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uham\OneDrive\Desktop\"/>
    </mc:Choice>
  </mc:AlternateContent>
  <xr:revisionPtr revIDLastSave="0" documentId="13_ncr:1_{66E95016-C24F-4633-9403-6487FFAF838F}" xr6:coauthVersionLast="47" xr6:coauthVersionMax="47" xr10:uidLastSave="{00000000-0000-0000-0000-000000000000}"/>
  <bookViews>
    <workbookView xWindow="-108" yWindow="-108" windowWidth="23256" windowHeight="13176" activeTab="4" xr2:uid="{6F4E84E7-BFFC-46BC-99AB-AC918805BF09}"/>
  </bookViews>
  <sheets>
    <sheet name="Source" sheetId="2" r:id="rId1"/>
    <sheet name="Exploration" sheetId="1" r:id="rId2"/>
    <sheet name="Deliverables" sheetId="3" r:id="rId3"/>
    <sheet name="Dashboard" sheetId="4" r:id="rId4"/>
    <sheet name="Results" sheetId="5" r:id="rId5"/>
  </sheets>
  <definedNames>
    <definedName name="customer_age">Exploration!$B$2:$B$5001</definedName>
    <definedName name="customer_gender">Exploration!$C$2:$C$5001</definedName>
    <definedName name="customer_rating">Exploration!$H$2:$H$5001</definedName>
    <definedName name="delivered_date">Exploration!$K$2:$K$5001</definedName>
    <definedName name="delivery_time_days">Exploration!$G$2:$G$5001</definedName>
    <definedName name="ExternalData_1" localSheetId="0" hidden="1">Source!$A$1:$J$5001</definedName>
    <definedName name="order_date">Exploration!$J$2:$J$5001</definedName>
    <definedName name="order_id">Exploration!$A$2:$A$5001</definedName>
    <definedName name="order_value_usd">Exploration!$F$2:$F$5001</definedName>
    <definedName name="payment_method">Exploration!$E$2:$E$5001</definedName>
    <definedName name="product_category">Exploration!$D$2:$D$5001</definedName>
    <definedName name="returned">Exploration!$I$2:$I$5001</definedName>
    <definedName name="Slicer_Age_Segment">#N/A</definedName>
    <definedName name="tbl_data">Table2[]</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H5002" i="1"/>
  <c r="G5002" i="1"/>
  <c r="F5002" i="1"/>
  <c r="B500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M5002" i="1" l="1"/>
  <c r="N5002" i="1"/>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A32436-11EE-49BE-B843-CAE642B4C9BA}" keepAlive="1" name="Query - ecommerce_customer_behavior_5000" description="Connection to the 'ecommerce_customer_behavior_5000' query in the workbook." type="5" refreshedVersion="8" background="1" saveData="1">
    <dbPr connection="Provider=Microsoft.Mashup.OleDb.1;Data Source=$Workbook$;Location=ecommerce_customer_behavior_5000;Extended Properties=&quot;&quot;" command="SELECT * FROM [ecommerce_customer_behavior_5000]"/>
  </connection>
</connections>
</file>

<file path=xl/sharedStrings.xml><?xml version="1.0" encoding="utf-8"?>
<sst xmlns="http://schemas.openxmlformats.org/spreadsheetml/2006/main" count="40093" uniqueCount="77">
  <si>
    <t>order_id</t>
  </si>
  <si>
    <t>customer_age</t>
  </si>
  <si>
    <t>customer_gender</t>
  </si>
  <si>
    <t>product_category</t>
  </si>
  <si>
    <t>payment_method</t>
  </si>
  <si>
    <t>order_value_usd</t>
  </si>
  <si>
    <t>delivery_time_days</t>
  </si>
  <si>
    <t>customer_rating</t>
  </si>
  <si>
    <t>returned</t>
  </si>
  <si>
    <t>order_date</t>
  </si>
  <si>
    <t>Other</t>
  </si>
  <si>
    <t>Home &amp; Living</t>
  </si>
  <si>
    <t>Wallet</t>
  </si>
  <si>
    <t>No</t>
  </si>
  <si>
    <t>Female</t>
  </si>
  <si>
    <t>Fashion</t>
  </si>
  <si>
    <t>Cash on Delivery</t>
  </si>
  <si>
    <t>Yes</t>
  </si>
  <si>
    <t>Sports</t>
  </si>
  <si>
    <t>Debit Card</t>
  </si>
  <si>
    <t>Electronics</t>
  </si>
  <si>
    <t>Credit Card</t>
  </si>
  <si>
    <t>Groceries</t>
  </si>
  <si>
    <t>Male</t>
  </si>
  <si>
    <t>UPI</t>
  </si>
  <si>
    <t>Beauty</t>
  </si>
  <si>
    <t>Total</t>
  </si>
  <si>
    <t>Age_Segment</t>
  </si>
  <si>
    <t>Order_Id</t>
  </si>
  <si>
    <t>Customer_Age</t>
  </si>
  <si>
    <t>Customer_Gender</t>
  </si>
  <si>
    <t>Product_Category</t>
  </si>
  <si>
    <t>Payment_Method</t>
  </si>
  <si>
    <t>Order_Value_Usd</t>
  </si>
  <si>
    <t>Delivery_Time_Days</t>
  </si>
  <si>
    <t>Customer_Rating</t>
  </si>
  <si>
    <t>Returned</t>
  </si>
  <si>
    <t>Order_Date</t>
  </si>
  <si>
    <t>Delivered_Date</t>
  </si>
  <si>
    <t>Delayed_Delivery</t>
  </si>
  <si>
    <t>Ontime_Delivery</t>
  </si>
  <si>
    <t>Row Labels</t>
  </si>
  <si>
    <t>Grand Total</t>
  </si>
  <si>
    <t>Count of Order_Id</t>
  </si>
  <si>
    <t>Average of Customer_Age</t>
  </si>
  <si>
    <t>Sum of Order_Value_Usd</t>
  </si>
  <si>
    <t>Average of Delivery_Time_Days</t>
  </si>
  <si>
    <t>Average of Customer_Rating</t>
  </si>
  <si>
    <t>Average of Delayed_Delivery</t>
  </si>
  <si>
    <t>Average of Ontime_Delivery</t>
  </si>
  <si>
    <t>Middle Age</t>
  </si>
  <si>
    <t>Old</t>
  </si>
  <si>
    <t>Young</t>
  </si>
  <si>
    <t>Count of Returned</t>
  </si>
  <si>
    <t>2022</t>
  </si>
  <si>
    <t>2023</t>
  </si>
  <si>
    <t>2024</t>
  </si>
  <si>
    <t>2025</t>
  </si>
  <si>
    <t>2026</t>
  </si>
  <si>
    <t>2027</t>
  </si>
  <si>
    <t>2028</t>
  </si>
  <si>
    <t>2029</t>
  </si>
  <si>
    <t>2030</t>
  </si>
  <si>
    <t>2031</t>
  </si>
  <si>
    <t>2032</t>
  </si>
  <si>
    <t>2033</t>
  </si>
  <si>
    <t>2034</t>
  </si>
  <si>
    <t>2035</t>
  </si>
  <si>
    <t>Count of Product_Category</t>
  </si>
  <si>
    <t>Missions</t>
  </si>
  <si>
    <t>Main Results of Your Analysis</t>
  </si>
  <si>
    <t>Creating key KPI cards for the business and generating reports by creating metrics based on customer age segmentation.</t>
  </si>
  <si>
    <t>Looking at the average customer ratings for delayed orders by age group, the lowest rates are found in the young (2.97) and middle-aged (2.99) groups. Given that the overall rating is 3.02, 2.97 and 2.99 are not extreme figures. It could be argued that young and middle-aged groups are more impatient than the older group, but the main point to consider is that order delays are not the only factor affecting customer ratings. Other factors contributing to these low ratings should be examined. Examples include incorrect products, faulty or broken products, pricing, shipping, etc.</t>
  </si>
  <si>
    <t>The total value over the years appears stable. (The last year is omitted as it is incomplete.) The business has reached saturation and stagnated. The business needs to take various risks to increase its market share.</t>
  </si>
  <si>
    <t>Looking at product preferences by age group, we primarily serve the older group. Various campaigns and advertisements could be implemented to include the younger group in the ecosystem.</t>
  </si>
  <si>
    <t>Product categories are evenly distributed across all age groups. There are no extreme values. The same product groups have been served for 12 years. Different product groups can be introduced to the market for diversification.</t>
  </si>
  <si>
    <t>The total return rate is 51%, which is a significant figure for the business. This cannot be explained solely by delayed orders. Other factors need to be seriously examined.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</si>
</sst>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4" x14ac:knownFonts="1">
    <font>
      <sz val="11"/>
      <color theme="1"/>
      <name val="Aptos Narrow"/>
      <family val="2"/>
      <scheme val="minor"/>
    </font>
    <font>
      <sz val="11"/>
      <color theme="1"/>
      <name val="Aptos Narrow"/>
      <family val="2"/>
      <scheme val="minor"/>
    </font>
    <font>
      <sz val="8"/>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164" fontId="0" fillId="0" borderId="0" xfId="1" applyNumberFormat="1" applyFon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2" borderId="0" xfId="0" applyFill="1"/>
    <xf numFmtId="0" fontId="0" fillId="3" borderId="0" xfId="0" applyFill="1"/>
    <xf numFmtId="0" fontId="3" fillId="3" borderId="0" xfId="0" applyFont="1" applyFill="1"/>
  </cellXfs>
  <cellStyles count="2">
    <cellStyle name="Currency" xfId="1" builtinId="4"/>
    <cellStyle name="Normal" xfId="0" builtinId="0"/>
  </cellStyles>
  <dxfs count="34">
    <dxf>
      <fill>
        <patternFill>
          <bgColor rgb="FFFFE79B"/>
        </patternFill>
      </fill>
    </dxf>
    <dxf>
      <fill>
        <patternFill>
          <bgColor rgb="FFFFC301"/>
        </patternFill>
      </fill>
    </dxf>
    <dxf>
      <fill>
        <patternFill>
          <bgColor rgb="FFFD6203"/>
        </patternFill>
      </fill>
    </dxf>
    <dxf>
      <fill>
        <patternFill>
          <bgColor rgb="FFD5D000"/>
        </patternFill>
      </fill>
    </dxf>
    <dxf>
      <fill>
        <patternFill>
          <bgColor rgb="FFECFF8B"/>
        </patternFill>
      </fill>
    </dxf>
    <dxf>
      <numFmt numFmtId="2" formatCode="0.00"/>
    </dxf>
    <dxf>
      <numFmt numFmtId="165" formatCode="0.0"/>
    </dxf>
    <dxf>
      <numFmt numFmtId="165" formatCode="0.0"/>
    </dxf>
    <dxf>
      <numFmt numFmtId="165" formatCode="0.0"/>
    </dxf>
    <dxf>
      <numFmt numFmtId="2" formatCode="0.00"/>
    </dxf>
    <dxf>
      <numFmt numFmtId="164" formatCode="&quot;$&quot;#,##0.00"/>
    </dxf>
    <dxf>
      <numFmt numFmtId="2" formatCode="0.00"/>
    </dxf>
    <dxf>
      <numFmt numFmtId="165" formatCode="0.0"/>
    </dxf>
    <dxf>
      <numFmt numFmtId="2" formatCode="0.00"/>
    </dxf>
    <dxf>
      <numFmt numFmtId="2" formatCode="0.00"/>
    </dxf>
    <dxf>
      <numFmt numFmtId="2" formatCode="0.00"/>
    </dxf>
    <dxf>
      <numFmt numFmtId="2" formatCode="0.00"/>
    </dxf>
    <dxf>
      <numFmt numFmtId="2" formatCode="0.00"/>
    </dxf>
    <dxf>
      <numFmt numFmtId="0" formatCode="General"/>
    </dxf>
    <dxf>
      <numFmt numFmtId="19" formatCode="m/d/yyyy"/>
    </dxf>
    <dxf>
      <numFmt numFmtId="19" formatCode="m/d/yyyy"/>
    </dxf>
    <dxf>
      <numFmt numFmtId="19" formatCode="m/d/yyyy"/>
    </dxf>
    <dxf>
      <numFmt numFmtId="2" formatCode="0.00"/>
    </dxf>
    <dxf>
      <numFmt numFmtId="2" formatCode="0.00"/>
    </dxf>
    <dxf>
      <numFmt numFmtId="165" formatCode="0.0"/>
    </dxf>
    <dxf>
      <numFmt numFmtId="0" formatCode="General"/>
    </dxf>
    <dxf>
      <numFmt numFmtId="164" formatCode="&quot;$&quot;#,##0.00"/>
    </dxf>
    <dxf>
      <numFmt numFmtId="164" formatCode="&quot;$&quot;#,##0.00"/>
    </dxf>
    <dxf>
      <numFmt numFmtId="2" formatCode="0.00"/>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CFF8B"/>
      <color rgb="FFD5D000"/>
      <color rgb="FFFBF995"/>
      <color rgb="FFFD6203"/>
      <color rgb="FFFF9900"/>
      <color rgb="FFFFC301"/>
      <color rgb="FFFFE7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Deliverables!$F$4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0C-4297-B54D-70E009BC4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0C-4297-B54D-70E009BC4999}"/>
              </c:ext>
            </c:extLst>
          </c:dPt>
          <c:cat>
            <c:strRef>
              <c:f>Deliverables!$E$5:$E$7</c:f>
              <c:strCache>
                <c:ptCount val="2"/>
                <c:pt idx="0">
                  <c:v>No</c:v>
                </c:pt>
                <c:pt idx="1">
                  <c:v>Yes</c:v>
                </c:pt>
              </c:strCache>
            </c:strRef>
          </c:cat>
          <c:val>
            <c:numRef>
              <c:f>Deliverables!$F$5:$F$7</c:f>
              <c:numCache>
                <c:formatCode>0.0</c:formatCode>
                <c:ptCount val="2"/>
                <c:pt idx="0">
                  <c:v>2475</c:v>
                </c:pt>
                <c:pt idx="1">
                  <c:v>2525</c:v>
                </c:pt>
              </c:numCache>
            </c:numRef>
          </c:val>
          <c:extLst>
            <c:ext xmlns:c16="http://schemas.microsoft.com/office/drawing/2014/chart" uri="{C3380CC4-5D6E-409C-BE32-E72D297353CC}">
              <c16:uniqueId val="{00000000-9582-4A57-BA20-FCF968EA96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Customer Rating by Delayed and Ontime Delivery of Age Segmentation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Deliverables!$B$4</c:f>
              <c:strCache>
                <c:ptCount val="1"/>
                <c:pt idx="0">
                  <c:v>Average of Delayed_Delivery</c:v>
                </c:pt>
              </c:strCache>
            </c:strRef>
          </c:tx>
          <c:spPr>
            <a:solidFill>
              <a:schemeClr val="accent1"/>
            </a:solidFill>
            <a:ln>
              <a:noFill/>
            </a:ln>
            <a:effectLst/>
          </c:spPr>
          <c:invertIfNegative val="0"/>
          <c:cat>
            <c:strRef>
              <c:f>Deliverables!$A$5:$A$8</c:f>
              <c:strCache>
                <c:ptCount val="3"/>
                <c:pt idx="0">
                  <c:v>Middle Age</c:v>
                </c:pt>
                <c:pt idx="1">
                  <c:v>Old</c:v>
                </c:pt>
                <c:pt idx="2">
                  <c:v>Young</c:v>
                </c:pt>
              </c:strCache>
            </c:strRef>
          </c:cat>
          <c:val>
            <c:numRef>
              <c:f>Deliverables!$B$5:$B$8</c:f>
              <c:numCache>
                <c:formatCode>0.00</c:formatCode>
                <c:ptCount val="3"/>
                <c:pt idx="0">
                  <c:v>2.9913609467455586</c:v>
                </c:pt>
                <c:pt idx="1">
                  <c:v>3.0115589353612178</c:v>
                </c:pt>
                <c:pt idx="2">
                  <c:v>2.9669207317073187</c:v>
                </c:pt>
              </c:numCache>
            </c:numRef>
          </c:val>
          <c:extLst>
            <c:ext xmlns:c16="http://schemas.microsoft.com/office/drawing/2014/chart" uri="{C3380CC4-5D6E-409C-BE32-E72D297353CC}">
              <c16:uniqueId val="{00000000-1CF9-4F6B-9190-AC758F162061}"/>
            </c:ext>
          </c:extLst>
        </c:ser>
        <c:ser>
          <c:idx val="1"/>
          <c:order val="1"/>
          <c:tx>
            <c:strRef>
              <c:f>Deliverables!$C$4</c:f>
              <c:strCache>
                <c:ptCount val="1"/>
                <c:pt idx="0">
                  <c:v>Average of Ontime_Delivery</c:v>
                </c:pt>
              </c:strCache>
            </c:strRef>
          </c:tx>
          <c:spPr>
            <a:solidFill>
              <a:schemeClr val="accent2"/>
            </a:solidFill>
            <a:ln>
              <a:noFill/>
            </a:ln>
            <a:effectLst/>
          </c:spPr>
          <c:invertIfNegative val="0"/>
          <c:cat>
            <c:strRef>
              <c:f>Deliverables!$A$5:$A$8</c:f>
              <c:strCache>
                <c:ptCount val="3"/>
                <c:pt idx="0">
                  <c:v>Middle Age</c:v>
                </c:pt>
                <c:pt idx="1">
                  <c:v>Old</c:v>
                </c:pt>
                <c:pt idx="2">
                  <c:v>Young</c:v>
                </c:pt>
              </c:strCache>
            </c:strRef>
          </c:cat>
          <c:val>
            <c:numRef>
              <c:f>Deliverables!$C$5:$C$8</c:f>
              <c:numCache>
                <c:formatCode>0.00</c:formatCode>
                <c:ptCount val="3"/>
                <c:pt idx="0">
                  <c:v>3.0386645962732928</c:v>
                </c:pt>
                <c:pt idx="1">
                  <c:v>3.0478134110787183</c:v>
                </c:pt>
                <c:pt idx="2">
                  <c:v>3.0358121330724086</c:v>
                </c:pt>
              </c:numCache>
            </c:numRef>
          </c:val>
          <c:extLst>
            <c:ext xmlns:c16="http://schemas.microsoft.com/office/drawing/2014/chart" uri="{C3380CC4-5D6E-409C-BE32-E72D297353CC}">
              <c16:uniqueId val="{00000001-1CF9-4F6B-9190-AC758F162061}"/>
            </c:ext>
          </c:extLst>
        </c:ser>
        <c:dLbls>
          <c:showLegendKey val="0"/>
          <c:showVal val="0"/>
          <c:showCatName val="0"/>
          <c:showSerName val="0"/>
          <c:showPercent val="0"/>
          <c:showBubbleSize val="0"/>
        </c:dLbls>
        <c:gapWidth val="219"/>
        <c:overlap val="-27"/>
        <c:axId val="404999584"/>
        <c:axId val="405003424"/>
      </c:barChart>
      <c:catAx>
        <c:axId val="40499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03424"/>
        <c:crosses val="autoZero"/>
        <c:auto val="1"/>
        <c:lblAlgn val="ctr"/>
        <c:lblOffset val="100"/>
        <c:noMultiLvlLbl val="0"/>
      </c:catAx>
      <c:valAx>
        <c:axId val="40500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Categories by Age Segmentation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Deliverables!$G$16</c:f>
              <c:strCache>
                <c:ptCount val="1"/>
                <c:pt idx="0">
                  <c:v>Total</c:v>
                </c:pt>
              </c:strCache>
            </c:strRef>
          </c:tx>
          <c:spPr>
            <a:solidFill>
              <a:schemeClr val="accent1"/>
            </a:solidFill>
            <a:ln>
              <a:noFill/>
            </a:ln>
            <a:effectLst/>
          </c:spPr>
          <c:invertIfNegative val="0"/>
          <c:cat>
            <c:multiLvlStrRef>
              <c:f>Deliverables!$F$17:$F$38</c:f>
              <c:multiLvlStrCache>
                <c:ptCount val="18"/>
                <c:lvl>
                  <c:pt idx="0">
                    <c:v>Beauty</c:v>
                  </c:pt>
                  <c:pt idx="1">
                    <c:v>Electronics</c:v>
                  </c:pt>
                  <c:pt idx="2">
                    <c:v>Fashion</c:v>
                  </c:pt>
                  <c:pt idx="3">
                    <c:v>Groceries</c:v>
                  </c:pt>
                  <c:pt idx="4">
                    <c:v>Home &amp; Living</c:v>
                  </c:pt>
                  <c:pt idx="5">
                    <c:v>Sports</c:v>
                  </c:pt>
                  <c:pt idx="6">
                    <c:v>Beauty</c:v>
                  </c:pt>
                  <c:pt idx="7">
                    <c:v>Electronics</c:v>
                  </c:pt>
                  <c:pt idx="8">
                    <c:v>Fashion</c:v>
                  </c:pt>
                  <c:pt idx="9">
                    <c:v>Groceries</c:v>
                  </c:pt>
                  <c:pt idx="10">
                    <c:v>Home &amp; Living</c:v>
                  </c:pt>
                  <c:pt idx="11">
                    <c:v>Sports</c:v>
                  </c:pt>
                  <c:pt idx="12">
                    <c:v>Beauty</c:v>
                  </c:pt>
                  <c:pt idx="13">
                    <c:v>Electronics</c:v>
                  </c:pt>
                  <c:pt idx="14">
                    <c:v>Fashion</c:v>
                  </c:pt>
                  <c:pt idx="15">
                    <c:v>Groceries</c:v>
                  </c:pt>
                  <c:pt idx="16">
                    <c:v>Home &amp; Living</c:v>
                  </c:pt>
                  <c:pt idx="17">
                    <c:v>Sports</c:v>
                  </c:pt>
                </c:lvl>
                <c:lvl>
                  <c:pt idx="0">
                    <c:v>Middle Age</c:v>
                  </c:pt>
                  <c:pt idx="6">
                    <c:v>Old</c:v>
                  </c:pt>
                  <c:pt idx="12">
                    <c:v>Young</c:v>
                  </c:pt>
                </c:lvl>
              </c:multiLvlStrCache>
            </c:multiLvlStrRef>
          </c:cat>
          <c:val>
            <c:numRef>
              <c:f>Deliverables!$G$17:$G$38</c:f>
              <c:numCache>
                <c:formatCode>0.0</c:formatCode>
                <c:ptCount val="18"/>
                <c:pt idx="0">
                  <c:v>259</c:v>
                </c:pt>
                <c:pt idx="1">
                  <c:v>221</c:v>
                </c:pt>
                <c:pt idx="2">
                  <c:v>237</c:v>
                </c:pt>
                <c:pt idx="3">
                  <c:v>260</c:v>
                </c:pt>
                <c:pt idx="4">
                  <c:v>246</c:v>
                </c:pt>
                <c:pt idx="5">
                  <c:v>266</c:v>
                </c:pt>
                <c:pt idx="6">
                  <c:v>409</c:v>
                </c:pt>
                <c:pt idx="7">
                  <c:v>381</c:v>
                </c:pt>
                <c:pt idx="8">
                  <c:v>400</c:v>
                </c:pt>
                <c:pt idx="9">
                  <c:v>382</c:v>
                </c:pt>
                <c:pt idx="10">
                  <c:v>383</c:v>
                </c:pt>
                <c:pt idx="11">
                  <c:v>389</c:v>
                </c:pt>
                <c:pt idx="12">
                  <c:v>185</c:v>
                </c:pt>
                <c:pt idx="13">
                  <c:v>195</c:v>
                </c:pt>
                <c:pt idx="14">
                  <c:v>214</c:v>
                </c:pt>
                <c:pt idx="15">
                  <c:v>195</c:v>
                </c:pt>
                <c:pt idx="16">
                  <c:v>182</c:v>
                </c:pt>
                <c:pt idx="17">
                  <c:v>196</c:v>
                </c:pt>
              </c:numCache>
            </c:numRef>
          </c:val>
          <c:extLst>
            <c:ext xmlns:c16="http://schemas.microsoft.com/office/drawing/2014/chart" uri="{C3380CC4-5D6E-409C-BE32-E72D297353CC}">
              <c16:uniqueId val="{00000000-B70F-472D-9342-996F302D4A0E}"/>
            </c:ext>
          </c:extLst>
        </c:ser>
        <c:dLbls>
          <c:showLegendKey val="0"/>
          <c:showVal val="0"/>
          <c:showCatName val="0"/>
          <c:showSerName val="0"/>
          <c:showPercent val="0"/>
          <c:showBubbleSize val="0"/>
        </c:dLbls>
        <c:gapWidth val="182"/>
        <c:axId val="405005824"/>
        <c:axId val="405006304"/>
      </c:barChart>
      <c:catAx>
        <c:axId val="40500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06304"/>
        <c:crosses val="autoZero"/>
        <c:auto val="1"/>
        <c:lblAlgn val="ctr"/>
        <c:lblOffset val="100"/>
        <c:noMultiLvlLbl val="0"/>
      </c:catAx>
      <c:valAx>
        <c:axId val="40500630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Value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Deliverables!$B$30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Deliverables!$A$31:$A$45</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Deliverables!$B$31:$B$45</c:f>
              <c:numCache>
                <c:formatCode>"$"#,##0.00</c:formatCode>
                <c:ptCount val="14"/>
                <c:pt idx="0">
                  <c:v>275608.37000000005</c:v>
                </c:pt>
                <c:pt idx="1">
                  <c:v>284694.91000000027</c:v>
                </c:pt>
                <c:pt idx="2">
                  <c:v>265756.20999999996</c:v>
                </c:pt>
                <c:pt idx="3">
                  <c:v>275188.62999999983</c:v>
                </c:pt>
                <c:pt idx="4">
                  <c:v>270059.71000000014</c:v>
                </c:pt>
                <c:pt idx="5">
                  <c:v>275011.87000000034</c:v>
                </c:pt>
                <c:pt idx="6">
                  <c:v>268618.24999999983</c:v>
                </c:pt>
                <c:pt idx="7">
                  <c:v>267176.56000000011</c:v>
                </c:pt>
                <c:pt idx="8">
                  <c:v>265857.12999999995</c:v>
                </c:pt>
                <c:pt idx="9">
                  <c:v>280946.98000000004</c:v>
                </c:pt>
                <c:pt idx="10">
                  <c:v>276837.13000000012</c:v>
                </c:pt>
                <c:pt idx="11">
                  <c:v>286803.48000000016</c:v>
                </c:pt>
                <c:pt idx="12">
                  <c:v>266914.28000000009</c:v>
                </c:pt>
                <c:pt idx="13">
                  <c:v>188887.67999999993</c:v>
                </c:pt>
              </c:numCache>
            </c:numRef>
          </c:val>
          <c:smooth val="0"/>
          <c:extLst>
            <c:ext xmlns:c16="http://schemas.microsoft.com/office/drawing/2014/chart" uri="{C3380CC4-5D6E-409C-BE32-E72D297353CC}">
              <c16:uniqueId val="{00000000-8F45-4F7E-A935-3C79A55704CE}"/>
            </c:ext>
          </c:extLst>
        </c:ser>
        <c:dLbls>
          <c:showLegendKey val="0"/>
          <c:showVal val="0"/>
          <c:showCatName val="0"/>
          <c:showSerName val="0"/>
          <c:showPercent val="0"/>
          <c:showBubbleSize val="0"/>
        </c:dLbls>
        <c:marker val="1"/>
        <c:smooth val="0"/>
        <c:axId val="404886784"/>
        <c:axId val="404902144"/>
      </c:lineChart>
      <c:catAx>
        <c:axId val="4048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02144"/>
        <c:crosses val="autoZero"/>
        <c:auto val="1"/>
        <c:lblAlgn val="ctr"/>
        <c:lblOffset val="100"/>
        <c:noMultiLvlLbl val="0"/>
      </c:catAx>
      <c:valAx>
        <c:axId val="404902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Returned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Deliverables!$F$4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09-4E38-91B7-5387A077F6C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09-4E38-91B7-5387A077F6C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Deliverables!$E$5:$E$7</c:f>
              <c:strCache>
                <c:ptCount val="2"/>
                <c:pt idx="0">
                  <c:v>No</c:v>
                </c:pt>
                <c:pt idx="1">
                  <c:v>Yes</c:v>
                </c:pt>
              </c:strCache>
            </c:strRef>
          </c:cat>
          <c:val>
            <c:numRef>
              <c:f>Deliverables!$F$5:$F$7</c:f>
              <c:numCache>
                <c:formatCode>0.0</c:formatCode>
                <c:ptCount val="2"/>
                <c:pt idx="0">
                  <c:v>2475</c:v>
                </c:pt>
                <c:pt idx="1">
                  <c:v>2525</c:v>
                </c:pt>
              </c:numCache>
            </c:numRef>
          </c:val>
          <c:extLst>
            <c:ext xmlns:c16="http://schemas.microsoft.com/office/drawing/2014/chart" uri="{C3380CC4-5D6E-409C-BE32-E72D297353CC}">
              <c16:uniqueId val="{00000004-CB09-4E38-91B7-5387A077F6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Customer Rating by Delayed and Ontime Delivery of Age Segmentation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Deliverables!$B$4</c:f>
              <c:strCache>
                <c:ptCount val="1"/>
                <c:pt idx="0">
                  <c:v>Average of Delayed_Delivery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Deliverables!$A$5:$A$8</c:f>
              <c:strCache>
                <c:ptCount val="3"/>
                <c:pt idx="0">
                  <c:v>Middle Age</c:v>
                </c:pt>
                <c:pt idx="1">
                  <c:v>Old</c:v>
                </c:pt>
                <c:pt idx="2">
                  <c:v>Young</c:v>
                </c:pt>
              </c:strCache>
            </c:strRef>
          </c:cat>
          <c:val>
            <c:numRef>
              <c:f>Deliverables!$B$5:$B$8</c:f>
              <c:numCache>
                <c:formatCode>0.00</c:formatCode>
                <c:ptCount val="3"/>
                <c:pt idx="0">
                  <c:v>2.9913609467455586</c:v>
                </c:pt>
                <c:pt idx="1">
                  <c:v>3.0115589353612178</c:v>
                </c:pt>
                <c:pt idx="2">
                  <c:v>2.9669207317073187</c:v>
                </c:pt>
              </c:numCache>
            </c:numRef>
          </c:val>
          <c:extLst>
            <c:ext xmlns:c16="http://schemas.microsoft.com/office/drawing/2014/chart" uri="{C3380CC4-5D6E-409C-BE32-E72D297353CC}">
              <c16:uniqueId val="{00000000-E9DA-43D0-870D-6BC52CB57E4B}"/>
            </c:ext>
          </c:extLst>
        </c:ser>
        <c:ser>
          <c:idx val="1"/>
          <c:order val="1"/>
          <c:tx>
            <c:strRef>
              <c:f>Deliverables!$C$4</c:f>
              <c:strCache>
                <c:ptCount val="1"/>
                <c:pt idx="0">
                  <c:v>Average of Ontime_Delivery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Deliverables!$A$5:$A$8</c:f>
              <c:strCache>
                <c:ptCount val="3"/>
                <c:pt idx="0">
                  <c:v>Middle Age</c:v>
                </c:pt>
                <c:pt idx="1">
                  <c:v>Old</c:v>
                </c:pt>
                <c:pt idx="2">
                  <c:v>Young</c:v>
                </c:pt>
              </c:strCache>
            </c:strRef>
          </c:cat>
          <c:val>
            <c:numRef>
              <c:f>Deliverables!$C$5:$C$8</c:f>
              <c:numCache>
                <c:formatCode>0.00</c:formatCode>
                <c:ptCount val="3"/>
                <c:pt idx="0">
                  <c:v>3.0386645962732928</c:v>
                </c:pt>
                <c:pt idx="1">
                  <c:v>3.0478134110787183</c:v>
                </c:pt>
                <c:pt idx="2">
                  <c:v>3.0358121330724086</c:v>
                </c:pt>
              </c:numCache>
            </c:numRef>
          </c:val>
          <c:extLst>
            <c:ext xmlns:c16="http://schemas.microsoft.com/office/drawing/2014/chart" uri="{C3380CC4-5D6E-409C-BE32-E72D297353CC}">
              <c16:uniqueId val="{00000001-E9DA-43D0-870D-6BC52CB57E4B}"/>
            </c:ext>
          </c:extLst>
        </c:ser>
        <c:dLbls>
          <c:dLblPos val="inEnd"/>
          <c:showLegendKey val="0"/>
          <c:showVal val="1"/>
          <c:showCatName val="0"/>
          <c:showSerName val="0"/>
          <c:showPercent val="0"/>
          <c:showBubbleSize val="0"/>
        </c:dLbls>
        <c:gapWidth val="65"/>
        <c:axId val="404999584"/>
        <c:axId val="405003424"/>
      </c:barChart>
      <c:catAx>
        <c:axId val="404999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5003424"/>
        <c:crosses val="autoZero"/>
        <c:auto val="1"/>
        <c:lblAlgn val="ctr"/>
        <c:lblOffset val="100"/>
        <c:noMultiLvlLbl val="0"/>
      </c:catAx>
      <c:valAx>
        <c:axId val="4050034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404999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Categories by Age Segmentation</a:t>
            </a:r>
          </a:p>
        </c:rich>
      </c:tx>
      <c:layout>
        <c:manualLayout>
          <c:xMode val="edge"/>
          <c:yMode val="edge"/>
          <c:x val="0.71570065087082912"/>
          <c:y val="2.4010829134924128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Deliverables!$G$16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Deliverables!$F$17:$F$38</c:f>
              <c:multiLvlStrCache>
                <c:ptCount val="18"/>
                <c:lvl>
                  <c:pt idx="0">
                    <c:v>Beauty</c:v>
                  </c:pt>
                  <c:pt idx="1">
                    <c:v>Electronics</c:v>
                  </c:pt>
                  <c:pt idx="2">
                    <c:v>Fashion</c:v>
                  </c:pt>
                  <c:pt idx="3">
                    <c:v>Groceries</c:v>
                  </c:pt>
                  <c:pt idx="4">
                    <c:v>Home &amp; Living</c:v>
                  </c:pt>
                  <c:pt idx="5">
                    <c:v>Sports</c:v>
                  </c:pt>
                  <c:pt idx="6">
                    <c:v>Beauty</c:v>
                  </c:pt>
                  <c:pt idx="7">
                    <c:v>Electronics</c:v>
                  </c:pt>
                  <c:pt idx="8">
                    <c:v>Fashion</c:v>
                  </c:pt>
                  <c:pt idx="9">
                    <c:v>Groceries</c:v>
                  </c:pt>
                  <c:pt idx="10">
                    <c:v>Home &amp; Living</c:v>
                  </c:pt>
                  <c:pt idx="11">
                    <c:v>Sports</c:v>
                  </c:pt>
                  <c:pt idx="12">
                    <c:v>Beauty</c:v>
                  </c:pt>
                  <c:pt idx="13">
                    <c:v>Electronics</c:v>
                  </c:pt>
                  <c:pt idx="14">
                    <c:v>Fashion</c:v>
                  </c:pt>
                  <c:pt idx="15">
                    <c:v>Groceries</c:v>
                  </c:pt>
                  <c:pt idx="16">
                    <c:v>Home &amp; Living</c:v>
                  </c:pt>
                  <c:pt idx="17">
                    <c:v>Sports</c:v>
                  </c:pt>
                </c:lvl>
                <c:lvl>
                  <c:pt idx="0">
                    <c:v>Middle Age</c:v>
                  </c:pt>
                  <c:pt idx="6">
                    <c:v>Old</c:v>
                  </c:pt>
                  <c:pt idx="12">
                    <c:v>Young</c:v>
                  </c:pt>
                </c:lvl>
              </c:multiLvlStrCache>
            </c:multiLvlStrRef>
          </c:cat>
          <c:val>
            <c:numRef>
              <c:f>Deliverables!$G$17:$G$38</c:f>
              <c:numCache>
                <c:formatCode>0.0</c:formatCode>
                <c:ptCount val="18"/>
                <c:pt idx="0">
                  <c:v>259</c:v>
                </c:pt>
                <c:pt idx="1">
                  <c:v>221</c:v>
                </c:pt>
                <c:pt idx="2">
                  <c:v>237</c:v>
                </c:pt>
                <c:pt idx="3">
                  <c:v>260</c:v>
                </c:pt>
                <c:pt idx="4">
                  <c:v>246</c:v>
                </c:pt>
                <c:pt idx="5">
                  <c:v>266</c:v>
                </c:pt>
                <c:pt idx="6">
                  <c:v>409</c:v>
                </c:pt>
                <c:pt idx="7">
                  <c:v>381</c:v>
                </c:pt>
                <c:pt idx="8">
                  <c:v>400</c:v>
                </c:pt>
                <c:pt idx="9">
                  <c:v>382</c:v>
                </c:pt>
                <c:pt idx="10">
                  <c:v>383</c:v>
                </c:pt>
                <c:pt idx="11">
                  <c:v>389</c:v>
                </c:pt>
                <c:pt idx="12">
                  <c:v>185</c:v>
                </c:pt>
                <c:pt idx="13">
                  <c:v>195</c:v>
                </c:pt>
                <c:pt idx="14">
                  <c:v>214</c:v>
                </c:pt>
                <c:pt idx="15">
                  <c:v>195</c:v>
                </c:pt>
                <c:pt idx="16">
                  <c:v>182</c:v>
                </c:pt>
                <c:pt idx="17">
                  <c:v>196</c:v>
                </c:pt>
              </c:numCache>
            </c:numRef>
          </c:val>
          <c:extLst>
            <c:ext xmlns:c16="http://schemas.microsoft.com/office/drawing/2014/chart" uri="{C3380CC4-5D6E-409C-BE32-E72D297353CC}">
              <c16:uniqueId val="{00000000-5168-44E0-94D5-7DB5FAE06BC3}"/>
            </c:ext>
          </c:extLst>
        </c:ser>
        <c:dLbls>
          <c:dLblPos val="inEnd"/>
          <c:showLegendKey val="0"/>
          <c:showVal val="1"/>
          <c:showCatName val="0"/>
          <c:showSerName val="0"/>
          <c:showPercent val="0"/>
          <c:showBubbleSize val="0"/>
        </c:dLbls>
        <c:gapWidth val="65"/>
        <c:axId val="405005824"/>
        <c:axId val="405006304"/>
      </c:barChart>
      <c:catAx>
        <c:axId val="40500582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5006304"/>
        <c:crosses val="autoZero"/>
        <c:auto val="1"/>
        <c:lblAlgn val="ctr"/>
        <c:lblOffset val="100"/>
        <c:noMultiLvlLbl val="0"/>
      </c:catAx>
      <c:valAx>
        <c:axId val="405006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5005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[Ecommerce_Customer_Segmentation.xlsx]Deliverables!PivotTable11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Value by Date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Deliverables!$B$30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Deliverables!$A$31:$A$45</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Deliverables!$B$31:$B$45</c:f>
              <c:numCache>
                <c:formatCode>"$"#,##0.00</c:formatCode>
                <c:ptCount val="14"/>
                <c:pt idx="0">
                  <c:v>275608.37000000005</c:v>
                </c:pt>
                <c:pt idx="1">
                  <c:v>284694.91000000027</c:v>
                </c:pt>
                <c:pt idx="2">
                  <c:v>265756.20999999996</c:v>
                </c:pt>
                <c:pt idx="3">
                  <c:v>275188.62999999983</c:v>
                </c:pt>
                <c:pt idx="4">
                  <c:v>270059.71000000014</c:v>
                </c:pt>
                <c:pt idx="5">
                  <c:v>275011.87000000034</c:v>
                </c:pt>
                <c:pt idx="6">
                  <c:v>268618.24999999983</c:v>
                </c:pt>
                <c:pt idx="7">
                  <c:v>267176.56000000011</c:v>
                </c:pt>
                <c:pt idx="8">
                  <c:v>265857.12999999995</c:v>
                </c:pt>
                <c:pt idx="9">
                  <c:v>280946.98000000004</c:v>
                </c:pt>
                <c:pt idx="10">
                  <c:v>276837.13000000012</c:v>
                </c:pt>
                <c:pt idx="11">
                  <c:v>286803.48000000016</c:v>
                </c:pt>
                <c:pt idx="12">
                  <c:v>266914.28000000009</c:v>
                </c:pt>
                <c:pt idx="13">
                  <c:v>188887.67999999993</c:v>
                </c:pt>
              </c:numCache>
            </c:numRef>
          </c:val>
          <c:smooth val="0"/>
          <c:extLst>
            <c:ext xmlns:c16="http://schemas.microsoft.com/office/drawing/2014/chart" uri="{C3380CC4-5D6E-409C-BE32-E72D297353CC}">
              <c16:uniqueId val="{00000000-30FC-4EA3-942F-714F9C2A0FE0}"/>
            </c:ext>
          </c:extLst>
        </c:ser>
        <c:dLbls>
          <c:showLegendKey val="0"/>
          <c:showVal val="0"/>
          <c:showCatName val="0"/>
          <c:showSerName val="0"/>
          <c:showPercent val="0"/>
          <c:showBubbleSize val="0"/>
        </c:dLbls>
        <c:marker val="1"/>
        <c:smooth val="0"/>
        <c:axId val="404886784"/>
        <c:axId val="404902144"/>
      </c:lineChart>
      <c:catAx>
        <c:axId val="40488678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4902144"/>
        <c:crosses val="autoZero"/>
        <c:auto val="1"/>
        <c:lblAlgn val="ctr"/>
        <c:lblOffset val="100"/>
        <c:noMultiLvlLbl val="0"/>
      </c:catAx>
      <c:valAx>
        <c:axId val="4049021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48867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167640</xdr:colOff>
      <xdr:row>2</xdr:row>
      <xdr:rowOff>129540</xdr:rowOff>
    </xdr:from>
    <xdr:to>
      <xdr:col>10</xdr:col>
      <xdr:colOff>182880</xdr:colOff>
      <xdr:row>13</xdr:row>
      <xdr:rowOff>114300</xdr:rowOff>
    </xdr:to>
    <xdr:graphicFrame macro="">
      <xdr:nvGraphicFramePr>
        <xdr:cNvPr id="2" name="Chart 1">
          <a:extLst>
            <a:ext uri="{FF2B5EF4-FFF2-40B4-BE49-F238E27FC236}">
              <a16:creationId xmlns:a16="http://schemas.microsoft.com/office/drawing/2014/main" id="{7C2E2795-F747-277E-AD66-1AA76AD55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106680</xdr:rowOff>
    </xdr:from>
    <xdr:to>
      <xdr:col>3</xdr:col>
      <xdr:colOff>762000</xdr:colOff>
      <xdr:row>23</xdr:row>
      <xdr:rowOff>106680</xdr:rowOff>
    </xdr:to>
    <xdr:graphicFrame macro="">
      <xdr:nvGraphicFramePr>
        <xdr:cNvPr id="3" name="Chart 2">
          <a:extLst>
            <a:ext uri="{FF2B5EF4-FFF2-40B4-BE49-F238E27FC236}">
              <a16:creationId xmlns:a16="http://schemas.microsoft.com/office/drawing/2014/main" id="{5E6CA99F-F391-ED49-8AB5-27397185D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87630</xdr:colOff>
      <xdr:row>15</xdr:row>
      <xdr:rowOff>106680</xdr:rowOff>
    </xdr:from>
    <xdr:to>
      <xdr:col>15</xdr:col>
      <xdr:colOff>274320</xdr:colOff>
      <xdr:row>35</xdr:row>
      <xdr:rowOff>106680</xdr:rowOff>
    </xdr:to>
    <xdr:graphicFrame macro="">
      <xdr:nvGraphicFramePr>
        <xdr:cNvPr id="4" name="Chart 3">
          <a:extLst>
            <a:ext uri="{FF2B5EF4-FFF2-40B4-BE49-F238E27FC236}">
              <a16:creationId xmlns:a16="http://schemas.microsoft.com/office/drawing/2014/main" id="{32450ABB-CF92-6BFB-4A4F-506264D65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79464</xdr:colOff>
      <xdr:row>45</xdr:row>
      <xdr:rowOff>56606</xdr:rowOff>
    </xdr:from>
    <xdr:to>
      <xdr:col>5</xdr:col>
      <xdr:colOff>15239</xdr:colOff>
      <xdr:row>60</xdr:row>
      <xdr:rowOff>23949</xdr:rowOff>
    </xdr:to>
    <xdr:graphicFrame macro="">
      <xdr:nvGraphicFramePr>
        <xdr:cNvPr id="5" name="Chart 4">
          <a:extLst>
            <a:ext uri="{FF2B5EF4-FFF2-40B4-BE49-F238E27FC236}">
              <a16:creationId xmlns:a16="http://schemas.microsoft.com/office/drawing/2014/main" id="{95360CF2-BAB6-404A-C2DF-7954F6E10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807720</xdr:colOff>
      <xdr:row>22</xdr:row>
      <xdr:rowOff>137160</xdr:rowOff>
    </xdr:from>
    <xdr:to>
      <xdr:col>4</xdr:col>
      <xdr:colOff>845820</xdr:colOff>
      <xdr:row>28</xdr:row>
      <xdr:rowOff>22860</xdr:rowOff>
    </xdr:to>
    <mc:AlternateContent xmlns:mc="http://schemas.openxmlformats.org/markup-compatibility/2006" xmlns:a14="http://schemas.microsoft.com/office/drawing/2010/main">
      <mc:Choice Requires="a14">
        <xdr:graphicFrame macro="">
          <xdr:nvGraphicFramePr>
            <xdr:cNvPr id="6" name="Age_Segment">
              <a:extLst>
                <a:ext uri="{FF2B5EF4-FFF2-40B4-BE49-F238E27FC236}">
                  <a16:creationId xmlns:a16="http://schemas.microsoft.com/office/drawing/2014/main" id="{9296E05E-254B-B6C6-9F2D-2B303C9E57DD}"/>
                </a:ext>
              </a:extLst>
            </xdr:cNvPr>
            <xdr:cNvGraphicFramePr/>
          </xdr:nvGraphicFramePr>
          <xdr:xfrm>
            <a:off x="0" y="0"/>
            <a:ext cx="0" cy="0"/>
          </xdr:xfrm>
          <a:graphic>
            <a:graphicData uri="http://schemas.microsoft.com/office/drawing/2010/slicer">
              <sle:slicer xmlns:sle="http://schemas.microsoft.com/office/drawing/2010/slicer" name="Age_Segment"/>
            </a:graphicData>
          </a:graphic>
        </xdr:graphicFrame>
      </mc:Choice>
      <mc:Fallback xmlns="">
        <xdr:sp macro="" textlink="">
          <xdr:nvSpPr>
            <xdr:cNvPr id="0" name=""/>
            <xdr:cNvSpPr>
              <a:spLocks noTextEdit="1"/>
            </xdr:cNvSpPr>
          </xdr:nvSpPr>
          <xdr:spPr>
            <a:xfrm>
              <a:off x="4617720" y="4160520"/>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68580</xdr:rowOff>
    </xdr:from>
    <xdr:to>
      <xdr:col>23</xdr:col>
      <xdr:colOff>38100</xdr:colOff>
      <xdr:row>6</xdr:row>
      <xdr:rowOff>121920</xdr:rowOff>
    </xdr:to>
    <xdr:sp macro="" textlink="">
      <xdr:nvSpPr>
        <xdr:cNvPr id="2" name="Rectangle: Rounded Corners 1">
          <a:extLst>
            <a:ext uri="{FF2B5EF4-FFF2-40B4-BE49-F238E27FC236}">
              <a16:creationId xmlns:a16="http://schemas.microsoft.com/office/drawing/2014/main" id="{C528BDA8-4369-00B9-ADB9-9A551DF77902}"/>
            </a:ext>
          </a:extLst>
        </xdr:cNvPr>
        <xdr:cNvSpPr/>
      </xdr:nvSpPr>
      <xdr:spPr>
        <a:xfrm>
          <a:off x="38100" y="68580"/>
          <a:ext cx="14020800" cy="115062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160020</xdr:rowOff>
    </xdr:from>
    <xdr:to>
      <xdr:col>3</xdr:col>
      <xdr:colOff>91440</xdr:colOff>
      <xdr:row>6</xdr:row>
      <xdr:rowOff>22860</xdr:rowOff>
    </xdr:to>
    <xdr:sp macro="" textlink="">
      <xdr:nvSpPr>
        <xdr:cNvPr id="3" name="Rectangle 2">
          <a:extLst>
            <a:ext uri="{FF2B5EF4-FFF2-40B4-BE49-F238E27FC236}">
              <a16:creationId xmlns:a16="http://schemas.microsoft.com/office/drawing/2014/main" id="{D9953953-A5CB-56D7-AA46-45AEC429D0C2}"/>
            </a:ext>
          </a:extLst>
        </xdr:cNvPr>
        <xdr:cNvSpPr/>
      </xdr:nvSpPr>
      <xdr:spPr>
        <a:xfrm>
          <a:off x="19050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373380</xdr:colOff>
      <xdr:row>0</xdr:row>
      <xdr:rowOff>160020</xdr:rowOff>
    </xdr:from>
    <xdr:to>
      <xdr:col>6</xdr:col>
      <xdr:colOff>274320</xdr:colOff>
      <xdr:row>6</xdr:row>
      <xdr:rowOff>22860</xdr:rowOff>
    </xdr:to>
    <xdr:sp macro="" textlink="">
      <xdr:nvSpPr>
        <xdr:cNvPr id="4" name="Rectangle 3">
          <a:extLst>
            <a:ext uri="{FF2B5EF4-FFF2-40B4-BE49-F238E27FC236}">
              <a16:creationId xmlns:a16="http://schemas.microsoft.com/office/drawing/2014/main" id="{B27950F9-1734-4BB9-AC75-431FD3DCC026}"/>
            </a:ext>
          </a:extLst>
        </xdr:cNvPr>
        <xdr:cNvSpPr/>
      </xdr:nvSpPr>
      <xdr:spPr>
        <a:xfrm>
          <a:off x="220218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541020</xdr:colOff>
      <xdr:row>0</xdr:row>
      <xdr:rowOff>160020</xdr:rowOff>
    </xdr:from>
    <xdr:to>
      <xdr:col>9</xdr:col>
      <xdr:colOff>441960</xdr:colOff>
      <xdr:row>6</xdr:row>
      <xdr:rowOff>22860</xdr:rowOff>
    </xdr:to>
    <xdr:sp macro="" textlink="">
      <xdr:nvSpPr>
        <xdr:cNvPr id="5" name="Rectangle 4">
          <a:extLst>
            <a:ext uri="{FF2B5EF4-FFF2-40B4-BE49-F238E27FC236}">
              <a16:creationId xmlns:a16="http://schemas.microsoft.com/office/drawing/2014/main" id="{4CFC15A3-E9C9-421C-AD4B-73625D614EB4}"/>
            </a:ext>
          </a:extLst>
        </xdr:cNvPr>
        <xdr:cNvSpPr/>
      </xdr:nvSpPr>
      <xdr:spPr>
        <a:xfrm>
          <a:off x="419862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144780</xdr:colOff>
      <xdr:row>0</xdr:row>
      <xdr:rowOff>160020</xdr:rowOff>
    </xdr:from>
    <xdr:to>
      <xdr:col>13</xdr:col>
      <xdr:colOff>45720</xdr:colOff>
      <xdr:row>6</xdr:row>
      <xdr:rowOff>22860</xdr:rowOff>
    </xdr:to>
    <xdr:sp macro="" textlink="">
      <xdr:nvSpPr>
        <xdr:cNvPr id="6" name="Rectangle 5">
          <a:extLst>
            <a:ext uri="{FF2B5EF4-FFF2-40B4-BE49-F238E27FC236}">
              <a16:creationId xmlns:a16="http://schemas.microsoft.com/office/drawing/2014/main" id="{ECDFC733-193F-4138-BBB1-C1294526C3DB}"/>
            </a:ext>
          </a:extLst>
        </xdr:cNvPr>
        <xdr:cNvSpPr/>
      </xdr:nvSpPr>
      <xdr:spPr>
        <a:xfrm>
          <a:off x="624078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304800</xdr:colOff>
      <xdr:row>0</xdr:row>
      <xdr:rowOff>160020</xdr:rowOff>
    </xdr:from>
    <xdr:to>
      <xdr:col>16</xdr:col>
      <xdr:colOff>205740</xdr:colOff>
      <xdr:row>6</xdr:row>
      <xdr:rowOff>22860</xdr:rowOff>
    </xdr:to>
    <xdr:sp macro="" textlink="">
      <xdr:nvSpPr>
        <xdr:cNvPr id="7" name="Rectangle 6">
          <a:extLst>
            <a:ext uri="{FF2B5EF4-FFF2-40B4-BE49-F238E27FC236}">
              <a16:creationId xmlns:a16="http://schemas.microsoft.com/office/drawing/2014/main" id="{02C9F27B-A553-4137-94B5-777D8FB698FB}"/>
            </a:ext>
          </a:extLst>
        </xdr:cNvPr>
        <xdr:cNvSpPr/>
      </xdr:nvSpPr>
      <xdr:spPr>
        <a:xfrm>
          <a:off x="822960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487680</xdr:colOff>
      <xdr:row>0</xdr:row>
      <xdr:rowOff>160020</xdr:rowOff>
    </xdr:from>
    <xdr:to>
      <xdr:col>19</xdr:col>
      <xdr:colOff>388620</xdr:colOff>
      <xdr:row>6</xdr:row>
      <xdr:rowOff>22860</xdr:rowOff>
    </xdr:to>
    <xdr:sp macro="" textlink="">
      <xdr:nvSpPr>
        <xdr:cNvPr id="8" name="Rectangle 7">
          <a:extLst>
            <a:ext uri="{FF2B5EF4-FFF2-40B4-BE49-F238E27FC236}">
              <a16:creationId xmlns:a16="http://schemas.microsoft.com/office/drawing/2014/main" id="{D09395A3-118C-4BBA-8B57-9582A9FBFA5A}"/>
            </a:ext>
          </a:extLst>
        </xdr:cNvPr>
        <xdr:cNvSpPr/>
      </xdr:nvSpPr>
      <xdr:spPr>
        <a:xfrm>
          <a:off x="1024128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601980</xdr:colOff>
      <xdr:row>0</xdr:row>
      <xdr:rowOff>160020</xdr:rowOff>
    </xdr:from>
    <xdr:to>
      <xdr:col>22</xdr:col>
      <xdr:colOff>502920</xdr:colOff>
      <xdr:row>6</xdr:row>
      <xdr:rowOff>22860</xdr:rowOff>
    </xdr:to>
    <xdr:sp macro="" textlink="">
      <xdr:nvSpPr>
        <xdr:cNvPr id="9" name="Rectangle 8">
          <a:extLst>
            <a:ext uri="{FF2B5EF4-FFF2-40B4-BE49-F238E27FC236}">
              <a16:creationId xmlns:a16="http://schemas.microsoft.com/office/drawing/2014/main" id="{4E7E156B-8B05-4617-B87B-9B978E7B62FE}"/>
            </a:ext>
          </a:extLst>
        </xdr:cNvPr>
        <xdr:cNvSpPr/>
      </xdr:nvSpPr>
      <xdr:spPr>
        <a:xfrm>
          <a:off x="12184380" y="160020"/>
          <a:ext cx="1729740" cy="960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198120</xdr:colOff>
      <xdr:row>2</xdr:row>
      <xdr:rowOff>91440</xdr:rowOff>
    </xdr:from>
    <xdr:to>
      <xdr:col>3</xdr:col>
      <xdr:colOff>68580</xdr:colOff>
      <xdr:row>6</xdr:row>
      <xdr:rowOff>0</xdr:rowOff>
    </xdr:to>
    <xdr:sp macro="" textlink="">
      <xdr:nvSpPr>
        <xdr:cNvPr id="10" name="TextBox 9">
          <a:extLst>
            <a:ext uri="{FF2B5EF4-FFF2-40B4-BE49-F238E27FC236}">
              <a16:creationId xmlns:a16="http://schemas.microsoft.com/office/drawing/2014/main" id="{3CDFA548-2458-3E6D-036A-20C0ECC6DD80}"/>
            </a:ext>
          </a:extLst>
        </xdr:cNvPr>
        <xdr:cNvSpPr txBox="1"/>
      </xdr:nvSpPr>
      <xdr:spPr>
        <a:xfrm>
          <a:off x="198120" y="457200"/>
          <a:ext cx="1699260" cy="6400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chemeClr val="dk1"/>
              </a:solidFill>
              <a:effectLst/>
              <a:latin typeface="+mn-lt"/>
              <a:ea typeface="+mn-ea"/>
              <a:cs typeface="+mn-cs"/>
            </a:rPr>
            <a:t>5000 </a:t>
          </a:r>
        </a:p>
      </xdr:txBody>
    </xdr:sp>
    <xdr:clientData/>
  </xdr:twoCellAnchor>
  <xdr:twoCellAnchor>
    <xdr:from>
      <xdr:col>3</xdr:col>
      <xdr:colOff>381000</xdr:colOff>
      <xdr:row>2</xdr:row>
      <xdr:rowOff>129540</xdr:rowOff>
    </xdr:from>
    <xdr:to>
      <xdr:col>6</xdr:col>
      <xdr:colOff>251460</xdr:colOff>
      <xdr:row>5</xdr:row>
      <xdr:rowOff>175260</xdr:rowOff>
    </xdr:to>
    <xdr:sp macro="" textlink="">
      <xdr:nvSpPr>
        <xdr:cNvPr id="11" name="TextBox 10">
          <a:extLst>
            <a:ext uri="{FF2B5EF4-FFF2-40B4-BE49-F238E27FC236}">
              <a16:creationId xmlns:a16="http://schemas.microsoft.com/office/drawing/2014/main" id="{AD0357BF-F3E1-439D-B078-B07D879D9D0F}"/>
            </a:ext>
          </a:extLst>
        </xdr:cNvPr>
        <xdr:cNvSpPr txBox="1"/>
      </xdr:nvSpPr>
      <xdr:spPr>
        <a:xfrm>
          <a:off x="2209800" y="495300"/>
          <a:ext cx="169926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chemeClr val="dk1"/>
              </a:solidFill>
              <a:effectLst/>
              <a:latin typeface="+mn-lt"/>
              <a:ea typeface="+mn-ea"/>
              <a:cs typeface="+mn-cs"/>
            </a:rPr>
            <a:t>43.3 </a:t>
          </a:r>
        </a:p>
      </xdr:txBody>
    </xdr:sp>
    <xdr:clientData/>
  </xdr:twoCellAnchor>
  <xdr:twoCellAnchor>
    <xdr:from>
      <xdr:col>6</xdr:col>
      <xdr:colOff>548640</xdr:colOff>
      <xdr:row>2</xdr:row>
      <xdr:rowOff>129540</xdr:rowOff>
    </xdr:from>
    <xdr:to>
      <xdr:col>9</xdr:col>
      <xdr:colOff>419100</xdr:colOff>
      <xdr:row>5</xdr:row>
      <xdr:rowOff>175260</xdr:rowOff>
    </xdr:to>
    <xdr:sp macro="" textlink="">
      <xdr:nvSpPr>
        <xdr:cNvPr id="12" name="TextBox 11">
          <a:extLst>
            <a:ext uri="{FF2B5EF4-FFF2-40B4-BE49-F238E27FC236}">
              <a16:creationId xmlns:a16="http://schemas.microsoft.com/office/drawing/2014/main" id="{9D8EFBFC-5634-4674-90B2-1C4D0E855DD8}"/>
            </a:ext>
          </a:extLst>
        </xdr:cNvPr>
        <xdr:cNvSpPr txBox="1"/>
      </xdr:nvSpPr>
      <xdr:spPr>
        <a:xfrm>
          <a:off x="4206240" y="495300"/>
          <a:ext cx="169926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chemeClr val="dk1"/>
              </a:solidFill>
              <a:effectLst/>
              <a:latin typeface="+mn-lt"/>
              <a:ea typeface="+mn-ea"/>
              <a:cs typeface="+mn-cs"/>
            </a:rPr>
            <a:t>$3,748,361.19 </a:t>
          </a:r>
        </a:p>
      </xdr:txBody>
    </xdr:sp>
    <xdr:clientData/>
  </xdr:twoCellAnchor>
  <xdr:twoCellAnchor>
    <xdr:from>
      <xdr:col>10</xdr:col>
      <xdr:colOff>167640</xdr:colOff>
      <xdr:row>2</xdr:row>
      <xdr:rowOff>129540</xdr:rowOff>
    </xdr:from>
    <xdr:to>
      <xdr:col>13</xdr:col>
      <xdr:colOff>15240</xdr:colOff>
      <xdr:row>5</xdr:row>
      <xdr:rowOff>175260</xdr:rowOff>
    </xdr:to>
    <xdr:sp macro="" textlink="">
      <xdr:nvSpPr>
        <xdr:cNvPr id="13" name="TextBox 12">
          <a:extLst>
            <a:ext uri="{FF2B5EF4-FFF2-40B4-BE49-F238E27FC236}">
              <a16:creationId xmlns:a16="http://schemas.microsoft.com/office/drawing/2014/main" id="{6C2A5610-059E-4916-B936-568604E0B2F6}"/>
            </a:ext>
          </a:extLst>
        </xdr:cNvPr>
        <xdr:cNvSpPr txBox="1"/>
      </xdr:nvSpPr>
      <xdr:spPr>
        <a:xfrm>
          <a:off x="6263640" y="495300"/>
          <a:ext cx="167640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7.5 </a:t>
          </a:r>
        </a:p>
      </xdr:txBody>
    </xdr:sp>
    <xdr:clientData/>
  </xdr:twoCellAnchor>
  <xdr:twoCellAnchor>
    <xdr:from>
      <xdr:col>13</xdr:col>
      <xdr:colOff>342900</xdr:colOff>
      <xdr:row>2</xdr:row>
      <xdr:rowOff>129540</xdr:rowOff>
    </xdr:from>
    <xdr:to>
      <xdr:col>16</xdr:col>
      <xdr:colOff>190500</xdr:colOff>
      <xdr:row>5</xdr:row>
      <xdr:rowOff>175260</xdr:rowOff>
    </xdr:to>
    <xdr:sp macro="" textlink="">
      <xdr:nvSpPr>
        <xdr:cNvPr id="14" name="TextBox 13">
          <a:extLst>
            <a:ext uri="{FF2B5EF4-FFF2-40B4-BE49-F238E27FC236}">
              <a16:creationId xmlns:a16="http://schemas.microsoft.com/office/drawing/2014/main" id="{477F29CB-5253-4ECF-AE80-1DDCEAEE892C}"/>
            </a:ext>
          </a:extLst>
        </xdr:cNvPr>
        <xdr:cNvSpPr txBox="1"/>
      </xdr:nvSpPr>
      <xdr:spPr>
        <a:xfrm>
          <a:off x="8267700" y="495300"/>
          <a:ext cx="167640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chemeClr val="dk1"/>
              </a:solidFill>
              <a:effectLst/>
              <a:latin typeface="+mn-lt"/>
              <a:ea typeface="+mn-ea"/>
              <a:cs typeface="+mn-cs"/>
            </a:rPr>
            <a:t>3.02 </a:t>
          </a:r>
        </a:p>
      </xdr:txBody>
    </xdr:sp>
    <xdr:clientData/>
  </xdr:twoCellAnchor>
  <xdr:twoCellAnchor>
    <xdr:from>
      <xdr:col>16</xdr:col>
      <xdr:colOff>510540</xdr:colOff>
      <xdr:row>2</xdr:row>
      <xdr:rowOff>129540</xdr:rowOff>
    </xdr:from>
    <xdr:to>
      <xdr:col>19</xdr:col>
      <xdr:colOff>358140</xdr:colOff>
      <xdr:row>5</xdr:row>
      <xdr:rowOff>175260</xdr:rowOff>
    </xdr:to>
    <xdr:sp macro="" textlink="">
      <xdr:nvSpPr>
        <xdr:cNvPr id="15" name="TextBox 14">
          <a:extLst>
            <a:ext uri="{FF2B5EF4-FFF2-40B4-BE49-F238E27FC236}">
              <a16:creationId xmlns:a16="http://schemas.microsoft.com/office/drawing/2014/main" id="{E96D5E4C-6C07-436A-85E5-8AEB48B64795}"/>
            </a:ext>
          </a:extLst>
        </xdr:cNvPr>
        <xdr:cNvSpPr txBox="1"/>
      </xdr:nvSpPr>
      <xdr:spPr>
        <a:xfrm>
          <a:off x="10264140" y="495300"/>
          <a:ext cx="167640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3.00 </a:t>
          </a:r>
        </a:p>
      </xdr:txBody>
    </xdr:sp>
    <xdr:clientData/>
  </xdr:twoCellAnchor>
  <xdr:twoCellAnchor>
    <xdr:from>
      <xdr:col>20</xdr:col>
      <xdr:colOff>7620</xdr:colOff>
      <xdr:row>2</xdr:row>
      <xdr:rowOff>129540</xdr:rowOff>
    </xdr:from>
    <xdr:to>
      <xdr:col>22</xdr:col>
      <xdr:colOff>487680</xdr:colOff>
      <xdr:row>5</xdr:row>
      <xdr:rowOff>175260</xdr:rowOff>
    </xdr:to>
    <xdr:sp macro="" textlink="">
      <xdr:nvSpPr>
        <xdr:cNvPr id="16" name="TextBox 15">
          <a:extLst>
            <a:ext uri="{FF2B5EF4-FFF2-40B4-BE49-F238E27FC236}">
              <a16:creationId xmlns:a16="http://schemas.microsoft.com/office/drawing/2014/main" id="{61178978-F8B4-4C05-A918-8D8331E8A29A}"/>
            </a:ext>
          </a:extLst>
        </xdr:cNvPr>
        <xdr:cNvSpPr txBox="1"/>
      </xdr:nvSpPr>
      <xdr:spPr>
        <a:xfrm>
          <a:off x="12199620" y="495300"/>
          <a:ext cx="1699260" cy="5943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chemeClr val="dk1"/>
              </a:solidFill>
              <a:effectLst/>
              <a:latin typeface="+mn-lt"/>
              <a:ea typeface="+mn-ea"/>
              <a:cs typeface="+mn-cs"/>
            </a:rPr>
            <a:t>3.04 </a:t>
          </a:r>
        </a:p>
      </xdr:txBody>
    </xdr:sp>
    <xdr:clientData/>
  </xdr:twoCellAnchor>
  <xdr:twoCellAnchor>
    <xdr:from>
      <xdr:col>0</xdr:col>
      <xdr:colOff>198120</xdr:colOff>
      <xdr:row>0</xdr:row>
      <xdr:rowOff>160020</xdr:rowOff>
    </xdr:from>
    <xdr:to>
      <xdr:col>3</xdr:col>
      <xdr:colOff>91440</xdr:colOff>
      <xdr:row>2</xdr:row>
      <xdr:rowOff>114300</xdr:rowOff>
    </xdr:to>
    <xdr:sp macro="" textlink="">
      <xdr:nvSpPr>
        <xdr:cNvPr id="17" name="TextBox 16">
          <a:extLst>
            <a:ext uri="{FF2B5EF4-FFF2-40B4-BE49-F238E27FC236}">
              <a16:creationId xmlns:a16="http://schemas.microsoft.com/office/drawing/2014/main" id="{8A636481-3A41-E764-8C36-407858D68934}"/>
            </a:ext>
          </a:extLst>
        </xdr:cNvPr>
        <xdr:cNvSpPr txBox="1"/>
      </xdr:nvSpPr>
      <xdr:spPr>
        <a:xfrm>
          <a:off x="198120" y="160020"/>
          <a:ext cx="172212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Order</a:t>
          </a:r>
        </a:p>
      </xdr:txBody>
    </xdr:sp>
    <xdr:clientData/>
  </xdr:twoCellAnchor>
  <xdr:twoCellAnchor>
    <xdr:from>
      <xdr:col>3</xdr:col>
      <xdr:colOff>381000</xdr:colOff>
      <xdr:row>0</xdr:row>
      <xdr:rowOff>160020</xdr:rowOff>
    </xdr:from>
    <xdr:to>
      <xdr:col>6</xdr:col>
      <xdr:colOff>266700</xdr:colOff>
      <xdr:row>2</xdr:row>
      <xdr:rowOff>114300</xdr:rowOff>
    </xdr:to>
    <xdr:sp macro="" textlink="">
      <xdr:nvSpPr>
        <xdr:cNvPr id="18" name="TextBox 17">
          <a:extLst>
            <a:ext uri="{FF2B5EF4-FFF2-40B4-BE49-F238E27FC236}">
              <a16:creationId xmlns:a16="http://schemas.microsoft.com/office/drawing/2014/main" id="{77CAD26B-44CA-4354-BDAA-46205267E707}"/>
            </a:ext>
          </a:extLst>
        </xdr:cNvPr>
        <xdr:cNvSpPr txBox="1"/>
      </xdr:nvSpPr>
      <xdr:spPr>
        <a:xfrm>
          <a:off x="2209800" y="160020"/>
          <a:ext cx="171450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Avg. Customer Age</a:t>
          </a:r>
        </a:p>
      </xdr:txBody>
    </xdr:sp>
    <xdr:clientData/>
  </xdr:twoCellAnchor>
  <xdr:twoCellAnchor>
    <xdr:from>
      <xdr:col>6</xdr:col>
      <xdr:colOff>556260</xdr:colOff>
      <xdr:row>0</xdr:row>
      <xdr:rowOff>160020</xdr:rowOff>
    </xdr:from>
    <xdr:to>
      <xdr:col>9</xdr:col>
      <xdr:colOff>426720</xdr:colOff>
      <xdr:row>2</xdr:row>
      <xdr:rowOff>114300</xdr:rowOff>
    </xdr:to>
    <xdr:sp macro="" textlink="">
      <xdr:nvSpPr>
        <xdr:cNvPr id="19" name="TextBox 18">
          <a:extLst>
            <a:ext uri="{FF2B5EF4-FFF2-40B4-BE49-F238E27FC236}">
              <a16:creationId xmlns:a16="http://schemas.microsoft.com/office/drawing/2014/main" id="{0B4FBD0D-3832-4FBB-8339-93225C936C54}"/>
            </a:ext>
          </a:extLst>
        </xdr:cNvPr>
        <xdr:cNvSpPr txBox="1"/>
      </xdr:nvSpPr>
      <xdr:spPr>
        <a:xfrm>
          <a:off x="4213860" y="160020"/>
          <a:ext cx="169926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Value</a:t>
          </a:r>
        </a:p>
      </xdr:txBody>
    </xdr:sp>
    <xdr:clientData/>
  </xdr:twoCellAnchor>
  <xdr:twoCellAnchor>
    <xdr:from>
      <xdr:col>10</xdr:col>
      <xdr:colOff>160020</xdr:colOff>
      <xdr:row>0</xdr:row>
      <xdr:rowOff>160020</xdr:rowOff>
    </xdr:from>
    <xdr:to>
      <xdr:col>13</xdr:col>
      <xdr:colOff>30480</xdr:colOff>
      <xdr:row>2</xdr:row>
      <xdr:rowOff>114300</xdr:rowOff>
    </xdr:to>
    <xdr:sp macro="" textlink="">
      <xdr:nvSpPr>
        <xdr:cNvPr id="20" name="TextBox 19">
          <a:extLst>
            <a:ext uri="{FF2B5EF4-FFF2-40B4-BE49-F238E27FC236}">
              <a16:creationId xmlns:a16="http://schemas.microsoft.com/office/drawing/2014/main" id="{BDCCBFAC-F1C0-4051-9FFB-BF33D7708855}"/>
            </a:ext>
          </a:extLst>
        </xdr:cNvPr>
        <xdr:cNvSpPr txBox="1"/>
      </xdr:nvSpPr>
      <xdr:spPr>
        <a:xfrm>
          <a:off x="6256020" y="160020"/>
          <a:ext cx="169926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Avg. Delivery Time Days</a:t>
          </a:r>
        </a:p>
      </xdr:txBody>
    </xdr:sp>
    <xdr:clientData/>
  </xdr:twoCellAnchor>
  <xdr:twoCellAnchor>
    <xdr:from>
      <xdr:col>13</xdr:col>
      <xdr:colOff>320040</xdr:colOff>
      <xdr:row>0</xdr:row>
      <xdr:rowOff>160020</xdr:rowOff>
    </xdr:from>
    <xdr:to>
      <xdr:col>16</xdr:col>
      <xdr:colOff>190500</xdr:colOff>
      <xdr:row>2</xdr:row>
      <xdr:rowOff>114300</xdr:rowOff>
    </xdr:to>
    <xdr:sp macro="" textlink="">
      <xdr:nvSpPr>
        <xdr:cNvPr id="21" name="TextBox 20">
          <a:extLst>
            <a:ext uri="{FF2B5EF4-FFF2-40B4-BE49-F238E27FC236}">
              <a16:creationId xmlns:a16="http://schemas.microsoft.com/office/drawing/2014/main" id="{CDB50312-64AD-4FCB-B627-1B232F74FFA5}"/>
            </a:ext>
          </a:extLst>
        </xdr:cNvPr>
        <xdr:cNvSpPr txBox="1"/>
      </xdr:nvSpPr>
      <xdr:spPr>
        <a:xfrm>
          <a:off x="8244840" y="160020"/>
          <a:ext cx="169926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Avg. Customer Rating</a:t>
          </a:r>
        </a:p>
      </xdr:txBody>
    </xdr:sp>
    <xdr:clientData/>
  </xdr:twoCellAnchor>
  <xdr:twoCellAnchor>
    <xdr:from>
      <xdr:col>16</xdr:col>
      <xdr:colOff>495300</xdr:colOff>
      <xdr:row>0</xdr:row>
      <xdr:rowOff>160020</xdr:rowOff>
    </xdr:from>
    <xdr:to>
      <xdr:col>19</xdr:col>
      <xdr:colOff>373380</xdr:colOff>
      <xdr:row>2</xdr:row>
      <xdr:rowOff>114300</xdr:rowOff>
    </xdr:to>
    <xdr:sp macro="" textlink="">
      <xdr:nvSpPr>
        <xdr:cNvPr id="22" name="TextBox 21">
          <a:extLst>
            <a:ext uri="{FF2B5EF4-FFF2-40B4-BE49-F238E27FC236}">
              <a16:creationId xmlns:a16="http://schemas.microsoft.com/office/drawing/2014/main" id="{4AEEB69D-9D7E-4AFC-9DDD-2058B1F37D5F}"/>
            </a:ext>
          </a:extLst>
        </xdr:cNvPr>
        <xdr:cNvSpPr txBox="1"/>
      </xdr:nvSpPr>
      <xdr:spPr>
        <a:xfrm>
          <a:off x="10248900" y="160020"/>
          <a:ext cx="170688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Avg. Delayed Delivery</a:t>
          </a:r>
        </a:p>
      </xdr:txBody>
    </xdr:sp>
    <xdr:clientData/>
  </xdr:twoCellAnchor>
  <xdr:twoCellAnchor>
    <xdr:from>
      <xdr:col>20</xdr:col>
      <xdr:colOff>7620</xdr:colOff>
      <xdr:row>0</xdr:row>
      <xdr:rowOff>160020</xdr:rowOff>
    </xdr:from>
    <xdr:to>
      <xdr:col>22</xdr:col>
      <xdr:colOff>487680</xdr:colOff>
      <xdr:row>2</xdr:row>
      <xdr:rowOff>114300</xdr:rowOff>
    </xdr:to>
    <xdr:sp macro="" textlink="">
      <xdr:nvSpPr>
        <xdr:cNvPr id="23" name="TextBox 22">
          <a:extLst>
            <a:ext uri="{FF2B5EF4-FFF2-40B4-BE49-F238E27FC236}">
              <a16:creationId xmlns:a16="http://schemas.microsoft.com/office/drawing/2014/main" id="{3F884B30-8615-417B-963C-87EF97541E69}"/>
            </a:ext>
          </a:extLst>
        </xdr:cNvPr>
        <xdr:cNvSpPr txBox="1"/>
      </xdr:nvSpPr>
      <xdr:spPr>
        <a:xfrm>
          <a:off x="12199620" y="160020"/>
          <a:ext cx="1699260" cy="32004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Avg. Ontime Delivery</a:t>
          </a:r>
        </a:p>
      </xdr:txBody>
    </xdr:sp>
    <xdr:clientData/>
  </xdr:twoCellAnchor>
  <xdr:twoCellAnchor>
    <xdr:from>
      <xdr:col>11</xdr:col>
      <xdr:colOff>321099</xdr:colOff>
      <xdr:row>24</xdr:row>
      <xdr:rowOff>53340</xdr:rowOff>
    </xdr:from>
    <xdr:to>
      <xdr:col>22</xdr:col>
      <xdr:colOff>448234</xdr:colOff>
      <xdr:row>44</xdr:row>
      <xdr:rowOff>62753</xdr:rowOff>
    </xdr:to>
    <xdr:graphicFrame macro="">
      <xdr:nvGraphicFramePr>
        <xdr:cNvPr id="24" name="Chart 23">
          <a:extLst>
            <a:ext uri="{FF2B5EF4-FFF2-40B4-BE49-F238E27FC236}">
              <a16:creationId xmlns:a16="http://schemas.microsoft.com/office/drawing/2014/main" id="{D938C282-DAF3-4B3C-A794-652F05D49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378674</xdr:colOff>
      <xdr:row>8</xdr:row>
      <xdr:rowOff>0</xdr:rowOff>
    </xdr:from>
    <xdr:to>
      <xdr:col>11</xdr:col>
      <xdr:colOff>43394</xdr:colOff>
      <xdr:row>23</xdr:row>
      <xdr:rowOff>0</xdr:rowOff>
    </xdr:to>
    <xdr:graphicFrame macro="">
      <xdr:nvGraphicFramePr>
        <xdr:cNvPr id="25" name="Chart 24">
          <a:extLst>
            <a:ext uri="{FF2B5EF4-FFF2-40B4-BE49-F238E27FC236}">
              <a16:creationId xmlns:a16="http://schemas.microsoft.com/office/drawing/2014/main" id="{C381B4DA-9D20-452E-8BEF-36FC81853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335279</xdr:colOff>
      <xdr:row>24</xdr:row>
      <xdr:rowOff>53340</xdr:rowOff>
    </xdr:from>
    <xdr:to>
      <xdr:col>11</xdr:col>
      <xdr:colOff>43394</xdr:colOff>
      <xdr:row>44</xdr:row>
      <xdr:rowOff>53340</xdr:rowOff>
    </xdr:to>
    <xdr:graphicFrame macro="">
      <xdr:nvGraphicFramePr>
        <xdr:cNvPr id="26" name="Chart 25">
          <a:extLst>
            <a:ext uri="{FF2B5EF4-FFF2-40B4-BE49-F238E27FC236}">
              <a16:creationId xmlns:a16="http://schemas.microsoft.com/office/drawing/2014/main" id="{2D69995D-B128-4273-B622-A325139F5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321100</xdr:colOff>
      <xdr:row>8</xdr:row>
      <xdr:rowOff>0</xdr:rowOff>
    </xdr:from>
    <xdr:to>
      <xdr:col>22</xdr:col>
      <xdr:colOff>439272</xdr:colOff>
      <xdr:row>22</xdr:row>
      <xdr:rowOff>150223</xdr:rowOff>
    </xdr:to>
    <xdr:graphicFrame macro="">
      <xdr:nvGraphicFramePr>
        <xdr:cNvPr id="27" name="Chart 26">
          <a:extLst>
            <a:ext uri="{FF2B5EF4-FFF2-40B4-BE49-F238E27FC236}">
              <a16:creationId xmlns:a16="http://schemas.microsoft.com/office/drawing/2014/main" id="{95EE84C5-542F-4C1B-8CBE-1E81357B6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Kadir YILMAZ" refreshedDate="46136.48598125" createdVersion="8" refreshedVersion="8" minRefreshableVersion="3" recordCount="5000" xr:uid="{FFC64A9C-BFB7-4D1C-ACE8-F5C3FE5A3F8A}">
  <cacheSource type="worksheet">
    <worksheetSource name="Table2"/>
  </cacheSource>
  <cacheFields count="17">
    <cacheField name="Order_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Customer_Age" numFmtId="0">
      <sharedItems containsSemiMixedTypes="0" containsString="0" containsNumber="1" containsInteger="1" minValue="18" maxValue="69"/>
    </cacheField>
    <cacheField name="Customer_Gender" numFmtId="0">
      <sharedItems/>
    </cacheField>
    <cacheField name="Product_Category" numFmtId="0">
      <sharedItems count="6">
        <s v="Home &amp; Living"/>
        <s v="Fashion"/>
        <s v="Sports"/>
        <s v="Electronics"/>
        <s v="Groceries"/>
        <s v="Beauty"/>
      </sharedItems>
    </cacheField>
    <cacheField name="Payment_Method" numFmtId="0">
      <sharedItems/>
    </cacheField>
    <cacheField name="Order_Value_Usd" numFmtId="164">
      <sharedItems containsSemiMixedTypes="0" containsString="0" containsNumber="1" minValue="5.57" maxValue="1499.37"/>
    </cacheField>
    <cacheField name="Delivery_Time_Days" numFmtId="0">
      <sharedItems containsSemiMixedTypes="0" containsString="0" containsNumber="1" containsInteger="1" minValue="1" maxValue="14"/>
    </cacheField>
    <cacheField name="Customer_Rating" numFmtId="2">
      <sharedItems containsSemiMixedTypes="0" containsString="0" containsNumber="1" minValue="1" maxValue="5"/>
    </cacheField>
    <cacheField name="Returned" numFmtId="0">
      <sharedItems count="2">
        <s v="No"/>
        <s v="Yes"/>
      </sharedItems>
    </cacheField>
    <cacheField name="Order_Date" numFmtId="1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6"/>
    </cacheField>
    <cacheField name="Delivered_Date" numFmtId="14">
      <sharedItems containsSemiMixedTypes="0" containsNonDate="0" containsDate="1" containsString="0" minDate="2022-01-08T00:00:00" maxDate="2035-09-18T00:00:00"/>
    </cacheField>
    <cacheField name="Age_Segment" numFmtId="0">
      <sharedItems count="3">
        <s v="Middle Age"/>
        <s v="Old"/>
        <s v="Young"/>
      </sharedItems>
    </cacheField>
    <cacheField name="Delayed_Delivery" numFmtId="0">
      <sharedItems containsMixedTypes="1" containsNumber="1" minValue="1" maxValue="5" count="42">
        <n v="2.2999999999999998"/>
        <s v=""/>
        <n v="3.2"/>
        <n v="3.8"/>
        <n v="1.8"/>
        <n v="1.2"/>
        <n v="2"/>
        <n v="3"/>
        <n v="2.7"/>
        <n v="1.6"/>
        <n v="2.8"/>
        <n v="1.9"/>
        <n v="3.3"/>
        <n v="2.5"/>
        <n v="3.5"/>
        <n v="1.1000000000000001"/>
        <n v="3.4"/>
        <n v="2.6"/>
        <n v="3.1"/>
        <n v="3.9"/>
        <n v="4.9000000000000004"/>
        <n v="4.3"/>
        <n v="4.2"/>
        <n v="1.7"/>
        <n v="1.3"/>
        <n v="4.7"/>
        <n v="2.4"/>
        <n v="2.1"/>
        <n v="1.4"/>
        <n v="3.6"/>
        <n v="4.5"/>
        <n v="1"/>
        <n v="2.9"/>
        <n v="4.5999999999999996"/>
        <n v="1.5"/>
        <n v="4.4000000000000004"/>
        <n v="4.8"/>
        <n v="3.7"/>
        <n v="2.2000000000000002"/>
        <n v="4.0999999999999996"/>
        <n v="4"/>
        <n v="5"/>
      </sharedItems>
    </cacheField>
    <cacheField name="Ontime_Delivery" numFmtId="0">
      <sharedItems containsMixedTypes="1" containsNumber="1" minValue="1" maxValue="5"/>
    </cacheField>
    <cacheField name="Months (Order_Date)" numFmtId="0" databaseField="0">
      <fieldGroup base="9">
        <rangePr groupBy="months" startDate="2022-01-01T00:00:00" endDate="2035-09-10T00:00:00"/>
        <groupItems count="14">
          <s v="&lt;1/1/2022"/>
          <s v="Jan"/>
          <s v="Feb"/>
          <s v="Mar"/>
          <s v="Apr"/>
          <s v="May"/>
          <s v="Jun"/>
          <s v="Jul"/>
          <s v="Aug"/>
          <s v="Sep"/>
          <s v="Oct"/>
          <s v="Nov"/>
          <s v="Dec"/>
          <s v="&gt;9/10/2035"/>
        </groupItems>
      </fieldGroup>
    </cacheField>
    <cacheField name="Quarters (Order_Date)" numFmtId="0" databaseField="0">
      <fieldGroup base="9">
        <rangePr groupBy="quarters" startDate="2022-01-01T00:00:00" endDate="2035-09-10T00:00:00"/>
        <groupItems count="6">
          <s v="&lt;1/1/2022"/>
          <s v="Qtr1"/>
          <s v="Qtr2"/>
          <s v="Qtr3"/>
          <s v="Qtr4"/>
          <s v="&gt;9/10/2035"/>
        </groupItems>
      </fieldGroup>
    </cacheField>
    <cacheField name="Years (Order_Date)" numFmtId="0" databaseField="0">
      <fieldGroup base="9">
        <rangePr groupBy="years" startDate="2022-01-01T00:00:00" endDate="2035-09-10T00:00:00"/>
        <groupItems count="16">
          <s v="&lt;1/1/2022"/>
          <s v="2022"/>
          <s v="2023"/>
          <s v="2024"/>
          <s v="2025"/>
          <s v="2026"/>
          <s v="2027"/>
          <s v="2028"/>
          <s v="2029"/>
          <s v="2030"/>
          <s v="2031"/>
          <s v="2032"/>
          <s v="2033"/>
          <s v="2034"/>
          <s v="2035"/>
          <s v="&gt;9/10/2035"/>
        </groupItems>
      </fieldGroup>
    </cacheField>
  </cacheFields>
  <extLst>
    <ext xmlns:x14="http://schemas.microsoft.com/office/spreadsheetml/2009/9/main" uri="{725AE2AE-9491-48be-B2B4-4EB974FC3084}">
      <x14:pivotCacheDefinition pivotCacheId="842412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37"/>
    <s v="Other"/>
    <x v="0"/>
    <s v="Wallet"/>
    <n v="1366.6"/>
    <n v="10"/>
    <n v="2.2999999999999998"/>
    <x v="0"/>
    <x v="0"/>
    <d v="2022-01-11T00:00:00"/>
    <x v="0"/>
    <x v="0"/>
    <s v=""/>
  </r>
  <r>
    <x v="1"/>
    <n v="41"/>
    <s v="Female"/>
    <x v="1"/>
    <s v="Cash on Delivery"/>
    <n v="1175.8900000000001"/>
    <n v="6"/>
    <n v="1.8"/>
    <x v="1"/>
    <x v="1"/>
    <d v="2022-01-08T00:00:00"/>
    <x v="0"/>
    <x v="1"/>
    <n v="1.8"/>
  </r>
  <r>
    <x v="2"/>
    <n v="30"/>
    <s v="Other"/>
    <x v="2"/>
    <s v="Debit Card"/>
    <n v="1283.97"/>
    <n v="7"/>
    <n v="3.2"/>
    <x v="0"/>
    <x v="2"/>
    <d v="2022-01-10T00:00:00"/>
    <x v="0"/>
    <x v="2"/>
    <s v=""/>
  </r>
  <r>
    <x v="3"/>
    <n v="58"/>
    <s v="Female"/>
    <x v="3"/>
    <s v="Credit Card"/>
    <n v="1245.76"/>
    <n v="14"/>
    <n v="3.8"/>
    <x v="0"/>
    <x v="3"/>
    <d v="2022-01-18T00:00:00"/>
    <x v="1"/>
    <x v="3"/>
    <s v=""/>
  </r>
  <r>
    <x v="4"/>
    <n v="59"/>
    <s v="Other"/>
    <x v="1"/>
    <s v="Cash on Delivery"/>
    <n v="1411.06"/>
    <n v="7"/>
    <n v="3.2"/>
    <x v="0"/>
    <x v="4"/>
    <d v="2022-01-12T00:00:00"/>
    <x v="1"/>
    <x v="2"/>
    <s v=""/>
  </r>
  <r>
    <x v="5"/>
    <n v="25"/>
    <s v="Female"/>
    <x v="4"/>
    <s v="Credit Card"/>
    <n v="651.91"/>
    <n v="11"/>
    <n v="1.8"/>
    <x v="0"/>
    <x v="5"/>
    <d v="2022-01-17T00:00:00"/>
    <x v="2"/>
    <x v="4"/>
    <s v=""/>
  </r>
  <r>
    <x v="6"/>
    <n v="56"/>
    <s v="Other"/>
    <x v="2"/>
    <s v="Credit Card"/>
    <n v="1420.86"/>
    <n v="3"/>
    <n v="2.8"/>
    <x v="1"/>
    <x v="6"/>
    <d v="2022-01-10T00:00:00"/>
    <x v="1"/>
    <x v="1"/>
    <n v="2.8"/>
  </r>
  <r>
    <x v="7"/>
    <n v="40"/>
    <s v="Male"/>
    <x v="3"/>
    <s v="UPI"/>
    <n v="461.72"/>
    <n v="5"/>
    <n v="3.1"/>
    <x v="0"/>
    <x v="7"/>
    <d v="2022-01-13T00:00:00"/>
    <x v="0"/>
    <x v="1"/>
    <n v="3.1"/>
  </r>
  <r>
    <x v="8"/>
    <n v="19"/>
    <s v="Male"/>
    <x v="1"/>
    <s v="UPI"/>
    <n v="582.04999999999995"/>
    <n v="9"/>
    <n v="1.2"/>
    <x v="1"/>
    <x v="8"/>
    <d v="2022-01-18T00:00:00"/>
    <x v="2"/>
    <x v="5"/>
    <s v=""/>
  </r>
  <r>
    <x v="9"/>
    <n v="25"/>
    <s v="Other"/>
    <x v="3"/>
    <s v="Wallet"/>
    <n v="885.57"/>
    <n v="9"/>
    <n v="2"/>
    <x v="0"/>
    <x v="9"/>
    <d v="2022-01-19T00:00:00"/>
    <x v="2"/>
    <x v="6"/>
    <s v=""/>
  </r>
  <r>
    <x v="10"/>
    <n v="66"/>
    <s v="Other"/>
    <x v="4"/>
    <s v="Credit Card"/>
    <n v="330.89"/>
    <n v="13"/>
    <n v="3.8"/>
    <x v="0"/>
    <x v="10"/>
    <d v="2022-01-24T00:00:00"/>
    <x v="1"/>
    <x v="3"/>
    <s v=""/>
  </r>
  <r>
    <x v="11"/>
    <n v="46"/>
    <s v="Other"/>
    <x v="1"/>
    <s v="Wallet"/>
    <n v="1349.1"/>
    <n v="6"/>
    <n v="3.3"/>
    <x v="1"/>
    <x v="11"/>
    <d v="2022-01-18T00:00:00"/>
    <x v="1"/>
    <x v="1"/>
    <n v="3.3"/>
  </r>
  <r>
    <x v="12"/>
    <n v="32"/>
    <s v="Male"/>
    <x v="0"/>
    <s v="Wallet"/>
    <n v="316.38"/>
    <n v="11"/>
    <n v="3"/>
    <x v="1"/>
    <x v="12"/>
    <d v="2022-01-24T00:00:00"/>
    <x v="0"/>
    <x v="7"/>
    <s v=""/>
  </r>
  <r>
    <x v="13"/>
    <n v="37"/>
    <s v="Male"/>
    <x v="2"/>
    <s v="Wallet"/>
    <n v="906.24"/>
    <n v="1"/>
    <n v="4.7"/>
    <x v="0"/>
    <x v="13"/>
    <d v="2022-01-15T00:00:00"/>
    <x v="0"/>
    <x v="1"/>
    <n v="4.7"/>
  </r>
  <r>
    <x v="14"/>
    <n v="27"/>
    <s v="Other"/>
    <x v="3"/>
    <s v="Debit Card"/>
    <n v="329.13"/>
    <n v="2"/>
    <n v="3.7"/>
    <x v="0"/>
    <x v="14"/>
    <d v="2022-01-17T00:00:00"/>
    <x v="2"/>
    <x v="1"/>
    <n v="3.7"/>
  </r>
  <r>
    <x v="15"/>
    <n v="48"/>
    <s v="Male"/>
    <x v="3"/>
    <s v="Debit Card"/>
    <n v="642.29"/>
    <n v="6"/>
    <n v="4.9000000000000004"/>
    <x v="1"/>
    <x v="15"/>
    <d v="2022-01-22T00:00:00"/>
    <x v="1"/>
    <x v="1"/>
    <n v="4.9000000000000004"/>
  </r>
  <r>
    <x v="16"/>
    <n v="54"/>
    <s v="Other"/>
    <x v="3"/>
    <s v="Wallet"/>
    <n v="1139.96"/>
    <n v="14"/>
    <n v="3.8"/>
    <x v="1"/>
    <x v="16"/>
    <d v="2022-01-31T00:00:00"/>
    <x v="1"/>
    <x v="3"/>
    <s v=""/>
  </r>
  <r>
    <x v="17"/>
    <n v="41"/>
    <s v="Female"/>
    <x v="5"/>
    <s v="Cash on Delivery"/>
    <n v="248.59"/>
    <n v="2"/>
    <n v="3.3"/>
    <x v="1"/>
    <x v="17"/>
    <d v="2022-01-20T00:00:00"/>
    <x v="0"/>
    <x v="1"/>
    <n v="3.3"/>
  </r>
  <r>
    <x v="18"/>
    <n v="38"/>
    <s v="Other"/>
    <x v="4"/>
    <s v="Cash on Delivery"/>
    <n v="308.27999999999997"/>
    <n v="12"/>
    <n v="3.2"/>
    <x v="0"/>
    <x v="18"/>
    <d v="2022-01-31T00:00:00"/>
    <x v="0"/>
    <x v="2"/>
    <s v=""/>
  </r>
  <r>
    <x v="19"/>
    <n v="58"/>
    <s v="Female"/>
    <x v="5"/>
    <s v="UPI"/>
    <n v="524.75"/>
    <n v="11"/>
    <n v="2.7"/>
    <x v="0"/>
    <x v="19"/>
    <d v="2022-01-31T00:00:00"/>
    <x v="1"/>
    <x v="8"/>
    <s v=""/>
  </r>
  <r>
    <x v="20"/>
    <n v="44"/>
    <s v="Male"/>
    <x v="5"/>
    <s v="Cash on Delivery"/>
    <n v="281.70999999999998"/>
    <n v="5"/>
    <n v="4.7"/>
    <x v="1"/>
    <x v="20"/>
    <d v="2022-01-26T00:00:00"/>
    <x v="0"/>
    <x v="1"/>
    <n v="4.7"/>
  </r>
  <r>
    <x v="21"/>
    <n v="27"/>
    <s v="Male"/>
    <x v="2"/>
    <s v="Credit Card"/>
    <n v="1147.71"/>
    <n v="6"/>
    <n v="1.6"/>
    <x v="1"/>
    <x v="21"/>
    <d v="2022-01-28T00:00:00"/>
    <x v="2"/>
    <x v="1"/>
    <n v="1.6"/>
  </r>
  <r>
    <x v="22"/>
    <n v="33"/>
    <s v="Male"/>
    <x v="4"/>
    <s v="Credit Card"/>
    <n v="1403.31"/>
    <n v="6"/>
    <n v="2.8"/>
    <x v="1"/>
    <x v="22"/>
    <d v="2022-01-29T00:00:00"/>
    <x v="0"/>
    <x v="1"/>
    <n v="2.8"/>
  </r>
  <r>
    <x v="23"/>
    <n v="61"/>
    <s v="Male"/>
    <x v="4"/>
    <s v="Wallet"/>
    <n v="218.1"/>
    <n v="12"/>
    <n v="1.6"/>
    <x v="1"/>
    <x v="23"/>
    <d v="2022-02-05T00:00:00"/>
    <x v="1"/>
    <x v="9"/>
    <s v=""/>
  </r>
  <r>
    <x v="24"/>
    <n v="21"/>
    <s v="Male"/>
    <x v="0"/>
    <s v="Wallet"/>
    <n v="110.4"/>
    <n v="7"/>
    <n v="2.8"/>
    <x v="1"/>
    <x v="24"/>
    <d v="2022-02-01T00:00:00"/>
    <x v="2"/>
    <x v="10"/>
    <s v=""/>
  </r>
  <r>
    <x v="25"/>
    <n v="35"/>
    <s v="Male"/>
    <x v="1"/>
    <s v="Debit Card"/>
    <n v="272.05"/>
    <n v="2"/>
    <n v="4.4000000000000004"/>
    <x v="1"/>
    <x v="25"/>
    <d v="2022-01-28T00:00:00"/>
    <x v="0"/>
    <x v="1"/>
    <n v="4.4000000000000004"/>
  </r>
  <r>
    <x v="26"/>
    <n v="66"/>
    <s v="Female"/>
    <x v="3"/>
    <s v="Cash on Delivery"/>
    <n v="956.7"/>
    <n v="4"/>
    <n v="2.6"/>
    <x v="0"/>
    <x v="26"/>
    <d v="2022-01-31T00:00:00"/>
    <x v="1"/>
    <x v="1"/>
    <n v="2.6"/>
  </r>
  <r>
    <x v="27"/>
    <n v="21"/>
    <s v="Other"/>
    <x v="5"/>
    <s v="UPI"/>
    <n v="262.41000000000003"/>
    <n v="14"/>
    <n v="1.9"/>
    <x v="0"/>
    <x v="27"/>
    <d v="2022-02-11T00:00:00"/>
    <x v="2"/>
    <x v="11"/>
    <s v=""/>
  </r>
  <r>
    <x v="28"/>
    <n v="67"/>
    <s v="Other"/>
    <x v="0"/>
    <s v="Wallet"/>
    <n v="1296.92"/>
    <n v="13"/>
    <n v="3.3"/>
    <x v="0"/>
    <x v="28"/>
    <d v="2022-02-11T00:00:00"/>
    <x v="1"/>
    <x v="12"/>
    <s v=""/>
  </r>
  <r>
    <x v="29"/>
    <n v="26"/>
    <s v="Other"/>
    <x v="2"/>
    <s v="Wallet"/>
    <n v="688.28"/>
    <n v="5"/>
    <n v="4.5999999999999996"/>
    <x v="0"/>
    <x v="29"/>
    <d v="2022-02-04T00:00:00"/>
    <x v="2"/>
    <x v="1"/>
    <n v="4.5999999999999996"/>
  </r>
  <r>
    <x v="30"/>
    <n v="28"/>
    <s v="Male"/>
    <x v="2"/>
    <s v="Wallet"/>
    <n v="1207.04"/>
    <n v="13"/>
    <n v="1.6"/>
    <x v="1"/>
    <x v="30"/>
    <d v="2022-02-13T00:00:00"/>
    <x v="2"/>
    <x v="9"/>
    <s v=""/>
  </r>
  <r>
    <x v="31"/>
    <n v="66"/>
    <s v="Female"/>
    <x v="1"/>
    <s v="Wallet"/>
    <n v="875.65"/>
    <n v="7"/>
    <n v="3"/>
    <x v="0"/>
    <x v="31"/>
    <d v="2022-02-08T00:00:00"/>
    <x v="1"/>
    <x v="7"/>
    <s v=""/>
  </r>
  <r>
    <x v="32"/>
    <n v="27"/>
    <s v="Male"/>
    <x v="5"/>
    <s v="Debit Card"/>
    <n v="1131.92"/>
    <n v="1"/>
    <n v="4.5"/>
    <x v="0"/>
    <x v="32"/>
    <d v="2022-02-03T00:00:00"/>
    <x v="2"/>
    <x v="1"/>
    <n v="4.5"/>
  </r>
  <r>
    <x v="33"/>
    <n v="21"/>
    <s v="Female"/>
    <x v="3"/>
    <s v="Debit Card"/>
    <n v="1256.8800000000001"/>
    <n v="2"/>
    <n v="1.8"/>
    <x v="0"/>
    <x v="33"/>
    <d v="2022-02-05T00:00:00"/>
    <x v="2"/>
    <x v="1"/>
    <n v="1.8"/>
  </r>
  <r>
    <x v="34"/>
    <n v="28"/>
    <s v="Male"/>
    <x v="0"/>
    <s v="Credit Card"/>
    <n v="345.32"/>
    <n v="1"/>
    <n v="4.8"/>
    <x v="1"/>
    <x v="34"/>
    <d v="2022-02-05T00:00:00"/>
    <x v="2"/>
    <x v="1"/>
    <n v="4.8"/>
  </r>
  <r>
    <x v="35"/>
    <n v="26"/>
    <s v="Female"/>
    <x v="1"/>
    <s v="Debit Card"/>
    <n v="197.06"/>
    <n v="6"/>
    <n v="2.1"/>
    <x v="0"/>
    <x v="35"/>
    <d v="2022-02-11T00:00:00"/>
    <x v="2"/>
    <x v="1"/>
    <n v="2.1"/>
  </r>
  <r>
    <x v="36"/>
    <n v="38"/>
    <s v="Male"/>
    <x v="2"/>
    <s v="Credit Card"/>
    <n v="306.13"/>
    <n v="1"/>
    <n v="2.9"/>
    <x v="1"/>
    <x v="36"/>
    <d v="2022-02-07T00:00:00"/>
    <x v="0"/>
    <x v="1"/>
    <n v="2.9"/>
  </r>
  <r>
    <x v="37"/>
    <n v="27"/>
    <s v="Male"/>
    <x v="1"/>
    <s v="Cash on Delivery"/>
    <n v="262.27999999999997"/>
    <n v="5"/>
    <n v="4.5999999999999996"/>
    <x v="1"/>
    <x v="37"/>
    <d v="2022-02-12T00:00:00"/>
    <x v="2"/>
    <x v="1"/>
    <n v="4.5999999999999996"/>
  </r>
  <r>
    <x v="38"/>
    <n v="52"/>
    <s v="Male"/>
    <x v="2"/>
    <s v="Cash on Delivery"/>
    <n v="815.2"/>
    <n v="13"/>
    <n v="2.5"/>
    <x v="0"/>
    <x v="38"/>
    <d v="2022-02-21T00:00:00"/>
    <x v="1"/>
    <x v="13"/>
    <s v=""/>
  </r>
  <r>
    <x v="39"/>
    <n v="24"/>
    <s v="Male"/>
    <x v="4"/>
    <s v="Debit Card"/>
    <n v="484.41"/>
    <n v="9"/>
    <n v="1.2"/>
    <x v="1"/>
    <x v="39"/>
    <d v="2022-02-18T00:00:00"/>
    <x v="2"/>
    <x v="5"/>
    <s v=""/>
  </r>
  <r>
    <x v="40"/>
    <n v="23"/>
    <s v="Male"/>
    <x v="4"/>
    <s v="UPI"/>
    <n v="16.04"/>
    <n v="4"/>
    <n v="1.6"/>
    <x v="0"/>
    <x v="40"/>
    <d v="2022-02-14T00:00:00"/>
    <x v="2"/>
    <x v="1"/>
    <n v="1.6"/>
  </r>
  <r>
    <x v="41"/>
    <n v="66"/>
    <s v="Male"/>
    <x v="1"/>
    <s v="Debit Card"/>
    <n v="1151.96"/>
    <n v="5"/>
    <n v="1.2"/>
    <x v="1"/>
    <x v="41"/>
    <d v="2022-02-16T00:00:00"/>
    <x v="1"/>
    <x v="1"/>
    <n v="1.2"/>
  </r>
  <r>
    <x v="42"/>
    <n v="42"/>
    <s v="Female"/>
    <x v="3"/>
    <s v="UPI"/>
    <n v="255"/>
    <n v="12"/>
    <n v="3.5"/>
    <x v="0"/>
    <x v="42"/>
    <d v="2022-02-24T00:00:00"/>
    <x v="0"/>
    <x v="14"/>
    <s v=""/>
  </r>
  <r>
    <x v="43"/>
    <n v="27"/>
    <s v="Female"/>
    <x v="0"/>
    <s v="UPI"/>
    <n v="996.2"/>
    <n v="10"/>
    <n v="1.1000000000000001"/>
    <x v="0"/>
    <x v="43"/>
    <d v="2022-02-23T00:00:00"/>
    <x v="2"/>
    <x v="15"/>
    <s v=""/>
  </r>
  <r>
    <x v="44"/>
    <n v="40"/>
    <s v="Female"/>
    <x v="1"/>
    <s v="Wallet"/>
    <n v="1450.86"/>
    <n v="8"/>
    <n v="1.1000000000000001"/>
    <x v="0"/>
    <x v="44"/>
    <d v="2022-02-22T00:00:00"/>
    <x v="0"/>
    <x v="15"/>
    <s v=""/>
  </r>
  <r>
    <x v="45"/>
    <n v="55"/>
    <s v="Female"/>
    <x v="4"/>
    <s v="Credit Card"/>
    <n v="1104.53"/>
    <n v="6"/>
    <n v="2"/>
    <x v="0"/>
    <x v="45"/>
    <d v="2022-02-21T00:00:00"/>
    <x v="1"/>
    <x v="1"/>
    <n v="2"/>
  </r>
  <r>
    <x v="46"/>
    <n v="40"/>
    <s v="Female"/>
    <x v="1"/>
    <s v="Credit Card"/>
    <n v="474.63"/>
    <n v="2"/>
    <n v="2"/>
    <x v="0"/>
    <x v="46"/>
    <d v="2022-02-18T00:00:00"/>
    <x v="0"/>
    <x v="1"/>
    <n v="2"/>
  </r>
  <r>
    <x v="47"/>
    <n v="57"/>
    <s v="Female"/>
    <x v="4"/>
    <s v="UPI"/>
    <n v="345.73"/>
    <n v="11"/>
    <n v="3.4"/>
    <x v="1"/>
    <x v="47"/>
    <d v="2022-02-28T00:00:00"/>
    <x v="1"/>
    <x v="16"/>
    <s v=""/>
  </r>
  <r>
    <x v="48"/>
    <n v="58"/>
    <s v="Other"/>
    <x v="2"/>
    <s v="Wallet"/>
    <n v="499.96"/>
    <n v="13"/>
    <n v="3.8"/>
    <x v="1"/>
    <x v="48"/>
    <d v="2022-03-03T00:00:00"/>
    <x v="1"/>
    <x v="3"/>
    <s v=""/>
  </r>
  <r>
    <x v="49"/>
    <n v="21"/>
    <s v="Female"/>
    <x v="4"/>
    <s v="Credit Card"/>
    <n v="27.68"/>
    <n v="11"/>
    <n v="2.6"/>
    <x v="1"/>
    <x v="49"/>
    <d v="2022-03-02T00:00:00"/>
    <x v="2"/>
    <x v="17"/>
    <s v=""/>
  </r>
  <r>
    <x v="50"/>
    <n v="36"/>
    <s v="Male"/>
    <x v="5"/>
    <s v="Wallet"/>
    <n v="637.49"/>
    <n v="12"/>
    <n v="3.1"/>
    <x v="1"/>
    <x v="50"/>
    <d v="2022-03-04T00:00:00"/>
    <x v="0"/>
    <x v="18"/>
    <s v=""/>
  </r>
  <r>
    <x v="51"/>
    <n v="41"/>
    <s v="Male"/>
    <x v="0"/>
    <s v="Wallet"/>
    <n v="1037.77"/>
    <n v="8"/>
    <n v="3"/>
    <x v="1"/>
    <x v="51"/>
    <d v="2022-03-01T00:00:00"/>
    <x v="0"/>
    <x v="7"/>
    <s v=""/>
  </r>
  <r>
    <x v="52"/>
    <n v="39"/>
    <s v="Other"/>
    <x v="3"/>
    <s v="Credit Card"/>
    <n v="347.86"/>
    <n v="1"/>
    <n v="2"/>
    <x v="1"/>
    <x v="52"/>
    <d v="2022-02-23T00:00:00"/>
    <x v="0"/>
    <x v="1"/>
    <n v="2"/>
  </r>
  <r>
    <x v="53"/>
    <n v="60"/>
    <s v="Female"/>
    <x v="0"/>
    <s v="UPI"/>
    <n v="235.28"/>
    <n v="4"/>
    <n v="4.9000000000000004"/>
    <x v="1"/>
    <x v="53"/>
    <d v="2022-02-27T00:00:00"/>
    <x v="1"/>
    <x v="1"/>
    <n v="4.9000000000000004"/>
  </r>
  <r>
    <x v="54"/>
    <n v="64"/>
    <s v="Female"/>
    <x v="1"/>
    <s v="UPI"/>
    <n v="1355.05"/>
    <n v="11"/>
    <n v="3.9"/>
    <x v="1"/>
    <x v="54"/>
    <d v="2022-03-07T00:00:00"/>
    <x v="1"/>
    <x v="19"/>
    <s v=""/>
  </r>
  <r>
    <x v="55"/>
    <n v="34"/>
    <s v="Other"/>
    <x v="1"/>
    <s v="Credit Card"/>
    <n v="1343.78"/>
    <n v="4"/>
    <n v="4.4000000000000004"/>
    <x v="0"/>
    <x v="55"/>
    <d v="2022-03-01T00:00:00"/>
    <x v="0"/>
    <x v="1"/>
    <n v="4.4000000000000004"/>
  </r>
  <r>
    <x v="56"/>
    <n v="36"/>
    <s v="Female"/>
    <x v="4"/>
    <s v="Debit Card"/>
    <n v="1083.79"/>
    <n v="5"/>
    <n v="2.4"/>
    <x v="1"/>
    <x v="56"/>
    <d v="2022-03-03T00:00:00"/>
    <x v="0"/>
    <x v="1"/>
    <n v="2.4"/>
  </r>
  <r>
    <x v="57"/>
    <n v="40"/>
    <s v="Other"/>
    <x v="2"/>
    <s v="Credit Card"/>
    <n v="328.2"/>
    <n v="2"/>
    <n v="5"/>
    <x v="1"/>
    <x v="57"/>
    <d v="2022-03-01T00:00:00"/>
    <x v="0"/>
    <x v="1"/>
    <n v="5"/>
  </r>
  <r>
    <x v="58"/>
    <n v="57"/>
    <s v="Other"/>
    <x v="2"/>
    <s v="Wallet"/>
    <n v="394.91"/>
    <n v="5"/>
    <n v="4"/>
    <x v="0"/>
    <x v="58"/>
    <d v="2022-03-05T00:00:00"/>
    <x v="1"/>
    <x v="1"/>
    <n v="4"/>
  </r>
  <r>
    <x v="59"/>
    <n v="30"/>
    <s v="Other"/>
    <x v="3"/>
    <s v="Cash on Delivery"/>
    <n v="1364.92"/>
    <n v="14"/>
    <n v="3.4"/>
    <x v="1"/>
    <x v="59"/>
    <d v="2022-03-15T00:00:00"/>
    <x v="0"/>
    <x v="16"/>
    <s v=""/>
  </r>
  <r>
    <x v="60"/>
    <n v="41"/>
    <s v="Male"/>
    <x v="1"/>
    <s v="Debit Card"/>
    <n v="807.85"/>
    <n v="12"/>
    <n v="3.1"/>
    <x v="1"/>
    <x v="60"/>
    <d v="2022-03-14T00:00:00"/>
    <x v="0"/>
    <x v="18"/>
    <s v=""/>
  </r>
  <r>
    <x v="61"/>
    <n v="63"/>
    <s v="Male"/>
    <x v="4"/>
    <s v="Cash on Delivery"/>
    <n v="209.42"/>
    <n v="1"/>
    <n v="2.1"/>
    <x v="0"/>
    <x v="61"/>
    <d v="2022-03-04T00:00:00"/>
    <x v="1"/>
    <x v="1"/>
    <n v="2.1"/>
  </r>
  <r>
    <x v="62"/>
    <n v="63"/>
    <s v="Female"/>
    <x v="3"/>
    <s v="Debit Card"/>
    <n v="660.04"/>
    <n v="5"/>
    <n v="1.6"/>
    <x v="0"/>
    <x v="62"/>
    <d v="2022-03-09T00:00:00"/>
    <x v="1"/>
    <x v="1"/>
    <n v="1.6"/>
  </r>
  <r>
    <x v="63"/>
    <n v="44"/>
    <s v="Female"/>
    <x v="4"/>
    <s v="Credit Card"/>
    <n v="669.14"/>
    <n v="7"/>
    <n v="4.9000000000000004"/>
    <x v="0"/>
    <x v="63"/>
    <d v="2022-03-12T00:00:00"/>
    <x v="0"/>
    <x v="20"/>
    <s v=""/>
  </r>
  <r>
    <x v="64"/>
    <n v="67"/>
    <s v="Female"/>
    <x v="5"/>
    <s v="Wallet"/>
    <n v="1059.33"/>
    <n v="10"/>
    <n v="1.9"/>
    <x v="0"/>
    <x v="64"/>
    <d v="2022-03-16T00:00:00"/>
    <x v="1"/>
    <x v="11"/>
    <s v=""/>
  </r>
  <r>
    <x v="65"/>
    <n v="69"/>
    <s v="Other"/>
    <x v="2"/>
    <s v="Cash on Delivery"/>
    <n v="475.38"/>
    <n v="4"/>
    <n v="1"/>
    <x v="0"/>
    <x v="65"/>
    <d v="2022-03-11T00:00:00"/>
    <x v="1"/>
    <x v="1"/>
    <n v="1"/>
  </r>
  <r>
    <x v="66"/>
    <n v="65"/>
    <s v="Other"/>
    <x v="2"/>
    <s v="Debit Card"/>
    <n v="930.07"/>
    <n v="6"/>
    <n v="1.8"/>
    <x v="1"/>
    <x v="66"/>
    <d v="2022-03-14T00:00:00"/>
    <x v="1"/>
    <x v="1"/>
    <n v="1.8"/>
  </r>
  <r>
    <x v="67"/>
    <n v="25"/>
    <s v="Female"/>
    <x v="4"/>
    <s v="UPI"/>
    <n v="396.36"/>
    <n v="4"/>
    <n v="1.2"/>
    <x v="0"/>
    <x v="67"/>
    <d v="2022-03-13T00:00:00"/>
    <x v="2"/>
    <x v="1"/>
    <n v="1.2"/>
  </r>
  <r>
    <x v="68"/>
    <n v="67"/>
    <s v="Male"/>
    <x v="0"/>
    <s v="UPI"/>
    <n v="548.04999999999995"/>
    <n v="1"/>
    <n v="1.6"/>
    <x v="0"/>
    <x v="68"/>
    <d v="2022-03-11T00:00:00"/>
    <x v="1"/>
    <x v="1"/>
    <n v="1.6"/>
  </r>
  <r>
    <x v="69"/>
    <n v="47"/>
    <s v="Other"/>
    <x v="5"/>
    <s v="Debit Card"/>
    <n v="673.2"/>
    <n v="6"/>
    <n v="4.9000000000000004"/>
    <x v="1"/>
    <x v="69"/>
    <d v="2022-03-17T00:00:00"/>
    <x v="1"/>
    <x v="1"/>
    <n v="4.9000000000000004"/>
  </r>
  <r>
    <x v="70"/>
    <n v="63"/>
    <s v="Female"/>
    <x v="1"/>
    <s v="Credit Card"/>
    <n v="927.88"/>
    <n v="12"/>
    <n v="2.7"/>
    <x v="1"/>
    <x v="70"/>
    <d v="2022-03-24T00:00:00"/>
    <x v="1"/>
    <x v="8"/>
    <s v=""/>
  </r>
  <r>
    <x v="71"/>
    <n v="44"/>
    <s v="Female"/>
    <x v="3"/>
    <s v="Debit Card"/>
    <n v="601.32000000000005"/>
    <n v="10"/>
    <n v="4.3"/>
    <x v="0"/>
    <x v="71"/>
    <d v="2022-03-23T00:00:00"/>
    <x v="0"/>
    <x v="21"/>
    <s v=""/>
  </r>
  <r>
    <x v="72"/>
    <n v="46"/>
    <s v="Male"/>
    <x v="4"/>
    <s v="Debit Card"/>
    <n v="526.42999999999995"/>
    <n v="7"/>
    <n v="4.2"/>
    <x v="1"/>
    <x v="72"/>
    <d v="2022-03-21T00:00:00"/>
    <x v="1"/>
    <x v="22"/>
    <s v=""/>
  </r>
  <r>
    <x v="73"/>
    <n v="57"/>
    <s v="Male"/>
    <x v="1"/>
    <s v="Credit Card"/>
    <n v="124.91"/>
    <n v="7"/>
    <n v="1.6"/>
    <x v="1"/>
    <x v="73"/>
    <d v="2022-03-22T00:00:00"/>
    <x v="1"/>
    <x v="9"/>
    <s v=""/>
  </r>
  <r>
    <x v="74"/>
    <n v="62"/>
    <s v="Female"/>
    <x v="3"/>
    <s v="Credit Card"/>
    <n v="1313.05"/>
    <n v="9"/>
    <n v="2.2999999999999998"/>
    <x v="0"/>
    <x v="74"/>
    <d v="2022-03-25T00:00:00"/>
    <x v="1"/>
    <x v="0"/>
    <s v=""/>
  </r>
  <r>
    <x v="75"/>
    <n v="22"/>
    <s v="Other"/>
    <x v="2"/>
    <s v="Debit Card"/>
    <n v="1335.64"/>
    <n v="4"/>
    <n v="4.2"/>
    <x v="0"/>
    <x v="75"/>
    <d v="2022-03-21T00:00:00"/>
    <x v="2"/>
    <x v="1"/>
    <n v="4.2"/>
  </r>
  <r>
    <x v="76"/>
    <n v="63"/>
    <s v="Other"/>
    <x v="0"/>
    <s v="Wallet"/>
    <n v="573.74"/>
    <n v="5"/>
    <n v="1.5"/>
    <x v="0"/>
    <x v="76"/>
    <d v="2022-03-23T00:00:00"/>
    <x v="1"/>
    <x v="1"/>
    <n v="1.5"/>
  </r>
  <r>
    <x v="77"/>
    <n v="25"/>
    <s v="Other"/>
    <x v="0"/>
    <s v="Wallet"/>
    <n v="118.13"/>
    <n v="14"/>
    <n v="1.7"/>
    <x v="1"/>
    <x v="77"/>
    <d v="2022-04-02T00:00:00"/>
    <x v="2"/>
    <x v="23"/>
    <s v=""/>
  </r>
  <r>
    <x v="78"/>
    <n v="21"/>
    <s v="Other"/>
    <x v="5"/>
    <s v="Wallet"/>
    <n v="979.8"/>
    <n v="6"/>
    <n v="3.5"/>
    <x v="1"/>
    <x v="78"/>
    <d v="2022-03-26T00:00:00"/>
    <x v="2"/>
    <x v="1"/>
    <n v="3.5"/>
  </r>
  <r>
    <x v="79"/>
    <n v="49"/>
    <s v="Female"/>
    <x v="4"/>
    <s v="Debit Card"/>
    <n v="219.26"/>
    <n v="6"/>
    <n v="1.7"/>
    <x v="0"/>
    <x v="79"/>
    <d v="2022-03-27T00:00:00"/>
    <x v="1"/>
    <x v="1"/>
    <n v="1.7"/>
  </r>
  <r>
    <x v="80"/>
    <n v="46"/>
    <s v="Other"/>
    <x v="4"/>
    <s v="Wallet"/>
    <n v="1396.2"/>
    <n v="7"/>
    <n v="1.3"/>
    <x v="1"/>
    <x v="80"/>
    <d v="2022-03-29T00:00:00"/>
    <x v="1"/>
    <x v="24"/>
    <s v=""/>
  </r>
  <r>
    <x v="81"/>
    <n v="24"/>
    <s v="Male"/>
    <x v="0"/>
    <s v="Debit Card"/>
    <n v="1109.26"/>
    <n v="9"/>
    <n v="1.3"/>
    <x v="0"/>
    <x v="81"/>
    <d v="2022-04-01T00:00:00"/>
    <x v="2"/>
    <x v="24"/>
    <s v=""/>
  </r>
  <r>
    <x v="82"/>
    <n v="42"/>
    <s v="Male"/>
    <x v="4"/>
    <s v="UPI"/>
    <n v="514.54"/>
    <n v="1"/>
    <n v="3.6"/>
    <x v="1"/>
    <x v="82"/>
    <d v="2022-03-25T00:00:00"/>
    <x v="0"/>
    <x v="1"/>
    <n v="3.6"/>
  </r>
  <r>
    <x v="83"/>
    <n v="44"/>
    <s v="Other"/>
    <x v="2"/>
    <s v="Wallet"/>
    <n v="363.81"/>
    <n v="5"/>
    <n v="4.5999999999999996"/>
    <x v="0"/>
    <x v="83"/>
    <d v="2022-03-30T00:00:00"/>
    <x v="0"/>
    <x v="1"/>
    <n v="4.5999999999999996"/>
  </r>
  <r>
    <x v="84"/>
    <n v="56"/>
    <s v="Female"/>
    <x v="0"/>
    <s v="Wallet"/>
    <n v="691.22"/>
    <n v="5"/>
    <n v="1.6"/>
    <x v="1"/>
    <x v="84"/>
    <d v="2022-03-31T00:00:00"/>
    <x v="1"/>
    <x v="1"/>
    <n v="1.6"/>
  </r>
  <r>
    <x v="85"/>
    <n v="65"/>
    <s v="Male"/>
    <x v="4"/>
    <s v="Wallet"/>
    <n v="693.43"/>
    <n v="7"/>
    <n v="1.8"/>
    <x v="0"/>
    <x v="85"/>
    <d v="2022-04-03T00:00:00"/>
    <x v="1"/>
    <x v="4"/>
    <s v=""/>
  </r>
  <r>
    <x v="86"/>
    <n v="47"/>
    <s v="Female"/>
    <x v="4"/>
    <s v="UPI"/>
    <n v="232.85"/>
    <n v="10"/>
    <n v="3.8"/>
    <x v="1"/>
    <x v="86"/>
    <d v="2022-04-07T00:00:00"/>
    <x v="1"/>
    <x v="3"/>
    <s v=""/>
  </r>
  <r>
    <x v="87"/>
    <n v="43"/>
    <s v="Male"/>
    <x v="3"/>
    <s v="Debit Card"/>
    <n v="414.23"/>
    <n v="3"/>
    <n v="5"/>
    <x v="1"/>
    <x v="87"/>
    <d v="2022-04-01T00:00:00"/>
    <x v="0"/>
    <x v="1"/>
    <n v="5"/>
  </r>
  <r>
    <x v="88"/>
    <n v="52"/>
    <s v="Other"/>
    <x v="1"/>
    <s v="Debit Card"/>
    <n v="952.87"/>
    <n v="5"/>
    <n v="1.4"/>
    <x v="1"/>
    <x v="88"/>
    <d v="2022-04-04T00:00:00"/>
    <x v="1"/>
    <x v="1"/>
    <n v="1.4"/>
  </r>
  <r>
    <x v="89"/>
    <n v="69"/>
    <s v="Female"/>
    <x v="5"/>
    <s v="UPI"/>
    <n v="1114.45"/>
    <n v="1"/>
    <n v="4.9000000000000004"/>
    <x v="0"/>
    <x v="89"/>
    <d v="2022-04-01T00:00:00"/>
    <x v="1"/>
    <x v="1"/>
    <n v="4.9000000000000004"/>
  </r>
  <r>
    <x v="90"/>
    <n v="49"/>
    <s v="Other"/>
    <x v="2"/>
    <s v="Wallet"/>
    <n v="278.2"/>
    <n v="7"/>
    <n v="4.7"/>
    <x v="0"/>
    <x v="90"/>
    <d v="2022-04-08T00:00:00"/>
    <x v="1"/>
    <x v="25"/>
    <s v=""/>
  </r>
  <r>
    <x v="91"/>
    <n v="50"/>
    <s v="Male"/>
    <x v="5"/>
    <s v="Credit Card"/>
    <n v="11.78"/>
    <n v="14"/>
    <n v="1.2"/>
    <x v="1"/>
    <x v="91"/>
    <d v="2022-04-16T00:00:00"/>
    <x v="1"/>
    <x v="5"/>
    <s v=""/>
  </r>
  <r>
    <x v="92"/>
    <n v="52"/>
    <s v="Other"/>
    <x v="3"/>
    <s v="Credit Card"/>
    <n v="136.84"/>
    <n v="2"/>
    <n v="1.2"/>
    <x v="0"/>
    <x v="92"/>
    <d v="2022-04-05T00:00:00"/>
    <x v="1"/>
    <x v="1"/>
    <n v="1.2"/>
  </r>
  <r>
    <x v="93"/>
    <n v="41"/>
    <s v="Male"/>
    <x v="5"/>
    <s v="Debit Card"/>
    <n v="664.81"/>
    <n v="12"/>
    <n v="1.6"/>
    <x v="1"/>
    <x v="93"/>
    <d v="2022-04-16T00:00:00"/>
    <x v="0"/>
    <x v="9"/>
    <s v=""/>
  </r>
  <r>
    <x v="94"/>
    <n v="29"/>
    <s v="Other"/>
    <x v="2"/>
    <s v="UPI"/>
    <n v="1121.06"/>
    <n v="10"/>
    <n v="2.4"/>
    <x v="0"/>
    <x v="94"/>
    <d v="2022-04-15T00:00:00"/>
    <x v="2"/>
    <x v="26"/>
    <s v=""/>
  </r>
  <r>
    <x v="95"/>
    <n v="33"/>
    <s v="Other"/>
    <x v="3"/>
    <s v="Credit Card"/>
    <n v="525.28"/>
    <n v="8"/>
    <n v="1.2"/>
    <x v="0"/>
    <x v="95"/>
    <d v="2022-04-14T00:00:00"/>
    <x v="0"/>
    <x v="5"/>
    <s v=""/>
  </r>
  <r>
    <x v="96"/>
    <n v="38"/>
    <s v="Female"/>
    <x v="1"/>
    <s v="Cash on Delivery"/>
    <n v="1333.77"/>
    <n v="7"/>
    <n v="2"/>
    <x v="1"/>
    <x v="96"/>
    <d v="2022-04-14T00:00:00"/>
    <x v="0"/>
    <x v="6"/>
    <s v=""/>
  </r>
  <r>
    <x v="97"/>
    <n v="69"/>
    <s v="Male"/>
    <x v="4"/>
    <s v="Credit Card"/>
    <n v="1120.6500000000001"/>
    <n v="9"/>
    <n v="2.1"/>
    <x v="1"/>
    <x v="97"/>
    <d v="2022-04-17T00:00:00"/>
    <x v="1"/>
    <x v="27"/>
    <s v=""/>
  </r>
  <r>
    <x v="98"/>
    <n v="24"/>
    <s v="Other"/>
    <x v="5"/>
    <s v="UPI"/>
    <n v="559.99"/>
    <n v="13"/>
    <n v="3.5"/>
    <x v="0"/>
    <x v="98"/>
    <d v="2022-04-22T00:00:00"/>
    <x v="2"/>
    <x v="14"/>
    <s v=""/>
  </r>
  <r>
    <x v="99"/>
    <n v="45"/>
    <s v="Male"/>
    <x v="0"/>
    <s v="Credit Card"/>
    <n v="940.72"/>
    <n v="3"/>
    <n v="4.7"/>
    <x v="0"/>
    <x v="99"/>
    <d v="2022-04-13T00:00:00"/>
    <x v="1"/>
    <x v="1"/>
    <n v="4.7"/>
  </r>
  <r>
    <x v="100"/>
    <n v="60"/>
    <s v="Other"/>
    <x v="1"/>
    <s v="Wallet"/>
    <n v="905.67"/>
    <n v="3"/>
    <n v="3.5"/>
    <x v="1"/>
    <x v="100"/>
    <d v="2022-04-14T00:00:00"/>
    <x v="1"/>
    <x v="1"/>
    <n v="3.5"/>
  </r>
  <r>
    <x v="101"/>
    <n v="34"/>
    <s v="Female"/>
    <x v="3"/>
    <s v="UPI"/>
    <n v="557.04999999999995"/>
    <n v="4"/>
    <n v="4.7"/>
    <x v="1"/>
    <x v="101"/>
    <d v="2022-04-16T00:00:00"/>
    <x v="0"/>
    <x v="1"/>
    <n v="4.7"/>
  </r>
  <r>
    <x v="102"/>
    <n v="41"/>
    <s v="Other"/>
    <x v="1"/>
    <s v="Debit Card"/>
    <n v="441.05"/>
    <n v="1"/>
    <n v="2.9"/>
    <x v="0"/>
    <x v="102"/>
    <d v="2022-04-14T00:00:00"/>
    <x v="0"/>
    <x v="1"/>
    <n v="2.9"/>
  </r>
  <r>
    <x v="103"/>
    <n v="20"/>
    <s v="Female"/>
    <x v="1"/>
    <s v="UPI"/>
    <n v="349.89"/>
    <n v="11"/>
    <n v="3.2"/>
    <x v="0"/>
    <x v="103"/>
    <d v="2022-04-25T00:00:00"/>
    <x v="2"/>
    <x v="2"/>
    <s v=""/>
  </r>
  <r>
    <x v="104"/>
    <n v="41"/>
    <s v="Female"/>
    <x v="0"/>
    <s v="Cash on Delivery"/>
    <n v="112.4"/>
    <n v="12"/>
    <n v="1.4"/>
    <x v="0"/>
    <x v="104"/>
    <d v="2022-04-27T00:00:00"/>
    <x v="0"/>
    <x v="28"/>
    <s v=""/>
  </r>
  <r>
    <x v="105"/>
    <n v="35"/>
    <s v="Female"/>
    <x v="4"/>
    <s v="Debit Card"/>
    <n v="74.650000000000006"/>
    <n v="8"/>
    <n v="3.3"/>
    <x v="0"/>
    <x v="105"/>
    <d v="2022-04-24T00:00:00"/>
    <x v="0"/>
    <x v="12"/>
    <s v=""/>
  </r>
  <r>
    <x v="106"/>
    <n v="33"/>
    <s v="Male"/>
    <x v="2"/>
    <s v="Wallet"/>
    <n v="810.01"/>
    <n v="10"/>
    <n v="1.3"/>
    <x v="1"/>
    <x v="106"/>
    <d v="2022-04-27T00:00:00"/>
    <x v="0"/>
    <x v="24"/>
    <s v=""/>
  </r>
  <r>
    <x v="107"/>
    <n v="34"/>
    <s v="Other"/>
    <x v="1"/>
    <s v="Cash on Delivery"/>
    <n v="656.48"/>
    <n v="11"/>
    <n v="4.3"/>
    <x v="0"/>
    <x v="107"/>
    <d v="2022-04-29T00:00:00"/>
    <x v="0"/>
    <x v="21"/>
    <s v=""/>
  </r>
  <r>
    <x v="108"/>
    <n v="24"/>
    <s v="Female"/>
    <x v="1"/>
    <s v="Credit Card"/>
    <n v="444.08"/>
    <n v="2"/>
    <n v="2.6"/>
    <x v="0"/>
    <x v="108"/>
    <d v="2022-04-21T00:00:00"/>
    <x v="2"/>
    <x v="1"/>
    <n v="2.6"/>
  </r>
  <r>
    <x v="109"/>
    <n v="54"/>
    <s v="Male"/>
    <x v="2"/>
    <s v="Debit Card"/>
    <n v="11.27"/>
    <n v="13"/>
    <n v="2.5"/>
    <x v="1"/>
    <x v="109"/>
    <d v="2022-05-03T00:00:00"/>
    <x v="1"/>
    <x v="13"/>
    <s v=""/>
  </r>
  <r>
    <x v="110"/>
    <n v="44"/>
    <s v="Female"/>
    <x v="4"/>
    <s v="Wallet"/>
    <n v="833.47"/>
    <n v="3"/>
    <n v="3"/>
    <x v="1"/>
    <x v="110"/>
    <d v="2022-04-24T00:00:00"/>
    <x v="0"/>
    <x v="1"/>
    <n v="3"/>
  </r>
  <r>
    <x v="111"/>
    <n v="47"/>
    <s v="Other"/>
    <x v="5"/>
    <s v="Credit Card"/>
    <n v="863.82"/>
    <n v="5"/>
    <n v="4.0999999999999996"/>
    <x v="0"/>
    <x v="111"/>
    <d v="2022-04-27T00:00:00"/>
    <x v="1"/>
    <x v="1"/>
    <n v="4.0999999999999996"/>
  </r>
  <r>
    <x v="112"/>
    <n v="19"/>
    <s v="Other"/>
    <x v="0"/>
    <s v="Credit Card"/>
    <n v="276.61"/>
    <n v="7"/>
    <n v="1.7"/>
    <x v="1"/>
    <x v="112"/>
    <d v="2022-04-30T00:00:00"/>
    <x v="2"/>
    <x v="23"/>
    <s v=""/>
  </r>
  <r>
    <x v="113"/>
    <n v="68"/>
    <s v="Female"/>
    <x v="5"/>
    <s v="Wallet"/>
    <n v="390.05"/>
    <n v="4"/>
    <n v="2.5"/>
    <x v="1"/>
    <x v="113"/>
    <d v="2022-04-28T00:00:00"/>
    <x v="1"/>
    <x v="1"/>
    <n v="2.5"/>
  </r>
  <r>
    <x v="114"/>
    <n v="25"/>
    <s v="Male"/>
    <x v="3"/>
    <s v="UPI"/>
    <n v="510.65"/>
    <n v="6"/>
    <n v="1.2"/>
    <x v="1"/>
    <x v="114"/>
    <d v="2022-05-01T00:00:00"/>
    <x v="2"/>
    <x v="1"/>
    <n v="1.2"/>
  </r>
  <r>
    <x v="115"/>
    <n v="66"/>
    <s v="Other"/>
    <x v="1"/>
    <s v="Cash on Delivery"/>
    <n v="1330.65"/>
    <n v="2"/>
    <n v="2.6"/>
    <x v="0"/>
    <x v="115"/>
    <d v="2022-04-28T00:00:00"/>
    <x v="1"/>
    <x v="1"/>
    <n v="2.6"/>
  </r>
  <r>
    <x v="116"/>
    <n v="37"/>
    <s v="Female"/>
    <x v="2"/>
    <s v="Credit Card"/>
    <n v="783.87"/>
    <n v="12"/>
    <n v="2.1"/>
    <x v="0"/>
    <x v="116"/>
    <d v="2022-05-09T00:00:00"/>
    <x v="0"/>
    <x v="27"/>
    <s v=""/>
  </r>
  <r>
    <x v="117"/>
    <n v="26"/>
    <s v="Male"/>
    <x v="2"/>
    <s v="Wallet"/>
    <n v="1060.8699999999999"/>
    <n v="3"/>
    <n v="3.3"/>
    <x v="0"/>
    <x v="117"/>
    <d v="2022-05-01T00:00:00"/>
    <x v="2"/>
    <x v="1"/>
    <n v="3.3"/>
  </r>
  <r>
    <x v="118"/>
    <n v="19"/>
    <s v="Female"/>
    <x v="1"/>
    <s v="UPI"/>
    <n v="927.39"/>
    <n v="8"/>
    <n v="3.6"/>
    <x v="0"/>
    <x v="118"/>
    <d v="2022-05-07T00:00:00"/>
    <x v="2"/>
    <x v="29"/>
    <s v=""/>
  </r>
  <r>
    <x v="119"/>
    <n v="20"/>
    <s v="Other"/>
    <x v="3"/>
    <s v="UPI"/>
    <n v="1375.4"/>
    <n v="9"/>
    <n v="1.8"/>
    <x v="1"/>
    <x v="119"/>
    <d v="2022-05-09T00:00:00"/>
    <x v="2"/>
    <x v="4"/>
    <s v=""/>
  </r>
  <r>
    <x v="120"/>
    <n v="61"/>
    <s v="Female"/>
    <x v="3"/>
    <s v="Wallet"/>
    <n v="870.69"/>
    <n v="14"/>
    <n v="4.5"/>
    <x v="1"/>
    <x v="120"/>
    <d v="2022-05-15T00:00:00"/>
    <x v="1"/>
    <x v="30"/>
    <s v=""/>
  </r>
  <r>
    <x v="121"/>
    <n v="59"/>
    <s v="Male"/>
    <x v="1"/>
    <s v="UPI"/>
    <n v="995.35"/>
    <n v="11"/>
    <n v="1"/>
    <x v="1"/>
    <x v="121"/>
    <d v="2022-05-13T00:00:00"/>
    <x v="1"/>
    <x v="31"/>
    <s v=""/>
  </r>
  <r>
    <x v="122"/>
    <n v="39"/>
    <s v="Other"/>
    <x v="4"/>
    <s v="Credit Card"/>
    <n v="1400.19"/>
    <n v="8"/>
    <n v="1.7"/>
    <x v="1"/>
    <x v="122"/>
    <d v="2022-05-11T00:00:00"/>
    <x v="0"/>
    <x v="23"/>
    <s v=""/>
  </r>
  <r>
    <x v="123"/>
    <n v="51"/>
    <s v="Female"/>
    <x v="4"/>
    <s v="UPI"/>
    <n v="187.48"/>
    <n v="4"/>
    <n v="4.5"/>
    <x v="0"/>
    <x v="123"/>
    <d v="2022-05-08T00:00:00"/>
    <x v="1"/>
    <x v="1"/>
    <n v="4.5"/>
  </r>
  <r>
    <x v="124"/>
    <n v="42"/>
    <s v="Female"/>
    <x v="1"/>
    <s v="Debit Card"/>
    <n v="932.17"/>
    <n v="2"/>
    <n v="1"/>
    <x v="1"/>
    <x v="124"/>
    <d v="2022-05-07T00:00:00"/>
    <x v="0"/>
    <x v="1"/>
    <n v="1"/>
  </r>
  <r>
    <x v="125"/>
    <n v="64"/>
    <s v="Other"/>
    <x v="2"/>
    <s v="Credit Card"/>
    <n v="752.98"/>
    <n v="5"/>
    <n v="1.5"/>
    <x v="1"/>
    <x v="125"/>
    <d v="2022-05-11T00:00:00"/>
    <x v="1"/>
    <x v="1"/>
    <n v="1.5"/>
  </r>
  <r>
    <x v="126"/>
    <n v="64"/>
    <s v="Other"/>
    <x v="3"/>
    <s v="Debit Card"/>
    <n v="812.81"/>
    <n v="4"/>
    <n v="4.0999999999999996"/>
    <x v="1"/>
    <x v="126"/>
    <d v="2022-05-11T00:00:00"/>
    <x v="1"/>
    <x v="1"/>
    <n v="4.0999999999999996"/>
  </r>
  <r>
    <x v="127"/>
    <n v="64"/>
    <s v="Other"/>
    <x v="4"/>
    <s v="Cash on Delivery"/>
    <n v="158.19"/>
    <n v="9"/>
    <n v="2.9"/>
    <x v="1"/>
    <x v="127"/>
    <d v="2022-05-17T00:00:00"/>
    <x v="1"/>
    <x v="32"/>
    <s v=""/>
  </r>
  <r>
    <x v="128"/>
    <n v="44"/>
    <s v="Other"/>
    <x v="2"/>
    <s v="Credit Card"/>
    <n v="646.97"/>
    <n v="6"/>
    <n v="2.1"/>
    <x v="1"/>
    <x v="128"/>
    <d v="2022-05-15T00:00:00"/>
    <x v="0"/>
    <x v="1"/>
    <n v="2.1"/>
  </r>
  <r>
    <x v="129"/>
    <n v="21"/>
    <s v="Male"/>
    <x v="3"/>
    <s v="Cash on Delivery"/>
    <n v="1310.57"/>
    <n v="4"/>
    <n v="3.5"/>
    <x v="1"/>
    <x v="129"/>
    <d v="2022-05-14T00:00:00"/>
    <x v="2"/>
    <x v="1"/>
    <n v="3.5"/>
  </r>
  <r>
    <x v="130"/>
    <n v="34"/>
    <s v="Female"/>
    <x v="4"/>
    <s v="UPI"/>
    <n v="875.63"/>
    <n v="4"/>
    <n v="4.7"/>
    <x v="0"/>
    <x v="130"/>
    <d v="2022-05-15T00:00:00"/>
    <x v="0"/>
    <x v="1"/>
    <n v="4.7"/>
  </r>
  <r>
    <x v="131"/>
    <n v="69"/>
    <s v="Male"/>
    <x v="2"/>
    <s v="UPI"/>
    <n v="268.16000000000003"/>
    <n v="5"/>
    <n v="2.5"/>
    <x v="1"/>
    <x v="131"/>
    <d v="2022-05-17T00:00:00"/>
    <x v="1"/>
    <x v="1"/>
    <n v="2.5"/>
  </r>
  <r>
    <x v="132"/>
    <n v="18"/>
    <s v="Male"/>
    <x v="3"/>
    <s v="Credit Card"/>
    <n v="806.24"/>
    <n v="11"/>
    <n v="3.1"/>
    <x v="1"/>
    <x v="132"/>
    <d v="2022-05-24T00:00:00"/>
    <x v="2"/>
    <x v="18"/>
    <s v=""/>
  </r>
  <r>
    <x v="133"/>
    <n v="49"/>
    <s v="Male"/>
    <x v="3"/>
    <s v="Credit Card"/>
    <n v="1088.6500000000001"/>
    <n v="14"/>
    <n v="2.5"/>
    <x v="1"/>
    <x v="133"/>
    <d v="2022-05-28T00:00:00"/>
    <x v="1"/>
    <x v="13"/>
    <s v=""/>
  </r>
  <r>
    <x v="134"/>
    <n v="69"/>
    <s v="Female"/>
    <x v="5"/>
    <s v="Cash on Delivery"/>
    <n v="1326.63"/>
    <n v="11"/>
    <n v="2.6"/>
    <x v="0"/>
    <x v="134"/>
    <d v="2022-05-26T00:00:00"/>
    <x v="1"/>
    <x v="17"/>
    <s v=""/>
  </r>
  <r>
    <x v="135"/>
    <n v="26"/>
    <s v="Female"/>
    <x v="1"/>
    <s v="Wallet"/>
    <n v="420.67"/>
    <n v="4"/>
    <n v="4"/>
    <x v="1"/>
    <x v="135"/>
    <d v="2022-05-20T00:00:00"/>
    <x v="2"/>
    <x v="1"/>
    <n v="4"/>
  </r>
  <r>
    <x v="136"/>
    <n v="50"/>
    <s v="Male"/>
    <x v="5"/>
    <s v="Cash on Delivery"/>
    <n v="383"/>
    <n v="14"/>
    <n v="2.5"/>
    <x v="1"/>
    <x v="136"/>
    <d v="2022-05-31T00:00:00"/>
    <x v="1"/>
    <x v="13"/>
    <s v=""/>
  </r>
  <r>
    <x v="137"/>
    <n v="27"/>
    <s v="Female"/>
    <x v="1"/>
    <s v="Cash on Delivery"/>
    <n v="455.49"/>
    <n v="14"/>
    <n v="1.6"/>
    <x v="0"/>
    <x v="137"/>
    <d v="2022-06-01T00:00:00"/>
    <x v="2"/>
    <x v="9"/>
    <s v=""/>
  </r>
  <r>
    <x v="138"/>
    <n v="28"/>
    <s v="Male"/>
    <x v="0"/>
    <s v="Credit Card"/>
    <n v="1000.49"/>
    <n v="7"/>
    <n v="3.4"/>
    <x v="1"/>
    <x v="138"/>
    <d v="2022-05-26T00:00:00"/>
    <x v="2"/>
    <x v="16"/>
    <s v=""/>
  </r>
  <r>
    <x v="139"/>
    <n v="34"/>
    <s v="Female"/>
    <x v="2"/>
    <s v="Wallet"/>
    <n v="882.04"/>
    <n v="13"/>
    <n v="4.5"/>
    <x v="1"/>
    <x v="139"/>
    <d v="2022-06-02T00:00:00"/>
    <x v="0"/>
    <x v="30"/>
    <s v=""/>
  </r>
  <r>
    <x v="140"/>
    <n v="21"/>
    <s v="Female"/>
    <x v="4"/>
    <s v="Credit Card"/>
    <n v="1153.49"/>
    <n v="13"/>
    <n v="1.1000000000000001"/>
    <x v="0"/>
    <x v="140"/>
    <d v="2022-06-03T00:00:00"/>
    <x v="2"/>
    <x v="15"/>
    <s v=""/>
  </r>
  <r>
    <x v="141"/>
    <n v="47"/>
    <s v="Male"/>
    <x v="0"/>
    <s v="Cash on Delivery"/>
    <n v="749.95"/>
    <n v="3"/>
    <n v="3.2"/>
    <x v="0"/>
    <x v="141"/>
    <d v="2022-05-25T00:00:00"/>
    <x v="1"/>
    <x v="1"/>
    <n v="3.2"/>
  </r>
  <r>
    <x v="142"/>
    <n v="23"/>
    <s v="Female"/>
    <x v="1"/>
    <s v="UPI"/>
    <n v="20.74"/>
    <n v="2"/>
    <n v="1.6"/>
    <x v="1"/>
    <x v="142"/>
    <d v="2022-05-25T00:00:00"/>
    <x v="2"/>
    <x v="1"/>
    <n v="1.6"/>
  </r>
  <r>
    <x v="143"/>
    <n v="27"/>
    <s v="Other"/>
    <x v="1"/>
    <s v="Wallet"/>
    <n v="737.04"/>
    <n v="13"/>
    <n v="4.5"/>
    <x v="1"/>
    <x v="143"/>
    <d v="2022-06-06T00:00:00"/>
    <x v="2"/>
    <x v="30"/>
    <s v=""/>
  </r>
  <r>
    <x v="144"/>
    <n v="27"/>
    <s v="Other"/>
    <x v="3"/>
    <s v="Credit Card"/>
    <n v="535.07000000000005"/>
    <n v="4"/>
    <n v="5"/>
    <x v="0"/>
    <x v="144"/>
    <d v="2022-05-29T00:00:00"/>
    <x v="2"/>
    <x v="1"/>
    <n v="5"/>
  </r>
  <r>
    <x v="145"/>
    <n v="44"/>
    <s v="Male"/>
    <x v="2"/>
    <s v="UPI"/>
    <n v="551.74"/>
    <n v="9"/>
    <n v="1.2"/>
    <x v="0"/>
    <x v="145"/>
    <d v="2022-06-04T00:00:00"/>
    <x v="0"/>
    <x v="5"/>
    <s v=""/>
  </r>
  <r>
    <x v="146"/>
    <n v="39"/>
    <s v="Other"/>
    <x v="2"/>
    <s v="Cash on Delivery"/>
    <n v="749.82"/>
    <n v="11"/>
    <n v="1.2"/>
    <x v="0"/>
    <x v="146"/>
    <d v="2022-06-07T00:00:00"/>
    <x v="0"/>
    <x v="5"/>
    <s v=""/>
  </r>
  <r>
    <x v="147"/>
    <n v="39"/>
    <s v="Male"/>
    <x v="2"/>
    <s v="UPI"/>
    <n v="1119.47"/>
    <n v="5"/>
    <n v="3.8"/>
    <x v="0"/>
    <x v="147"/>
    <d v="2022-06-02T00:00:00"/>
    <x v="0"/>
    <x v="1"/>
    <n v="3.8"/>
  </r>
  <r>
    <x v="148"/>
    <n v="42"/>
    <s v="Other"/>
    <x v="2"/>
    <s v="Wallet"/>
    <n v="338.51"/>
    <n v="14"/>
    <n v="4.5999999999999996"/>
    <x v="0"/>
    <x v="148"/>
    <d v="2022-06-12T00:00:00"/>
    <x v="0"/>
    <x v="33"/>
    <s v=""/>
  </r>
  <r>
    <x v="149"/>
    <n v="28"/>
    <s v="Other"/>
    <x v="3"/>
    <s v="Credit Card"/>
    <n v="1073.33"/>
    <n v="7"/>
    <n v="2"/>
    <x v="1"/>
    <x v="149"/>
    <d v="2022-06-06T00:00:00"/>
    <x v="2"/>
    <x v="6"/>
    <s v=""/>
  </r>
  <r>
    <x v="150"/>
    <n v="21"/>
    <s v="Other"/>
    <x v="4"/>
    <s v="Debit Card"/>
    <n v="569.23"/>
    <n v="8"/>
    <n v="3"/>
    <x v="0"/>
    <x v="150"/>
    <d v="2022-06-08T00:00:00"/>
    <x v="2"/>
    <x v="7"/>
    <s v=""/>
  </r>
  <r>
    <x v="151"/>
    <n v="45"/>
    <s v="Female"/>
    <x v="3"/>
    <s v="Cash on Delivery"/>
    <n v="958.94"/>
    <n v="5"/>
    <n v="2.2999999999999998"/>
    <x v="0"/>
    <x v="151"/>
    <d v="2022-06-06T00:00:00"/>
    <x v="1"/>
    <x v="1"/>
    <n v="2.2999999999999998"/>
  </r>
  <r>
    <x v="152"/>
    <n v="43"/>
    <s v="Female"/>
    <x v="2"/>
    <s v="Cash on Delivery"/>
    <n v="798.44"/>
    <n v="5"/>
    <n v="4"/>
    <x v="0"/>
    <x v="152"/>
    <d v="2022-06-07T00:00:00"/>
    <x v="0"/>
    <x v="1"/>
    <n v="4"/>
  </r>
  <r>
    <x v="153"/>
    <n v="53"/>
    <s v="Female"/>
    <x v="1"/>
    <s v="Wallet"/>
    <n v="443.15"/>
    <n v="6"/>
    <n v="2.5"/>
    <x v="1"/>
    <x v="153"/>
    <d v="2022-06-09T00:00:00"/>
    <x v="1"/>
    <x v="1"/>
    <n v="2.5"/>
  </r>
  <r>
    <x v="154"/>
    <n v="62"/>
    <s v="Female"/>
    <x v="0"/>
    <s v="Debit Card"/>
    <n v="992.28"/>
    <n v="6"/>
    <n v="4.5"/>
    <x v="1"/>
    <x v="154"/>
    <d v="2022-06-10T00:00:00"/>
    <x v="1"/>
    <x v="1"/>
    <n v="4.5"/>
  </r>
  <r>
    <x v="155"/>
    <n v="49"/>
    <s v="Other"/>
    <x v="4"/>
    <s v="Wallet"/>
    <n v="1093.67"/>
    <n v="8"/>
    <n v="3.9"/>
    <x v="0"/>
    <x v="155"/>
    <d v="2022-06-13T00:00:00"/>
    <x v="1"/>
    <x v="19"/>
    <s v=""/>
  </r>
  <r>
    <x v="156"/>
    <n v="53"/>
    <s v="Female"/>
    <x v="2"/>
    <s v="Cash on Delivery"/>
    <n v="1441.25"/>
    <n v="5"/>
    <n v="2.2999999999999998"/>
    <x v="1"/>
    <x v="156"/>
    <d v="2022-06-11T00:00:00"/>
    <x v="1"/>
    <x v="1"/>
    <n v="2.2999999999999998"/>
  </r>
  <r>
    <x v="157"/>
    <n v="42"/>
    <s v="Other"/>
    <x v="2"/>
    <s v="Cash on Delivery"/>
    <n v="1456.59"/>
    <n v="7"/>
    <n v="1.5"/>
    <x v="0"/>
    <x v="157"/>
    <d v="2022-06-14T00:00:00"/>
    <x v="0"/>
    <x v="34"/>
    <s v=""/>
  </r>
  <r>
    <x v="158"/>
    <n v="35"/>
    <s v="Male"/>
    <x v="1"/>
    <s v="Credit Card"/>
    <n v="1183.74"/>
    <n v="2"/>
    <n v="2.8"/>
    <x v="0"/>
    <x v="158"/>
    <d v="2022-06-10T00:00:00"/>
    <x v="0"/>
    <x v="1"/>
    <n v="2.8"/>
  </r>
  <r>
    <x v="159"/>
    <n v="44"/>
    <s v="Female"/>
    <x v="2"/>
    <s v="Credit Card"/>
    <n v="1303.07"/>
    <n v="3"/>
    <n v="1.8"/>
    <x v="1"/>
    <x v="159"/>
    <d v="2022-06-12T00:00:00"/>
    <x v="0"/>
    <x v="1"/>
    <n v="1.8"/>
  </r>
  <r>
    <x v="160"/>
    <n v="56"/>
    <s v="Male"/>
    <x v="5"/>
    <s v="UPI"/>
    <n v="1450.95"/>
    <n v="3"/>
    <n v="3.8"/>
    <x v="0"/>
    <x v="160"/>
    <d v="2022-06-13T00:00:00"/>
    <x v="1"/>
    <x v="1"/>
    <n v="3.8"/>
  </r>
  <r>
    <x v="161"/>
    <n v="23"/>
    <s v="Other"/>
    <x v="5"/>
    <s v="Wallet"/>
    <n v="416.22"/>
    <n v="11"/>
    <n v="2.6"/>
    <x v="0"/>
    <x v="161"/>
    <d v="2022-06-22T00:00:00"/>
    <x v="2"/>
    <x v="17"/>
    <s v=""/>
  </r>
  <r>
    <x v="162"/>
    <n v="53"/>
    <s v="Other"/>
    <x v="1"/>
    <s v="Wallet"/>
    <n v="1034.19"/>
    <n v="5"/>
    <n v="1.5"/>
    <x v="1"/>
    <x v="162"/>
    <d v="2022-06-17T00:00:00"/>
    <x v="1"/>
    <x v="1"/>
    <n v="1.5"/>
  </r>
  <r>
    <x v="163"/>
    <n v="53"/>
    <s v="Other"/>
    <x v="0"/>
    <s v="Cash on Delivery"/>
    <n v="1293.29"/>
    <n v="14"/>
    <n v="3.3"/>
    <x v="1"/>
    <x v="163"/>
    <d v="2022-06-27T00:00:00"/>
    <x v="1"/>
    <x v="12"/>
    <s v=""/>
  </r>
  <r>
    <x v="164"/>
    <n v="30"/>
    <s v="Other"/>
    <x v="4"/>
    <s v="Wallet"/>
    <n v="924.92"/>
    <n v="2"/>
    <n v="3.8"/>
    <x v="0"/>
    <x v="164"/>
    <d v="2022-06-16T00:00:00"/>
    <x v="0"/>
    <x v="1"/>
    <n v="3.8"/>
  </r>
  <r>
    <x v="165"/>
    <n v="52"/>
    <s v="Female"/>
    <x v="2"/>
    <s v="Cash on Delivery"/>
    <n v="1356.23"/>
    <n v="12"/>
    <n v="2.2999999999999998"/>
    <x v="0"/>
    <x v="165"/>
    <d v="2022-06-27T00:00:00"/>
    <x v="1"/>
    <x v="0"/>
    <s v=""/>
  </r>
  <r>
    <x v="166"/>
    <n v="67"/>
    <s v="Male"/>
    <x v="4"/>
    <s v="Credit Card"/>
    <n v="987.79"/>
    <n v="9"/>
    <n v="1.5"/>
    <x v="0"/>
    <x v="166"/>
    <d v="2022-06-25T00:00:00"/>
    <x v="1"/>
    <x v="34"/>
    <s v=""/>
  </r>
  <r>
    <x v="167"/>
    <n v="19"/>
    <s v="Male"/>
    <x v="3"/>
    <s v="Wallet"/>
    <n v="182.66"/>
    <n v="8"/>
    <n v="1.3"/>
    <x v="0"/>
    <x v="167"/>
    <d v="2022-06-25T00:00:00"/>
    <x v="2"/>
    <x v="24"/>
    <s v=""/>
  </r>
  <r>
    <x v="168"/>
    <n v="36"/>
    <s v="Other"/>
    <x v="1"/>
    <s v="UPI"/>
    <n v="480.11"/>
    <n v="13"/>
    <n v="4.4000000000000004"/>
    <x v="0"/>
    <x v="168"/>
    <d v="2022-07-01T00:00:00"/>
    <x v="0"/>
    <x v="35"/>
    <s v=""/>
  </r>
  <r>
    <x v="169"/>
    <n v="35"/>
    <s v="Other"/>
    <x v="3"/>
    <s v="Credit Card"/>
    <n v="86.93"/>
    <n v="9"/>
    <n v="2.2999999999999998"/>
    <x v="0"/>
    <x v="169"/>
    <d v="2022-06-28T00:00:00"/>
    <x v="0"/>
    <x v="0"/>
    <s v=""/>
  </r>
  <r>
    <x v="170"/>
    <n v="35"/>
    <s v="Other"/>
    <x v="5"/>
    <s v="Cash on Delivery"/>
    <n v="113.76"/>
    <n v="5"/>
    <n v="3.4"/>
    <x v="1"/>
    <x v="170"/>
    <d v="2022-06-25T00:00:00"/>
    <x v="0"/>
    <x v="1"/>
    <n v="3.4"/>
  </r>
  <r>
    <x v="171"/>
    <n v="59"/>
    <s v="Male"/>
    <x v="1"/>
    <s v="Debit Card"/>
    <n v="80.8"/>
    <n v="13"/>
    <n v="4.4000000000000004"/>
    <x v="1"/>
    <x v="171"/>
    <d v="2022-07-04T00:00:00"/>
    <x v="1"/>
    <x v="35"/>
    <s v=""/>
  </r>
  <r>
    <x v="172"/>
    <n v="69"/>
    <s v="Other"/>
    <x v="2"/>
    <s v="Wallet"/>
    <n v="272.52"/>
    <n v="12"/>
    <n v="2.6"/>
    <x v="1"/>
    <x v="172"/>
    <d v="2022-07-04T00:00:00"/>
    <x v="1"/>
    <x v="17"/>
    <s v=""/>
  </r>
  <r>
    <x v="173"/>
    <n v="32"/>
    <s v="Male"/>
    <x v="2"/>
    <s v="UPI"/>
    <n v="305.76"/>
    <n v="11"/>
    <n v="4.8"/>
    <x v="0"/>
    <x v="173"/>
    <d v="2022-07-04T00:00:00"/>
    <x v="0"/>
    <x v="36"/>
    <s v=""/>
  </r>
  <r>
    <x v="174"/>
    <n v="65"/>
    <s v="Other"/>
    <x v="4"/>
    <s v="Cash on Delivery"/>
    <n v="415.93"/>
    <n v="11"/>
    <n v="1.5"/>
    <x v="0"/>
    <x v="174"/>
    <d v="2022-07-05T00:00:00"/>
    <x v="1"/>
    <x v="34"/>
    <s v=""/>
  </r>
  <r>
    <x v="175"/>
    <n v="33"/>
    <s v="Female"/>
    <x v="5"/>
    <s v="UPI"/>
    <n v="137.47"/>
    <n v="7"/>
    <n v="3.3"/>
    <x v="0"/>
    <x v="175"/>
    <d v="2022-07-02T00:00:00"/>
    <x v="0"/>
    <x v="12"/>
    <s v=""/>
  </r>
  <r>
    <x v="176"/>
    <n v="43"/>
    <s v="Other"/>
    <x v="0"/>
    <s v="Credit Card"/>
    <n v="1195.46"/>
    <n v="2"/>
    <n v="2.6"/>
    <x v="0"/>
    <x v="176"/>
    <d v="2022-06-28T00:00:00"/>
    <x v="0"/>
    <x v="1"/>
    <n v="2.6"/>
  </r>
  <r>
    <x v="177"/>
    <n v="51"/>
    <s v="Male"/>
    <x v="2"/>
    <s v="Debit Card"/>
    <n v="25.94"/>
    <n v="6"/>
    <n v="3"/>
    <x v="0"/>
    <x v="177"/>
    <d v="2022-07-03T00:00:00"/>
    <x v="1"/>
    <x v="1"/>
    <n v="3"/>
  </r>
  <r>
    <x v="178"/>
    <n v="46"/>
    <s v="Male"/>
    <x v="5"/>
    <s v="Debit Card"/>
    <n v="1496.88"/>
    <n v="5"/>
    <n v="4.8"/>
    <x v="1"/>
    <x v="178"/>
    <d v="2022-07-03T00:00:00"/>
    <x v="1"/>
    <x v="1"/>
    <n v="4.8"/>
  </r>
  <r>
    <x v="179"/>
    <n v="51"/>
    <s v="Other"/>
    <x v="4"/>
    <s v="Wallet"/>
    <n v="741.85"/>
    <n v="10"/>
    <n v="2.4"/>
    <x v="0"/>
    <x v="179"/>
    <d v="2022-07-09T00:00:00"/>
    <x v="1"/>
    <x v="26"/>
    <s v=""/>
  </r>
  <r>
    <x v="180"/>
    <n v="34"/>
    <s v="Female"/>
    <x v="3"/>
    <s v="UPI"/>
    <n v="241.43"/>
    <n v="6"/>
    <n v="3.2"/>
    <x v="1"/>
    <x v="180"/>
    <d v="2022-07-06T00:00:00"/>
    <x v="0"/>
    <x v="1"/>
    <n v="3.2"/>
  </r>
  <r>
    <x v="181"/>
    <n v="52"/>
    <s v="Male"/>
    <x v="0"/>
    <s v="Cash on Delivery"/>
    <n v="741.27"/>
    <n v="5"/>
    <n v="2.6"/>
    <x v="0"/>
    <x v="181"/>
    <d v="2022-07-06T00:00:00"/>
    <x v="1"/>
    <x v="1"/>
    <n v="2.6"/>
  </r>
  <r>
    <x v="182"/>
    <n v="59"/>
    <s v="Other"/>
    <x v="0"/>
    <s v="Debit Card"/>
    <n v="820.61"/>
    <n v="14"/>
    <n v="2.1"/>
    <x v="0"/>
    <x v="182"/>
    <d v="2022-07-16T00:00:00"/>
    <x v="1"/>
    <x v="27"/>
    <s v=""/>
  </r>
  <r>
    <x v="183"/>
    <n v="43"/>
    <s v="Male"/>
    <x v="5"/>
    <s v="Wallet"/>
    <n v="985.39"/>
    <n v="7"/>
    <n v="1.8"/>
    <x v="1"/>
    <x v="183"/>
    <d v="2022-07-10T00:00:00"/>
    <x v="0"/>
    <x v="4"/>
    <s v=""/>
  </r>
  <r>
    <x v="184"/>
    <n v="53"/>
    <s v="Female"/>
    <x v="1"/>
    <s v="Debit Card"/>
    <n v="1451.35"/>
    <n v="10"/>
    <n v="2.2999999999999998"/>
    <x v="0"/>
    <x v="184"/>
    <d v="2022-07-14T00:00:00"/>
    <x v="1"/>
    <x v="0"/>
    <s v=""/>
  </r>
  <r>
    <x v="185"/>
    <n v="54"/>
    <s v="Other"/>
    <x v="3"/>
    <s v="Debit Card"/>
    <n v="350.62"/>
    <n v="8"/>
    <n v="3.6"/>
    <x v="0"/>
    <x v="185"/>
    <d v="2022-07-13T00:00:00"/>
    <x v="1"/>
    <x v="29"/>
    <s v=""/>
  </r>
  <r>
    <x v="186"/>
    <n v="34"/>
    <s v="Female"/>
    <x v="4"/>
    <s v="Debit Card"/>
    <n v="377.3"/>
    <n v="10"/>
    <n v="4.5"/>
    <x v="1"/>
    <x v="186"/>
    <d v="2022-07-16T00:00:00"/>
    <x v="0"/>
    <x v="30"/>
    <s v=""/>
  </r>
  <r>
    <x v="187"/>
    <n v="21"/>
    <s v="Male"/>
    <x v="2"/>
    <s v="Credit Card"/>
    <n v="471.74"/>
    <n v="12"/>
    <n v="3.5"/>
    <x v="0"/>
    <x v="187"/>
    <d v="2022-07-19T00:00:00"/>
    <x v="2"/>
    <x v="14"/>
    <s v=""/>
  </r>
  <r>
    <x v="188"/>
    <n v="52"/>
    <s v="Female"/>
    <x v="2"/>
    <s v="Credit Card"/>
    <n v="584.46"/>
    <n v="1"/>
    <n v="4.0999999999999996"/>
    <x v="0"/>
    <x v="188"/>
    <d v="2022-07-09T00:00:00"/>
    <x v="1"/>
    <x v="1"/>
    <n v="4.0999999999999996"/>
  </r>
  <r>
    <x v="189"/>
    <n v="30"/>
    <s v="Other"/>
    <x v="1"/>
    <s v="Wallet"/>
    <n v="291.97000000000003"/>
    <n v="8"/>
    <n v="3.7"/>
    <x v="0"/>
    <x v="189"/>
    <d v="2022-07-17T00:00:00"/>
    <x v="0"/>
    <x v="37"/>
    <s v=""/>
  </r>
  <r>
    <x v="190"/>
    <n v="38"/>
    <s v="Other"/>
    <x v="1"/>
    <s v="Credit Card"/>
    <n v="1274.17"/>
    <n v="3"/>
    <n v="4.3"/>
    <x v="1"/>
    <x v="190"/>
    <d v="2022-07-13T00:00:00"/>
    <x v="0"/>
    <x v="1"/>
    <n v="4.3"/>
  </r>
  <r>
    <x v="191"/>
    <n v="55"/>
    <s v="Male"/>
    <x v="0"/>
    <s v="Cash on Delivery"/>
    <n v="636.39"/>
    <n v="9"/>
    <n v="1.8"/>
    <x v="0"/>
    <x v="191"/>
    <d v="2022-07-20T00:00:00"/>
    <x v="1"/>
    <x v="4"/>
    <s v=""/>
  </r>
  <r>
    <x v="192"/>
    <n v="31"/>
    <s v="Female"/>
    <x v="5"/>
    <s v="Wallet"/>
    <n v="62.41"/>
    <n v="9"/>
    <n v="4.5"/>
    <x v="1"/>
    <x v="192"/>
    <d v="2022-07-21T00:00:00"/>
    <x v="0"/>
    <x v="30"/>
    <s v=""/>
  </r>
  <r>
    <x v="193"/>
    <n v="63"/>
    <s v="Male"/>
    <x v="5"/>
    <s v="Wallet"/>
    <n v="1427.49"/>
    <n v="5"/>
    <n v="3.4"/>
    <x v="0"/>
    <x v="193"/>
    <d v="2022-07-18T00:00:00"/>
    <x v="1"/>
    <x v="1"/>
    <n v="3.4"/>
  </r>
  <r>
    <x v="194"/>
    <n v="56"/>
    <s v="Other"/>
    <x v="3"/>
    <s v="Credit Card"/>
    <n v="992.47"/>
    <n v="2"/>
    <n v="3.2"/>
    <x v="1"/>
    <x v="194"/>
    <d v="2022-07-16T00:00:00"/>
    <x v="1"/>
    <x v="1"/>
    <n v="3.2"/>
  </r>
  <r>
    <x v="195"/>
    <n v="37"/>
    <s v="Male"/>
    <x v="1"/>
    <s v="Cash on Delivery"/>
    <n v="1419.9"/>
    <n v="3"/>
    <n v="2"/>
    <x v="1"/>
    <x v="195"/>
    <d v="2022-07-18T00:00:00"/>
    <x v="0"/>
    <x v="1"/>
    <n v="2"/>
  </r>
  <r>
    <x v="196"/>
    <n v="25"/>
    <s v="Male"/>
    <x v="5"/>
    <s v="Cash on Delivery"/>
    <n v="311.37"/>
    <n v="3"/>
    <n v="3.8"/>
    <x v="0"/>
    <x v="196"/>
    <d v="2022-07-19T00:00:00"/>
    <x v="2"/>
    <x v="1"/>
    <n v="3.8"/>
  </r>
  <r>
    <x v="197"/>
    <n v="32"/>
    <s v="Male"/>
    <x v="3"/>
    <s v="Wallet"/>
    <n v="957.09"/>
    <n v="10"/>
    <n v="2.7"/>
    <x v="1"/>
    <x v="197"/>
    <d v="2022-07-27T00:00:00"/>
    <x v="0"/>
    <x v="8"/>
    <s v=""/>
  </r>
  <r>
    <x v="198"/>
    <n v="43"/>
    <s v="Other"/>
    <x v="5"/>
    <s v="Wallet"/>
    <n v="1140.6199999999999"/>
    <n v="11"/>
    <n v="3.2"/>
    <x v="1"/>
    <x v="198"/>
    <d v="2022-07-29T00:00:00"/>
    <x v="0"/>
    <x v="2"/>
    <s v=""/>
  </r>
  <r>
    <x v="199"/>
    <n v="48"/>
    <s v="Other"/>
    <x v="3"/>
    <s v="Wallet"/>
    <n v="945.34"/>
    <n v="3"/>
    <n v="3.4"/>
    <x v="1"/>
    <x v="199"/>
    <d v="2022-07-22T00:00:00"/>
    <x v="1"/>
    <x v="1"/>
    <n v="3.4"/>
  </r>
  <r>
    <x v="200"/>
    <n v="24"/>
    <s v="Other"/>
    <x v="5"/>
    <s v="Debit Card"/>
    <n v="132.99"/>
    <n v="13"/>
    <n v="4.4000000000000004"/>
    <x v="1"/>
    <x v="200"/>
    <d v="2022-08-02T00:00:00"/>
    <x v="2"/>
    <x v="35"/>
    <s v=""/>
  </r>
  <r>
    <x v="201"/>
    <n v="29"/>
    <s v="Female"/>
    <x v="4"/>
    <s v="Wallet"/>
    <n v="1196.8399999999999"/>
    <n v="3"/>
    <n v="3.7"/>
    <x v="1"/>
    <x v="201"/>
    <d v="2022-07-24T00:00:00"/>
    <x v="2"/>
    <x v="1"/>
    <n v="3.7"/>
  </r>
  <r>
    <x v="202"/>
    <n v="61"/>
    <s v="Female"/>
    <x v="1"/>
    <s v="Cash on Delivery"/>
    <n v="771.82"/>
    <n v="9"/>
    <n v="2.8"/>
    <x v="1"/>
    <x v="202"/>
    <d v="2022-07-31T00:00:00"/>
    <x v="1"/>
    <x v="10"/>
    <s v=""/>
  </r>
  <r>
    <x v="203"/>
    <n v="42"/>
    <s v="Other"/>
    <x v="5"/>
    <s v="UPI"/>
    <n v="658.96"/>
    <n v="10"/>
    <n v="4.9000000000000004"/>
    <x v="1"/>
    <x v="203"/>
    <d v="2022-08-02T00:00:00"/>
    <x v="0"/>
    <x v="20"/>
    <s v=""/>
  </r>
  <r>
    <x v="204"/>
    <n v="22"/>
    <s v="Male"/>
    <x v="0"/>
    <s v="UPI"/>
    <n v="517.29"/>
    <n v="9"/>
    <n v="1.2"/>
    <x v="1"/>
    <x v="204"/>
    <d v="2022-08-02T00:00:00"/>
    <x v="2"/>
    <x v="5"/>
    <s v=""/>
  </r>
  <r>
    <x v="205"/>
    <n v="28"/>
    <s v="Female"/>
    <x v="4"/>
    <s v="UPI"/>
    <n v="474.41"/>
    <n v="12"/>
    <n v="4.7"/>
    <x v="0"/>
    <x v="205"/>
    <d v="2022-08-06T00:00:00"/>
    <x v="2"/>
    <x v="25"/>
    <s v=""/>
  </r>
  <r>
    <x v="206"/>
    <n v="61"/>
    <s v="Other"/>
    <x v="3"/>
    <s v="Credit Card"/>
    <n v="1411.3"/>
    <n v="4"/>
    <n v="4.9000000000000004"/>
    <x v="1"/>
    <x v="206"/>
    <d v="2022-07-30T00:00:00"/>
    <x v="1"/>
    <x v="1"/>
    <n v="4.9000000000000004"/>
  </r>
  <r>
    <x v="207"/>
    <n v="47"/>
    <s v="Other"/>
    <x v="3"/>
    <s v="Cash on Delivery"/>
    <n v="128.86000000000001"/>
    <n v="9"/>
    <n v="4.5999999999999996"/>
    <x v="1"/>
    <x v="207"/>
    <d v="2022-08-05T00:00:00"/>
    <x v="1"/>
    <x v="33"/>
    <s v=""/>
  </r>
  <r>
    <x v="208"/>
    <n v="65"/>
    <s v="Female"/>
    <x v="3"/>
    <s v="Wallet"/>
    <n v="88.31"/>
    <n v="12"/>
    <n v="4.4000000000000004"/>
    <x v="1"/>
    <x v="208"/>
    <d v="2022-08-09T00:00:00"/>
    <x v="1"/>
    <x v="35"/>
    <s v=""/>
  </r>
  <r>
    <x v="209"/>
    <n v="64"/>
    <s v="Male"/>
    <x v="2"/>
    <s v="Wallet"/>
    <n v="161.38999999999999"/>
    <n v="2"/>
    <n v="2.5"/>
    <x v="1"/>
    <x v="209"/>
    <d v="2022-07-31T00:00:00"/>
    <x v="1"/>
    <x v="1"/>
    <n v="2.5"/>
  </r>
  <r>
    <x v="210"/>
    <n v="56"/>
    <s v="Other"/>
    <x v="1"/>
    <s v="Credit Card"/>
    <n v="1234.42"/>
    <n v="4"/>
    <n v="3"/>
    <x v="1"/>
    <x v="210"/>
    <d v="2022-08-03T00:00:00"/>
    <x v="1"/>
    <x v="1"/>
    <n v="3"/>
  </r>
  <r>
    <x v="211"/>
    <n v="40"/>
    <s v="Female"/>
    <x v="0"/>
    <s v="UPI"/>
    <n v="591.34"/>
    <n v="10"/>
    <n v="2.2000000000000002"/>
    <x v="1"/>
    <x v="211"/>
    <d v="2022-08-10T00:00:00"/>
    <x v="0"/>
    <x v="38"/>
    <s v=""/>
  </r>
  <r>
    <x v="212"/>
    <n v="52"/>
    <s v="Male"/>
    <x v="4"/>
    <s v="Wallet"/>
    <n v="222.17"/>
    <n v="1"/>
    <n v="1.6"/>
    <x v="0"/>
    <x v="212"/>
    <d v="2022-08-02T00:00:00"/>
    <x v="1"/>
    <x v="1"/>
    <n v="1.6"/>
  </r>
  <r>
    <x v="213"/>
    <n v="65"/>
    <s v="Female"/>
    <x v="2"/>
    <s v="UPI"/>
    <n v="47.06"/>
    <n v="5"/>
    <n v="2.2000000000000002"/>
    <x v="1"/>
    <x v="213"/>
    <d v="2022-08-07T00:00:00"/>
    <x v="1"/>
    <x v="1"/>
    <n v="2.2000000000000002"/>
  </r>
  <r>
    <x v="214"/>
    <n v="41"/>
    <s v="Other"/>
    <x v="3"/>
    <s v="UPI"/>
    <n v="1279.8399999999999"/>
    <n v="5"/>
    <n v="1.7"/>
    <x v="0"/>
    <x v="214"/>
    <d v="2022-08-08T00:00:00"/>
    <x v="0"/>
    <x v="1"/>
    <n v="1.7"/>
  </r>
  <r>
    <x v="215"/>
    <n v="54"/>
    <s v="Male"/>
    <x v="5"/>
    <s v="Credit Card"/>
    <n v="1414.57"/>
    <n v="6"/>
    <n v="4"/>
    <x v="1"/>
    <x v="215"/>
    <d v="2022-08-10T00:00:00"/>
    <x v="1"/>
    <x v="1"/>
    <n v="4"/>
  </r>
  <r>
    <x v="216"/>
    <n v="67"/>
    <s v="Male"/>
    <x v="4"/>
    <s v="Wallet"/>
    <n v="645.34"/>
    <n v="3"/>
    <n v="4.9000000000000004"/>
    <x v="1"/>
    <x v="216"/>
    <d v="2022-08-08T00:00:00"/>
    <x v="1"/>
    <x v="1"/>
    <n v="4.9000000000000004"/>
  </r>
  <r>
    <x v="217"/>
    <n v="38"/>
    <s v="Male"/>
    <x v="0"/>
    <s v="UPI"/>
    <n v="1054.26"/>
    <n v="14"/>
    <n v="3.1"/>
    <x v="1"/>
    <x v="217"/>
    <d v="2022-08-20T00:00:00"/>
    <x v="0"/>
    <x v="18"/>
    <s v=""/>
  </r>
  <r>
    <x v="218"/>
    <n v="50"/>
    <s v="Other"/>
    <x v="0"/>
    <s v="Wallet"/>
    <n v="1046.8699999999999"/>
    <n v="9"/>
    <n v="4.2"/>
    <x v="1"/>
    <x v="218"/>
    <d v="2022-08-16T00:00:00"/>
    <x v="1"/>
    <x v="22"/>
    <s v=""/>
  </r>
  <r>
    <x v="219"/>
    <n v="19"/>
    <s v="Male"/>
    <x v="0"/>
    <s v="Cash on Delivery"/>
    <n v="336.97"/>
    <n v="1"/>
    <n v="4.5999999999999996"/>
    <x v="0"/>
    <x v="219"/>
    <d v="2022-08-09T00:00:00"/>
    <x v="2"/>
    <x v="1"/>
    <n v="4.5999999999999996"/>
  </r>
  <r>
    <x v="220"/>
    <n v="36"/>
    <s v="Female"/>
    <x v="5"/>
    <s v="Credit Card"/>
    <n v="817.49"/>
    <n v="8"/>
    <n v="4.0999999999999996"/>
    <x v="1"/>
    <x v="220"/>
    <d v="2022-08-17T00:00:00"/>
    <x v="0"/>
    <x v="39"/>
    <s v=""/>
  </r>
  <r>
    <x v="221"/>
    <n v="45"/>
    <s v="Other"/>
    <x v="1"/>
    <s v="Credit Card"/>
    <n v="732.92"/>
    <n v="1"/>
    <n v="1.5"/>
    <x v="0"/>
    <x v="221"/>
    <d v="2022-08-11T00:00:00"/>
    <x v="1"/>
    <x v="1"/>
    <n v="1.5"/>
  </r>
  <r>
    <x v="222"/>
    <n v="37"/>
    <s v="Other"/>
    <x v="4"/>
    <s v="Credit Card"/>
    <n v="286.88"/>
    <n v="9"/>
    <n v="2.4"/>
    <x v="0"/>
    <x v="222"/>
    <d v="2022-08-20T00:00:00"/>
    <x v="0"/>
    <x v="26"/>
    <s v=""/>
  </r>
  <r>
    <x v="223"/>
    <n v="38"/>
    <s v="Male"/>
    <x v="4"/>
    <s v="Cash on Delivery"/>
    <n v="1280.54"/>
    <n v="6"/>
    <n v="1.1000000000000001"/>
    <x v="0"/>
    <x v="223"/>
    <d v="2022-08-18T00:00:00"/>
    <x v="0"/>
    <x v="1"/>
    <n v="1.1000000000000001"/>
  </r>
  <r>
    <x v="224"/>
    <n v="63"/>
    <s v="Other"/>
    <x v="1"/>
    <s v="Cash on Delivery"/>
    <n v="85.2"/>
    <n v="10"/>
    <n v="4.3"/>
    <x v="1"/>
    <x v="224"/>
    <d v="2022-08-23T00:00:00"/>
    <x v="1"/>
    <x v="21"/>
    <s v=""/>
  </r>
  <r>
    <x v="225"/>
    <n v="43"/>
    <s v="Female"/>
    <x v="5"/>
    <s v="Credit Card"/>
    <n v="683.96"/>
    <n v="3"/>
    <n v="3.8"/>
    <x v="0"/>
    <x v="225"/>
    <d v="2022-08-17T00:00:00"/>
    <x v="0"/>
    <x v="1"/>
    <n v="3.8"/>
  </r>
  <r>
    <x v="226"/>
    <n v="19"/>
    <s v="Male"/>
    <x v="4"/>
    <s v="Debit Card"/>
    <n v="1413.14"/>
    <n v="10"/>
    <n v="3.5"/>
    <x v="1"/>
    <x v="226"/>
    <d v="2022-08-25T00:00:00"/>
    <x v="2"/>
    <x v="14"/>
    <s v=""/>
  </r>
  <r>
    <x v="227"/>
    <n v="55"/>
    <s v="Other"/>
    <x v="0"/>
    <s v="Cash on Delivery"/>
    <n v="378.58"/>
    <n v="2"/>
    <n v="2.8"/>
    <x v="0"/>
    <x v="227"/>
    <d v="2022-08-18T00:00:00"/>
    <x v="1"/>
    <x v="1"/>
    <n v="2.8"/>
  </r>
  <r>
    <x v="228"/>
    <n v="20"/>
    <s v="Female"/>
    <x v="4"/>
    <s v="Credit Card"/>
    <n v="1155.6400000000001"/>
    <n v="11"/>
    <n v="1.2"/>
    <x v="0"/>
    <x v="228"/>
    <d v="2022-08-28T00:00:00"/>
    <x v="2"/>
    <x v="5"/>
    <s v=""/>
  </r>
  <r>
    <x v="229"/>
    <n v="57"/>
    <s v="Other"/>
    <x v="3"/>
    <s v="Cash on Delivery"/>
    <n v="31.38"/>
    <n v="11"/>
    <n v="1.6"/>
    <x v="0"/>
    <x v="229"/>
    <d v="2022-08-29T00:00:00"/>
    <x v="1"/>
    <x v="9"/>
    <s v=""/>
  </r>
  <r>
    <x v="230"/>
    <n v="68"/>
    <s v="Male"/>
    <x v="3"/>
    <s v="Cash on Delivery"/>
    <n v="1177.3499999999999"/>
    <n v="13"/>
    <n v="3.6"/>
    <x v="1"/>
    <x v="230"/>
    <d v="2022-09-01T00:00:00"/>
    <x v="1"/>
    <x v="29"/>
    <s v=""/>
  </r>
  <r>
    <x v="231"/>
    <n v="31"/>
    <s v="Other"/>
    <x v="2"/>
    <s v="UPI"/>
    <n v="222.23"/>
    <n v="3"/>
    <n v="3.2"/>
    <x v="1"/>
    <x v="231"/>
    <d v="2022-08-23T00:00:00"/>
    <x v="0"/>
    <x v="1"/>
    <n v="3.2"/>
  </r>
  <r>
    <x v="232"/>
    <n v="60"/>
    <s v="Female"/>
    <x v="1"/>
    <s v="Wallet"/>
    <n v="131.22999999999999"/>
    <n v="5"/>
    <n v="3.7"/>
    <x v="1"/>
    <x v="232"/>
    <d v="2022-08-26T00:00:00"/>
    <x v="1"/>
    <x v="1"/>
    <n v="3.7"/>
  </r>
  <r>
    <x v="233"/>
    <n v="21"/>
    <s v="Other"/>
    <x v="3"/>
    <s v="Cash on Delivery"/>
    <n v="1326.68"/>
    <n v="6"/>
    <n v="3.9"/>
    <x v="0"/>
    <x v="233"/>
    <d v="2022-08-28T00:00:00"/>
    <x v="2"/>
    <x v="1"/>
    <n v="3.9"/>
  </r>
  <r>
    <x v="234"/>
    <n v="22"/>
    <s v="Male"/>
    <x v="3"/>
    <s v="UPI"/>
    <n v="1169.81"/>
    <n v="1"/>
    <n v="1.9"/>
    <x v="1"/>
    <x v="234"/>
    <d v="2022-08-24T00:00:00"/>
    <x v="2"/>
    <x v="1"/>
    <n v="1.9"/>
  </r>
  <r>
    <x v="235"/>
    <n v="38"/>
    <s v="Male"/>
    <x v="1"/>
    <s v="Cash on Delivery"/>
    <n v="776.07"/>
    <n v="7"/>
    <n v="1.4"/>
    <x v="1"/>
    <x v="235"/>
    <d v="2022-08-31T00:00:00"/>
    <x v="0"/>
    <x v="28"/>
    <s v=""/>
  </r>
  <r>
    <x v="236"/>
    <n v="53"/>
    <s v="Female"/>
    <x v="4"/>
    <s v="UPI"/>
    <n v="1027.78"/>
    <n v="7"/>
    <n v="4.5999999999999996"/>
    <x v="0"/>
    <x v="236"/>
    <d v="2022-09-01T00:00:00"/>
    <x v="1"/>
    <x v="33"/>
    <s v=""/>
  </r>
  <r>
    <x v="237"/>
    <n v="46"/>
    <s v="Other"/>
    <x v="4"/>
    <s v="UPI"/>
    <n v="306.58999999999997"/>
    <n v="8"/>
    <n v="3.7"/>
    <x v="1"/>
    <x v="237"/>
    <d v="2022-09-03T00:00:00"/>
    <x v="1"/>
    <x v="37"/>
    <s v=""/>
  </r>
  <r>
    <x v="238"/>
    <n v="52"/>
    <s v="Male"/>
    <x v="0"/>
    <s v="Wallet"/>
    <n v="1383.78"/>
    <n v="14"/>
    <n v="3.9"/>
    <x v="0"/>
    <x v="238"/>
    <d v="2022-09-10T00:00:00"/>
    <x v="1"/>
    <x v="19"/>
    <s v=""/>
  </r>
  <r>
    <x v="239"/>
    <n v="49"/>
    <s v="Female"/>
    <x v="5"/>
    <s v="Cash on Delivery"/>
    <n v="1288.44"/>
    <n v="10"/>
    <n v="1.9"/>
    <x v="0"/>
    <x v="239"/>
    <d v="2022-09-07T00:00:00"/>
    <x v="1"/>
    <x v="11"/>
    <s v=""/>
  </r>
  <r>
    <x v="240"/>
    <n v="30"/>
    <s v="Female"/>
    <x v="1"/>
    <s v="Cash on Delivery"/>
    <n v="1200.42"/>
    <n v="8"/>
    <n v="2.2999999999999998"/>
    <x v="0"/>
    <x v="240"/>
    <d v="2022-09-06T00:00:00"/>
    <x v="0"/>
    <x v="0"/>
    <s v=""/>
  </r>
  <r>
    <x v="241"/>
    <n v="27"/>
    <s v="Female"/>
    <x v="1"/>
    <s v="Cash on Delivery"/>
    <n v="358.12"/>
    <n v="9"/>
    <n v="3.4"/>
    <x v="1"/>
    <x v="241"/>
    <d v="2022-09-08T00:00:00"/>
    <x v="2"/>
    <x v="16"/>
    <s v=""/>
  </r>
  <r>
    <x v="242"/>
    <n v="66"/>
    <s v="Male"/>
    <x v="4"/>
    <s v="UPI"/>
    <n v="1489.54"/>
    <n v="7"/>
    <n v="1.8"/>
    <x v="1"/>
    <x v="242"/>
    <d v="2022-09-07T00:00:00"/>
    <x v="1"/>
    <x v="4"/>
    <s v=""/>
  </r>
  <r>
    <x v="243"/>
    <n v="68"/>
    <s v="Other"/>
    <x v="5"/>
    <s v="Debit Card"/>
    <n v="923.61"/>
    <n v="13"/>
    <n v="1.3"/>
    <x v="1"/>
    <x v="243"/>
    <d v="2022-09-14T00:00:00"/>
    <x v="1"/>
    <x v="24"/>
    <s v=""/>
  </r>
  <r>
    <x v="244"/>
    <n v="36"/>
    <s v="Other"/>
    <x v="3"/>
    <s v="UPI"/>
    <n v="1046.58"/>
    <n v="14"/>
    <n v="1.7"/>
    <x v="1"/>
    <x v="244"/>
    <d v="2022-09-16T00:00:00"/>
    <x v="0"/>
    <x v="23"/>
    <s v=""/>
  </r>
  <r>
    <x v="245"/>
    <n v="63"/>
    <s v="Female"/>
    <x v="3"/>
    <s v="Debit Card"/>
    <n v="557.87"/>
    <n v="4"/>
    <n v="2.6"/>
    <x v="0"/>
    <x v="245"/>
    <d v="2022-09-07T00:00:00"/>
    <x v="1"/>
    <x v="1"/>
    <n v="2.6"/>
  </r>
  <r>
    <x v="246"/>
    <n v="28"/>
    <s v="Female"/>
    <x v="1"/>
    <s v="Wallet"/>
    <n v="877.78"/>
    <n v="2"/>
    <n v="4.9000000000000004"/>
    <x v="0"/>
    <x v="246"/>
    <d v="2022-09-06T00:00:00"/>
    <x v="2"/>
    <x v="1"/>
    <n v="4.9000000000000004"/>
  </r>
  <r>
    <x v="247"/>
    <n v="54"/>
    <s v="Female"/>
    <x v="1"/>
    <s v="Credit Card"/>
    <n v="511.55"/>
    <n v="13"/>
    <n v="2.2000000000000002"/>
    <x v="0"/>
    <x v="247"/>
    <d v="2022-09-18T00:00:00"/>
    <x v="1"/>
    <x v="38"/>
    <s v=""/>
  </r>
  <r>
    <x v="248"/>
    <n v="29"/>
    <s v="Male"/>
    <x v="3"/>
    <s v="Wallet"/>
    <n v="1484.94"/>
    <n v="2"/>
    <n v="3.3"/>
    <x v="1"/>
    <x v="248"/>
    <d v="2022-09-08T00:00:00"/>
    <x v="2"/>
    <x v="1"/>
    <n v="3.3"/>
  </r>
  <r>
    <x v="249"/>
    <n v="53"/>
    <s v="Female"/>
    <x v="3"/>
    <s v="Wallet"/>
    <n v="283.48"/>
    <n v="4"/>
    <n v="1.1000000000000001"/>
    <x v="1"/>
    <x v="249"/>
    <d v="2022-09-11T00:00:00"/>
    <x v="1"/>
    <x v="1"/>
    <n v="1.1000000000000001"/>
  </r>
  <r>
    <x v="250"/>
    <n v="27"/>
    <s v="Female"/>
    <x v="1"/>
    <s v="Credit Card"/>
    <n v="813.91"/>
    <n v="13"/>
    <n v="4.9000000000000004"/>
    <x v="1"/>
    <x v="250"/>
    <d v="2022-09-21T00:00:00"/>
    <x v="2"/>
    <x v="20"/>
    <s v=""/>
  </r>
  <r>
    <x v="251"/>
    <n v="39"/>
    <s v="Female"/>
    <x v="4"/>
    <s v="Debit Card"/>
    <n v="62.75"/>
    <n v="13"/>
    <n v="3.9"/>
    <x v="0"/>
    <x v="251"/>
    <d v="2022-09-22T00:00:00"/>
    <x v="0"/>
    <x v="19"/>
    <s v=""/>
  </r>
  <r>
    <x v="252"/>
    <n v="41"/>
    <s v="Other"/>
    <x v="0"/>
    <s v="Credit Card"/>
    <n v="1011.48"/>
    <n v="5"/>
    <n v="1.2"/>
    <x v="1"/>
    <x v="252"/>
    <d v="2022-09-15T00:00:00"/>
    <x v="0"/>
    <x v="1"/>
    <n v="1.2"/>
  </r>
  <r>
    <x v="253"/>
    <n v="25"/>
    <s v="Male"/>
    <x v="2"/>
    <s v="Debit Card"/>
    <n v="1061.68"/>
    <n v="4"/>
    <n v="4.5"/>
    <x v="0"/>
    <x v="253"/>
    <d v="2022-09-15T00:00:00"/>
    <x v="2"/>
    <x v="1"/>
    <n v="4.5"/>
  </r>
  <r>
    <x v="254"/>
    <n v="64"/>
    <s v="Male"/>
    <x v="4"/>
    <s v="Credit Card"/>
    <n v="38.78"/>
    <n v="1"/>
    <n v="4.9000000000000004"/>
    <x v="0"/>
    <x v="254"/>
    <d v="2022-09-13T00:00:00"/>
    <x v="1"/>
    <x v="1"/>
    <n v="4.9000000000000004"/>
  </r>
  <r>
    <x v="255"/>
    <n v="66"/>
    <s v="Female"/>
    <x v="3"/>
    <s v="Cash on Delivery"/>
    <n v="1189.92"/>
    <n v="4"/>
    <n v="3.5"/>
    <x v="0"/>
    <x v="255"/>
    <d v="2022-09-17T00:00:00"/>
    <x v="1"/>
    <x v="1"/>
    <n v="3.5"/>
  </r>
  <r>
    <x v="256"/>
    <n v="62"/>
    <s v="Male"/>
    <x v="3"/>
    <s v="UPI"/>
    <n v="540.57000000000005"/>
    <n v="8"/>
    <n v="4.3"/>
    <x v="1"/>
    <x v="256"/>
    <d v="2022-09-22T00:00:00"/>
    <x v="1"/>
    <x v="21"/>
    <s v=""/>
  </r>
  <r>
    <x v="257"/>
    <n v="35"/>
    <s v="Male"/>
    <x v="2"/>
    <s v="Wallet"/>
    <n v="1044.54"/>
    <n v="13"/>
    <n v="2.6"/>
    <x v="0"/>
    <x v="257"/>
    <d v="2022-09-28T00:00:00"/>
    <x v="0"/>
    <x v="17"/>
    <s v=""/>
  </r>
  <r>
    <x v="258"/>
    <n v="36"/>
    <s v="Female"/>
    <x v="4"/>
    <s v="Wallet"/>
    <n v="278.92"/>
    <n v="2"/>
    <n v="1.4"/>
    <x v="1"/>
    <x v="258"/>
    <d v="2022-09-18T00:00:00"/>
    <x v="0"/>
    <x v="1"/>
    <n v="1.4"/>
  </r>
  <r>
    <x v="259"/>
    <n v="53"/>
    <s v="Female"/>
    <x v="1"/>
    <s v="UPI"/>
    <n v="162.97999999999999"/>
    <n v="14"/>
    <n v="1.1000000000000001"/>
    <x v="1"/>
    <x v="259"/>
    <d v="2022-10-01T00:00:00"/>
    <x v="1"/>
    <x v="15"/>
    <s v=""/>
  </r>
  <r>
    <x v="260"/>
    <n v="45"/>
    <s v="Other"/>
    <x v="1"/>
    <s v="Wallet"/>
    <n v="931.55"/>
    <n v="6"/>
    <n v="1.2"/>
    <x v="1"/>
    <x v="260"/>
    <d v="2022-09-24T00:00:00"/>
    <x v="1"/>
    <x v="1"/>
    <n v="1.2"/>
  </r>
  <r>
    <x v="261"/>
    <n v="66"/>
    <s v="Female"/>
    <x v="5"/>
    <s v="Debit Card"/>
    <n v="1277.2"/>
    <n v="7"/>
    <n v="2.9"/>
    <x v="1"/>
    <x v="261"/>
    <d v="2022-09-26T00:00:00"/>
    <x v="1"/>
    <x v="32"/>
    <s v=""/>
  </r>
  <r>
    <x v="262"/>
    <n v="59"/>
    <s v="Female"/>
    <x v="2"/>
    <s v="Debit Card"/>
    <n v="782.24"/>
    <n v="12"/>
    <n v="1.8"/>
    <x v="1"/>
    <x v="262"/>
    <d v="2022-10-02T00:00:00"/>
    <x v="1"/>
    <x v="4"/>
    <s v=""/>
  </r>
  <r>
    <x v="263"/>
    <n v="34"/>
    <s v="Other"/>
    <x v="2"/>
    <s v="Credit Card"/>
    <n v="1202.2"/>
    <n v="14"/>
    <n v="2.2000000000000002"/>
    <x v="0"/>
    <x v="263"/>
    <d v="2022-10-05T00:00:00"/>
    <x v="0"/>
    <x v="38"/>
    <s v=""/>
  </r>
  <r>
    <x v="264"/>
    <n v="61"/>
    <s v="Female"/>
    <x v="5"/>
    <s v="Debit Card"/>
    <n v="1388.39"/>
    <n v="11"/>
    <n v="1.4"/>
    <x v="0"/>
    <x v="264"/>
    <d v="2022-10-03T00:00:00"/>
    <x v="1"/>
    <x v="28"/>
    <s v=""/>
  </r>
  <r>
    <x v="265"/>
    <n v="66"/>
    <s v="Female"/>
    <x v="5"/>
    <s v="Debit Card"/>
    <n v="470.46"/>
    <n v="12"/>
    <n v="4.5"/>
    <x v="1"/>
    <x v="265"/>
    <d v="2022-10-05T00:00:00"/>
    <x v="1"/>
    <x v="30"/>
    <s v=""/>
  </r>
  <r>
    <x v="266"/>
    <n v="62"/>
    <s v="Male"/>
    <x v="3"/>
    <s v="Wallet"/>
    <n v="241.23"/>
    <n v="12"/>
    <n v="1.4"/>
    <x v="1"/>
    <x v="266"/>
    <d v="2022-10-06T00:00:00"/>
    <x v="1"/>
    <x v="28"/>
    <s v=""/>
  </r>
  <r>
    <x v="267"/>
    <n v="38"/>
    <s v="Male"/>
    <x v="4"/>
    <s v="Credit Card"/>
    <n v="1170.05"/>
    <n v="6"/>
    <n v="3.3"/>
    <x v="0"/>
    <x v="267"/>
    <d v="2022-10-01T00:00:00"/>
    <x v="0"/>
    <x v="1"/>
    <n v="3.3"/>
  </r>
  <r>
    <x v="268"/>
    <n v="61"/>
    <s v="Male"/>
    <x v="3"/>
    <s v="Cash on Delivery"/>
    <n v="167.15"/>
    <n v="6"/>
    <n v="1.2"/>
    <x v="0"/>
    <x v="268"/>
    <d v="2022-10-02T00:00:00"/>
    <x v="1"/>
    <x v="1"/>
    <n v="1.2"/>
  </r>
  <r>
    <x v="269"/>
    <n v="22"/>
    <s v="Other"/>
    <x v="4"/>
    <s v="Debit Card"/>
    <n v="177.73"/>
    <n v="7"/>
    <n v="2.6"/>
    <x v="0"/>
    <x v="269"/>
    <d v="2022-10-04T00:00:00"/>
    <x v="2"/>
    <x v="17"/>
    <s v=""/>
  </r>
  <r>
    <x v="270"/>
    <n v="51"/>
    <s v="Other"/>
    <x v="1"/>
    <s v="UPI"/>
    <n v="1290.94"/>
    <n v="6"/>
    <n v="2.6"/>
    <x v="1"/>
    <x v="270"/>
    <d v="2022-10-04T00:00:00"/>
    <x v="1"/>
    <x v="1"/>
    <n v="2.6"/>
  </r>
  <r>
    <x v="271"/>
    <n v="18"/>
    <s v="Female"/>
    <x v="3"/>
    <s v="Wallet"/>
    <n v="38.82"/>
    <n v="10"/>
    <n v="3.5"/>
    <x v="0"/>
    <x v="271"/>
    <d v="2022-10-09T00:00:00"/>
    <x v="2"/>
    <x v="14"/>
    <s v=""/>
  </r>
  <r>
    <x v="272"/>
    <n v="68"/>
    <s v="Female"/>
    <x v="1"/>
    <s v="Cash on Delivery"/>
    <n v="844.98"/>
    <n v="10"/>
    <n v="3.2"/>
    <x v="1"/>
    <x v="272"/>
    <d v="2022-10-10T00:00:00"/>
    <x v="1"/>
    <x v="2"/>
    <s v=""/>
  </r>
  <r>
    <x v="273"/>
    <n v="33"/>
    <s v="Other"/>
    <x v="4"/>
    <s v="Cash on Delivery"/>
    <n v="1406.56"/>
    <n v="14"/>
    <n v="4.3"/>
    <x v="1"/>
    <x v="273"/>
    <d v="2022-10-15T00:00:00"/>
    <x v="0"/>
    <x v="21"/>
    <s v=""/>
  </r>
  <r>
    <x v="274"/>
    <n v="53"/>
    <s v="Female"/>
    <x v="2"/>
    <s v="Wallet"/>
    <n v="1037.5999999999999"/>
    <n v="12"/>
    <n v="1.9"/>
    <x v="0"/>
    <x v="274"/>
    <d v="2022-10-14T00:00:00"/>
    <x v="1"/>
    <x v="11"/>
    <s v=""/>
  </r>
  <r>
    <x v="275"/>
    <n v="26"/>
    <s v="Male"/>
    <x v="5"/>
    <s v="Wallet"/>
    <n v="377.13"/>
    <n v="4"/>
    <n v="4.5999999999999996"/>
    <x v="0"/>
    <x v="275"/>
    <d v="2022-10-07T00:00:00"/>
    <x v="2"/>
    <x v="1"/>
    <n v="4.5999999999999996"/>
  </r>
  <r>
    <x v="276"/>
    <n v="46"/>
    <s v="Male"/>
    <x v="3"/>
    <s v="Wallet"/>
    <n v="292.41000000000003"/>
    <n v="1"/>
    <n v="4.3"/>
    <x v="0"/>
    <x v="276"/>
    <d v="2022-10-05T00:00:00"/>
    <x v="1"/>
    <x v="1"/>
    <n v="4.3"/>
  </r>
  <r>
    <x v="277"/>
    <n v="31"/>
    <s v="Female"/>
    <x v="1"/>
    <s v="Credit Card"/>
    <n v="816.73"/>
    <n v="11"/>
    <n v="2"/>
    <x v="0"/>
    <x v="277"/>
    <d v="2022-10-16T00:00:00"/>
    <x v="0"/>
    <x v="6"/>
    <s v=""/>
  </r>
  <r>
    <x v="278"/>
    <n v="42"/>
    <s v="Female"/>
    <x v="5"/>
    <s v="Wallet"/>
    <n v="1001.82"/>
    <n v="9"/>
    <n v="2.8"/>
    <x v="1"/>
    <x v="278"/>
    <d v="2022-10-15T00:00:00"/>
    <x v="0"/>
    <x v="10"/>
    <s v=""/>
  </r>
  <r>
    <x v="279"/>
    <n v="65"/>
    <s v="Female"/>
    <x v="1"/>
    <s v="Wallet"/>
    <n v="60.21"/>
    <n v="11"/>
    <n v="4"/>
    <x v="0"/>
    <x v="279"/>
    <d v="2022-10-18T00:00:00"/>
    <x v="1"/>
    <x v="40"/>
    <s v=""/>
  </r>
  <r>
    <x v="280"/>
    <n v="51"/>
    <s v="Male"/>
    <x v="1"/>
    <s v="Credit Card"/>
    <n v="720.83"/>
    <n v="10"/>
    <n v="2.2000000000000002"/>
    <x v="1"/>
    <x v="280"/>
    <d v="2022-10-18T00:00:00"/>
    <x v="1"/>
    <x v="38"/>
    <s v=""/>
  </r>
  <r>
    <x v="281"/>
    <n v="68"/>
    <s v="Male"/>
    <x v="3"/>
    <s v="Cash on Delivery"/>
    <n v="1480.86"/>
    <n v="10"/>
    <n v="2.4"/>
    <x v="1"/>
    <x v="281"/>
    <d v="2022-10-19T00:00:00"/>
    <x v="1"/>
    <x v="26"/>
    <s v=""/>
  </r>
  <r>
    <x v="282"/>
    <n v="22"/>
    <s v="Other"/>
    <x v="1"/>
    <s v="Cash on Delivery"/>
    <n v="147.93"/>
    <n v="6"/>
    <n v="2.2000000000000002"/>
    <x v="0"/>
    <x v="282"/>
    <d v="2022-10-16T00:00:00"/>
    <x v="2"/>
    <x v="1"/>
    <n v="2.2000000000000002"/>
  </r>
  <r>
    <x v="283"/>
    <n v="66"/>
    <s v="Male"/>
    <x v="2"/>
    <s v="Wallet"/>
    <n v="661.44"/>
    <n v="2"/>
    <n v="2.9"/>
    <x v="0"/>
    <x v="283"/>
    <d v="2022-10-13T00:00:00"/>
    <x v="1"/>
    <x v="1"/>
    <n v="2.9"/>
  </r>
  <r>
    <x v="284"/>
    <n v="30"/>
    <s v="Male"/>
    <x v="3"/>
    <s v="Debit Card"/>
    <n v="170.83"/>
    <n v="4"/>
    <n v="3.2"/>
    <x v="1"/>
    <x v="284"/>
    <d v="2022-10-16T00:00:00"/>
    <x v="0"/>
    <x v="1"/>
    <n v="3.2"/>
  </r>
  <r>
    <x v="285"/>
    <n v="18"/>
    <s v="Other"/>
    <x v="1"/>
    <s v="Debit Card"/>
    <n v="1235.6400000000001"/>
    <n v="13"/>
    <n v="4"/>
    <x v="1"/>
    <x v="285"/>
    <d v="2022-10-26T00:00:00"/>
    <x v="2"/>
    <x v="40"/>
    <s v=""/>
  </r>
  <r>
    <x v="286"/>
    <n v="43"/>
    <s v="Male"/>
    <x v="1"/>
    <s v="Debit Card"/>
    <n v="1486.92"/>
    <n v="1"/>
    <n v="3.6"/>
    <x v="0"/>
    <x v="286"/>
    <d v="2022-10-15T00:00:00"/>
    <x v="0"/>
    <x v="1"/>
    <n v="3.6"/>
  </r>
  <r>
    <x v="287"/>
    <n v="23"/>
    <s v="Other"/>
    <x v="2"/>
    <s v="Cash on Delivery"/>
    <n v="378.63"/>
    <n v="4"/>
    <n v="4.5999999999999996"/>
    <x v="0"/>
    <x v="287"/>
    <d v="2022-10-19T00:00:00"/>
    <x v="2"/>
    <x v="1"/>
    <n v="4.5999999999999996"/>
  </r>
  <r>
    <x v="288"/>
    <n v="25"/>
    <s v="Male"/>
    <x v="4"/>
    <s v="Wallet"/>
    <n v="600.39"/>
    <n v="2"/>
    <n v="3.1"/>
    <x v="1"/>
    <x v="288"/>
    <d v="2022-10-18T00:00:00"/>
    <x v="2"/>
    <x v="1"/>
    <n v="3.1"/>
  </r>
  <r>
    <x v="289"/>
    <n v="58"/>
    <s v="Other"/>
    <x v="0"/>
    <s v="Wallet"/>
    <n v="203.02"/>
    <n v="7"/>
    <n v="2.9"/>
    <x v="0"/>
    <x v="289"/>
    <d v="2022-10-24T00:00:00"/>
    <x v="1"/>
    <x v="32"/>
    <s v=""/>
  </r>
  <r>
    <x v="290"/>
    <n v="49"/>
    <s v="Female"/>
    <x v="5"/>
    <s v="Debit Card"/>
    <n v="634.32000000000005"/>
    <n v="4"/>
    <n v="2.8"/>
    <x v="0"/>
    <x v="290"/>
    <d v="2022-10-22T00:00:00"/>
    <x v="1"/>
    <x v="1"/>
    <n v="2.8"/>
  </r>
  <r>
    <x v="291"/>
    <n v="57"/>
    <s v="Female"/>
    <x v="3"/>
    <s v="Wallet"/>
    <n v="517.87"/>
    <n v="5"/>
    <n v="2.8"/>
    <x v="0"/>
    <x v="291"/>
    <d v="2022-10-24T00:00:00"/>
    <x v="1"/>
    <x v="1"/>
    <n v="2.8"/>
  </r>
  <r>
    <x v="292"/>
    <n v="46"/>
    <s v="Female"/>
    <x v="4"/>
    <s v="Cash on Delivery"/>
    <n v="1368.9"/>
    <n v="7"/>
    <n v="4.9000000000000004"/>
    <x v="1"/>
    <x v="292"/>
    <d v="2022-10-27T00:00:00"/>
    <x v="1"/>
    <x v="20"/>
    <s v=""/>
  </r>
  <r>
    <x v="293"/>
    <n v="37"/>
    <s v="Female"/>
    <x v="3"/>
    <s v="Wallet"/>
    <n v="1291.1600000000001"/>
    <n v="8"/>
    <n v="2.7"/>
    <x v="0"/>
    <x v="293"/>
    <d v="2022-10-29T00:00:00"/>
    <x v="0"/>
    <x v="8"/>
    <s v=""/>
  </r>
  <r>
    <x v="294"/>
    <n v="50"/>
    <s v="Female"/>
    <x v="4"/>
    <s v="Credit Card"/>
    <n v="213.3"/>
    <n v="8"/>
    <n v="3.6"/>
    <x v="0"/>
    <x v="294"/>
    <d v="2022-10-30T00:00:00"/>
    <x v="1"/>
    <x v="29"/>
    <s v=""/>
  </r>
  <r>
    <x v="295"/>
    <n v="66"/>
    <s v="Male"/>
    <x v="0"/>
    <s v="UPI"/>
    <n v="720.43"/>
    <n v="2"/>
    <n v="3.8"/>
    <x v="1"/>
    <x v="295"/>
    <d v="2022-10-25T00:00:00"/>
    <x v="1"/>
    <x v="1"/>
    <n v="3.8"/>
  </r>
  <r>
    <x v="296"/>
    <n v="66"/>
    <s v="Female"/>
    <x v="5"/>
    <s v="Debit Card"/>
    <n v="468.12"/>
    <n v="3"/>
    <n v="3.4"/>
    <x v="0"/>
    <x v="296"/>
    <d v="2022-10-27T00:00:00"/>
    <x v="1"/>
    <x v="1"/>
    <n v="3.4"/>
  </r>
  <r>
    <x v="297"/>
    <n v="30"/>
    <s v="Other"/>
    <x v="2"/>
    <s v="Credit Card"/>
    <n v="867.64"/>
    <n v="6"/>
    <n v="4.4000000000000004"/>
    <x v="0"/>
    <x v="297"/>
    <d v="2022-10-31T00:00:00"/>
    <x v="0"/>
    <x v="1"/>
    <n v="4.4000000000000004"/>
  </r>
  <r>
    <x v="298"/>
    <n v="33"/>
    <s v="Female"/>
    <x v="5"/>
    <s v="Cash on Delivery"/>
    <n v="739.14"/>
    <n v="9"/>
    <n v="5"/>
    <x v="1"/>
    <x v="298"/>
    <d v="2022-11-04T00:00:00"/>
    <x v="0"/>
    <x v="41"/>
    <s v=""/>
  </r>
  <r>
    <x v="299"/>
    <n v="43"/>
    <s v="Other"/>
    <x v="3"/>
    <s v="UPI"/>
    <n v="1237.49"/>
    <n v="6"/>
    <n v="1.1000000000000001"/>
    <x v="0"/>
    <x v="299"/>
    <d v="2022-11-02T00:00:00"/>
    <x v="0"/>
    <x v="1"/>
    <n v="1.1000000000000001"/>
  </r>
  <r>
    <x v="300"/>
    <n v="47"/>
    <s v="Male"/>
    <x v="3"/>
    <s v="Debit Card"/>
    <n v="1068.75"/>
    <n v="9"/>
    <n v="3.7"/>
    <x v="1"/>
    <x v="300"/>
    <d v="2022-11-06T00:00:00"/>
    <x v="1"/>
    <x v="37"/>
    <s v=""/>
  </r>
  <r>
    <x v="301"/>
    <n v="67"/>
    <s v="Other"/>
    <x v="3"/>
    <s v="Debit Card"/>
    <n v="362.6"/>
    <n v="14"/>
    <n v="3.3"/>
    <x v="1"/>
    <x v="301"/>
    <d v="2022-11-12T00:00:00"/>
    <x v="1"/>
    <x v="12"/>
    <s v=""/>
  </r>
  <r>
    <x v="302"/>
    <n v="61"/>
    <s v="Female"/>
    <x v="2"/>
    <s v="Debit Card"/>
    <n v="478.64"/>
    <n v="13"/>
    <n v="3.2"/>
    <x v="1"/>
    <x v="302"/>
    <d v="2022-11-12T00:00:00"/>
    <x v="1"/>
    <x v="2"/>
    <s v=""/>
  </r>
  <r>
    <x v="303"/>
    <n v="34"/>
    <s v="Other"/>
    <x v="4"/>
    <s v="Debit Card"/>
    <n v="1199.98"/>
    <n v="13"/>
    <n v="2.5"/>
    <x v="0"/>
    <x v="303"/>
    <d v="2022-11-13T00:00:00"/>
    <x v="0"/>
    <x v="13"/>
    <s v=""/>
  </r>
  <r>
    <x v="304"/>
    <n v="65"/>
    <s v="Female"/>
    <x v="4"/>
    <s v="UPI"/>
    <n v="510.58"/>
    <n v="6"/>
    <n v="2.9"/>
    <x v="0"/>
    <x v="304"/>
    <d v="2022-11-07T00:00:00"/>
    <x v="1"/>
    <x v="1"/>
    <n v="2.9"/>
  </r>
  <r>
    <x v="305"/>
    <n v="20"/>
    <s v="Other"/>
    <x v="0"/>
    <s v="Credit Card"/>
    <n v="828.42"/>
    <n v="13"/>
    <n v="4.0999999999999996"/>
    <x v="0"/>
    <x v="305"/>
    <d v="2022-11-15T00:00:00"/>
    <x v="2"/>
    <x v="39"/>
    <s v=""/>
  </r>
  <r>
    <x v="306"/>
    <n v="51"/>
    <s v="Male"/>
    <x v="3"/>
    <s v="Wallet"/>
    <n v="784.49"/>
    <n v="9"/>
    <n v="2.2000000000000002"/>
    <x v="1"/>
    <x v="306"/>
    <d v="2022-11-12T00:00:00"/>
    <x v="1"/>
    <x v="38"/>
    <s v=""/>
  </r>
  <r>
    <x v="307"/>
    <n v="60"/>
    <s v="Female"/>
    <x v="2"/>
    <s v="UPI"/>
    <n v="1148.94"/>
    <n v="7"/>
    <n v="5"/>
    <x v="1"/>
    <x v="307"/>
    <d v="2022-11-11T00:00:00"/>
    <x v="1"/>
    <x v="41"/>
    <s v=""/>
  </r>
  <r>
    <x v="308"/>
    <n v="44"/>
    <s v="Other"/>
    <x v="0"/>
    <s v="Credit Card"/>
    <n v="201.22"/>
    <n v="4"/>
    <n v="2.1"/>
    <x v="0"/>
    <x v="308"/>
    <d v="2022-11-09T00:00:00"/>
    <x v="0"/>
    <x v="1"/>
    <n v="2.1"/>
  </r>
  <r>
    <x v="309"/>
    <n v="26"/>
    <s v="Female"/>
    <x v="5"/>
    <s v="Wallet"/>
    <n v="373.2"/>
    <n v="7"/>
    <n v="1.7"/>
    <x v="1"/>
    <x v="309"/>
    <d v="2022-11-13T00:00:00"/>
    <x v="2"/>
    <x v="23"/>
    <s v=""/>
  </r>
  <r>
    <x v="310"/>
    <n v="25"/>
    <s v="Other"/>
    <x v="4"/>
    <s v="Credit Card"/>
    <n v="1132.51"/>
    <n v="1"/>
    <n v="4.8"/>
    <x v="1"/>
    <x v="310"/>
    <d v="2022-11-08T00:00:00"/>
    <x v="2"/>
    <x v="1"/>
    <n v="4.8"/>
  </r>
  <r>
    <x v="311"/>
    <n v="46"/>
    <s v="Other"/>
    <x v="4"/>
    <s v="Cash on Delivery"/>
    <n v="391.36"/>
    <n v="5"/>
    <n v="4.5999999999999996"/>
    <x v="1"/>
    <x v="311"/>
    <d v="2022-11-13T00:00:00"/>
    <x v="1"/>
    <x v="1"/>
    <n v="4.5999999999999996"/>
  </r>
  <r>
    <x v="312"/>
    <n v="33"/>
    <s v="Other"/>
    <x v="3"/>
    <s v="Wallet"/>
    <n v="1315.18"/>
    <n v="10"/>
    <n v="3.8"/>
    <x v="1"/>
    <x v="312"/>
    <d v="2022-11-19T00:00:00"/>
    <x v="0"/>
    <x v="3"/>
    <s v=""/>
  </r>
  <r>
    <x v="313"/>
    <n v="30"/>
    <s v="Female"/>
    <x v="2"/>
    <s v="Credit Card"/>
    <n v="1385.84"/>
    <n v="2"/>
    <n v="3.7"/>
    <x v="1"/>
    <x v="313"/>
    <d v="2022-11-12T00:00:00"/>
    <x v="0"/>
    <x v="1"/>
    <n v="3.7"/>
  </r>
  <r>
    <x v="314"/>
    <n v="44"/>
    <s v="Female"/>
    <x v="2"/>
    <s v="Wallet"/>
    <n v="991.02"/>
    <n v="11"/>
    <n v="2.7"/>
    <x v="0"/>
    <x v="314"/>
    <d v="2022-11-22T00:00:00"/>
    <x v="0"/>
    <x v="8"/>
    <s v=""/>
  </r>
  <r>
    <x v="315"/>
    <n v="65"/>
    <s v="Male"/>
    <x v="0"/>
    <s v="Debit Card"/>
    <n v="409.19"/>
    <n v="1"/>
    <n v="1.5"/>
    <x v="1"/>
    <x v="315"/>
    <d v="2022-11-13T00:00:00"/>
    <x v="1"/>
    <x v="1"/>
    <n v="1.5"/>
  </r>
  <r>
    <x v="316"/>
    <n v="68"/>
    <s v="Female"/>
    <x v="2"/>
    <s v="Debit Card"/>
    <n v="1102.17"/>
    <n v="11"/>
    <n v="1.2"/>
    <x v="1"/>
    <x v="316"/>
    <d v="2022-11-24T00:00:00"/>
    <x v="1"/>
    <x v="5"/>
    <s v=""/>
  </r>
  <r>
    <x v="317"/>
    <n v="41"/>
    <s v="Male"/>
    <x v="5"/>
    <s v="Cash on Delivery"/>
    <n v="526.48"/>
    <n v="2"/>
    <n v="2.1"/>
    <x v="0"/>
    <x v="317"/>
    <d v="2022-11-16T00:00:00"/>
    <x v="0"/>
    <x v="1"/>
    <n v="2.1"/>
  </r>
  <r>
    <x v="318"/>
    <n v="41"/>
    <s v="Other"/>
    <x v="4"/>
    <s v="Cash on Delivery"/>
    <n v="247.74"/>
    <n v="10"/>
    <n v="3.1"/>
    <x v="1"/>
    <x v="318"/>
    <d v="2022-11-25T00:00:00"/>
    <x v="0"/>
    <x v="18"/>
    <s v=""/>
  </r>
  <r>
    <x v="319"/>
    <n v="45"/>
    <s v="Male"/>
    <x v="5"/>
    <s v="Cash on Delivery"/>
    <n v="1308.02"/>
    <n v="3"/>
    <n v="3.8"/>
    <x v="0"/>
    <x v="319"/>
    <d v="2022-11-19T00:00:00"/>
    <x v="1"/>
    <x v="1"/>
    <n v="3.8"/>
  </r>
  <r>
    <x v="320"/>
    <n v="38"/>
    <s v="Other"/>
    <x v="0"/>
    <s v="Cash on Delivery"/>
    <n v="539.5"/>
    <n v="4"/>
    <n v="3.2"/>
    <x v="1"/>
    <x v="320"/>
    <d v="2022-11-21T00:00:00"/>
    <x v="0"/>
    <x v="1"/>
    <n v="3.2"/>
  </r>
  <r>
    <x v="321"/>
    <n v="42"/>
    <s v="Female"/>
    <x v="2"/>
    <s v="UPI"/>
    <n v="295.58"/>
    <n v="3"/>
    <n v="4.5"/>
    <x v="0"/>
    <x v="321"/>
    <d v="2022-11-21T00:00:00"/>
    <x v="0"/>
    <x v="1"/>
    <n v="4.5"/>
  </r>
  <r>
    <x v="322"/>
    <n v="18"/>
    <s v="Male"/>
    <x v="5"/>
    <s v="Cash on Delivery"/>
    <n v="24.88"/>
    <n v="8"/>
    <n v="1.5"/>
    <x v="0"/>
    <x v="322"/>
    <d v="2022-11-27T00:00:00"/>
    <x v="2"/>
    <x v="34"/>
    <s v=""/>
  </r>
  <r>
    <x v="323"/>
    <n v="45"/>
    <s v="Other"/>
    <x v="0"/>
    <s v="Cash on Delivery"/>
    <n v="473.06"/>
    <n v="3"/>
    <n v="1.8"/>
    <x v="1"/>
    <x v="323"/>
    <d v="2022-11-23T00:00:00"/>
    <x v="1"/>
    <x v="1"/>
    <n v="1.8"/>
  </r>
  <r>
    <x v="324"/>
    <n v="50"/>
    <s v="Female"/>
    <x v="3"/>
    <s v="Debit Card"/>
    <n v="885.74"/>
    <n v="1"/>
    <n v="3.3"/>
    <x v="0"/>
    <x v="324"/>
    <d v="2022-11-22T00:00:00"/>
    <x v="1"/>
    <x v="1"/>
    <n v="3.3"/>
  </r>
  <r>
    <x v="325"/>
    <n v="39"/>
    <s v="Male"/>
    <x v="5"/>
    <s v="UPI"/>
    <n v="1318.93"/>
    <n v="6"/>
    <n v="1.6"/>
    <x v="1"/>
    <x v="325"/>
    <d v="2022-11-28T00:00:00"/>
    <x v="0"/>
    <x v="1"/>
    <n v="1.6"/>
  </r>
  <r>
    <x v="326"/>
    <n v="37"/>
    <s v="Other"/>
    <x v="3"/>
    <s v="UPI"/>
    <n v="1141.0999999999999"/>
    <n v="8"/>
    <n v="4.0999999999999996"/>
    <x v="1"/>
    <x v="326"/>
    <d v="2022-12-01T00:00:00"/>
    <x v="0"/>
    <x v="39"/>
    <s v=""/>
  </r>
  <r>
    <x v="327"/>
    <n v="35"/>
    <s v="Other"/>
    <x v="5"/>
    <s v="UPI"/>
    <n v="10.29"/>
    <n v="12"/>
    <n v="1.2"/>
    <x v="1"/>
    <x v="327"/>
    <d v="2022-12-06T00:00:00"/>
    <x v="0"/>
    <x v="5"/>
    <s v=""/>
  </r>
  <r>
    <x v="328"/>
    <n v="41"/>
    <s v="Female"/>
    <x v="1"/>
    <s v="Cash on Delivery"/>
    <n v="579.74"/>
    <n v="6"/>
    <n v="3.9"/>
    <x v="1"/>
    <x v="328"/>
    <d v="2022-12-01T00:00:00"/>
    <x v="0"/>
    <x v="1"/>
    <n v="3.9"/>
  </r>
  <r>
    <x v="329"/>
    <n v="30"/>
    <s v="Female"/>
    <x v="2"/>
    <s v="Debit Card"/>
    <n v="1286.82"/>
    <n v="5"/>
    <n v="4.3"/>
    <x v="1"/>
    <x v="329"/>
    <d v="2022-12-01T00:00:00"/>
    <x v="0"/>
    <x v="1"/>
    <n v="4.3"/>
  </r>
  <r>
    <x v="330"/>
    <n v="40"/>
    <s v="Other"/>
    <x v="5"/>
    <s v="Debit Card"/>
    <n v="1376.8"/>
    <n v="14"/>
    <n v="2.4"/>
    <x v="0"/>
    <x v="330"/>
    <d v="2022-12-11T00:00:00"/>
    <x v="0"/>
    <x v="26"/>
    <s v=""/>
  </r>
  <r>
    <x v="331"/>
    <n v="41"/>
    <s v="Other"/>
    <x v="0"/>
    <s v="Wallet"/>
    <n v="1412.63"/>
    <n v="12"/>
    <n v="3.2"/>
    <x v="1"/>
    <x v="331"/>
    <d v="2022-12-10T00:00:00"/>
    <x v="0"/>
    <x v="2"/>
    <s v=""/>
  </r>
  <r>
    <x v="332"/>
    <n v="21"/>
    <s v="Female"/>
    <x v="3"/>
    <s v="Cash on Delivery"/>
    <n v="1189.68"/>
    <n v="1"/>
    <n v="2"/>
    <x v="1"/>
    <x v="332"/>
    <d v="2022-11-30T00:00:00"/>
    <x v="2"/>
    <x v="1"/>
    <n v="2"/>
  </r>
  <r>
    <x v="333"/>
    <n v="26"/>
    <s v="Female"/>
    <x v="5"/>
    <s v="Debit Card"/>
    <n v="1075.53"/>
    <n v="5"/>
    <n v="1.9"/>
    <x v="0"/>
    <x v="333"/>
    <d v="2022-12-05T00:00:00"/>
    <x v="2"/>
    <x v="1"/>
    <n v="1.9"/>
  </r>
  <r>
    <x v="334"/>
    <n v="27"/>
    <s v="Male"/>
    <x v="4"/>
    <s v="Cash on Delivery"/>
    <n v="673.63"/>
    <n v="8"/>
    <n v="1.7"/>
    <x v="1"/>
    <x v="334"/>
    <d v="2022-12-09T00:00:00"/>
    <x v="2"/>
    <x v="23"/>
    <s v=""/>
  </r>
  <r>
    <x v="335"/>
    <n v="52"/>
    <s v="Female"/>
    <x v="0"/>
    <s v="Debit Card"/>
    <n v="765.54"/>
    <n v="4"/>
    <n v="3.4"/>
    <x v="0"/>
    <x v="335"/>
    <d v="2022-12-06T00:00:00"/>
    <x v="1"/>
    <x v="1"/>
    <n v="3.4"/>
  </r>
  <r>
    <x v="336"/>
    <n v="53"/>
    <s v="Male"/>
    <x v="5"/>
    <s v="Credit Card"/>
    <n v="1154.1600000000001"/>
    <n v="11"/>
    <n v="1.4"/>
    <x v="1"/>
    <x v="336"/>
    <d v="2022-12-14T00:00:00"/>
    <x v="1"/>
    <x v="28"/>
    <s v=""/>
  </r>
  <r>
    <x v="337"/>
    <n v="53"/>
    <s v="Female"/>
    <x v="4"/>
    <s v="Cash on Delivery"/>
    <n v="1341.77"/>
    <n v="8"/>
    <n v="2.5"/>
    <x v="0"/>
    <x v="337"/>
    <d v="2022-12-12T00:00:00"/>
    <x v="1"/>
    <x v="13"/>
    <s v=""/>
  </r>
  <r>
    <x v="338"/>
    <n v="61"/>
    <s v="Female"/>
    <x v="5"/>
    <s v="Debit Card"/>
    <n v="1152.08"/>
    <n v="9"/>
    <n v="3"/>
    <x v="1"/>
    <x v="338"/>
    <d v="2022-12-14T00:00:00"/>
    <x v="1"/>
    <x v="7"/>
    <s v=""/>
  </r>
  <r>
    <x v="339"/>
    <n v="47"/>
    <s v="Other"/>
    <x v="2"/>
    <s v="Credit Card"/>
    <n v="1440.91"/>
    <n v="12"/>
    <n v="4"/>
    <x v="0"/>
    <x v="339"/>
    <d v="2022-12-18T00:00:00"/>
    <x v="1"/>
    <x v="40"/>
    <s v=""/>
  </r>
  <r>
    <x v="340"/>
    <n v="18"/>
    <s v="Other"/>
    <x v="5"/>
    <s v="Debit Card"/>
    <n v="1287.8900000000001"/>
    <n v="6"/>
    <n v="3.6"/>
    <x v="1"/>
    <x v="340"/>
    <d v="2022-12-13T00:00:00"/>
    <x v="2"/>
    <x v="1"/>
    <n v="3.6"/>
  </r>
  <r>
    <x v="341"/>
    <n v="29"/>
    <s v="Other"/>
    <x v="2"/>
    <s v="Debit Card"/>
    <n v="12.12"/>
    <n v="13"/>
    <n v="3.1"/>
    <x v="0"/>
    <x v="341"/>
    <d v="2022-12-21T00:00:00"/>
    <x v="2"/>
    <x v="18"/>
    <s v=""/>
  </r>
  <r>
    <x v="342"/>
    <n v="64"/>
    <s v="Other"/>
    <x v="0"/>
    <s v="Wallet"/>
    <n v="677.5"/>
    <n v="4"/>
    <n v="3.7"/>
    <x v="1"/>
    <x v="342"/>
    <d v="2022-12-13T00:00:00"/>
    <x v="1"/>
    <x v="1"/>
    <n v="3.7"/>
  </r>
  <r>
    <x v="343"/>
    <n v="37"/>
    <s v="Other"/>
    <x v="2"/>
    <s v="Debit Card"/>
    <n v="337.42"/>
    <n v="12"/>
    <n v="2.1"/>
    <x v="0"/>
    <x v="343"/>
    <d v="2022-12-22T00:00:00"/>
    <x v="0"/>
    <x v="27"/>
    <s v=""/>
  </r>
  <r>
    <x v="344"/>
    <n v="44"/>
    <s v="Female"/>
    <x v="5"/>
    <s v="UPI"/>
    <n v="481.99"/>
    <n v="4"/>
    <n v="4.0999999999999996"/>
    <x v="1"/>
    <x v="344"/>
    <d v="2022-12-15T00:00:00"/>
    <x v="0"/>
    <x v="1"/>
    <n v="4.0999999999999996"/>
  </r>
  <r>
    <x v="345"/>
    <n v="53"/>
    <s v="Male"/>
    <x v="5"/>
    <s v="Cash on Delivery"/>
    <n v="252.59"/>
    <n v="3"/>
    <n v="3.7"/>
    <x v="0"/>
    <x v="345"/>
    <d v="2022-12-15T00:00:00"/>
    <x v="1"/>
    <x v="1"/>
    <n v="3.7"/>
  </r>
  <r>
    <x v="346"/>
    <n v="36"/>
    <s v="Other"/>
    <x v="2"/>
    <s v="Wallet"/>
    <n v="1231.57"/>
    <n v="5"/>
    <n v="2.2000000000000002"/>
    <x v="1"/>
    <x v="346"/>
    <d v="2022-12-18T00:00:00"/>
    <x v="0"/>
    <x v="1"/>
    <n v="2.2000000000000002"/>
  </r>
  <r>
    <x v="347"/>
    <n v="23"/>
    <s v="Female"/>
    <x v="2"/>
    <s v="Debit Card"/>
    <n v="425"/>
    <n v="10"/>
    <n v="2.2999999999999998"/>
    <x v="0"/>
    <x v="347"/>
    <d v="2022-12-24T00:00:00"/>
    <x v="2"/>
    <x v="0"/>
    <s v=""/>
  </r>
  <r>
    <x v="348"/>
    <n v="57"/>
    <s v="Other"/>
    <x v="5"/>
    <s v="Debit Card"/>
    <n v="1286"/>
    <n v="13"/>
    <n v="1.2"/>
    <x v="0"/>
    <x v="348"/>
    <d v="2022-12-28T00:00:00"/>
    <x v="1"/>
    <x v="5"/>
    <s v=""/>
  </r>
  <r>
    <x v="349"/>
    <n v="57"/>
    <s v="Female"/>
    <x v="1"/>
    <s v="Debit Card"/>
    <n v="797.36"/>
    <n v="12"/>
    <n v="1.4"/>
    <x v="0"/>
    <x v="349"/>
    <d v="2022-12-28T00:00:00"/>
    <x v="1"/>
    <x v="28"/>
    <s v=""/>
  </r>
  <r>
    <x v="350"/>
    <n v="23"/>
    <s v="Male"/>
    <x v="2"/>
    <s v="Cash on Delivery"/>
    <n v="905.15"/>
    <n v="14"/>
    <n v="2.9"/>
    <x v="1"/>
    <x v="350"/>
    <d v="2022-12-31T00:00:00"/>
    <x v="2"/>
    <x v="32"/>
    <s v=""/>
  </r>
  <r>
    <x v="351"/>
    <n v="23"/>
    <s v="Male"/>
    <x v="2"/>
    <s v="Debit Card"/>
    <n v="1394.85"/>
    <n v="12"/>
    <n v="3.8"/>
    <x v="1"/>
    <x v="351"/>
    <d v="2022-12-30T00:00:00"/>
    <x v="2"/>
    <x v="3"/>
    <s v=""/>
  </r>
  <r>
    <x v="352"/>
    <n v="56"/>
    <s v="Male"/>
    <x v="5"/>
    <s v="Credit Card"/>
    <n v="1019.16"/>
    <n v="8"/>
    <n v="1.3"/>
    <x v="0"/>
    <x v="352"/>
    <d v="2022-12-27T00:00:00"/>
    <x v="1"/>
    <x v="24"/>
    <s v=""/>
  </r>
  <r>
    <x v="353"/>
    <n v="25"/>
    <s v="Female"/>
    <x v="5"/>
    <s v="Credit Card"/>
    <n v="918.16"/>
    <n v="10"/>
    <n v="1.3"/>
    <x v="1"/>
    <x v="353"/>
    <d v="2022-12-30T00:00:00"/>
    <x v="2"/>
    <x v="24"/>
    <s v=""/>
  </r>
  <r>
    <x v="354"/>
    <n v="33"/>
    <s v="Female"/>
    <x v="1"/>
    <s v="Debit Card"/>
    <n v="1167.1400000000001"/>
    <n v="11"/>
    <n v="1.8"/>
    <x v="0"/>
    <x v="354"/>
    <d v="2023-01-01T00:00:00"/>
    <x v="0"/>
    <x v="4"/>
    <s v=""/>
  </r>
  <r>
    <x v="355"/>
    <n v="28"/>
    <s v="Other"/>
    <x v="4"/>
    <s v="Credit Card"/>
    <n v="520.91"/>
    <n v="6"/>
    <n v="2.5"/>
    <x v="1"/>
    <x v="355"/>
    <d v="2022-12-28T00:00:00"/>
    <x v="2"/>
    <x v="1"/>
    <n v="2.5"/>
  </r>
  <r>
    <x v="356"/>
    <n v="52"/>
    <s v="Female"/>
    <x v="5"/>
    <s v="Credit Card"/>
    <n v="1494.96"/>
    <n v="5"/>
    <n v="2.9"/>
    <x v="0"/>
    <x v="356"/>
    <d v="2022-12-28T00:00:00"/>
    <x v="1"/>
    <x v="1"/>
    <n v="2.9"/>
  </r>
  <r>
    <x v="357"/>
    <n v="33"/>
    <s v="Female"/>
    <x v="5"/>
    <s v="Debit Card"/>
    <n v="1435.91"/>
    <n v="1"/>
    <n v="4.5"/>
    <x v="0"/>
    <x v="357"/>
    <d v="2022-12-25T00:00:00"/>
    <x v="0"/>
    <x v="1"/>
    <n v="4.5"/>
  </r>
  <r>
    <x v="358"/>
    <n v="31"/>
    <s v="Other"/>
    <x v="2"/>
    <s v="Wallet"/>
    <n v="1315.83"/>
    <n v="1"/>
    <n v="3.5"/>
    <x v="0"/>
    <x v="358"/>
    <d v="2022-12-26T00:00:00"/>
    <x v="0"/>
    <x v="1"/>
    <n v="3.5"/>
  </r>
  <r>
    <x v="359"/>
    <n v="33"/>
    <s v="Other"/>
    <x v="5"/>
    <s v="UPI"/>
    <n v="266.10000000000002"/>
    <n v="6"/>
    <n v="1"/>
    <x v="0"/>
    <x v="359"/>
    <d v="2023-01-01T00:00:00"/>
    <x v="0"/>
    <x v="1"/>
    <n v="1"/>
  </r>
  <r>
    <x v="360"/>
    <n v="36"/>
    <s v="Other"/>
    <x v="2"/>
    <s v="Wallet"/>
    <n v="1491.85"/>
    <n v="12"/>
    <n v="2.9"/>
    <x v="0"/>
    <x v="360"/>
    <d v="2023-01-08T00:00:00"/>
    <x v="0"/>
    <x v="32"/>
    <s v=""/>
  </r>
  <r>
    <x v="361"/>
    <n v="39"/>
    <s v="Other"/>
    <x v="5"/>
    <s v="Credit Card"/>
    <n v="1342.09"/>
    <n v="5"/>
    <n v="1.8"/>
    <x v="0"/>
    <x v="361"/>
    <d v="2023-01-02T00:00:00"/>
    <x v="0"/>
    <x v="1"/>
    <n v="1.8"/>
  </r>
  <r>
    <x v="362"/>
    <n v="27"/>
    <s v="Female"/>
    <x v="4"/>
    <s v="Cash on Delivery"/>
    <n v="164.64"/>
    <n v="8"/>
    <n v="2.2000000000000002"/>
    <x v="0"/>
    <x v="362"/>
    <d v="2023-01-06T00:00:00"/>
    <x v="2"/>
    <x v="38"/>
    <s v=""/>
  </r>
  <r>
    <x v="363"/>
    <n v="66"/>
    <s v="Female"/>
    <x v="4"/>
    <s v="Cash on Delivery"/>
    <n v="8.65"/>
    <n v="9"/>
    <n v="2.5"/>
    <x v="0"/>
    <x v="363"/>
    <d v="2023-01-08T00:00:00"/>
    <x v="1"/>
    <x v="13"/>
    <s v=""/>
  </r>
  <r>
    <x v="364"/>
    <n v="27"/>
    <s v="Female"/>
    <x v="1"/>
    <s v="Wallet"/>
    <n v="1399.07"/>
    <n v="11"/>
    <n v="4.9000000000000004"/>
    <x v="0"/>
    <x v="364"/>
    <d v="2023-01-11T00:00:00"/>
    <x v="2"/>
    <x v="20"/>
    <s v=""/>
  </r>
  <r>
    <x v="365"/>
    <n v="40"/>
    <s v="Male"/>
    <x v="1"/>
    <s v="UPI"/>
    <n v="322.32"/>
    <n v="5"/>
    <n v="2.4"/>
    <x v="1"/>
    <x v="365"/>
    <d v="2023-01-06T00:00:00"/>
    <x v="0"/>
    <x v="1"/>
    <n v="2.4"/>
  </r>
  <r>
    <x v="366"/>
    <n v="44"/>
    <s v="Female"/>
    <x v="5"/>
    <s v="Cash on Delivery"/>
    <n v="1047.8699999999999"/>
    <n v="5"/>
    <n v="3.7"/>
    <x v="1"/>
    <x v="366"/>
    <d v="2023-01-07T00:00:00"/>
    <x v="0"/>
    <x v="1"/>
    <n v="3.7"/>
  </r>
  <r>
    <x v="367"/>
    <n v="66"/>
    <s v="Male"/>
    <x v="3"/>
    <s v="UPI"/>
    <n v="288.45"/>
    <n v="14"/>
    <n v="2.8"/>
    <x v="1"/>
    <x v="367"/>
    <d v="2023-01-17T00:00:00"/>
    <x v="1"/>
    <x v="10"/>
    <s v=""/>
  </r>
  <r>
    <x v="368"/>
    <n v="50"/>
    <s v="Male"/>
    <x v="4"/>
    <s v="Cash on Delivery"/>
    <n v="1138.8"/>
    <n v="8"/>
    <n v="2"/>
    <x v="1"/>
    <x v="368"/>
    <d v="2023-01-12T00:00:00"/>
    <x v="1"/>
    <x v="6"/>
    <s v=""/>
  </r>
  <r>
    <x v="369"/>
    <n v="31"/>
    <s v="Other"/>
    <x v="5"/>
    <s v="Debit Card"/>
    <n v="1175.3800000000001"/>
    <n v="7"/>
    <n v="4.7"/>
    <x v="1"/>
    <x v="369"/>
    <d v="2023-01-12T00:00:00"/>
    <x v="0"/>
    <x v="25"/>
    <s v=""/>
  </r>
  <r>
    <x v="370"/>
    <n v="27"/>
    <s v="Female"/>
    <x v="4"/>
    <s v="Debit Card"/>
    <n v="58.7"/>
    <n v="1"/>
    <n v="2.6"/>
    <x v="1"/>
    <x v="370"/>
    <d v="2023-01-07T00:00:00"/>
    <x v="2"/>
    <x v="1"/>
    <n v="2.6"/>
  </r>
  <r>
    <x v="371"/>
    <n v="45"/>
    <s v="Male"/>
    <x v="3"/>
    <s v="Cash on Delivery"/>
    <n v="1449.03"/>
    <n v="5"/>
    <n v="1.1000000000000001"/>
    <x v="1"/>
    <x v="371"/>
    <d v="2023-01-12T00:00:00"/>
    <x v="1"/>
    <x v="1"/>
    <n v="1.1000000000000001"/>
  </r>
  <r>
    <x v="372"/>
    <n v="45"/>
    <s v="Female"/>
    <x v="4"/>
    <s v="Cash on Delivery"/>
    <n v="462.41"/>
    <n v="6"/>
    <n v="4.0999999999999996"/>
    <x v="1"/>
    <x v="372"/>
    <d v="2023-01-14T00:00:00"/>
    <x v="1"/>
    <x v="1"/>
    <n v="4.0999999999999996"/>
  </r>
  <r>
    <x v="373"/>
    <n v="26"/>
    <s v="Female"/>
    <x v="5"/>
    <s v="UPI"/>
    <n v="279.19"/>
    <n v="7"/>
    <n v="2.7"/>
    <x v="1"/>
    <x v="373"/>
    <d v="2023-01-16T00:00:00"/>
    <x v="2"/>
    <x v="8"/>
    <s v=""/>
  </r>
  <r>
    <x v="374"/>
    <n v="64"/>
    <s v="Other"/>
    <x v="3"/>
    <s v="Debit Card"/>
    <n v="381.7"/>
    <n v="5"/>
    <n v="4.2"/>
    <x v="0"/>
    <x v="374"/>
    <d v="2023-01-15T00:00:00"/>
    <x v="1"/>
    <x v="1"/>
    <n v="4.2"/>
  </r>
  <r>
    <x v="375"/>
    <n v="38"/>
    <s v="Female"/>
    <x v="3"/>
    <s v="UPI"/>
    <n v="836.2"/>
    <n v="5"/>
    <n v="2.2000000000000002"/>
    <x v="0"/>
    <x v="375"/>
    <d v="2023-01-16T00:00:00"/>
    <x v="0"/>
    <x v="1"/>
    <n v="2.2000000000000002"/>
  </r>
  <r>
    <x v="376"/>
    <n v="27"/>
    <s v="Male"/>
    <x v="3"/>
    <s v="UPI"/>
    <n v="737.3"/>
    <n v="4"/>
    <n v="3.5"/>
    <x v="1"/>
    <x v="376"/>
    <d v="2023-01-16T00:00:00"/>
    <x v="2"/>
    <x v="1"/>
    <n v="3.5"/>
  </r>
  <r>
    <x v="377"/>
    <n v="37"/>
    <s v="Female"/>
    <x v="2"/>
    <s v="Cash on Delivery"/>
    <n v="1429.12"/>
    <n v="3"/>
    <n v="1.2"/>
    <x v="0"/>
    <x v="377"/>
    <d v="2023-01-16T00:00:00"/>
    <x v="0"/>
    <x v="1"/>
    <n v="1.2"/>
  </r>
  <r>
    <x v="378"/>
    <n v="39"/>
    <s v="Female"/>
    <x v="4"/>
    <s v="UPI"/>
    <n v="523.65"/>
    <n v="2"/>
    <n v="3.6"/>
    <x v="1"/>
    <x v="378"/>
    <d v="2023-01-16T00:00:00"/>
    <x v="0"/>
    <x v="1"/>
    <n v="3.6"/>
  </r>
  <r>
    <x v="379"/>
    <n v="40"/>
    <s v="Female"/>
    <x v="1"/>
    <s v="Credit Card"/>
    <n v="20.2"/>
    <n v="2"/>
    <n v="3.3"/>
    <x v="1"/>
    <x v="379"/>
    <d v="2023-01-17T00:00:00"/>
    <x v="0"/>
    <x v="1"/>
    <n v="3.3"/>
  </r>
  <r>
    <x v="380"/>
    <n v="21"/>
    <s v="Female"/>
    <x v="0"/>
    <s v="Debit Card"/>
    <n v="862.47"/>
    <n v="5"/>
    <n v="4"/>
    <x v="1"/>
    <x v="380"/>
    <d v="2023-01-21T00:00:00"/>
    <x v="2"/>
    <x v="1"/>
    <n v="4"/>
  </r>
  <r>
    <x v="381"/>
    <n v="69"/>
    <s v="Female"/>
    <x v="0"/>
    <s v="Wallet"/>
    <n v="413.99"/>
    <n v="8"/>
    <n v="1.3"/>
    <x v="0"/>
    <x v="381"/>
    <d v="2023-01-25T00:00:00"/>
    <x v="1"/>
    <x v="24"/>
    <s v=""/>
  </r>
  <r>
    <x v="382"/>
    <n v="28"/>
    <s v="Male"/>
    <x v="3"/>
    <s v="UPI"/>
    <n v="318.77"/>
    <n v="3"/>
    <n v="4.2"/>
    <x v="1"/>
    <x v="382"/>
    <d v="2023-01-21T00:00:00"/>
    <x v="2"/>
    <x v="1"/>
    <n v="4.2"/>
  </r>
  <r>
    <x v="383"/>
    <n v="66"/>
    <s v="Other"/>
    <x v="1"/>
    <s v="Cash on Delivery"/>
    <n v="1024"/>
    <n v="8"/>
    <n v="2.8"/>
    <x v="0"/>
    <x v="383"/>
    <d v="2023-01-27T00:00:00"/>
    <x v="1"/>
    <x v="10"/>
    <s v=""/>
  </r>
  <r>
    <x v="384"/>
    <n v="61"/>
    <s v="Other"/>
    <x v="1"/>
    <s v="UPI"/>
    <n v="1360.7"/>
    <n v="5"/>
    <n v="3.4"/>
    <x v="1"/>
    <x v="384"/>
    <d v="2023-01-25T00:00:00"/>
    <x v="1"/>
    <x v="1"/>
    <n v="3.4"/>
  </r>
  <r>
    <x v="385"/>
    <n v="67"/>
    <s v="Female"/>
    <x v="3"/>
    <s v="Cash on Delivery"/>
    <n v="949.72"/>
    <n v="8"/>
    <n v="1.8"/>
    <x v="0"/>
    <x v="385"/>
    <d v="2023-01-29T00:00:00"/>
    <x v="1"/>
    <x v="4"/>
    <s v=""/>
  </r>
  <r>
    <x v="386"/>
    <n v="63"/>
    <s v="Female"/>
    <x v="1"/>
    <s v="Credit Card"/>
    <n v="359.86"/>
    <n v="10"/>
    <n v="3.5"/>
    <x v="0"/>
    <x v="386"/>
    <d v="2023-02-01T00:00:00"/>
    <x v="1"/>
    <x v="14"/>
    <s v=""/>
  </r>
  <r>
    <x v="387"/>
    <n v="68"/>
    <s v="Female"/>
    <x v="5"/>
    <s v="Credit Card"/>
    <n v="920.37"/>
    <n v="2"/>
    <n v="4.7"/>
    <x v="0"/>
    <x v="387"/>
    <d v="2023-01-25T00:00:00"/>
    <x v="1"/>
    <x v="1"/>
    <n v="4.7"/>
  </r>
  <r>
    <x v="388"/>
    <n v="31"/>
    <s v="Female"/>
    <x v="3"/>
    <s v="Debit Card"/>
    <n v="1247.75"/>
    <n v="5"/>
    <n v="2.5"/>
    <x v="0"/>
    <x v="388"/>
    <d v="2023-01-29T00:00:00"/>
    <x v="0"/>
    <x v="1"/>
    <n v="2.5"/>
  </r>
  <r>
    <x v="389"/>
    <n v="41"/>
    <s v="Other"/>
    <x v="5"/>
    <s v="UPI"/>
    <n v="1405.16"/>
    <n v="1"/>
    <n v="2.5"/>
    <x v="0"/>
    <x v="389"/>
    <d v="2023-01-26T00:00:00"/>
    <x v="0"/>
    <x v="1"/>
    <n v="2.5"/>
  </r>
  <r>
    <x v="390"/>
    <n v="25"/>
    <s v="Male"/>
    <x v="3"/>
    <s v="Wallet"/>
    <n v="9.98"/>
    <n v="3"/>
    <n v="1.3"/>
    <x v="0"/>
    <x v="390"/>
    <d v="2023-01-29T00:00:00"/>
    <x v="2"/>
    <x v="1"/>
    <n v="1.3"/>
  </r>
  <r>
    <x v="391"/>
    <n v="51"/>
    <s v="Male"/>
    <x v="1"/>
    <s v="UPI"/>
    <n v="227.76"/>
    <n v="11"/>
    <n v="3.3"/>
    <x v="1"/>
    <x v="391"/>
    <d v="2023-02-07T00:00:00"/>
    <x v="1"/>
    <x v="12"/>
    <s v=""/>
  </r>
  <r>
    <x v="392"/>
    <n v="63"/>
    <s v="Male"/>
    <x v="4"/>
    <s v="Credit Card"/>
    <n v="1456.56"/>
    <n v="13"/>
    <n v="3.2"/>
    <x v="1"/>
    <x v="392"/>
    <d v="2023-02-10T00:00:00"/>
    <x v="1"/>
    <x v="2"/>
    <s v=""/>
  </r>
  <r>
    <x v="393"/>
    <n v="45"/>
    <s v="Female"/>
    <x v="3"/>
    <s v="Wallet"/>
    <n v="521.23"/>
    <n v="9"/>
    <n v="2.5"/>
    <x v="0"/>
    <x v="393"/>
    <d v="2023-02-07T00:00:00"/>
    <x v="1"/>
    <x v="13"/>
    <s v=""/>
  </r>
  <r>
    <x v="394"/>
    <n v="20"/>
    <s v="Other"/>
    <x v="3"/>
    <s v="Credit Card"/>
    <n v="285.26"/>
    <n v="11"/>
    <n v="3.1"/>
    <x v="0"/>
    <x v="394"/>
    <d v="2023-02-10T00:00:00"/>
    <x v="2"/>
    <x v="18"/>
    <s v=""/>
  </r>
  <r>
    <x v="395"/>
    <n v="61"/>
    <s v="Male"/>
    <x v="3"/>
    <s v="Cash on Delivery"/>
    <n v="807.5"/>
    <n v="2"/>
    <n v="2.6"/>
    <x v="1"/>
    <x v="395"/>
    <d v="2023-02-02T00:00:00"/>
    <x v="1"/>
    <x v="1"/>
    <n v="2.6"/>
  </r>
  <r>
    <x v="396"/>
    <n v="60"/>
    <s v="Other"/>
    <x v="5"/>
    <s v="UPI"/>
    <n v="361.5"/>
    <n v="13"/>
    <n v="2.2999999999999998"/>
    <x v="0"/>
    <x v="396"/>
    <d v="2023-02-14T00:00:00"/>
    <x v="1"/>
    <x v="0"/>
    <s v=""/>
  </r>
  <r>
    <x v="397"/>
    <n v="31"/>
    <s v="Male"/>
    <x v="0"/>
    <s v="UPI"/>
    <n v="1043.3900000000001"/>
    <n v="4"/>
    <n v="3.1"/>
    <x v="0"/>
    <x v="397"/>
    <d v="2023-02-06T00:00:00"/>
    <x v="0"/>
    <x v="1"/>
    <n v="3.1"/>
  </r>
  <r>
    <x v="398"/>
    <n v="53"/>
    <s v="Male"/>
    <x v="2"/>
    <s v="Credit Card"/>
    <n v="1259.44"/>
    <n v="4"/>
    <n v="3.7"/>
    <x v="0"/>
    <x v="398"/>
    <d v="2023-02-07T00:00:00"/>
    <x v="1"/>
    <x v="1"/>
    <n v="3.7"/>
  </r>
  <r>
    <x v="399"/>
    <n v="20"/>
    <s v="Female"/>
    <x v="4"/>
    <s v="UPI"/>
    <n v="546.16"/>
    <n v="6"/>
    <n v="3.8"/>
    <x v="0"/>
    <x v="399"/>
    <d v="2023-02-10T00:00:00"/>
    <x v="2"/>
    <x v="1"/>
    <n v="3.8"/>
  </r>
  <r>
    <x v="400"/>
    <n v="51"/>
    <s v="Female"/>
    <x v="2"/>
    <s v="Wallet"/>
    <n v="1475.9"/>
    <n v="9"/>
    <n v="3.6"/>
    <x v="0"/>
    <x v="400"/>
    <d v="2023-02-14T00:00:00"/>
    <x v="1"/>
    <x v="29"/>
    <s v=""/>
  </r>
  <r>
    <x v="401"/>
    <n v="60"/>
    <s v="Female"/>
    <x v="4"/>
    <s v="UPI"/>
    <n v="198.52"/>
    <n v="3"/>
    <n v="1.4"/>
    <x v="1"/>
    <x v="401"/>
    <d v="2023-02-09T00:00:00"/>
    <x v="1"/>
    <x v="1"/>
    <n v="1.4"/>
  </r>
  <r>
    <x v="402"/>
    <n v="48"/>
    <s v="Female"/>
    <x v="5"/>
    <s v="Credit Card"/>
    <n v="1004.53"/>
    <n v="2"/>
    <n v="1"/>
    <x v="1"/>
    <x v="402"/>
    <d v="2023-02-09T00:00:00"/>
    <x v="1"/>
    <x v="1"/>
    <n v="1"/>
  </r>
  <r>
    <x v="403"/>
    <n v="29"/>
    <s v="Female"/>
    <x v="5"/>
    <s v="Credit Card"/>
    <n v="1100.8800000000001"/>
    <n v="5"/>
    <n v="4.2"/>
    <x v="1"/>
    <x v="403"/>
    <d v="2023-02-13T00:00:00"/>
    <x v="2"/>
    <x v="1"/>
    <n v="4.2"/>
  </r>
  <r>
    <x v="404"/>
    <n v="47"/>
    <s v="Male"/>
    <x v="3"/>
    <s v="Credit Card"/>
    <n v="1249.7"/>
    <n v="2"/>
    <n v="4.3"/>
    <x v="0"/>
    <x v="404"/>
    <d v="2023-02-11T00:00:00"/>
    <x v="1"/>
    <x v="1"/>
    <n v="4.3"/>
  </r>
  <r>
    <x v="405"/>
    <n v="33"/>
    <s v="Female"/>
    <x v="1"/>
    <s v="Wallet"/>
    <n v="1118.17"/>
    <n v="3"/>
    <n v="3.8"/>
    <x v="0"/>
    <x v="405"/>
    <d v="2023-02-13T00:00:00"/>
    <x v="0"/>
    <x v="1"/>
    <n v="3.8"/>
  </r>
  <r>
    <x v="406"/>
    <n v="68"/>
    <s v="Other"/>
    <x v="5"/>
    <s v="UPI"/>
    <n v="537.76"/>
    <n v="4"/>
    <n v="2.2000000000000002"/>
    <x v="0"/>
    <x v="406"/>
    <d v="2023-02-15T00:00:00"/>
    <x v="1"/>
    <x v="1"/>
    <n v="2.2000000000000002"/>
  </r>
  <r>
    <x v="407"/>
    <n v="29"/>
    <s v="Male"/>
    <x v="0"/>
    <s v="Wallet"/>
    <n v="203.55"/>
    <n v="12"/>
    <n v="5"/>
    <x v="1"/>
    <x v="407"/>
    <d v="2023-02-24T00:00:00"/>
    <x v="2"/>
    <x v="41"/>
    <s v=""/>
  </r>
  <r>
    <x v="408"/>
    <n v="22"/>
    <s v="Female"/>
    <x v="0"/>
    <s v="Wallet"/>
    <n v="98.65"/>
    <n v="11"/>
    <n v="3"/>
    <x v="1"/>
    <x v="408"/>
    <d v="2023-02-24T00:00:00"/>
    <x v="2"/>
    <x v="7"/>
    <s v=""/>
  </r>
  <r>
    <x v="409"/>
    <n v="57"/>
    <s v="Other"/>
    <x v="1"/>
    <s v="UPI"/>
    <n v="998.01"/>
    <n v="1"/>
    <n v="1.6"/>
    <x v="1"/>
    <x v="409"/>
    <d v="2023-02-15T00:00:00"/>
    <x v="1"/>
    <x v="1"/>
    <n v="1.6"/>
  </r>
  <r>
    <x v="410"/>
    <n v="50"/>
    <s v="Other"/>
    <x v="5"/>
    <s v="Credit Card"/>
    <n v="605.16"/>
    <n v="11"/>
    <n v="1.9"/>
    <x v="0"/>
    <x v="410"/>
    <d v="2023-02-26T00:00:00"/>
    <x v="1"/>
    <x v="11"/>
    <s v=""/>
  </r>
  <r>
    <x v="411"/>
    <n v="22"/>
    <s v="Other"/>
    <x v="4"/>
    <s v="Debit Card"/>
    <n v="772.17"/>
    <n v="12"/>
    <n v="4.7"/>
    <x v="1"/>
    <x v="411"/>
    <d v="2023-02-28T00:00:00"/>
    <x v="2"/>
    <x v="25"/>
    <s v=""/>
  </r>
  <r>
    <x v="412"/>
    <n v="69"/>
    <s v="Male"/>
    <x v="0"/>
    <s v="UPI"/>
    <n v="158.27000000000001"/>
    <n v="13"/>
    <n v="2.1"/>
    <x v="0"/>
    <x v="412"/>
    <d v="2023-03-02T00:00:00"/>
    <x v="1"/>
    <x v="27"/>
    <s v=""/>
  </r>
  <r>
    <x v="413"/>
    <n v="39"/>
    <s v="Male"/>
    <x v="4"/>
    <s v="Cash on Delivery"/>
    <n v="1281.95"/>
    <n v="2"/>
    <n v="3.6"/>
    <x v="0"/>
    <x v="413"/>
    <d v="2023-02-20T00:00:00"/>
    <x v="0"/>
    <x v="1"/>
    <n v="3.6"/>
  </r>
  <r>
    <x v="414"/>
    <n v="66"/>
    <s v="Female"/>
    <x v="2"/>
    <s v="UPI"/>
    <n v="1215.18"/>
    <n v="5"/>
    <n v="2.6"/>
    <x v="1"/>
    <x v="414"/>
    <d v="2023-02-24T00:00:00"/>
    <x v="1"/>
    <x v="1"/>
    <n v="2.6"/>
  </r>
  <r>
    <x v="415"/>
    <n v="55"/>
    <s v="Male"/>
    <x v="2"/>
    <s v="Wallet"/>
    <n v="1441.84"/>
    <n v="14"/>
    <n v="2.2999999999999998"/>
    <x v="0"/>
    <x v="415"/>
    <d v="2023-03-06T00:00:00"/>
    <x v="1"/>
    <x v="0"/>
    <s v=""/>
  </r>
  <r>
    <x v="416"/>
    <n v="37"/>
    <s v="Other"/>
    <x v="3"/>
    <s v="UPI"/>
    <n v="96.42"/>
    <n v="5"/>
    <n v="4"/>
    <x v="0"/>
    <x v="416"/>
    <d v="2023-02-26T00:00:00"/>
    <x v="0"/>
    <x v="1"/>
    <n v="4"/>
  </r>
  <r>
    <x v="417"/>
    <n v="35"/>
    <s v="Other"/>
    <x v="5"/>
    <s v="UPI"/>
    <n v="1103.02"/>
    <n v="7"/>
    <n v="1.5"/>
    <x v="1"/>
    <x v="417"/>
    <d v="2023-03-01T00:00:00"/>
    <x v="0"/>
    <x v="34"/>
    <s v=""/>
  </r>
  <r>
    <x v="418"/>
    <n v="61"/>
    <s v="Female"/>
    <x v="1"/>
    <s v="Debit Card"/>
    <n v="793.51"/>
    <n v="10"/>
    <n v="1.1000000000000001"/>
    <x v="1"/>
    <x v="418"/>
    <d v="2023-03-05T00:00:00"/>
    <x v="1"/>
    <x v="15"/>
    <s v=""/>
  </r>
  <r>
    <x v="419"/>
    <n v="50"/>
    <s v="Other"/>
    <x v="1"/>
    <s v="Credit Card"/>
    <n v="340.32"/>
    <n v="6"/>
    <n v="2.9"/>
    <x v="0"/>
    <x v="419"/>
    <d v="2023-03-02T00:00:00"/>
    <x v="1"/>
    <x v="1"/>
    <n v="2.9"/>
  </r>
  <r>
    <x v="420"/>
    <n v="57"/>
    <s v="Female"/>
    <x v="4"/>
    <s v="Debit Card"/>
    <n v="1272.6400000000001"/>
    <n v="14"/>
    <n v="4.8"/>
    <x v="0"/>
    <x v="420"/>
    <d v="2023-03-11T00:00:00"/>
    <x v="1"/>
    <x v="36"/>
    <s v=""/>
  </r>
  <r>
    <x v="421"/>
    <n v="35"/>
    <s v="Other"/>
    <x v="3"/>
    <s v="UPI"/>
    <n v="1448.58"/>
    <n v="3"/>
    <n v="1.2"/>
    <x v="0"/>
    <x v="421"/>
    <d v="2023-03-01T00:00:00"/>
    <x v="0"/>
    <x v="1"/>
    <n v="1.2"/>
  </r>
  <r>
    <x v="422"/>
    <n v="20"/>
    <s v="Other"/>
    <x v="0"/>
    <s v="Credit Card"/>
    <n v="106.56"/>
    <n v="10"/>
    <n v="4"/>
    <x v="0"/>
    <x v="422"/>
    <d v="2023-03-09T00:00:00"/>
    <x v="2"/>
    <x v="40"/>
    <s v=""/>
  </r>
  <r>
    <x v="423"/>
    <n v="48"/>
    <s v="Male"/>
    <x v="3"/>
    <s v="Credit Card"/>
    <n v="646.91"/>
    <n v="10"/>
    <n v="4"/>
    <x v="1"/>
    <x v="423"/>
    <d v="2023-03-10T00:00:00"/>
    <x v="1"/>
    <x v="40"/>
    <s v=""/>
  </r>
  <r>
    <x v="424"/>
    <n v="69"/>
    <s v="Male"/>
    <x v="2"/>
    <s v="UPI"/>
    <n v="218.76"/>
    <n v="5"/>
    <n v="2.8"/>
    <x v="0"/>
    <x v="424"/>
    <d v="2023-03-06T00:00:00"/>
    <x v="1"/>
    <x v="1"/>
    <n v="2.8"/>
  </r>
  <r>
    <x v="425"/>
    <n v="46"/>
    <s v="Male"/>
    <x v="1"/>
    <s v="UPI"/>
    <n v="961.97"/>
    <n v="11"/>
    <n v="2.2999999999999998"/>
    <x v="0"/>
    <x v="425"/>
    <d v="2023-03-13T00:00:00"/>
    <x v="1"/>
    <x v="0"/>
    <s v=""/>
  </r>
  <r>
    <x v="426"/>
    <n v="60"/>
    <s v="Other"/>
    <x v="2"/>
    <s v="Wallet"/>
    <n v="1052.18"/>
    <n v="4"/>
    <n v="4.7"/>
    <x v="0"/>
    <x v="426"/>
    <d v="2023-03-07T00:00:00"/>
    <x v="1"/>
    <x v="1"/>
    <n v="4.7"/>
  </r>
  <r>
    <x v="427"/>
    <n v="39"/>
    <s v="Male"/>
    <x v="0"/>
    <s v="UPI"/>
    <n v="777.19"/>
    <n v="14"/>
    <n v="4.4000000000000004"/>
    <x v="0"/>
    <x v="427"/>
    <d v="2023-03-18T00:00:00"/>
    <x v="0"/>
    <x v="35"/>
    <s v=""/>
  </r>
  <r>
    <x v="428"/>
    <n v="61"/>
    <s v="Male"/>
    <x v="1"/>
    <s v="Cash on Delivery"/>
    <n v="1033.76"/>
    <n v="5"/>
    <n v="4.5999999999999996"/>
    <x v="1"/>
    <x v="428"/>
    <d v="2023-03-10T00:00:00"/>
    <x v="1"/>
    <x v="1"/>
    <n v="4.5999999999999996"/>
  </r>
  <r>
    <x v="429"/>
    <n v="56"/>
    <s v="Female"/>
    <x v="2"/>
    <s v="Debit Card"/>
    <n v="50.31"/>
    <n v="2"/>
    <n v="2.8"/>
    <x v="0"/>
    <x v="429"/>
    <d v="2023-03-08T00:00:00"/>
    <x v="1"/>
    <x v="1"/>
    <n v="2.8"/>
  </r>
  <r>
    <x v="430"/>
    <n v="46"/>
    <s v="Male"/>
    <x v="4"/>
    <s v="Credit Card"/>
    <n v="157.27000000000001"/>
    <n v="11"/>
    <n v="2.9"/>
    <x v="0"/>
    <x v="430"/>
    <d v="2023-03-18T00:00:00"/>
    <x v="1"/>
    <x v="32"/>
    <s v=""/>
  </r>
  <r>
    <x v="431"/>
    <n v="19"/>
    <s v="Female"/>
    <x v="5"/>
    <s v="Wallet"/>
    <n v="811.91"/>
    <n v="4"/>
    <n v="1.5"/>
    <x v="0"/>
    <x v="431"/>
    <d v="2023-03-12T00:00:00"/>
    <x v="2"/>
    <x v="1"/>
    <n v="1.5"/>
  </r>
  <r>
    <x v="432"/>
    <n v="20"/>
    <s v="Male"/>
    <x v="5"/>
    <s v="Wallet"/>
    <n v="1137.21"/>
    <n v="11"/>
    <n v="4.2"/>
    <x v="1"/>
    <x v="432"/>
    <d v="2023-03-20T00:00:00"/>
    <x v="2"/>
    <x v="22"/>
    <s v=""/>
  </r>
  <r>
    <x v="433"/>
    <n v="24"/>
    <s v="Other"/>
    <x v="1"/>
    <s v="UPI"/>
    <n v="924.93"/>
    <n v="5"/>
    <n v="2.5"/>
    <x v="1"/>
    <x v="433"/>
    <d v="2023-03-15T00:00:00"/>
    <x v="2"/>
    <x v="1"/>
    <n v="2.5"/>
  </r>
  <r>
    <x v="434"/>
    <n v="51"/>
    <s v="Female"/>
    <x v="0"/>
    <s v="UPI"/>
    <n v="791.69"/>
    <n v="13"/>
    <n v="1.6"/>
    <x v="1"/>
    <x v="434"/>
    <d v="2023-03-24T00:00:00"/>
    <x v="1"/>
    <x v="9"/>
    <s v=""/>
  </r>
  <r>
    <x v="435"/>
    <n v="20"/>
    <s v="Male"/>
    <x v="1"/>
    <s v="Wallet"/>
    <n v="786.37"/>
    <n v="10"/>
    <n v="3.2"/>
    <x v="1"/>
    <x v="435"/>
    <d v="2023-03-22T00:00:00"/>
    <x v="2"/>
    <x v="2"/>
    <s v=""/>
  </r>
  <r>
    <x v="436"/>
    <n v="48"/>
    <s v="Female"/>
    <x v="2"/>
    <s v="Credit Card"/>
    <n v="1073.73"/>
    <n v="6"/>
    <n v="1.2"/>
    <x v="0"/>
    <x v="436"/>
    <d v="2023-03-19T00:00:00"/>
    <x v="1"/>
    <x v="1"/>
    <n v="1.2"/>
  </r>
  <r>
    <x v="437"/>
    <n v="39"/>
    <s v="Male"/>
    <x v="4"/>
    <s v="Debit Card"/>
    <n v="188.39"/>
    <n v="6"/>
    <n v="4.2"/>
    <x v="0"/>
    <x v="437"/>
    <d v="2023-03-20T00:00:00"/>
    <x v="0"/>
    <x v="1"/>
    <n v="4.2"/>
  </r>
  <r>
    <x v="438"/>
    <n v="52"/>
    <s v="Female"/>
    <x v="4"/>
    <s v="UPI"/>
    <n v="498.88"/>
    <n v="2"/>
    <n v="2"/>
    <x v="0"/>
    <x v="438"/>
    <d v="2023-03-17T00:00:00"/>
    <x v="1"/>
    <x v="1"/>
    <n v="2"/>
  </r>
  <r>
    <x v="439"/>
    <n v="47"/>
    <s v="Male"/>
    <x v="4"/>
    <s v="Cash on Delivery"/>
    <n v="1068.8699999999999"/>
    <n v="10"/>
    <n v="3.6"/>
    <x v="1"/>
    <x v="439"/>
    <d v="2023-03-26T00:00:00"/>
    <x v="1"/>
    <x v="29"/>
    <s v=""/>
  </r>
  <r>
    <x v="440"/>
    <n v="21"/>
    <s v="Male"/>
    <x v="1"/>
    <s v="Debit Card"/>
    <n v="42.98"/>
    <n v="14"/>
    <n v="2.5"/>
    <x v="0"/>
    <x v="440"/>
    <d v="2023-03-31T00:00:00"/>
    <x v="2"/>
    <x v="13"/>
    <s v=""/>
  </r>
  <r>
    <x v="441"/>
    <n v="23"/>
    <s v="Female"/>
    <x v="0"/>
    <s v="Credit Card"/>
    <n v="228.66"/>
    <n v="2"/>
    <n v="5"/>
    <x v="0"/>
    <x v="441"/>
    <d v="2023-03-20T00:00:00"/>
    <x v="2"/>
    <x v="1"/>
    <n v="5"/>
  </r>
  <r>
    <x v="442"/>
    <n v="34"/>
    <s v="Female"/>
    <x v="0"/>
    <s v="Wallet"/>
    <n v="1321.53"/>
    <n v="5"/>
    <n v="1.3"/>
    <x v="0"/>
    <x v="442"/>
    <d v="2023-03-24T00:00:00"/>
    <x v="0"/>
    <x v="1"/>
    <n v="1.3"/>
  </r>
  <r>
    <x v="443"/>
    <n v="21"/>
    <s v="Male"/>
    <x v="4"/>
    <s v="Cash on Delivery"/>
    <n v="1148.51"/>
    <n v="4"/>
    <n v="3.7"/>
    <x v="0"/>
    <x v="443"/>
    <d v="2023-03-24T00:00:00"/>
    <x v="2"/>
    <x v="1"/>
    <n v="3.7"/>
  </r>
  <r>
    <x v="444"/>
    <n v="42"/>
    <s v="Other"/>
    <x v="0"/>
    <s v="Wallet"/>
    <n v="1019.19"/>
    <n v="14"/>
    <n v="1.4"/>
    <x v="0"/>
    <x v="444"/>
    <d v="2023-04-04T00:00:00"/>
    <x v="0"/>
    <x v="28"/>
    <s v=""/>
  </r>
  <r>
    <x v="445"/>
    <n v="30"/>
    <s v="Female"/>
    <x v="4"/>
    <s v="Cash on Delivery"/>
    <n v="373.86"/>
    <n v="10"/>
    <n v="4.2"/>
    <x v="1"/>
    <x v="445"/>
    <d v="2023-04-01T00:00:00"/>
    <x v="0"/>
    <x v="22"/>
    <s v=""/>
  </r>
  <r>
    <x v="446"/>
    <n v="22"/>
    <s v="Female"/>
    <x v="1"/>
    <s v="Credit Card"/>
    <n v="1067.5899999999999"/>
    <n v="9"/>
    <n v="3.3"/>
    <x v="1"/>
    <x v="446"/>
    <d v="2023-04-01T00:00:00"/>
    <x v="2"/>
    <x v="12"/>
    <s v=""/>
  </r>
  <r>
    <x v="447"/>
    <n v="23"/>
    <s v="Female"/>
    <x v="1"/>
    <s v="Credit Card"/>
    <n v="770.53"/>
    <n v="12"/>
    <n v="1.1000000000000001"/>
    <x v="1"/>
    <x v="447"/>
    <d v="2023-04-05T00:00:00"/>
    <x v="2"/>
    <x v="15"/>
    <s v=""/>
  </r>
  <r>
    <x v="448"/>
    <n v="41"/>
    <s v="Female"/>
    <x v="4"/>
    <s v="Wallet"/>
    <n v="724.93"/>
    <n v="6"/>
    <n v="4.9000000000000004"/>
    <x v="0"/>
    <x v="448"/>
    <d v="2023-03-31T00:00:00"/>
    <x v="0"/>
    <x v="1"/>
    <n v="4.9000000000000004"/>
  </r>
  <r>
    <x v="449"/>
    <n v="44"/>
    <s v="Female"/>
    <x v="5"/>
    <s v="UPI"/>
    <n v="209.8"/>
    <n v="1"/>
    <n v="4.8"/>
    <x v="0"/>
    <x v="449"/>
    <d v="2023-03-27T00:00:00"/>
    <x v="0"/>
    <x v="1"/>
    <n v="4.8"/>
  </r>
  <r>
    <x v="450"/>
    <n v="25"/>
    <s v="Other"/>
    <x v="3"/>
    <s v="UPI"/>
    <n v="625.88"/>
    <n v="10"/>
    <n v="2.9"/>
    <x v="1"/>
    <x v="450"/>
    <d v="2023-04-06T00:00:00"/>
    <x v="2"/>
    <x v="32"/>
    <s v=""/>
  </r>
  <r>
    <x v="451"/>
    <n v="45"/>
    <s v="Other"/>
    <x v="1"/>
    <s v="Cash on Delivery"/>
    <n v="487.38"/>
    <n v="10"/>
    <n v="4.5"/>
    <x v="1"/>
    <x v="451"/>
    <d v="2023-04-07T00:00:00"/>
    <x v="1"/>
    <x v="30"/>
    <s v=""/>
  </r>
  <r>
    <x v="452"/>
    <n v="37"/>
    <s v="Male"/>
    <x v="4"/>
    <s v="Credit Card"/>
    <n v="429.69"/>
    <n v="12"/>
    <n v="2.9"/>
    <x v="1"/>
    <x v="452"/>
    <d v="2023-04-10T00:00:00"/>
    <x v="0"/>
    <x v="32"/>
    <s v=""/>
  </r>
  <r>
    <x v="453"/>
    <n v="33"/>
    <s v="Other"/>
    <x v="5"/>
    <s v="Wallet"/>
    <n v="580.04999999999995"/>
    <n v="9"/>
    <n v="1.2"/>
    <x v="1"/>
    <x v="453"/>
    <d v="2023-04-08T00:00:00"/>
    <x v="0"/>
    <x v="5"/>
    <s v=""/>
  </r>
  <r>
    <x v="454"/>
    <n v="39"/>
    <s v="Other"/>
    <x v="2"/>
    <s v="Credit Card"/>
    <n v="1225.51"/>
    <n v="3"/>
    <n v="4.2"/>
    <x v="0"/>
    <x v="454"/>
    <d v="2023-04-03T00:00:00"/>
    <x v="0"/>
    <x v="1"/>
    <n v="4.2"/>
  </r>
  <r>
    <x v="455"/>
    <n v="53"/>
    <s v="Female"/>
    <x v="3"/>
    <s v="Debit Card"/>
    <n v="509.26"/>
    <n v="10"/>
    <n v="1"/>
    <x v="0"/>
    <x v="455"/>
    <d v="2023-04-11T00:00:00"/>
    <x v="1"/>
    <x v="31"/>
    <s v=""/>
  </r>
  <r>
    <x v="456"/>
    <n v="38"/>
    <s v="Male"/>
    <x v="4"/>
    <s v="UPI"/>
    <n v="266.5"/>
    <n v="4"/>
    <n v="4.2"/>
    <x v="0"/>
    <x v="456"/>
    <d v="2023-04-06T00:00:00"/>
    <x v="0"/>
    <x v="1"/>
    <n v="4.2"/>
  </r>
  <r>
    <x v="457"/>
    <n v="66"/>
    <s v="Other"/>
    <x v="1"/>
    <s v="Debit Card"/>
    <n v="326.54000000000002"/>
    <n v="5"/>
    <n v="3.4"/>
    <x v="1"/>
    <x v="457"/>
    <d v="2023-04-08T00:00:00"/>
    <x v="1"/>
    <x v="1"/>
    <n v="3.4"/>
  </r>
  <r>
    <x v="458"/>
    <n v="42"/>
    <s v="Male"/>
    <x v="5"/>
    <s v="Cash on Delivery"/>
    <n v="753.9"/>
    <n v="12"/>
    <n v="2"/>
    <x v="1"/>
    <x v="458"/>
    <d v="2023-04-16T00:00:00"/>
    <x v="0"/>
    <x v="6"/>
    <s v=""/>
  </r>
  <r>
    <x v="459"/>
    <n v="41"/>
    <s v="Female"/>
    <x v="0"/>
    <s v="Debit Card"/>
    <n v="348.02"/>
    <n v="2"/>
    <n v="4"/>
    <x v="0"/>
    <x v="459"/>
    <d v="2023-04-07T00:00:00"/>
    <x v="0"/>
    <x v="1"/>
    <n v="4"/>
  </r>
  <r>
    <x v="460"/>
    <n v="53"/>
    <s v="Other"/>
    <x v="1"/>
    <s v="UPI"/>
    <n v="1005.82"/>
    <n v="1"/>
    <n v="3.5"/>
    <x v="0"/>
    <x v="460"/>
    <d v="2023-04-07T00:00:00"/>
    <x v="1"/>
    <x v="1"/>
    <n v="3.5"/>
  </r>
  <r>
    <x v="461"/>
    <n v="36"/>
    <s v="Female"/>
    <x v="1"/>
    <s v="UPI"/>
    <n v="1243.25"/>
    <n v="13"/>
    <n v="5"/>
    <x v="1"/>
    <x v="461"/>
    <d v="2023-04-20T00:00:00"/>
    <x v="0"/>
    <x v="41"/>
    <s v=""/>
  </r>
  <r>
    <x v="462"/>
    <n v="42"/>
    <s v="Male"/>
    <x v="2"/>
    <s v="Credit Card"/>
    <n v="23.46"/>
    <n v="1"/>
    <n v="4.5"/>
    <x v="1"/>
    <x v="462"/>
    <d v="2023-04-09T00:00:00"/>
    <x v="0"/>
    <x v="1"/>
    <n v="4.5"/>
  </r>
  <r>
    <x v="463"/>
    <n v="33"/>
    <s v="Other"/>
    <x v="1"/>
    <s v="Debit Card"/>
    <n v="149.46"/>
    <n v="14"/>
    <n v="3.3"/>
    <x v="0"/>
    <x v="463"/>
    <d v="2023-04-23T00:00:00"/>
    <x v="0"/>
    <x v="12"/>
    <s v=""/>
  </r>
  <r>
    <x v="464"/>
    <n v="55"/>
    <s v="Male"/>
    <x v="4"/>
    <s v="Credit Card"/>
    <n v="350.34"/>
    <n v="9"/>
    <n v="1.6"/>
    <x v="0"/>
    <x v="464"/>
    <d v="2023-04-19T00:00:00"/>
    <x v="1"/>
    <x v="9"/>
    <s v=""/>
  </r>
  <r>
    <x v="465"/>
    <n v="58"/>
    <s v="Male"/>
    <x v="2"/>
    <s v="UPI"/>
    <n v="1168.56"/>
    <n v="6"/>
    <n v="4"/>
    <x v="1"/>
    <x v="465"/>
    <d v="2023-04-17T00:00:00"/>
    <x v="1"/>
    <x v="1"/>
    <n v="4"/>
  </r>
  <r>
    <x v="466"/>
    <n v="61"/>
    <s v="Male"/>
    <x v="1"/>
    <s v="UPI"/>
    <n v="1318.04"/>
    <n v="13"/>
    <n v="3.8"/>
    <x v="1"/>
    <x v="466"/>
    <d v="2023-04-25T00:00:00"/>
    <x v="1"/>
    <x v="3"/>
    <s v=""/>
  </r>
  <r>
    <x v="467"/>
    <n v="21"/>
    <s v="Other"/>
    <x v="3"/>
    <s v="UPI"/>
    <n v="815.32"/>
    <n v="10"/>
    <n v="4.0999999999999996"/>
    <x v="1"/>
    <x v="467"/>
    <d v="2023-04-23T00:00:00"/>
    <x v="2"/>
    <x v="39"/>
    <s v=""/>
  </r>
  <r>
    <x v="468"/>
    <n v="66"/>
    <s v="Other"/>
    <x v="1"/>
    <s v="Wallet"/>
    <n v="200.33"/>
    <n v="3"/>
    <n v="4.0999999999999996"/>
    <x v="1"/>
    <x v="468"/>
    <d v="2023-04-17T00:00:00"/>
    <x v="1"/>
    <x v="1"/>
    <n v="4.0999999999999996"/>
  </r>
  <r>
    <x v="469"/>
    <n v="34"/>
    <s v="Other"/>
    <x v="0"/>
    <s v="Wallet"/>
    <n v="1246.8699999999999"/>
    <n v="8"/>
    <n v="3.6"/>
    <x v="0"/>
    <x v="469"/>
    <d v="2023-04-23T00:00:00"/>
    <x v="0"/>
    <x v="29"/>
    <s v=""/>
  </r>
  <r>
    <x v="470"/>
    <n v="66"/>
    <s v="Other"/>
    <x v="3"/>
    <s v="Wallet"/>
    <n v="1145"/>
    <n v="1"/>
    <n v="2.1"/>
    <x v="0"/>
    <x v="470"/>
    <d v="2023-04-17T00:00:00"/>
    <x v="1"/>
    <x v="1"/>
    <n v="2.1"/>
  </r>
  <r>
    <x v="471"/>
    <n v="32"/>
    <s v="Male"/>
    <x v="1"/>
    <s v="Debit Card"/>
    <n v="441.64"/>
    <n v="3"/>
    <n v="4.3"/>
    <x v="0"/>
    <x v="471"/>
    <d v="2023-04-20T00:00:00"/>
    <x v="0"/>
    <x v="1"/>
    <n v="4.3"/>
  </r>
  <r>
    <x v="472"/>
    <n v="20"/>
    <s v="Other"/>
    <x v="3"/>
    <s v="Debit Card"/>
    <n v="304.95999999999998"/>
    <n v="8"/>
    <n v="2.6"/>
    <x v="1"/>
    <x v="472"/>
    <d v="2023-04-26T00:00:00"/>
    <x v="2"/>
    <x v="17"/>
    <s v=""/>
  </r>
  <r>
    <x v="473"/>
    <n v="32"/>
    <s v="Other"/>
    <x v="5"/>
    <s v="Debit Card"/>
    <n v="1411.17"/>
    <n v="7"/>
    <n v="3.7"/>
    <x v="0"/>
    <x v="473"/>
    <d v="2023-04-26T00:00:00"/>
    <x v="0"/>
    <x v="37"/>
    <s v=""/>
  </r>
  <r>
    <x v="474"/>
    <n v="32"/>
    <s v="Female"/>
    <x v="2"/>
    <s v="Wallet"/>
    <n v="1439.1"/>
    <n v="12"/>
    <n v="4.9000000000000004"/>
    <x v="1"/>
    <x v="474"/>
    <d v="2023-05-02T00:00:00"/>
    <x v="0"/>
    <x v="20"/>
    <s v=""/>
  </r>
  <r>
    <x v="475"/>
    <n v="53"/>
    <s v="Female"/>
    <x v="1"/>
    <s v="Wallet"/>
    <n v="1302.8599999999999"/>
    <n v="14"/>
    <n v="3"/>
    <x v="0"/>
    <x v="475"/>
    <d v="2023-05-05T00:00:00"/>
    <x v="1"/>
    <x v="7"/>
    <s v=""/>
  </r>
  <r>
    <x v="476"/>
    <n v="25"/>
    <s v="Other"/>
    <x v="3"/>
    <s v="UPI"/>
    <n v="105.11"/>
    <n v="13"/>
    <n v="3.6"/>
    <x v="1"/>
    <x v="476"/>
    <d v="2023-05-05T00:00:00"/>
    <x v="2"/>
    <x v="29"/>
    <s v=""/>
  </r>
  <r>
    <x v="477"/>
    <n v="31"/>
    <s v="Female"/>
    <x v="3"/>
    <s v="UPI"/>
    <n v="161.09"/>
    <n v="6"/>
    <n v="4.5"/>
    <x v="0"/>
    <x v="477"/>
    <d v="2023-04-29T00:00:00"/>
    <x v="0"/>
    <x v="1"/>
    <n v="4.5"/>
  </r>
  <r>
    <x v="478"/>
    <n v="47"/>
    <s v="Female"/>
    <x v="4"/>
    <s v="Wallet"/>
    <n v="858.41"/>
    <n v="2"/>
    <n v="2.2999999999999998"/>
    <x v="0"/>
    <x v="478"/>
    <d v="2023-04-26T00:00:00"/>
    <x v="1"/>
    <x v="1"/>
    <n v="2.2999999999999998"/>
  </r>
  <r>
    <x v="479"/>
    <n v="63"/>
    <s v="Female"/>
    <x v="1"/>
    <s v="Wallet"/>
    <n v="670.35"/>
    <n v="9"/>
    <n v="1.5"/>
    <x v="0"/>
    <x v="479"/>
    <d v="2023-05-04T00:00:00"/>
    <x v="1"/>
    <x v="34"/>
    <s v=""/>
  </r>
  <r>
    <x v="480"/>
    <n v="36"/>
    <s v="Other"/>
    <x v="5"/>
    <s v="Credit Card"/>
    <n v="497.72"/>
    <n v="10"/>
    <n v="4.2"/>
    <x v="1"/>
    <x v="480"/>
    <d v="2023-05-06T00:00:00"/>
    <x v="0"/>
    <x v="22"/>
    <s v=""/>
  </r>
  <r>
    <x v="481"/>
    <n v="19"/>
    <s v="Other"/>
    <x v="2"/>
    <s v="Credit Card"/>
    <n v="1397.73"/>
    <n v="7"/>
    <n v="3.9"/>
    <x v="1"/>
    <x v="481"/>
    <d v="2023-05-04T00:00:00"/>
    <x v="2"/>
    <x v="19"/>
    <s v=""/>
  </r>
  <r>
    <x v="482"/>
    <n v="47"/>
    <s v="Other"/>
    <x v="0"/>
    <s v="Wallet"/>
    <n v="1169.3800000000001"/>
    <n v="11"/>
    <n v="4.0999999999999996"/>
    <x v="1"/>
    <x v="482"/>
    <d v="2023-05-09T00:00:00"/>
    <x v="1"/>
    <x v="39"/>
    <s v=""/>
  </r>
  <r>
    <x v="483"/>
    <n v="52"/>
    <s v="Female"/>
    <x v="3"/>
    <s v="UPI"/>
    <n v="703.7"/>
    <n v="14"/>
    <n v="4.0999999999999996"/>
    <x v="1"/>
    <x v="483"/>
    <d v="2023-05-13T00:00:00"/>
    <x v="1"/>
    <x v="39"/>
    <s v=""/>
  </r>
  <r>
    <x v="484"/>
    <n v="67"/>
    <s v="Other"/>
    <x v="0"/>
    <s v="UPI"/>
    <n v="813.78"/>
    <n v="3"/>
    <n v="4"/>
    <x v="0"/>
    <x v="484"/>
    <d v="2023-05-03T00:00:00"/>
    <x v="1"/>
    <x v="1"/>
    <n v="4"/>
  </r>
  <r>
    <x v="485"/>
    <n v="35"/>
    <s v="Female"/>
    <x v="5"/>
    <s v="UPI"/>
    <n v="1346.88"/>
    <n v="9"/>
    <n v="4.8"/>
    <x v="1"/>
    <x v="485"/>
    <d v="2023-05-10T00:00:00"/>
    <x v="0"/>
    <x v="36"/>
    <s v=""/>
  </r>
  <r>
    <x v="486"/>
    <n v="33"/>
    <s v="Female"/>
    <x v="4"/>
    <s v="Credit Card"/>
    <n v="559.89"/>
    <n v="8"/>
    <n v="4.8"/>
    <x v="1"/>
    <x v="486"/>
    <d v="2023-05-10T00:00:00"/>
    <x v="0"/>
    <x v="36"/>
    <s v=""/>
  </r>
  <r>
    <x v="487"/>
    <n v="22"/>
    <s v="Female"/>
    <x v="0"/>
    <s v="Wallet"/>
    <n v="17.760000000000002"/>
    <n v="12"/>
    <n v="4.7"/>
    <x v="0"/>
    <x v="487"/>
    <d v="2023-05-15T00:00:00"/>
    <x v="2"/>
    <x v="25"/>
    <s v=""/>
  </r>
  <r>
    <x v="488"/>
    <n v="29"/>
    <s v="Female"/>
    <x v="1"/>
    <s v="Wallet"/>
    <n v="1271.8"/>
    <n v="8"/>
    <n v="4.2"/>
    <x v="0"/>
    <x v="488"/>
    <d v="2023-05-12T00:00:00"/>
    <x v="2"/>
    <x v="22"/>
    <s v=""/>
  </r>
  <r>
    <x v="489"/>
    <n v="21"/>
    <s v="Other"/>
    <x v="2"/>
    <s v="Debit Card"/>
    <n v="1259.28"/>
    <n v="14"/>
    <n v="4.3"/>
    <x v="0"/>
    <x v="489"/>
    <d v="2023-05-19T00:00:00"/>
    <x v="2"/>
    <x v="21"/>
    <s v=""/>
  </r>
  <r>
    <x v="490"/>
    <n v="21"/>
    <s v="Female"/>
    <x v="2"/>
    <s v="UPI"/>
    <n v="190.4"/>
    <n v="5"/>
    <n v="2.1"/>
    <x v="0"/>
    <x v="490"/>
    <d v="2023-05-11T00:00:00"/>
    <x v="2"/>
    <x v="1"/>
    <n v="2.1"/>
  </r>
  <r>
    <x v="491"/>
    <n v="50"/>
    <s v="Other"/>
    <x v="2"/>
    <s v="Cash on Delivery"/>
    <n v="1469.01"/>
    <n v="4"/>
    <n v="3.3"/>
    <x v="0"/>
    <x v="491"/>
    <d v="2023-05-11T00:00:00"/>
    <x v="1"/>
    <x v="1"/>
    <n v="3.3"/>
  </r>
  <r>
    <x v="492"/>
    <n v="62"/>
    <s v="Female"/>
    <x v="5"/>
    <s v="Credit Card"/>
    <n v="77.22"/>
    <n v="4"/>
    <n v="2.6"/>
    <x v="1"/>
    <x v="492"/>
    <d v="2023-05-12T00:00:00"/>
    <x v="1"/>
    <x v="1"/>
    <n v="2.6"/>
  </r>
  <r>
    <x v="493"/>
    <n v="40"/>
    <s v="Male"/>
    <x v="5"/>
    <s v="Cash on Delivery"/>
    <n v="560.59"/>
    <n v="5"/>
    <n v="4.7"/>
    <x v="1"/>
    <x v="493"/>
    <d v="2023-05-14T00:00:00"/>
    <x v="0"/>
    <x v="1"/>
    <n v="4.7"/>
  </r>
  <r>
    <x v="494"/>
    <n v="42"/>
    <s v="Other"/>
    <x v="5"/>
    <s v="Wallet"/>
    <n v="1383.71"/>
    <n v="8"/>
    <n v="3.4"/>
    <x v="0"/>
    <x v="494"/>
    <d v="2023-05-18T00:00:00"/>
    <x v="0"/>
    <x v="16"/>
    <s v=""/>
  </r>
  <r>
    <x v="495"/>
    <n v="34"/>
    <s v="Other"/>
    <x v="2"/>
    <s v="UPI"/>
    <n v="888.36"/>
    <n v="6"/>
    <n v="4.0999999999999996"/>
    <x v="0"/>
    <x v="495"/>
    <d v="2023-05-17T00:00:00"/>
    <x v="0"/>
    <x v="1"/>
    <n v="4.0999999999999996"/>
  </r>
  <r>
    <x v="496"/>
    <n v="32"/>
    <s v="Male"/>
    <x v="2"/>
    <s v="Cash on Delivery"/>
    <n v="683.43"/>
    <n v="10"/>
    <n v="4.5"/>
    <x v="0"/>
    <x v="496"/>
    <d v="2023-05-22T00:00:00"/>
    <x v="0"/>
    <x v="30"/>
    <s v=""/>
  </r>
  <r>
    <x v="497"/>
    <n v="59"/>
    <s v="Female"/>
    <x v="3"/>
    <s v="Debit Card"/>
    <n v="815.46"/>
    <n v="14"/>
    <n v="1.8"/>
    <x v="0"/>
    <x v="497"/>
    <d v="2023-05-27T00:00:00"/>
    <x v="1"/>
    <x v="4"/>
    <s v=""/>
  </r>
  <r>
    <x v="498"/>
    <n v="64"/>
    <s v="Other"/>
    <x v="1"/>
    <s v="UPI"/>
    <n v="745.23"/>
    <n v="14"/>
    <n v="3"/>
    <x v="0"/>
    <x v="498"/>
    <d v="2023-05-28T00:00:00"/>
    <x v="1"/>
    <x v="7"/>
    <s v=""/>
  </r>
  <r>
    <x v="499"/>
    <n v="30"/>
    <s v="Other"/>
    <x v="4"/>
    <s v="Cash on Delivery"/>
    <n v="849.19"/>
    <n v="10"/>
    <n v="4.9000000000000004"/>
    <x v="1"/>
    <x v="499"/>
    <d v="2023-05-25T00:00:00"/>
    <x v="0"/>
    <x v="20"/>
    <s v=""/>
  </r>
  <r>
    <x v="500"/>
    <n v="54"/>
    <s v="Female"/>
    <x v="3"/>
    <s v="Cash on Delivery"/>
    <n v="516.24"/>
    <n v="10"/>
    <n v="4.3"/>
    <x v="1"/>
    <x v="500"/>
    <d v="2023-05-26T00:00:00"/>
    <x v="1"/>
    <x v="21"/>
    <s v=""/>
  </r>
  <r>
    <x v="501"/>
    <n v="42"/>
    <s v="Male"/>
    <x v="4"/>
    <s v="Wallet"/>
    <n v="1488.79"/>
    <n v="13"/>
    <n v="3.9"/>
    <x v="0"/>
    <x v="501"/>
    <d v="2023-05-30T00:00:00"/>
    <x v="0"/>
    <x v="19"/>
    <s v=""/>
  </r>
  <r>
    <x v="502"/>
    <n v="64"/>
    <s v="Male"/>
    <x v="1"/>
    <s v="Credit Card"/>
    <n v="1330.56"/>
    <n v="4"/>
    <n v="3.5"/>
    <x v="1"/>
    <x v="502"/>
    <d v="2023-05-22T00:00:00"/>
    <x v="1"/>
    <x v="1"/>
    <n v="3.5"/>
  </r>
  <r>
    <x v="503"/>
    <n v="31"/>
    <s v="Male"/>
    <x v="3"/>
    <s v="UPI"/>
    <n v="910.39"/>
    <n v="13"/>
    <n v="1.3"/>
    <x v="0"/>
    <x v="503"/>
    <d v="2023-06-01T00:00:00"/>
    <x v="0"/>
    <x v="24"/>
    <s v=""/>
  </r>
  <r>
    <x v="504"/>
    <n v="44"/>
    <s v="Other"/>
    <x v="1"/>
    <s v="Credit Card"/>
    <n v="1048.72"/>
    <n v="11"/>
    <n v="3.1"/>
    <x v="1"/>
    <x v="504"/>
    <d v="2023-05-31T00:00:00"/>
    <x v="0"/>
    <x v="18"/>
    <s v=""/>
  </r>
  <r>
    <x v="505"/>
    <n v="18"/>
    <s v="Other"/>
    <x v="2"/>
    <s v="Credit Card"/>
    <n v="1483.31"/>
    <n v="8"/>
    <n v="3.4"/>
    <x v="0"/>
    <x v="505"/>
    <d v="2023-05-29T00:00:00"/>
    <x v="2"/>
    <x v="16"/>
    <s v=""/>
  </r>
  <r>
    <x v="506"/>
    <n v="34"/>
    <s v="Male"/>
    <x v="2"/>
    <s v="Wallet"/>
    <n v="594.91999999999996"/>
    <n v="5"/>
    <n v="1.2"/>
    <x v="1"/>
    <x v="506"/>
    <d v="2023-05-27T00:00:00"/>
    <x v="0"/>
    <x v="1"/>
    <n v="1.2"/>
  </r>
  <r>
    <x v="507"/>
    <n v="36"/>
    <s v="Male"/>
    <x v="1"/>
    <s v="Credit Card"/>
    <n v="386.74"/>
    <n v="1"/>
    <n v="4.0999999999999996"/>
    <x v="1"/>
    <x v="507"/>
    <d v="2023-05-24T00:00:00"/>
    <x v="0"/>
    <x v="1"/>
    <n v="4.0999999999999996"/>
  </r>
  <r>
    <x v="508"/>
    <n v="20"/>
    <s v="Male"/>
    <x v="5"/>
    <s v="Credit Card"/>
    <n v="1061.74"/>
    <n v="9"/>
    <n v="3.3"/>
    <x v="1"/>
    <x v="508"/>
    <d v="2023-06-02T00:00:00"/>
    <x v="2"/>
    <x v="12"/>
    <s v=""/>
  </r>
  <r>
    <x v="509"/>
    <n v="51"/>
    <s v="Other"/>
    <x v="1"/>
    <s v="Credit Card"/>
    <n v="125.57"/>
    <n v="12"/>
    <n v="2"/>
    <x v="0"/>
    <x v="509"/>
    <d v="2023-06-06T00:00:00"/>
    <x v="1"/>
    <x v="6"/>
    <s v=""/>
  </r>
  <r>
    <x v="510"/>
    <n v="20"/>
    <s v="Male"/>
    <x v="2"/>
    <s v="Cash on Delivery"/>
    <n v="937.87"/>
    <n v="9"/>
    <n v="4.7"/>
    <x v="1"/>
    <x v="510"/>
    <d v="2023-06-04T00:00:00"/>
    <x v="2"/>
    <x v="25"/>
    <s v=""/>
  </r>
  <r>
    <x v="511"/>
    <n v="35"/>
    <s v="Female"/>
    <x v="4"/>
    <s v="Cash on Delivery"/>
    <n v="1460.59"/>
    <n v="5"/>
    <n v="2.6"/>
    <x v="1"/>
    <x v="511"/>
    <d v="2023-06-01T00:00:00"/>
    <x v="0"/>
    <x v="1"/>
    <n v="2.6"/>
  </r>
  <r>
    <x v="512"/>
    <n v="57"/>
    <s v="Female"/>
    <x v="0"/>
    <s v="Credit Card"/>
    <n v="775.91"/>
    <n v="10"/>
    <n v="1"/>
    <x v="1"/>
    <x v="512"/>
    <d v="2023-06-07T00:00:00"/>
    <x v="1"/>
    <x v="31"/>
    <s v=""/>
  </r>
  <r>
    <x v="513"/>
    <n v="45"/>
    <s v="Female"/>
    <x v="4"/>
    <s v="Cash on Delivery"/>
    <n v="1381.56"/>
    <n v="13"/>
    <n v="1.9"/>
    <x v="1"/>
    <x v="513"/>
    <d v="2023-06-11T00:00:00"/>
    <x v="1"/>
    <x v="11"/>
    <s v=""/>
  </r>
  <r>
    <x v="514"/>
    <n v="61"/>
    <s v="Male"/>
    <x v="5"/>
    <s v="Credit Card"/>
    <n v="655.48"/>
    <n v="10"/>
    <n v="4.9000000000000004"/>
    <x v="0"/>
    <x v="514"/>
    <d v="2023-06-09T00:00:00"/>
    <x v="1"/>
    <x v="20"/>
    <s v=""/>
  </r>
  <r>
    <x v="515"/>
    <n v="36"/>
    <s v="Other"/>
    <x v="2"/>
    <s v="Wallet"/>
    <n v="150.07"/>
    <n v="5"/>
    <n v="1.1000000000000001"/>
    <x v="0"/>
    <x v="515"/>
    <d v="2023-06-05T00:00:00"/>
    <x v="0"/>
    <x v="1"/>
    <n v="1.1000000000000001"/>
  </r>
  <r>
    <x v="516"/>
    <n v="34"/>
    <s v="Other"/>
    <x v="2"/>
    <s v="Wallet"/>
    <n v="522.57000000000005"/>
    <n v="2"/>
    <n v="4.8"/>
    <x v="1"/>
    <x v="516"/>
    <d v="2023-06-03T00:00:00"/>
    <x v="0"/>
    <x v="1"/>
    <n v="4.8"/>
  </r>
  <r>
    <x v="517"/>
    <n v="34"/>
    <s v="Female"/>
    <x v="5"/>
    <s v="Cash on Delivery"/>
    <n v="948.59"/>
    <n v="3"/>
    <n v="1.7"/>
    <x v="1"/>
    <x v="517"/>
    <d v="2023-06-05T00:00:00"/>
    <x v="0"/>
    <x v="1"/>
    <n v="1.7"/>
  </r>
  <r>
    <x v="518"/>
    <n v="27"/>
    <s v="Female"/>
    <x v="0"/>
    <s v="Wallet"/>
    <n v="1346.39"/>
    <n v="4"/>
    <n v="2.2000000000000002"/>
    <x v="0"/>
    <x v="518"/>
    <d v="2023-06-07T00:00:00"/>
    <x v="2"/>
    <x v="1"/>
    <n v="2.2000000000000002"/>
  </r>
  <r>
    <x v="519"/>
    <n v="31"/>
    <s v="Other"/>
    <x v="1"/>
    <s v="Wallet"/>
    <n v="894.49"/>
    <n v="10"/>
    <n v="4.4000000000000004"/>
    <x v="1"/>
    <x v="519"/>
    <d v="2023-06-14T00:00:00"/>
    <x v="0"/>
    <x v="35"/>
    <s v=""/>
  </r>
  <r>
    <x v="520"/>
    <n v="45"/>
    <s v="Male"/>
    <x v="3"/>
    <s v="Cash on Delivery"/>
    <n v="81.81"/>
    <n v="8"/>
    <n v="1.7"/>
    <x v="1"/>
    <x v="520"/>
    <d v="2023-06-13T00:00:00"/>
    <x v="1"/>
    <x v="23"/>
    <s v=""/>
  </r>
  <r>
    <x v="521"/>
    <n v="40"/>
    <s v="Female"/>
    <x v="4"/>
    <s v="Wallet"/>
    <n v="325.31"/>
    <n v="12"/>
    <n v="2.9"/>
    <x v="1"/>
    <x v="521"/>
    <d v="2023-06-18T00:00:00"/>
    <x v="0"/>
    <x v="32"/>
    <s v=""/>
  </r>
  <r>
    <x v="522"/>
    <n v="24"/>
    <s v="Other"/>
    <x v="4"/>
    <s v="Wallet"/>
    <n v="290.86"/>
    <n v="1"/>
    <n v="4.4000000000000004"/>
    <x v="0"/>
    <x v="522"/>
    <d v="2023-06-08T00:00:00"/>
    <x v="2"/>
    <x v="1"/>
    <n v="4.4000000000000004"/>
  </r>
  <r>
    <x v="523"/>
    <n v="40"/>
    <s v="Male"/>
    <x v="1"/>
    <s v="Credit Card"/>
    <n v="855.21"/>
    <n v="2"/>
    <n v="1.4"/>
    <x v="0"/>
    <x v="523"/>
    <d v="2023-06-10T00:00:00"/>
    <x v="0"/>
    <x v="1"/>
    <n v="1.4"/>
  </r>
  <r>
    <x v="524"/>
    <n v="51"/>
    <s v="Other"/>
    <x v="3"/>
    <s v="Cash on Delivery"/>
    <n v="1470.39"/>
    <n v="11"/>
    <n v="3.3"/>
    <x v="0"/>
    <x v="524"/>
    <d v="2023-06-20T00:00:00"/>
    <x v="1"/>
    <x v="12"/>
    <s v=""/>
  </r>
  <r>
    <x v="525"/>
    <n v="24"/>
    <s v="Other"/>
    <x v="2"/>
    <s v="Cash on Delivery"/>
    <n v="644.79"/>
    <n v="2"/>
    <n v="2.2000000000000002"/>
    <x v="0"/>
    <x v="525"/>
    <d v="2023-06-12T00:00:00"/>
    <x v="2"/>
    <x v="1"/>
    <n v="2.2000000000000002"/>
  </r>
  <r>
    <x v="526"/>
    <n v="61"/>
    <s v="Male"/>
    <x v="3"/>
    <s v="Debit Card"/>
    <n v="1020.38"/>
    <n v="11"/>
    <n v="3.1"/>
    <x v="1"/>
    <x v="526"/>
    <d v="2023-06-22T00:00:00"/>
    <x v="1"/>
    <x v="18"/>
    <s v=""/>
  </r>
  <r>
    <x v="527"/>
    <n v="56"/>
    <s v="Female"/>
    <x v="5"/>
    <s v="Cash on Delivery"/>
    <n v="437.12"/>
    <n v="5"/>
    <n v="3.4"/>
    <x v="1"/>
    <x v="527"/>
    <d v="2023-06-17T00:00:00"/>
    <x v="1"/>
    <x v="1"/>
    <n v="3.4"/>
  </r>
  <r>
    <x v="528"/>
    <n v="43"/>
    <s v="Male"/>
    <x v="3"/>
    <s v="Debit Card"/>
    <n v="1218.01"/>
    <n v="6"/>
    <n v="4.5"/>
    <x v="0"/>
    <x v="528"/>
    <d v="2023-06-19T00:00:00"/>
    <x v="0"/>
    <x v="1"/>
    <n v="4.5"/>
  </r>
  <r>
    <x v="529"/>
    <n v="47"/>
    <s v="Male"/>
    <x v="4"/>
    <s v="Cash on Delivery"/>
    <n v="841.13"/>
    <n v="7"/>
    <n v="3.5"/>
    <x v="0"/>
    <x v="529"/>
    <d v="2023-06-21T00:00:00"/>
    <x v="1"/>
    <x v="14"/>
    <s v=""/>
  </r>
  <r>
    <x v="530"/>
    <n v="61"/>
    <s v="Male"/>
    <x v="1"/>
    <s v="Debit Card"/>
    <n v="1122.44"/>
    <n v="13"/>
    <n v="1.6"/>
    <x v="1"/>
    <x v="530"/>
    <d v="2023-06-28T00:00:00"/>
    <x v="1"/>
    <x v="9"/>
    <s v=""/>
  </r>
  <r>
    <x v="531"/>
    <n v="33"/>
    <s v="Male"/>
    <x v="4"/>
    <s v="UPI"/>
    <n v="432.3"/>
    <n v="4"/>
    <n v="4"/>
    <x v="1"/>
    <x v="531"/>
    <d v="2023-06-20T00:00:00"/>
    <x v="0"/>
    <x v="1"/>
    <n v="4"/>
  </r>
  <r>
    <x v="532"/>
    <n v="48"/>
    <s v="Other"/>
    <x v="0"/>
    <s v="Debit Card"/>
    <n v="1306.02"/>
    <n v="10"/>
    <n v="1.1000000000000001"/>
    <x v="1"/>
    <x v="532"/>
    <d v="2023-06-27T00:00:00"/>
    <x v="1"/>
    <x v="15"/>
    <s v=""/>
  </r>
  <r>
    <x v="533"/>
    <n v="44"/>
    <s v="Male"/>
    <x v="3"/>
    <s v="Cash on Delivery"/>
    <n v="69.28"/>
    <n v="10"/>
    <n v="1.3"/>
    <x v="1"/>
    <x v="533"/>
    <d v="2023-06-28T00:00:00"/>
    <x v="0"/>
    <x v="24"/>
    <s v=""/>
  </r>
  <r>
    <x v="534"/>
    <n v="41"/>
    <s v="Other"/>
    <x v="1"/>
    <s v="Wallet"/>
    <n v="273.79000000000002"/>
    <n v="5"/>
    <n v="4"/>
    <x v="0"/>
    <x v="534"/>
    <d v="2023-06-24T00:00:00"/>
    <x v="0"/>
    <x v="1"/>
    <n v="4"/>
  </r>
  <r>
    <x v="535"/>
    <n v="45"/>
    <s v="Female"/>
    <x v="5"/>
    <s v="Credit Card"/>
    <n v="1424.56"/>
    <n v="7"/>
    <n v="2.2999999999999998"/>
    <x v="1"/>
    <x v="535"/>
    <d v="2023-06-27T00:00:00"/>
    <x v="1"/>
    <x v="0"/>
    <s v=""/>
  </r>
  <r>
    <x v="536"/>
    <n v="38"/>
    <s v="Female"/>
    <x v="2"/>
    <s v="Cash on Delivery"/>
    <n v="191.32"/>
    <n v="8"/>
    <n v="2.8"/>
    <x v="1"/>
    <x v="536"/>
    <d v="2023-06-29T00:00:00"/>
    <x v="0"/>
    <x v="10"/>
    <s v=""/>
  </r>
  <r>
    <x v="537"/>
    <n v="63"/>
    <s v="Female"/>
    <x v="1"/>
    <s v="Cash on Delivery"/>
    <n v="323.5"/>
    <n v="1"/>
    <n v="3.9"/>
    <x v="0"/>
    <x v="537"/>
    <d v="2023-06-23T00:00:00"/>
    <x v="1"/>
    <x v="1"/>
    <n v="3.9"/>
  </r>
  <r>
    <x v="538"/>
    <n v="50"/>
    <s v="Female"/>
    <x v="5"/>
    <s v="Wallet"/>
    <n v="298.74"/>
    <n v="8"/>
    <n v="1.4"/>
    <x v="0"/>
    <x v="538"/>
    <d v="2023-07-01T00:00:00"/>
    <x v="1"/>
    <x v="28"/>
    <s v=""/>
  </r>
  <r>
    <x v="539"/>
    <n v="22"/>
    <s v="Male"/>
    <x v="0"/>
    <s v="Credit Card"/>
    <n v="1078.51"/>
    <n v="9"/>
    <n v="1.8"/>
    <x v="1"/>
    <x v="539"/>
    <d v="2023-07-03T00:00:00"/>
    <x v="2"/>
    <x v="4"/>
    <s v=""/>
  </r>
  <r>
    <x v="540"/>
    <n v="21"/>
    <s v="Male"/>
    <x v="1"/>
    <s v="Debit Card"/>
    <n v="649.01"/>
    <n v="2"/>
    <n v="2.2000000000000002"/>
    <x v="0"/>
    <x v="540"/>
    <d v="2023-06-27T00:00:00"/>
    <x v="2"/>
    <x v="1"/>
    <n v="2.2000000000000002"/>
  </r>
  <r>
    <x v="541"/>
    <n v="35"/>
    <s v="Male"/>
    <x v="0"/>
    <s v="Cash on Delivery"/>
    <n v="1087.76"/>
    <n v="12"/>
    <n v="3.8"/>
    <x v="1"/>
    <x v="541"/>
    <d v="2023-07-08T00:00:00"/>
    <x v="0"/>
    <x v="3"/>
    <s v=""/>
  </r>
  <r>
    <x v="542"/>
    <n v="26"/>
    <s v="Female"/>
    <x v="1"/>
    <s v="Debit Card"/>
    <n v="221.05"/>
    <n v="6"/>
    <n v="3.5"/>
    <x v="0"/>
    <x v="542"/>
    <d v="2023-07-03T00:00:00"/>
    <x v="2"/>
    <x v="1"/>
    <n v="3.5"/>
  </r>
  <r>
    <x v="543"/>
    <n v="62"/>
    <s v="Other"/>
    <x v="2"/>
    <s v="Credit Card"/>
    <n v="651.5"/>
    <n v="9"/>
    <n v="4.2"/>
    <x v="0"/>
    <x v="543"/>
    <d v="2023-07-07T00:00:00"/>
    <x v="1"/>
    <x v="22"/>
    <s v=""/>
  </r>
  <r>
    <x v="544"/>
    <n v="39"/>
    <s v="Male"/>
    <x v="0"/>
    <s v="UPI"/>
    <n v="897.43"/>
    <n v="2"/>
    <n v="2.1"/>
    <x v="1"/>
    <x v="544"/>
    <d v="2023-07-01T00:00:00"/>
    <x v="0"/>
    <x v="1"/>
    <n v="2.1"/>
  </r>
  <r>
    <x v="545"/>
    <n v="44"/>
    <s v="Other"/>
    <x v="0"/>
    <s v="Cash on Delivery"/>
    <n v="545.59"/>
    <n v="9"/>
    <n v="3.8"/>
    <x v="1"/>
    <x v="545"/>
    <d v="2023-07-09T00:00:00"/>
    <x v="0"/>
    <x v="3"/>
    <s v=""/>
  </r>
  <r>
    <x v="546"/>
    <n v="23"/>
    <s v="Female"/>
    <x v="4"/>
    <s v="UPI"/>
    <n v="1080.7"/>
    <n v="13"/>
    <n v="1.2"/>
    <x v="1"/>
    <x v="546"/>
    <d v="2023-07-14T00:00:00"/>
    <x v="2"/>
    <x v="5"/>
    <s v=""/>
  </r>
  <r>
    <x v="547"/>
    <n v="64"/>
    <s v="Female"/>
    <x v="3"/>
    <s v="UPI"/>
    <n v="215.67"/>
    <n v="11"/>
    <n v="1.3"/>
    <x v="1"/>
    <x v="547"/>
    <d v="2023-07-13T00:00:00"/>
    <x v="1"/>
    <x v="24"/>
    <s v=""/>
  </r>
  <r>
    <x v="548"/>
    <n v="58"/>
    <s v="Female"/>
    <x v="3"/>
    <s v="UPI"/>
    <n v="1210.9000000000001"/>
    <n v="13"/>
    <n v="4.7"/>
    <x v="1"/>
    <x v="548"/>
    <d v="2023-07-16T00:00:00"/>
    <x v="1"/>
    <x v="25"/>
    <s v=""/>
  </r>
  <r>
    <x v="549"/>
    <n v="35"/>
    <s v="Female"/>
    <x v="0"/>
    <s v="Credit Card"/>
    <n v="1411.98"/>
    <n v="6"/>
    <n v="2.4"/>
    <x v="1"/>
    <x v="549"/>
    <d v="2023-07-10T00:00:00"/>
    <x v="0"/>
    <x v="1"/>
    <n v="2.4"/>
  </r>
  <r>
    <x v="550"/>
    <n v="62"/>
    <s v="Other"/>
    <x v="4"/>
    <s v="Wallet"/>
    <n v="674.75"/>
    <n v="4"/>
    <n v="2.7"/>
    <x v="0"/>
    <x v="550"/>
    <d v="2023-07-09T00:00:00"/>
    <x v="1"/>
    <x v="1"/>
    <n v="2.7"/>
  </r>
  <r>
    <x v="551"/>
    <n v="53"/>
    <s v="Female"/>
    <x v="4"/>
    <s v="Credit Card"/>
    <n v="57.55"/>
    <n v="13"/>
    <n v="4"/>
    <x v="1"/>
    <x v="551"/>
    <d v="2023-07-19T00:00:00"/>
    <x v="1"/>
    <x v="40"/>
    <s v=""/>
  </r>
  <r>
    <x v="552"/>
    <n v="54"/>
    <s v="Other"/>
    <x v="3"/>
    <s v="UPI"/>
    <n v="163.57"/>
    <n v="13"/>
    <n v="3.7"/>
    <x v="0"/>
    <x v="552"/>
    <d v="2023-07-20T00:00:00"/>
    <x v="1"/>
    <x v="37"/>
    <s v=""/>
  </r>
  <r>
    <x v="553"/>
    <n v="33"/>
    <s v="Female"/>
    <x v="2"/>
    <s v="Cash on Delivery"/>
    <n v="1286.22"/>
    <n v="11"/>
    <n v="1.8"/>
    <x v="0"/>
    <x v="553"/>
    <d v="2023-07-19T00:00:00"/>
    <x v="0"/>
    <x v="4"/>
    <s v=""/>
  </r>
  <r>
    <x v="554"/>
    <n v="24"/>
    <s v="Other"/>
    <x v="1"/>
    <s v="Cash on Delivery"/>
    <n v="730.23"/>
    <n v="10"/>
    <n v="2.9"/>
    <x v="0"/>
    <x v="554"/>
    <d v="2023-07-19T00:00:00"/>
    <x v="2"/>
    <x v="32"/>
    <s v=""/>
  </r>
  <r>
    <x v="555"/>
    <n v="21"/>
    <s v="Female"/>
    <x v="1"/>
    <s v="Credit Card"/>
    <n v="57.72"/>
    <n v="5"/>
    <n v="1.9"/>
    <x v="0"/>
    <x v="555"/>
    <d v="2023-07-15T00:00:00"/>
    <x v="2"/>
    <x v="1"/>
    <n v="1.9"/>
  </r>
  <r>
    <x v="556"/>
    <n v="44"/>
    <s v="Female"/>
    <x v="2"/>
    <s v="Debit Card"/>
    <n v="996.79"/>
    <n v="4"/>
    <n v="1.1000000000000001"/>
    <x v="0"/>
    <x v="556"/>
    <d v="2023-07-15T00:00:00"/>
    <x v="0"/>
    <x v="1"/>
    <n v="1.1000000000000001"/>
  </r>
  <r>
    <x v="557"/>
    <n v="50"/>
    <s v="Other"/>
    <x v="0"/>
    <s v="Credit Card"/>
    <n v="684.67"/>
    <n v="10"/>
    <n v="2.6"/>
    <x v="1"/>
    <x v="557"/>
    <d v="2023-07-22T00:00:00"/>
    <x v="1"/>
    <x v="17"/>
    <s v=""/>
  </r>
  <r>
    <x v="558"/>
    <n v="53"/>
    <s v="Other"/>
    <x v="0"/>
    <s v="UPI"/>
    <n v="379.1"/>
    <n v="7"/>
    <n v="1.3"/>
    <x v="0"/>
    <x v="558"/>
    <d v="2023-07-20T00:00:00"/>
    <x v="1"/>
    <x v="24"/>
    <s v=""/>
  </r>
  <r>
    <x v="559"/>
    <n v="63"/>
    <s v="Other"/>
    <x v="2"/>
    <s v="Credit Card"/>
    <n v="139.76"/>
    <n v="9"/>
    <n v="1.3"/>
    <x v="1"/>
    <x v="559"/>
    <d v="2023-07-23T00:00:00"/>
    <x v="1"/>
    <x v="24"/>
    <s v=""/>
  </r>
  <r>
    <x v="560"/>
    <n v="50"/>
    <s v="Female"/>
    <x v="0"/>
    <s v="Wallet"/>
    <n v="1475.28"/>
    <n v="8"/>
    <n v="1.2"/>
    <x v="1"/>
    <x v="560"/>
    <d v="2023-07-23T00:00:00"/>
    <x v="1"/>
    <x v="5"/>
    <s v=""/>
  </r>
  <r>
    <x v="561"/>
    <n v="36"/>
    <s v="Female"/>
    <x v="4"/>
    <s v="Credit Card"/>
    <n v="1415.07"/>
    <n v="8"/>
    <n v="2.2999999999999998"/>
    <x v="1"/>
    <x v="561"/>
    <d v="2023-07-24T00:00:00"/>
    <x v="0"/>
    <x v="0"/>
    <s v=""/>
  </r>
  <r>
    <x v="562"/>
    <n v="63"/>
    <s v="Other"/>
    <x v="4"/>
    <s v="Debit Card"/>
    <n v="730"/>
    <n v="8"/>
    <n v="4.0999999999999996"/>
    <x v="1"/>
    <x v="562"/>
    <d v="2023-07-25T00:00:00"/>
    <x v="1"/>
    <x v="39"/>
    <s v=""/>
  </r>
  <r>
    <x v="563"/>
    <n v="28"/>
    <s v="Male"/>
    <x v="4"/>
    <s v="Credit Card"/>
    <n v="1363.39"/>
    <n v="2"/>
    <n v="4.5"/>
    <x v="0"/>
    <x v="563"/>
    <d v="2023-07-20T00:00:00"/>
    <x v="2"/>
    <x v="1"/>
    <n v="4.5"/>
  </r>
  <r>
    <x v="564"/>
    <n v="51"/>
    <s v="Other"/>
    <x v="3"/>
    <s v="UPI"/>
    <n v="1108.3"/>
    <n v="11"/>
    <n v="2.2999999999999998"/>
    <x v="0"/>
    <x v="564"/>
    <d v="2023-07-30T00:00:00"/>
    <x v="1"/>
    <x v="0"/>
    <s v=""/>
  </r>
  <r>
    <x v="565"/>
    <n v="58"/>
    <s v="Female"/>
    <x v="5"/>
    <s v="UPI"/>
    <n v="1350.61"/>
    <n v="10"/>
    <n v="2.2999999999999998"/>
    <x v="0"/>
    <x v="565"/>
    <d v="2023-07-30T00:00:00"/>
    <x v="1"/>
    <x v="0"/>
    <s v=""/>
  </r>
  <r>
    <x v="566"/>
    <n v="47"/>
    <s v="Other"/>
    <x v="2"/>
    <s v="Cash on Delivery"/>
    <n v="780.74"/>
    <n v="13"/>
    <n v="4.5999999999999996"/>
    <x v="0"/>
    <x v="566"/>
    <d v="2023-08-03T00:00:00"/>
    <x v="1"/>
    <x v="33"/>
    <s v=""/>
  </r>
  <r>
    <x v="567"/>
    <n v="18"/>
    <s v="Female"/>
    <x v="4"/>
    <s v="Debit Card"/>
    <n v="702.22"/>
    <n v="11"/>
    <n v="4.4000000000000004"/>
    <x v="1"/>
    <x v="567"/>
    <d v="2023-08-02T00:00:00"/>
    <x v="2"/>
    <x v="35"/>
    <s v=""/>
  </r>
  <r>
    <x v="568"/>
    <n v="51"/>
    <s v="Female"/>
    <x v="4"/>
    <s v="UPI"/>
    <n v="157.22"/>
    <n v="6"/>
    <n v="4.0999999999999996"/>
    <x v="1"/>
    <x v="568"/>
    <d v="2023-07-29T00:00:00"/>
    <x v="1"/>
    <x v="1"/>
    <n v="4.0999999999999996"/>
  </r>
  <r>
    <x v="569"/>
    <n v="26"/>
    <s v="Other"/>
    <x v="0"/>
    <s v="UPI"/>
    <n v="1373.07"/>
    <n v="6"/>
    <n v="1.1000000000000001"/>
    <x v="0"/>
    <x v="569"/>
    <d v="2023-07-30T00:00:00"/>
    <x v="2"/>
    <x v="1"/>
    <n v="1.1000000000000001"/>
  </r>
  <r>
    <x v="570"/>
    <n v="53"/>
    <s v="Male"/>
    <x v="3"/>
    <s v="Wallet"/>
    <n v="1118.76"/>
    <n v="10"/>
    <n v="3.4"/>
    <x v="1"/>
    <x v="570"/>
    <d v="2023-08-04T00:00:00"/>
    <x v="1"/>
    <x v="16"/>
    <s v=""/>
  </r>
  <r>
    <x v="571"/>
    <n v="22"/>
    <s v="Female"/>
    <x v="4"/>
    <s v="UPI"/>
    <n v="363.03"/>
    <n v="8"/>
    <n v="3.3"/>
    <x v="1"/>
    <x v="571"/>
    <d v="2023-08-03T00:00:00"/>
    <x v="2"/>
    <x v="12"/>
    <s v=""/>
  </r>
  <r>
    <x v="572"/>
    <n v="43"/>
    <s v="Female"/>
    <x v="1"/>
    <s v="Credit Card"/>
    <n v="769.35"/>
    <n v="12"/>
    <n v="2.1"/>
    <x v="1"/>
    <x v="572"/>
    <d v="2023-08-08T00:00:00"/>
    <x v="0"/>
    <x v="27"/>
    <s v=""/>
  </r>
  <r>
    <x v="573"/>
    <n v="28"/>
    <s v="Other"/>
    <x v="5"/>
    <s v="Wallet"/>
    <n v="835.15"/>
    <n v="7"/>
    <n v="3.1"/>
    <x v="0"/>
    <x v="573"/>
    <d v="2023-08-04T00:00:00"/>
    <x v="2"/>
    <x v="18"/>
    <s v=""/>
  </r>
  <r>
    <x v="574"/>
    <n v="31"/>
    <s v="Other"/>
    <x v="3"/>
    <s v="Wallet"/>
    <n v="1312.47"/>
    <n v="4"/>
    <n v="3.9"/>
    <x v="0"/>
    <x v="574"/>
    <d v="2023-08-02T00:00:00"/>
    <x v="0"/>
    <x v="1"/>
    <n v="3.9"/>
  </r>
  <r>
    <x v="575"/>
    <n v="46"/>
    <s v="Male"/>
    <x v="2"/>
    <s v="Debit Card"/>
    <n v="867.17"/>
    <n v="11"/>
    <n v="4.2"/>
    <x v="0"/>
    <x v="575"/>
    <d v="2023-08-10T00:00:00"/>
    <x v="1"/>
    <x v="22"/>
    <s v=""/>
  </r>
  <r>
    <x v="576"/>
    <n v="35"/>
    <s v="Other"/>
    <x v="3"/>
    <s v="Wallet"/>
    <n v="74.39"/>
    <n v="3"/>
    <n v="1.9"/>
    <x v="0"/>
    <x v="576"/>
    <d v="2023-08-03T00:00:00"/>
    <x v="0"/>
    <x v="1"/>
    <n v="1.9"/>
  </r>
  <r>
    <x v="577"/>
    <n v="58"/>
    <s v="Male"/>
    <x v="0"/>
    <s v="Debit Card"/>
    <n v="429.15"/>
    <n v="6"/>
    <n v="3.5"/>
    <x v="1"/>
    <x v="577"/>
    <d v="2023-08-07T00:00:00"/>
    <x v="1"/>
    <x v="1"/>
    <n v="3.5"/>
  </r>
  <r>
    <x v="578"/>
    <n v="60"/>
    <s v="Female"/>
    <x v="5"/>
    <s v="Wallet"/>
    <n v="225.5"/>
    <n v="9"/>
    <n v="2.2999999999999998"/>
    <x v="0"/>
    <x v="578"/>
    <d v="2023-08-11T00:00:00"/>
    <x v="1"/>
    <x v="0"/>
    <s v=""/>
  </r>
  <r>
    <x v="579"/>
    <n v="34"/>
    <s v="Male"/>
    <x v="0"/>
    <s v="Debit Card"/>
    <n v="889.71"/>
    <n v="6"/>
    <n v="3.3"/>
    <x v="1"/>
    <x v="579"/>
    <d v="2023-08-09T00:00:00"/>
    <x v="0"/>
    <x v="1"/>
    <n v="3.3"/>
  </r>
  <r>
    <x v="580"/>
    <n v="49"/>
    <s v="Female"/>
    <x v="1"/>
    <s v="Credit Card"/>
    <n v="596.59"/>
    <n v="1"/>
    <n v="1.1000000000000001"/>
    <x v="1"/>
    <x v="580"/>
    <d v="2023-08-05T00:00:00"/>
    <x v="1"/>
    <x v="1"/>
    <n v="1.1000000000000001"/>
  </r>
  <r>
    <x v="581"/>
    <n v="43"/>
    <s v="Male"/>
    <x v="5"/>
    <s v="UPI"/>
    <n v="89.89"/>
    <n v="11"/>
    <n v="4.8"/>
    <x v="0"/>
    <x v="581"/>
    <d v="2023-08-16T00:00:00"/>
    <x v="0"/>
    <x v="36"/>
    <s v=""/>
  </r>
  <r>
    <x v="582"/>
    <n v="43"/>
    <s v="Female"/>
    <x v="0"/>
    <s v="Wallet"/>
    <n v="503.3"/>
    <n v="5"/>
    <n v="2.6"/>
    <x v="0"/>
    <x v="582"/>
    <d v="2023-08-11T00:00:00"/>
    <x v="0"/>
    <x v="1"/>
    <n v="2.6"/>
  </r>
  <r>
    <x v="583"/>
    <n v="36"/>
    <s v="Other"/>
    <x v="1"/>
    <s v="Wallet"/>
    <n v="1139.94"/>
    <n v="11"/>
    <n v="4.4000000000000004"/>
    <x v="0"/>
    <x v="583"/>
    <d v="2023-08-18T00:00:00"/>
    <x v="0"/>
    <x v="35"/>
    <s v=""/>
  </r>
  <r>
    <x v="584"/>
    <n v="59"/>
    <s v="Other"/>
    <x v="0"/>
    <s v="Credit Card"/>
    <n v="754.12"/>
    <n v="9"/>
    <n v="4.5999999999999996"/>
    <x v="0"/>
    <x v="584"/>
    <d v="2023-08-17T00:00:00"/>
    <x v="1"/>
    <x v="33"/>
    <s v=""/>
  </r>
  <r>
    <x v="585"/>
    <n v="44"/>
    <s v="Other"/>
    <x v="0"/>
    <s v="Cash on Delivery"/>
    <n v="100.88"/>
    <n v="2"/>
    <n v="3.4"/>
    <x v="1"/>
    <x v="585"/>
    <d v="2023-08-11T00:00:00"/>
    <x v="0"/>
    <x v="1"/>
    <n v="3.4"/>
  </r>
  <r>
    <x v="586"/>
    <n v="49"/>
    <s v="Other"/>
    <x v="5"/>
    <s v="UPI"/>
    <n v="1057.1099999999999"/>
    <n v="8"/>
    <n v="4.3"/>
    <x v="1"/>
    <x v="586"/>
    <d v="2023-08-18T00:00:00"/>
    <x v="1"/>
    <x v="21"/>
    <s v=""/>
  </r>
  <r>
    <x v="587"/>
    <n v="39"/>
    <s v="Female"/>
    <x v="2"/>
    <s v="Cash on Delivery"/>
    <n v="1064.43"/>
    <n v="13"/>
    <n v="4.5"/>
    <x v="0"/>
    <x v="587"/>
    <d v="2023-08-24T00:00:00"/>
    <x v="0"/>
    <x v="30"/>
    <s v=""/>
  </r>
  <r>
    <x v="588"/>
    <n v="47"/>
    <s v="Male"/>
    <x v="4"/>
    <s v="Cash on Delivery"/>
    <n v="790.6"/>
    <n v="14"/>
    <n v="4.4000000000000004"/>
    <x v="1"/>
    <x v="588"/>
    <d v="2023-08-26T00:00:00"/>
    <x v="1"/>
    <x v="35"/>
    <s v=""/>
  </r>
  <r>
    <x v="589"/>
    <n v="34"/>
    <s v="Other"/>
    <x v="4"/>
    <s v="Cash on Delivery"/>
    <n v="677.98"/>
    <n v="5"/>
    <n v="1.6"/>
    <x v="0"/>
    <x v="589"/>
    <d v="2023-08-18T00:00:00"/>
    <x v="0"/>
    <x v="1"/>
    <n v="1.6"/>
  </r>
  <r>
    <x v="590"/>
    <n v="61"/>
    <s v="Female"/>
    <x v="0"/>
    <s v="Wallet"/>
    <n v="1453.72"/>
    <n v="12"/>
    <n v="1.3"/>
    <x v="0"/>
    <x v="590"/>
    <d v="2023-08-26T00:00:00"/>
    <x v="1"/>
    <x v="24"/>
    <s v=""/>
  </r>
  <r>
    <x v="591"/>
    <n v="28"/>
    <s v="Other"/>
    <x v="1"/>
    <s v="Debit Card"/>
    <n v="1485.7"/>
    <n v="2"/>
    <n v="4.5999999999999996"/>
    <x v="0"/>
    <x v="591"/>
    <d v="2023-08-17T00:00:00"/>
    <x v="2"/>
    <x v="1"/>
    <n v="4.5999999999999996"/>
  </r>
  <r>
    <x v="592"/>
    <n v="51"/>
    <s v="Other"/>
    <x v="1"/>
    <s v="Wallet"/>
    <n v="1230.1600000000001"/>
    <n v="4"/>
    <n v="4.9000000000000004"/>
    <x v="0"/>
    <x v="592"/>
    <d v="2023-08-20T00:00:00"/>
    <x v="1"/>
    <x v="1"/>
    <n v="4.9000000000000004"/>
  </r>
  <r>
    <x v="593"/>
    <n v="31"/>
    <s v="Male"/>
    <x v="0"/>
    <s v="Cash on Delivery"/>
    <n v="148.91"/>
    <n v="13"/>
    <n v="3.1"/>
    <x v="0"/>
    <x v="593"/>
    <d v="2023-08-30T00:00:00"/>
    <x v="0"/>
    <x v="18"/>
    <s v=""/>
  </r>
  <r>
    <x v="594"/>
    <n v="31"/>
    <s v="Female"/>
    <x v="3"/>
    <s v="Debit Card"/>
    <n v="804.52"/>
    <n v="14"/>
    <n v="1.2"/>
    <x v="0"/>
    <x v="594"/>
    <d v="2023-09-01T00:00:00"/>
    <x v="0"/>
    <x v="5"/>
    <s v=""/>
  </r>
  <r>
    <x v="595"/>
    <n v="36"/>
    <s v="Male"/>
    <x v="3"/>
    <s v="Wallet"/>
    <n v="949.26"/>
    <n v="8"/>
    <n v="2.1"/>
    <x v="1"/>
    <x v="595"/>
    <d v="2023-08-27T00:00:00"/>
    <x v="0"/>
    <x v="27"/>
    <s v=""/>
  </r>
  <r>
    <x v="596"/>
    <n v="31"/>
    <s v="Other"/>
    <x v="5"/>
    <s v="Credit Card"/>
    <n v="1033.75"/>
    <n v="12"/>
    <n v="1.4"/>
    <x v="0"/>
    <x v="596"/>
    <d v="2023-09-01T00:00:00"/>
    <x v="0"/>
    <x v="28"/>
    <s v=""/>
  </r>
  <r>
    <x v="597"/>
    <n v="39"/>
    <s v="Male"/>
    <x v="1"/>
    <s v="Debit Card"/>
    <n v="749.75"/>
    <n v="11"/>
    <n v="3.4"/>
    <x v="1"/>
    <x v="597"/>
    <d v="2023-09-01T00:00:00"/>
    <x v="0"/>
    <x v="16"/>
    <s v=""/>
  </r>
  <r>
    <x v="598"/>
    <n v="25"/>
    <s v="Male"/>
    <x v="3"/>
    <s v="Debit Card"/>
    <n v="665.72"/>
    <n v="5"/>
    <n v="2.9"/>
    <x v="0"/>
    <x v="598"/>
    <d v="2023-08-27T00:00:00"/>
    <x v="2"/>
    <x v="1"/>
    <n v="2.9"/>
  </r>
  <r>
    <x v="599"/>
    <n v="53"/>
    <s v="Male"/>
    <x v="4"/>
    <s v="Debit Card"/>
    <n v="98.96"/>
    <n v="5"/>
    <n v="1.5"/>
    <x v="0"/>
    <x v="599"/>
    <d v="2023-08-28T00:00:00"/>
    <x v="1"/>
    <x v="1"/>
    <n v="1.5"/>
  </r>
  <r>
    <x v="600"/>
    <n v="39"/>
    <s v="Male"/>
    <x v="5"/>
    <s v="UPI"/>
    <n v="1114.9100000000001"/>
    <n v="11"/>
    <n v="1.7"/>
    <x v="1"/>
    <x v="600"/>
    <d v="2023-09-04T00:00:00"/>
    <x v="0"/>
    <x v="23"/>
    <s v=""/>
  </r>
  <r>
    <x v="601"/>
    <n v="37"/>
    <s v="Other"/>
    <x v="2"/>
    <s v="UPI"/>
    <n v="329.14"/>
    <n v="8"/>
    <n v="4.8"/>
    <x v="0"/>
    <x v="601"/>
    <d v="2023-09-02T00:00:00"/>
    <x v="0"/>
    <x v="36"/>
    <s v=""/>
  </r>
  <r>
    <x v="602"/>
    <n v="68"/>
    <s v="Female"/>
    <x v="3"/>
    <s v="UPI"/>
    <n v="863.8"/>
    <n v="2"/>
    <n v="3.6"/>
    <x v="1"/>
    <x v="602"/>
    <d v="2023-08-28T00:00:00"/>
    <x v="1"/>
    <x v="1"/>
    <n v="3.6"/>
  </r>
  <r>
    <x v="603"/>
    <n v="31"/>
    <s v="Female"/>
    <x v="3"/>
    <s v="Cash on Delivery"/>
    <n v="1019.17"/>
    <n v="11"/>
    <n v="3.3"/>
    <x v="0"/>
    <x v="603"/>
    <d v="2023-09-07T00:00:00"/>
    <x v="0"/>
    <x v="12"/>
    <s v=""/>
  </r>
  <r>
    <x v="604"/>
    <n v="29"/>
    <s v="Female"/>
    <x v="4"/>
    <s v="Wallet"/>
    <n v="1296.26"/>
    <n v="7"/>
    <n v="3.1"/>
    <x v="1"/>
    <x v="604"/>
    <d v="2023-09-04T00:00:00"/>
    <x v="2"/>
    <x v="18"/>
    <s v=""/>
  </r>
  <r>
    <x v="605"/>
    <n v="49"/>
    <s v="Female"/>
    <x v="3"/>
    <s v="Cash on Delivery"/>
    <n v="170.12"/>
    <n v="8"/>
    <n v="1.9"/>
    <x v="1"/>
    <x v="605"/>
    <d v="2023-09-06T00:00:00"/>
    <x v="1"/>
    <x v="11"/>
    <s v=""/>
  </r>
  <r>
    <x v="606"/>
    <n v="53"/>
    <s v="Other"/>
    <x v="0"/>
    <s v="Cash on Delivery"/>
    <n v="1272.32"/>
    <n v="3"/>
    <n v="3.1"/>
    <x v="0"/>
    <x v="606"/>
    <d v="2023-09-02T00:00:00"/>
    <x v="1"/>
    <x v="1"/>
    <n v="3.1"/>
  </r>
  <r>
    <x v="607"/>
    <n v="39"/>
    <s v="Female"/>
    <x v="0"/>
    <s v="Credit Card"/>
    <n v="1049.79"/>
    <n v="8"/>
    <n v="1.2"/>
    <x v="0"/>
    <x v="607"/>
    <d v="2023-09-08T00:00:00"/>
    <x v="0"/>
    <x v="5"/>
    <s v=""/>
  </r>
  <r>
    <x v="608"/>
    <n v="48"/>
    <s v="Male"/>
    <x v="0"/>
    <s v="UPI"/>
    <n v="730.47"/>
    <n v="6"/>
    <n v="2.8"/>
    <x v="1"/>
    <x v="608"/>
    <d v="2023-09-07T00:00:00"/>
    <x v="1"/>
    <x v="1"/>
    <n v="2.8"/>
  </r>
  <r>
    <x v="609"/>
    <n v="53"/>
    <s v="Other"/>
    <x v="1"/>
    <s v="Debit Card"/>
    <n v="383.86"/>
    <n v="5"/>
    <n v="4"/>
    <x v="1"/>
    <x v="609"/>
    <d v="2023-09-07T00:00:00"/>
    <x v="1"/>
    <x v="1"/>
    <n v="4"/>
  </r>
  <r>
    <x v="610"/>
    <n v="36"/>
    <s v="Other"/>
    <x v="0"/>
    <s v="UPI"/>
    <n v="883.09"/>
    <n v="12"/>
    <n v="1.3"/>
    <x v="1"/>
    <x v="610"/>
    <d v="2023-09-15T00:00:00"/>
    <x v="0"/>
    <x v="24"/>
    <s v=""/>
  </r>
  <r>
    <x v="611"/>
    <n v="28"/>
    <s v="Male"/>
    <x v="2"/>
    <s v="Cash on Delivery"/>
    <n v="306.66000000000003"/>
    <n v="2"/>
    <n v="1"/>
    <x v="1"/>
    <x v="611"/>
    <d v="2023-09-06T00:00:00"/>
    <x v="2"/>
    <x v="1"/>
    <n v="1"/>
  </r>
  <r>
    <x v="612"/>
    <n v="65"/>
    <s v="Male"/>
    <x v="0"/>
    <s v="Credit Card"/>
    <n v="1369.23"/>
    <n v="4"/>
    <n v="4.2"/>
    <x v="0"/>
    <x v="612"/>
    <d v="2023-09-09T00:00:00"/>
    <x v="1"/>
    <x v="1"/>
    <n v="4.2"/>
  </r>
  <r>
    <x v="613"/>
    <n v="18"/>
    <s v="Other"/>
    <x v="0"/>
    <s v="Cash on Delivery"/>
    <n v="1383.09"/>
    <n v="9"/>
    <n v="3.7"/>
    <x v="1"/>
    <x v="613"/>
    <d v="2023-09-15T00:00:00"/>
    <x v="2"/>
    <x v="37"/>
    <s v=""/>
  </r>
  <r>
    <x v="614"/>
    <n v="32"/>
    <s v="Male"/>
    <x v="3"/>
    <s v="Debit Card"/>
    <n v="1499.37"/>
    <n v="10"/>
    <n v="4.2"/>
    <x v="1"/>
    <x v="614"/>
    <d v="2023-09-17T00:00:00"/>
    <x v="0"/>
    <x v="22"/>
    <s v=""/>
  </r>
  <r>
    <x v="615"/>
    <n v="45"/>
    <s v="Female"/>
    <x v="0"/>
    <s v="UPI"/>
    <n v="1099.92"/>
    <n v="2"/>
    <n v="4.4000000000000004"/>
    <x v="1"/>
    <x v="615"/>
    <d v="2023-09-10T00:00:00"/>
    <x v="1"/>
    <x v="1"/>
    <n v="4.4000000000000004"/>
  </r>
  <r>
    <x v="616"/>
    <n v="47"/>
    <s v="Other"/>
    <x v="3"/>
    <s v="Debit Card"/>
    <n v="828.54"/>
    <n v="4"/>
    <n v="2.5"/>
    <x v="1"/>
    <x v="616"/>
    <d v="2023-09-13T00:00:00"/>
    <x v="1"/>
    <x v="1"/>
    <n v="2.5"/>
  </r>
  <r>
    <x v="617"/>
    <n v="22"/>
    <s v="Male"/>
    <x v="3"/>
    <s v="Credit Card"/>
    <n v="117.91"/>
    <n v="12"/>
    <n v="2.4"/>
    <x v="0"/>
    <x v="617"/>
    <d v="2023-09-22T00:00:00"/>
    <x v="2"/>
    <x v="26"/>
    <s v=""/>
  </r>
  <r>
    <x v="618"/>
    <n v="61"/>
    <s v="Male"/>
    <x v="2"/>
    <s v="Debit Card"/>
    <n v="1132.7"/>
    <n v="7"/>
    <n v="4.7"/>
    <x v="1"/>
    <x v="618"/>
    <d v="2023-09-18T00:00:00"/>
    <x v="1"/>
    <x v="25"/>
    <s v=""/>
  </r>
  <r>
    <x v="619"/>
    <n v="63"/>
    <s v="Other"/>
    <x v="3"/>
    <s v="Cash on Delivery"/>
    <n v="1461.91"/>
    <n v="1"/>
    <n v="2.5"/>
    <x v="1"/>
    <x v="619"/>
    <d v="2023-09-13T00:00:00"/>
    <x v="1"/>
    <x v="1"/>
    <n v="2.5"/>
  </r>
  <r>
    <x v="620"/>
    <n v="42"/>
    <s v="Female"/>
    <x v="5"/>
    <s v="Debit Card"/>
    <n v="1456.59"/>
    <n v="11"/>
    <n v="4.7"/>
    <x v="0"/>
    <x v="620"/>
    <d v="2023-09-24T00:00:00"/>
    <x v="0"/>
    <x v="25"/>
    <s v=""/>
  </r>
  <r>
    <x v="621"/>
    <n v="28"/>
    <s v="Male"/>
    <x v="2"/>
    <s v="Credit Card"/>
    <n v="1146.6400000000001"/>
    <n v="4"/>
    <n v="1.4"/>
    <x v="1"/>
    <x v="621"/>
    <d v="2023-09-18T00:00:00"/>
    <x v="2"/>
    <x v="1"/>
    <n v="1.4"/>
  </r>
  <r>
    <x v="622"/>
    <n v="48"/>
    <s v="Other"/>
    <x v="5"/>
    <s v="Cash on Delivery"/>
    <n v="590.30999999999995"/>
    <n v="9"/>
    <n v="1.6"/>
    <x v="0"/>
    <x v="622"/>
    <d v="2023-09-24T00:00:00"/>
    <x v="1"/>
    <x v="9"/>
    <s v=""/>
  </r>
  <r>
    <x v="623"/>
    <n v="19"/>
    <s v="Other"/>
    <x v="3"/>
    <s v="Debit Card"/>
    <n v="766.55"/>
    <n v="4"/>
    <n v="1.6"/>
    <x v="1"/>
    <x v="623"/>
    <d v="2023-09-20T00:00:00"/>
    <x v="2"/>
    <x v="1"/>
    <n v="1.6"/>
  </r>
  <r>
    <x v="624"/>
    <n v="68"/>
    <s v="Female"/>
    <x v="2"/>
    <s v="UPI"/>
    <n v="111.89"/>
    <n v="7"/>
    <n v="1.5"/>
    <x v="1"/>
    <x v="624"/>
    <d v="2023-09-24T00:00:00"/>
    <x v="1"/>
    <x v="34"/>
    <s v=""/>
  </r>
  <r>
    <x v="625"/>
    <n v="47"/>
    <s v="Male"/>
    <x v="2"/>
    <s v="UPI"/>
    <n v="5.86"/>
    <n v="8"/>
    <n v="2.4"/>
    <x v="1"/>
    <x v="625"/>
    <d v="2023-09-26T00:00:00"/>
    <x v="1"/>
    <x v="26"/>
    <s v=""/>
  </r>
  <r>
    <x v="626"/>
    <n v="64"/>
    <s v="Male"/>
    <x v="3"/>
    <s v="Debit Card"/>
    <n v="1222.42"/>
    <n v="2"/>
    <n v="2.6"/>
    <x v="1"/>
    <x v="626"/>
    <d v="2023-09-21T00:00:00"/>
    <x v="1"/>
    <x v="1"/>
    <n v="2.6"/>
  </r>
  <r>
    <x v="627"/>
    <n v="42"/>
    <s v="Male"/>
    <x v="4"/>
    <s v="UPI"/>
    <n v="925.64"/>
    <n v="14"/>
    <n v="3.1"/>
    <x v="0"/>
    <x v="627"/>
    <d v="2023-10-04T00:00:00"/>
    <x v="0"/>
    <x v="18"/>
    <s v=""/>
  </r>
  <r>
    <x v="628"/>
    <n v="29"/>
    <s v="Male"/>
    <x v="3"/>
    <s v="Wallet"/>
    <n v="676.38"/>
    <n v="9"/>
    <n v="2.8"/>
    <x v="1"/>
    <x v="628"/>
    <d v="2023-09-30T00:00:00"/>
    <x v="2"/>
    <x v="10"/>
    <s v=""/>
  </r>
  <r>
    <x v="629"/>
    <n v="58"/>
    <s v="Other"/>
    <x v="4"/>
    <s v="UPI"/>
    <n v="530.29"/>
    <n v="1"/>
    <n v="3.9"/>
    <x v="1"/>
    <x v="629"/>
    <d v="2023-09-23T00:00:00"/>
    <x v="1"/>
    <x v="1"/>
    <n v="3.9"/>
  </r>
  <r>
    <x v="630"/>
    <n v="29"/>
    <s v="Other"/>
    <x v="4"/>
    <s v="Debit Card"/>
    <n v="1184.81"/>
    <n v="4"/>
    <n v="2.2999999999999998"/>
    <x v="0"/>
    <x v="630"/>
    <d v="2023-09-27T00:00:00"/>
    <x v="2"/>
    <x v="1"/>
    <n v="2.2999999999999998"/>
  </r>
  <r>
    <x v="631"/>
    <n v="36"/>
    <s v="Other"/>
    <x v="0"/>
    <s v="Debit Card"/>
    <n v="943.56"/>
    <n v="11"/>
    <n v="3.4"/>
    <x v="1"/>
    <x v="631"/>
    <d v="2023-10-05T00:00:00"/>
    <x v="0"/>
    <x v="16"/>
    <s v=""/>
  </r>
  <r>
    <x v="632"/>
    <n v="45"/>
    <s v="Male"/>
    <x v="2"/>
    <s v="Cash on Delivery"/>
    <n v="642.87"/>
    <n v="10"/>
    <n v="3.9"/>
    <x v="1"/>
    <x v="632"/>
    <d v="2023-10-05T00:00:00"/>
    <x v="1"/>
    <x v="19"/>
    <s v=""/>
  </r>
  <r>
    <x v="633"/>
    <n v="38"/>
    <s v="Female"/>
    <x v="4"/>
    <s v="Cash on Delivery"/>
    <n v="627.03"/>
    <n v="14"/>
    <n v="2.8"/>
    <x v="0"/>
    <x v="633"/>
    <d v="2023-10-10T00:00:00"/>
    <x v="0"/>
    <x v="10"/>
    <s v=""/>
  </r>
  <r>
    <x v="634"/>
    <n v="62"/>
    <s v="Female"/>
    <x v="0"/>
    <s v="Credit Card"/>
    <n v="791.36"/>
    <n v="4"/>
    <n v="4.2"/>
    <x v="0"/>
    <x v="634"/>
    <d v="2023-10-01T00:00:00"/>
    <x v="1"/>
    <x v="1"/>
    <n v="4.2"/>
  </r>
  <r>
    <x v="635"/>
    <n v="69"/>
    <s v="Female"/>
    <x v="0"/>
    <s v="Wallet"/>
    <n v="1102.42"/>
    <n v="10"/>
    <n v="2.7"/>
    <x v="1"/>
    <x v="635"/>
    <d v="2023-10-08T00:00:00"/>
    <x v="1"/>
    <x v="8"/>
    <s v=""/>
  </r>
  <r>
    <x v="636"/>
    <n v="47"/>
    <s v="Other"/>
    <x v="4"/>
    <s v="Wallet"/>
    <n v="364.9"/>
    <n v="1"/>
    <n v="1.5"/>
    <x v="0"/>
    <x v="636"/>
    <d v="2023-09-30T00:00:00"/>
    <x v="1"/>
    <x v="1"/>
    <n v="1.5"/>
  </r>
  <r>
    <x v="637"/>
    <n v="47"/>
    <s v="Other"/>
    <x v="5"/>
    <s v="Cash on Delivery"/>
    <n v="1027.1600000000001"/>
    <n v="3"/>
    <n v="2.8"/>
    <x v="0"/>
    <x v="637"/>
    <d v="2023-10-03T00:00:00"/>
    <x v="1"/>
    <x v="1"/>
    <n v="2.8"/>
  </r>
  <r>
    <x v="638"/>
    <n v="60"/>
    <s v="Female"/>
    <x v="5"/>
    <s v="UPI"/>
    <n v="1097.6400000000001"/>
    <n v="2"/>
    <n v="4"/>
    <x v="0"/>
    <x v="638"/>
    <d v="2023-10-03T00:00:00"/>
    <x v="1"/>
    <x v="1"/>
    <n v="4"/>
  </r>
  <r>
    <x v="639"/>
    <n v="22"/>
    <s v="Other"/>
    <x v="4"/>
    <s v="UPI"/>
    <n v="889.28"/>
    <n v="4"/>
    <n v="2.4"/>
    <x v="0"/>
    <x v="639"/>
    <d v="2023-10-06T00:00:00"/>
    <x v="2"/>
    <x v="1"/>
    <n v="2.4"/>
  </r>
  <r>
    <x v="640"/>
    <n v="40"/>
    <s v="Other"/>
    <x v="2"/>
    <s v="UPI"/>
    <n v="584.70000000000005"/>
    <n v="2"/>
    <n v="1.1000000000000001"/>
    <x v="0"/>
    <x v="640"/>
    <d v="2023-10-05T00:00:00"/>
    <x v="0"/>
    <x v="1"/>
    <n v="1.1000000000000001"/>
  </r>
  <r>
    <x v="641"/>
    <n v="20"/>
    <s v="Other"/>
    <x v="1"/>
    <s v="UPI"/>
    <n v="1268.21"/>
    <n v="7"/>
    <n v="1.3"/>
    <x v="1"/>
    <x v="641"/>
    <d v="2023-10-11T00:00:00"/>
    <x v="2"/>
    <x v="24"/>
    <s v=""/>
  </r>
  <r>
    <x v="642"/>
    <n v="35"/>
    <s v="Female"/>
    <x v="2"/>
    <s v="UPI"/>
    <n v="451.57"/>
    <n v="4"/>
    <n v="4.2"/>
    <x v="1"/>
    <x v="642"/>
    <d v="2023-10-09T00:00:00"/>
    <x v="0"/>
    <x v="1"/>
    <n v="4.2"/>
  </r>
  <r>
    <x v="643"/>
    <n v="40"/>
    <s v="Other"/>
    <x v="5"/>
    <s v="Cash on Delivery"/>
    <n v="922.34"/>
    <n v="2"/>
    <n v="1.5"/>
    <x v="1"/>
    <x v="643"/>
    <d v="2023-10-08T00:00:00"/>
    <x v="0"/>
    <x v="1"/>
    <n v="1.5"/>
  </r>
  <r>
    <x v="644"/>
    <n v="57"/>
    <s v="Other"/>
    <x v="1"/>
    <s v="Debit Card"/>
    <n v="1179.77"/>
    <n v="12"/>
    <n v="4.0999999999999996"/>
    <x v="1"/>
    <x v="644"/>
    <d v="2023-10-19T00:00:00"/>
    <x v="1"/>
    <x v="39"/>
    <s v=""/>
  </r>
  <r>
    <x v="645"/>
    <n v="47"/>
    <s v="Other"/>
    <x v="2"/>
    <s v="UPI"/>
    <n v="1299.3399999999999"/>
    <n v="1"/>
    <n v="2.2000000000000002"/>
    <x v="1"/>
    <x v="645"/>
    <d v="2023-10-09T00:00:00"/>
    <x v="1"/>
    <x v="1"/>
    <n v="2.2000000000000002"/>
  </r>
  <r>
    <x v="646"/>
    <n v="26"/>
    <s v="Other"/>
    <x v="5"/>
    <s v="Credit Card"/>
    <n v="707.17"/>
    <n v="9"/>
    <n v="2.9"/>
    <x v="0"/>
    <x v="646"/>
    <d v="2023-10-18T00:00:00"/>
    <x v="2"/>
    <x v="32"/>
    <s v=""/>
  </r>
  <r>
    <x v="647"/>
    <n v="36"/>
    <s v="Male"/>
    <x v="2"/>
    <s v="UPI"/>
    <n v="451.59"/>
    <n v="4"/>
    <n v="4.0999999999999996"/>
    <x v="1"/>
    <x v="647"/>
    <d v="2023-10-14T00:00:00"/>
    <x v="0"/>
    <x v="1"/>
    <n v="4.0999999999999996"/>
  </r>
  <r>
    <x v="648"/>
    <n v="46"/>
    <s v="Male"/>
    <x v="0"/>
    <s v="Wallet"/>
    <n v="799.73"/>
    <n v="11"/>
    <n v="2.4"/>
    <x v="1"/>
    <x v="648"/>
    <d v="2023-10-22T00:00:00"/>
    <x v="1"/>
    <x v="26"/>
    <s v=""/>
  </r>
  <r>
    <x v="649"/>
    <n v="20"/>
    <s v="Other"/>
    <x v="1"/>
    <s v="Cash on Delivery"/>
    <n v="1086.8399999999999"/>
    <n v="11"/>
    <n v="2.2999999999999998"/>
    <x v="1"/>
    <x v="649"/>
    <d v="2023-10-23T00:00:00"/>
    <x v="2"/>
    <x v="0"/>
    <s v=""/>
  </r>
  <r>
    <x v="650"/>
    <n v="59"/>
    <s v="Other"/>
    <x v="1"/>
    <s v="UPI"/>
    <n v="401.53"/>
    <n v="9"/>
    <n v="5"/>
    <x v="1"/>
    <x v="650"/>
    <d v="2023-10-22T00:00:00"/>
    <x v="1"/>
    <x v="41"/>
    <s v=""/>
  </r>
  <r>
    <x v="651"/>
    <n v="24"/>
    <s v="Male"/>
    <x v="0"/>
    <s v="Debit Card"/>
    <n v="959.05"/>
    <n v="3"/>
    <n v="2.7"/>
    <x v="0"/>
    <x v="651"/>
    <d v="2023-10-17T00:00:00"/>
    <x v="2"/>
    <x v="1"/>
    <n v="2.7"/>
  </r>
  <r>
    <x v="652"/>
    <n v="50"/>
    <s v="Other"/>
    <x v="5"/>
    <s v="Cash on Delivery"/>
    <n v="1196.29"/>
    <n v="12"/>
    <n v="4.9000000000000004"/>
    <x v="0"/>
    <x v="652"/>
    <d v="2023-10-27T00:00:00"/>
    <x v="1"/>
    <x v="20"/>
    <s v=""/>
  </r>
  <r>
    <x v="653"/>
    <n v="34"/>
    <s v="Male"/>
    <x v="1"/>
    <s v="Wallet"/>
    <n v="1498.09"/>
    <n v="12"/>
    <n v="4.0999999999999996"/>
    <x v="0"/>
    <x v="653"/>
    <d v="2023-10-28T00:00:00"/>
    <x v="0"/>
    <x v="39"/>
    <s v=""/>
  </r>
  <r>
    <x v="654"/>
    <n v="54"/>
    <s v="Other"/>
    <x v="2"/>
    <s v="UPI"/>
    <n v="1444.16"/>
    <n v="13"/>
    <n v="4.2"/>
    <x v="1"/>
    <x v="654"/>
    <d v="2023-10-30T00:00:00"/>
    <x v="1"/>
    <x v="22"/>
    <s v=""/>
  </r>
  <r>
    <x v="655"/>
    <n v="18"/>
    <s v="Female"/>
    <x v="2"/>
    <s v="Credit Card"/>
    <n v="736.15"/>
    <n v="11"/>
    <n v="1.7"/>
    <x v="0"/>
    <x v="655"/>
    <d v="2023-10-29T00:00:00"/>
    <x v="2"/>
    <x v="23"/>
    <s v=""/>
  </r>
  <r>
    <x v="656"/>
    <n v="39"/>
    <s v="Male"/>
    <x v="0"/>
    <s v="Wallet"/>
    <n v="569.29"/>
    <n v="12"/>
    <n v="4.8"/>
    <x v="0"/>
    <x v="656"/>
    <d v="2023-10-31T00:00:00"/>
    <x v="0"/>
    <x v="36"/>
    <s v=""/>
  </r>
  <r>
    <x v="657"/>
    <n v="38"/>
    <s v="Other"/>
    <x v="5"/>
    <s v="Debit Card"/>
    <n v="505.65"/>
    <n v="12"/>
    <n v="4.2"/>
    <x v="0"/>
    <x v="657"/>
    <d v="2023-11-01T00:00:00"/>
    <x v="0"/>
    <x v="22"/>
    <s v=""/>
  </r>
  <r>
    <x v="658"/>
    <n v="61"/>
    <s v="Other"/>
    <x v="3"/>
    <s v="Credit Card"/>
    <n v="375.66"/>
    <n v="13"/>
    <n v="2.2999999999999998"/>
    <x v="1"/>
    <x v="658"/>
    <d v="2023-11-03T00:00:00"/>
    <x v="1"/>
    <x v="0"/>
    <s v=""/>
  </r>
  <r>
    <x v="659"/>
    <n v="34"/>
    <s v="Male"/>
    <x v="5"/>
    <s v="Debit Card"/>
    <n v="62.92"/>
    <n v="2"/>
    <n v="2.2999999999999998"/>
    <x v="1"/>
    <x v="659"/>
    <d v="2023-10-24T00:00:00"/>
    <x v="0"/>
    <x v="1"/>
    <n v="2.2999999999999998"/>
  </r>
  <r>
    <x v="660"/>
    <n v="61"/>
    <s v="Female"/>
    <x v="5"/>
    <s v="Wallet"/>
    <n v="16.829999999999998"/>
    <n v="5"/>
    <n v="4.2"/>
    <x v="0"/>
    <x v="660"/>
    <d v="2023-10-28T00:00:00"/>
    <x v="1"/>
    <x v="1"/>
    <n v="4.2"/>
  </r>
  <r>
    <x v="661"/>
    <n v="57"/>
    <s v="Other"/>
    <x v="3"/>
    <s v="UPI"/>
    <n v="344.64"/>
    <n v="1"/>
    <n v="1.7"/>
    <x v="1"/>
    <x v="661"/>
    <d v="2023-10-25T00:00:00"/>
    <x v="1"/>
    <x v="1"/>
    <n v="1.7"/>
  </r>
  <r>
    <x v="662"/>
    <n v="66"/>
    <s v="Female"/>
    <x v="3"/>
    <s v="UPI"/>
    <n v="560.42999999999995"/>
    <n v="8"/>
    <n v="2.6"/>
    <x v="1"/>
    <x v="662"/>
    <d v="2023-11-02T00:00:00"/>
    <x v="1"/>
    <x v="17"/>
    <s v=""/>
  </r>
  <r>
    <x v="663"/>
    <n v="47"/>
    <s v="Other"/>
    <x v="4"/>
    <s v="UPI"/>
    <n v="1051.99"/>
    <n v="2"/>
    <n v="2.2000000000000002"/>
    <x v="1"/>
    <x v="663"/>
    <d v="2023-10-28T00:00:00"/>
    <x v="1"/>
    <x v="1"/>
    <n v="2.2000000000000002"/>
  </r>
  <r>
    <x v="664"/>
    <n v="54"/>
    <s v="Female"/>
    <x v="3"/>
    <s v="UPI"/>
    <n v="716.31"/>
    <n v="10"/>
    <n v="1.5"/>
    <x v="0"/>
    <x v="664"/>
    <d v="2023-11-06T00:00:00"/>
    <x v="1"/>
    <x v="34"/>
    <s v=""/>
  </r>
  <r>
    <x v="665"/>
    <n v="29"/>
    <s v="Female"/>
    <x v="5"/>
    <s v="Cash on Delivery"/>
    <n v="1293.32"/>
    <n v="3"/>
    <n v="4.3"/>
    <x v="1"/>
    <x v="665"/>
    <d v="2023-10-31T00:00:00"/>
    <x v="2"/>
    <x v="1"/>
    <n v="4.3"/>
  </r>
  <r>
    <x v="666"/>
    <n v="31"/>
    <s v="Female"/>
    <x v="2"/>
    <s v="Wallet"/>
    <n v="781.54"/>
    <n v="5"/>
    <n v="1.4"/>
    <x v="0"/>
    <x v="666"/>
    <d v="2023-11-03T00:00:00"/>
    <x v="0"/>
    <x v="1"/>
    <n v="1.4"/>
  </r>
  <r>
    <x v="667"/>
    <n v="36"/>
    <s v="Male"/>
    <x v="5"/>
    <s v="Cash on Delivery"/>
    <n v="929.49"/>
    <n v="2"/>
    <n v="1.1000000000000001"/>
    <x v="0"/>
    <x v="667"/>
    <d v="2023-11-01T00:00:00"/>
    <x v="0"/>
    <x v="1"/>
    <n v="1.1000000000000001"/>
  </r>
  <r>
    <x v="668"/>
    <n v="41"/>
    <s v="Other"/>
    <x v="1"/>
    <s v="Wallet"/>
    <n v="1446.63"/>
    <n v="14"/>
    <n v="2.5"/>
    <x v="0"/>
    <x v="668"/>
    <d v="2023-11-14T00:00:00"/>
    <x v="0"/>
    <x v="13"/>
    <s v=""/>
  </r>
  <r>
    <x v="669"/>
    <n v="23"/>
    <s v="Other"/>
    <x v="5"/>
    <s v="UPI"/>
    <n v="396.83"/>
    <n v="5"/>
    <n v="3.9"/>
    <x v="1"/>
    <x v="669"/>
    <d v="2023-11-06T00:00:00"/>
    <x v="2"/>
    <x v="1"/>
    <n v="3.9"/>
  </r>
  <r>
    <x v="670"/>
    <n v="52"/>
    <s v="Male"/>
    <x v="4"/>
    <s v="Wallet"/>
    <n v="339.56"/>
    <n v="14"/>
    <n v="1.8"/>
    <x v="1"/>
    <x v="670"/>
    <d v="2023-11-16T00:00:00"/>
    <x v="1"/>
    <x v="4"/>
    <s v=""/>
  </r>
  <r>
    <x v="671"/>
    <n v="32"/>
    <s v="Female"/>
    <x v="1"/>
    <s v="Credit Card"/>
    <n v="64.290000000000006"/>
    <n v="10"/>
    <n v="3.8"/>
    <x v="0"/>
    <x v="671"/>
    <d v="2023-11-13T00:00:00"/>
    <x v="0"/>
    <x v="3"/>
    <s v=""/>
  </r>
  <r>
    <x v="672"/>
    <n v="42"/>
    <s v="Female"/>
    <x v="5"/>
    <s v="Credit Card"/>
    <n v="803.02"/>
    <n v="7"/>
    <n v="1.1000000000000001"/>
    <x v="1"/>
    <x v="672"/>
    <d v="2023-11-11T00:00:00"/>
    <x v="0"/>
    <x v="15"/>
    <s v=""/>
  </r>
  <r>
    <x v="673"/>
    <n v="32"/>
    <s v="Other"/>
    <x v="3"/>
    <s v="UPI"/>
    <n v="1168.78"/>
    <n v="12"/>
    <n v="3.7"/>
    <x v="1"/>
    <x v="673"/>
    <d v="2023-11-17T00:00:00"/>
    <x v="0"/>
    <x v="37"/>
    <s v=""/>
  </r>
  <r>
    <x v="674"/>
    <n v="26"/>
    <s v="Female"/>
    <x v="0"/>
    <s v="Debit Card"/>
    <n v="1279.24"/>
    <n v="10"/>
    <n v="1.9"/>
    <x v="0"/>
    <x v="674"/>
    <d v="2023-11-16T00:00:00"/>
    <x v="2"/>
    <x v="11"/>
    <s v=""/>
  </r>
  <r>
    <x v="675"/>
    <n v="50"/>
    <s v="Male"/>
    <x v="0"/>
    <s v="Credit Card"/>
    <n v="466.24"/>
    <n v="11"/>
    <n v="2"/>
    <x v="0"/>
    <x v="675"/>
    <d v="2023-11-18T00:00:00"/>
    <x v="1"/>
    <x v="6"/>
    <s v=""/>
  </r>
  <r>
    <x v="676"/>
    <n v="25"/>
    <s v="Other"/>
    <x v="2"/>
    <s v="Cash on Delivery"/>
    <n v="771.84"/>
    <n v="10"/>
    <n v="4.5"/>
    <x v="1"/>
    <x v="676"/>
    <d v="2023-11-18T00:00:00"/>
    <x v="2"/>
    <x v="30"/>
    <s v=""/>
  </r>
  <r>
    <x v="677"/>
    <n v="55"/>
    <s v="Other"/>
    <x v="1"/>
    <s v="Debit Card"/>
    <n v="1079.76"/>
    <n v="6"/>
    <n v="2.8"/>
    <x v="1"/>
    <x v="677"/>
    <d v="2023-11-15T00:00:00"/>
    <x v="1"/>
    <x v="1"/>
    <n v="2.8"/>
  </r>
  <r>
    <x v="678"/>
    <n v="34"/>
    <s v="Female"/>
    <x v="3"/>
    <s v="Credit Card"/>
    <n v="717.91"/>
    <n v="4"/>
    <n v="2.4"/>
    <x v="0"/>
    <x v="678"/>
    <d v="2023-11-14T00:00:00"/>
    <x v="0"/>
    <x v="1"/>
    <n v="2.4"/>
  </r>
  <r>
    <x v="679"/>
    <n v="22"/>
    <s v="Male"/>
    <x v="2"/>
    <s v="Credit Card"/>
    <n v="1293.58"/>
    <n v="6"/>
    <n v="4.0999999999999996"/>
    <x v="1"/>
    <x v="679"/>
    <d v="2023-11-17T00:00:00"/>
    <x v="2"/>
    <x v="1"/>
    <n v="4.0999999999999996"/>
  </r>
  <r>
    <x v="680"/>
    <n v="39"/>
    <s v="Other"/>
    <x v="0"/>
    <s v="Credit Card"/>
    <n v="848.46"/>
    <n v="2"/>
    <n v="2.6"/>
    <x v="0"/>
    <x v="680"/>
    <d v="2023-11-14T00:00:00"/>
    <x v="0"/>
    <x v="1"/>
    <n v="2.6"/>
  </r>
  <r>
    <x v="681"/>
    <n v="18"/>
    <s v="Female"/>
    <x v="5"/>
    <s v="Credit Card"/>
    <n v="1252.19"/>
    <n v="2"/>
    <n v="4.9000000000000004"/>
    <x v="0"/>
    <x v="681"/>
    <d v="2023-11-15T00:00:00"/>
    <x v="2"/>
    <x v="1"/>
    <n v="4.9000000000000004"/>
  </r>
  <r>
    <x v="682"/>
    <n v="25"/>
    <s v="Other"/>
    <x v="1"/>
    <s v="Credit Card"/>
    <n v="1021.03"/>
    <n v="5"/>
    <n v="4.7"/>
    <x v="0"/>
    <x v="682"/>
    <d v="2023-11-19T00:00:00"/>
    <x v="2"/>
    <x v="1"/>
    <n v="4.7"/>
  </r>
  <r>
    <x v="683"/>
    <n v="61"/>
    <s v="Male"/>
    <x v="2"/>
    <s v="Wallet"/>
    <n v="1163.8699999999999"/>
    <n v="14"/>
    <n v="2.5"/>
    <x v="0"/>
    <x v="683"/>
    <d v="2023-11-29T00:00:00"/>
    <x v="1"/>
    <x v="13"/>
    <s v=""/>
  </r>
  <r>
    <x v="684"/>
    <n v="40"/>
    <s v="Male"/>
    <x v="3"/>
    <s v="Credit Card"/>
    <n v="318.70999999999998"/>
    <n v="10"/>
    <n v="3.9"/>
    <x v="0"/>
    <x v="684"/>
    <d v="2023-11-26T00:00:00"/>
    <x v="0"/>
    <x v="19"/>
    <s v=""/>
  </r>
  <r>
    <x v="685"/>
    <n v="46"/>
    <s v="Female"/>
    <x v="5"/>
    <s v="Cash on Delivery"/>
    <n v="1262.32"/>
    <n v="4"/>
    <n v="3.9"/>
    <x v="0"/>
    <x v="685"/>
    <d v="2023-11-21T00:00:00"/>
    <x v="1"/>
    <x v="1"/>
    <n v="3.9"/>
  </r>
  <r>
    <x v="686"/>
    <n v="31"/>
    <s v="Other"/>
    <x v="2"/>
    <s v="Cash on Delivery"/>
    <n v="819.74"/>
    <n v="13"/>
    <n v="3.6"/>
    <x v="1"/>
    <x v="686"/>
    <d v="2023-12-01T00:00:00"/>
    <x v="0"/>
    <x v="29"/>
    <s v=""/>
  </r>
  <r>
    <x v="687"/>
    <n v="41"/>
    <s v="Other"/>
    <x v="2"/>
    <s v="Wallet"/>
    <n v="271.14"/>
    <n v="13"/>
    <n v="3"/>
    <x v="0"/>
    <x v="687"/>
    <d v="2023-12-02T00:00:00"/>
    <x v="0"/>
    <x v="7"/>
    <s v=""/>
  </r>
  <r>
    <x v="688"/>
    <n v="41"/>
    <s v="Female"/>
    <x v="2"/>
    <s v="Debit Card"/>
    <n v="1312.94"/>
    <n v="2"/>
    <n v="4.5999999999999996"/>
    <x v="1"/>
    <x v="688"/>
    <d v="2023-11-22T00:00:00"/>
    <x v="0"/>
    <x v="1"/>
    <n v="4.5999999999999996"/>
  </r>
  <r>
    <x v="689"/>
    <n v="40"/>
    <s v="Other"/>
    <x v="2"/>
    <s v="Wallet"/>
    <n v="682.02"/>
    <n v="9"/>
    <n v="1.6"/>
    <x v="0"/>
    <x v="689"/>
    <d v="2023-11-30T00:00:00"/>
    <x v="0"/>
    <x v="9"/>
    <s v=""/>
  </r>
  <r>
    <x v="690"/>
    <n v="41"/>
    <s v="Male"/>
    <x v="5"/>
    <s v="UPI"/>
    <n v="774.45"/>
    <n v="1"/>
    <n v="2.8"/>
    <x v="0"/>
    <x v="690"/>
    <d v="2023-11-23T00:00:00"/>
    <x v="0"/>
    <x v="1"/>
    <n v="2.8"/>
  </r>
  <r>
    <x v="691"/>
    <n v="63"/>
    <s v="Male"/>
    <x v="0"/>
    <s v="Wallet"/>
    <n v="199.78"/>
    <n v="13"/>
    <n v="4.0999999999999996"/>
    <x v="1"/>
    <x v="691"/>
    <d v="2023-12-06T00:00:00"/>
    <x v="1"/>
    <x v="39"/>
    <s v=""/>
  </r>
  <r>
    <x v="692"/>
    <n v="52"/>
    <s v="Male"/>
    <x v="4"/>
    <s v="Credit Card"/>
    <n v="1463.35"/>
    <n v="3"/>
    <n v="2.1"/>
    <x v="1"/>
    <x v="692"/>
    <d v="2023-11-27T00:00:00"/>
    <x v="1"/>
    <x v="1"/>
    <n v="2.1"/>
  </r>
  <r>
    <x v="693"/>
    <n v="66"/>
    <s v="Other"/>
    <x v="5"/>
    <s v="Wallet"/>
    <n v="400.49"/>
    <n v="11"/>
    <n v="3.9"/>
    <x v="1"/>
    <x v="693"/>
    <d v="2023-12-06T00:00:00"/>
    <x v="1"/>
    <x v="19"/>
    <s v=""/>
  </r>
  <r>
    <x v="694"/>
    <n v="54"/>
    <s v="Female"/>
    <x v="2"/>
    <s v="Wallet"/>
    <n v="1238.27"/>
    <n v="1"/>
    <n v="4.8"/>
    <x v="1"/>
    <x v="694"/>
    <d v="2023-11-27T00:00:00"/>
    <x v="1"/>
    <x v="1"/>
    <n v="4.8"/>
  </r>
  <r>
    <x v="695"/>
    <n v="20"/>
    <s v="Other"/>
    <x v="1"/>
    <s v="Credit Card"/>
    <n v="971.21"/>
    <n v="3"/>
    <n v="2.8"/>
    <x v="1"/>
    <x v="695"/>
    <d v="2023-11-30T00:00:00"/>
    <x v="2"/>
    <x v="1"/>
    <n v="2.8"/>
  </r>
  <r>
    <x v="696"/>
    <n v="51"/>
    <s v="Other"/>
    <x v="5"/>
    <s v="UPI"/>
    <n v="734.07"/>
    <n v="13"/>
    <n v="2"/>
    <x v="1"/>
    <x v="696"/>
    <d v="2023-12-11T00:00:00"/>
    <x v="1"/>
    <x v="6"/>
    <s v=""/>
  </r>
  <r>
    <x v="697"/>
    <n v="43"/>
    <s v="Male"/>
    <x v="3"/>
    <s v="UPI"/>
    <n v="991.53"/>
    <n v="1"/>
    <n v="3.3"/>
    <x v="0"/>
    <x v="697"/>
    <d v="2023-11-30T00:00:00"/>
    <x v="0"/>
    <x v="1"/>
    <n v="3.3"/>
  </r>
  <r>
    <x v="698"/>
    <n v="68"/>
    <s v="Other"/>
    <x v="3"/>
    <s v="Debit Card"/>
    <n v="1080.23"/>
    <n v="10"/>
    <n v="2.6"/>
    <x v="0"/>
    <x v="698"/>
    <d v="2023-12-10T00:00:00"/>
    <x v="1"/>
    <x v="17"/>
    <s v=""/>
  </r>
  <r>
    <x v="699"/>
    <n v="36"/>
    <s v="Female"/>
    <x v="3"/>
    <s v="Debit Card"/>
    <n v="1063.04"/>
    <n v="13"/>
    <n v="5"/>
    <x v="0"/>
    <x v="699"/>
    <d v="2023-12-14T00:00:00"/>
    <x v="0"/>
    <x v="41"/>
    <s v=""/>
  </r>
  <r>
    <x v="700"/>
    <n v="61"/>
    <s v="Male"/>
    <x v="5"/>
    <s v="UPI"/>
    <n v="267.58999999999997"/>
    <n v="13"/>
    <n v="2.7"/>
    <x v="1"/>
    <x v="700"/>
    <d v="2023-12-15T00:00:00"/>
    <x v="1"/>
    <x v="8"/>
    <s v=""/>
  </r>
  <r>
    <x v="701"/>
    <n v="69"/>
    <s v="Female"/>
    <x v="4"/>
    <s v="Credit Card"/>
    <n v="1409.67"/>
    <n v="3"/>
    <n v="4.4000000000000004"/>
    <x v="0"/>
    <x v="701"/>
    <d v="2023-12-06T00:00:00"/>
    <x v="1"/>
    <x v="1"/>
    <n v="4.4000000000000004"/>
  </r>
  <r>
    <x v="702"/>
    <n v="54"/>
    <s v="Female"/>
    <x v="4"/>
    <s v="Wallet"/>
    <n v="117.11"/>
    <n v="11"/>
    <n v="1.9"/>
    <x v="1"/>
    <x v="702"/>
    <d v="2023-12-15T00:00:00"/>
    <x v="1"/>
    <x v="11"/>
    <s v=""/>
  </r>
  <r>
    <x v="703"/>
    <n v="66"/>
    <s v="Other"/>
    <x v="5"/>
    <s v="Debit Card"/>
    <n v="135.65"/>
    <n v="6"/>
    <n v="2.9"/>
    <x v="0"/>
    <x v="703"/>
    <d v="2023-12-11T00:00:00"/>
    <x v="1"/>
    <x v="1"/>
    <n v="2.9"/>
  </r>
  <r>
    <x v="704"/>
    <n v="22"/>
    <s v="Other"/>
    <x v="2"/>
    <s v="Wallet"/>
    <n v="420.29"/>
    <n v="8"/>
    <n v="1.8"/>
    <x v="0"/>
    <x v="704"/>
    <d v="2023-12-14T00:00:00"/>
    <x v="2"/>
    <x v="4"/>
    <s v=""/>
  </r>
  <r>
    <x v="705"/>
    <n v="53"/>
    <s v="Other"/>
    <x v="0"/>
    <s v="Cash on Delivery"/>
    <n v="818.09"/>
    <n v="13"/>
    <n v="5"/>
    <x v="1"/>
    <x v="705"/>
    <d v="2023-12-20T00:00:00"/>
    <x v="1"/>
    <x v="41"/>
    <s v=""/>
  </r>
  <r>
    <x v="706"/>
    <n v="32"/>
    <s v="Other"/>
    <x v="3"/>
    <s v="Wallet"/>
    <n v="239.59"/>
    <n v="9"/>
    <n v="1.5"/>
    <x v="0"/>
    <x v="706"/>
    <d v="2023-12-17T00:00:00"/>
    <x v="0"/>
    <x v="34"/>
    <s v=""/>
  </r>
  <r>
    <x v="707"/>
    <n v="18"/>
    <s v="Other"/>
    <x v="2"/>
    <s v="Cash on Delivery"/>
    <n v="341.21"/>
    <n v="10"/>
    <n v="1.7"/>
    <x v="1"/>
    <x v="707"/>
    <d v="2023-12-19T00:00:00"/>
    <x v="2"/>
    <x v="23"/>
    <s v=""/>
  </r>
  <r>
    <x v="708"/>
    <n v="69"/>
    <s v="Female"/>
    <x v="0"/>
    <s v="Credit Card"/>
    <n v="957.62"/>
    <n v="9"/>
    <n v="3.4"/>
    <x v="0"/>
    <x v="708"/>
    <d v="2023-12-19T00:00:00"/>
    <x v="1"/>
    <x v="16"/>
    <s v=""/>
  </r>
  <r>
    <x v="709"/>
    <n v="62"/>
    <s v="Other"/>
    <x v="1"/>
    <s v="UPI"/>
    <n v="908.34"/>
    <n v="1"/>
    <n v="2.6"/>
    <x v="1"/>
    <x v="709"/>
    <d v="2023-12-12T00:00:00"/>
    <x v="1"/>
    <x v="1"/>
    <n v="2.6"/>
  </r>
  <r>
    <x v="710"/>
    <n v="20"/>
    <s v="Other"/>
    <x v="4"/>
    <s v="Cash on Delivery"/>
    <n v="883.99"/>
    <n v="6"/>
    <n v="1"/>
    <x v="0"/>
    <x v="710"/>
    <d v="2023-12-18T00:00:00"/>
    <x v="2"/>
    <x v="1"/>
    <n v="1"/>
  </r>
  <r>
    <x v="711"/>
    <n v="60"/>
    <s v="Female"/>
    <x v="1"/>
    <s v="Cash on Delivery"/>
    <n v="1405.17"/>
    <n v="10"/>
    <n v="1.1000000000000001"/>
    <x v="1"/>
    <x v="711"/>
    <d v="2023-12-23T00:00:00"/>
    <x v="1"/>
    <x v="15"/>
    <s v=""/>
  </r>
  <r>
    <x v="712"/>
    <n v="69"/>
    <s v="Female"/>
    <x v="4"/>
    <s v="Credit Card"/>
    <n v="1495.03"/>
    <n v="6"/>
    <n v="1"/>
    <x v="0"/>
    <x v="712"/>
    <d v="2023-12-20T00:00:00"/>
    <x v="1"/>
    <x v="1"/>
    <n v="1"/>
  </r>
  <r>
    <x v="713"/>
    <n v="50"/>
    <s v="Male"/>
    <x v="5"/>
    <s v="Wallet"/>
    <n v="632.42999999999995"/>
    <n v="1"/>
    <n v="1.8"/>
    <x v="1"/>
    <x v="713"/>
    <d v="2023-12-16T00:00:00"/>
    <x v="1"/>
    <x v="1"/>
    <n v="1.8"/>
  </r>
  <r>
    <x v="714"/>
    <n v="39"/>
    <s v="Other"/>
    <x v="2"/>
    <s v="Debit Card"/>
    <n v="1047.77"/>
    <n v="14"/>
    <n v="3.3"/>
    <x v="1"/>
    <x v="714"/>
    <d v="2023-12-30T00:00:00"/>
    <x v="0"/>
    <x v="12"/>
    <s v=""/>
  </r>
  <r>
    <x v="715"/>
    <n v="55"/>
    <s v="Male"/>
    <x v="1"/>
    <s v="UPI"/>
    <n v="1129.8399999999999"/>
    <n v="9"/>
    <n v="3.3"/>
    <x v="1"/>
    <x v="715"/>
    <d v="2023-12-26T00:00:00"/>
    <x v="1"/>
    <x v="12"/>
    <s v=""/>
  </r>
  <r>
    <x v="716"/>
    <n v="18"/>
    <s v="Female"/>
    <x v="2"/>
    <s v="Credit Card"/>
    <n v="718.99"/>
    <n v="6"/>
    <n v="1.5"/>
    <x v="1"/>
    <x v="716"/>
    <d v="2023-12-24T00:00:00"/>
    <x v="2"/>
    <x v="1"/>
    <n v="1.5"/>
  </r>
  <r>
    <x v="717"/>
    <n v="66"/>
    <s v="Other"/>
    <x v="2"/>
    <s v="Debit Card"/>
    <n v="556.29999999999995"/>
    <n v="5"/>
    <n v="4.2"/>
    <x v="0"/>
    <x v="717"/>
    <d v="2023-12-24T00:00:00"/>
    <x v="1"/>
    <x v="1"/>
    <n v="4.2"/>
  </r>
  <r>
    <x v="718"/>
    <n v="20"/>
    <s v="Male"/>
    <x v="1"/>
    <s v="Credit Card"/>
    <n v="79.98"/>
    <n v="6"/>
    <n v="1"/>
    <x v="1"/>
    <x v="718"/>
    <d v="2023-12-26T00:00:00"/>
    <x v="2"/>
    <x v="1"/>
    <n v="1"/>
  </r>
  <r>
    <x v="719"/>
    <n v="46"/>
    <s v="Other"/>
    <x v="5"/>
    <s v="Wallet"/>
    <n v="1487.22"/>
    <n v="13"/>
    <n v="4.5999999999999996"/>
    <x v="1"/>
    <x v="719"/>
    <d v="2024-01-03T00:00:00"/>
    <x v="1"/>
    <x v="33"/>
    <s v=""/>
  </r>
  <r>
    <x v="720"/>
    <n v="65"/>
    <s v="Male"/>
    <x v="1"/>
    <s v="Credit Card"/>
    <n v="1265.22"/>
    <n v="2"/>
    <n v="1.8"/>
    <x v="0"/>
    <x v="720"/>
    <d v="2023-12-24T00:00:00"/>
    <x v="1"/>
    <x v="1"/>
    <n v="1.8"/>
  </r>
  <r>
    <x v="721"/>
    <n v="60"/>
    <s v="Male"/>
    <x v="1"/>
    <s v="Debit Card"/>
    <n v="1071.5899999999999"/>
    <n v="7"/>
    <n v="4.5999999999999996"/>
    <x v="0"/>
    <x v="721"/>
    <d v="2023-12-30T00:00:00"/>
    <x v="1"/>
    <x v="33"/>
    <s v=""/>
  </r>
  <r>
    <x v="722"/>
    <n v="26"/>
    <s v="Male"/>
    <x v="4"/>
    <s v="Cash on Delivery"/>
    <n v="940.57"/>
    <n v="11"/>
    <n v="3.6"/>
    <x v="1"/>
    <x v="722"/>
    <d v="2024-01-04T00:00:00"/>
    <x v="2"/>
    <x v="29"/>
    <s v=""/>
  </r>
  <r>
    <x v="723"/>
    <n v="19"/>
    <s v="Other"/>
    <x v="5"/>
    <s v="Credit Card"/>
    <n v="141.85"/>
    <n v="9"/>
    <n v="1.3"/>
    <x v="0"/>
    <x v="723"/>
    <d v="2024-01-03T00:00:00"/>
    <x v="2"/>
    <x v="24"/>
    <s v=""/>
  </r>
  <r>
    <x v="724"/>
    <n v="51"/>
    <s v="Other"/>
    <x v="1"/>
    <s v="Credit Card"/>
    <n v="1089.82"/>
    <n v="13"/>
    <n v="2.8"/>
    <x v="1"/>
    <x v="724"/>
    <d v="2024-01-08T00:00:00"/>
    <x v="1"/>
    <x v="10"/>
    <s v=""/>
  </r>
  <r>
    <x v="725"/>
    <n v="69"/>
    <s v="Other"/>
    <x v="3"/>
    <s v="Cash on Delivery"/>
    <n v="638.78"/>
    <n v="6"/>
    <n v="1.2"/>
    <x v="1"/>
    <x v="725"/>
    <d v="2024-01-02T00:00:00"/>
    <x v="1"/>
    <x v="1"/>
    <n v="1.2"/>
  </r>
  <r>
    <x v="726"/>
    <n v="61"/>
    <s v="Other"/>
    <x v="4"/>
    <s v="UPI"/>
    <n v="118.73"/>
    <n v="14"/>
    <n v="1.7"/>
    <x v="1"/>
    <x v="726"/>
    <d v="2024-01-11T00:00:00"/>
    <x v="1"/>
    <x v="23"/>
    <s v=""/>
  </r>
  <r>
    <x v="727"/>
    <n v="56"/>
    <s v="Female"/>
    <x v="4"/>
    <s v="Cash on Delivery"/>
    <n v="914.96"/>
    <n v="6"/>
    <n v="1.1000000000000001"/>
    <x v="0"/>
    <x v="727"/>
    <d v="2024-01-04T00:00:00"/>
    <x v="1"/>
    <x v="1"/>
    <n v="1.1000000000000001"/>
  </r>
  <r>
    <x v="728"/>
    <n v="30"/>
    <s v="Male"/>
    <x v="1"/>
    <s v="Debit Card"/>
    <n v="141.13"/>
    <n v="2"/>
    <n v="3.8"/>
    <x v="1"/>
    <x v="728"/>
    <d v="2024-01-01T00:00:00"/>
    <x v="0"/>
    <x v="1"/>
    <n v="3.8"/>
  </r>
  <r>
    <x v="729"/>
    <n v="26"/>
    <s v="Male"/>
    <x v="4"/>
    <s v="Cash on Delivery"/>
    <n v="554.13"/>
    <n v="2"/>
    <n v="1.2"/>
    <x v="0"/>
    <x v="729"/>
    <d v="2024-01-02T00:00:00"/>
    <x v="2"/>
    <x v="1"/>
    <n v="1.2"/>
  </r>
  <r>
    <x v="730"/>
    <n v="40"/>
    <s v="Other"/>
    <x v="1"/>
    <s v="Credit Card"/>
    <n v="38.880000000000003"/>
    <n v="14"/>
    <n v="2.7"/>
    <x v="1"/>
    <x v="730"/>
    <d v="2024-01-15T00:00:00"/>
    <x v="0"/>
    <x v="8"/>
    <s v=""/>
  </r>
  <r>
    <x v="731"/>
    <n v="49"/>
    <s v="Male"/>
    <x v="4"/>
    <s v="Credit Card"/>
    <n v="248.31"/>
    <n v="2"/>
    <n v="3.9"/>
    <x v="1"/>
    <x v="731"/>
    <d v="2024-01-04T00:00:00"/>
    <x v="1"/>
    <x v="1"/>
    <n v="3.9"/>
  </r>
  <r>
    <x v="732"/>
    <n v="35"/>
    <s v="Male"/>
    <x v="3"/>
    <s v="Wallet"/>
    <n v="614.85"/>
    <n v="7"/>
    <n v="2.2000000000000002"/>
    <x v="1"/>
    <x v="732"/>
    <d v="2024-01-10T00:00:00"/>
    <x v="0"/>
    <x v="38"/>
    <s v=""/>
  </r>
  <r>
    <x v="733"/>
    <n v="24"/>
    <s v="Other"/>
    <x v="3"/>
    <s v="Debit Card"/>
    <n v="1080.07"/>
    <n v="3"/>
    <n v="1.8"/>
    <x v="0"/>
    <x v="733"/>
    <d v="2024-01-07T00:00:00"/>
    <x v="2"/>
    <x v="1"/>
    <n v="1.8"/>
  </r>
  <r>
    <x v="734"/>
    <n v="63"/>
    <s v="Other"/>
    <x v="4"/>
    <s v="Credit Card"/>
    <n v="1176.0999999999999"/>
    <n v="11"/>
    <n v="1.5"/>
    <x v="0"/>
    <x v="734"/>
    <d v="2024-01-16T00:00:00"/>
    <x v="1"/>
    <x v="34"/>
    <s v=""/>
  </r>
  <r>
    <x v="735"/>
    <n v="30"/>
    <s v="Other"/>
    <x v="1"/>
    <s v="Credit Card"/>
    <n v="1030.55"/>
    <n v="13"/>
    <n v="3.7"/>
    <x v="0"/>
    <x v="735"/>
    <d v="2024-01-19T00:00:00"/>
    <x v="0"/>
    <x v="37"/>
    <s v=""/>
  </r>
  <r>
    <x v="736"/>
    <n v="48"/>
    <s v="Other"/>
    <x v="2"/>
    <s v="UPI"/>
    <n v="938.39"/>
    <n v="8"/>
    <n v="4"/>
    <x v="1"/>
    <x v="736"/>
    <d v="2024-01-15T00:00:00"/>
    <x v="1"/>
    <x v="40"/>
    <s v=""/>
  </r>
  <r>
    <x v="737"/>
    <n v="35"/>
    <s v="Male"/>
    <x v="3"/>
    <s v="Credit Card"/>
    <n v="583.44000000000005"/>
    <n v="9"/>
    <n v="3.8"/>
    <x v="0"/>
    <x v="737"/>
    <d v="2024-01-17T00:00:00"/>
    <x v="0"/>
    <x v="3"/>
    <s v=""/>
  </r>
  <r>
    <x v="738"/>
    <n v="21"/>
    <s v="Male"/>
    <x v="3"/>
    <s v="Debit Card"/>
    <n v="1369.01"/>
    <n v="5"/>
    <n v="2.8"/>
    <x v="0"/>
    <x v="738"/>
    <d v="2024-01-14T00:00:00"/>
    <x v="2"/>
    <x v="1"/>
    <n v="2.8"/>
  </r>
  <r>
    <x v="739"/>
    <n v="26"/>
    <s v="Female"/>
    <x v="3"/>
    <s v="UPI"/>
    <n v="316.22000000000003"/>
    <n v="5"/>
    <n v="4.2"/>
    <x v="0"/>
    <x v="739"/>
    <d v="2024-01-15T00:00:00"/>
    <x v="2"/>
    <x v="1"/>
    <n v="4.2"/>
  </r>
  <r>
    <x v="740"/>
    <n v="52"/>
    <s v="Male"/>
    <x v="5"/>
    <s v="Wallet"/>
    <n v="68.03"/>
    <n v="13"/>
    <n v="2.2000000000000002"/>
    <x v="1"/>
    <x v="740"/>
    <d v="2024-01-24T00:00:00"/>
    <x v="1"/>
    <x v="38"/>
    <s v=""/>
  </r>
  <r>
    <x v="741"/>
    <n v="47"/>
    <s v="Other"/>
    <x v="4"/>
    <s v="Debit Card"/>
    <n v="836.68"/>
    <n v="5"/>
    <n v="2.5"/>
    <x v="0"/>
    <x v="741"/>
    <d v="2024-01-17T00:00:00"/>
    <x v="1"/>
    <x v="1"/>
    <n v="2.5"/>
  </r>
  <r>
    <x v="742"/>
    <n v="29"/>
    <s v="Female"/>
    <x v="0"/>
    <s v="Credit Card"/>
    <n v="1192.0899999999999"/>
    <n v="9"/>
    <n v="4.7"/>
    <x v="0"/>
    <x v="742"/>
    <d v="2024-01-22T00:00:00"/>
    <x v="2"/>
    <x v="25"/>
    <s v=""/>
  </r>
  <r>
    <x v="743"/>
    <n v="40"/>
    <s v="Female"/>
    <x v="1"/>
    <s v="Cash on Delivery"/>
    <n v="1100.76"/>
    <n v="7"/>
    <n v="1.5"/>
    <x v="1"/>
    <x v="743"/>
    <d v="2024-01-21T00:00:00"/>
    <x v="0"/>
    <x v="34"/>
    <s v=""/>
  </r>
  <r>
    <x v="744"/>
    <n v="68"/>
    <s v="Other"/>
    <x v="0"/>
    <s v="Debit Card"/>
    <n v="776.8"/>
    <n v="1"/>
    <n v="2.2000000000000002"/>
    <x v="0"/>
    <x v="744"/>
    <d v="2024-01-16T00:00:00"/>
    <x v="1"/>
    <x v="1"/>
    <n v="2.2000000000000002"/>
  </r>
  <r>
    <x v="745"/>
    <n v="18"/>
    <s v="Other"/>
    <x v="0"/>
    <s v="Cash on Delivery"/>
    <n v="1045.23"/>
    <n v="14"/>
    <n v="4.5"/>
    <x v="1"/>
    <x v="745"/>
    <d v="2024-01-30T00:00:00"/>
    <x v="2"/>
    <x v="30"/>
    <s v=""/>
  </r>
  <r>
    <x v="746"/>
    <n v="38"/>
    <s v="Female"/>
    <x v="1"/>
    <s v="UPI"/>
    <n v="897.47"/>
    <n v="1"/>
    <n v="3.3"/>
    <x v="1"/>
    <x v="746"/>
    <d v="2024-01-18T00:00:00"/>
    <x v="0"/>
    <x v="1"/>
    <n v="3.3"/>
  </r>
  <r>
    <x v="747"/>
    <n v="40"/>
    <s v="Male"/>
    <x v="3"/>
    <s v="Credit Card"/>
    <n v="1452.98"/>
    <n v="4"/>
    <n v="4.8"/>
    <x v="0"/>
    <x v="747"/>
    <d v="2024-01-22T00:00:00"/>
    <x v="0"/>
    <x v="1"/>
    <n v="4.8"/>
  </r>
  <r>
    <x v="748"/>
    <n v="18"/>
    <s v="Other"/>
    <x v="2"/>
    <s v="UPI"/>
    <n v="588.95000000000005"/>
    <n v="10"/>
    <n v="4.9000000000000004"/>
    <x v="0"/>
    <x v="748"/>
    <d v="2024-01-29T00:00:00"/>
    <x v="2"/>
    <x v="20"/>
    <s v=""/>
  </r>
  <r>
    <x v="749"/>
    <n v="33"/>
    <s v="Female"/>
    <x v="2"/>
    <s v="UPI"/>
    <n v="478.43"/>
    <n v="3"/>
    <n v="1.6"/>
    <x v="1"/>
    <x v="749"/>
    <d v="2024-01-23T00:00:00"/>
    <x v="0"/>
    <x v="1"/>
    <n v="1.6"/>
  </r>
  <r>
    <x v="750"/>
    <n v="39"/>
    <s v="Other"/>
    <x v="3"/>
    <s v="Credit Card"/>
    <n v="690.38"/>
    <n v="4"/>
    <n v="3.6"/>
    <x v="0"/>
    <x v="750"/>
    <d v="2024-01-25T00:00:00"/>
    <x v="0"/>
    <x v="1"/>
    <n v="3.6"/>
  </r>
  <r>
    <x v="751"/>
    <n v="29"/>
    <s v="Female"/>
    <x v="5"/>
    <s v="Cash on Delivery"/>
    <n v="1078.43"/>
    <n v="8"/>
    <n v="1.7"/>
    <x v="0"/>
    <x v="751"/>
    <d v="2024-01-30T00:00:00"/>
    <x v="2"/>
    <x v="23"/>
    <s v=""/>
  </r>
  <r>
    <x v="752"/>
    <n v="52"/>
    <s v="Male"/>
    <x v="0"/>
    <s v="Credit Card"/>
    <n v="836.54"/>
    <n v="6"/>
    <n v="4.9000000000000004"/>
    <x v="0"/>
    <x v="752"/>
    <d v="2024-01-29T00:00:00"/>
    <x v="1"/>
    <x v="1"/>
    <n v="4.9000000000000004"/>
  </r>
  <r>
    <x v="753"/>
    <n v="60"/>
    <s v="Male"/>
    <x v="1"/>
    <s v="Cash on Delivery"/>
    <n v="943.03"/>
    <n v="10"/>
    <n v="2.6"/>
    <x v="1"/>
    <x v="753"/>
    <d v="2024-02-03T00:00:00"/>
    <x v="1"/>
    <x v="17"/>
    <s v=""/>
  </r>
  <r>
    <x v="754"/>
    <n v="62"/>
    <s v="Other"/>
    <x v="4"/>
    <s v="Cash on Delivery"/>
    <n v="26.74"/>
    <n v="14"/>
    <n v="3.3"/>
    <x v="0"/>
    <x v="754"/>
    <d v="2024-02-08T00:00:00"/>
    <x v="1"/>
    <x v="12"/>
    <s v=""/>
  </r>
  <r>
    <x v="755"/>
    <n v="48"/>
    <s v="Male"/>
    <x v="3"/>
    <s v="Credit Card"/>
    <n v="34.22"/>
    <n v="12"/>
    <n v="4.0999999999999996"/>
    <x v="1"/>
    <x v="755"/>
    <d v="2024-02-07T00:00:00"/>
    <x v="1"/>
    <x v="39"/>
    <s v=""/>
  </r>
  <r>
    <x v="756"/>
    <n v="69"/>
    <s v="Other"/>
    <x v="5"/>
    <s v="Credit Card"/>
    <n v="183.73"/>
    <n v="6"/>
    <n v="4.3"/>
    <x v="1"/>
    <x v="756"/>
    <d v="2024-02-02T00:00:00"/>
    <x v="1"/>
    <x v="1"/>
    <n v="4.3"/>
  </r>
  <r>
    <x v="757"/>
    <n v="19"/>
    <s v="Other"/>
    <x v="2"/>
    <s v="UPI"/>
    <n v="1220.24"/>
    <n v="4"/>
    <n v="4.7"/>
    <x v="0"/>
    <x v="757"/>
    <d v="2024-02-01T00:00:00"/>
    <x v="2"/>
    <x v="1"/>
    <n v="4.7"/>
  </r>
  <r>
    <x v="758"/>
    <n v="47"/>
    <s v="Male"/>
    <x v="2"/>
    <s v="Debit Card"/>
    <n v="956.7"/>
    <n v="13"/>
    <n v="2.2000000000000002"/>
    <x v="1"/>
    <x v="758"/>
    <d v="2024-02-11T00:00:00"/>
    <x v="1"/>
    <x v="38"/>
    <s v=""/>
  </r>
  <r>
    <x v="759"/>
    <n v="40"/>
    <s v="Female"/>
    <x v="0"/>
    <s v="Credit Card"/>
    <n v="730.71"/>
    <n v="3"/>
    <n v="2.7"/>
    <x v="0"/>
    <x v="759"/>
    <d v="2024-02-02T00:00:00"/>
    <x v="0"/>
    <x v="1"/>
    <n v="2.7"/>
  </r>
  <r>
    <x v="760"/>
    <n v="48"/>
    <s v="Female"/>
    <x v="3"/>
    <s v="Wallet"/>
    <n v="663.96"/>
    <n v="12"/>
    <n v="2.5"/>
    <x v="1"/>
    <x v="760"/>
    <d v="2024-02-12T00:00:00"/>
    <x v="1"/>
    <x v="13"/>
    <s v=""/>
  </r>
  <r>
    <x v="761"/>
    <n v="19"/>
    <s v="Other"/>
    <x v="3"/>
    <s v="Cash on Delivery"/>
    <n v="532.66"/>
    <n v="7"/>
    <n v="4.0999999999999996"/>
    <x v="0"/>
    <x v="761"/>
    <d v="2024-02-08T00:00:00"/>
    <x v="2"/>
    <x v="39"/>
    <s v=""/>
  </r>
  <r>
    <x v="762"/>
    <n v="35"/>
    <s v="Female"/>
    <x v="2"/>
    <s v="Wallet"/>
    <n v="22.49"/>
    <n v="2"/>
    <n v="3.5"/>
    <x v="1"/>
    <x v="762"/>
    <d v="2024-02-04T00:00:00"/>
    <x v="0"/>
    <x v="1"/>
    <n v="3.5"/>
  </r>
  <r>
    <x v="763"/>
    <n v="37"/>
    <s v="Male"/>
    <x v="0"/>
    <s v="Credit Card"/>
    <n v="584.41999999999996"/>
    <n v="13"/>
    <n v="4.5"/>
    <x v="0"/>
    <x v="763"/>
    <d v="2024-02-16T00:00:00"/>
    <x v="0"/>
    <x v="30"/>
    <s v=""/>
  </r>
  <r>
    <x v="764"/>
    <n v="31"/>
    <s v="Other"/>
    <x v="3"/>
    <s v="Wallet"/>
    <n v="478.56"/>
    <n v="10"/>
    <n v="1.4"/>
    <x v="1"/>
    <x v="764"/>
    <d v="2024-02-14T00:00:00"/>
    <x v="0"/>
    <x v="28"/>
    <s v=""/>
  </r>
  <r>
    <x v="765"/>
    <n v="23"/>
    <s v="Other"/>
    <x v="1"/>
    <s v="Cash on Delivery"/>
    <n v="417.79"/>
    <n v="10"/>
    <n v="4.5"/>
    <x v="0"/>
    <x v="765"/>
    <d v="2024-02-15T00:00:00"/>
    <x v="2"/>
    <x v="30"/>
    <s v=""/>
  </r>
  <r>
    <x v="766"/>
    <n v="41"/>
    <s v="Other"/>
    <x v="1"/>
    <s v="Credit Card"/>
    <n v="508.7"/>
    <n v="9"/>
    <n v="1.4"/>
    <x v="1"/>
    <x v="766"/>
    <d v="2024-02-15T00:00:00"/>
    <x v="0"/>
    <x v="28"/>
    <s v=""/>
  </r>
  <r>
    <x v="767"/>
    <n v="65"/>
    <s v="Male"/>
    <x v="5"/>
    <s v="Wallet"/>
    <n v="201.09"/>
    <n v="8"/>
    <n v="4.9000000000000004"/>
    <x v="0"/>
    <x v="767"/>
    <d v="2024-02-15T00:00:00"/>
    <x v="1"/>
    <x v="20"/>
    <s v=""/>
  </r>
  <r>
    <x v="768"/>
    <n v="32"/>
    <s v="Other"/>
    <x v="1"/>
    <s v="Cash on Delivery"/>
    <n v="825.84"/>
    <n v="11"/>
    <n v="4.5"/>
    <x v="0"/>
    <x v="768"/>
    <d v="2024-02-19T00:00:00"/>
    <x v="0"/>
    <x v="30"/>
    <s v=""/>
  </r>
  <r>
    <x v="769"/>
    <n v="49"/>
    <s v="Male"/>
    <x v="3"/>
    <s v="Debit Card"/>
    <n v="749.42"/>
    <n v="13"/>
    <n v="2.5"/>
    <x v="0"/>
    <x v="769"/>
    <d v="2024-02-22T00:00:00"/>
    <x v="1"/>
    <x v="13"/>
    <s v=""/>
  </r>
  <r>
    <x v="770"/>
    <n v="61"/>
    <s v="Female"/>
    <x v="5"/>
    <s v="UPI"/>
    <n v="495.43"/>
    <n v="9"/>
    <n v="3.4"/>
    <x v="1"/>
    <x v="770"/>
    <d v="2024-02-19T00:00:00"/>
    <x v="1"/>
    <x v="16"/>
    <s v=""/>
  </r>
  <r>
    <x v="771"/>
    <n v="57"/>
    <s v="Other"/>
    <x v="1"/>
    <s v="Credit Card"/>
    <n v="169.25"/>
    <n v="13"/>
    <n v="2"/>
    <x v="0"/>
    <x v="771"/>
    <d v="2024-02-24T00:00:00"/>
    <x v="1"/>
    <x v="6"/>
    <s v=""/>
  </r>
  <r>
    <x v="772"/>
    <n v="58"/>
    <s v="Male"/>
    <x v="1"/>
    <s v="Debit Card"/>
    <n v="396.07"/>
    <n v="5"/>
    <n v="4.9000000000000004"/>
    <x v="1"/>
    <x v="772"/>
    <d v="2024-02-17T00:00:00"/>
    <x v="1"/>
    <x v="1"/>
    <n v="4.9000000000000004"/>
  </r>
  <r>
    <x v="773"/>
    <n v="56"/>
    <s v="Male"/>
    <x v="5"/>
    <s v="UPI"/>
    <n v="457.6"/>
    <n v="13"/>
    <n v="3"/>
    <x v="0"/>
    <x v="773"/>
    <d v="2024-02-26T00:00:00"/>
    <x v="1"/>
    <x v="7"/>
    <s v=""/>
  </r>
  <r>
    <x v="774"/>
    <n v="63"/>
    <s v="Male"/>
    <x v="4"/>
    <s v="Cash on Delivery"/>
    <n v="141.68"/>
    <n v="10"/>
    <n v="2.2000000000000002"/>
    <x v="1"/>
    <x v="774"/>
    <d v="2024-02-24T00:00:00"/>
    <x v="1"/>
    <x v="38"/>
    <s v=""/>
  </r>
  <r>
    <x v="775"/>
    <n v="65"/>
    <s v="Male"/>
    <x v="5"/>
    <s v="Debit Card"/>
    <n v="266.02999999999997"/>
    <n v="5"/>
    <n v="2.5"/>
    <x v="0"/>
    <x v="775"/>
    <d v="2024-02-20T00:00:00"/>
    <x v="1"/>
    <x v="1"/>
    <n v="2.5"/>
  </r>
  <r>
    <x v="776"/>
    <n v="28"/>
    <s v="Male"/>
    <x v="1"/>
    <s v="UPI"/>
    <n v="1238.79"/>
    <n v="10"/>
    <n v="3.7"/>
    <x v="1"/>
    <x v="776"/>
    <d v="2024-02-26T00:00:00"/>
    <x v="2"/>
    <x v="37"/>
    <s v=""/>
  </r>
  <r>
    <x v="777"/>
    <n v="53"/>
    <s v="Other"/>
    <x v="0"/>
    <s v="Cash on Delivery"/>
    <n v="155.53"/>
    <n v="3"/>
    <n v="2.6"/>
    <x v="0"/>
    <x v="777"/>
    <d v="2024-02-20T00:00:00"/>
    <x v="1"/>
    <x v="1"/>
    <n v="2.6"/>
  </r>
  <r>
    <x v="778"/>
    <n v="26"/>
    <s v="Female"/>
    <x v="3"/>
    <s v="Credit Card"/>
    <n v="141.25"/>
    <n v="13"/>
    <n v="4.3"/>
    <x v="1"/>
    <x v="778"/>
    <d v="2024-03-02T00:00:00"/>
    <x v="2"/>
    <x v="21"/>
    <s v=""/>
  </r>
  <r>
    <x v="779"/>
    <n v="26"/>
    <s v="Female"/>
    <x v="5"/>
    <s v="UPI"/>
    <n v="1164.26"/>
    <n v="13"/>
    <n v="3.6"/>
    <x v="0"/>
    <x v="779"/>
    <d v="2024-03-03T00:00:00"/>
    <x v="2"/>
    <x v="29"/>
    <s v=""/>
  </r>
  <r>
    <x v="780"/>
    <n v="39"/>
    <s v="Male"/>
    <x v="0"/>
    <s v="Credit Card"/>
    <n v="865.85"/>
    <n v="13"/>
    <n v="3.9"/>
    <x v="1"/>
    <x v="780"/>
    <d v="2024-03-04T00:00:00"/>
    <x v="0"/>
    <x v="19"/>
    <s v=""/>
  </r>
  <r>
    <x v="781"/>
    <n v="34"/>
    <s v="Male"/>
    <x v="1"/>
    <s v="UPI"/>
    <n v="440.26"/>
    <n v="10"/>
    <n v="3"/>
    <x v="0"/>
    <x v="781"/>
    <d v="2024-03-02T00:00:00"/>
    <x v="0"/>
    <x v="7"/>
    <s v=""/>
  </r>
  <r>
    <x v="782"/>
    <n v="41"/>
    <s v="Other"/>
    <x v="2"/>
    <s v="Credit Card"/>
    <n v="530.21"/>
    <n v="10"/>
    <n v="3.8"/>
    <x v="0"/>
    <x v="782"/>
    <d v="2024-03-03T00:00:00"/>
    <x v="0"/>
    <x v="3"/>
    <s v=""/>
  </r>
  <r>
    <x v="783"/>
    <n v="44"/>
    <s v="Male"/>
    <x v="2"/>
    <s v="Credit Card"/>
    <n v="616.01"/>
    <n v="2"/>
    <n v="3.6"/>
    <x v="1"/>
    <x v="783"/>
    <d v="2024-02-25T00:00:00"/>
    <x v="0"/>
    <x v="1"/>
    <n v="3.6"/>
  </r>
  <r>
    <x v="784"/>
    <n v="52"/>
    <s v="Female"/>
    <x v="3"/>
    <s v="Wallet"/>
    <n v="1491.95"/>
    <n v="3"/>
    <n v="3.8"/>
    <x v="1"/>
    <x v="784"/>
    <d v="2024-02-27T00:00:00"/>
    <x v="1"/>
    <x v="1"/>
    <n v="3.8"/>
  </r>
  <r>
    <x v="785"/>
    <n v="57"/>
    <s v="Male"/>
    <x v="2"/>
    <s v="Wallet"/>
    <n v="86.29"/>
    <n v="14"/>
    <n v="1.9"/>
    <x v="1"/>
    <x v="785"/>
    <d v="2024-03-10T00:00:00"/>
    <x v="1"/>
    <x v="11"/>
    <s v=""/>
  </r>
  <r>
    <x v="786"/>
    <n v="29"/>
    <s v="Female"/>
    <x v="1"/>
    <s v="Credit Card"/>
    <n v="1047.3800000000001"/>
    <n v="6"/>
    <n v="3.8"/>
    <x v="0"/>
    <x v="786"/>
    <d v="2024-03-03T00:00:00"/>
    <x v="2"/>
    <x v="1"/>
    <n v="3.8"/>
  </r>
  <r>
    <x v="787"/>
    <n v="18"/>
    <s v="Other"/>
    <x v="4"/>
    <s v="Wallet"/>
    <n v="604.14"/>
    <n v="8"/>
    <n v="2.5"/>
    <x v="0"/>
    <x v="787"/>
    <d v="2024-03-06T00:00:00"/>
    <x v="2"/>
    <x v="13"/>
    <s v=""/>
  </r>
  <r>
    <x v="788"/>
    <n v="22"/>
    <s v="Male"/>
    <x v="4"/>
    <s v="Wallet"/>
    <n v="1330.2"/>
    <n v="8"/>
    <n v="1.3"/>
    <x v="1"/>
    <x v="788"/>
    <d v="2024-03-07T00:00:00"/>
    <x v="2"/>
    <x v="24"/>
    <s v=""/>
  </r>
  <r>
    <x v="789"/>
    <n v="23"/>
    <s v="Male"/>
    <x v="3"/>
    <s v="Wallet"/>
    <n v="286.20999999999998"/>
    <n v="1"/>
    <n v="4.3"/>
    <x v="0"/>
    <x v="789"/>
    <d v="2024-03-01T00:00:00"/>
    <x v="2"/>
    <x v="1"/>
    <n v="4.3"/>
  </r>
  <r>
    <x v="790"/>
    <n v="35"/>
    <s v="Female"/>
    <x v="0"/>
    <s v="Wallet"/>
    <n v="946.08"/>
    <n v="1"/>
    <n v="1.8"/>
    <x v="1"/>
    <x v="790"/>
    <d v="2024-03-02T00:00:00"/>
    <x v="0"/>
    <x v="1"/>
    <n v="1.8"/>
  </r>
  <r>
    <x v="791"/>
    <n v="47"/>
    <s v="Other"/>
    <x v="5"/>
    <s v="Credit Card"/>
    <n v="789.54"/>
    <n v="2"/>
    <n v="2.5"/>
    <x v="0"/>
    <x v="791"/>
    <d v="2024-03-04T00:00:00"/>
    <x v="1"/>
    <x v="1"/>
    <n v="2.5"/>
  </r>
  <r>
    <x v="792"/>
    <n v="31"/>
    <s v="Male"/>
    <x v="2"/>
    <s v="Wallet"/>
    <n v="607.53"/>
    <n v="14"/>
    <n v="4.9000000000000004"/>
    <x v="1"/>
    <x v="792"/>
    <d v="2024-03-17T00:00:00"/>
    <x v="0"/>
    <x v="20"/>
    <s v=""/>
  </r>
  <r>
    <x v="793"/>
    <n v="53"/>
    <s v="Male"/>
    <x v="5"/>
    <s v="Wallet"/>
    <n v="1105.3699999999999"/>
    <n v="11"/>
    <n v="2.8"/>
    <x v="0"/>
    <x v="793"/>
    <d v="2024-03-15T00:00:00"/>
    <x v="1"/>
    <x v="10"/>
    <s v=""/>
  </r>
  <r>
    <x v="794"/>
    <n v="54"/>
    <s v="Other"/>
    <x v="5"/>
    <s v="UPI"/>
    <n v="567.16"/>
    <n v="6"/>
    <n v="3.4"/>
    <x v="1"/>
    <x v="794"/>
    <d v="2024-03-11T00:00:00"/>
    <x v="1"/>
    <x v="1"/>
    <n v="3.4"/>
  </r>
  <r>
    <x v="795"/>
    <n v="46"/>
    <s v="Female"/>
    <x v="3"/>
    <s v="Credit Card"/>
    <n v="1383.3"/>
    <n v="11"/>
    <n v="2"/>
    <x v="1"/>
    <x v="795"/>
    <d v="2024-03-17T00:00:00"/>
    <x v="1"/>
    <x v="6"/>
    <s v=""/>
  </r>
  <r>
    <x v="796"/>
    <n v="31"/>
    <s v="Female"/>
    <x v="2"/>
    <s v="Cash on Delivery"/>
    <n v="269.95"/>
    <n v="13"/>
    <n v="2.5"/>
    <x v="0"/>
    <x v="796"/>
    <d v="2024-03-20T00:00:00"/>
    <x v="0"/>
    <x v="13"/>
    <s v=""/>
  </r>
  <r>
    <x v="797"/>
    <n v="31"/>
    <s v="Female"/>
    <x v="1"/>
    <s v="UPI"/>
    <n v="954.26"/>
    <n v="12"/>
    <n v="1.1000000000000001"/>
    <x v="1"/>
    <x v="797"/>
    <d v="2024-03-20T00:00:00"/>
    <x v="0"/>
    <x v="15"/>
    <s v=""/>
  </r>
  <r>
    <x v="798"/>
    <n v="41"/>
    <s v="Female"/>
    <x v="1"/>
    <s v="Credit Card"/>
    <n v="395.91"/>
    <n v="10"/>
    <n v="2.5"/>
    <x v="0"/>
    <x v="798"/>
    <d v="2024-03-19T00:00:00"/>
    <x v="0"/>
    <x v="13"/>
    <s v=""/>
  </r>
  <r>
    <x v="799"/>
    <n v="42"/>
    <s v="Other"/>
    <x v="4"/>
    <s v="Credit Card"/>
    <n v="38.630000000000003"/>
    <n v="2"/>
    <n v="4"/>
    <x v="0"/>
    <x v="799"/>
    <d v="2024-03-12T00:00:00"/>
    <x v="0"/>
    <x v="1"/>
    <n v="4"/>
  </r>
  <r>
    <x v="800"/>
    <n v="40"/>
    <s v="Female"/>
    <x v="1"/>
    <s v="Credit Card"/>
    <n v="109.76"/>
    <n v="14"/>
    <n v="1.8"/>
    <x v="1"/>
    <x v="800"/>
    <d v="2024-03-25T00:00:00"/>
    <x v="0"/>
    <x v="4"/>
    <s v=""/>
  </r>
  <r>
    <x v="801"/>
    <n v="67"/>
    <s v="Male"/>
    <x v="3"/>
    <s v="Cash on Delivery"/>
    <n v="990.91"/>
    <n v="8"/>
    <n v="3"/>
    <x v="0"/>
    <x v="801"/>
    <d v="2024-03-20T00:00:00"/>
    <x v="1"/>
    <x v="7"/>
    <s v=""/>
  </r>
  <r>
    <x v="802"/>
    <n v="35"/>
    <s v="Male"/>
    <x v="2"/>
    <s v="Wallet"/>
    <n v="1143.56"/>
    <n v="14"/>
    <n v="1.6"/>
    <x v="1"/>
    <x v="802"/>
    <d v="2024-03-27T00:00:00"/>
    <x v="0"/>
    <x v="9"/>
    <s v=""/>
  </r>
  <r>
    <x v="803"/>
    <n v="58"/>
    <s v="Female"/>
    <x v="2"/>
    <s v="UPI"/>
    <n v="939.32"/>
    <n v="11"/>
    <n v="4.9000000000000004"/>
    <x v="0"/>
    <x v="803"/>
    <d v="2024-03-25T00:00:00"/>
    <x v="1"/>
    <x v="20"/>
    <s v=""/>
  </r>
  <r>
    <x v="804"/>
    <n v="56"/>
    <s v="Female"/>
    <x v="2"/>
    <s v="UPI"/>
    <n v="874.45"/>
    <n v="5"/>
    <n v="1.5"/>
    <x v="1"/>
    <x v="804"/>
    <d v="2024-03-20T00:00:00"/>
    <x v="1"/>
    <x v="1"/>
    <n v="1.5"/>
  </r>
  <r>
    <x v="805"/>
    <n v="69"/>
    <s v="Male"/>
    <x v="4"/>
    <s v="Wallet"/>
    <n v="1047.6199999999999"/>
    <n v="13"/>
    <n v="2.5"/>
    <x v="1"/>
    <x v="805"/>
    <d v="2024-03-29T00:00:00"/>
    <x v="1"/>
    <x v="13"/>
    <s v=""/>
  </r>
  <r>
    <x v="806"/>
    <n v="23"/>
    <s v="Other"/>
    <x v="4"/>
    <s v="Credit Card"/>
    <n v="6.07"/>
    <n v="14"/>
    <n v="2.2999999999999998"/>
    <x v="1"/>
    <x v="806"/>
    <d v="2024-03-31T00:00:00"/>
    <x v="2"/>
    <x v="0"/>
    <s v=""/>
  </r>
  <r>
    <x v="807"/>
    <n v="49"/>
    <s v="Male"/>
    <x v="0"/>
    <s v="Debit Card"/>
    <n v="696.1"/>
    <n v="1"/>
    <n v="4.0999999999999996"/>
    <x v="1"/>
    <x v="807"/>
    <d v="2024-03-19T00:00:00"/>
    <x v="1"/>
    <x v="1"/>
    <n v="4.0999999999999996"/>
  </r>
  <r>
    <x v="808"/>
    <n v="55"/>
    <s v="Female"/>
    <x v="1"/>
    <s v="Cash on Delivery"/>
    <n v="1004.09"/>
    <n v="6"/>
    <n v="2.6"/>
    <x v="1"/>
    <x v="808"/>
    <d v="2024-03-25T00:00:00"/>
    <x v="1"/>
    <x v="1"/>
    <n v="2.6"/>
  </r>
  <r>
    <x v="809"/>
    <n v="65"/>
    <s v="Other"/>
    <x v="4"/>
    <s v="Cash on Delivery"/>
    <n v="373.56"/>
    <n v="4"/>
    <n v="4.9000000000000004"/>
    <x v="1"/>
    <x v="809"/>
    <d v="2024-03-24T00:00:00"/>
    <x v="1"/>
    <x v="1"/>
    <n v="4.9000000000000004"/>
  </r>
  <r>
    <x v="810"/>
    <n v="22"/>
    <s v="Other"/>
    <x v="3"/>
    <s v="Wallet"/>
    <n v="427.93"/>
    <n v="11"/>
    <n v="4.0999999999999996"/>
    <x v="1"/>
    <x v="810"/>
    <d v="2024-04-01T00:00:00"/>
    <x v="2"/>
    <x v="39"/>
    <s v=""/>
  </r>
  <r>
    <x v="811"/>
    <n v="22"/>
    <s v="Female"/>
    <x v="4"/>
    <s v="Wallet"/>
    <n v="1321.55"/>
    <n v="11"/>
    <n v="4"/>
    <x v="0"/>
    <x v="811"/>
    <d v="2024-04-02T00:00:00"/>
    <x v="2"/>
    <x v="40"/>
    <s v=""/>
  </r>
  <r>
    <x v="812"/>
    <n v="57"/>
    <s v="Other"/>
    <x v="1"/>
    <s v="Cash on Delivery"/>
    <n v="778.64"/>
    <n v="2"/>
    <n v="4.5"/>
    <x v="0"/>
    <x v="812"/>
    <d v="2024-03-25T00:00:00"/>
    <x v="1"/>
    <x v="1"/>
    <n v="4.5"/>
  </r>
  <r>
    <x v="813"/>
    <n v="48"/>
    <s v="Male"/>
    <x v="5"/>
    <s v="Debit Card"/>
    <n v="771.54"/>
    <n v="5"/>
    <n v="4.8"/>
    <x v="0"/>
    <x v="813"/>
    <d v="2024-03-29T00:00:00"/>
    <x v="1"/>
    <x v="1"/>
    <n v="4.8"/>
  </r>
  <r>
    <x v="814"/>
    <n v="40"/>
    <s v="Other"/>
    <x v="5"/>
    <s v="Wallet"/>
    <n v="527.08000000000004"/>
    <n v="10"/>
    <n v="3.8"/>
    <x v="1"/>
    <x v="814"/>
    <d v="2024-04-04T00:00:00"/>
    <x v="0"/>
    <x v="3"/>
    <s v=""/>
  </r>
  <r>
    <x v="815"/>
    <n v="37"/>
    <s v="Other"/>
    <x v="0"/>
    <s v="Wallet"/>
    <n v="889.99"/>
    <n v="2"/>
    <n v="1.5"/>
    <x v="0"/>
    <x v="815"/>
    <d v="2024-03-28T00:00:00"/>
    <x v="0"/>
    <x v="1"/>
    <n v="1.5"/>
  </r>
  <r>
    <x v="816"/>
    <n v="33"/>
    <s v="Female"/>
    <x v="2"/>
    <s v="UPI"/>
    <n v="1214.43"/>
    <n v="3"/>
    <n v="1.9"/>
    <x v="1"/>
    <x v="816"/>
    <d v="2024-03-30T00:00:00"/>
    <x v="0"/>
    <x v="1"/>
    <n v="1.9"/>
  </r>
  <r>
    <x v="817"/>
    <n v="46"/>
    <s v="Female"/>
    <x v="3"/>
    <s v="Debit Card"/>
    <n v="1429.18"/>
    <n v="10"/>
    <n v="4.7"/>
    <x v="0"/>
    <x v="817"/>
    <d v="2024-04-07T00:00:00"/>
    <x v="1"/>
    <x v="25"/>
    <s v=""/>
  </r>
  <r>
    <x v="818"/>
    <n v="61"/>
    <s v="Male"/>
    <x v="5"/>
    <s v="Debit Card"/>
    <n v="430.27"/>
    <n v="13"/>
    <n v="1.8"/>
    <x v="1"/>
    <x v="818"/>
    <d v="2024-04-11T00:00:00"/>
    <x v="1"/>
    <x v="4"/>
    <s v=""/>
  </r>
  <r>
    <x v="819"/>
    <n v="24"/>
    <s v="Other"/>
    <x v="5"/>
    <s v="Cash on Delivery"/>
    <n v="225.37"/>
    <n v="8"/>
    <n v="3.7"/>
    <x v="1"/>
    <x v="819"/>
    <d v="2024-04-07T00:00:00"/>
    <x v="2"/>
    <x v="37"/>
    <s v=""/>
  </r>
  <r>
    <x v="820"/>
    <n v="63"/>
    <s v="Male"/>
    <x v="2"/>
    <s v="Cash on Delivery"/>
    <n v="995.54"/>
    <n v="11"/>
    <n v="4.7"/>
    <x v="1"/>
    <x v="820"/>
    <d v="2024-04-11T00:00:00"/>
    <x v="1"/>
    <x v="25"/>
    <s v=""/>
  </r>
  <r>
    <x v="821"/>
    <n v="52"/>
    <s v="Male"/>
    <x v="0"/>
    <s v="Wallet"/>
    <n v="942.74"/>
    <n v="6"/>
    <n v="1.1000000000000001"/>
    <x v="1"/>
    <x v="821"/>
    <d v="2024-04-07T00:00:00"/>
    <x v="1"/>
    <x v="1"/>
    <n v="1.1000000000000001"/>
  </r>
  <r>
    <x v="822"/>
    <n v="45"/>
    <s v="Female"/>
    <x v="4"/>
    <s v="UPI"/>
    <n v="762.77"/>
    <n v="8"/>
    <n v="4.5999999999999996"/>
    <x v="0"/>
    <x v="822"/>
    <d v="2024-04-10T00:00:00"/>
    <x v="1"/>
    <x v="33"/>
    <s v=""/>
  </r>
  <r>
    <x v="823"/>
    <n v="47"/>
    <s v="Female"/>
    <x v="3"/>
    <s v="Wallet"/>
    <n v="201.63"/>
    <n v="12"/>
    <n v="3.8"/>
    <x v="0"/>
    <x v="823"/>
    <d v="2024-04-15T00:00:00"/>
    <x v="1"/>
    <x v="3"/>
    <s v=""/>
  </r>
  <r>
    <x v="824"/>
    <n v="39"/>
    <s v="Other"/>
    <x v="3"/>
    <s v="Wallet"/>
    <n v="398.45"/>
    <n v="2"/>
    <n v="2.7"/>
    <x v="1"/>
    <x v="824"/>
    <d v="2024-04-06T00:00:00"/>
    <x v="0"/>
    <x v="1"/>
    <n v="2.7"/>
  </r>
  <r>
    <x v="825"/>
    <n v="63"/>
    <s v="Female"/>
    <x v="5"/>
    <s v="Wallet"/>
    <n v="1206.5"/>
    <n v="12"/>
    <n v="1.8"/>
    <x v="0"/>
    <x v="825"/>
    <d v="2024-04-17T00:00:00"/>
    <x v="1"/>
    <x v="4"/>
    <s v=""/>
  </r>
  <r>
    <x v="826"/>
    <n v="44"/>
    <s v="Female"/>
    <x v="3"/>
    <s v="Debit Card"/>
    <n v="744.85"/>
    <n v="11"/>
    <n v="4.5999999999999996"/>
    <x v="1"/>
    <x v="826"/>
    <d v="2024-04-17T00:00:00"/>
    <x v="0"/>
    <x v="33"/>
    <s v=""/>
  </r>
  <r>
    <x v="827"/>
    <n v="31"/>
    <s v="Other"/>
    <x v="1"/>
    <s v="Debit Card"/>
    <n v="1175.94"/>
    <n v="3"/>
    <n v="2.9"/>
    <x v="1"/>
    <x v="827"/>
    <d v="2024-04-10T00:00:00"/>
    <x v="0"/>
    <x v="1"/>
    <n v="2.9"/>
  </r>
  <r>
    <x v="828"/>
    <n v="48"/>
    <s v="Other"/>
    <x v="0"/>
    <s v="UPI"/>
    <n v="930.43"/>
    <n v="11"/>
    <n v="4.7"/>
    <x v="1"/>
    <x v="828"/>
    <d v="2024-04-19T00:00:00"/>
    <x v="1"/>
    <x v="25"/>
    <s v=""/>
  </r>
  <r>
    <x v="829"/>
    <n v="40"/>
    <s v="Female"/>
    <x v="0"/>
    <s v="UPI"/>
    <n v="414.91"/>
    <n v="8"/>
    <n v="1.1000000000000001"/>
    <x v="1"/>
    <x v="829"/>
    <d v="2024-04-17T00:00:00"/>
    <x v="0"/>
    <x v="15"/>
    <s v=""/>
  </r>
  <r>
    <x v="830"/>
    <n v="53"/>
    <s v="Other"/>
    <x v="4"/>
    <s v="Debit Card"/>
    <n v="1269.51"/>
    <n v="1"/>
    <n v="2.2000000000000002"/>
    <x v="0"/>
    <x v="830"/>
    <d v="2024-04-11T00:00:00"/>
    <x v="1"/>
    <x v="1"/>
    <n v="2.2000000000000002"/>
  </r>
  <r>
    <x v="831"/>
    <n v="18"/>
    <s v="Female"/>
    <x v="1"/>
    <s v="UPI"/>
    <n v="970.07"/>
    <n v="5"/>
    <n v="2"/>
    <x v="1"/>
    <x v="831"/>
    <d v="2024-04-16T00:00:00"/>
    <x v="2"/>
    <x v="1"/>
    <n v="2"/>
  </r>
  <r>
    <x v="832"/>
    <n v="38"/>
    <s v="Other"/>
    <x v="4"/>
    <s v="Wallet"/>
    <n v="1384.25"/>
    <n v="13"/>
    <n v="2"/>
    <x v="1"/>
    <x v="832"/>
    <d v="2024-04-25T00:00:00"/>
    <x v="0"/>
    <x v="6"/>
    <s v=""/>
  </r>
  <r>
    <x v="833"/>
    <n v="66"/>
    <s v="Female"/>
    <x v="3"/>
    <s v="Wallet"/>
    <n v="1354.66"/>
    <n v="11"/>
    <n v="4.5999999999999996"/>
    <x v="0"/>
    <x v="833"/>
    <d v="2024-04-24T00:00:00"/>
    <x v="1"/>
    <x v="33"/>
    <s v=""/>
  </r>
  <r>
    <x v="834"/>
    <n v="62"/>
    <s v="Other"/>
    <x v="1"/>
    <s v="Cash on Delivery"/>
    <n v="1269.54"/>
    <n v="8"/>
    <n v="1.4"/>
    <x v="0"/>
    <x v="834"/>
    <d v="2024-04-22T00:00:00"/>
    <x v="1"/>
    <x v="28"/>
    <s v=""/>
  </r>
  <r>
    <x v="835"/>
    <n v="23"/>
    <s v="Other"/>
    <x v="1"/>
    <s v="Credit Card"/>
    <n v="873.61"/>
    <n v="11"/>
    <n v="4.4000000000000004"/>
    <x v="0"/>
    <x v="835"/>
    <d v="2024-04-26T00:00:00"/>
    <x v="2"/>
    <x v="35"/>
    <s v=""/>
  </r>
  <r>
    <x v="836"/>
    <n v="55"/>
    <s v="Other"/>
    <x v="1"/>
    <s v="Cash on Delivery"/>
    <n v="756.61"/>
    <n v="14"/>
    <n v="4.9000000000000004"/>
    <x v="1"/>
    <x v="836"/>
    <d v="2024-04-30T00:00:00"/>
    <x v="1"/>
    <x v="20"/>
    <s v=""/>
  </r>
  <r>
    <x v="837"/>
    <n v="44"/>
    <s v="Male"/>
    <x v="5"/>
    <s v="Credit Card"/>
    <n v="150.49"/>
    <n v="7"/>
    <n v="2.2000000000000002"/>
    <x v="1"/>
    <x v="837"/>
    <d v="2024-04-24T00:00:00"/>
    <x v="0"/>
    <x v="38"/>
    <s v=""/>
  </r>
  <r>
    <x v="838"/>
    <n v="64"/>
    <s v="Other"/>
    <x v="2"/>
    <s v="Wallet"/>
    <n v="824.92"/>
    <n v="6"/>
    <n v="2.9"/>
    <x v="0"/>
    <x v="838"/>
    <d v="2024-04-24T00:00:00"/>
    <x v="1"/>
    <x v="1"/>
    <n v="2.9"/>
  </r>
  <r>
    <x v="839"/>
    <n v="28"/>
    <s v="Male"/>
    <x v="4"/>
    <s v="Credit Card"/>
    <n v="1236.17"/>
    <n v="3"/>
    <n v="4"/>
    <x v="0"/>
    <x v="839"/>
    <d v="2024-04-22T00:00:00"/>
    <x v="2"/>
    <x v="1"/>
    <n v="4"/>
  </r>
  <r>
    <x v="840"/>
    <n v="47"/>
    <s v="Male"/>
    <x v="3"/>
    <s v="UPI"/>
    <n v="1208.81"/>
    <n v="12"/>
    <n v="1"/>
    <x v="1"/>
    <x v="840"/>
    <d v="2024-05-02T00:00:00"/>
    <x v="1"/>
    <x v="31"/>
    <s v=""/>
  </r>
  <r>
    <x v="841"/>
    <n v="61"/>
    <s v="Male"/>
    <x v="1"/>
    <s v="Wallet"/>
    <n v="1274.98"/>
    <n v="4"/>
    <n v="2.5"/>
    <x v="0"/>
    <x v="841"/>
    <d v="2024-04-25T00:00:00"/>
    <x v="1"/>
    <x v="1"/>
    <n v="2.5"/>
  </r>
  <r>
    <x v="842"/>
    <n v="43"/>
    <s v="Male"/>
    <x v="3"/>
    <s v="Credit Card"/>
    <n v="591.14"/>
    <n v="3"/>
    <n v="4"/>
    <x v="1"/>
    <x v="842"/>
    <d v="2024-04-25T00:00:00"/>
    <x v="0"/>
    <x v="1"/>
    <n v="4"/>
  </r>
  <r>
    <x v="843"/>
    <n v="28"/>
    <s v="Other"/>
    <x v="4"/>
    <s v="UPI"/>
    <n v="808.22"/>
    <n v="14"/>
    <n v="1.1000000000000001"/>
    <x v="1"/>
    <x v="843"/>
    <d v="2024-05-07T00:00:00"/>
    <x v="2"/>
    <x v="15"/>
    <s v=""/>
  </r>
  <r>
    <x v="844"/>
    <n v="30"/>
    <s v="Female"/>
    <x v="4"/>
    <s v="Wallet"/>
    <n v="1101.8"/>
    <n v="13"/>
    <n v="2.6"/>
    <x v="1"/>
    <x v="844"/>
    <d v="2024-05-07T00:00:00"/>
    <x v="0"/>
    <x v="17"/>
    <s v=""/>
  </r>
  <r>
    <x v="845"/>
    <n v="68"/>
    <s v="Female"/>
    <x v="0"/>
    <s v="Wallet"/>
    <n v="1236.83"/>
    <n v="4"/>
    <n v="3.8"/>
    <x v="1"/>
    <x v="845"/>
    <d v="2024-04-29T00:00:00"/>
    <x v="1"/>
    <x v="1"/>
    <n v="3.8"/>
  </r>
  <r>
    <x v="846"/>
    <n v="69"/>
    <s v="Female"/>
    <x v="4"/>
    <s v="Wallet"/>
    <n v="903.26"/>
    <n v="11"/>
    <n v="2.2999999999999998"/>
    <x v="1"/>
    <x v="846"/>
    <d v="2024-05-07T00:00:00"/>
    <x v="1"/>
    <x v="0"/>
    <s v=""/>
  </r>
  <r>
    <x v="847"/>
    <n v="24"/>
    <s v="Other"/>
    <x v="5"/>
    <s v="Credit Card"/>
    <n v="617.44000000000005"/>
    <n v="13"/>
    <n v="4"/>
    <x v="1"/>
    <x v="847"/>
    <d v="2024-05-10T00:00:00"/>
    <x v="2"/>
    <x v="40"/>
    <s v=""/>
  </r>
  <r>
    <x v="848"/>
    <n v="19"/>
    <s v="Other"/>
    <x v="5"/>
    <s v="Wallet"/>
    <n v="763.73"/>
    <n v="14"/>
    <n v="4.3"/>
    <x v="0"/>
    <x v="848"/>
    <d v="2024-05-12T00:00:00"/>
    <x v="2"/>
    <x v="21"/>
    <s v=""/>
  </r>
  <r>
    <x v="849"/>
    <n v="66"/>
    <s v="Male"/>
    <x v="3"/>
    <s v="UPI"/>
    <n v="137.38999999999999"/>
    <n v="3"/>
    <n v="4.4000000000000004"/>
    <x v="0"/>
    <x v="849"/>
    <d v="2024-05-02T00:00:00"/>
    <x v="1"/>
    <x v="1"/>
    <n v="4.4000000000000004"/>
  </r>
  <r>
    <x v="850"/>
    <n v="34"/>
    <s v="Female"/>
    <x v="2"/>
    <s v="Wallet"/>
    <n v="571.25"/>
    <n v="13"/>
    <n v="4"/>
    <x v="0"/>
    <x v="850"/>
    <d v="2024-05-13T00:00:00"/>
    <x v="0"/>
    <x v="40"/>
    <s v=""/>
  </r>
  <r>
    <x v="851"/>
    <n v="32"/>
    <s v="Other"/>
    <x v="0"/>
    <s v="Credit Card"/>
    <n v="336.08"/>
    <n v="10"/>
    <n v="3.9"/>
    <x v="1"/>
    <x v="851"/>
    <d v="2024-05-11T00:00:00"/>
    <x v="0"/>
    <x v="19"/>
    <s v=""/>
  </r>
  <r>
    <x v="852"/>
    <n v="20"/>
    <s v="Male"/>
    <x v="1"/>
    <s v="Debit Card"/>
    <n v="385.61"/>
    <n v="14"/>
    <n v="4.8"/>
    <x v="0"/>
    <x v="852"/>
    <d v="2024-05-16T00:00:00"/>
    <x v="2"/>
    <x v="36"/>
    <s v=""/>
  </r>
  <r>
    <x v="853"/>
    <n v="39"/>
    <s v="Other"/>
    <x v="4"/>
    <s v="Credit Card"/>
    <n v="824.14"/>
    <n v="2"/>
    <n v="3.6"/>
    <x v="0"/>
    <x v="853"/>
    <d v="2024-05-05T00:00:00"/>
    <x v="0"/>
    <x v="1"/>
    <n v="3.6"/>
  </r>
  <r>
    <x v="854"/>
    <n v="58"/>
    <s v="Other"/>
    <x v="3"/>
    <s v="Cash on Delivery"/>
    <n v="899.91"/>
    <n v="12"/>
    <n v="5"/>
    <x v="1"/>
    <x v="854"/>
    <d v="2024-05-16T00:00:00"/>
    <x v="1"/>
    <x v="41"/>
    <s v=""/>
  </r>
  <r>
    <x v="855"/>
    <n v="49"/>
    <s v="Male"/>
    <x v="1"/>
    <s v="UPI"/>
    <n v="564.20000000000005"/>
    <n v="5"/>
    <n v="4.5"/>
    <x v="1"/>
    <x v="855"/>
    <d v="2024-05-10T00:00:00"/>
    <x v="1"/>
    <x v="1"/>
    <n v="4.5"/>
  </r>
  <r>
    <x v="856"/>
    <n v="44"/>
    <s v="Other"/>
    <x v="3"/>
    <s v="UPI"/>
    <n v="352.47"/>
    <n v="12"/>
    <n v="3.9"/>
    <x v="0"/>
    <x v="856"/>
    <d v="2024-05-18T00:00:00"/>
    <x v="0"/>
    <x v="19"/>
    <s v=""/>
  </r>
  <r>
    <x v="857"/>
    <n v="41"/>
    <s v="Female"/>
    <x v="2"/>
    <s v="Credit Card"/>
    <n v="850.7"/>
    <n v="12"/>
    <n v="4.8"/>
    <x v="0"/>
    <x v="857"/>
    <d v="2024-05-19T00:00:00"/>
    <x v="0"/>
    <x v="36"/>
    <s v=""/>
  </r>
  <r>
    <x v="858"/>
    <n v="53"/>
    <s v="Other"/>
    <x v="3"/>
    <s v="Cash on Delivery"/>
    <n v="958.82"/>
    <n v="2"/>
    <n v="4.3"/>
    <x v="1"/>
    <x v="858"/>
    <d v="2024-05-10T00:00:00"/>
    <x v="1"/>
    <x v="1"/>
    <n v="4.3"/>
  </r>
  <r>
    <x v="859"/>
    <n v="31"/>
    <s v="Other"/>
    <x v="0"/>
    <s v="UPI"/>
    <n v="411.36"/>
    <n v="10"/>
    <n v="2"/>
    <x v="0"/>
    <x v="859"/>
    <d v="2024-05-19T00:00:00"/>
    <x v="0"/>
    <x v="6"/>
    <s v=""/>
  </r>
  <r>
    <x v="860"/>
    <n v="19"/>
    <s v="Other"/>
    <x v="1"/>
    <s v="Cash on Delivery"/>
    <n v="1254.8"/>
    <n v="8"/>
    <n v="3.4"/>
    <x v="0"/>
    <x v="860"/>
    <d v="2024-05-18T00:00:00"/>
    <x v="2"/>
    <x v="16"/>
    <s v=""/>
  </r>
  <r>
    <x v="861"/>
    <n v="56"/>
    <s v="Other"/>
    <x v="5"/>
    <s v="UPI"/>
    <n v="849.43"/>
    <n v="4"/>
    <n v="3.7"/>
    <x v="1"/>
    <x v="861"/>
    <d v="2024-05-15T00:00:00"/>
    <x v="1"/>
    <x v="1"/>
    <n v="3.7"/>
  </r>
  <r>
    <x v="862"/>
    <n v="18"/>
    <s v="Other"/>
    <x v="0"/>
    <s v="Debit Card"/>
    <n v="957.43"/>
    <n v="9"/>
    <n v="2.2999999999999998"/>
    <x v="1"/>
    <x v="862"/>
    <d v="2024-05-21T00:00:00"/>
    <x v="2"/>
    <x v="0"/>
    <s v=""/>
  </r>
  <r>
    <x v="863"/>
    <n v="48"/>
    <s v="Female"/>
    <x v="0"/>
    <s v="Wallet"/>
    <n v="1368.07"/>
    <n v="2"/>
    <n v="1.4"/>
    <x v="0"/>
    <x v="863"/>
    <d v="2024-05-15T00:00:00"/>
    <x v="1"/>
    <x v="1"/>
    <n v="1.4"/>
  </r>
  <r>
    <x v="864"/>
    <n v="45"/>
    <s v="Male"/>
    <x v="1"/>
    <s v="Cash on Delivery"/>
    <n v="368.34"/>
    <n v="10"/>
    <n v="2.6"/>
    <x v="0"/>
    <x v="864"/>
    <d v="2024-05-24T00:00:00"/>
    <x v="1"/>
    <x v="17"/>
    <s v=""/>
  </r>
  <r>
    <x v="865"/>
    <n v="55"/>
    <s v="Other"/>
    <x v="5"/>
    <s v="Wallet"/>
    <n v="1365.82"/>
    <n v="2"/>
    <n v="3.5"/>
    <x v="0"/>
    <x v="865"/>
    <d v="2024-05-17T00:00:00"/>
    <x v="1"/>
    <x v="1"/>
    <n v="3.5"/>
  </r>
  <r>
    <x v="866"/>
    <n v="35"/>
    <s v="Female"/>
    <x v="3"/>
    <s v="Credit Card"/>
    <n v="120.61"/>
    <n v="11"/>
    <n v="3.6"/>
    <x v="1"/>
    <x v="866"/>
    <d v="2024-05-27T00:00:00"/>
    <x v="0"/>
    <x v="29"/>
    <s v=""/>
  </r>
  <r>
    <x v="867"/>
    <n v="27"/>
    <s v="Male"/>
    <x v="3"/>
    <s v="Cash on Delivery"/>
    <n v="1489.08"/>
    <n v="13"/>
    <n v="1.8"/>
    <x v="0"/>
    <x v="867"/>
    <d v="2024-05-30T00:00:00"/>
    <x v="2"/>
    <x v="4"/>
    <s v=""/>
  </r>
  <r>
    <x v="868"/>
    <n v="51"/>
    <s v="Male"/>
    <x v="2"/>
    <s v="Cash on Delivery"/>
    <n v="938.27"/>
    <n v="14"/>
    <n v="2.2999999999999998"/>
    <x v="1"/>
    <x v="868"/>
    <d v="2024-06-01T00:00:00"/>
    <x v="1"/>
    <x v="0"/>
    <s v=""/>
  </r>
  <r>
    <x v="869"/>
    <n v="55"/>
    <s v="Male"/>
    <x v="3"/>
    <s v="UPI"/>
    <n v="411.13"/>
    <n v="10"/>
    <n v="4.8"/>
    <x v="1"/>
    <x v="869"/>
    <d v="2024-05-29T00:00:00"/>
    <x v="1"/>
    <x v="36"/>
    <s v=""/>
  </r>
  <r>
    <x v="870"/>
    <n v="65"/>
    <s v="Other"/>
    <x v="2"/>
    <s v="Cash on Delivery"/>
    <n v="1136.05"/>
    <n v="7"/>
    <n v="2.2000000000000002"/>
    <x v="0"/>
    <x v="870"/>
    <d v="2024-05-27T00:00:00"/>
    <x v="1"/>
    <x v="38"/>
    <s v=""/>
  </r>
  <r>
    <x v="871"/>
    <n v="42"/>
    <s v="Male"/>
    <x v="4"/>
    <s v="Credit Card"/>
    <n v="772.56"/>
    <n v="13"/>
    <n v="4.2"/>
    <x v="1"/>
    <x v="871"/>
    <d v="2024-06-03T00:00:00"/>
    <x v="0"/>
    <x v="22"/>
    <s v=""/>
  </r>
  <r>
    <x v="872"/>
    <n v="65"/>
    <s v="Other"/>
    <x v="1"/>
    <s v="Debit Card"/>
    <n v="445.78"/>
    <n v="14"/>
    <n v="2.2000000000000002"/>
    <x v="0"/>
    <x v="872"/>
    <d v="2024-06-05T00:00:00"/>
    <x v="1"/>
    <x v="38"/>
    <s v=""/>
  </r>
  <r>
    <x v="873"/>
    <n v="61"/>
    <s v="Male"/>
    <x v="3"/>
    <s v="Debit Card"/>
    <n v="1380.92"/>
    <n v="4"/>
    <n v="1.3"/>
    <x v="0"/>
    <x v="873"/>
    <d v="2024-05-27T00:00:00"/>
    <x v="1"/>
    <x v="1"/>
    <n v="1.3"/>
  </r>
  <r>
    <x v="874"/>
    <n v="29"/>
    <s v="Female"/>
    <x v="5"/>
    <s v="UPI"/>
    <n v="671.52"/>
    <n v="5"/>
    <n v="1.2"/>
    <x v="0"/>
    <x v="874"/>
    <d v="2024-05-29T00:00:00"/>
    <x v="2"/>
    <x v="1"/>
    <n v="1.2"/>
  </r>
  <r>
    <x v="875"/>
    <n v="37"/>
    <s v="Male"/>
    <x v="4"/>
    <s v="Cash on Delivery"/>
    <n v="1443.73"/>
    <n v="14"/>
    <n v="2.4"/>
    <x v="1"/>
    <x v="875"/>
    <d v="2024-06-08T00:00:00"/>
    <x v="0"/>
    <x v="26"/>
    <s v=""/>
  </r>
  <r>
    <x v="876"/>
    <n v="69"/>
    <s v="Male"/>
    <x v="0"/>
    <s v="Debit Card"/>
    <n v="426.65"/>
    <n v="1"/>
    <n v="1.7"/>
    <x v="1"/>
    <x v="876"/>
    <d v="2024-05-27T00:00:00"/>
    <x v="1"/>
    <x v="1"/>
    <n v="1.7"/>
  </r>
  <r>
    <x v="877"/>
    <n v="31"/>
    <s v="Other"/>
    <x v="1"/>
    <s v="Cash on Delivery"/>
    <n v="587.76"/>
    <n v="1"/>
    <n v="4.7"/>
    <x v="1"/>
    <x v="877"/>
    <d v="2024-05-28T00:00:00"/>
    <x v="0"/>
    <x v="1"/>
    <n v="4.7"/>
  </r>
  <r>
    <x v="878"/>
    <n v="21"/>
    <s v="Male"/>
    <x v="3"/>
    <s v="Wallet"/>
    <n v="646.26"/>
    <n v="14"/>
    <n v="3.8"/>
    <x v="0"/>
    <x v="878"/>
    <d v="2024-06-11T00:00:00"/>
    <x v="2"/>
    <x v="3"/>
    <s v=""/>
  </r>
  <r>
    <x v="879"/>
    <n v="31"/>
    <s v="Other"/>
    <x v="4"/>
    <s v="Cash on Delivery"/>
    <n v="228.49"/>
    <n v="14"/>
    <n v="2"/>
    <x v="1"/>
    <x v="879"/>
    <d v="2024-06-12T00:00:00"/>
    <x v="0"/>
    <x v="6"/>
    <s v=""/>
  </r>
  <r>
    <x v="880"/>
    <n v="66"/>
    <s v="Other"/>
    <x v="0"/>
    <s v="UPI"/>
    <n v="776.81"/>
    <n v="1"/>
    <n v="1.5"/>
    <x v="1"/>
    <x v="880"/>
    <d v="2024-05-31T00:00:00"/>
    <x v="1"/>
    <x v="1"/>
    <n v="1.5"/>
  </r>
  <r>
    <x v="881"/>
    <n v="50"/>
    <s v="Other"/>
    <x v="4"/>
    <s v="Debit Card"/>
    <n v="280.74"/>
    <n v="7"/>
    <n v="3.6"/>
    <x v="0"/>
    <x v="881"/>
    <d v="2024-06-07T00:00:00"/>
    <x v="1"/>
    <x v="29"/>
    <s v=""/>
  </r>
  <r>
    <x v="882"/>
    <n v="25"/>
    <s v="Female"/>
    <x v="4"/>
    <s v="UPI"/>
    <n v="1135.76"/>
    <n v="6"/>
    <n v="3.7"/>
    <x v="1"/>
    <x v="882"/>
    <d v="2024-06-07T00:00:00"/>
    <x v="2"/>
    <x v="1"/>
    <n v="3.7"/>
  </r>
  <r>
    <x v="883"/>
    <n v="28"/>
    <s v="Other"/>
    <x v="4"/>
    <s v="Wallet"/>
    <n v="1323.56"/>
    <n v="14"/>
    <n v="4.2"/>
    <x v="0"/>
    <x v="883"/>
    <d v="2024-06-16T00:00:00"/>
    <x v="2"/>
    <x v="22"/>
    <s v=""/>
  </r>
  <r>
    <x v="884"/>
    <n v="39"/>
    <s v="Male"/>
    <x v="5"/>
    <s v="Credit Card"/>
    <n v="997.83"/>
    <n v="6"/>
    <n v="1.8"/>
    <x v="1"/>
    <x v="884"/>
    <d v="2024-06-09T00:00:00"/>
    <x v="0"/>
    <x v="1"/>
    <n v="1.8"/>
  </r>
  <r>
    <x v="885"/>
    <n v="49"/>
    <s v="Female"/>
    <x v="2"/>
    <s v="Cash on Delivery"/>
    <n v="1328.8"/>
    <n v="11"/>
    <n v="3.4"/>
    <x v="1"/>
    <x v="885"/>
    <d v="2024-06-15T00:00:00"/>
    <x v="1"/>
    <x v="16"/>
    <s v=""/>
  </r>
  <r>
    <x v="886"/>
    <n v="31"/>
    <s v="Female"/>
    <x v="4"/>
    <s v="Debit Card"/>
    <n v="1006.75"/>
    <n v="1"/>
    <n v="1.4"/>
    <x v="1"/>
    <x v="886"/>
    <d v="2024-06-06T00:00:00"/>
    <x v="0"/>
    <x v="1"/>
    <n v="1.4"/>
  </r>
  <r>
    <x v="887"/>
    <n v="63"/>
    <s v="Male"/>
    <x v="2"/>
    <s v="Debit Card"/>
    <n v="622.91"/>
    <n v="10"/>
    <n v="1.6"/>
    <x v="0"/>
    <x v="887"/>
    <d v="2024-06-16T00:00:00"/>
    <x v="1"/>
    <x v="9"/>
    <s v=""/>
  </r>
  <r>
    <x v="888"/>
    <n v="68"/>
    <s v="Female"/>
    <x v="2"/>
    <s v="Credit Card"/>
    <n v="293.98"/>
    <n v="2"/>
    <n v="1.7"/>
    <x v="1"/>
    <x v="888"/>
    <d v="2024-06-09T00:00:00"/>
    <x v="1"/>
    <x v="1"/>
    <n v="1.7"/>
  </r>
  <r>
    <x v="889"/>
    <n v="43"/>
    <s v="Other"/>
    <x v="0"/>
    <s v="Credit Card"/>
    <n v="1192.95"/>
    <n v="12"/>
    <n v="3.7"/>
    <x v="0"/>
    <x v="889"/>
    <d v="2024-06-20T00:00:00"/>
    <x v="0"/>
    <x v="37"/>
    <s v=""/>
  </r>
  <r>
    <x v="890"/>
    <n v="48"/>
    <s v="Other"/>
    <x v="2"/>
    <s v="Wallet"/>
    <n v="1395.29"/>
    <n v="13"/>
    <n v="2.1"/>
    <x v="0"/>
    <x v="890"/>
    <d v="2024-06-22T00:00:00"/>
    <x v="1"/>
    <x v="27"/>
    <s v=""/>
  </r>
  <r>
    <x v="891"/>
    <n v="56"/>
    <s v="Other"/>
    <x v="4"/>
    <s v="Credit Card"/>
    <n v="282.41000000000003"/>
    <n v="8"/>
    <n v="1"/>
    <x v="1"/>
    <x v="891"/>
    <d v="2024-06-18T00:00:00"/>
    <x v="1"/>
    <x v="31"/>
    <s v=""/>
  </r>
  <r>
    <x v="892"/>
    <n v="47"/>
    <s v="Male"/>
    <x v="5"/>
    <s v="UPI"/>
    <n v="767.18"/>
    <n v="11"/>
    <n v="3.1"/>
    <x v="1"/>
    <x v="892"/>
    <d v="2024-06-22T00:00:00"/>
    <x v="1"/>
    <x v="18"/>
    <s v=""/>
  </r>
  <r>
    <x v="893"/>
    <n v="33"/>
    <s v="Male"/>
    <x v="4"/>
    <s v="Debit Card"/>
    <n v="847.91"/>
    <n v="14"/>
    <n v="1.1000000000000001"/>
    <x v="0"/>
    <x v="893"/>
    <d v="2024-06-26T00:00:00"/>
    <x v="0"/>
    <x v="15"/>
    <s v=""/>
  </r>
  <r>
    <x v="894"/>
    <n v="18"/>
    <s v="Other"/>
    <x v="1"/>
    <s v="Cash on Delivery"/>
    <n v="964.85"/>
    <n v="6"/>
    <n v="4.5999999999999996"/>
    <x v="0"/>
    <x v="894"/>
    <d v="2024-06-19T00:00:00"/>
    <x v="2"/>
    <x v="1"/>
    <n v="4.5999999999999996"/>
  </r>
  <r>
    <x v="895"/>
    <n v="51"/>
    <s v="Female"/>
    <x v="2"/>
    <s v="Cash on Delivery"/>
    <n v="394.69"/>
    <n v="8"/>
    <n v="4.5999999999999996"/>
    <x v="0"/>
    <x v="895"/>
    <d v="2024-06-22T00:00:00"/>
    <x v="1"/>
    <x v="33"/>
    <s v=""/>
  </r>
  <r>
    <x v="896"/>
    <n v="40"/>
    <s v="Male"/>
    <x v="1"/>
    <s v="Credit Card"/>
    <n v="475.2"/>
    <n v="6"/>
    <n v="2.2000000000000002"/>
    <x v="0"/>
    <x v="896"/>
    <d v="2024-06-21T00:00:00"/>
    <x v="0"/>
    <x v="1"/>
    <n v="2.2000000000000002"/>
  </r>
  <r>
    <x v="897"/>
    <n v="63"/>
    <s v="Male"/>
    <x v="4"/>
    <s v="Cash on Delivery"/>
    <n v="883.42"/>
    <n v="2"/>
    <n v="3.6"/>
    <x v="1"/>
    <x v="897"/>
    <d v="2024-06-18T00:00:00"/>
    <x v="1"/>
    <x v="1"/>
    <n v="3.6"/>
  </r>
  <r>
    <x v="898"/>
    <n v="59"/>
    <s v="Male"/>
    <x v="3"/>
    <s v="Cash on Delivery"/>
    <n v="1093.3599999999999"/>
    <n v="2"/>
    <n v="3.5"/>
    <x v="1"/>
    <x v="898"/>
    <d v="2024-06-19T00:00:00"/>
    <x v="1"/>
    <x v="1"/>
    <n v="3.5"/>
  </r>
  <r>
    <x v="899"/>
    <n v="35"/>
    <s v="Female"/>
    <x v="0"/>
    <s v="Cash on Delivery"/>
    <n v="296.33999999999997"/>
    <n v="8"/>
    <n v="3.5"/>
    <x v="1"/>
    <x v="899"/>
    <d v="2024-06-26T00:00:00"/>
    <x v="0"/>
    <x v="14"/>
    <s v=""/>
  </r>
  <r>
    <x v="900"/>
    <n v="59"/>
    <s v="Female"/>
    <x v="2"/>
    <s v="Wallet"/>
    <n v="947.5"/>
    <n v="9"/>
    <n v="4.5"/>
    <x v="0"/>
    <x v="900"/>
    <d v="2024-06-28T00:00:00"/>
    <x v="1"/>
    <x v="30"/>
    <s v=""/>
  </r>
  <r>
    <x v="901"/>
    <n v="34"/>
    <s v="Other"/>
    <x v="4"/>
    <s v="Credit Card"/>
    <n v="310.61"/>
    <n v="13"/>
    <n v="4.0999999999999996"/>
    <x v="1"/>
    <x v="901"/>
    <d v="2024-07-03T00:00:00"/>
    <x v="0"/>
    <x v="39"/>
    <s v=""/>
  </r>
  <r>
    <x v="902"/>
    <n v="33"/>
    <s v="Male"/>
    <x v="2"/>
    <s v="Cash on Delivery"/>
    <n v="462.67"/>
    <n v="9"/>
    <n v="2.1"/>
    <x v="0"/>
    <x v="902"/>
    <d v="2024-06-30T00:00:00"/>
    <x v="0"/>
    <x v="27"/>
    <s v=""/>
  </r>
  <r>
    <x v="903"/>
    <n v="45"/>
    <s v="Female"/>
    <x v="2"/>
    <s v="Wallet"/>
    <n v="15.64"/>
    <n v="6"/>
    <n v="3.9"/>
    <x v="0"/>
    <x v="903"/>
    <d v="2024-06-28T00:00:00"/>
    <x v="1"/>
    <x v="1"/>
    <n v="3.9"/>
  </r>
  <r>
    <x v="904"/>
    <n v="69"/>
    <s v="Male"/>
    <x v="1"/>
    <s v="UPI"/>
    <n v="370.68"/>
    <n v="3"/>
    <n v="3.4"/>
    <x v="1"/>
    <x v="904"/>
    <d v="2024-06-26T00:00:00"/>
    <x v="1"/>
    <x v="1"/>
    <n v="3.4"/>
  </r>
  <r>
    <x v="905"/>
    <n v="36"/>
    <s v="Male"/>
    <x v="4"/>
    <s v="Credit Card"/>
    <n v="576.88"/>
    <n v="13"/>
    <n v="3.5"/>
    <x v="1"/>
    <x v="905"/>
    <d v="2024-07-07T00:00:00"/>
    <x v="0"/>
    <x v="14"/>
    <s v=""/>
  </r>
  <r>
    <x v="906"/>
    <n v="39"/>
    <s v="Other"/>
    <x v="0"/>
    <s v="UPI"/>
    <n v="344.39"/>
    <n v="4"/>
    <n v="2.5"/>
    <x v="1"/>
    <x v="906"/>
    <d v="2024-06-29T00:00:00"/>
    <x v="0"/>
    <x v="1"/>
    <n v="2.5"/>
  </r>
  <r>
    <x v="907"/>
    <n v="41"/>
    <s v="Male"/>
    <x v="3"/>
    <s v="Credit Card"/>
    <n v="179.28"/>
    <n v="2"/>
    <n v="4.5999999999999996"/>
    <x v="0"/>
    <x v="907"/>
    <d v="2024-06-28T00:00:00"/>
    <x v="0"/>
    <x v="1"/>
    <n v="4.5999999999999996"/>
  </r>
  <r>
    <x v="908"/>
    <n v="55"/>
    <s v="Other"/>
    <x v="3"/>
    <s v="UPI"/>
    <n v="944.18"/>
    <n v="8"/>
    <n v="1.1000000000000001"/>
    <x v="1"/>
    <x v="908"/>
    <d v="2024-07-05T00:00:00"/>
    <x v="1"/>
    <x v="15"/>
    <s v=""/>
  </r>
  <r>
    <x v="909"/>
    <n v="53"/>
    <s v="Male"/>
    <x v="2"/>
    <s v="Debit Card"/>
    <n v="797.02"/>
    <n v="14"/>
    <n v="3.4"/>
    <x v="1"/>
    <x v="909"/>
    <d v="2024-07-12T00:00:00"/>
    <x v="1"/>
    <x v="16"/>
    <s v=""/>
  </r>
  <r>
    <x v="910"/>
    <n v="51"/>
    <s v="Male"/>
    <x v="2"/>
    <s v="Wallet"/>
    <n v="478.07"/>
    <n v="6"/>
    <n v="2.4"/>
    <x v="0"/>
    <x v="910"/>
    <d v="2024-07-05T00:00:00"/>
    <x v="1"/>
    <x v="1"/>
    <n v="2.4"/>
  </r>
  <r>
    <x v="911"/>
    <n v="64"/>
    <s v="Other"/>
    <x v="0"/>
    <s v="Cash on Delivery"/>
    <n v="391.33"/>
    <n v="5"/>
    <n v="4.7"/>
    <x v="0"/>
    <x v="911"/>
    <d v="2024-07-05T00:00:00"/>
    <x v="1"/>
    <x v="1"/>
    <n v="4.7"/>
  </r>
  <r>
    <x v="912"/>
    <n v="40"/>
    <s v="Other"/>
    <x v="5"/>
    <s v="Cash on Delivery"/>
    <n v="630.02"/>
    <n v="5"/>
    <n v="1.4"/>
    <x v="1"/>
    <x v="912"/>
    <d v="2024-07-06T00:00:00"/>
    <x v="0"/>
    <x v="1"/>
    <n v="1.4"/>
  </r>
  <r>
    <x v="913"/>
    <n v="22"/>
    <s v="Other"/>
    <x v="0"/>
    <s v="UPI"/>
    <n v="313.8"/>
    <n v="2"/>
    <n v="4.3"/>
    <x v="1"/>
    <x v="913"/>
    <d v="2024-07-04T00:00:00"/>
    <x v="2"/>
    <x v="1"/>
    <n v="4.3"/>
  </r>
  <r>
    <x v="914"/>
    <n v="43"/>
    <s v="Other"/>
    <x v="3"/>
    <s v="Cash on Delivery"/>
    <n v="354.33"/>
    <n v="12"/>
    <n v="1.2"/>
    <x v="0"/>
    <x v="914"/>
    <d v="2024-07-15T00:00:00"/>
    <x v="0"/>
    <x v="5"/>
    <s v=""/>
  </r>
  <r>
    <x v="915"/>
    <n v="45"/>
    <s v="Female"/>
    <x v="5"/>
    <s v="Credit Card"/>
    <n v="536.44000000000005"/>
    <n v="1"/>
    <n v="1.9"/>
    <x v="0"/>
    <x v="915"/>
    <d v="2024-07-05T00:00:00"/>
    <x v="1"/>
    <x v="1"/>
    <n v="1.9"/>
  </r>
  <r>
    <x v="916"/>
    <n v="19"/>
    <s v="Other"/>
    <x v="3"/>
    <s v="Credit Card"/>
    <n v="20.51"/>
    <n v="4"/>
    <n v="1"/>
    <x v="0"/>
    <x v="916"/>
    <d v="2024-07-09T00:00:00"/>
    <x v="2"/>
    <x v="1"/>
    <n v="1"/>
  </r>
  <r>
    <x v="917"/>
    <n v="33"/>
    <s v="Other"/>
    <x v="3"/>
    <s v="Wallet"/>
    <n v="399.61"/>
    <n v="2"/>
    <n v="1.4"/>
    <x v="1"/>
    <x v="917"/>
    <d v="2024-07-08T00:00:00"/>
    <x v="0"/>
    <x v="1"/>
    <n v="1.4"/>
  </r>
  <r>
    <x v="918"/>
    <n v="20"/>
    <s v="Other"/>
    <x v="3"/>
    <s v="Debit Card"/>
    <n v="678.88"/>
    <n v="4"/>
    <n v="4.7"/>
    <x v="0"/>
    <x v="918"/>
    <d v="2024-07-11T00:00:00"/>
    <x v="2"/>
    <x v="1"/>
    <n v="4.7"/>
  </r>
  <r>
    <x v="919"/>
    <n v="36"/>
    <s v="Male"/>
    <x v="0"/>
    <s v="UPI"/>
    <n v="1225.81"/>
    <n v="6"/>
    <n v="1.9"/>
    <x v="0"/>
    <x v="919"/>
    <d v="2024-07-14T00:00:00"/>
    <x v="0"/>
    <x v="1"/>
    <n v="1.9"/>
  </r>
  <r>
    <x v="920"/>
    <n v="44"/>
    <s v="Male"/>
    <x v="3"/>
    <s v="Wallet"/>
    <n v="635.29999999999995"/>
    <n v="7"/>
    <n v="1.3"/>
    <x v="0"/>
    <x v="920"/>
    <d v="2024-07-16T00:00:00"/>
    <x v="0"/>
    <x v="24"/>
    <s v=""/>
  </r>
  <r>
    <x v="921"/>
    <n v="36"/>
    <s v="Male"/>
    <x v="0"/>
    <s v="Cash on Delivery"/>
    <n v="95.63"/>
    <n v="13"/>
    <n v="4.0999999999999996"/>
    <x v="1"/>
    <x v="921"/>
    <d v="2024-07-23T00:00:00"/>
    <x v="0"/>
    <x v="39"/>
    <s v=""/>
  </r>
  <r>
    <x v="922"/>
    <n v="37"/>
    <s v="Other"/>
    <x v="1"/>
    <s v="Cash on Delivery"/>
    <n v="1389.4"/>
    <n v="12"/>
    <n v="4"/>
    <x v="1"/>
    <x v="922"/>
    <d v="2024-07-23T00:00:00"/>
    <x v="0"/>
    <x v="40"/>
    <s v=""/>
  </r>
  <r>
    <x v="923"/>
    <n v="52"/>
    <s v="Female"/>
    <x v="5"/>
    <s v="UPI"/>
    <n v="958.74"/>
    <n v="3"/>
    <n v="1.4"/>
    <x v="1"/>
    <x v="923"/>
    <d v="2024-07-15T00:00:00"/>
    <x v="1"/>
    <x v="1"/>
    <n v="1.4"/>
  </r>
  <r>
    <x v="924"/>
    <n v="48"/>
    <s v="Female"/>
    <x v="4"/>
    <s v="Cash on Delivery"/>
    <n v="872.27"/>
    <n v="4"/>
    <n v="3"/>
    <x v="0"/>
    <x v="924"/>
    <d v="2024-07-17T00:00:00"/>
    <x v="1"/>
    <x v="1"/>
    <n v="3"/>
  </r>
  <r>
    <x v="925"/>
    <n v="50"/>
    <s v="Male"/>
    <x v="1"/>
    <s v="Wallet"/>
    <n v="1276.4000000000001"/>
    <n v="14"/>
    <n v="3"/>
    <x v="1"/>
    <x v="925"/>
    <d v="2024-07-28T00:00:00"/>
    <x v="1"/>
    <x v="7"/>
    <s v=""/>
  </r>
  <r>
    <x v="926"/>
    <n v="65"/>
    <s v="Female"/>
    <x v="2"/>
    <s v="UPI"/>
    <n v="1030.3499999999999"/>
    <n v="6"/>
    <n v="2.4"/>
    <x v="0"/>
    <x v="926"/>
    <d v="2024-07-21T00:00:00"/>
    <x v="1"/>
    <x v="1"/>
    <n v="2.4"/>
  </r>
  <r>
    <x v="927"/>
    <n v="53"/>
    <s v="Female"/>
    <x v="5"/>
    <s v="Credit Card"/>
    <n v="579.75"/>
    <n v="11"/>
    <n v="4"/>
    <x v="0"/>
    <x v="927"/>
    <d v="2024-07-27T00:00:00"/>
    <x v="1"/>
    <x v="40"/>
    <s v=""/>
  </r>
  <r>
    <x v="928"/>
    <n v="55"/>
    <s v="Other"/>
    <x v="4"/>
    <s v="Credit Card"/>
    <n v="509.54"/>
    <n v="10"/>
    <n v="1.1000000000000001"/>
    <x v="1"/>
    <x v="928"/>
    <d v="2024-07-27T00:00:00"/>
    <x v="1"/>
    <x v="15"/>
    <s v=""/>
  </r>
  <r>
    <x v="929"/>
    <n v="50"/>
    <s v="Female"/>
    <x v="4"/>
    <s v="UPI"/>
    <n v="222.26"/>
    <n v="7"/>
    <n v="3.2"/>
    <x v="0"/>
    <x v="929"/>
    <d v="2024-07-25T00:00:00"/>
    <x v="1"/>
    <x v="2"/>
    <s v=""/>
  </r>
  <r>
    <x v="930"/>
    <n v="65"/>
    <s v="Female"/>
    <x v="0"/>
    <s v="Cash on Delivery"/>
    <n v="1039.99"/>
    <n v="12"/>
    <n v="2.4"/>
    <x v="0"/>
    <x v="930"/>
    <d v="2024-07-31T00:00:00"/>
    <x v="1"/>
    <x v="26"/>
    <s v=""/>
  </r>
  <r>
    <x v="931"/>
    <n v="56"/>
    <s v="Female"/>
    <x v="3"/>
    <s v="UPI"/>
    <n v="168.34"/>
    <n v="1"/>
    <n v="4.3"/>
    <x v="1"/>
    <x v="931"/>
    <d v="2024-07-21T00:00:00"/>
    <x v="1"/>
    <x v="1"/>
    <n v="4.3"/>
  </r>
  <r>
    <x v="932"/>
    <n v="20"/>
    <s v="Other"/>
    <x v="0"/>
    <s v="Cash on Delivery"/>
    <n v="1341.39"/>
    <n v="7"/>
    <n v="4.2"/>
    <x v="0"/>
    <x v="932"/>
    <d v="2024-07-28T00:00:00"/>
    <x v="2"/>
    <x v="22"/>
    <s v=""/>
  </r>
  <r>
    <x v="933"/>
    <n v="66"/>
    <s v="Male"/>
    <x v="0"/>
    <s v="UPI"/>
    <n v="583.69000000000005"/>
    <n v="1"/>
    <n v="3"/>
    <x v="1"/>
    <x v="933"/>
    <d v="2024-07-23T00:00:00"/>
    <x v="1"/>
    <x v="1"/>
    <n v="3"/>
  </r>
  <r>
    <x v="934"/>
    <n v="44"/>
    <s v="Female"/>
    <x v="1"/>
    <s v="Cash on Delivery"/>
    <n v="1038.03"/>
    <n v="8"/>
    <n v="1.3"/>
    <x v="0"/>
    <x v="934"/>
    <d v="2024-07-31T00:00:00"/>
    <x v="0"/>
    <x v="24"/>
    <s v=""/>
  </r>
  <r>
    <x v="935"/>
    <n v="32"/>
    <s v="Other"/>
    <x v="3"/>
    <s v="Wallet"/>
    <n v="70.48"/>
    <n v="3"/>
    <n v="4.5999999999999996"/>
    <x v="0"/>
    <x v="935"/>
    <d v="2024-07-27T00:00:00"/>
    <x v="0"/>
    <x v="1"/>
    <n v="4.5999999999999996"/>
  </r>
  <r>
    <x v="936"/>
    <n v="59"/>
    <s v="Male"/>
    <x v="0"/>
    <s v="Wallet"/>
    <n v="678.05"/>
    <n v="11"/>
    <n v="3.6"/>
    <x v="1"/>
    <x v="936"/>
    <d v="2024-08-05T00:00:00"/>
    <x v="1"/>
    <x v="29"/>
    <s v=""/>
  </r>
  <r>
    <x v="937"/>
    <n v="58"/>
    <s v="Other"/>
    <x v="0"/>
    <s v="Credit Card"/>
    <n v="445.27"/>
    <n v="5"/>
    <n v="3.6"/>
    <x v="0"/>
    <x v="937"/>
    <d v="2024-07-31T00:00:00"/>
    <x v="1"/>
    <x v="1"/>
    <n v="3.6"/>
  </r>
  <r>
    <x v="938"/>
    <n v="57"/>
    <s v="Male"/>
    <x v="1"/>
    <s v="Wallet"/>
    <n v="649.87"/>
    <n v="3"/>
    <n v="4.4000000000000004"/>
    <x v="1"/>
    <x v="938"/>
    <d v="2024-07-30T00:00:00"/>
    <x v="1"/>
    <x v="1"/>
    <n v="4.4000000000000004"/>
  </r>
  <r>
    <x v="939"/>
    <n v="38"/>
    <s v="Female"/>
    <x v="3"/>
    <s v="Cash on Delivery"/>
    <n v="709.88"/>
    <n v="12"/>
    <n v="1.2"/>
    <x v="0"/>
    <x v="939"/>
    <d v="2024-08-09T00:00:00"/>
    <x v="0"/>
    <x v="5"/>
    <s v=""/>
  </r>
  <r>
    <x v="940"/>
    <n v="49"/>
    <s v="Other"/>
    <x v="5"/>
    <s v="Wallet"/>
    <n v="1183.74"/>
    <n v="10"/>
    <n v="3.5"/>
    <x v="0"/>
    <x v="940"/>
    <d v="2024-08-08T00:00:00"/>
    <x v="1"/>
    <x v="14"/>
    <s v=""/>
  </r>
  <r>
    <x v="941"/>
    <n v="41"/>
    <s v="Other"/>
    <x v="0"/>
    <s v="Debit Card"/>
    <n v="1220.1099999999999"/>
    <n v="8"/>
    <n v="4.2"/>
    <x v="0"/>
    <x v="941"/>
    <d v="2024-08-07T00:00:00"/>
    <x v="0"/>
    <x v="22"/>
    <s v=""/>
  </r>
  <r>
    <x v="942"/>
    <n v="33"/>
    <s v="Female"/>
    <x v="4"/>
    <s v="Wallet"/>
    <n v="1093.5899999999999"/>
    <n v="5"/>
    <n v="4.3"/>
    <x v="0"/>
    <x v="942"/>
    <d v="2024-08-05T00:00:00"/>
    <x v="0"/>
    <x v="1"/>
    <n v="4.3"/>
  </r>
  <r>
    <x v="943"/>
    <n v="39"/>
    <s v="Male"/>
    <x v="0"/>
    <s v="UPI"/>
    <n v="708.71"/>
    <n v="7"/>
    <n v="2.2000000000000002"/>
    <x v="1"/>
    <x v="943"/>
    <d v="2024-08-08T00:00:00"/>
    <x v="0"/>
    <x v="38"/>
    <s v=""/>
  </r>
  <r>
    <x v="944"/>
    <n v="68"/>
    <s v="Male"/>
    <x v="3"/>
    <s v="Cash on Delivery"/>
    <n v="915.76"/>
    <n v="13"/>
    <n v="4.8"/>
    <x v="0"/>
    <x v="944"/>
    <d v="2024-08-15T00:00:00"/>
    <x v="1"/>
    <x v="36"/>
    <s v=""/>
  </r>
  <r>
    <x v="945"/>
    <n v="53"/>
    <s v="Female"/>
    <x v="4"/>
    <s v="Wallet"/>
    <n v="849.17"/>
    <n v="5"/>
    <n v="3"/>
    <x v="1"/>
    <x v="945"/>
    <d v="2024-08-08T00:00:00"/>
    <x v="1"/>
    <x v="1"/>
    <n v="3"/>
  </r>
  <r>
    <x v="946"/>
    <n v="39"/>
    <s v="Male"/>
    <x v="4"/>
    <s v="Wallet"/>
    <n v="1344.3"/>
    <n v="9"/>
    <n v="3.5"/>
    <x v="1"/>
    <x v="946"/>
    <d v="2024-08-13T00:00:00"/>
    <x v="0"/>
    <x v="14"/>
    <s v=""/>
  </r>
  <r>
    <x v="947"/>
    <n v="25"/>
    <s v="Male"/>
    <x v="0"/>
    <s v="Credit Card"/>
    <n v="204.33"/>
    <n v="2"/>
    <n v="1.5"/>
    <x v="0"/>
    <x v="947"/>
    <d v="2024-08-07T00:00:00"/>
    <x v="2"/>
    <x v="1"/>
    <n v="1.5"/>
  </r>
  <r>
    <x v="948"/>
    <n v="57"/>
    <s v="Female"/>
    <x v="2"/>
    <s v="UPI"/>
    <n v="863.99"/>
    <n v="7"/>
    <n v="3.5"/>
    <x v="1"/>
    <x v="948"/>
    <d v="2024-08-13T00:00:00"/>
    <x v="1"/>
    <x v="14"/>
    <s v=""/>
  </r>
  <r>
    <x v="949"/>
    <n v="68"/>
    <s v="Other"/>
    <x v="5"/>
    <s v="Wallet"/>
    <n v="36.29"/>
    <n v="2"/>
    <n v="3.2"/>
    <x v="0"/>
    <x v="949"/>
    <d v="2024-08-09T00:00:00"/>
    <x v="1"/>
    <x v="1"/>
    <n v="3.2"/>
  </r>
  <r>
    <x v="950"/>
    <n v="48"/>
    <s v="Other"/>
    <x v="1"/>
    <s v="Debit Card"/>
    <n v="533.47"/>
    <n v="4"/>
    <n v="3.1"/>
    <x v="0"/>
    <x v="950"/>
    <d v="2024-08-12T00:00:00"/>
    <x v="1"/>
    <x v="1"/>
    <n v="3.1"/>
  </r>
  <r>
    <x v="951"/>
    <n v="41"/>
    <s v="Other"/>
    <x v="1"/>
    <s v="Debit Card"/>
    <n v="1203.52"/>
    <n v="3"/>
    <n v="2.4"/>
    <x v="0"/>
    <x v="951"/>
    <d v="2024-08-12T00:00:00"/>
    <x v="0"/>
    <x v="1"/>
    <n v="2.4"/>
  </r>
  <r>
    <x v="952"/>
    <n v="49"/>
    <s v="Male"/>
    <x v="1"/>
    <s v="Cash on Delivery"/>
    <n v="253.24"/>
    <n v="2"/>
    <n v="3.1"/>
    <x v="1"/>
    <x v="952"/>
    <d v="2024-08-12T00:00:00"/>
    <x v="1"/>
    <x v="1"/>
    <n v="3.1"/>
  </r>
  <r>
    <x v="953"/>
    <n v="26"/>
    <s v="Male"/>
    <x v="0"/>
    <s v="Credit Card"/>
    <n v="491.26"/>
    <n v="10"/>
    <n v="4.0999999999999996"/>
    <x v="0"/>
    <x v="953"/>
    <d v="2024-08-21T00:00:00"/>
    <x v="2"/>
    <x v="39"/>
    <s v=""/>
  </r>
  <r>
    <x v="954"/>
    <n v="24"/>
    <s v="Male"/>
    <x v="5"/>
    <s v="Wallet"/>
    <n v="64.3"/>
    <n v="11"/>
    <n v="4.9000000000000004"/>
    <x v="0"/>
    <x v="954"/>
    <d v="2024-08-23T00:00:00"/>
    <x v="2"/>
    <x v="20"/>
    <s v=""/>
  </r>
  <r>
    <x v="955"/>
    <n v="34"/>
    <s v="Other"/>
    <x v="4"/>
    <s v="Wallet"/>
    <n v="1406.58"/>
    <n v="4"/>
    <n v="2.7"/>
    <x v="1"/>
    <x v="955"/>
    <d v="2024-08-17T00:00:00"/>
    <x v="0"/>
    <x v="1"/>
    <n v="2.7"/>
  </r>
  <r>
    <x v="956"/>
    <n v="43"/>
    <s v="Female"/>
    <x v="2"/>
    <s v="UPI"/>
    <n v="516.99"/>
    <n v="4"/>
    <n v="4.7"/>
    <x v="0"/>
    <x v="956"/>
    <d v="2024-08-18T00:00:00"/>
    <x v="0"/>
    <x v="1"/>
    <n v="4.7"/>
  </r>
  <r>
    <x v="957"/>
    <n v="52"/>
    <s v="Female"/>
    <x v="4"/>
    <s v="UPI"/>
    <n v="1266.71"/>
    <n v="8"/>
    <n v="3.8"/>
    <x v="1"/>
    <x v="957"/>
    <d v="2024-08-23T00:00:00"/>
    <x v="1"/>
    <x v="3"/>
    <s v=""/>
  </r>
  <r>
    <x v="958"/>
    <n v="46"/>
    <s v="Female"/>
    <x v="0"/>
    <s v="Wallet"/>
    <n v="131.13"/>
    <n v="12"/>
    <n v="2.8"/>
    <x v="1"/>
    <x v="958"/>
    <d v="2024-08-28T00:00:00"/>
    <x v="1"/>
    <x v="10"/>
    <s v=""/>
  </r>
  <r>
    <x v="959"/>
    <n v="62"/>
    <s v="Other"/>
    <x v="3"/>
    <s v="Debit Card"/>
    <n v="1291.56"/>
    <n v="4"/>
    <n v="4.2"/>
    <x v="1"/>
    <x v="959"/>
    <d v="2024-08-21T00:00:00"/>
    <x v="1"/>
    <x v="1"/>
    <n v="4.2"/>
  </r>
  <r>
    <x v="960"/>
    <n v="66"/>
    <s v="Male"/>
    <x v="5"/>
    <s v="UPI"/>
    <n v="500.57"/>
    <n v="10"/>
    <n v="3.4"/>
    <x v="1"/>
    <x v="960"/>
    <d v="2024-08-28T00:00:00"/>
    <x v="1"/>
    <x v="16"/>
    <s v=""/>
  </r>
  <r>
    <x v="961"/>
    <n v="53"/>
    <s v="Male"/>
    <x v="2"/>
    <s v="Cash on Delivery"/>
    <n v="370.14"/>
    <n v="1"/>
    <n v="3.7"/>
    <x v="0"/>
    <x v="961"/>
    <d v="2024-08-20T00:00:00"/>
    <x v="1"/>
    <x v="1"/>
    <n v="3.7"/>
  </r>
  <r>
    <x v="962"/>
    <n v="67"/>
    <s v="Male"/>
    <x v="3"/>
    <s v="Cash on Delivery"/>
    <n v="307.08"/>
    <n v="9"/>
    <n v="4.4000000000000004"/>
    <x v="1"/>
    <x v="962"/>
    <d v="2024-08-29T00:00:00"/>
    <x v="1"/>
    <x v="35"/>
    <s v=""/>
  </r>
  <r>
    <x v="963"/>
    <n v="39"/>
    <s v="Other"/>
    <x v="4"/>
    <s v="Debit Card"/>
    <n v="668.73"/>
    <n v="4"/>
    <n v="2.5"/>
    <x v="1"/>
    <x v="963"/>
    <d v="2024-08-25T00:00:00"/>
    <x v="0"/>
    <x v="1"/>
    <n v="2.5"/>
  </r>
  <r>
    <x v="964"/>
    <n v="65"/>
    <s v="Male"/>
    <x v="4"/>
    <s v="UPI"/>
    <n v="395.04"/>
    <n v="5"/>
    <n v="2"/>
    <x v="1"/>
    <x v="964"/>
    <d v="2024-08-27T00:00:00"/>
    <x v="1"/>
    <x v="1"/>
    <n v="2"/>
  </r>
  <r>
    <x v="965"/>
    <n v="33"/>
    <s v="Other"/>
    <x v="4"/>
    <s v="UPI"/>
    <n v="76.58"/>
    <n v="7"/>
    <n v="4.9000000000000004"/>
    <x v="0"/>
    <x v="965"/>
    <d v="2024-08-30T00:00:00"/>
    <x v="0"/>
    <x v="20"/>
    <s v=""/>
  </r>
  <r>
    <x v="966"/>
    <n v="38"/>
    <s v="Other"/>
    <x v="0"/>
    <s v="Cash on Delivery"/>
    <n v="1019.03"/>
    <n v="5"/>
    <n v="3.9"/>
    <x v="1"/>
    <x v="966"/>
    <d v="2024-08-29T00:00:00"/>
    <x v="0"/>
    <x v="1"/>
    <n v="3.9"/>
  </r>
  <r>
    <x v="967"/>
    <n v="64"/>
    <s v="Other"/>
    <x v="1"/>
    <s v="Debit Card"/>
    <n v="1056.8900000000001"/>
    <n v="7"/>
    <n v="4.4000000000000004"/>
    <x v="0"/>
    <x v="967"/>
    <d v="2024-09-01T00:00:00"/>
    <x v="1"/>
    <x v="35"/>
    <s v=""/>
  </r>
  <r>
    <x v="968"/>
    <n v="66"/>
    <s v="Female"/>
    <x v="0"/>
    <s v="UPI"/>
    <n v="980.4"/>
    <n v="4"/>
    <n v="1.9"/>
    <x v="0"/>
    <x v="968"/>
    <d v="2024-08-30T00:00:00"/>
    <x v="1"/>
    <x v="1"/>
    <n v="1.9"/>
  </r>
  <r>
    <x v="969"/>
    <n v="49"/>
    <s v="Female"/>
    <x v="4"/>
    <s v="UPI"/>
    <n v="80.209999999999994"/>
    <n v="11"/>
    <n v="2.2000000000000002"/>
    <x v="0"/>
    <x v="969"/>
    <d v="2024-09-07T00:00:00"/>
    <x v="1"/>
    <x v="38"/>
    <s v=""/>
  </r>
  <r>
    <x v="970"/>
    <n v="59"/>
    <s v="Other"/>
    <x v="1"/>
    <s v="Wallet"/>
    <n v="1145.21"/>
    <n v="2"/>
    <n v="3.5"/>
    <x v="1"/>
    <x v="970"/>
    <d v="2024-08-30T00:00:00"/>
    <x v="1"/>
    <x v="1"/>
    <n v="3.5"/>
  </r>
  <r>
    <x v="971"/>
    <n v="60"/>
    <s v="Other"/>
    <x v="2"/>
    <s v="Credit Card"/>
    <n v="386.93"/>
    <n v="14"/>
    <n v="3.5"/>
    <x v="0"/>
    <x v="971"/>
    <d v="2024-09-12T00:00:00"/>
    <x v="1"/>
    <x v="14"/>
    <s v=""/>
  </r>
  <r>
    <x v="972"/>
    <n v="69"/>
    <s v="Female"/>
    <x v="3"/>
    <s v="UPI"/>
    <n v="918.74"/>
    <n v="6"/>
    <n v="4.5999999999999996"/>
    <x v="0"/>
    <x v="972"/>
    <d v="2024-09-05T00:00:00"/>
    <x v="1"/>
    <x v="1"/>
    <n v="4.5999999999999996"/>
  </r>
  <r>
    <x v="973"/>
    <n v="69"/>
    <s v="Female"/>
    <x v="2"/>
    <s v="Credit Card"/>
    <n v="583.4"/>
    <n v="3"/>
    <n v="3.7"/>
    <x v="0"/>
    <x v="973"/>
    <d v="2024-09-03T00:00:00"/>
    <x v="1"/>
    <x v="1"/>
    <n v="3.7"/>
  </r>
  <r>
    <x v="974"/>
    <n v="43"/>
    <s v="Female"/>
    <x v="2"/>
    <s v="Cash on Delivery"/>
    <n v="1178.6400000000001"/>
    <n v="5"/>
    <n v="3.6"/>
    <x v="0"/>
    <x v="974"/>
    <d v="2024-09-06T00:00:00"/>
    <x v="0"/>
    <x v="1"/>
    <n v="3.6"/>
  </r>
  <r>
    <x v="975"/>
    <n v="23"/>
    <s v="Female"/>
    <x v="1"/>
    <s v="UPI"/>
    <n v="412.57"/>
    <n v="11"/>
    <n v="2.5"/>
    <x v="0"/>
    <x v="975"/>
    <d v="2024-09-13T00:00:00"/>
    <x v="2"/>
    <x v="13"/>
    <s v=""/>
  </r>
  <r>
    <x v="976"/>
    <n v="69"/>
    <s v="Female"/>
    <x v="0"/>
    <s v="Wallet"/>
    <n v="467.38"/>
    <n v="8"/>
    <n v="4.5999999999999996"/>
    <x v="0"/>
    <x v="976"/>
    <d v="2024-09-11T00:00:00"/>
    <x v="1"/>
    <x v="33"/>
    <s v=""/>
  </r>
  <r>
    <x v="977"/>
    <n v="30"/>
    <s v="Female"/>
    <x v="4"/>
    <s v="Credit Card"/>
    <n v="513.44000000000005"/>
    <n v="3"/>
    <n v="4.3"/>
    <x v="0"/>
    <x v="977"/>
    <d v="2024-09-07T00:00:00"/>
    <x v="0"/>
    <x v="1"/>
    <n v="4.3"/>
  </r>
  <r>
    <x v="978"/>
    <n v="27"/>
    <s v="Male"/>
    <x v="0"/>
    <s v="Debit Card"/>
    <n v="902.87"/>
    <n v="9"/>
    <n v="3.3"/>
    <x v="0"/>
    <x v="978"/>
    <d v="2024-09-14T00:00:00"/>
    <x v="2"/>
    <x v="12"/>
    <s v=""/>
  </r>
  <r>
    <x v="979"/>
    <n v="63"/>
    <s v="Female"/>
    <x v="2"/>
    <s v="Cash on Delivery"/>
    <n v="784"/>
    <n v="13"/>
    <n v="1.6"/>
    <x v="0"/>
    <x v="979"/>
    <d v="2024-09-19T00:00:00"/>
    <x v="1"/>
    <x v="9"/>
    <s v=""/>
  </r>
  <r>
    <x v="980"/>
    <n v="22"/>
    <s v="Female"/>
    <x v="5"/>
    <s v="Cash on Delivery"/>
    <n v="156.18"/>
    <n v="5"/>
    <n v="3.9"/>
    <x v="0"/>
    <x v="980"/>
    <d v="2024-09-12T00:00:00"/>
    <x v="2"/>
    <x v="1"/>
    <n v="3.9"/>
  </r>
  <r>
    <x v="981"/>
    <n v="41"/>
    <s v="Male"/>
    <x v="1"/>
    <s v="Credit Card"/>
    <n v="1240.3"/>
    <n v="9"/>
    <n v="2.7"/>
    <x v="0"/>
    <x v="981"/>
    <d v="2024-09-17T00:00:00"/>
    <x v="0"/>
    <x v="8"/>
    <s v=""/>
  </r>
  <r>
    <x v="982"/>
    <n v="53"/>
    <s v="Female"/>
    <x v="1"/>
    <s v="Debit Card"/>
    <n v="1445.15"/>
    <n v="7"/>
    <n v="1.9"/>
    <x v="1"/>
    <x v="982"/>
    <d v="2024-09-16T00:00:00"/>
    <x v="1"/>
    <x v="11"/>
    <s v=""/>
  </r>
  <r>
    <x v="983"/>
    <n v="42"/>
    <s v="Female"/>
    <x v="1"/>
    <s v="Wallet"/>
    <n v="648.16"/>
    <n v="9"/>
    <n v="4.5999999999999996"/>
    <x v="1"/>
    <x v="983"/>
    <d v="2024-09-19T00:00:00"/>
    <x v="0"/>
    <x v="33"/>
    <s v=""/>
  </r>
  <r>
    <x v="984"/>
    <n v="18"/>
    <s v="Female"/>
    <x v="1"/>
    <s v="Cash on Delivery"/>
    <n v="1477.93"/>
    <n v="1"/>
    <n v="1.9"/>
    <x v="1"/>
    <x v="984"/>
    <d v="2024-09-12T00:00:00"/>
    <x v="2"/>
    <x v="1"/>
    <n v="1.9"/>
  </r>
  <r>
    <x v="985"/>
    <n v="38"/>
    <s v="Female"/>
    <x v="5"/>
    <s v="UPI"/>
    <n v="245.4"/>
    <n v="3"/>
    <n v="1.4"/>
    <x v="0"/>
    <x v="985"/>
    <d v="2024-09-15T00:00:00"/>
    <x v="0"/>
    <x v="1"/>
    <n v="1.4"/>
  </r>
  <r>
    <x v="986"/>
    <n v="33"/>
    <s v="Other"/>
    <x v="3"/>
    <s v="Credit Card"/>
    <n v="1207.6099999999999"/>
    <n v="6"/>
    <n v="2"/>
    <x v="0"/>
    <x v="986"/>
    <d v="2024-09-19T00:00:00"/>
    <x v="0"/>
    <x v="1"/>
    <n v="2"/>
  </r>
  <r>
    <x v="987"/>
    <n v="32"/>
    <s v="Male"/>
    <x v="0"/>
    <s v="UPI"/>
    <n v="1211.56"/>
    <n v="5"/>
    <n v="2.1"/>
    <x v="0"/>
    <x v="987"/>
    <d v="2024-09-19T00:00:00"/>
    <x v="0"/>
    <x v="1"/>
    <n v="2.1"/>
  </r>
  <r>
    <x v="988"/>
    <n v="37"/>
    <s v="Female"/>
    <x v="2"/>
    <s v="Wallet"/>
    <n v="1224.68"/>
    <n v="2"/>
    <n v="1.8"/>
    <x v="1"/>
    <x v="988"/>
    <d v="2024-09-17T00:00:00"/>
    <x v="0"/>
    <x v="1"/>
    <n v="1.8"/>
  </r>
  <r>
    <x v="989"/>
    <n v="62"/>
    <s v="Male"/>
    <x v="5"/>
    <s v="Debit Card"/>
    <n v="796.52"/>
    <n v="12"/>
    <n v="4.5"/>
    <x v="0"/>
    <x v="989"/>
    <d v="2024-09-28T00:00:00"/>
    <x v="1"/>
    <x v="30"/>
    <s v=""/>
  </r>
  <r>
    <x v="990"/>
    <n v="34"/>
    <s v="Female"/>
    <x v="1"/>
    <s v="Wallet"/>
    <n v="90.14"/>
    <n v="6"/>
    <n v="1.5"/>
    <x v="0"/>
    <x v="990"/>
    <d v="2024-09-23T00:00:00"/>
    <x v="0"/>
    <x v="1"/>
    <n v="1.5"/>
  </r>
  <r>
    <x v="991"/>
    <n v="38"/>
    <s v="Male"/>
    <x v="0"/>
    <s v="UPI"/>
    <n v="1410.86"/>
    <n v="9"/>
    <n v="4.7"/>
    <x v="1"/>
    <x v="991"/>
    <d v="2024-09-27T00:00:00"/>
    <x v="0"/>
    <x v="25"/>
    <s v=""/>
  </r>
  <r>
    <x v="992"/>
    <n v="34"/>
    <s v="Female"/>
    <x v="0"/>
    <s v="UPI"/>
    <n v="1316.82"/>
    <n v="6"/>
    <n v="4.2"/>
    <x v="1"/>
    <x v="992"/>
    <d v="2024-09-25T00:00:00"/>
    <x v="0"/>
    <x v="1"/>
    <n v="4.2"/>
  </r>
  <r>
    <x v="993"/>
    <n v="50"/>
    <s v="Other"/>
    <x v="5"/>
    <s v="Cash on Delivery"/>
    <n v="897.02"/>
    <n v="10"/>
    <n v="4.3"/>
    <x v="1"/>
    <x v="993"/>
    <d v="2024-09-30T00:00:00"/>
    <x v="1"/>
    <x v="21"/>
    <s v=""/>
  </r>
  <r>
    <x v="994"/>
    <n v="67"/>
    <s v="Other"/>
    <x v="3"/>
    <s v="Cash on Delivery"/>
    <n v="95.39"/>
    <n v="4"/>
    <n v="4.2"/>
    <x v="1"/>
    <x v="994"/>
    <d v="2024-09-25T00:00:00"/>
    <x v="1"/>
    <x v="1"/>
    <n v="4.2"/>
  </r>
  <r>
    <x v="995"/>
    <n v="46"/>
    <s v="Female"/>
    <x v="1"/>
    <s v="Cash on Delivery"/>
    <n v="930.78"/>
    <n v="14"/>
    <n v="3.9"/>
    <x v="0"/>
    <x v="995"/>
    <d v="2024-10-06T00:00:00"/>
    <x v="1"/>
    <x v="19"/>
    <s v=""/>
  </r>
  <r>
    <x v="996"/>
    <n v="60"/>
    <s v="Female"/>
    <x v="5"/>
    <s v="Credit Card"/>
    <n v="760.24"/>
    <n v="1"/>
    <n v="3.5"/>
    <x v="0"/>
    <x v="996"/>
    <d v="2024-09-24T00:00:00"/>
    <x v="1"/>
    <x v="1"/>
    <n v="3.5"/>
  </r>
  <r>
    <x v="997"/>
    <n v="55"/>
    <s v="Other"/>
    <x v="1"/>
    <s v="Wallet"/>
    <n v="861.14"/>
    <n v="1"/>
    <n v="1.9"/>
    <x v="0"/>
    <x v="997"/>
    <d v="2024-09-25T00:00:00"/>
    <x v="1"/>
    <x v="1"/>
    <n v="1.9"/>
  </r>
  <r>
    <x v="998"/>
    <n v="65"/>
    <s v="Male"/>
    <x v="1"/>
    <s v="UPI"/>
    <n v="309.8"/>
    <n v="6"/>
    <n v="4.4000000000000004"/>
    <x v="0"/>
    <x v="998"/>
    <d v="2024-10-01T00:00:00"/>
    <x v="1"/>
    <x v="1"/>
    <n v="4.4000000000000004"/>
  </r>
  <r>
    <x v="999"/>
    <n v="30"/>
    <s v="Other"/>
    <x v="5"/>
    <s v="Cash on Delivery"/>
    <n v="88.7"/>
    <n v="11"/>
    <n v="4.3"/>
    <x v="0"/>
    <x v="999"/>
    <d v="2024-10-07T00:00:00"/>
    <x v="0"/>
    <x v="21"/>
    <s v=""/>
  </r>
  <r>
    <x v="1000"/>
    <n v="19"/>
    <s v="Other"/>
    <x v="5"/>
    <s v="Wallet"/>
    <n v="927.35"/>
    <n v="14"/>
    <n v="3.3"/>
    <x v="1"/>
    <x v="1000"/>
    <d v="2024-10-11T00:00:00"/>
    <x v="2"/>
    <x v="12"/>
    <s v=""/>
  </r>
  <r>
    <x v="1001"/>
    <n v="45"/>
    <s v="Female"/>
    <x v="2"/>
    <s v="Cash on Delivery"/>
    <n v="958.67"/>
    <n v="2"/>
    <n v="4.9000000000000004"/>
    <x v="0"/>
    <x v="1001"/>
    <d v="2024-09-30T00:00:00"/>
    <x v="1"/>
    <x v="1"/>
    <n v="4.9000000000000004"/>
  </r>
  <r>
    <x v="1002"/>
    <n v="20"/>
    <s v="Other"/>
    <x v="2"/>
    <s v="UPI"/>
    <n v="933.41"/>
    <n v="3"/>
    <n v="4.4000000000000004"/>
    <x v="0"/>
    <x v="1002"/>
    <d v="2024-10-02T00:00:00"/>
    <x v="2"/>
    <x v="1"/>
    <n v="4.4000000000000004"/>
  </r>
  <r>
    <x v="1003"/>
    <n v="38"/>
    <s v="Male"/>
    <x v="3"/>
    <s v="Debit Card"/>
    <n v="108.88"/>
    <n v="1"/>
    <n v="2.5"/>
    <x v="1"/>
    <x v="1003"/>
    <d v="2024-10-01T00:00:00"/>
    <x v="0"/>
    <x v="1"/>
    <n v="2.5"/>
  </r>
  <r>
    <x v="1004"/>
    <n v="24"/>
    <s v="Other"/>
    <x v="3"/>
    <s v="Credit Card"/>
    <n v="1191.48"/>
    <n v="6"/>
    <n v="2.4"/>
    <x v="1"/>
    <x v="1004"/>
    <d v="2024-10-07T00:00:00"/>
    <x v="2"/>
    <x v="1"/>
    <n v="2.4"/>
  </r>
  <r>
    <x v="1005"/>
    <n v="24"/>
    <s v="Other"/>
    <x v="1"/>
    <s v="Debit Card"/>
    <n v="1490.94"/>
    <n v="13"/>
    <n v="3.5"/>
    <x v="0"/>
    <x v="1005"/>
    <d v="2024-10-15T00:00:00"/>
    <x v="2"/>
    <x v="14"/>
    <s v=""/>
  </r>
  <r>
    <x v="1006"/>
    <n v="62"/>
    <s v="Other"/>
    <x v="3"/>
    <s v="Wallet"/>
    <n v="264.24"/>
    <n v="9"/>
    <n v="2.1"/>
    <x v="1"/>
    <x v="1006"/>
    <d v="2024-10-12T00:00:00"/>
    <x v="1"/>
    <x v="27"/>
    <s v=""/>
  </r>
  <r>
    <x v="1007"/>
    <n v="56"/>
    <s v="Male"/>
    <x v="4"/>
    <s v="Wallet"/>
    <n v="717"/>
    <n v="7"/>
    <n v="3.1"/>
    <x v="0"/>
    <x v="1007"/>
    <d v="2024-10-11T00:00:00"/>
    <x v="1"/>
    <x v="18"/>
    <s v=""/>
  </r>
  <r>
    <x v="1008"/>
    <n v="69"/>
    <s v="Male"/>
    <x v="1"/>
    <s v="Wallet"/>
    <n v="175.58"/>
    <n v="7"/>
    <n v="1.1000000000000001"/>
    <x v="1"/>
    <x v="1008"/>
    <d v="2024-10-12T00:00:00"/>
    <x v="1"/>
    <x v="15"/>
    <s v=""/>
  </r>
  <r>
    <x v="1009"/>
    <n v="58"/>
    <s v="Male"/>
    <x v="5"/>
    <s v="Credit Card"/>
    <n v="55.07"/>
    <n v="8"/>
    <n v="4.7"/>
    <x v="0"/>
    <x v="1009"/>
    <d v="2024-10-14T00:00:00"/>
    <x v="1"/>
    <x v="25"/>
    <s v=""/>
  </r>
  <r>
    <x v="1010"/>
    <n v="69"/>
    <s v="Other"/>
    <x v="4"/>
    <s v="Debit Card"/>
    <n v="345.24"/>
    <n v="1"/>
    <n v="2.7"/>
    <x v="0"/>
    <x v="1010"/>
    <d v="2024-10-08T00:00:00"/>
    <x v="1"/>
    <x v="1"/>
    <n v="2.7"/>
  </r>
  <r>
    <x v="1011"/>
    <n v="35"/>
    <s v="Male"/>
    <x v="3"/>
    <s v="Wallet"/>
    <n v="1305.68"/>
    <n v="7"/>
    <n v="2.2999999999999998"/>
    <x v="1"/>
    <x v="1011"/>
    <d v="2024-10-15T00:00:00"/>
    <x v="0"/>
    <x v="0"/>
    <s v=""/>
  </r>
  <r>
    <x v="1012"/>
    <n v="44"/>
    <s v="Male"/>
    <x v="4"/>
    <s v="UPI"/>
    <n v="1206.3900000000001"/>
    <n v="1"/>
    <n v="4.7"/>
    <x v="0"/>
    <x v="1012"/>
    <d v="2024-10-10T00:00:00"/>
    <x v="0"/>
    <x v="1"/>
    <n v="4.7"/>
  </r>
  <r>
    <x v="1013"/>
    <n v="60"/>
    <s v="Female"/>
    <x v="0"/>
    <s v="Cash on Delivery"/>
    <n v="1310.23"/>
    <n v="6"/>
    <n v="4.3"/>
    <x v="0"/>
    <x v="1013"/>
    <d v="2024-10-16T00:00:00"/>
    <x v="1"/>
    <x v="1"/>
    <n v="4.3"/>
  </r>
  <r>
    <x v="1014"/>
    <n v="41"/>
    <s v="Male"/>
    <x v="5"/>
    <s v="Credit Card"/>
    <n v="175.51"/>
    <n v="8"/>
    <n v="1"/>
    <x v="0"/>
    <x v="1014"/>
    <d v="2024-10-19T00:00:00"/>
    <x v="0"/>
    <x v="31"/>
    <s v=""/>
  </r>
  <r>
    <x v="1015"/>
    <n v="66"/>
    <s v="Other"/>
    <x v="4"/>
    <s v="Debit Card"/>
    <n v="97.27"/>
    <n v="7"/>
    <n v="1.2"/>
    <x v="0"/>
    <x v="1015"/>
    <d v="2024-10-19T00:00:00"/>
    <x v="1"/>
    <x v="5"/>
    <s v=""/>
  </r>
  <r>
    <x v="1016"/>
    <n v="63"/>
    <s v="Other"/>
    <x v="2"/>
    <s v="Cash on Delivery"/>
    <n v="29.24"/>
    <n v="10"/>
    <n v="4.2"/>
    <x v="0"/>
    <x v="1016"/>
    <d v="2024-10-23T00:00:00"/>
    <x v="1"/>
    <x v="22"/>
    <s v=""/>
  </r>
  <r>
    <x v="1017"/>
    <n v="44"/>
    <s v="Female"/>
    <x v="2"/>
    <s v="UPI"/>
    <n v="783.81"/>
    <n v="4"/>
    <n v="2.7"/>
    <x v="1"/>
    <x v="1017"/>
    <d v="2024-10-18T00:00:00"/>
    <x v="0"/>
    <x v="1"/>
    <n v="2.7"/>
  </r>
  <r>
    <x v="1018"/>
    <n v="62"/>
    <s v="Female"/>
    <x v="5"/>
    <s v="UPI"/>
    <n v="363.57"/>
    <n v="2"/>
    <n v="2.7"/>
    <x v="0"/>
    <x v="1018"/>
    <d v="2024-10-17T00:00:00"/>
    <x v="1"/>
    <x v="1"/>
    <n v="2.7"/>
  </r>
  <r>
    <x v="1019"/>
    <n v="34"/>
    <s v="Female"/>
    <x v="2"/>
    <s v="UPI"/>
    <n v="1129.71"/>
    <n v="4"/>
    <n v="2.1"/>
    <x v="0"/>
    <x v="1019"/>
    <d v="2024-10-20T00:00:00"/>
    <x v="0"/>
    <x v="1"/>
    <n v="2.1"/>
  </r>
  <r>
    <x v="1020"/>
    <n v="65"/>
    <s v="Male"/>
    <x v="1"/>
    <s v="Credit Card"/>
    <n v="1428.56"/>
    <n v="7"/>
    <n v="2"/>
    <x v="0"/>
    <x v="1020"/>
    <d v="2024-10-24T00:00:00"/>
    <x v="1"/>
    <x v="6"/>
    <s v=""/>
  </r>
  <r>
    <x v="1021"/>
    <n v="25"/>
    <s v="Male"/>
    <x v="1"/>
    <s v="Debit Card"/>
    <n v="819.43"/>
    <n v="10"/>
    <n v="4.3"/>
    <x v="0"/>
    <x v="1021"/>
    <d v="2024-10-28T00:00:00"/>
    <x v="2"/>
    <x v="21"/>
    <s v=""/>
  </r>
  <r>
    <x v="1022"/>
    <n v="25"/>
    <s v="Female"/>
    <x v="2"/>
    <s v="Credit Card"/>
    <n v="181.06"/>
    <n v="1"/>
    <n v="4.5999999999999996"/>
    <x v="1"/>
    <x v="1022"/>
    <d v="2024-10-20T00:00:00"/>
    <x v="2"/>
    <x v="1"/>
    <n v="4.5999999999999996"/>
  </r>
  <r>
    <x v="1023"/>
    <n v="53"/>
    <s v="Female"/>
    <x v="0"/>
    <s v="Credit Card"/>
    <n v="106.18"/>
    <n v="2"/>
    <n v="1.1000000000000001"/>
    <x v="0"/>
    <x v="1023"/>
    <d v="2024-10-22T00:00:00"/>
    <x v="1"/>
    <x v="1"/>
    <n v="1.1000000000000001"/>
  </r>
  <r>
    <x v="1024"/>
    <n v="67"/>
    <s v="Female"/>
    <x v="0"/>
    <s v="UPI"/>
    <n v="489.69"/>
    <n v="13"/>
    <n v="1.9"/>
    <x v="1"/>
    <x v="1024"/>
    <d v="2024-11-03T00:00:00"/>
    <x v="1"/>
    <x v="11"/>
    <s v=""/>
  </r>
  <r>
    <x v="1025"/>
    <n v="53"/>
    <s v="Female"/>
    <x v="5"/>
    <s v="UPI"/>
    <n v="345.59"/>
    <n v="14"/>
    <n v="1.4"/>
    <x v="0"/>
    <x v="1025"/>
    <d v="2024-11-05T00:00:00"/>
    <x v="1"/>
    <x v="28"/>
    <s v=""/>
  </r>
  <r>
    <x v="1026"/>
    <n v="44"/>
    <s v="Female"/>
    <x v="0"/>
    <s v="Credit Card"/>
    <n v="1243.75"/>
    <n v="5"/>
    <n v="1.4"/>
    <x v="1"/>
    <x v="1026"/>
    <d v="2024-10-28T00:00:00"/>
    <x v="0"/>
    <x v="1"/>
    <n v="1.4"/>
  </r>
  <r>
    <x v="1027"/>
    <n v="54"/>
    <s v="Male"/>
    <x v="1"/>
    <s v="Cash on Delivery"/>
    <n v="280.33"/>
    <n v="11"/>
    <n v="1.2"/>
    <x v="1"/>
    <x v="1027"/>
    <d v="2024-11-04T00:00:00"/>
    <x v="1"/>
    <x v="5"/>
    <s v=""/>
  </r>
  <r>
    <x v="1028"/>
    <n v="21"/>
    <s v="Male"/>
    <x v="4"/>
    <s v="Credit Card"/>
    <n v="1000.73"/>
    <n v="4"/>
    <n v="2.5"/>
    <x v="0"/>
    <x v="1028"/>
    <d v="2024-10-29T00:00:00"/>
    <x v="2"/>
    <x v="1"/>
    <n v="2.5"/>
  </r>
  <r>
    <x v="1029"/>
    <n v="37"/>
    <s v="Female"/>
    <x v="5"/>
    <s v="Credit Card"/>
    <n v="567.80999999999995"/>
    <n v="3"/>
    <n v="4.2"/>
    <x v="0"/>
    <x v="1029"/>
    <d v="2024-10-29T00:00:00"/>
    <x v="0"/>
    <x v="1"/>
    <n v="4.2"/>
  </r>
  <r>
    <x v="1030"/>
    <n v="56"/>
    <s v="Male"/>
    <x v="4"/>
    <s v="Cash on Delivery"/>
    <n v="1294.99"/>
    <n v="1"/>
    <n v="2.9"/>
    <x v="1"/>
    <x v="1030"/>
    <d v="2024-10-28T00:00:00"/>
    <x v="1"/>
    <x v="1"/>
    <n v="2.9"/>
  </r>
  <r>
    <x v="1031"/>
    <n v="36"/>
    <s v="Male"/>
    <x v="1"/>
    <s v="Wallet"/>
    <n v="228.63"/>
    <n v="4"/>
    <n v="1.2"/>
    <x v="0"/>
    <x v="1031"/>
    <d v="2024-11-01T00:00:00"/>
    <x v="0"/>
    <x v="1"/>
    <n v="1.2"/>
  </r>
  <r>
    <x v="1032"/>
    <n v="61"/>
    <s v="Female"/>
    <x v="3"/>
    <s v="Debit Card"/>
    <n v="369.47"/>
    <n v="5"/>
    <n v="4.0999999999999996"/>
    <x v="0"/>
    <x v="1032"/>
    <d v="2024-11-03T00:00:00"/>
    <x v="1"/>
    <x v="1"/>
    <n v="4.0999999999999996"/>
  </r>
  <r>
    <x v="1033"/>
    <n v="29"/>
    <s v="Other"/>
    <x v="0"/>
    <s v="Cash on Delivery"/>
    <n v="880.72"/>
    <n v="5"/>
    <n v="3.3"/>
    <x v="1"/>
    <x v="1033"/>
    <d v="2024-11-04T00:00:00"/>
    <x v="2"/>
    <x v="1"/>
    <n v="3.3"/>
  </r>
  <r>
    <x v="1034"/>
    <n v="57"/>
    <s v="Female"/>
    <x v="3"/>
    <s v="Cash on Delivery"/>
    <n v="1399.31"/>
    <n v="4"/>
    <n v="2.6"/>
    <x v="0"/>
    <x v="1034"/>
    <d v="2024-11-04T00:00:00"/>
    <x v="1"/>
    <x v="1"/>
    <n v="2.6"/>
  </r>
  <r>
    <x v="1035"/>
    <n v="45"/>
    <s v="Other"/>
    <x v="5"/>
    <s v="Debit Card"/>
    <n v="803.31"/>
    <n v="4"/>
    <n v="1.7"/>
    <x v="1"/>
    <x v="1035"/>
    <d v="2024-11-05T00:00:00"/>
    <x v="1"/>
    <x v="1"/>
    <n v="1.7"/>
  </r>
  <r>
    <x v="1036"/>
    <n v="21"/>
    <s v="Male"/>
    <x v="1"/>
    <s v="Debit Card"/>
    <n v="427.3"/>
    <n v="8"/>
    <n v="1.4"/>
    <x v="1"/>
    <x v="1036"/>
    <d v="2024-11-10T00:00:00"/>
    <x v="2"/>
    <x v="28"/>
    <s v=""/>
  </r>
  <r>
    <x v="1037"/>
    <n v="43"/>
    <s v="Male"/>
    <x v="0"/>
    <s v="Wallet"/>
    <n v="1418.2"/>
    <n v="9"/>
    <n v="1.6"/>
    <x v="0"/>
    <x v="1037"/>
    <d v="2024-11-12T00:00:00"/>
    <x v="0"/>
    <x v="9"/>
    <s v=""/>
  </r>
  <r>
    <x v="1038"/>
    <n v="46"/>
    <s v="Other"/>
    <x v="0"/>
    <s v="UPI"/>
    <n v="228.51"/>
    <n v="5"/>
    <n v="1.7"/>
    <x v="0"/>
    <x v="1038"/>
    <d v="2024-11-09T00:00:00"/>
    <x v="1"/>
    <x v="1"/>
    <n v="1.7"/>
  </r>
  <r>
    <x v="1039"/>
    <n v="57"/>
    <s v="Other"/>
    <x v="5"/>
    <s v="Debit Card"/>
    <n v="202.47"/>
    <n v="13"/>
    <n v="4.5"/>
    <x v="0"/>
    <x v="1039"/>
    <d v="2024-11-18T00:00:00"/>
    <x v="1"/>
    <x v="30"/>
    <s v=""/>
  </r>
  <r>
    <x v="1040"/>
    <n v="48"/>
    <s v="Male"/>
    <x v="0"/>
    <s v="UPI"/>
    <n v="773.33"/>
    <n v="13"/>
    <n v="2.1"/>
    <x v="1"/>
    <x v="1040"/>
    <d v="2024-11-19T00:00:00"/>
    <x v="1"/>
    <x v="27"/>
    <s v=""/>
  </r>
  <r>
    <x v="1041"/>
    <n v="31"/>
    <s v="Female"/>
    <x v="1"/>
    <s v="Wallet"/>
    <n v="668.93"/>
    <n v="3"/>
    <n v="4.7"/>
    <x v="0"/>
    <x v="1041"/>
    <d v="2024-11-10T00:00:00"/>
    <x v="0"/>
    <x v="1"/>
    <n v="4.7"/>
  </r>
  <r>
    <x v="1042"/>
    <n v="18"/>
    <s v="Male"/>
    <x v="3"/>
    <s v="Debit Card"/>
    <n v="944.14"/>
    <n v="5"/>
    <n v="4"/>
    <x v="1"/>
    <x v="1042"/>
    <d v="2024-11-13T00:00:00"/>
    <x v="2"/>
    <x v="1"/>
    <n v="4"/>
  </r>
  <r>
    <x v="1043"/>
    <n v="38"/>
    <s v="Female"/>
    <x v="5"/>
    <s v="UPI"/>
    <n v="305.10000000000002"/>
    <n v="9"/>
    <n v="2.6"/>
    <x v="0"/>
    <x v="1043"/>
    <d v="2024-11-18T00:00:00"/>
    <x v="0"/>
    <x v="17"/>
    <s v=""/>
  </r>
  <r>
    <x v="1044"/>
    <n v="32"/>
    <s v="Other"/>
    <x v="0"/>
    <s v="Credit Card"/>
    <n v="676.91"/>
    <n v="10"/>
    <n v="2.1"/>
    <x v="1"/>
    <x v="1044"/>
    <d v="2024-11-20T00:00:00"/>
    <x v="0"/>
    <x v="27"/>
    <s v=""/>
  </r>
  <r>
    <x v="1045"/>
    <n v="38"/>
    <s v="Female"/>
    <x v="1"/>
    <s v="Debit Card"/>
    <n v="317.60000000000002"/>
    <n v="8"/>
    <n v="3.1"/>
    <x v="0"/>
    <x v="1045"/>
    <d v="2024-11-19T00:00:00"/>
    <x v="0"/>
    <x v="18"/>
    <s v=""/>
  </r>
  <r>
    <x v="1046"/>
    <n v="52"/>
    <s v="Female"/>
    <x v="0"/>
    <s v="Debit Card"/>
    <n v="1229.92"/>
    <n v="7"/>
    <n v="4.5999999999999996"/>
    <x v="0"/>
    <x v="1046"/>
    <d v="2024-11-19T00:00:00"/>
    <x v="1"/>
    <x v="33"/>
    <s v=""/>
  </r>
  <r>
    <x v="1047"/>
    <n v="40"/>
    <s v="Female"/>
    <x v="0"/>
    <s v="Wallet"/>
    <n v="983.79"/>
    <n v="2"/>
    <n v="4.0999999999999996"/>
    <x v="1"/>
    <x v="1047"/>
    <d v="2024-11-15T00:00:00"/>
    <x v="0"/>
    <x v="1"/>
    <n v="4.0999999999999996"/>
  </r>
  <r>
    <x v="1048"/>
    <n v="65"/>
    <s v="Other"/>
    <x v="2"/>
    <s v="Debit Card"/>
    <n v="255.75"/>
    <n v="3"/>
    <n v="3.9"/>
    <x v="0"/>
    <x v="1048"/>
    <d v="2024-11-17T00:00:00"/>
    <x v="1"/>
    <x v="1"/>
    <n v="3.9"/>
  </r>
  <r>
    <x v="1049"/>
    <n v="65"/>
    <s v="Female"/>
    <x v="1"/>
    <s v="Credit Card"/>
    <n v="735.07"/>
    <n v="13"/>
    <n v="2.5"/>
    <x v="0"/>
    <x v="1049"/>
    <d v="2024-11-28T00:00:00"/>
    <x v="1"/>
    <x v="13"/>
    <s v=""/>
  </r>
  <r>
    <x v="1050"/>
    <n v="33"/>
    <s v="Other"/>
    <x v="3"/>
    <s v="Wallet"/>
    <n v="1339.53"/>
    <n v="4"/>
    <n v="2.6"/>
    <x v="1"/>
    <x v="1050"/>
    <d v="2024-11-20T00:00:00"/>
    <x v="0"/>
    <x v="1"/>
    <n v="2.6"/>
  </r>
  <r>
    <x v="1051"/>
    <n v="25"/>
    <s v="Other"/>
    <x v="4"/>
    <s v="Credit Card"/>
    <n v="638.58000000000004"/>
    <n v="2"/>
    <n v="2.5"/>
    <x v="1"/>
    <x v="1051"/>
    <d v="2024-11-19T00:00:00"/>
    <x v="2"/>
    <x v="1"/>
    <n v="2.5"/>
  </r>
  <r>
    <x v="1052"/>
    <n v="44"/>
    <s v="Female"/>
    <x v="5"/>
    <s v="UPI"/>
    <n v="1222.76"/>
    <n v="11"/>
    <n v="2.6"/>
    <x v="1"/>
    <x v="1052"/>
    <d v="2024-11-29T00:00:00"/>
    <x v="0"/>
    <x v="17"/>
    <s v=""/>
  </r>
  <r>
    <x v="1053"/>
    <n v="25"/>
    <s v="Male"/>
    <x v="5"/>
    <s v="Debit Card"/>
    <n v="226.51"/>
    <n v="3"/>
    <n v="3.8"/>
    <x v="1"/>
    <x v="1053"/>
    <d v="2024-11-22T00:00:00"/>
    <x v="2"/>
    <x v="1"/>
    <n v="3.8"/>
  </r>
  <r>
    <x v="1054"/>
    <n v="40"/>
    <s v="Male"/>
    <x v="4"/>
    <s v="UPI"/>
    <n v="806.01"/>
    <n v="8"/>
    <n v="2.5"/>
    <x v="0"/>
    <x v="1054"/>
    <d v="2024-11-28T00:00:00"/>
    <x v="0"/>
    <x v="13"/>
    <s v=""/>
  </r>
  <r>
    <x v="1055"/>
    <n v="22"/>
    <s v="Other"/>
    <x v="0"/>
    <s v="Debit Card"/>
    <n v="1256.53"/>
    <n v="13"/>
    <n v="2.1"/>
    <x v="0"/>
    <x v="1055"/>
    <d v="2024-12-04T00:00:00"/>
    <x v="2"/>
    <x v="27"/>
    <s v=""/>
  </r>
  <r>
    <x v="1056"/>
    <n v="34"/>
    <s v="Other"/>
    <x v="4"/>
    <s v="Debit Card"/>
    <n v="682.37"/>
    <n v="1"/>
    <n v="4.4000000000000004"/>
    <x v="1"/>
    <x v="1056"/>
    <d v="2024-11-23T00:00:00"/>
    <x v="0"/>
    <x v="1"/>
    <n v="4.4000000000000004"/>
  </r>
  <r>
    <x v="1057"/>
    <n v="54"/>
    <s v="Female"/>
    <x v="5"/>
    <s v="Wallet"/>
    <n v="1310.27"/>
    <n v="10"/>
    <n v="3.1"/>
    <x v="1"/>
    <x v="1057"/>
    <d v="2024-12-03T00:00:00"/>
    <x v="1"/>
    <x v="18"/>
    <s v=""/>
  </r>
  <r>
    <x v="1058"/>
    <n v="28"/>
    <s v="Female"/>
    <x v="3"/>
    <s v="Debit Card"/>
    <n v="361.72"/>
    <n v="9"/>
    <n v="1.6"/>
    <x v="0"/>
    <x v="1058"/>
    <d v="2024-12-03T00:00:00"/>
    <x v="2"/>
    <x v="9"/>
    <s v=""/>
  </r>
  <r>
    <x v="1059"/>
    <n v="53"/>
    <s v="Female"/>
    <x v="0"/>
    <s v="Wallet"/>
    <n v="369.94"/>
    <n v="10"/>
    <n v="2.1"/>
    <x v="0"/>
    <x v="1059"/>
    <d v="2024-12-05T00:00:00"/>
    <x v="1"/>
    <x v="27"/>
    <s v=""/>
  </r>
  <r>
    <x v="1060"/>
    <n v="54"/>
    <s v="Other"/>
    <x v="5"/>
    <s v="UPI"/>
    <n v="1067.03"/>
    <n v="3"/>
    <n v="4.5"/>
    <x v="1"/>
    <x v="1060"/>
    <d v="2024-11-29T00:00:00"/>
    <x v="1"/>
    <x v="1"/>
    <n v="4.5"/>
  </r>
  <r>
    <x v="1061"/>
    <n v="51"/>
    <s v="Female"/>
    <x v="2"/>
    <s v="Credit Card"/>
    <n v="14.48"/>
    <n v="13"/>
    <n v="1.8"/>
    <x v="1"/>
    <x v="1061"/>
    <d v="2024-12-10T00:00:00"/>
    <x v="1"/>
    <x v="4"/>
    <s v=""/>
  </r>
  <r>
    <x v="1062"/>
    <n v="25"/>
    <s v="Other"/>
    <x v="4"/>
    <s v="Wallet"/>
    <n v="973.2"/>
    <n v="12"/>
    <n v="2.2000000000000002"/>
    <x v="0"/>
    <x v="1062"/>
    <d v="2024-12-10T00:00:00"/>
    <x v="2"/>
    <x v="38"/>
    <s v=""/>
  </r>
  <r>
    <x v="1063"/>
    <n v="52"/>
    <s v="Other"/>
    <x v="4"/>
    <s v="Debit Card"/>
    <n v="52.53"/>
    <n v="3"/>
    <n v="3.8"/>
    <x v="1"/>
    <x v="1063"/>
    <d v="2024-12-02T00:00:00"/>
    <x v="1"/>
    <x v="1"/>
    <n v="3.8"/>
  </r>
  <r>
    <x v="1064"/>
    <n v="39"/>
    <s v="Female"/>
    <x v="0"/>
    <s v="UPI"/>
    <n v="340.01"/>
    <n v="5"/>
    <n v="4.3"/>
    <x v="0"/>
    <x v="1064"/>
    <d v="2024-12-05T00:00:00"/>
    <x v="0"/>
    <x v="1"/>
    <n v="4.3"/>
  </r>
  <r>
    <x v="1065"/>
    <n v="40"/>
    <s v="Other"/>
    <x v="4"/>
    <s v="Debit Card"/>
    <n v="873"/>
    <n v="14"/>
    <n v="2.2999999999999998"/>
    <x v="0"/>
    <x v="1065"/>
    <d v="2024-12-15T00:00:00"/>
    <x v="0"/>
    <x v="0"/>
    <s v=""/>
  </r>
  <r>
    <x v="1066"/>
    <n v="32"/>
    <s v="Other"/>
    <x v="3"/>
    <s v="Credit Card"/>
    <n v="601.09"/>
    <n v="14"/>
    <n v="1.9"/>
    <x v="1"/>
    <x v="1066"/>
    <d v="2024-12-16T00:00:00"/>
    <x v="0"/>
    <x v="11"/>
    <s v=""/>
  </r>
  <r>
    <x v="1067"/>
    <n v="31"/>
    <s v="Other"/>
    <x v="4"/>
    <s v="UPI"/>
    <n v="139.44"/>
    <n v="12"/>
    <n v="4.3"/>
    <x v="0"/>
    <x v="1067"/>
    <d v="2024-12-15T00:00:00"/>
    <x v="0"/>
    <x v="21"/>
    <s v=""/>
  </r>
  <r>
    <x v="1068"/>
    <n v="21"/>
    <s v="Male"/>
    <x v="0"/>
    <s v="Debit Card"/>
    <n v="1232.71"/>
    <n v="5"/>
    <n v="2.7"/>
    <x v="1"/>
    <x v="1068"/>
    <d v="2024-12-09T00:00:00"/>
    <x v="2"/>
    <x v="1"/>
    <n v="2.7"/>
  </r>
  <r>
    <x v="1069"/>
    <n v="37"/>
    <s v="Male"/>
    <x v="0"/>
    <s v="Wallet"/>
    <n v="1356.4"/>
    <n v="5"/>
    <n v="1.9"/>
    <x v="1"/>
    <x v="1069"/>
    <d v="2024-12-10T00:00:00"/>
    <x v="0"/>
    <x v="1"/>
    <n v="1.9"/>
  </r>
  <r>
    <x v="1070"/>
    <n v="20"/>
    <s v="Female"/>
    <x v="4"/>
    <s v="Cash on Delivery"/>
    <n v="1156.5999999999999"/>
    <n v="13"/>
    <n v="4.5999999999999996"/>
    <x v="0"/>
    <x v="1070"/>
    <d v="2024-12-19T00:00:00"/>
    <x v="2"/>
    <x v="33"/>
    <s v=""/>
  </r>
  <r>
    <x v="1071"/>
    <n v="41"/>
    <s v="Female"/>
    <x v="5"/>
    <s v="UPI"/>
    <n v="1016.19"/>
    <n v="8"/>
    <n v="2.9"/>
    <x v="1"/>
    <x v="1071"/>
    <d v="2024-12-15T00:00:00"/>
    <x v="0"/>
    <x v="32"/>
    <s v=""/>
  </r>
  <r>
    <x v="1072"/>
    <n v="35"/>
    <s v="Female"/>
    <x v="1"/>
    <s v="Wallet"/>
    <n v="1039.79"/>
    <n v="5"/>
    <n v="3.2"/>
    <x v="1"/>
    <x v="1072"/>
    <d v="2024-12-13T00:00:00"/>
    <x v="0"/>
    <x v="1"/>
    <n v="3.2"/>
  </r>
  <r>
    <x v="1073"/>
    <n v="56"/>
    <s v="Female"/>
    <x v="5"/>
    <s v="Credit Card"/>
    <n v="1420.09"/>
    <n v="11"/>
    <n v="1.2"/>
    <x v="1"/>
    <x v="1073"/>
    <d v="2024-12-20T00:00:00"/>
    <x v="1"/>
    <x v="5"/>
    <s v=""/>
  </r>
  <r>
    <x v="1074"/>
    <n v="46"/>
    <s v="Other"/>
    <x v="5"/>
    <s v="Wallet"/>
    <n v="161.69999999999999"/>
    <n v="14"/>
    <n v="2.1"/>
    <x v="0"/>
    <x v="1074"/>
    <d v="2024-12-24T00:00:00"/>
    <x v="1"/>
    <x v="27"/>
    <s v=""/>
  </r>
  <r>
    <x v="1075"/>
    <n v="28"/>
    <s v="Female"/>
    <x v="1"/>
    <s v="UPI"/>
    <n v="437.79"/>
    <n v="10"/>
    <n v="1.1000000000000001"/>
    <x v="0"/>
    <x v="1075"/>
    <d v="2024-12-21T00:00:00"/>
    <x v="2"/>
    <x v="15"/>
    <s v=""/>
  </r>
  <r>
    <x v="1076"/>
    <n v="52"/>
    <s v="Male"/>
    <x v="4"/>
    <s v="UPI"/>
    <n v="909.54"/>
    <n v="7"/>
    <n v="4.9000000000000004"/>
    <x v="1"/>
    <x v="1076"/>
    <d v="2024-12-19T00:00:00"/>
    <x v="1"/>
    <x v="20"/>
    <s v=""/>
  </r>
  <r>
    <x v="1077"/>
    <n v="24"/>
    <s v="Male"/>
    <x v="2"/>
    <s v="Cash on Delivery"/>
    <n v="94.82"/>
    <n v="4"/>
    <n v="3.9"/>
    <x v="0"/>
    <x v="1077"/>
    <d v="2024-12-17T00:00:00"/>
    <x v="2"/>
    <x v="1"/>
    <n v="3.9"/>
  </r>
  <r>
    <x v="1078"/>
    <n v="25"/>
    <s v="Other"/>
    <x v="1"/>
    <s v="Debit Card"/>
    <n v="1365.58"/>
    <n v="10"/>
    <n v="3.7"/>
    <x v="0"/>
    <x v="1078"/>
    <d v="2024-12-24T00:00:00"/>
    <x v="2"/>
    <x v="37"/>
    <s v=""/>
  </r>
  <r>
    <x v="1079"/>
    <n v="52"/>
    <s v="Female"/>
    <x v="1"/>
    <s v="Wallet"/>
    <n v="997.86"/>
    <n v="7"/>
    <n v="4.5999999999999996"/>
    <x v="0"/>
    <x v="1079"/>
    <d v="2024-12-22T00:00:00"/>
    <x v="1"/>
    <x v="33"/>
    <s v=""/>
  </r>
  <r>
    <x v="1080"/>
    <n v="23"/>
    <s v="Female"/>
    <x v="1"/>
    <s v="UPI"/>
    <n v="287.86"/>
    <n v="7"/>
    <n v="1.7"/>
    <x v="0"/>
    <x v="1080"/>
    <d v="2024-12-23T00:00:00"/>
    <x v="2"/>
    <x v="23"/>
    <s v=""/>
  </r>
  <r>
    <x v="1081"/>
    <n v="62"/>
    <s v="Female"/>
    <x v="1"/>
    <s v="Wallet"/>
    <n v="1294.74"/>
    <n v="1"/>
    <n v="4.8"/>
    <x v="0"/>
    <x v="1081"/>
    <d v="2024-12-18T00:00:00"/>
    <x v="1"/>
    <x v="1"/>
    <n v="4.8"/>
  </r>
  <r>
    <x v="1082"/>
    <n v="47"/>
    <s v="Female"/>
    <x v="5"/>
    <s v="UPI"/>
    <n v="26.92"/>
    <n v="2"/>
    <n v="2.1"/>
    <x v="0"/>
    <x v="1082"/>
    <d v="2024-12-20T00:00:00"/>
    <x v="1"/>
    <x v="1"/>
    <n v="2.1"/>
  </r>
  <r>
    <x v="1083"/>
    <n v="62"/>
    <s v="Female"/>
    <x v="0"/>
    <s v="Cash on Delivery"/>
    <n v="1289.67"/>
    <n v="11"/>
    <n v="4.5999999999999996"/>
    <x v="1"/>
    <x v="1083"/>
    <d v="2024-12-30T00:00:00"/>
    <x v="1"/>
    <x v="33"/>
    <s v=""/>
  </r>
  <r>
    <x v="1084"/>
    <n v="34"/>
    <s v="Male"/>
    <x v="0"/>
    <s v="Cash on Delivery"/>
    <n v="1210.22"/>
    <n v="3"/>
    <n v="2.4"/>
    <x v="1"/>
    <x v="1084"/>
    <d v="2024-12-23T00:00:00"/>
    <x v="0"/>
    <x v="1"/>
    <n v="2.4"/>
  </r>
  <r>
    <x v="1085"/>
    <n v="30"/>
    <s v="Female"/>
    <x v="3"/>
    <s v="UPI"/>
    <n v="125.14"/>
    <n v="2"/>
    <n v="3.4"/>
    <x v="1"/>
    <x v="1085"/>
    <d v="2024-12-23T00:00:00"/>
    <x v="0"/>
    <x v="1"/>
    <n v="3.4"/>
  </r>
  <r>
    <x v="1086"/>
    <n v="66"/>
    <s v="Other"/>
    <x v="3"/>
    <s v="Credit Card"/>
    <n v="1361.34"/>
    <n v="10"/>
    <n v="3.4"/>
    <x v="0"/>
    <x v="1086"/>
    <d v="2025-01-01T00:00:00"/>
    <x v="1"/>
    <x v="16"/>
    <s v=""/>
  </r>
  <r>
    <x v="1087"/>
    <n v="42"/>
    <s v="Other"/>
    <x v="0"/>
    <s v="Wallet"/>
    <n v="1486.14"/>
    <n v="13"/>
    <n v="3.9"/>
    <x v="1"/>
    <x v="1087"/>
    <d v="2025-01-05T00:00:00"/>
    <x v="0"/>
    <x v="19"/>
    <s v=""/>
  </r>
  <r>
    <x v="1088"/>
    <n v="35"/>
    <s v="Other"/>
    <x v="4"/>
    <s v="UPI"/>
    <n v="354.75"/>
    <n v="1"/>
    <n v="1.9"/>
    <x v="0"/>
    <x v="1088"/>
    <d v="2024-12-25T00:00:00"/>
    <x v="0"/>
    <x v="1"/>
    <n v="1.9"/>
  </r>
  <r>
    <x v="1089"/>
    <n v="65"/>
    <s v="Female"/>
    <x v="5"/>
    <s v="Wallet"/>
    <n v="547.91"/>
    <n v="4"/>
    <n v="3.4"/>
    <x v="1"/>
    <x v="1089"/>
    <d v="2024-12-29T00:00:00"/>
    <x v="1"/>
    <x v="1"/>
    <n v="3.4"/>
  </r>
  <r>
    <x v="1090"/>
    <n v="59"/>
    <s v="Male"/>
    <x v="3"/>
    <s v="Debit Card"/>
    <n v="198.89"/>
    <n v="12"/>
    <n v="4.2"/>
    <x v="0"/>
    <x v="1090"/>
    <d v="2025-01-07T00:00:00"/>
    <x v="1"/>
    <x v="22"/>
    <s v=""/>
  </r>
  <r>
    <x v="1091"/>
    <n v="20"/>
    <s v="Female"/>
    <x v="0"/>
    <s v="Wallet"/>
    <n v="281.08999999999997"/>
    <n v="14"/>
    <n v="3.5"/>
    <x v="1"/>
    <x v="1091"/>
    <d v="2025-01-10T00:00:00"/>
    <x v="2"/>
    <x v="14"/>
    <s v=""/>
  </r>
  <r>
    <x v="1092"/>
    <n v="43"/>
    <s v="Male"/>
    <x v="0"/>
    <s v="Debit Card"/>
    <n v="332.88"/>
    <n v="5"/>
    <n v="2.7"/>
    <x v="1"/>
    <x v="1092"/>
    <d v="2025-01-02T00:00:00"/>
    <x v="0"/>
    <x v="1"/>
    <n v="2.7"/>
  </r>
  <r>
    <x v="1093"/>
    <n v="18"/>
    <s v="Other"/>
    <x v="4"/>
    <s v="Cash on Delivery"/>
    <n v="1025.45"/>
    <n v="4"/>
    <n v="2.1"/>
    <x v="1"/>
    <x v="1093"/>
    <d v="2025-01-02T00:00:00"/>
    <x v="2"/>
    <x v="1"/>
    <n v="2.1"/>
  </r>
  <r>
    <x v="1094"/>
    <n v="51"/>
    <s v="Male"/>
    <x v="3"/>
    <s v="UPI"/>
    <n v="1279.0899999999999"/>
    <n v="11"/>
    <n v="1.1000000000000001"/>
    <x v="1"/>
    <x v="1094"/>
    <d v="2025-01-10T00:00:00"/>
    <x v="1"/>
    <x v="15"/>
    <s v=""/>
  </r>
  <r>
    <x v="1095"/>
    <n v="33"/>
    <s v="Other"/>
    <x v="2"/>
    <s v="Cash on Delivery"/>
    <n v="413.34"/>
    <n v="14"/>
    <n v="4.0999999999999996"/>
    <x v="1"/>
    <x v="1095"/>
    <d v="2025-01-14T00:00:00"/>
    <x v="0"/>
    <x v="39"/>
    <s v=""/>
  </r>
  <r>
    <x v="1096"/>
    <n v="36"/>
    <s v="Other"/>
    <x v="2"/>
    <s v="UPI"/>
    <n v="27.3"/>
    <n v="10"/>
    <n v="2.2999999999999998"/>
    <x v="1"/>
    <x v="1096"/>
    <d v="2025-01-11T00:00:00"/>
    <x v="0"/>
    <x v="0"/>
    <s v=""/>
  </r>
  <r>
    <x v="1097"/>
    <n v="38"/>
    <s v="Female"/>
    <x v="5"/>
    <s v="Wallet"/>
    <n v="1198.68"/>
    <n v="6"/>
    <n v="2.9"/>
    <x v="1"/>
    <x v="1097"/>
    <d v="2025-01-08T00:00:00"/>
    <x v="0"/>
    <x v="1"/>
    <n v="2.9"/>
  </r>
  <r>
    <x v="1098"/>
    <n v="47"/>
    <s v="Other"/>
    <x v="2"/>
    <s v="UPI"/>
    <n v="528.98"/>
    <n v="3"/>
    <n v="2.9"/>
    <x v="0"/>
    <x v="1098"/>
    <d v="2025-01-06T00:00:00"/>
    <x v="1"/>
    <x v="1"/>
    <n v="2.9"/>
  </r>
  <r>
    <x v="1099"/>
    <n v="21"/>
    <s v="Male"/>
    <x v="1"/>
    <s v="Wallet"/>
    <n v="34.340000000000003"/>
    <n v="5"/>
    <n v="4.2"/>
    <x v="0"/>
    <x v="1099"/>
    <d v="2025-01-09T00:00:00"/>
    <x v="2"/>
    <x v="1"/>
    <n v="4.2"/>
  </r>
  <r>
    <x v="1100"/>
    <n v="20"/>
    <s v="Other"/>
    <x v="4"/>
    <s v="Cash on Delivery"/>
    <n v="1215.01"/>
    <n v="8"/>
    <n v="2.8"/>
    <x v="0"/>
    <x v="1100"/>
    <d v="2025-01-13T00:00:00"/>
    <x v="2"/>
    <x v="10"/>
    <s v=""/>
  </r>
  <r>
    <x v="1101"/>
    <n v="18"/>
    <s v="Male"/>
    <x v="0"/>
    <s v="Cash on Delivery"/>
    <n v="1018.81"/>
    <n v="11"/>
    <n v="1.8"/>
    <x v="1"/>
    <x v="1101"/>
    <d v="2025-01-17T00:00:00"/>
    <x v="2"/>
    <x v="4"/>
    <s v=""/>
  </r>
  <r>
    <x v="1102"/>
    <n v="61"/>
    <s v="Other"/>
    <x v="0"/>
    <s v="Credit Card"/>
    <n v="49.83"/>
    <n v="14"/>
    <n v="1.5"/>
    <x v="0"/>
    <x v="1102"/>
    <d v="2025-01-21T00:00:00"/>
    <x v="1"/>
    <x v="34"/>
    <s v=""/>
  </r>
  <r>
    <x v="1103"/>
    <n v="40"/>
    <s v="Female"/>
    <x v="4"/>
    <s v="Cash on Delivery"/>
    <n v="993.17"/>
    <n v="14"/>
    <n v="1.5"/>
    <x v="1"/>
    <x v="1103"/>
    <d v="2025-01-22T00:00:00"/>
    <x v="0"/>
    <x v="34"/>
    <s v=""/>
  </r>
  <r>
    <x v="1104"/>
    <n v="22"/>
    <s v="Male"/>
    <x v="0"/>
    <s v="Credit Card"/>
    <n v="495.32"/>
    <n v="3"/>
    <n v="1.2"/>
    <x v="1"/>
    <x v="1104"/>
    <d v="2025-01-12T00:00:00"/>
    <x v="2"/>
    <x v="1"/>
    <n v="1.2"/>
  </r>
  <r>
    <x v="1105"/>
    <n v="64"/>
    <s v="Other"/>
    <x v="1"/>
    <s v="Wallet"/>
    <n v="865.64"/>
    <n v="8"/>
    <n v="2"/>
    <x v="0"/>
    <x v="1105"/>
    <d v="2025-01-18T00:00:00"/>
    <x v="1"/>
    <x v="6"/>
    <s v=""/>
  </r>
  <r>
    <x v="1106"/>
    <n v="39"/>
    <s v="Male"/>
    <x v="5"/>
    <s v="Cash on Delivery"/>
    <n v="352.75"/>
    <n v="11"/>
    <n v="4.7"/>
    <x v="0"/>
    <x v="1106"/>
    <d v="2025-01-22T00:00:00"/>
    <x v="0"/>
    <x v="25"/>
    <s v=""/>
  </r>
  <r>
    <x v="1107"/>
    <n v="31"/>
    <s v="Female"/>
    <x v="1"/>
    <s v="Debit Card"/>
    <n v="906.31"/>
    <n v="5"/>
    <n v="4.4000000000000004"/>
    <x v="0"/>
    <x v="1107"/>
    <d v="2025-01-17T00:00:00"/>
    <x v="0"/>
    <x v="1"/>
    <n v="4.4000000000000004"/>
  </r>
  <r>
    <x v="1108"/>
    <n v="53"/>
    <s v="Other"/>
    <x v="5"/>
    <s v="Debit Card"/>
    <n v="877.9"/>
    <n v="14"/>
    <n v="3.6"/>
    <x v="0"/>
    <x v="1108"/>
    <d v="2025-01-27T00:00:00"/>
    <x v="1"/>
    <x v="29"/>
    <s v=""/>
  </r>
  <r>
    <x v="1109"/>
    <n v="25"/>
    <s v="Other"/>
    <x v="3"/>
    <s v="Debit Card"/>
    <n v="1427.95"/>
    <n v="4"/>
    <n v="3.8"/>
    <x v="1"/>
    <x v="1109"/>
    <d v="2025-01-18T00:00:00"/>
    <x v="2"/>
    <x v="1"/>
    <n v="3.8"/>
  </r>
  <r>
    <x v="1110"/>
    <n v="33"/>
    <s v="Male"/>
    <x v="4"/>
    <s v="Credit Card"/>
    <n v="81.38"/>
    <n v="10"/>
    <n v="1.2"/>
    <x v="1"/>
    <x v="1110"/>
    <d v="2025-01-25T00:00:00"/>
    <x v="0"/>
    <x v="5"/>
    <s v=""/>
  </r>
  <r>
    <x v="1111"/>
    <n v="28"/>
    <s v="Female"/>
    <x v="2"/>
    <s v="Wallet"/>
    <n v="769.23"/>
    <n v="12"/>
    <n v="2.2000000000000002"/>
    <x v="0"/>
    <x v="1111"/>
    <d v="2025-01-28T00:00:00"/>
    <x v="2"/>
    <x v="38"/>
    <s v=""/>
  </r>
  <r>
    <x v="1112"/>
    <n v="50"/>
    <s v="Female"/>
    <x v="4"/>
    <s v="UPI"/>
    <n v="1272.73"/>
    <n v="4"/>
    <n v="2.2000000000000002"/>
    <x v="0"/>
    <x v="1112"/>
    <d v="2025-01-21T00:00:00"/>
    <x v="1"/>
    <x v="1"/>
    <n v="2.2000000000000002"/>
  </r>
  <r>
    <x v="1113"/>
    <n v="34"/>
    <s v="Other"/>
    <x v="3"/>
    <s v="Cash on Delivery"/>
    <n v="351.1"/>
    <n v="7"/>
    <n v="3.3"/>
    <x v="0"/>
    <x v="1113"/>
    <d v="2025-01-25T00:00:00"/>
    <x v="0"/>
    <x v="12"/>
    <s v=""/>
  </r>
  <r>
    <x v="1114"/>
    <n v="31"/>
    <s v="Other"/>
    <x v="5"/>
    <s v="Cash on Delivery"/>
    <n v="527.47"/>
    <n v="1"/>
    <n v="3.9"/>
    <x v="0"/>
    <x v="1114"/>
    <d v="2025-01-20T00:00:00"/>
    <x v="0"/>
    <x v="1"/>
    <n v="3.9"/>
  </r>
  <r>
    <x v="1115"/>
    <n v="46"/>
    <s v="Male"/>
    <x v="0"/>
    <s v="Cash on Delivery"/>
    <n v="754.58"/>
    <n v="3"/>
    <n v="1.2"/>
    <x v="0"/>
    <x v="1115"/>
    <d v="2025-01-23T00:00:00"/>
    <x v="1"/>
    <x v="1"/>
    <n v="1.2"/>
  </r>
  <r>
    <x v="1116"/>
    <n v="19"/>
    <s v="Female"/>
    <x v="4"/>
    <s v="UPI"/>
    <n v="205.63"/>
    <n v="12"/>
    <n v="4.8"/>
    <x v="0"/>
    <x v="1116"/>
    <d v="2025-02-02T00:00:00"/>
    <x v="2"/>
    <x v="36"/>
    <s v=""/>
  </r>
  <r>
    <x v="1117"/>
    <n v="37"/>
    <s v="Other"/>
    <x v="1"/>
    <s v="Wallet"/>
    <n v="1495.8"/>
    <n v="11"/>
    <n v="3.5"/>
    <x v="0"/>
    <x v="1117"/>
    <d v="2025-02-02T00:00:00"/>
    <x v="0"/>
    <x v="14"/>
    <s v=""/>
  </r>
  <r>
    <x v="1118"/>
    <n v="50"/>
    <s v="Male"/>
    <x v="1"/>
    <s v="Debit Card"/>
    <n v="663.95"/>
    <n v="3"/>
    <n v="4.2"/>
    <x v="1"/>
    <x v="1118"/>
    <d v="2025-01-26T00:00:00"/>
    <x v="1"/>
    <x v="1"/>
    <n v="4.2"/>
  </r>
  <r>
    <x v="1119"/>
    <n v="64"/>
    <s v="Female"/>
    <x v="4"/>
    <s v="Credit Card"/>
    <n v="790.14"/>
    <n v="2"/>
    <n v="2.9"/>
    <x v="1"/>
    <x v="1119"/>
    <d v="2025-01-26T00:00:00"/>
    <x v="1"/>
    <x v="1"/>
    <n v="2.9"/>
  </r>
  <r>
    <x v="1120"/>
    <n v="51"/>
    <s v="Other"/>
    <x v="2"/>
    <s v="UPI"/>
    <n v="611.53"/>
    <n v="9"/>
    <n v="1.2"/>
    <x v="0"/>
    <x v="1120"/>
    <d v="2025-02-03T00:00:00"/>
    <x v="1"/>
    <x v="5"/>
    <s v=""/>
  </r>
  <r>
    <x v="1121"/>
    <n v="27"/>
    <s v="Other"/>
    <x v="5"/>
    <s v="UPI"/>
    <n v="23.39"/>
    <n v="4"/>
    <n v="4.7"/>
    <x v="0"/>
    <x v="1121"/>
    <d v="2025-01-30T00:00:00"/>
    <x v="2"/>
    <x v="1"/>
    <n v="4.7"/>
  </r>
  <r>
    <x v="1122"/>
    <n v="21"/>
    <s v="Other"/>
    <x v="1"/>
    <s v="Cash on Delivery"/>
    <n v="554.92999999999995"/>
    <n v="7"/>
    <n v="2"/>
    <x v="1"/>
    <x v="1122"/>
    <d v="2025-02-03T00:00:00"/>
    <x v="2"/>
    <x v="6"/>
    <s v=""/>
  </r>
  <r>
    <x v="1123"/>
    <n v="45"/>
    <s v="Other"/>
    <x v="0"/>
    <s v="Credit Card"/>
    <n v="577.42999999999995"/>
    <n v="9"/>
    <n v="3.9"/>
    <x v="1"/>
    <x v="1123"/>
    <d v="2025-02-06T00:00:00"/>
    <x v="1"/>
    <x v="19"/>
    <s v=""/>
  </r>
  <r>
    <x v="1124"/>
    <n v="58"/>
    <s v="Male"/>
    <x v="1"/>
    <s v="Credit Card"/>
    <n v="28.98"/>
    <n v="2"/>
    <n v="3.7"/>
    <x v="1"/>
    <x v="1124"/>
    <d v="2025-01-31T00:00:00"/>
    <x v="1"/>
    <x v="1"/>
    <n v="3.7"/>
  </r>
  <r>
    <x v="1125"/>
    <n v="21"/>
    <s v="Female"/>
    <x v="1"/>
    <s v="UPI"/>
    <n v="1468.13"/>
    <n v="1"/>
    <n v="1.1000000000000001"/>
    <x v="1"/>
    <x v="1125"/>
    <d v="2025-01-31T00:00:00"/>
    <x v="2"/>
    <x v="1"/>
    <n v="1.1000000000000001"/>
  </r>
  <r>
    <x v="1126"/>
    <n v="27"/>
    <s v="Other"/>
    <x v="3"/>
    <s v="Cash on Delivery"/>
    <n v="128.68"/>
    <n v="8"/>
    <n v="4.5"/>
    <x v="1"/>
    <x v="1126"/>
    <d v="2025-02-08T00:00:00"/>
    <x v="2"/>
    <x v="30"/>
    <s v=""/>
  </r>
  <r>
    <x v="1127"/>
    <n v="44"/>
    <s v="Male"/>
    <x v="3"/>
    <s v="Debit Card"/>
    <n v="759.07"/>
    <n v="6"/>
    <n v="3.5"/>
    <x v="0"/>
    <x v="1127"/>
    <d v="2025-02-07T00:00:00"/>
    <x v="0"/>
    <x v="1"/>
    <n v="3.5"/>
  </r>
  <r>
    <x v="1128"/>
    <n v="47"/>
    <s v="Female"/>
    <x v="2"/>
    <s v="Debit Card"/>
    <n v="878.86"/>
    <n v="2"/>
    <n v="2.8"/>
    <x v="1"/>
    <x v="1128"/>
    <d v="2025-02-04T00:00:00"/>
    <x v="1"/>
    <x v="1"/>
    <n v="2.8"/>
  </r>
  <r>
    <x v="1129"/>
    <n v="39"/>
    <s v="Other"/>
    <x v="3"/>
    <s v="Cash on Delivery"/>
    <n v="1318.23"/>
    <n v="5"/>
    <n v="2.9"/>
    <x v="1"/>
    <x v="1129"/>
    <d v="2025-02-08T00:00:00"/>
    <x v="0"/>
    <x v="1"/>
    <n v="2.9"/>
  </r>
  <r>
    <x v="1130"/>
    <n v="68"/>
    <s v="Female"/>
    <x v="3"/>
    <s v="Debit Card"/>
    <n v="1109"/>
    <n v="9"/>
    <n v="4.2"/>
    <x v="0"/>
    <x v="1130"/>
    <d v="2025-02-13T00:00:00"/>
    <x v="1"/>
    <x v="22"/>
    <s v=""/>
  </r>
  <r>
    <x v="1131"/>
    <n v="36"/>
    <s v="Other"/>
    <x v="1"/>
    <s v="Credit Card"/>
    <n v="1338.35"/>
    <n v="10"/>
    <n v="4.3"/>
    <x v="1"/>
    <x v="1131"/>
    <d v="2025-02-15T00:00:00"/>
    <x v="0"/>
    <x v="21"/>
    <s v=""/>
  </r>
  <r>
    <x v="1132"/>
    <n v="65"/>
    <s v="Female"/>
    <x v="5"/>
    <s v="Cash on Delivery"/>
    <n v="621.79"/>
    <n v="1"/>
    <n v="4.8"/>
    <x v="1"/>
    <x v="1132"/>
    <d v="2025-02-07T00:00:00"/>
    <x v="1"/>
    <x v="1"/>
    <n v="4.8"/>
  </r>
  <r>
    <x v="1133"/>
    <n v="43"/>
    <s v="Male"/>
    <x v="5"/>
    <s v="UPI"/>
    <n v="1427.87"/>
    <n v="4"/>
    <n v="1.1000000000000001"/>
    <x v="1"/>
    <x v="1133"/>
    <d v="2025-02-11T00:00:00"/>
    <x v="0"/>
    <x v="1"/>
    <n v="1.1000000000000001"/>
  </r>
  <r>
    <x v="1134"/>
    <n v="47"/>
    <s v="Female"/>
    <x v="5"/>
    <s v="Cash on Delivery"/>
    <n v="618.49"/>
    <n v="9"/>
    <n v="4.2"/>
    <x v="1"/>
    <x v="1134"/>
    <d v="2025-02-17T00:00:00"/>
    <x v="1"/>
    <x v="22"/>
    <s v=""/>
  </r>
  <r>
    <x v="1135"/>
    <n v="23"/>
    <s v="Male"/>
    <x v="0"/>
    <s v="Credit Card"/>
    <n v="1476.07"/>
    <n v="8"/>
    <n v="3.6"/>
    <x v="1"/>
    <x v="1135"/>
    <d v="2025-02-17T00:00:00"/>
    <x v="2"/>
    <x v="29"/>
    <s v=""/>
  </r>
  <r>
    <x v="1136"/>
    <n v="19"/>
    <s v="Other"/>
    <x v="2"/>
    <s v="Cash on Delivery"/>
    <n v="637.65"/>
    <n v="3"/>
    <n v="4"/>
    <x v="1"/>
    <x v="1136"/>
    <d v="2025-02-13T00:00:00"/>
    <x v="2"/>
    <x v="1"/>
    <n v="4"/>
  </r>
  <r>
    <x v="1137"/>
    <n v="49"/>
    <s v="Other"/>
    <x v="0"/>
    <s v="Debit Card"/>
    <n v="610.54999999999995"/>
    <n v="7"/>
    <n v="3"/>
    <x v="1"/>
    <x v="1137"/>
    <d v="2025-02-18T00:00:00"/>
    <x v="1"/>
    <x v="7"/>
    <s v=""/>
  </r>
  <r>
    <x v="1138"/>
    <n v="65"/>
    <s v="Male"/>
    <x v="2"/>
    <s v="Debit Card"/>
    <n v="1069.46"/>
    <n v="12"/>
    <n v="3.2"/>
    <x v="0"/>
    <x v="1138"/>
    <d v="2025-02-24T00:00:00"/>
    <x v="1"/>
    <x v="2"/>
    <s v=""/>
  </r>
  <r>
    <x v="1139"/>
    <n v="25"/>
    <s v="Other"/>
    <x v="4"/>
    <s v="Cash on Delivery"/>
    <n v="862.54"/>
    <n v="5"/>
    <n v="4.7"/>
    <x v="1"/>
    <x v="1139"/>
    <d v="2025-02-18T00:00:00"/>
    <x v="2"/>
    <x v="1"/>
    <n v="4.7"/>
  </r>
  <r>
    <x v="1140"/>
    <n v="48"/>
    <s v="Other"/>
    <x v="1"/>
    <s v="Cash on Delivery"/>
    <n v="1040.6099999999999"/>
    <n v="2"/>
    <n v="3.4"/>
    <x v="0"/>
    <x v="1140"/>
    <d v="2025-02-16T00:00:00"/>
    <x v="1"/>
    <x v="1"/>
    <n v="3.4"/>
  </r>
  <r>
    <x v="1141"/>
    <n v="44"/>
    <s v="Other"/>
    <x v="0"/>
    <s v="Wallet"/>
    <n v="538.02"/>
    <n v="10"/>
    <n v="3.9"/>
    <x v="0"/>
    <x v="1141"/>
    <d v="2025-02-25T00:00:00"/>
    <x v="0"/>
    <x v="19"/>
    <s v=""/>
  </r>
  <r>
    <x v="1142"/>
    <n v="45"/>
    <s v="Female"/>
    <x v="0"/>
    <s v="UPI"/>
    <n v="25.19"/>
    <n v="8"/>
    <n v="4.7"/>
    <x v="1"/>
    <x v="1142"/>
    <d v="2025-02-24T00:00:00"/>
    <x v="1"/>
    <x v="25"/>
    <s v=""/>
  </r>
  <r>
    <x v="1143"/>
    <n v="55"/>
    <s v="Female"/>
    <x v="3"/>
    <s v="Debit Card"/>
    <n v="704.51"/>
    <n v="7"/>
    <n v="1.9"/>
    <x v="0"/>
    <x v="1143"/>
    <d v="2025-02-24T00:00:00"/>
    <x v="1"/>
    <x v="11"/>
    <s v=""/>
  </r>
  <r>
    <x v="1144"/>
    <n v="28"/>
    <s v="Male"/>
    <x v="1"/>
    <s v="UPI"/>
    <n v="516.23"/>
    <n v="2"/>
    <n v="1.6"/>
    <x v="0"/>
    <x v="1144"/>
    <d v="2025-02-20T00:00:00"/>
    <x v="2"/>
    <x v="1"/>
    <n v="1.6"/>
  </r>
  <r>
    <x v="1145"/>
    <n v="23"/>
    <s v="Female"/>
    <x v="1"/>
    <s v="Cash on Delivery"/>
    <n v="890.92"/>
    <n v="4"/>
    <n v="2.5"/>
    <x v="0"/>
    <x v="1145"/>
    <d v="2025-02-23T00:00:00"/>
    <x v="2"/>
    <x v="1"/>
    <n v="2.5"/>
  </r>
  <r>
    <x v="1146"/>
    <n v="37"/>
    <s v="Female"/>
    <x v="5"/>
    <s v="Debit Card"/>
    <n v="1096.8599999999999"/>
    <n v="6"/>
    <n v="2.7"/>
    <x v="0"/>
    <x v="1146"/>
    <d v="2025-02-26T00:00:00"/>
    <x v="0"/>
    <x v="1"/>
    <n v="2.7"/>
  </r>
  <r>
    <x v="1147"/>
    <n v="31"/>
    <s v="Other"/>
    <x v="5"/>
    <s v="Credit Card"/>
    <n v="727.43"/>
    <n v="11"/>
    <n v="1.8"/>
    <x v="0"/>
    <x v="1147"/>
    <d v="2025-03-04T00:00:00"/>
    <x v="0"/>
    <x v="4"/>
    <s v=""/>
  </r>
  <r>
    <x v="1148"/>
    <n v="18"/>
    <s v="Other"/>
    <x v="0"/>
    <s v="Wallet"/>
    <n v="1138.19"/>
    <n v="1"/>
    <n v="4.9000000000000004"/>
    <x v="0"/>
    <x v="1148"/>
    <d v="2025-02-23T00:00:00"/>
    <x v="2"/>
    <x v="1"/>
    <n v="4.9000000000000004"/>
  </r>
  <r>
    <x v="1149"/>
    <n v="61"/>
    <s v="Female"/>
    <x v="3"/>
    <s v="Wallet"/>
    <n v="247.08"/>
    <n v="3"/>
    <n v="1.2"/>
    <x v="1"/>
    <x v="1149"/>
    <d v="2025-02-26T00:00:00"/>
    <x v="1"/>
    <x v="1"/>
    <n v="1.2"/>
  </r>
  <r>
    <x v="1150"/>
    <n v="50"/>
    <s v="Other"/>
    <x v="4"/>
    <s v="Cash on Delivery"/>
    <n v="1381.03"/>
    <n v="9"/>
    <n v="3.9"/>
    <x v="1"/>
    <x v="1150"/>
    <d v="2025-03-05T00:00:00"/>
    <x v="1"/>
    <x v="19"/>
    <s v=""/>
  </r>
  <r>
    <x v="1151"/>
    <n v="69"/>
    <s v="Female"/>
    <x v="2"/>
    <s v="Credit Card"/>
    <n v="194.42"/>
    <n v="7"/>
    <n v="4.7"/>
    <x v="0"/>
    <x v="1151"/>
    <d v="2025-03-04T00:00:00"/>
    <x v="1"/>
    <x v="25"/>
    <s v=""/>
  </r>
  <r>
    <x v="1152"/>
    <n v="48"/>
    <s v="Other"/>
    <x v="4"/>
    <s v="Cash on Delivery"/>
    <n v="633.91999999999996"/>
    <n v="2"/>
    <n v="1.6"/>
    <x v="1"/>
    <x v="1152"/>
    <d v="2025-02-28T00:00:00"/>
    <x v="1"/>
    <x v="1"/>
    <n v="1.6"/>
  </r>
  <r>
    <x v="1153"/>
    <n v="28"/>
    <s v="Female"/>
    <x v="3"/>
    <s v="UPI"/>
    <n v="1045.8599999999999"/>
    <n v="13"/>
    <n v="4.4000000000000004"/>
    <x v="1"/>
    <x v="1153"/>
    <d v="2025-03-12T00:00:00"/>
    <x v="2"/>
    <x v="35"/>
    <s v=""/>
  </r>
  <r>
    <x v="1154"/>
    <n v="65"/>
    <s v="Male"/>
    <x v="5"/>
    <s v="Cash on Delivery"/>
    <n v="706.93"/>
    <n v="13"/>
    <n v="3.1"/>
    <x v="1"/>
    <x v="1154"/>
    <d v="2025-03-13T00:00:00"/>
    <x v="1"/>
    <x v="18"/>
    <s v=""/>
  </r>
  <r>
    <x v="1155"/>
    <n v="50"/>
    <s v="Male"/>
    <x v="5"/>
    <s v="Credit Card"/>
    <n v="572.39"/>
    <n v="11"/>
    <n v="3.6"/>
    <x v="1"/>
    <x v="1155"/>
    <d v="2025-03-12T00:00:00"/>
    <x v="1"/>
    <x v="29"/>
    <s v=""/>
  </r>
  <r>
    <x v="1156"/>
    <n v="68"/>
    <s v="Other"/>
    <x v="2"/>
    <s v="Credit Card"/>
    <n v="680.03"/>
    <n v="12"/>
    <n v="2.8"/>
    <x v="1"/>
    <x v="1156"/>
    <d v="2025-03-14T00:00:00"/>
    <x v="1"/>
    <x v="10"/>
    <s v=""/>
  </r>
  <r>
    <x v="1157"/>
    <n v="37"/>
    <s v="Other"/>
    <x v="1"/>
    <s v="Credit Card"/>
    <n v="1184.3499999999999"/>
    <n v="3"/>
    <n v="3.3"/>
    <x v="1"/>
    <x v="1157"/>
    <d v="2025-03-06T00:00:00"/>
    <x v="0"/>
    <x v="1"/>
    <n v="3.3"/>
  </r>
  <r>
    <x v="1158"/>
    <n v="49"/>
    <s v="Female"/>
    <x v="1"/>
    <s v="UPI"/>
    <n v="908.04"/>
    <n v="6"/>
    <n v="3.6"/>
    <x v="1"/>
    <x v="1158"/>
    <d v="2025-03-10T00:00:00"/>
    <x v="1"/>
    <x v="1"/>
    <n v="3.6"/>
  </r>
  <r>
    <x v="1159"/>
    <n v="42"/>
    <s v="Male"/>
    <x v="1"/>
    <s v="Cash on Delivery"/>
    <n v="1409.89"/>
    <n v="2"/>
    <n v="4.0999999999999996"/>
    <x v="1"/>
    <x v="1159"/>
    <d v="2025-03-07T00:00:00"/>
    <x v="0"/>
    <x v="1"/>
    <n v="4.0999999999999996"/>
  </r>
  <r>
    <x v="1160"/>
    <n v="68"/>
    <s v="Other"/>
    <x v="1"/>
    <s v="Credit Card"/>
    <n v="345.85"/>
    <n v="11"/>
    <n v="4.8"/>
    <x v="1"/>
    <x v="1160"/>
    <d v="2025-03-17T00:00:00"/>
    <x v="1"/>
    <x v="36"/>
    <s v=""/>
  </r>
  <r>
    <x v="1161"/>
    <n v="49"/>
    <s v="Male"/>
    <x v="3"/>
    <s v="Wallet"/>
    <n v="168.02"/>
    <n v="13"/>
    <n v="2.7"/>
    <x v="0"/>
    <x v="1161"/>
    <d v="2025-03-20T00:00:00"/>
    <x v="1"/>
    <x v="8"/>
    <s v=""/>
  </r>
  <r>
    <x v="1162"/>
    <n v="39"/>
    <s v="Other"/>
    <x v="2"/>
    <s v="Wallet"/>
    <n v="333.55"/>
    <n v="10"/>
    <n v="4"/>
    <x v="0"/>
    <x v="1162"/>
    <d v="2025-03-18T00:00:00"/>
    <x v="0"/>
    <x v="40"/>
    <s v=""/>
  </r>
  <r>
    <x v="1163"/>
    <n v="55"/>
    <s v="Female"/>
    <x v="3"/>
    <s v="UPI"/>
    <n v="1083.33"/>
    <n v="1"/>
    <n v="3.9"/>
    <x v="0"/>
    <x v="1163"/>
    <d v="2025-03-10T00:00:00"/>
    <x v="1"/>
    <x v="1"/>
    <n v="3.9"/>
  </r>
  <r>
    <x v="1164"/>
    <n v="55"/>
    <s v="Other"/>
    <x v="5"/>
    <s v="Credit Card"/>
    <n v="735.68"/>
    <n v="13"/>
    <n v="3.8"/>
    <x v="0"/>
    <x v="1164"/>
    <d v="2025-03-23T00:00:00"/>
    <x v="1"/>
    <x v="3"/>
    <s v=""/>
  </r>
  <r>
    <x v="1165"/>
    <n v="54"/>
    <s v="Other"/>
    <x v="1"/>
    <s v="UPI"/>
    <n v="611.1"/>
    <n v="14"/>
    <n v="3.5"/>
    <x v="0"/>
    <x v="1165"/>
    <d v="2025-03-25T00:00:00"/>
    <x v="1"/>
    <x v="14"/>
    <s v=""/>
  </r>
  <r>
    <x v="1166"/>
    <n v="56"/>
    <s v="Male"/>
    <x v="2"/>
    <s v="Debit Card"/>
    <n v="234.71"/>
    <n v="10"/>
    <n v="4"/>
    <x v="1"/>
    <x v="1166"/>
    <d v="2025-03-22T00:00:00"/>
    <x v="1"/>
    <x v="40"/>
    <s v=""/>
  </r>
  <r>
    <x v="1167"/>
    <n v="54"/>
    <s v="Other"/>
    <x v="5"/>
    <s v="Debit Card"/>
    <n v="1488.15"/>
    <n v="8"/>
    <n v="4.2"/>
    <x v="1"/>
    <x v="1167"/>
    <d v="2025-03-21T00:00:00"/>
    <x v="1"/>
    <x v="22"/>
    <s v=""/>
  </r>
  <r>
    <x v="1168"/>
    <n v="67"/>
    <s v="Female"/>
    <x v="4"/>
    <s v="Wallet"/>
    <n v="1468.11"/>
    <n v="13"/>
    <n v="2.1"/>
    <x v="1"/>
    <x v="1168"/>
    <d v="2025-03-27T00:00:00"/>
    <x v="1"/>
    <x v="27"/>
    <s v=""/>
  </r>
  <r>
    <x v="1169"/>
    <n v="32"/>
    <s v="Female"/>
    <x v="4"/>
    <s v="Cash on Delivery"/>
    <n v="647.15"/>
    <n v="4"/>
    <n v="2.4"/>
    <x v="0"/>
    <x v="1169"/>
    <d v="2025-03-19T00:00:00"/>
    <x v="0"/>
    <x v="1"/>
    <n v="2.4"/>
  </r>
  <r>
    <x v="1170"/>
    <n v="35"/>
    <s v="Female"/>
    <x v="3"/>
    <s v="Wallet"/>
    <n v="527.35"/>
    <n v="3"/>
    <n v="1.8"/>
    <x v="1"/>
    <x v="1170"/>
    <d v="2025-03-19T00:00:00"/>
    <x v="0"/>
    <x v="1"/>
    <n v="1.8"/>
  </r>
  <r>
    <x v="1171"/>
    <n v="27"/>
    <s v="Other"/>
    <x v="3"/>
    <s v="Credit Card"/>
    <n v="465.3"/>
    <n v="4"/>
    <n v="3.4"/>
    <x v="1"/>
    <x v="1171"/>
    <d v="2025-03-21T00:00:00"/>
    <x v="2"/>
    <x v="1"/>
    <n v="3.4"/>
  </r>
  <r>
    <x v="1172"/>
    <n v="36"/>
    <s v="Male"/>
    <x v="2"/>
    <s v="Cash on Delivery"/>
    <n v="1018.98"/>
    <n v="7"/>
    <n v="4.7"/>
    <x v="0"/>
    <x v="1172"/>
    <d v="2025-03-25T00:00:00"/>
    <x v="0"/>
    <x v="25"/>
    <s v=""/>
  </r>
  <r>
    <x v="1173"/>
    <n v="41"/>
    <s v="Other"/>
    <x v="3"/>
    <s v="Cash on Delivery"/>
    <n v="1110.71"/>
    <n v="13"/>
    <n v="3.2"/>
    <x v="0"/>
    <x v="1173"/>
    <d v="2025-04-01T00:00:00"/>
    <x v="0"/>
    <x v="2"/>
    <s v=""/>
  </r>
  <r>
    <x v="1174"/>
    <n v="60"/>
    <s v="Female"/>
    <x v="2"/>
    <s v="UPI"/>
    <n v="567.19000000000005"/>
    <n v="6"/>
    <n v="4.0999999999999996"/>
    <x v="1"/>
    <x v="1174"/>
    <d v="2025-03-26T00:00:00"/>
    <x v="1"/>
    <x v="1"/>
    <n v="4.0999999999999996"/>
  </r>
  <r>
    <x v="1175"/>
    <n v="25"/>
    <s v="Other"/>
    <x v="1"/>
    <s v="Debit Card"/>
    <n v="1465.13"/>
    <n v="12"/>
    <n v="4.7"/>
    <x v="1"/>
    <x v="1175"/>
    <d v="2025-04-02T00:00:00"/>
    <x v="2"/>
    <x v="25"/>
    <s v=""/>
  </r>
  <r>
    <x v="1176"/>
    <n v="64"/>
    <s v="Other"/>
    <x v="4"/>
    <s v="UPI"/>
    <n v="1441.53"/>
    <n v="13"/>
    <n v="3.4"/>
    <x v="1"/>
    <x v="1176"/>
    <d v="2025-04-04T00:00:00"/>
    <x v="1"/>
    <x v="16"/>
    <s v=""/>
  </r>
  <r>
    <x v="1177"/>
    <n v="57"/>
    <s v="Male"/>
    <x v="4"/>
    <s v="UPI"/>
    <n v="94.19"/>
    <n v="6"/>
    <n v="2.2999999999999998"/>
    <x v="1"/>
    <x v="1177"/>
    <d v="2025-03-29T00:00:00"/>
    <x v="1"/>
    <x v="1"/>
    <n v="2.2999999999999998"/>
  </r>
  <r>
    <x v="1178"/>
    <n v="35"/>
    <s v="Other"/>
    <x v="1"/>
    <s v="Wallet"/>
    <n v="629.85"/>
    <n v="7"/>
    <n v="2.2999999999999998"/>
    <x v="1"/>
    <x v="1178"/>
    <d v="2025-03-31T00:00:00"/>
    <x v="0"/>
    <x v="0"/>
    <s v=""/>
  </r>
  <r>
    <x v="1179"/>
    <n v="36"/>
    <s v="Male"/>
    <x v="2"/>
    <s v="Debit Card"/>
    <n v="1261.33"/>
    <n v="3"/>
    <n v="1.1000000000000001"/>
    <x v="0"/>
    <x v="1179"/>
    <d v="2025-03-28T00:00:00"/>
    <x v="0"/>
    <x v="1"/>
    <n v="1.1000000000000001"/>
  </r>
  <r>
    <x v="1180"/>
    <n v="48"/>
    <s v="Female"/>
    <x v="5"/>
    <s v="Cash on Delivery"/>
    <n v="85.56"/>
    <n v="5"/>
    <n v="4.2"/>
    <x v="1"/>
    <x v="1180"/>
    <d v="2025-03-31T00:00:00"/>
    <x v="1"/>
    <x v="1"/>
    <n v="4.2"/>
  </r>
  <r>
    <x v="1181"/>
    <n v="35"/>
    <s v="Other"/>
    <x v="4"/>
    <s v="Credit Card"/>
    <n v="1052.3699999999999"/>
    <n v="10"/>
    <n v="1.8"/>
    <x v="0"/>
    <x v="1181"/>
    <d v="2025-04-06T00:00:00"/>
    <x v="0"/>
    <x v="4"/>
    <s v=""/>
  </r>
  <r>
    <x v="1182"/>
    <n v="35"/>
    <s v="Male"/>
    <x v="2"/>
    <s v="UPI"/>
    <n v="27.83"/>
    <n v="5"/>
    <n v="3.6"/>
    <x v="1"/>
    <x v="1182"/>
    <d v="2025-04-02T00:00:00"/>
    <x v="0"/>
    <x v="1"/>
    <n v="3.6"/>
  </r>
  <r>
    <x v="1183"/>
    <n v="24"/>
    <s v="Female"/>
    <x v="0"/>
    <s v="Credit Card"/>
    <n v="334.34"/>
    <n v="6"/>
    <n v="3.3"/>
    <x v="0"/>
    <x v="1183"/>
    <d v="2025-04-04T00:00:00"/>
    <x v="2"/>
    <x v="1"/>
    <n v="3.3"/>
  </r>
  <r>
    <x v="1184"/>
    <n v="43"/>
    <s v="Male"/>
    <x v="0"/>
    <s v="Wallet"/>
    <n v="542.67999999999995"/>
    <n v="2"/>
    <n v="4.2"/>
    <x v="1"/>
    <x v="1184"/>
    <d v="2025-04-01T00:00:00"/>
    <x v="0"/>
    <x v="1"/>
    <n v="4.2"/>
  </r>
  <r>
    <x v="1185"/>
    <n v="34"/>
    <s v="Other"/>
    <x v="4"/>
    <s v="Credit Card"/>
    <n v="108.69"/>
    <n v="2"/>
    <n v="2.1"/>
    <x v="1"/>
    <x v="1185"/>
    <d v="2025-04-02T00:00:00"/>
    <x v="0"/>
    <x v="1"/>
    <n v="2.1"/>
  </r>
  <r>
    <x v="1186"/>
    <n v="43"/>
    <s v="Female"/>
    <x v="0"/>
    <s v="Credit Card"/>
    <n v="1031.94"/>
    <n v="3"/>
    <n v="4.4000000000000004"/>
    <x v="0"/>
    <x v="1186"/>
    <d v="2025-04-04T00:00:00"/>
    <x v="0"/>
    <x v="1"/>
    <n v="4.4000000000000004"/>
  </r>
  <r>
    <x v="1187"/>
    <n v="21"/>
    <s v="Female"/>
    <x v="4"/>
    <s v="UPI"/>
    <n v="757.03"/>
    <n v="10"/>
    <n v="2.7"/>
    <x v="1"/>
    <x v="1187"/>
    <d v="2025-04-12T00:00:00"/>
    <x v="2"/>
    <x v="8"/>
    <s v=""/>
  </r>
  <r>
    <x v="1188"/>
    <n v="34"/>
    <s v="Female"/>
    <x v="1"/>
    <s v="Credit Card"/>
    <n v="755.54"/>
    <n v="3"/>
    <n v="1.6"/>
    <x v="0"/>
    <x v="1188"/>
    <d v="2025-04-06T00:00:00"/>
    <x v="0"/>
    <x v="1"/>
    <n v="1.6"/>
  </r>
  <r>
    <x v="1189"/>
    <n v="69"/>
    <s v="Other"/>
    <x v="5"/>
    <s v="Debit Card"/>
    <n v="174.59"/>
    <n v="9"/>
    <n v="4.3"/>
    <x v="1"/>
    <x v="1189"/>
    <d v="2025-04-13T00:00:00"/>
    <x v="1"/>
    <x v="21"/>
    <s v=""/>
  </r>
  <r>
    <x v="1190"/>
    <n v="40"/>
    <s v="Other"/>
    <x v="1"/>
    <s v="Wallet"/>
    <n v="1050.31"/>
    <n v="14"/>
    <n v="1.1000000000000001"/>
    <x v="0"/>
    <x v="1190"/>
    <d v="2025-04-19T00:00:00"/>
    <x v="0"/>
    <x v="15"/>
    <s v=""/>
  </r>
  <r>
    <x v="1191"/>
    <n v="33"/>
    <s v="Male"/>
    <x v="2"/>
    <s v="Cash on Delivery"/>
    <n v="860.78"/>
    <n v="8"/>
    <n v="1.6"/>
    <x v="1"/>
    <x v="1191"/>
    <d v="2025-04-14T00:00:00"/>
    <x v="0"/>
    <x v="9"/>
    <s v=""/>
  </r>
  <r>
    <x v="1192"/>
    <n v="21"/>
    <s v="Male"/>
    <x v="4"/>
    <s v="UPI"/>
    <n v="522.52"/>
    <n v="3"/>
    <n v="3.8"/>
    <x v="1"/>
    <x v="1192"/>
    <d v="2025-04-10T00:00:00"/>
    <x v="2"/>
    <x v="1"/>
    <n v="3.8"/>
  </r>
  <r>
    <x v="1193"/>
    <n v="54"/>
    <s v="Male"/>
    <x v="1"/>
    <s v="UPI"/>
    <n v="1272.6300000000001"/>
    <n v="4"/>
    <n v="1.1000000000000001"/>
    <x v="0"/>
    <x v="1193"/>
    <d v="2025-04-12T00:00:00"/>
    <x v="1"/>
    <x v="1"/>
    <n v="1.1000000000000001"/>
  </r>
  <r>
    <x v="1194"/>
    <n v="45"/>
    <s v="Male"/>
    <x v="3"/>
    <s v="Wallet"/>
    <n v="526.9"/>
    <n v="14"/>
    <n v="3.2"/>
    <x v="0"/>
    <x v="1194"/>
    <d v="2025-04-23T00:00:00"/>
    <x v="1"/>
    <x v="2"/>
    <s v=""/>
  </r>
  <r>
    <x v="1195"/>
    <n v="33"/>
    <s v="Female"/>
    <x v="3"/>
    <s v="Credit Card"/>
    <n v="971.53"/>
    <n v="12"/>
    <n v="5"/>
    <x v="0"/>
    <x v="1195"/>
    <d v="2025-04-22T00:00:00"/>
    <x v="0"/>
    <x v="41"/>
    <s v=""/>
  </r>
  <r>
    <x v="1196"/>
    <n v="58"/>
    <s v="Female"/>
    <x v="5"/>
    <s v="Debit Card"/>
    <n v="942"/>
    <n v="6"/>
    <n v="2.2999999999999998"/>
    <x v="0"/>
    <x v="1196"/>
    <d v="2025-04-17T00:00:00"/>
    <x v="1"/>
    <x v="1"/>
    <n v="2.2999999999999998"/>
  </r>
  <r>
    <x v="1197"/>
    <n v="24"/>
    <s v="Other"/>
    <x v="4"/>
    <s v="Wallet"/>
    <n v="1089.2"/>
    <n v="1"/>
    <n v="4.2"/>
    <x v="1"/>
    <x v="1197"/>
    <d v="2025-04-13T00:00:00"/>
    <x v="2"/>
    <x v="1"/>
    <n v="4.2"/>
  </r>
  <r>
    <x v="1198"/>
    <n v="64"/>
    <s v="Other"/>
    <x v="1"/>
    <s v="UPI"/>
    <n v="242.64"/>
    <n v="1"/>
    <n v="1.9"/>
    <x v="0"/>
    <x v="1198"/>
    <d v="2025-04-14T00:00:00"/>
    <x v="1"/>
    <x v="1"/>
    <n v="1.9"/>
  </r>
  <r>
    <x v="1199"/>
    <n v="47"/>
    <s v="Female"/>
    <x v="5"/>
    <s v="Credit Card"/>
    <n v="774.4"/>
    <n v="13"/>
    <n v="3.2"/>
    <x v="1"/>
    <x v="1199"/>
    <d v="2025-04-27T00:00:00"/>
    <x v="1"/>
    <x v="2"/>
    <s v=""/>
  </r>
  <r>
    <x v="1200"/>
    <n v="63"/>
    <s v="Other"/>
    <x v="5"/>
    <s v="Debit Card"/>
    <n v="720.16"/>
    <n v="7"/>
    <n v="2.8"/>
    <x v="0"/>
    <x v="1200"/>
    <d v="2025-04-22T00:00:00"/>
    <x v="1"/>
    <x v="10"/>
    <s v=""/>
  </r>
  <r>
    <x v="1201"/>
    <n v="60"/>
    <s v="Male"/>
    <x v="3"/>
    <s v="UPI"/>
    <n v="895.1"/>
    <n v="4"/>
    <n v="3.7"/>
    <x v="0"/>
    <x v="1201"/>
    <d v="2025-04-20T00:00:00"/>
    <x v="1"/>
    <x v="1"/>
    <n v="3.7"/>
  </r>
  <r>
    <x v="1202"/>
    <n v="66"/>
    <s v="Other"/>
    <x v="5"/>
    <s v="Cash on Delivery"/>
    <n v="1210.8499999999999"/>
    <n v="1"/>
    <n v="3.5"/>
    <x v="1"/>
    <x v="1202"/>
    <d v="2025-04-18T00:00:00"/>
    <x v="1"/>
    <x v="1"/>
    <n v="3.5"/>
  </r>
  <r>
    <x v="1203"/>
    <n v="23"/>
    <s v="Male"/>
    <x v="1"/>
    <s v="Wallet"/>
    <n v="1121.06"/>
    <n v="6"/>
    <n v="2.2999999999999998"/>
    <x v="1"/>
    <x v="1203"/>
    <d v="2025-04-24T00:00:00"/>
    <x v="2"/>
    <x v="1"/>
    <n v="2.2999999999999998"/>
  </r>
  <r>
    <x v="1204"/>
    <n v="66"/>
    <s v="Male"/>
    <x v="1"/>
    <s v="UPI"/>
    <n v="1428.84"/>
    <n v="9"/>
    <n v="4.4000000000000004"/>
    <x v="1"/>
    <x v="1204"/>
    <d v="2025-04-28T00:00:00"/>
    <x v="1"/>
    <x v="35"/>
    <s v=""/>
  </r>
  <r>
    <x v="1205"/>
    <n v="51"/>
    <s v="Female"/>
    <x v="3"/>
    <s v="UPI"/>
    <n v="768.88"/>
    <n v="2"/>
    <n v="2.2999999999999998"/>
    <x v="1"/>
    <x v="1205"/>
    <d v="2025-04-22T00:00:00"/>
    <x v="1"/>
    <x v="1"/>
    <n v="2.2999999999999998"/>
  </r>
  <r>
    <x v="1206"/>
    <n v="36"/>
    <s v="Other"/>
    <x v="5"/>
    <s v="Credit Card"/>
    <n v="606.62"/>
    <n v="6"/>
    <n v="2.6"/>
    <x v="1"/>
    <x v="1206"/>
    <d v="2025-04-27T00:00:00"/>
    <x v="0"/>
    <x v="1"/>
    <n v="2.6"/>
  </r>
  <r>
    <x v="1207"/>
    <n v="33"/>
    <s v="Other"/>
    <x v="1"/>
    <s v="Credit Card"/>
    <n v="635.74"/>
    <n v="11"/>
    <n v="3.1"/>
    <x v="1"/>
    <x v="1207"/>
    <d v="2025-05-03T00:00:00"/>
    <x v="0"/>
    <x v="18"/>
    <s v=""/>
  </r>
  <r>
    <x v="1208"/>
    <n v="49"/>
    <s v="Male"/>
    <x v="1"/>
    <s v="UPI"/>
    <n v="1278.81"/>
    <n v="12"/>
    <n v="3"/>
    <x v="0"/>
    <x v="1208"/>
    <d v="2025-05-05T00:00:00"/>
    <x v="1"/>
    <x v="7"/>
    <s v=""/>
  </r>
  <r>
    <x v="1209"/>
    <n v="24"/>
    <s v="Female"/>
    <x v="0"/>
    <s v="UPI"/>
    <n v="1028.42"/>
    <n v="11"/>
    <n v="3.3"/>
    <x v="1"/>
    <x v="1209"/>
    <d v="2025-05-05T00:00:00"/>
    <x v="2"/>
    <x v="12"/>
    <s v=""/>
  </r>
  <r>
    <x v="1210"/>
    <n v="60"/>
    <s v="Other"/>
    <x v="3"/>
    <s v="Debit Card"/>
    <n v="1018.05"/>
    <n v="12"/>
    <n v="4.4000000000000004"/>
    <x v="1"/>
    <x v="1210"/>
    <d v="2025-05-07T00:00:00"/>
    <x v="1"/>
    <x v="35"/>
    <s v=""/>
  </r>
  <r>
    <x v="1211"/>
    <n v="47"/>
    <s v="Male"/>
    <x v="4"/>
    <s v="Wallet"/>
    <n v="628.17999999999995"/>
    <n v="1"/>
    <n v="4.4000000000000004"/>
    <x v="1"/>
    <x v="1211"/>
    <d v="2025-04-27T00:00:00"/>
    <x v="1"/>
    <x v="1"/>
    <n v="4.4000000000000004"/>
  </r>
  <r>
    <x v="1212"/>
    <n v="18"/>
    <s v="Female"/>
    <x v="0"/>
    <s v="Cash on Delivery"/>
    <n v="79.19"/>
    <n v="8"/>
    <n v="2.2999999999999998"/>
    <x v="0"/>
    <x v="1212"/>
    <d v="2025-05-05T00:00:00"/>
    <x v="2"/>
    <x v="0"/>
    <s v=""/>
  </r>
  <r>
    <x v="1213"/>
    <n v="37"/>
    <s v="Female"/>
    <x v="2"/>
    <s v="Credit Card"/>
    <n v="1449.78"/>
    <n v="7"/>
    <n v="1.5"/>
    <x v="0"/>
    <x v="1213"/>
    <d v="2025-05-05T00:00:00"/>
    <x v="0"/>
    <x v="34"/>
    <s v=""/>
  </r>
  <r>
    <x v="1214"/>
    <n v="43"/>
    <s v="Other"/>
    <x v="3"/>
    <s v="Cash on Delivery"/>
    <n v="660.17"/>
    <n v="5"/>
    <n v="3.7"/>
    <x v="1"/>
    <x v="1214"/>
    <d v="2025-05-04T00:00:00"/>
    <x v="0"/>
    <x v="1"/>
    <n v="3.7"/>
  </r>
  <r>
    <x v="1215"/>
    <n v="64"/>
    <s v="Other"/>
    <x v="0"/>
    <s v="Wallet"/>
    <n v="1440.63"/>
    <n v="8"/>
    <n v="3.8"/>
    <x v="0"/>
    <x v="1215"/>
    <d v="2025-05-08T00:00:00"/>
    <x v="1"/>
    <x v="3"/>
    <s v=""/>
  </r>
  <r>
    <x v="1216"/>
    <n v="22"/>
    <s v="Female"/>
    <x v="1"/>
    <s v="Wallet"/>
    <n v="455.3"/>
    <n v="6"/>
    <n v="2.2000000000000002"/>
    <x v="1"/>
    <x v="1216"/>
    <d v="2025-05-07T00:00:00"/>
    <x v="2"/>
    <x v="1"/>
    <n v="2.2000000000000002"/>
  </r>
  <r>
    <x v="1217"/>
    <n v="56"/>
    <s v="Other"/>
    <x v="4"/>
    <s v="Cash on Delivery"/>
    <n v="878.97"/>
    <n v="11"/>
    <n v="1.6"/>
    <x v="0"/>
    <x v="1217"/>
    <d v="2025-05-13T00:00:00"/>
    <x v="1"/>
    <x v="9"/>
    <s v=""/>
  </r>
  <r>
    <x v="1218"/>
    <n v="64"/>
    <s v="Male"/>
    <x v="0"/>
    <s v="Wallet"/>
    <n v="341.42"/>
    <n v="14"/>
    <n v="3.6"/>
    <x v="1"/>
    <x v="1218"/>
    <d v="2025-05-17T00:00:00"/>
    <x v="1"/>
    <x v="29"/>
    <s v=""/>
  </r>
  <r>
    <x v="1219"/>
    <n v="48"/>
    <s v="Female"/>
    <x v="0"/>
    <s v="Debit Card"/>
    <n v="1380.31"/>
    <n v="8"/>
    <n v="2.6"/>
    <x v="0"/>
    <x v="1219"/>
    <d v="2025-05-12T00:00:00"/>
    <x v="1"/>
    <x v="17"/>
    <s v=""/>
  </r>
  <r>
    <x v="1220"/>
    <n v="20"/>
    <s v="Female"/>
    <x v="4"/>
    <s v="Credit Card"/>
    <n v="299.77999999999997"/>
    <n v="5"/>
    <n v="1.2"/>
    <x v="0"/>
    <x v="1220"/>
    <d v="2025-05-10T00:00:00"/>
    <x v="2"/>
    <x v="1"/>
    <n v="1.2"/>
  </r>
  <r>
    <x v="1221"/>
    <n v="53"/>
    <s v="Other"/>
    <x v="1"/>
    <s v="Credit Card"/>
    <n v="1103.9100000000001"/>
    <n v="9"/>
    <n v="4.2"/>
    <x v="1"/>
    <x v="1221"/>
    <d v="2025-05-15T00:00:00"/>
    <x v="1"/>
    <x v="22"/>
    <s v=""/>
  </r>
  <r>
    <x v="1222"/>
    <n v="23"/>
    <s v="Female"/>
    <x v="5"/>
    <s v="Credit Card"/>
    <n v="1497.1"/>
    <n v="12"/>
    <n v="2.8"/>
    <x v="0"/>
    <x v="1222"/>
    <d v="2025-05-19T00:00:00"/>
    <x v="2"/>
    <x v="10"/>
    <s v=""/>
  </r>
  <r>
    <x v="1223"/>
    <n v="44"/>
    <s v="Other"/>
    <x v="1"/>
    <s v="UPI"/>
    <n v="323.45999999999998"/>
    <n v="4"/>
    <n v="3.6"/>
    <x v="0"/>
    <x v="1223"/>
    <d v="2025-05-12T00:00:00"/>
    <x v="0"/>
    <x v="1"/>
    <n v="3.6"/>
  </r>
  <r>
    <x v="1224"/>
    <n v="64"/>
    <s v="Male"/>
    <x v="0"/>
    <s v="Cash on Delivery"/>
    <n v="533.15"/>
    <n v="4"/>
    <n v="4.8"/>
    <x v="1"/>
    <x v="1224"/>
    <d v="2025-05-13T00:00:00"/>
    <x v="1"/>
    <x v="1"/>
    <n v="4.8"/>
  </r>
  <r>
    <x v="1225"/>
    <n v="27"/>
    <s v="Male"/>
    <x v="1"/>
    <s v="Credit Card"/>
    <n v="441.66"/>
    <n v="9"/>
    <n v="3"/>
    <x v="0"/>
    <x v="1225"/>
    <d v="2025-05-19T00:00:00"/>
    <x v="2"/>
    <x v="7"/>
    <s v=""/>
  </r>
  <r>
    <x v="1226"/>
    <n v="25"/>
    <s v="Male"/>
    <x v="2"/>
    <s v="Credit Card"/>
    <n v="1415.27"/>
    <n v="10"/>
    <n v="3.9"/>
    <x v="0"/>
    <x v="1226"/>
    <d v="2025-05-21T00:00:00"/>
    <x v="2"/>
    <x v="19"/>
    <s v=""/>
  </r>
  <r>
    <x v="1227"/>
    <n v="33"/>
    <s v="Other"/>
    <x v="1"/>
    <s v="Credit Card"/>
    <n v="824.67"/>
    <n v="1"/>
    <n v="1.9"/>
    <x v="0"/>
    <x v="1227"/>
    <d v="2025-05-13T00:00:00"/>
    <x v="0"/>
    <x v="1"/>
    <n v="1.9"/>
  </r>
  <r>
    <x v="1228"/>
    <n v="51"/>
    <s v="Female"/>
    <x v="1"/>
    <s v="Wallet"/>
    <n v="1252.0899999999999"/>
    <n v="3"/>
    <n v="4.7"/>
    <x v="1"/>
    <x v="1228"/>
    <d v="2025-05-16T00:00:00"/>
    <x v="1"/>
    <x v="1"/>
    <n v="4.7"/>
  </r>
  <r>
    <x v="1229"/>
    <n v="69"/>
    <s v="Other"/>
    <x v="3"/>
    <s v="Wallet"/>
    <n v="1341.2"/>
    <n v="8"/>
    <n v="5"/>
    <x v="0"/>
    <x v="1229"/>
    <d v="2025-05-22T00:00:00"/>
    <x v="1"/>
    <x v="41"/>
    <s v=""/>
  </r>
  <r>
    <x v="1230"/>
    <n v="50"/>
    <s v="Male"/>
    <x v="1"/>
    <s v="Debit Card"/>
    <n v="951.48"/>
    <n v="14"/>
    <n v="1.2"/>
    <x v="0"/>
    <x v="1230"/>
    <d v="2025-05-29T00:00:00"/>
    <x v="1"/>
    <x v="5"/>
    <s v=""/>
  </r>
  <r>
    <x v="1231"/>
    <n v="56"/>
    <s v="Male"/>
    <x v="5"/>
    <s v="Cash on Delivery"/>
    <n v="884.87"/>
    <n v="8"/>
    <n v="4.7"/>
    <x v="1"/>
    <x v="1231"/>
    <d v="2025-05-24T00:00:00"/>
    <x v="1"/>
    <x v="25"/>
    <s v=""/>
  </r>
  <r>
    <x v="1232"/>
    <n v="63"/>
    <s v="Male"/>
    <x v="5"/>
    <s v="Credit Card"/>
    <n v="382.67"/>
    <n v="11"/>
    <n v="4.0999999999999996"/>
    <x v="1"/>
    <x v="1232"/>
    <d v="2025-05-28T00:00:00"/>
    <x v="1"/>
    <x v="39"/>
    <s v=""/>
  </r>
  <r>
    <x v="1233"/>
    <n v="27"/>
    <s v="Other"/>
    <x v="5"/>
    <s v="UPI"/>
    <n v="736.55"/>
    <n v="3"/>
    <n v="2.2000000000000002"/>
    <x v="1"/>
    <x v="1233"/>
    <d v="2025-05-21T00:00:00"/>
    <x v="2"/>
    <x v="1"/>
    <n v="2.2000000000000002"/>
  </r>
  <r>
    <x v="1234"/>
    <n v="29"/>
    <s v="Male"/>
    <x v="4"/>
    <s v="Credit Card"/>
    <n v="434.05"/>
    <n v="6"/>
    <n v="3.4"/>
    <x v="1"/>
    <x v="1234"/>
    <d v="2025-05-25T00:00:00"/>
    <x v="2"/>
    <x v="1"/>
    <n v="3.4"/>
  </r>
  <r>
    <x v="1235"/>
    <n v="46"/>
    <s v="Male"/>
    <x v="1"/>
    <s v="Wallet"/>
    <n v="481.36"/>
    <n v="4"/>
    <n v="4.2"/>
    <x v="0"/>
    <x v="1235"/>
    <d v="2025-05-24T00:00:00"/>
    <x v="1"/>
    <x v="1"/>
    <n v="4.2"/>
  </r>
  <r>
    <x v="1236"/>
    <n v="24"/>
    <s v="Other"/>
    <x v="0"/>
    <s v="Debit Card"/>
    <n v="348.98"/>
    <n v="9"/>
    <n v="1.3"/>
    <x v="0"/>
    <x v="1236"/>
    <d v="2025-05-30T00:00:00"/>
    <x v="2"/>
    <x v="24"/>
    <s v=""/>
  </r>
  <r>
    <x v="1237"/>
    <n v="32"/>
    <s v="Male"/>
    <x v="1"/>
    <s v="UPI"/>
    <n v="260.23"/>
    <n v="12"/>
    <n v="1.2"/>
    <x v="1"/>
    <x v="1237"/>
    <d v="2025-06-03T00:00:00"/>
    <x v="0"/>
    <x v="5"/>
    <s v=""/>
  </r>
  <r>
    <x v="1238"/>
    <n v="35"/>
    <s v="Female"/>
    <x v="3"/>
    <s v="UPI"/>
    <n v="66.41"/>
    <n v="11"/>
    <n v="2"/>
    <x v="1"/>
    <x v="1238"/>
    <d v="2025-06-03T00:00:00"/>
    <x v="0"/>
    <x v="6"/>
    <s v=""/>
  </r>
  <r>
    <x v="1239"/>
    <n v="50"/>
    <s v="Female"/>
    <x v="0"/>
    <s v="UPI"/>
    <n v="463.37"/>
    <n v="2"/>
    <n v="3.1"/>
    <x v="1"/>
    <x v="1239"/>
    <d v="2025-05-26T00:00:00"/>
    <x v="1"/>
    <x v="1"/>
    <n v="3.1"/>
  </r>
  <r>
    <x v="1240"/>
    <n v="26"/>
    <s v="Other"/>
    <x v="0"/>
    <s v="UPI"/>
    <n v="551.29999999999995"/>
    <n v="7"/>
    <n v="3"/>
    <x v="1"/>
    <x v="1240"/>
    <d v="2025-06-01T00:00:00"/>
    <x v="2"/>
    <x v="7"/>
    <s v=""/>
  </r>
  <r>
    <x v="1241"/>
    <n v="31"/>
    <s v="Male"/>
    <x v="5"/>
    <s v="UPI"/>
    <n v="688.55"/>
    <n v="1"/>
    <n v="3.2"/>
    <x v="0"/>
    <x v="1241"/>
    <d v="2025-05-27T00:00:00"/>
    <x v="0"/>
    <x v="1"/>
    <n v="3.2"/>
  </r>
  <r>
    <x v="1242"/>
    <n v="52"/>
    <s v="Female"/>
    <x v="1"/>
    <s v="Debit Card"/>
    <n v="263.3"/>
    <n v="7"/>
    <n v="2.1"/>
    <x v="0"/>
    <x v="1242"/>
    <d v="2025-06-03T00:00:00"/>
    <x v="1"/>
    <x v="27"/>
    <s v=""/>
  </r>
  <r>
    <x v="1243"/>
    <n v="45"/>
    <s v="Female"/>
    <x v="3"/>
    <s v="Wallet"/>
    <n v="1038.52"/>
    <n v="5"/>
    <n v="1.8"/>
    <x v="0"/>
    <x v="1243"/>
    <d v="2025-06-02T00:00:00"/>
    <x v="1"/>
    <x v="1"/>
    <n v="1.8"/>
  </r>
  <r>
    <x v="1244"/>
    <n v="42"/>
    <s v="Female"/>
    <x v="0"/>
    <s v="Wallet"/>
    <n v="1387.82"/>
    <n v="14"/>
    <n v="3.2"/>
    <x v="1"/>
    <x v="1244"/>
    <d v="2025-06-12T00:00:00"/>
    <x v="0"/>
    <x v="2"/>
    <s v=""/>
  </r>
  <r>
    <x v="1245"/>
    <n v="28"/>
    <s v="Female"/>
    <x v="0"/>
    <s v="Wallet"/>
    <n v="452.14"/>
    <n v="14"/>
    <n v="2.6"/>
    <x v="0"/>
    <x v="1245"/>
    <d v="2025-06-13T00:00:00"/>
    <x v="2"/>
    <x v="17"/>
    <s v=""/>
  </r>
  <r>
    <x v="1246"/>
    <n v="20"/>
    <s v="Male"/>
    <x v="0"/>
    <s v="UPI"/>
    <n v="259.32"/>
    <n v="6"/>
    <n v="1.6"/>
    <x v="1"/>
    <x v="1246"/>
    <d v="2025-06-06T00:00:00"/>
    <x v="2"/>
    <x v="1"/>
    <n v="1.6"/>
  </r>
  <r>
    <x v="1247"/>
    <n v="35"/>
    <s v="Male"/>
    <x v="3"/>
    <s v="Debit Card"/>
    <n v="1416.22"/>
    <n v="11"/>
    <n v="4.3"/>
    <x v="0"/>
    <x v="1247"/>
    <d v="2025-06-12T00:00:00"/>
    <x v="0"/>
    <x v="21"/>
    <s v=""/>
  </r>
  <r>
    <x v="1248"/>
    <n v="54"/>
    <s v="Male"/>
    <x v="4"/>
    <s v="Debit Card"/>
    <n v="37.340000000000003"/>
    <n v="6"/>
    <n v="2.2999999999999998"/>
    <x v="0"/>
    <x v="1248"/>
    <d v="2025-06-08T00:00:00"/>
    <x v="1"/>
    <x v="1"/>
    <n v="2.2999999999999998"/>
  </r>
  <r>
    <x v="1249"/>
    <n v="37"/>
    <s v="Other"/>
    <x v="4"/>
    <s v="Wallet"/>
    <n v="1429.65"/>
    <n v="12"/>
    <n v="4.7"/>
    <x v="1"/>
    <x v="1249"/>
    <d v="2025-06-15T00:00:00"/>
    <x v="0"/>
    <x v="25"/>
    <s v=""/>
  </r>
  <r>
    <x v="1250"/>
    <n v="56"/>
    <s v="Other"/>
    <x v="3"/>
    <s v="Debit Card"/>
    <n v="1034.08"/>
    <n v="3"/>
    <n v="2.7"/>
    <x v="1"/>
    <x v="1250"/>
    <d v="2025-06-07T00:00:00"/>
    <x v="1"/>
    <x v="1"/>
    <n v="2.7"/>
  </r>
  <r>
    <x v="1251"/>
    <n v="49"/>
    <s v="Other"/>
    <x v="2"/>
    <s v="Debit Card"/>
    <n v="1025.94"/>
    <n v="8"/>
    <n v="4.5999999999999996"/>
    <x v="0"/>
    <x v="1251"/>
    <d v="2025-06-13T00:00:00"/>
    <x v="1"/>
    <x v="33"/>
    <s v=""/>
  </r>
  <r>
    <x v="1252"/>
    <n v="50"/>
    <s v="Male"/>
    <x v="0"/>
    <s v="UPI"/>
    <n v="527.44000000000005"/>
    <n v="7"/>
    <n v="1.1000000000000001"/>
    <x v="0"/>
    <x v="1252"/>
    <d v="2025-06-13T00:00:00"/>
    <x v="1"/>
    <x v="15"/>
    <s v=""/>
  </r>
  <r>
    <x v="1253"/>
    <n v="52"/>
    <s v="Female"/>
    <x v="1"/>
    <s v="UPI"/>
    <n v="1250.1199999999999"/>
    <n v="6"/>
    <n v="4.2"/>
    <x v="0"/>
    <x v="1253"/>
    <d v="2025-06-13T00:00:00"/>
    <x v="1"/>
    <x v="1"/>
    <n v="4.2"/>
  </r>
  <r>
    <x v="1254"/>
    <n v="54"/>
    <s v="Male"/>
    <x v="2"/>
    <s v="UPI"/>
    <n v="1065.9000000000001"/>
    <n v="5"/>
    <n v="4.7"/>
    <x v="1"/>
    <x v="1254"/>
    <d v="2025-06-13T00:00:00"/>
    <x v="1"/>
    <x v="1"/>
    <n v="4.7"/>
  </r>
  <r>
    <x v="1255"/>
    <n v="29"/>
    <s v="Other"/>
    <x v="3"/>
    <s v="Wallet"/>
    <n v="923.19"/>
    <n v="12"/>
    <n v="4.9000000000000004"/>
    <x v="0"/>
    <x v="1255"/>
    <d v="2025-06-21T00:00:00"/>
    <x v="2"/>
    <x v="20"/>
    <s v=""/>
  </r>
  <r>
    <x v="1256"/>
    <n v="37"/>
    <s v="Other"/>
    <x v="2"/>
    <s v="Credit Card"/>
    <n v="481.28"/>
    <n v="9"/>
    <n v="4.4000000000000004"/>
    <x v="0"/>
    <x v="1256"/>
    <d v="2025-06-19T00:00:00"/>
    <x v="0"/>
    <x v="35"/>
    <s v=""/>
  </r>
  <r>
    <x v="1257"/>
    <n v="45"/>
    <s v="Male"/>
    <x v="5"/>
    <s v="Debit Card"/>
    <n v="1401.78"/>
    <n v="8"/>
    <n v="1.8"/>
    <x v="0"/>
    <x v="1257"/>
    <d v="2025-06-19T00:00:00"/>
    <x v="1"/>
    <x v="4"/>
    <s v=""/>
  </r>
  <r>
    <x v="1258"/>
    <n v="48"/>
    <s v="Other"/>
    <x v="0"/>
    <s v="Credit Card"/>
    <n v="1337.2"/>
    <n v="2"/>
    <n v="2.9"/>
    <x v="1"/>
    <x v="1258"/>
    <d v="2025-06-14T00:00:00"/>
    <x v="1"/>
    <x v="1"/>
    <n v="2.9"/>
  </r>
  <r>
    <x v="1259"/>
    <n v="37"/>
    <s v="Female"/>
    <x v="1"/>
    <s v="Debit Card"/>
    <n v="515.44000000000005"/>
    <n v="7"/>
    <n v="4.2"/>
    <x v="0"/>
    <x v="1259"/>
    <d v="2025-06-20T00:00:00"/>
    <x v="0"/>
    <x v="22"/>
    <s v=""/>
  </r>
  <r>
    <x v="1260"/>
    <n v="28"/>
    <s v="Female"/>
    <x v="5"/>
    <s v="Debit Card"/>
    <n v="1238.79"/>
    <n v="13"/>
    <n v="2.8"/>
    <x v="0"/>
    <x v="1260"/>
    <d v="2025-06-27T00:00:00"/>
    <x v="2"/>
    <x v="10"/>
    <s v=""/>
  </r>
  <r>
    <x v="1261"/>
    <n v="29"/>
    <s v="Other"/>
    <x v="2"/>
    <s v="Credit Card"/>
    <n v="326.39"/>
    <n v="8"/>
    <n v="4.0999999999999996"/>
    <x v="1"/>
    <x v="1261"/>
    <d v="2025-06-23T00:00:00"/>
    <x v="2"/>
    <x v="39"/>
    <s v=""/>
  </r>
  <r>
    <x v="1262"/>
    <n v="43"/>
    <s v="Male"/>
    <x v="2"/>
    <s v="UPI"/>
    <n v="334.14"/>
    <n v="1"/>
    <n v="4.8"/>
    <x v="0"/>
    <x v="1262"/>
    <d v="2025-06-17T00:00:00"/>
    <x v="0"/>
    <x v="1"/>
    <n v="4.8"/>
  </r>
  <r>
    <x v="1263"/>
    <n v="59"/>
    <s v="Female"/>
    <x v="2"/>
    <s v="Cash on Delivery"/>
    <n v="293.06"/>
    <n v="4"/>
    <n v="4.2"/>
    <x v="1"/>
    <x v="1263"/>
    <d v="2025-06-21T00:00:00"/>
    <x v="1"/>
    <x v="1"/>
    <n v="4.2"/>
  </r>
  <r>
    <x v="1264"/>
    <n v="20"/>
    <s v="Other"/>
    <x v="0"/>
    <s v="Debit Card"/>
    <n v="326.87"/>
    <n v="12"/>
    <n v="4.5999999999999996"/>
    <x v="0"/>
    <x v="1264"/>
    <d v="2025-06-30T00:00:00"/>
    <x v="2"/>
    <x v="33"/>
    <s v=""/>
  </r>
  <r>
    <x v="1265"/>
    <n v="67"/>
    <s v="Male"/>
    <x v="4"/>
    <s v="Wallet"/>
    <n v="865.12"/>
    <n v="12"/>
    <n v="3.5"/>
    <x v="1"/>
    <x v="1265"/>
    <d v="2025-07-01T00:00:00"/>
    <x v="1"/>
    <x v="14"/>
    <s v=""/>
  </r>
  <r>
    <x v="1266"/>
    <n v="49"/>
    <s v="Male"/>
    <x v="1"/>
    <s v="Wallet"/>
    <n v="948.51"/>
    <n v="5"/>
    <n v="4.2"/>
    <x v="1"/>
    <x v="1266"/>
    <d v="2025-06-25T00:00:00"/>
    <x v="1"/>
    <x v="1"/>
    <n v="4.2"/>
  </r>
  <r>
    <x v="1267"/>
    <n v="54"/>
    <s v="Other"/>
    <x v="3"/>
    <s v="Credit Card"/>
    <n v="178.99"/>
    <n v="11"/>
    <n v="3.1"/>
    <x v="0"/>
    <x v="1267"/>
    <d v="2025-07-02T00:00:00"/>
    <x v="1"/>
    <x v="18"/>
    <s v=""/>
  </r>
  <r>
    <x v="1268"/>
    <n v="18"/>
    <s v="Male"/>
    <x v="4"/>
    <s v="Debit Card"/>
    <n v="891.17"/>
    <n v="1"/>
    <n v="2.4"/>
    <x v="0"/>
    <x v="1268"/>
    <d v="2025-06-23T00:00:00"/>
    <x v="2"/>
    <x v="1"/>
    <n v="2.4"/>
  </r>
  <r>
    <x v="1269"/>
    <n v="22"/>
    <s v="Female"/>
    <x v="3"/>
    <s v="Credit Card"/>
    <n v="810.09"/>
    <n v="7"/>
    <n v="1.6"/>
    <x v="1"/>
    <x v="1269"/>
    <d v="2025-06-30T00:00:00"/>
    <x v="2"/>
    <x v="9"/>
    <s v=""/>
  </r>
  <r>
    <x v="1270"/>
    <n v="30"/>
    <s v="Male"/>
    <x v="5"/>
    <s v="Debit Card"/>
    <n v="259.44"/>
    <n v="11"/>
    <n v="2.9"/>
    <x v="1"/>
    <x v="1270"/>
    <d v="2025-07-05T00:00:00"/>
    <x v="0"/>
    <x v="32"/>
    <s v=""/>
  </r>
  <r>
    <x v="1271"/>
    <n v="52"/>
    <s v="Male"/>
    <x v="3"/>
    <s v="Debit Card"/>
    <n v="116.06"/>
    <n v="13"/>
    <n v="1.7"/>
    <x v="0"/>
    <x v="1271"/>
    <d v="2025-07-08T00:00:00"/>
    <x v="1"/>
    <x v="23"/>
    <s v=""/>
  </r>
  <r>
    <x v="1272"/>
    <n v="60"/>
    <s v="Female"/>
    <x v="5"/>
    <s v="Wallet"/>
    <n v="1252.42"/>
    <n v="6"/>
    <n v="1.4"/>
    <x v="0"/>
    <x v="1272"/>
    <d v="2025-07-02T00:00:00"/>
    <x v="1"/>
    <x v="1"/>
    <n v="1.4"/>
  </r>
  <r>
    <x v="1273"/>
    <n v="44"/>
    <s v="Male"/>
    <x v="4"/>
    <s v="UPI"/>
    <n v="84.99"/>
    <n v="8"/>
    <n v="1.9"/>
    <x v="1"/>
    <x v="1273"/>
    <d v="2025-07-05T00:00:00"/>
    <x v="0"/>
    <x v="11"/>
    <s v=""/>
  </r>
  <r>
    <x v="1274"/>
    <n v="46"/>
    <s v="Male"/>
    <x v="5"/>
    <s v="Cash on Delivery"/>
    <n v="923.06"/>
    <n v="6"/>
    <n v="4.2"/>
    <x v="0"/>
    <x v="1274"/>
    <d v="2025-07-04T00:00:00"/>
    <x v="1"/>
    <x v="1"/>
    <n v="4.2"/>
  </r>
  <r>
    <x v="1275"/>
    <n v="25"/>
    <s v="Male"/>
    <x v="4"/>
    <s v="Debit Card"/>
    <n v="1215.92"/>
    <n v="9"/>
    <n v="2.2000000000000002"/>
    <x v="1"/>
    <x v="1275"/>
    <d v="2025-07-08T00:00:00"/>
    <x v="2"/>
    <x v="38"/>
    <s v=""/>
  </r>
  <r>
    <x v="1276"/>
    <n v="32"/>
    <s v="Female"/>
    <x v="4"/>
    <s v="Cash on Delivery"/>
    <n v="605.29"/>
    <n v="10"/>
    <n v="4.2"/>
    <x v="0"/>
    <x v="1276"/>
    <d v="2025-07-10T00:00:00"/>
    <x v="0"/>
    <x v="22"/>
    <s v=""/>
  </r>
  <r>
    <x v="1277"/>
    <n v="23"/>
    <s v="Female"/>
    <x v="1"/>
    <s v="Cash on Delivery"/>
    <n v="1223.8399999999999"/>
    <n v="10"/>
    <n v="4.4000000000000004"/>
    <x v="0"/>
    <x v="1277"/>
    <d v="2025-07-11T00:00:00"/>
    <x v="2"/>
    <x v="35"/>
    <s v=""/>
  </r>
  <r>
    <x v="1278"/>
    <n v="18"/>
    <s v="Female"/>
    <x v="3"/>
    <s v="UPI"/>
    <n v="1243.51"/>
    <n v="9"/>
    <n v="4.5"/>
    <x v="0"/>
    <x v="1278"/>
    <d v="2025-07-11T00:00:00"/>
    <x v="2"/>
    <x v="30"/>
    <s v=""/>
  </r>
  <r>
    <x v="1279"/>
    <n v="52"/>
    <s v="Female"/>
    <x v="1"/>
    <s v="Debit Card"/>
    <n v="416.55"/>
    <n v="10"/>
    <n v="3.5"/>
    <x v="0"/>
    <x v="1279"/>
    <d v="2025-07-13T00:00:00"/>
    <x v="1"/>
    <x v="14"/>
    <s v=""/>
  </r>
  <r>
    <x v="1280"/>
    <n v="42"/>
    <s v="Female"/>
    <x v="0"/>
    <s v="Cash on Delivery"/>
    <n v="182.38"/>
    <n v="11"/>
    <n v="3.6"/>
    <x v="0"/>
    <x v="1280"/>
    <d v="2025-07-15T00:00:00"/>
    <x v="0"/>
    <x v="29"/>
    <s v=""/>
  </r>
  <r>
    <x v="1281"/>
    <n v="35"/>
    <s v="Male"/>
    <x v="3"/>
    <s v="UPI"/>
    <n v="194.22"/>
    <n v="13"/>
    <n v="4.5"/>
    <x v="0"/>
    <x v="1281"/>
    <d v="2025-07-18T00:00:00"/>
    <x v="0"/>
    <x v="30"/>
    <s v=""/>
  </r>
  <r>
    <x v="1282"/>
    <n v="39"/>
    <s v="Male"/>
    <x v="1"/>
    <s v="Cash on Delivery"/>
    <n v="1149.78"/>
    <n v="12"/>
    <n v="5"/>
    <x v="1"/>
    <x v="1282"/>
    <d v="2025-07-18T00:00:00"/>
    <x v="0"/>
    <x v="41"/>
    <s v=""/>
  </r>
  <r>
    <x v="1283"/>
    <n v="45"/>
    <s v="Other"/>
    <x v="1"/>
    <s v="Credit Card"/>
    <n v="1122.71"/>
    <n v="12"/>
    <n v="3.6"/>
    <x v="1"/>
    <x v="1283"/>
    <d v="2025-07-19T00:00:00"/>
    <x v="1"/>
    <x v="29"/>
    <s v=""/>
  </r>
  <r>
    <x v="1284"/>
    <n v="50"/>
    <s v="Male"/>
    <x v="5"/>
    <s v="Debit Card"/>
    <n v="743.58"/>
    <n v="12"/>
    <n v="2.5"/>
    <x v="1"/>
    <x v="1284"/>
    <d v="2025-07-20T00:00:00"/>
    <x v="1"/>
    <x v="13"/>
    <s v=""/>
  </r>
  <r>
    <x v="1285"/>
    <n v="52"/>
    <s v="Male"/>
    <x v="4"/>
    <s v="Debit Card"/>
    <n v="411.74"/>
    <n v="12"/>
    <n v="3.4"/>
    <x v="1"/>
    <x v="1285"/>
    <d v="2025-07-21T00:00:00"/>
    <x v="1"/>
    <x v="16"/>
    <s v=""/>
  </r>
  <r>
    <x v="1286"/>
    <n v="33"/>
    <s v="Other"/>
    <x v="1"/>
    <s v="Debit Card"/>
    <n v="1002.21"/>
    <n v="10"/>
    <n v="1.2"/>
    <x v="1"/>
    <x v="1286"/>
    <d v="2025-07-20T00:00:00"/>
    <x v="0"/>
    <x v="5"/>
    <s v=""/>
  </r>
  <r>
    <x v="1287"/>
    <n v="23"/>
    <s v="Other"/>
    <x v="0"/>
    <s v="Wallet"/>
    <n v="190.39"/>
    <n v="4"/>
    <n v="3.2"/>
    <x v="0"/>
    <x v="1287"/>
    <d v="2025-07-15T00:00:00"/>
    <x v="2"/>
    <x v="1"/>
    <n v="3.2"/>
  </r>
  <r>
    <x v="1288"/>
    <n v="54"/>
    <s v="Male"/>
    <x v="4"/>
    <s v="Wallet"/>
    <n v="473.44"/>
    <n v="4"/>
    <n v="3.3"/>
    <x v="1"/>
    <x v="1288"/>
    <d v="2025-07-16T00:00:00"/>
    <x v="1"/>
    <x v="1"/>
    <n v="3.3"/>
  </r>
  <r>
    <x v="1289"/>
    <n v="25"/>
    <s v="Male"/>
    <x v="3"/>
    <s v="Credit Card"/>
    <n v="1095.51"/>
    <n v="7"/>
    <n v="2.6"/>
    <x v="0"/>
    <x v="1289"/>
    <d v="2025-07-20T00:00:00"/>
    <x v="2"/>
    <x v="17"/>
    <s v=""/>
  </r>
  <r>
    <x v="1290"/>
    <n v="23"/>
    <s v="Female"/>
    <x v="3"/>
    <s v="Wallet"/>
    <n v="26.6"/>
    <n v="14"/>
    <n v="1.5"/>
    <x v="0"/>
    <x v="1290"/>
    <d v="2025-07-28T00:00:00"/>
    <x v="2"/>
    <x v="34"/>
    <s v=""/>
  </r>
  <r>
    <x v="1291"/>
    <n v="55"/>
    <s v="Other"/>
    <x v="3"/>
    <s v="Wallet"/>
    <n v="1279"/>
    <n v="4"/>
    <n v="1.7"/>
    <x v="1"/>
    <x v="1291"/>
    <d v="2025-07-19T00:00:00"/>
    <x v="1"/>
    <x v="1"/>
    <n v="1.7"/>
  </r>
  <r>
    <x v="1292"/>
    <n v="41"/>
    <s v="Female"/>
    <x v="0"/>
    <s v="UPI"/>
    <n v="676.09"/>
    <n v="7"/>
    <n v="3.3"/>
    <x v="1"/>
    <x v="1292"/>
    <d v="2025-07-23T00:00:00"/>
    <x v="0"/>
    <x v="12"/>
    <s v=""/>
  </r>
  <r>
    <x v="1293"/>
    <n v="53"/>
    <s v="Female"/>
    <x v="0"/>
    <s v="Wallet"/>
    <n v="925.23"/>
    <n v="13"/>
    <n v="2.9"/>
    <x v="0"/>
    <x v="1293"/>
    <d v="2025-07-30T00:00:00"/>
    <x v="1"/>
    <x v="32"/>
    <s v=""/>
  </r>
  <r>
    <x v="1294"/>
    <n v="58"/>
    <s v="Other"/>
    <x v="4"/>
    <s v="Cash on Delivery"/>
    <n v="493.67"/>
    <n v="1"/>
    <n v="3.3"/>
    <x v="0"/>
    <x v="1294"/>
    <d v="2025-07-19T00:00:00"/>
    <x v="1"/>
    <x v="1"/>
    <n v="3.3"/>
  </r>
  <r>
    <x v="1295"/>
    <n v="49"/>
    <s v="Male"/>
    <x v="2"/>
    <s v="UPI"/>
    <n v="542.36"/>
    <n v="10"/>
    <n v="3.9"/>
    <x v="0"/>
    <x v="1295"/>
    <d v="2025-07-29T00:00:00"/>
    <x v="1"/>
    <x v="19"/>
    <s v=""/>
  </r>
  <r>
    <x v="1296"/>
    <n v="38"/>
    <s v="Male"/>
    <x v="3"/>
    <s v="Debit Card"/>
    <n v="80.64"/>
    <n v="11"/>
    <n v="2.9"/>
    <x v="0"/>
    <x v="1296"/>
    <d v="2025-07-31T00:00:00"/>
    <x v="0"/>
    <x v="32"/>
    <s v=""/>
  </r>
  <r>
    <x v="1297"/>
    <n v="66"/>
    <s v="Other"/>
    <x v="1"/>
    <s v="Cash on Delivery"/>
    <n v="58.34"/>
    <n v="1"/>
    <n v="4.7"/>
    <x v="0"/>
    <x v="1297"/>
    <d v="2025-07-22T00:00:00"/>
    <x v="1"/>
    <x v="1"/>
    <n v="4.7"/>
  </r>
  <r>
    <x v="1298"/>
    <n v="47"/>
    <s v="Other"/>
    <x v="1"/>
    <s v="UPI"/>
    <n v="191.49"/>
    <n v="12"/>
    <n v="1.8"/>
    <x v="0"/>
    <x v="1298"/>
    <d v="2025-08-03T00:00:00"/>
    <x v="1"/>
    <x v="4"/>
    <s v=""/>
  </r>
  <r>
    <x v="1299"/>
    <n v="31"/>
    <s v="Female"/>
    <x v="4"/>
    <s v="Cash on Delivery"/>
    <n v="164.33"/>
    <n v="9"/>
    <n v="3.3"/>
    <x v="1"/>
    <x v="1299"/>
    <d v="2025-08-01T00:00:00"/>
    <x v="0"/>
    <x v="12"/>
    <s v=""/>
  </r>
  <r>
    <x v="1300"/>
    <n v="55"/>
    <s v="Male"/>
    <x v="0"/>
    <s v="Wallet"/>
    <n v="57.94"/>
    <n v="5"/>
    <n v="4.4000000000000004"/>
    <x v="0"/>
    <x v="1300"/>
    <d v="2025-07-29T00:00:00"/>
    <x v="1"/>
    <x v="1"/>
    <n v="4.4000000000000004"/>
  </r>
  <r>
    <x v="1301"/>
    <n v="56"/>
    <s v="Male"/>
    <x v="4"/>
    <s v="Wallet"/>
    <n v="309.93"/>
    <n v="10"/>
    <n v="4.2"/>
    <x v="0"/>
    <x v="1301"/>
    <d v="2025-08-04T00:00:00"/>
    <x v="1"/>
    <x v="22"/>
    <s v=""/>
  </r>
  <r>
    <x v="1302"/>
    <n v="46"/>
    <s v="Female"/>
    <x v="5"/>
    <s v="Debit Card"/>
    <n v="336.82"/>
    <n v="3"/>
    <n v="2.2999999999999998"/>
    <x v="0"/>
    <x v="1302"/>
    <d v="2025-07-29T00:00:00"/>
    <x v="1"/>
    <x v="1"/>
    <n v="2.2999999999999998"/>
  </r>
  <r>
    <x v="1303"/>
    <n v="25"/>
    <s v="Female"/>
    <x v="3"/>
    <s v="Debit Card"/>
    <n v="515.71"/>
    <n v="14"/>
    <n v="4.7"/>
    <x v="1"/>
    <x v="1303"/>
    <d v="2025-08-10T00:00:00"/>
    <x v="2"/>
    <x v="25"/>
    <s v=""/>
  </r>
  <r>
    <x v="1304"/>
    <n v="59"/>
    <s v="Other"/>
    <x v="0"/>
    <s v="UPI"/>
    <n v="916.03"/>
    <n v="3"/>
    <n v="4.7"/>
    <x v="1"/>
    <x v="1304"/>
    <d v="2025-07-31T00:00:00"/>
    <x v="1"/>
    <x v="1"/>
    <n v="4.7"/>
  </r>
  <r>
    <x v="1305"/>
    <n v="35"/>
    <s v="Male"/>
    <x v="4"/>
    <s v="Debit Card"/>
    <n v="587.45000000000005"/>
    <n v="7"/>
    <n v="2.2999999999999998"/>
    <x v="0"/>
    <x v="1305"/>
    <d v="2025-08-05T00:00:00"/>
    <x v="0"/>
    <x v="0"/>
    <s v=""/>
  </r>
  <r>
    <x v="1306"/>
    <n v="69"/>
    <s v="Male"/>
    <x v="0"/>
    <s v="Wallet"/>
    <n v="261.52999999999997"/>
    <n v="1"/>
    <n v="2.8"/>
    <x v="0"/>
    <x v="1306"/>
    <d v="2025-07-31T00:00:00"/>
    <x v="1"/>
    <x v="1"/>
    <n v="2.8"/>
  </r>
  <r>
    <x v="1307"/>
    <n v="40"/>
    <s v="Male"/>
    <x v="4"/>
    <s v="Wallet"/>
    <n v="912.7"/>
    <n v="9"/>
    <n v="3.6"/>
    <x v="1"/>
    <x v="1307"/>
    <d v="2025-08-09T00:00:00"/>
    <x v="0"/>
    <x v="29"/>
    <s v=""/>
  </r>
  <r>
    <x v="1308"/>
    <n v="22"/>
    <s v="Male"/>
    <x v="5"/>
    <s v="Debit Card"/>
    <n v="282.17"/>
    <n v="14"/>
    <n v="4.9000000000000004"/>
    <x v="1"/>
    <x v="1308"/>
    <d v="2025-08-15T00:00:00"/>
    <x v="2"/>
    <x v="20"/>
    <s v=""/>
  </r>
  <r>
    <x v="1309"/>
    <n v="60"/>
    <s v="Male"/>
    <x v="1"/>
    <s v="Wallet"/>
    <n v="173.44"/>
    <n v="12"/>
    <n v="4.5"/>
    <x v="0"/>
    <x v="1309"/>
    <d v="2025-08-14T00:00:00"/>
    <x v="1"/>
    <x v="30"/>
    <s v=""/>
  </r>
  <r>
    <x v="1310"/>
    <n v="20"/>
    <s v="Male"/>
    <x v="3"/>
    <s v="Wallet"/>
    <n v="1418.08"/>
    <n v="3"/>
    <n v="3"/>
    <x v="0"/>
    <x v="1310"/>
    <d v="2025-08-06T00:00:00"/>
    <x v="2"/>
    <x v="1"/>
    <n v="3"/>
  </r>
  <r>
    <x v="1311"/>
    <n v="34"/>
    <s v="Other"/>
    <x v="5"/>
    <s v="Credit Card"/>
    <n v="1170.74"/>
    <n v="8"/>
    <n v="2.2000000000000002"/>
    <x v="0"/>
    <x v="1311"/>
    <d v="2025-08-12T00:00:00"/>
    <x v="0"/>
    <x v="38"/>
    <s v=""/>
  </r>
  <r>
    <x v="1312"/>
    <n v="63"/>
    <s v="Female"/>
    <x v="5"/>
    <s v="Wallet"/>
    <n v="1142.6600000000001"/>
    <n v="13"/>
    <n v="3.1"/>
    <x v="0"/>
    <x v="1312"/>
    <d v="2025-08-18T00:00:00"/>
    <x v="1"/>
    <x v="18"/>
    <s v=""/>
  </r>
  <r>
    <x v="1313"/>
    <n v="66"/>
    <s v="Female"/>
    <x v="0"/>
    <s v="Wallet"/>
    <n v="557.16"/>
    <n v="13"/>
    <n v="3.7"/>
    <x v="1"/>
    <x v="1313"/>
    <d v="2025-08-19T00:00:00"/>
    <x v="1"/>
    <x v="37"/>
    <s v=""/>
  </r>
  <r>
    <x v="1314"/>
    <n v="37"/>
    <s v="Female"/>
    <x v="0"/>
    <s v="Credit Card"/>
    <n v="956.41"/>
    <n v="10"/>
    <n v="2.5"/>
    <x v="0"/>
    <x v="1314"/>
    <d v="2025-08-17T00:00:00"/>
    <x v="0"/>
    <x v="13"/>
    <s v=""/>
  </r>
  <r>
    <x v="1315"/>
    <n v="50"/>
    <s v="Other"/>
    <x v="2"/>
    <s v="Credit Card"/>
    <n v="570.1"/>
    <n v="10"/>
    <n v="1.2"/>
    <x v="1"/>
    <x v="1315"/>
    <d v="2025-08-18T00:00:00"/>
    <x v="1"/>
    <x v="5"/>
    <s v=""/>
  </r>
  <r>
    <x v="1316"/>
    <n v="41"/>
    <s v="Female"/>
    <x v="4"/>
    <s v="UPI"/>
    <n v="558.82000000000005"/>
    <n v="7"/>
    <n v="3.4"/>
    <x v="0"/>
    <x v="1316"/>
    <d v="2025-08-16T00:00:00"/>
    <x v="0"/>
    <x v="16"/>
    <s v=""/>
  </r>
  <r>
    <x v="1317"/>
    <n v="23"/>
    <s v="Other"/>
    <x v="1"/>
    <s v="Debit Card"/>
    <n v="1406.14"/>
    <n v="14"/>
    <n v="4.9000000000000004"/>
    <x v="1"/>
    <x v="1317"/>
    <d v="2025-08-24T00:00:00"/>
    <x v="2"/>
    <x v="20"/>
    <s v=""/>
  </r>
  <r>
    <x v="1318"/>
    <n v="29"/>
    <s v="Female"/>
    <x v="2"/>
    <s v="Cash on Delivery"/>
    <n v="1450.66"/>
    <n v="6"/>
    <n v="3.2"/>
    <x v="1"/>
    <x v="1318"/>
    <d v="2025-08-17T00:00:00"/>
    <x v="2"/>
    <x v="1"/>
    <n v="3.2"/>
  </r>
  <r>
    <x v="1319"/>
    <n v="26"/>
    <s v="Other"/>
    <x v="1"/>
    <s v="Credit Card"/>
    <n v="520.19000000000005"/>
    <n v="8"/>
    <n v="4.3"/>
    <x v="1"/>
    <x v="1319"/>
    <d v="2025-08-20T00:00:00"/>
    <x v="2"/>
    <x v="21"/>
    <s v=""/>
  </r>
  <r>
    <x v="1320"/>
    <n v="55"/>
    <s v="Other"/>
    <x v="5"/>
    <s v="Debit Card"/>
    <n v="699.83"/>
    <n v="3"/>
    <n v="3"/>
    <x v="1"/>
    <x v="1320"/>
    <d v="2025-08-16T00:00:00"/>
    <x v="1"/>
    <x v="1"/>
    <n v="3"/>
  </r>
  <r>
    <x v="1321"/>
    <n v="53"/>
    <s v="Male"/>
    <x v="2"/>
    <s v="UPI"/>
    <n v="907.17"/>
    <n v="13"/>
    <n v="3.8"/>
    <x v="1"/>
    <x v="1321"/>
    <d v="2025-08-27T00:00:00"/>
    <x v="1"/>
    <x v="3"/>
    <s v=""/>
  </r>
  <r>
    <x v="1322"/>
    <n v="42"/>
    <s v="Female"/>
    <x v="1"/>
    <s v="Wallet"/>
    <n v="1405.25"/>
    <n v="13"/>
    <n v="4"/>
    <x v="1"/>
    <x v="1322"/>
    <d v="2025-08-28T00:00:00"/>
    <x v="0"/>
    <x v="40"/>
    <s v=""/>
  </r>
  <r>
    <x v="1323"/>
    <n v="26"/>
    <s v="Other"/>
    <x v="2"/>
    <s v="Debit Card"/>
    <n v="230.66"/>
    <n v="10"/>
    <n v="4"/>
    <x v="1"/>
    <x v="1323"/>
    <d v="2025-08-26T00:00:00"/>
    <x v="2"/>
    <x v="40"/>
    <s v=""/>
  </r>
  <r>
    <x v="1324"/>
    <n v="37"/>
    <s v="Male"/>
    <x v="3"/>
    <s v="Credit Card"/>
    <n v="470.5"/>
    <n v="7"/>
    <n v="3.5"/>
    <x v="1"/>
    <x v="1324"/>
    <d v="2025-08-24T00:00:00"/>
    <x v="0"/>
    <x v="14"/>
    <s v=""/>
  </r>
  <r>
    <x v="1325"/>
    <n v="47"/>
    <s v="Female"/>
    <x v="0"/>
    <s v="UPI"/>
    <n v="1178.01"/>
    <n v="4"/>
    <n v="2.7"/>
    <x v="1"/>
    <x v="1325"/>
    <d v="2025-08-22T00:00:00"/>
    <x v="1"/>
    <x v="1"/>
    <n v="2.7"/>
  </r>
  <r>
    <x v="1326"/>
    <n v="35"/>
    <s v="Male"/>
    <x v="4"/>
    <s v="Wallet"/>
    <n v="1251.8499999999999"/>
    <n v="3"/>
    <n v="4.2"/>
    <x v="0"/>
    <x v="1326"/>
    <d v="2025-08-22T00:00:00"/>
    <x v="0"/>
    <x v="1"/>
    <n v="4.2"/>
  </r>
  <r>
    <x v="1327"/>
    <n v="64"/>
    <s v="Other"/>
    <x v="5"/>
    <s v="Debit Card"/>
    <n v="562.66"/>
    <n v="9"/>
    <n v="1.8"/>
    <x v="1"/>
    <x v="1327"/>
    <d v="2025-08-29T00:00:00"/>
    <x v="1"/>
    <x v="4"/>
    <s v=""/>
  </r>
  <r>
    <x v="1328"/>
    <n v="45"/>
    <s v="Male"/>
    <x v="1"/>
    <s v="Credit Card"/>
    <n v="1255.05"/>
    <n v="4"/>
    <n v="4.5"/>
    <x v="0"/>
    <x v="1328"/>
    <d v="2025-08-25T00:00:00"/>
    <x v="1"/>
    <x v="1"/>
    <n v="4.5"/>
  </r>
  <r>
    <x v="1329"/>
    <n v="28"/>
    <s v="Other"/>
    <x v="3"/>
    <s v="Credit Card"/>
    <n v="307.74"/>
    <n v="5"/>
    <n v="2.5"/>
    <x v="1"/>
    <x v="1329"/>
    <d v="2025-08-27T00:00:00"/>
    <x v="2"/>
    <x v="1"/>
    <n v="2.5"/>
  </r>
  <r>
    <x v="1330"/>
    <n v="47"/>
    <s v="Female"/>
    <x v="4"/>
    <s v="Credit Card"/>
    <n v="1347.37"/>
    <n v="2"/>
    <n v="2.7"/>
    <x v="0"/>
    <x v="1330"/>
    <d v="2025-08-25T00:00:00"/>
    <x v="1"/>
    <x v="1"/>
    <n v="2.7"/>
  </r>
  <r>
    <x v="1331"/>
    <n v="18"/>
    <s v="Male"/>
    <x v="4"/>
    <s v="UPI"/>
    <n v="722.35"/>
    <n v="3"/>
    <n v="1.2"/>
    <x v="0"/>
    <x v="1331"/>
    <d v="2025-08-27T00:00:00"/>
    <x v="2"/>
    <x v="1"/>
    <n v="1.2"/>
  </r>
  <r>
    <x v="1332"/>
    <n v="30"/>
    <s v="Female"/>
    <x v="4"/>
    <s v="Credit Card"/>
    <n v="62.09"/>
    <n v="11"/>
    <n v="2.7"/>
    <x v="1"/>
    <x v="1332"/>
    <d v="2025-09-05T00:00:00"/>
    <x v="0"/>
    <x v="8"/>
    <s v=""/>
  </r>
  <r>
    <x v="1333"/>
    <n v="69"/>
    <s v="Other"/>
    <x v="3"/>
    <s v="Wallet"/>
    <n v="432.33"/>
    <n v="12"/>
    <n v="1.8"/>
    <x v="1"/>
    <x v="1333"/>
    <d v="2025-09-07T00:00:00"/>
    <x v="1"/>
    <x v="4"/>
    <s v=""/>
  </r>
  <r>
    <x v="1334"/>
    <n v="39"/>
    <s v="Male"/>
    <x v="4"/>
    <s v="Wallet"/>
    <n v="584.41"/>
    <n v="3"/>
    <n v="4.9000000000000004"/>
    <x v="0"/>
    <x v="1334"/>
    <d v="2025-08-30T00:00:00"/>
    <x v="0"/>
    <x v="1"/>
    <n v="4.9000000000000004"/>
  </r>
  <r>
    <x v="1335"/>
    <n v="34"/>
    <s v="Female"/>
    <x v="5"/>
    <s v="Debit Card"/>
    <n v="169.86"/>
    <n v="11"/>
    <n v="3.6"/>
    <x v="0"/>
    <x v="1335"/>
    <d v="2025-09-08T00:00:00"/>
    <x v="0"/>
    <x v="29"/>
    <s v=""/>
  </r>
  <r>
    <x v="1336"/>
    <n v="63"/>
    <s v="Male"/>
    <x v="1"/>
    <s v="Credit Card"/>
    <n v="1476.65"/>
    <n v="2"/>
    <n v="3"/>
    <x v="1"/>
    <x v="1336"/>
    <d v="2025-08-31T00:00:00"/>
    <x v="1"/>
    <x v="1"/>
    <n v="3"/>
  </r>
  <r>
    <x v="1337"/>
    <n v="38"/>
    <s v="Other"/>
    <x v="3"/>
    <s v="Wallet"/>
    <n v="93.66"/>
    <n v="2"/>
    <n v="3"/>
    <x v="1"/>
    <x v="1337"/>
    <d v="2025-09-01T00:00:00"/>
    <x v="0"/>
    <x v="1"/>
    <n v="3"/>
  </r>
  <r>
    <x v="1338"/>
    <n v="58"/>
    <s v="Other"/>
    <x v="1"/>
    <s v="Cash on Delivery"/>
    <n v="1208.17"/>
    <n v="5"/>
    <n v="1"/>
    <x v="0"/>
    <x v="1338"/>
    <d v="2025-09-05T00:00:00"/>
    <x v="1"/>
    <x v="1"/>
    <n v="1"/>
  </r>
  <r>
    <x v="1339"/>
    <n v="58"/>
    <s v="Other"/>
    <x v="1"/>
    <s v="UPI"/>
    <n v="1229.81"/>
    <n v="13"/>
    <n v="1.5"/>
    <x v="0"/>
    <x v="1339"/>
    <d v="2025-09-14T00:00:00"/>
    <x v="1"/>
    <x v="34"/>
    <s v=""/>
  </r>
  <r>
    <x v="1340"/>
    <n v="27"/>
    <s v="Male"/>
    <x v="2"/>
    <s v="Cash on Delivery"/>
    <n v="1488.4"/>
    <n v="14"/>
    <n v="3.9"/>
    <x v="1"/>
    <x v="1340"/>
    <d v="2025-09-16T00:00:00"/>
    <x v="2"/>
    <x v="19"/>
    <s v=""/>
  </r>
  <r>
    <x v="1341"/>
    <n v="24"/>
    <s v="Other"/>
    <x v="5"/>
    <s v="Wallet"/>
    <n v="472.05"/>
    <n v="9"/>
    <n v="3.4"/>
    <x v="1"/>
    <x v="1341"/>
    <d v="2025-09-12T00:00:00"/>
    <x v="2"/>
    <x v="16"/>
    <s v=""/>
  </r>
  <r>
    <x v="1342"/>
    <n v="45"/>
    <s v="Female"/>
    <x v="0"/>
    <s v="Cash on Delivery"/>
    <n v="1065.0899999999999"/>
    <n v="9"/>
    <n v="3.7"/>
    <x v="1"/>
    <x v="1342"/>
    <d v="2025-09-13T00:00:00"/>
    <x v="1"/>
    <x v="37"/>
    <s v=""/>
  </r>
  <r>
    <x v="1343"/>
    <n v="27"/>
    <s v="Female"/>
    <x v="4"/>
    <s v="UPI"/>
    <n v="768.92"/>
    <n v="10"/>
    <n v="1.8"/>
    <x v="1"/>
    <x v="1343"/>
    <d v="2025-09-15T00:00:00"/>
    <x v="2"/>
    <x v="4"/>
    <s v=""/>
  </r>
  <r>
    <x v="1344"/>
    <n v="42"/>
    <s v="Female"/>
    <x v="2"/>
    <s v="Wallet"/>
    <n v="899.05"/>
    <n v="8"/>
    <n v="3.6"/>
    <x v="0"/>
    <x v="1344"/>
    <d v="2025-09-14T00:00:00"/>
    <x v="0"/>
    <x v="29"/>
    <s v=""/>
  </r>
  <r>
    <x v="1345"/>
    <n v="36"/>
    <s v="Other"/>
    <x v="4"/>
    <s v="Credit Card"/>
    <n v="463.39"/>
    <n v="7"/>
    <n v="1.5"/>
    <x v="1"/>
    <x v="1345"/>
    <d v="2025-09-14T00:00:00"/>
    <x v="0"/>
    <x v="34"/>
    <s v=""/>
  </r>
  <r>
    <x v="1346"/>
    <n v="53"/>
    <s v="Other"/>
    <x v="3"/>
    <s v="Credit Card"/>
    <n v="146.04"/>
    <n v="9"/>
    <n v="4"/>
    <x v="0"/>
    <x v="1346"/>
    <d v="2025-09-17T00:00:00"/>
    <x v="1"/>
    <x v="40"/>
    <s v=""/>
  </r>
  <r>
    <x v="1347"/>
    <n v="45"/>
    <s v="Female"/>
    <x v="4"/>
    <s v="Credit Card"/>
    <n v="859.84"/>
    <n v="5"/>
    <n v="1.6"/>
    <x v="1"/>
    <x v="1347"/>
    <d v="2025-09-14T00:00:00"/>
    <x v="1"/>
    <x v="1"/>
    <n v="1.6"/>
  </r>
  <r>
    <x v="1348"/>
    <n v="67"/>
    <s v="Female"/>
    <x v="0"/>
    <s v="Credit Card"/>
    <n v="1477.65"/>
    <n v="2"/>
    <n v="4.5"/>
    <x v="1"/>
    <x v="1348"/>
    <d v="2025-09-12T00:00:00"/>
    <x v="1"/>
    <x v="1"/>
    <n v="4.5"/>
  </r>
  <r>
    <x v="1349"/>
    <n v="35"/>
    <s v="Male"/>
    <x v="3"/>
    <s v="Cash on Delivery"/>
    <n v="684.99"/>
    <n v="1"/>
    <n v="4.8"/>
    <x v="0"/>
    <x v="1349"/>
    <d v="2025-09-12T00:00:00"/>
    <x v="0"/>
    <x v="1"/>
    <n v="4.8"/>
  </r>
  <r>
    <x v="1350"/>
    <n v="31"/>
    <s v="Male"/>
    <x v="0"/>
    <s v="UPI"/>
    <n v="384.66"/>
    <n v="7"/>
    <n v="4"/>
    <x v="1"/>
    <x v="1350"/>
    <d v="2025-09-19T00:00:00"/>
    <x v="0"/>
    <x v="40"/>
    <s v=""/>
  </r>
  <r>
    <x v="1351"/>
    <n v="64"/>
    <s v="Other"/>
    <x v="3"/>
    <s v="Debit Card"/>
    <n v="1191.22"/>
    <n v="4"/>
    <n v="2.6"/>
    <x v="1"/>
    <x v="1351"/>
    <d v="2025-09-17T00:00:00"/>
    <x v="1"/>
    <x v="1"/>
    <n v="2.6"/>
  </r>
  <r>
    <x v="1352"/>
    <n v="50"/>
    <s v="Male"/>
    <x v="2"/>
    <s v="Wallet"/>
    <n v="332.15"/>
    <n v="14"/>
    <n v="2.5"/>
    <x v="0"/>
    <x v="1352"/>
    <d v="2025-09-28T00:00:00"/>
    <x v="1"/>
    <x v="13"/>
    <s v=""/>
  </r>
  <r>
    <x v="1353"/>
    <n v="45"/>
    <s v="Other"/>
    <x v="1"/>
    <s v="Credit Card"/>
    <n v="358.84"/>
    <n v="11"/>
    <n v="2.5"/>
    <x v="1"/>
    <x v="1353"/>
    <d v="2025-09-26T00:00:00"/>
    <x v="1"/>
    <x v="13"/>
    <s v=""/>
  </r>
  <r>
    <x v="1354"/>
    <n v="47"/>
    <s v="Other"/>
    <x v="4"/>
    <s v="Cash on Delivery"/>
    <n v="143.85"/>
    <n v="1"/>
    <n v="2.6"/>
    <x v="0"/>
    <x v="1354"/>
    <d v="2025-09-17T00:00:00"/>
    <x v="1"/>
    <x v="1"/>
    <n v="2.6"/>
  </r>
  <r>
    <x v="1355"/>
    <n v="54"/>
    <s v="Female"/>
    <x v="4"/>
    <s v="Cash on Delivery"/>
    <n v="228.33"/>
    <n v="10"/>
    <n v="3"/>
    <x v="0"/>
    <x v="1355"/>
    <d v="2025-09-27T00:00:00"/>
    <x v="1"/>
    <x v="7"/>
    <s v=""/>
  </r>
  <r>
    <x v="1356"/>
    <n v="29"/>
    <s v="Other"/>
    <x v="1"/>
    <s v="Wallet"/>
    <n v="412.52"/>
    <n v="14"/>
    <n v="1.1000000000000001"/>
    <x v="0"/>
    <x v="1356"/>
    <d v="2025-10-02T00:00:00"/>
    <x v="2"/>
    <x v="15"/>
    <s v=""/>
  </r>
  <r>
    <x v="1357"/>
    <n v="20"/>
    <s v="Other"/>
    <x v="3"/>
    <s v="Cash on Delivery"/>
    <n v="534.35"/>
    <n v="4"/>
    <n v="4.5"/>
    <x v="1"/>
    <x v="1357"/>
    <d v="2025-09-23T00:00:00"/>
    <x v="2"/>
    <x v="1"/>
    <n v="4.5"/>
  </r>
  <r>
    <x v="1358"/>
    <n v="47"/>
    <s v="Other"/>
    <x v="1"/>
    <s v="Cash on Delivery"/>
    <n v="1138.18"/>
    <n v="3"/>
    <n v="3.8"/>
    <x v="1"/>
    <x v="1358"/>
    <d v="2025-09-23T00:00:00"/>
    <x v="1"/>
    <x v="1"/>
    <n v="3.8"/>
  </r>
  <r>
    <x v="1359"/>
    <n v="39"/>
    <s v="Male"/>
    <x v="1"/>
    <s v="Cash on Delivery"/>
    <n v="1016.02"/>
    <n v="5"/>
    <n v="1.3"/>
    <x v="0"/>
    <x v="1359"/>
    <d v="2025-09-26T00:00:00"/>
    <x v="0"/>
    <x v="1"/>
    <n v="1.3"/>
  </r>
  <r>
    <x v="1360"/>
    <n v="48"/>
    <s v="Male"/>
    <x v="4"/>
    <s v="Wallet"/>
    <n v="969.26"/>
    <n v="12"/>
    <n v="1.1000000000000001"/>
    <x v="0"/>
    <x v="1360"/>
    <d v="2025-10-04T00:00:00"/>
    <x v="1"/>
    <x v="15"/>
    <s v=""/>
  </r>
  <r>
    <x v="1361"/>
    <n v="60"/>
    <s v="Male"/>
    <x v="1"/>
    <s v="Credit Card"/>
    <n v="7.28"/>
    <n v="3"/>
    <n v="4.3"/>
    <x v="0"/>
    <x v="1361"/>
    <d v="2025-09-26T00:00:00"/>
    <x v="1"/>
    <x v="1"/>
    <n v="4.3"/>
  </r>
  <r>
    <x v="1362"/>
    <n v="29"/>
    <s v="Other"/>
    <x v="5"/>
    <s v="Cash on Delivery"/>
    <n v="528.39"/>
    <n v="13"/>
    <n v="3.6"/>
    <x v="0"/>
    <x v="1362"/>
    <d v="2025-10-07T00:00:00"/>
    <x v="2"/>
    <x v="29"/>
    <s v=""/>
  </r>
  <r>
    <x v="1363"/>
    <n v="36"/>
    <s v="Male"/>
    <x v="5"/>
    <s v="Cash on Delivery"/>
    <n v="356.77"/>
    <n v="14"/>
    <n v="3.5"/>
    <x v="0"/>
    <x v="1363"/>
    <d v="2025-10-09T00:00:00"/>
    <x v="0"/>
    <x v="14"/>
    <s v=""/>
  </r>
  <r>
    <x v="1364"/>
    <n v="22"/>
    <s v="Female"/>
    <x v="5"/>
    <s v="Credit Card"/>
    <n v="41.36"/>
    <n v="8"/>
    <n v="3.5"/>
    <x v="0"/>
    <x v="1364"/>
    <d v="2025-10-04T00:00:00"/>
    <x v="2"/>
    <x v="14"/>
    <s v=""/>
  </r>
  <r>
    <x v="1365"/>
    <n v="61"/>
    <s v="Female"/>
    <x v="3"/>
    <s v="Wallet"/>
    <n v="279.20999999999998"/>
    <n v="3"/>
    <n v="2.4"/>
    <x v="1"/>
    <x v="1365"/>
    <d v="2025-09-30T00:00:00"/>
    <x v="1"/>
    <x v="1"/>
    <n v="2.4"/>
  </r>
  <r>
    <x v="1366"/>
    <n v="28"/>
    <s v="Other"/>
    <x v="1"/>
    <s v="Wallet"/>
    <n v="1057.78"/>
    <n v="5"/>
    <n v="2"/>
    <x v="0"/>
    <x v="1366"/>
    <d v="2025-10-03T00:00:00"/>
    <x v="2"/>
    <x v="1"/>
    <n v="2"/>
  </r>
  <r>
    <x v="1367"/>
    <n v="68"/>
    <s v="Male"/>
    <x v="0"/>
    <s v="Wallet"/>
    <n v="861.26"/>
    <n v="12"/>
    <n v="2.9"/>
    <x v="1"/>
    <x v="1367"/>
    <d v="2025-10-11T00:00:00"/>
    <x v="1"/>
    <x v="32"/>
    <s v=""/>
  </r>
  <r>
    <x v="1368"/>
    <n v="28"/>
    <s v="Male"/>
    <x v="2"/>
    <s v="Cash on Delivery"/>
    <n v="656.63"/>
    <n v="11"/>
    <n v="4.8"/>
    <x v="0"/>
    <x v="1368"/>
    <d v="2025-10-11T00:00:00"/>
    <x v="2"/>
    <x v="36"/>
    <s v=""/>
  </r>
  <r>
    <x v="1369"/>
    <n v="34"/>
    <s v="Male"/>
    <x v="4"/>
    <s v="Debit Card"/>
    <n v="976.97"/>
    <n v="14"/>
    <n v="4.5999999999999996"/>
    <x v="1"/>
    <x v="1369"/>
    <d v="2025-10-15T00:00:00"/>
    <x v="0"/>
    <x v="33"/>
    <s v=""/>
  </r>
  <r>
    <x v="1370"/>
    <n v="65"/>
    <s v="Other"/>
    <x v="3"/>
    <s v="Debit Card"/>
    <n v="1427.73"/>
    <n v="7"/>
    <n v="1.3"/>
    <x v="1"/>
    <x v="1370"/>
    <d v="2025-10-09T00:00:00"/>
    <x v="1"/>
    <x v="24"/>
    <s v=""/>
  </r>
  <r>
    <x v="1371"/>
    <n v="61"/>
    <s v="Male"/>
    <x v="0"/>
    <s v="Cash on Delivery"/>
    <n v="1400.29"/>
    <n v="5"/>
    <n v="3.7"/>
    <x v="1"/>
    <x v="1371"/>
    <d v="2025-10-08T00:00:00"/>
    <x v="1"/>
    <x v="1"/>
    <n v="3.7"/>
  </r>
  <r>
    <x v="1372"/>
    <n v="34"/>
    <s v="Female"/>
    <x v="0"/>
    <s v="UPI"/>
    <n v="885.95"/>
    <n v="1"/>
    <n v="4.5999999999999996"/>
    <x v="1"/>
    <x v="1372"/>
    <d v="2025-10-05T00:00:00"/>
    <x v="0"/>
    <x v="1"/>
    <n v="4.5999999999999996"/>
  </r>
  <r>
    <x v="1373"/>
    <n v="29"/>
    <s v="Other"/>
    <x v="5"/>
    <s v="Debit Card"/>
    <n v="260.12"/>
    <n v="8"/>
    <n v="3.6"/>
    <x v="0"/>
    <x v="1373"/>
    <d v="2025-10-13T00:00:00"/>
    <x v="2"/>
    <x v="29"/>
    <s v=""/>
  </r>
  <r>
    <x v="1374"/>
    <n v="51"/>
    <s v="Other"/>
    <x v="1"/>
    <s v="Debit Card"/>
    <n v="284.77"/>
    <n v="5"/>
    <n v="3.4"/>
    <x v="0"/>
    <x v="1374"/>
    <d v="2025-10-11T00:00:00"/>
    <x v="1"/>
    <x v="1"/>
    <n v="3.4"/>
  </r>
  <r>
    <x v="1375"/>
    <n v="48"/>
    <s v="Female"/>
    <x v="2"/>
    <s v="Debit Card"/>
    <n v="1471.53"/>
    <n v="3"/>
    <n v="2.1"/>
    <x v="0"/>
    <x v="1375"/>
    <d v="2025-10-10T00:00:00"/>
    <x v="1"/>
    <x v="1"/>
    <n v="2.1"/>
  </r>
  <r>
    <x v="1376"/>
    <n v="26"/>
    <s v="Male"/>
    <x v="4"/>
    <s v="Credit Card"/>
    <n v="1172.8"/>
    <n v="12"/>
    <n v="2.1"/>
    <x v="0"/>
    <x v="1376"/>
    <d v="2025-10-20T00:00:00"/>
    <x v="2"/>
    <x v="27"/>
    <s v=""/>
  </r>
  <r>
    <x v="1377"/>
    <n v="32"/>
    <s v="Female"/>
    <x v="0"/>
    <s v="Cash on Delivery"/>
    <n v="1312.51"/>
    <n v="4"/>
    <n v="3"/>
    <x v="0"/>
    <x v="1377"/>
    <d v="2025-10-13T00:00:00"/>
    <x v="0"/>
    <x v="1"/>
    <n v="3"/>
  </r>
  <r>
    <x v="1378"/>
    <n v="43"/>
    <s v="Male"/>
    <x v="2"/>
    <s v="Credit Card"/>
    <n v="494.83"/>
    <n v="13"/>
    <n v="3.5"/>
    <x v="1"/>
    <x v="1378"/>
    <d v="2025-10-23T00:00:00"/>
    <x v="0"/>
    <x v="14"/>
    <s v=""/>
  </r>
  <r>
    <x v="1379"/>
    <n v="20"/>
    <s v="Other"/>
    <x v="5"/>
    <s v="Debit Card"/>
    <n v="1436.83"/>
    <n v="14"/>
    <n v="2.9"/>
    <x v="0"/>
    <x v="1379"/>
    <d v="2025-10-25T00:00:00"/>
    <x v="2"/>
    <x v="32"/>
    <s v=""/>
  </r>
  <r>
    <x v="1380"/>
    <n v="49"/>
    <s v="Other"/>
    <x v="5"/>
    <s v="UPI"/>
    <n v="1145.6199999999999"/>
    <n v="14"/>
    <n v="2.2000000000000002"/>
    <x v="1"/>
    <x v="1380"/>
    <d v="2025-10-26T00:00:00"/>
    <x v="1"/>
    <x v="38"/>
    <s v=""/>
  </r>
  <r>
    <x v="1381"/>
    <n v="62"/>
    <s v="Other"/>
    <x v="3"/>
    <s v="Cash on Delivery"/>
    <n v="1378.35"/>
    <n v="2"/>
    <n v="4"/>
    <x v="0"/>
    <x v="1381"/>
    <d v="2025-10-15T00:00:00"/>
    <x v="1"/>
    <x v="1"/>
    <n v="4"/>
  </r>
  <r>
    <x v="1382"/>
    <n v="49"/>
    <s v="Other"/>
    <x v="3"/>
    <s v="Debit Card"/>
    <n v="536.76"/>
    <n v="10"/>
    <n v="1.7"/>
    <x v="1"/>
    <x v="1382"/>
    <d v="2025-10-24T00:00:00"/>
    <x v="1"/>
    <x v="23"/>
    <s v=""/>
  </r>
  <r>
    <x v="1383"/>
    <n v="57"/>
    <s v="Other"/>
    <x v="1"/>
    <s v="Wallet"/>
    <n v="806.99"/>
    <n v="13"/>
    <n v="4.2"/>
    <x v="0"/>
    <x v="1383"/>
    <d v="2025-10-28T00:00:00"/>
    <x v="1"/>
    <x v="22"/>
    <s v=""/>
  </r>
  <r>
    <x v="1384"/>
    <n v="22"/>
    <s v="Male"/>
    <x v="4"/>
    <s v="Wallet"/>
    <n v="584.02"/>
    <n v="9"/>
    <n v="3"/>
    <x v="1"/>
    <x v="1384"/>
    <d v="2025-10-25T00:00:00"/>
    <x v="2"/>
    <x v="7"/>
    <s v=""/>
  </r>
  <r>
    <x v="1385"/>
    <n v="34"/>
    <s v="Other"/>
    <x v="1"/>
    <s v="Wallet"/>
    <n v="1189.78"/>
    <n v="14"/>
    <n v="4.5"/>
    <x v="0"/>
    <x v="1385"/>
    <d v="2025-10-31T00:00:00"/>
    <x v="0"/>
    <x v="30"/>
    <s v=""/>
  </r>
  <r>
    <x v="1386"/>
    <n v="20"/>
    <s v="Female"/>
    <x v="3"/>
    <s v="Wallet"/>
    <n v="723.25"/>
    <n v="6"/>
    <n v="4.0999999999999996"/>
    <x v="0"/>
    <x v="1386"/>
    <d v="2025-10-24T00:00:00"/>
    <x v="2"/>
    <x v="1"/>
    <n v="4.0999999999999996"/>
  </r>
  <r>
    <x v="1387"/>
    <n v="37"/>
    <s v="Male"/>
    <x v="4"/>
    <s v="Cash on Delivery"/>
    <n v="675.3"/>
    <n v="9"/>
    <n v="2.2999999999999998"/>
    <x v="1"/>
    <x v="1387"/>
    <d v="2025-10-28T00:00:00"/>
    <x v="0"/>
    <x v="0"/>
    <s v=""/>
  </r>
  <r>
    <x v="1388"/>
    <n v="19"/>
    <s v="Female"/>
    <x v="1"/>
    <s v="Cash on Delivery"/>
    <n v="302.47000000000003"/>
    <n v="9"/>
    <n v="2.5"/>
    <x v="1"/>
    <x v="1388"/>
    <d v="2025-10-29T00:00:00"/>
    <x v="2"/>
    <x v="13"/>
    <s v=""/>
  </r>
  <r>
    <x v="1389"/>
    <n v="28"/>
    <s v="Male"/>
    <x v="2"/>
    <s v="UPI"/>
    <n v="831.6"/>
    <n v="8"/>
    <n v="2.2000000000000002"/>
    <x v="1"/>
    <x v="1389"/>
    <d v="2025-10-29T00:00:00"/>
    <x v="2"/>
    <x v="38"/>
    <s v=""/>
  </r>
  <r>
    <x v="1390"/>
    <n v="19"/>
    <s v="Other"/>
    <x v="0"/>
    <s v="Credit Card"/>
    <n v="206.78"/>
    <n v="10"/>
    <n v="2.4"/>
    <x v="1"/>
    <x v="1390"/>
    <d v="2025-11-01T00:00:00"/>
    <x v="2"/>
    <x v="26"/>
    <s v=""/>
  </r>
  <r>
    <x v="1391"/>
    <n v="27"/>
    <s v="Female"/>
    <x v="3"/>
    <s v="Debit Card"/>
    <n v="341.45"/>
    <n v="11"/>
    <n v="2.5"/>
    <x v="1"/>
    <x v="1391"/>
    <d v="2025-11-03T00:00:00"/>
    <x v="2"/>
    <x v="13"/>
    <s v=""/>
  </r>
  <r>
    <x v="1392"/>
    <n v="43"/>
    <s v="Other"/>
    <x v="5"/>
    <s v="Cash on Delivery"/>
    <n v="1347.15"/>
    <n v="11"/>
    <n v="3.5"/>
    <x v="0"/>
    <x v="1392"/>
    <d v="2025-11-04T00:00:00"/>
    <x v="0"/>
    <x v="14"/>
    <s v=""/>
  </r>
  <r>
    <x v="1393"/>
    <n v="18"/>
    <s v="Female"/>
    <x v="3"/>
    <s v="Cash on Delivery"/>
    <n v="99.82"/>
    <n v="7"/>
    <n v="1.7"/>
    <x v="0"/>
    <x v="1393"/>
    <d v="2025-11-01T00:00:00"/>
    <x v="2"/>
    <x v="23"/>
    <s v=""/>
  </r>
  <r>
    <x v="1394"/>
    <n v="57"/>
    <s v="Other"/>
    <x v="4"/>
    <s v="Debit Card"/>
    <n v="56.64"/>
    <n v="14"/>
    <n v="2.2999999999999998"/>
    <x v="0"/>
    <x v="1394"/>
    <d v="2025-11-09T00:00:00"/>
    <x v="1"/>
    <x v="0"/>
    <s v=""/>
  </r>
  <r>
    <x v="1395"/>
    <n v="49"/>
    <s v="Female"/>
    <x v="2"/>
    <s v="Credit Card"/>
    <n v="664.73"/>
    <n v="1"/>
    <n v="2.1"/>
    <x v="1"/>
    <x v="1395"/>
    <d v="2025-10-28T00:00:00"/>
    <x v="1"/>
    <x v="1"/>
    <n v="2.1"/>
  </r>
  <r>
    <x v="1396"/>
    <n v="21"/>
    <s v="Female"/>
    <x v="0"/>
    <s v="Credit Card"/>
    <n v="535.66999999999996"/>
    <n v="12"/>
    <n v="3.6"/>
    <x v="1"/>
    <x v="1396"/>
    <d v="2025-11-09T00:00:00"/>
    <x v="2"/>
    <x v="29"/>
    <s v=""/>
  </r>
  <r>
    <x v="1397"/>
    <n v="20"/>
    <s v="Male"/>
    <x v="0"/>
    <s v="Cash on Delivery"/>
    <n v="1216"/>
    <n v="11"/>
    <n v="1.3"/>
    <x v="0"/>
    <x v="1397"/>
    <d v="2025-11-09T00:00:00"/>
    <x v="2"/>
    <x v="24"/>
    <s v=""/>
  </r>
  <r>
    <x v="1398"/>
    <n v="47"/>
    <s v="Female"/>
    <x v="1"/>
    <s v="Credit Card"/>
    <n v="620.41999999999996"/>
    <n v="3"/>
    <n v="2.2999999999999998"/>
    <x v="1"/>
    <x v="1398"/>
    <d v="2025-11-02T00:00:00"/>
    <x v="1"/>
    <x v="1"/>
    <n v="2.2999999999999998"/>
  </r>
  <r>
    <x v="1399"/>
    <n v="48"/>
    <s v="Male"/>
    <x v="0"/>
    <s v="UPI"/>
    <n v="464.41"/>
    <n v="4"/>
    <n v="1.2"/>
    <x v="1"/>
    <x v="1399"/>
    <d v="2025-11-04T00:00:00"/>
    <x v="1"/>
    <x v="1"/>
    <n v="1.2"/>
  </r>
  <r>
    <x v="1400"/>
    <n v="21"/>
    <s v="Other"/>
    <x v="0"/>
    <s v="Wallet"/>
    <n v="669.55"/>
    <n v="11"/>
    <n v="4.4000000000000004"/>
    <x v="0"/>
    <x v="1400"/>
    <d v="2025-11-12T00:00:00"/>
    <x v="2"/>
    <x v="35"/>
    <s v=""/>
  </r>
  <r>
    <x v="1401"/>
    <n v="57"/>
    <s v="Male"/>
    <x v="0"/>
    <s v="Cash on Delivery"/>
    <n v="1374.93"/>
    <n v="11"/>
    <n v="4.5999999999999996"/>
    <x v="0"/>
    <x v="1401"/>
    <d v="2025-11-13T00:00:00"/>
    <x v="1"/>
    <x v="33"/>
    <s v=""/>
  </r>
  <r>
    <x v="1402"/>
    <n v="37"/>
    <s v="Female"/>
    <x v="3"/>
    <s v="UPI"/>
    <n v="356.15"/>
    <n v="5"/>
    <n v="2.9"/>
    <x v="1"/>
    <x v="1402"/>
    <d v="2025-11-08T00:00:00"/>
    <x v="0"/>
    <x v="1"/>
    <n v="2.9"/>
  </r>
  <r>
    <x v="1403"/>
    <n v="66"/>
    <s v="Male"/>
    <x v="0"/>
    <s v="Cash on Delivery"/>
    <n v="363.57"/>
    <n v="12"/>
    <n v="2.8"/>
    <x v="1"/>
    <x v="1403"/>
    <d v="2025-11-16T00:00:00"/>
    <x v="1"/>
    <x v="10"/>
    <s v=""/>
  </r>
  <r>
    <x v="1404"/>
    <n v="68"/>
    <s v="Male"/>
    <x v="5"/>
    <s v="Debit Card"/>
    <n v="295.38"/>
    <n v="2"/>
    <n v="4.9000000000000004"/>
    <x v="0"/>
    <x v="1404"/>
    <d v="2025-11-07T00:00:00"/>
    <x v="1"/>
    <x v="1"/>
    <n v="4.9000000000000004"/>
  </r>
  <r>
    <x v="1405"/>
    <n v="33"/>
    <s v="Male"/>
    <x v="2"/>
    <s v="Cash on Delivery"/>
    <n v="424.74"/>
    <n v="8"/>
    <n v="4.7"/>
    <x v="0"/>
    <x v="1405"/>
    <d v="2025-11-14T00:00:00"/>
    <x v="0"/>
    <x v="25"/>
    <s v=""/>
  </r>
  <r>
    <x v="1406"/>
    <n v="69"/>
    <s v="Female"/>
    <x v="2"/>
    <s v="Credit Card"/>
    <n v="971.33"/>
    <n v="8"/>
    <n v="3.6"/>
    <x v="1"/>
    <x v="1406"/>
    <d v="2025-11-15T00:00:00"/>
    <x v="1"/>
    <x v="29"/>
    <s v=""/>
  </r>
  <r>
    <x v="1407"/>
    <n v="31"/>
    <s v="Male"/>
    <x v="1"/>
    <s v="Cash on Delivery"/>
    <n v="258.74"/>
    <n v="2"/>
    <n v="1.6"/>
    <x v="1"/>
    <x v="1407"/>
    <d v="2025-11-10T00:00:00"/>
    <x v="0"/>
    <x v="1"/>
    <n v="1.6"/>
  </r>
  <r>
    <x v="1408"/>
    <n v="26"/>
    <s v="Female"/>
    <x v="2"/>
    <s v="Debit Card"/>
    <n v="1342.09"/>
    <n v="6"/>
    <n v="4.0999999999999996"/>
    <x v="1"/>
    <x v="1408"/>
    <d v="2025-11-15T00:00:00"/>
    <x v="2"/>
    <x v="1"/>
    <n v="4.0999999999999996"/>
  </r>
  <r>
    <x v="1409"/>
    <n v="33"/>
    <s v="Other"/>
    <x v="2"/>
    <s v="Wallet"/>
    <n v="694.8"/>
    <n v="6"/>
    <n v="2.5"/>
    <x v="1"/>
    <x v="1409"/>
    <d v="2025-11-16T00:00:00"/>
    <x v="0"/>
    <x v="1"/>
    <n v="2.5"/>
  </r>
  <r>
    <x v="1410"/>
    <n v="52"/>
    <s v="Male"/>
    <x v="1"/>
    <s v="Debit Card"/>
    <n v="80.180000000000007"/>
    <n v="3"/>
    <n v="2.8"/>
    <x v="1"/>
    <x v="1410"/>
    <d v="2025-11-14T00:00:00"/>
    <x v="1"/>
    <x v="1"/>
    <n v="2.8"/>
  </r>
  <r>
    <x v="1411"/>
    <n v="46"/>
    <s v="Female"/>
    <x v="0"/>
    <s v="UPI"/>
    <n v="14.2"/>
    <n v="5"/>
    <n v="4.5999999999999996"/>
    <x v="1"/>
    <x v="1411"/>
    <d v="2025-11-17T00:00:00"/>
    <x v="1"/>
    <x v="1"/>
    <n v="4.5999999999999996"/>
  </r>
  <r>
    <x v="1412"/>
    <n v="27"/>
    <s v="Female"/>
    <x v="4"/>
    <s v="UPI"/>
    <n v="903.79"/>
    <n v="9"/>
    <n v="2.2999999999999998"/>
    <x v="1"/>
    <x v="1412"/>
    <d v="2025-11-22T00:00:00"/>
    <x v="2"/>
    <x v="0"/>
    <s v=""/>
  </r>
  <r>
    <x v="1413"/>
    <n v="37"/>
    <s v="Female"/>
    <x v="3"/>
    <s v="Cash on Delivery"/>
    <n v="933"/>
    <n v="7"/>
    <n v="3.3"/>
    <x v="0"/>
    <x v="1413"/>
    <d v="2025-11-21T00:00:00"/>
    <x v="0"/>
    <x v="12"/>
    <s v=""/>
  </r>
  <r>
    <x v="1414"/>
    <n v="46"/>
    <s v="Other"/>
    <x v="2"/>
    <s v="Cash on Delivery"/>
    <n v="1477.99"/>
    <n v="4"/>
    <n v="3.2"/>
    <x v="0"/>
    <x v="1414"/>
    <d v="2025-11-19T00:00:00"/>
    <x v="1"/>
    <x v="1"/>
    <n v="3.2"/>
  </r>
  <r>
    <x v="1415"/>
    <n v="34"/>
    <s v="Other"/>
    <x v="4"/>
    <s v="UPI"/>
    <n v="702.78"/>
    <n v="1"/>
    <n v="1.2"/>
    <x v="0"/>
    <x v="1415"/>
    <d v="2025-11-17T00:00:00"/>
    <x v="0"/>
    <x v="1"/>
    <n v="1.2"/>
  </r>
  <r>
    <x v="1416"/>
    <n v="62"/>
    <s v="Other"/>
    <x v="3"/>
    <s v="UPI"/>
    <n v="996.19"/>
    <n v="8"/>
    <n v="1.4"/>
    <x v="1"/>
    <x v="1416"/>
    <d v="2025-11-25T00:00:00"/>
    <x v="1"/>
    <x v="28"/>
    <s v=""/>
  </r>
  <r>
    <x v="1417"/>
    <n v="34"/>
    <s v="Other"/>
    <x v="2"/>
    <s v="Debit Card"/>
    <n v="138.88999999999999"/>
    <n v="5"/>
    <n v="4.5999999999999996"/>
    <x v="0"/>
    <x v="1417"/>
    <d v="2025-11-23T00:00:00"/>
    <x v="0"/>
    <x v="1"/>
    <n v="4.5999999999999996"/>
  </r>
  <r>
    <x v="1418"/>
    <n v="56"/>
    <s v="Male"/>
    <x v="1"/>
    <s v="Wallet"/>
    <n v="630.87"/>
    <n v="11"/>
    <n v="1.3"/>
    <x v="1"/>
    <x v="1418"/>
    <d v="2025-11-30T00:00:00"/>
    <x v="1"/>
    <x v="24"/>
    <s v=""/>
  </r>
  <r>
    <x v="1419"/>
    <n v="35"/>
    <s v="Female"/>
    <x v="2"/>
    <s v="Debit Card"/>
    <n v="506.5"/>
    <n v="4"/>
    <n v="3.1"/>
    <x v="0"/>
    <x v="1419"/>
    <d v="2025-11-24T00:00:00"/>
    <x v="0"/>
    <x v="1"/>
    <n v="3.1"/>
  </r>
  <r>
    <x v="1420"/>
    <n v="54"/>
    <s v="Male"/>
    <x v="4"/>
    <s v="UPI"/>
    <n v="1341.51"/>
    <n v="11"/>
    <n v="2.4"/>
    <x v="1"/>
    <x v="1420"/>
    <d v="2025-12-02T00:00:00"/>
    <x v="1"/>
    <x v="26"/>
    <s v=""/>
  </r>
  <r>
    <x v="1421"/>
    <n v="67"/>
    <s v="Other"/>
    <x v="1"/>
    <s v="Cash on Delivery"/>
    <n v="1319.8"/>
    <n v="2"/>
    <n v="3.9"/>
    <x v="1"/>
    <x v="1421"/>
    <d v="2025-11-24T00:00:00"/>
    <x v="1"/>
    <x v="1"/>
    <n v="3.9"/>
  </r>
  <r>
    <x v="1422"/>
    <n v="40"/>
    <s v="Male"/>
    <x v="4"/>
    <s v="Cash on Delivery"/>
    <n v="351.61"/>
    <n v="2"/>
    <n v="2.9"/>
    <x v="0"/>
    <x v="1422"/>
    <d v="2025-11-25T00:00:00"/>
    <x v="0"/>
    <x v="1"/>
    <n v="2.9"/>
  </r>
  <r>
    <x v="1423"/>
    <n v="32"/>
    <s v="Male"/>
    <x v="3"/>
    <s v="Cash on Delivery"/>
    <n v="666.21"/>
    <n v="13"/>
    <n v="4.4000000000000004"/>
    <x v="1"/>
    <x v="1423"/>
    <d v="2025-12-07T00:00:00"/>
    <x v="0"/>
    <x v="35"/>
    <s v=""/>
  </r>
  <r>
    <x v="1424"/>
    <n v="53"/>
    <s v="Other"/>
    <x v="4"/>
    <s v="UPI"/>
    <n v="561.83000000000004"/>
    <n v="12"/>
    <n v="4.0999999999999996"/>
    <x v="1"/>
    <x v="1424"/>
    <d v="2025-12-07T00:00:00"/>
    <x v="1"/>
    <x v="39"/>
    <s v=""/>
  </r>
  <r>
    <x v="1425"/>
    <n v="64"/>
    <s v="Female"/>
    <x v="5"/>
    <s v="Debit Card"/>
    <n v="1114.46"/>
    <n v="9"/>
    <n v="2.6"/>
    <x v="0"/>
    <x v="1425"/>
    <d v="2025-12-05T00:00:00"/>
    <x v="1"/>
    <x v="17"/>
    <s v=""/>
  </r>
  <r>
    <x v="1426"/>
    <n v="56"/>
    <s v="Female"/>
    <x v="3"/>
    <s v="Cash on Delivery"/>
    <n v="638.26"/>
    <n v="5"/>
    <n v="2"/>
    <x v="1"/>
    <x v="1426"/>
    <d v="2025-12-02T00:00:00"/>
    <x v="1"/>
    <x v="1"/>
    <n v="2"/>
  </r>
  <r>
    <x v="1427"/>
    <n v="21"/>
    <s v="Male"/>
    <x v="5"/>
    <s v="Credit Card"/>
    <n v="616.67999999999995"/>
    <n v="5"/>
    <n v="1.6"/>
    <x v="0"/>
    <x v="1427"/>
    <d v="2025-12-03T00:00:00"/>
    <x v="2"/>
    <x v="1"/>
    <n v="1.6"/>
  </r>
  <r>
    <x v="1428"/>
    <n v="27"/>
    <s v="Other"/>
    <x v="1"/>
    <s v="Cash on Delivery"/>
    <n v="955.56"/>
    <n v="6"/>
    <n v="3.3"/>
    <x v="0"/>
    <x v="1428"/>
    <d v="2025-12-05T00:00:00"/>
    <x v="2"/>
    <x v="1"/>
    <n v="3.3"/>
  </r>
  <r>
    <x v="1429"/>
    <n v="68"/>
    <s v="Male"/>
    <x v="5"/>
    <s v="Credit Card"/>
    <n v="490.67"/>
    <n v="9"/>
    <n v="1.7"/>
    <x v="0"/>
    <x v="1429"/>
    <d v="2025-12-09T00:00:00"/>
    <x v="1"/>
    <x v="23"/>
    <s v=""/>
  </r>
  <r>
    <x v="1430"/>
    <n v="64"/>
    <s v="Other"/>
    <x v="5"/>
    <s v="UPI"/>
    <n v="1174.76"/>
    <n v="5"/>
    <n v="2.6"/>
    <x v="1"/>
    <x v="1430"/>
    <d v="2025-12-06T00:00:00"/>
    <x v="1"/>
    <x v="1"/>
    <n v="2.6"/>
  </r>
  <r>
    <x v="1431"/>
    <n v="32"/>
    <s v="Male"/>
    <x v="4"/>
    <s v="UPI"/>
    <n v="213.39"/>
    <n v="1"/>
    <n v="3.5"/>
    <x v="1"/>
    <x v="1431"/>
    <d v="2025-12-03T00:00:00"/>
    <x v="0"/>
    <x v="1"/>
    <n v="3.5"/>
  </r>
  <r>
    <x v="1432"/>
    <n v="47"/>
    <s v="Female"/>
    <x v="3"/>
    <s v="Debit Card"/>
    <n v="1290.04"/>
    <n v="10"/>
    <n v="3"/>
    <x v="0"/>
    <x v="1432"/>
    <d v="2025-12-13T00:00:00"/>
    <x v="1"/>
    <x v="7"/>
    <s v=""/>
  </r>
  <r>
    <x v="1433"/>
    <n v="68"/>
    <s v="Male"/>
    <x v="0"/>
    <s v="Debit Card"/>
    <n v="1137.24"/>
    <n v="12"/>
    <n v="4.5"/>
    <x v="0"/>
    <x v="1433"/>
    <d v="2025-12-16T00:00:00"/>
    <x v="1"/>
    <x v="30"/>
    <s v=""/>
  </r>
  <r>
    <x v="1434"/>
    <n v="52"/>
    <s v="Other"/>
    <x v="0"/>
    <s v="Credit Card"/>
    <n v="847.68"/>
    <n v="14"/>
    <n v="2.9"/>
    <x v="0"/>
    <x v="1434"/>
    <d v="2025-12-19T00:00:00"/>
    <x v="1"/>
    <x v="32"/>
    <s v=""/>
  </r>
  <r>
    <x v="1435"/>
    <n v="39"/>
    <s v="Male"/>
    <x v="3"/>
    <s v="Credit Card"/>
    <n v="840.61"/>
    <n v="4"/>
    <n v="3.2"/>
    <x v="0"/>
    <x v="1435"/>
    <d v="2025-12-10T00:00:00"/>
    <x v="0"/>
    <x v="1"/>
    <n v="3.2"/>
  </r>
  <r>
    <x v="1436"/>
    <n v="44"/>
    <s v="Female"/>
    <x v="1"/>
    <s v="Cash on Delivery"/>
    <n v="1215.25"/>
    <n v="14"/>
    <n v="2.8"/>
    <x v="1"/>
    <x v="1436"/>
    <d v="2025-12-21T00:00:00"/>
    <x v="0"/>
    <x v="10"/>
    <s v=""/>
  </r>
  <r>
    <x v="1437"/>
    <n v="62"/>
    <s v="Female"/>
    <x v="2"/>
    <s v="Credit Card"/>
    <n v="647.99"/>
    <n v="6"/>
    <n v="3.3"/>
    <x v="1"/>
    <x v="1437"/>
    <d v="2025-12-14T00:00:00"/>
    <x v="1"/>
    <x v="1"/>
    <n v="3.3"/>
  </r>
  <r>
    <x v="1438"/>
    <n v="26"/>
    <s v="Male"/>
    <x v="4"/>
    <s v="UPI"/>
    <n v="1016.58"/>
    <n v="6"/>
    <n v="3.7"/>
    <x v="1"/>
    <x v="1438"/>
    <d v="2025-12-15T00:00:00"/>
    <x v="2"/>
    <x v="1"/>
    <n v="3.7"/>
  </r>
  <r>
    <x v="1439"/>
    <n v="46"/>
    <s v="Other"/>
    <x v="2"/>
    <s v="UPI"/>
    <n v="1313.3"/>
    <n v="12"/>
    <n v="4.0999999999999996"/>
    <x v="0"/>
    <x v="1439"/>
    <d v="2025-12-22T00:00:00"/>
    <x v="1"/>
    <x v="39"/>
    <s v=""/>
  </r>
  <r>
    <x v="1440"/>
    <n v="28"/>
    <s v="Male"/>
    <x v="2"/>
    <s v="Credit Card"/>
    <n v="20.75"/>
    <n v="9"/>
    <n v="1.5"/>
    <x v="0"/>
    <x v="1440"/>
    <d v="2025-12-20T00:00:00"/>
    <x v="2"/>
    <x v="34"/>
    <s v=""/>
  </r>
  <r>
    <x v="1441"/>
    <n v="41"/>
    <s v="Female"/>
    <x v="4"/>
    <s v="Cash on Delivery"/>
    <n v="1428.38"/>
    <n v="11"/>
    <n v="3.2"/>
    <x v="1"/>
    <x v="1441"/>
    <d v="2025-12-23T00:00:00"/>
    <x v="0"/>
    <x v="2"/>
    <s v=""/>
  </r>
  <r>
    <x v="1442"/>
    <n v="31"/>
    <s v="Male"/>
    <x v="5"/>
    <s v="Credit Card"/>
    <n v="1394.06"/>
    <n v="4"/>
    <n v="4.9000000000000004"/>
    <x v="1"/>
    <x v="1442"/>
    <d v="2025-12-17T00:00:00"/>
    <x v="0"/>
    <x v="1"/>
    <n v="4.9000000000000004"/>
  </r>
  <r>
    <x v="1443"/>
    <n v="56"/>
    <s v="Male"/>
    <x v="1"/>
    <s v="Credit Card"/>
    <n v="1233.97"/>
    <n v="5"/>
    <n v="2.9"/>
    <x v="1"/>
    <x v="1443"/>
    <d v="2025-12-19T00:00:00"/>
    <x v="1"/>
    <x v="1"/>
    <n v="2.9"/>
  </r>
  <r>
    <x v="1444"/>
    <n v="65"/>
    <s v="Other"/>
    <x v="2"/>
    <s v="Credit Card"/>
    <n v="1055.0899999999999"/>
    <n v="13"/>
    <n v="3.5"/>
    <x v="0"/>
    <x v="1444"/>
    <d v="2025-12-28T00:00:00"/>
    <x v="1"/>
    <x v="14"/>
    <s v=""/>
  </r>
  <r>
    <x v="1445"/>
    <n v="57"/>
    <s v="Other"/>
    <x v="0"/>
    <s v="Debit Card"/>
    <n v="1459.85"/>
    <n v="5"/>
    <n v="2.4"/>
    <x v="0"/>
    <x v="1445"/>
    <d v="2025-12-21T00:00:00"/>
    <x v="1"/>
    <x v="1"/>
    <n v="2.4"/>
  </r>
  <r>
    <x v="1446"/>
    <n v="34"/>
    <s v="Male"/>
    <x v="3"/>
    <s v="Wallet"/>
    <n v="1158.72"/>
    <n v="12"/>
    <n v="2.8"/>
    <x v="1"/>
    <x v="1446"/>
    <d v="2025-12-29T00:00:00"/>
    <x v="0"/>
    <x v="10"/>
    <s v=""/>
  </r>
  <r>
    <x v="1447"/>
    <n v="47"/>
    <s v="Female"/>
    <x v="4"/>
    <s v="Cash on Delivery"/>
    <n v="477.23"/>
    <n v="2"/>
    <n v="1.2"/>
    <x v="1"/>
    <x v="1447"/>
    <d v="2025-12-20T00:00:00"/>
    <x v="1"/>
    <x v="1"/>
    <n v="1.2"/>
  </r>
  <r>
    <x v="1448"/>
    <n v="25"/>
    <s v="Female"/>
    <x v="1"/>
    <s v="UPI"/>
    <n v="1166.9100000000001"/>
    <n v="11"/>
    <n v="4.5999999999999996"/>
    <x v="1"/>
    <x v="1448"/>
    <d v="2025-12-30T00:00:00"/>
    <x v="2"/>
    <x v="33"/>
    <s v=""/>
  </r>
  <r>
    <x v="1449"/>
    <n v="59"/>
    <s v="Female"/>
    <x v="4"/>
    <s v="UPI"/>
    <n v="144"/>
    <n v="8"/>
    <n v="3.9"/>
    <x v="1"/>
    <x v="1449"/>
    <d v="2025-12-28T00:00:00"/>
    <x v="1"/>
    <x v="19"/>
    <s v=""/>
  </r>
  <r>
    <x v="1450"/>
    <n v="29"/>
    <s v="Male"/>
    <x v="3"/>
    <s v="UPI"/>
    <n v="1175.72"/>
    <n v="5"/>
    <n v="4.9000000000000004"/>
    <x v="1"/>
    <x v="1450"/>
    <d v="2025-12-26T00:00:00"/>
    <x v="2"/>
    <x v="1"/>
    <n v="4.9000000000000004"/>
  </r>
  <r>
    <x v="1451"/>
    <n v="60"/>
    <s v="Female"/>
    <x v="0"/>
    <s v="Credit Card"/>
    <n v="125.46"/>
    <n v="14"/>
    <n v="3"/>
    <x v="0"/>
    <x v="1451"/>
    <d v="2026-01-05T00:00:00"/>
    <x v="1"/>
    <x v="7"/>
    <s v=""/>
  </r>
  <r>
    <x v="1452"/>
    <n v="40"/>
    <s v="Male"/>
    <x v="3"/>
    <s v="UPI"/>
    <n v="1075.8399999999999"/>
    <n v="11"/>
    <n v="1.9"/>
    <x v="1"/>
    <x v="1452"/>
    <d v="2026-01-03T00:00:00"/>
    <x v="0"/>
    <x v="11"/>
    <s v=""/>
  </r>
  <r>
    <x v="1453"/>
    <n v="20"/>
    <s v="Female"/>
    <x v="2"/>
    <s v="Credit Card"/>
    <n v="1468.64"/>
    <n v="14"/>
    <n v="1"/>
    <x v="1"/>
    <x v="1453"/>
    <d v="2026-01-07T00:00:00"/>
    <x v="2"/>
    <x v="31"/>
    <s v=""/>
  </r>
  <r>
    <x v="1454"/>
    <n v="36"/>
    <s v="Female"/>
    <x v="1"/>
    <s v="Cash on Delivery"/>
    <n v="858.1"/>
    <n v="4"/>
    <n v="1.1000000000000001"/>
    <x v="0"/>
    <x v="1454"/>
    <d v="2025-12-29T00:00:00"/>
    <x v="0"/>
    <x v="1"/>
    <n v="1.1000000000000001"/>
  </r>
  <r>
    <x v="1455"/>
    <n v="22"/>
    <s v="Female"/>
    <x v="3"/>
    <s v="Wallet"/>
    <n v="1098.56"/>
    <n v="9"/>
    <n v="3.5"/>
    <x v="1"/>
    <x v="1455"/>
    <d v="2026-01-04T00:00:00"/>
    <x v="2"/>
    <x v="14"/>
    <s v=""/>
  </r>
  <r>
    <x v="1456"/>
    <n v="23"/>
    <s v="Female"/>
    <x v="5"/>
    <s v="Cash on Delivery"/>
    <n v="793.27"/>
    <n v="13"/>
    <n v="1.4"/>
    <x v="1"/>
    <x v="1456"/>
    <d v="2026-01-09T00:00:00"/>
    <x v="2"/>
    <x v="28"/>
    <s v=""/>
  </r>
  <r>
    <x v="1457"/>
    <n v="47"/>
    <s v="Female"/>
    <x v="1"/>
    <s v="Debit Card"/>
    <n v="828.55"/>
    <n v="12"/>
    <n v="2.4"/>
    <x v="1"/>
    <x v="1457"/>
    <d v="2026-01-09T00:00:00"/>
    <x v="1"/>
    <x v="26"/>
    <s v=""/>
  </r>
  <r>
    <x v="1458"/>
    <n v="36"/>
    <s v="Female"/>
    <x v="2"/>
    <s v="UPI"/>
    <n v="1259.3499999999999"/>
    <n v="3"/>
    <n v="4.9000000000000004"/>
    <x v="1"/>
    <x v="1458"/>
    <d v="2026-01-01T00:00:00"/>
    <x v="0"/>
    <x v="1"/>
    <n v="4.9000000000000004"/>
  </r>
  <r>
    <x v="1459"/>
    <n v="55"/>
    <s v="Male"/>
    <x v="4"/>
    <s v="Debit Card"/>
    <n v="504.55"/>
    <n v="10"/>
    <n v="3.2"/>
    <x v="1"/>
    <x v="1459"/>
    <d v="2026-01-09T00:00:00"/>
    <x v="1"/>
    <x v="2"/>
    <s v=""/>
  </r>
  <r>
    <x v="1460"/>
    <n v="55"/>
    <s v="Other"/>
    <x v="3"/>
    <s v="Credit Card"/>
    <n v="996.63"/>
    <n v="14"/>
    <n v="3.4"/>
    <x v="0"/>
    <x v="1460"/>
    <d v="2026-01-14T00:00:00"/>
    <x v="1"/>
    <x v="16"/>
    <s v=""/>
  </r>
  <r>
    <x v="1461"/>
    <n v="56"/>
    <s v="Other"/>
    <x v="0"/>
    <s v="Wallet"/>
    <n v="854.03"/>
    <n v="7"/>
    <n v="4.8"/>
    <x v="0"/>
    <x v="1461"/>
    <d v="2026-01-08T00:00:00"/>
    <x v="1"/>
    <x v="36"/>
    <s v=""/>
  </r>
  <r>
    <x v="1462"/>
    <n v="59"/>
    <s v="Male"/>
    <x v="1"/>
    <s v="Credit Card"/>
    <n v="1203.26"/>
    <n v="1"/>
    <n v="4.3"/>
    <x v="1"/>
    <x v="1462"/>
    <d v="2026-01-03T00:00:00"/>
    <x v="1"/>
    <x v="1"/>
    <n v="4.3"/>
  </r>
  <r>
    <x v="1463"/>
    <n v="68"/>
    <s v="Female"/>
    <x v="2"/>
    <s v="Cash on Delivery"/>
    <n v="816.13"/>
    <n v="14"/>
    <n v="4"/>
    <x v="1"/>
    <x v="1463"/>
    <d v="2026-01-17T00:00:00"/>
    <x v="1"/>
    <x v="40"/>
    <s v=""/>
  </r>
  <r>
    <x v="1464"/>
    <n v="47"/>
    <s v="Other"/>
    <x v="5"/>
    <s v="Cash on Delivery"/>
    <n v="790.63"/>
    <n v="6"/>
    <n v="4"/>
    <x v="1"/>
    <x v="1464"/>
    <d v="2026-01-10T00:00:00"/>
    <x v="1"/>
    <x v="1"/>
    <n v="4"/>
  </r>
  <r>
    <x v="1465"/>
    <n v="27"/>
    <s v="Male"/>
    <x v="3"/>
    <s v="Credit Card"/>
    <n v="865.66"/>
    <n v="1"/>
    <n v="3.8"/>
    <x v="1"/>
    <x v="1465"/>
    <d v="2026-01-06T00:00:00"/>
    <x v="2"/>
    <x v="1"/>
    <n v="3.8"/>
  </r>
  <r>
    <x v="1466"/>
    <n v="34"/>
    <s v="Male"/>
    <x v="5"/>
    <s v="Wallet"/>
    <n v="19.02"/>
    <n v="1"/>
    <n v="1.2"/>
    <x v="1"/>
    <x v="1466"/>
    <d v="2026-01-07T00:00:00"/>
    <x v="0"/>
    <x v="1"/>
    <n v="1.2"/>
  </r>
  <r>
    <x v="1467"/>
    <n v="55"/>
    <s v="Female"/>
    <x v="4"/>
    <s v="Wallet"/>
    <n v="1440.41"/>
    <n v="14"/>
    <n v="1.2"/>
    <x v="1"/>
    <x v="1467"/>
    <d v="2026-01-21T00:00:00"/>
    <x v="1"/>
    <x v="5"/>
    <s v=""/>
  </r>
  <r>
    <x v="1468"/>
    <n v="59"/>
    <s v="Male"/>
    <x v="0"/>
    <s v="Credit Card"/>
    <n v="657.45"/>
    <n v="8"/>
    <n v="1.7"/>
    <x v="0"/>
    <x v="1468"/>
    <d v="2026-01-16T00:00:00"/>
    <x v="1"/>
    <x v="23"/>
    <s v=""/>
  </r>
  <r>
    <x v="1469"/>
    <n v="50"/>
    <s v="Male"/>
    <x v="0"/>
    <s v="Cash on Delivery"/>
    <n v="1103.3699999999999"/>
    <n v="14"/>
    <n v="3.8"/>
    <x v="1"/>
    <x v="1469"/>
    <d v="2026-01-23T00:00:00"/>
    <x v="1"/>
    <x v="3"/>
    <s v=""/>
  </r>
  <r>
    <x v="1470"/>
    <n v="43"/>
    <s v="Male"/>
    <x v="4"/>
    <s v="Wallet"/>
    <n v="258.77999999999997"/>
    <n v="12"/>
    <n v="3.8"/>
    <x v="1"/>
    <x v="1470"/>
    <d v="2026-01-22T00:00:00"/>
    <x v="0"/>
    <x v="3"/>
    <s v=""/>
  </r>
  <r>
    <x v="1471"/>
    <n v="61"/>
    <s v="Female"/>
    <x v="4"/>
    <s v="Cash on Delivery"/>
    <n v="743.19"/>
    <n v="7"/>
    <n v="2.6"/>
    <x v="0"/>
    <x v="1471"/>
    <d v="2026-01-18T00:00:00"/>
    <x v="1"/>
    <x v="17"/>
    <s v=""/>
  </r>
  <r>
    <x v="1472"/>
    <n v="43"/>
    <s v="Male"/>
    <x v="4"/>
    <s v="Cash on Delivery"/>
    <n v="726.13"/>
    <n v="14"/>
    <n v="4.7"/>
    <x v="0"/>
    <x v="1472"/>
    <d v="2026-01-26T00:00:00"/>
    <x v="0"/>
    <x v="25"/>
    <s v=""/>
  </r>
  <r>
    <x v="1473"/>
    <n v="50"/>
    <s v="Other"/>
    <x v="1"/>
    <s v="Credit Card"/>
    <n v="638.34"/>
    <n v="4"/>
    <n v="3.4"/>
    <x v="1"/>
    <x v="1473"/>
    <d v="2026-01-17T00:00:00"/>
    <x v="1"/>
    <x v="1"/>
    <n v="3.4"/>
  </r>
  <r>
    <x v="1474"/>
    <n v="52"/>
    <s v="Female"/>
    <x v="3"/>
    <s v="Cash on Delivery"/>
    <n v="892.71"/>
    <n v="4"/>
    <n v="3.8"/>
    <x v="1"/>
    <x v="1474"/>
    <d v="2026-01-18T00:00:00"/>
    <x v="1"/>
    <x v="1"/>
    <n v="3.8"/>
  </r>
  <r>
    <x v="1475"/>
    <n v="65"/>
    <s v="Female"/>
    <x v="4"/>
    <s v="Cash on Delivery"/>
    <n v="1286.49"/>
    <n v="14"/>
    <n v="3.9"/>
    <x v="0"/>
    <x v="1475"/>
    <d v="2026-01-29T00:00:00"/>
    <x v="1"/>
    <x v="19"/>
    <s v=""/>
  </r>
  <r>
    <x v="1476"/>
    <n v="50"/>
    <s v="Male"/>
    <x v="1"/>
    <s v="Cash on Delivery"/>
    <n v="491.82"/>
    <n v="5"/>
    <n v="4.4000000000000004"/>
    <x v="1"/>
    <x v="1476"/>
    <d v="2026-01-21T00:00:00"/>
    <x v="1"/>
    <x v="1"/>
    <n v="4.4000000000000004"/>
  </r>
  <r>
    <x v="1477"/>
    <n v="21"/>
    <s v="Female"/>
    <x v="4"/>
    <s v="Wallet"/>
    <n v="746.74"/>
    <n v="10"/>
    <n v="4.2"/>
    <x v="1"/>
    <x v="1477"/>
    <d v="2026-01-27T00:00:00"/>
    <x v="2"/>
    <x v="22"/>
    <s v=""/>
  </r>
  <r>
    <x v="1478"/>
    <n v="27"/>
    <s v="Female"/>
    <x v="2"/>
    <s v="Wallet"/>
    <n v="948.95"/>
    <n v="13"/>
    <n v="1.1000000000000001"/>
    <x v="1"/>
    <x v="1478"/>
    <d v="2026-01-31T00:00:00"/>
    <x v="2"/>
    <x v="15"/>
    <s v=""/>
  </r>
  <r>
    <x v="1479"/>
    <n v="22"/>
    <s v="Female"/>
    <x v="2"/>
    <s v="Debit Card"/>
    <n v="1190.6500000000001"/>
    <n v="1"/>
    <n v="1.2"/>
    <x v="0"/>
    <x v="1479"/>
    <d v="2026-01-20T00:00:00"/>
    <x v="2"/>
    <x v="1"/>
    <n v="1.2"/>
  </r>
  <r>
    <x v="1480"/>
    <n v="66"/>
    <s v="Female"/>
    <x v="0"/>
    <s v="Debit Card"/>
    <n v="992.06"/>
    <n v="9"/>
    <n v="1.4"/>
    <x v="1"/>
    <x v="1480"/>
    <d v="2026-01-29T00:00:00"/>
    <x v="1"/>
    <x v="28"/>
    <s v=""/>
  </r>
  <r>
    <x v="1481"/>
    <n v="54"/>
    <s v="Other"/>
    <x v="3"/>
    <s v="Debit Card"/>
    <n v="864.56"/>
    <n v="3"/>
    <n v="4.8"/>
    <x v="1"/>
    <x v="1481"/>
    <d v="2026-01-24T00:00:00"/>
    <x v="1"/>
    <x v="1"/>
    <n v="4.8"/>
  </r>
  <r>
    <x v="1482"/>
    <n v="50"/>
    <s v="Male"/>
    <x v="5"/>
    <s v="Debit Card"/>
    <n v="127.83"/>
    <n v="7"/>
    <n v="3.2"/>
    <x v="1"/>
    <x v="1482"/>
    <d v="2026-01-29T00:00:00"/>
    <x v="1"/>
    <x v="2"/>
    <s v=""/>
  </r>
  <r>
    <x v="1483"/>
    <n v="57"/>
    <s v="Other"/>
    <x v="3"/>
    <s v="Credit Card"/>
    <n v="1088.74"/>
    <n v="10"/>
    <n v="4.3"/>
    <x v="1"/>
    <x v="1483"/>
    <d v="2026-02-02T00:00:00"/>
    <x v="1"/>
    <x v="21"/>
    <s v=""/>
  </r>
  <r>
    <x v="1484"/>
    <n v="56"/>
    <s v="Other"/>
    <x v="2"/>
    <s v="UPI"/>
    <n v="839.49"/>
    <n v="6"/>
    <n v="3.6"/>
    <x v="0"/>
    <x v="1484"/>
    <d v="2026-01-30T00:00:00"/>
    <x v="1"/>
    <x v="1"/>
    <n v="3.6"/>
  </r>
  <r>
    <x v="1485"/>
    <n v="25"/>
    <s v="Female"/>
    <x v="4"/>
    <s v="Wallet"/>
    <n v="979.53"/>
    <n v="4"/>
    <n v="4.2"/>
    <x v="1"/>
    <x v="1485"/>
    <d v="2026-01-29T00:00:00"/>
    <x v="2"/>
    <x v="1"/>
    <n v="4.2"/>
  </r>
  <r>
    <x v="1486"/>
    <n v="59"/>
    <s v="Male"/>
    <x v="1"/>
    <s v="Cash on Delivery"/>
    <n v="864.57"/>
    <n v="12"/>
    <n v="3.5"/>
    <x v="0"/>
    <x v="1486"/>
    <d v="2026-02-07T00:00:00"/>
    <x v="1"/>
    <x v="14"/>
    <s v=""/>
  </r>
  <r>
    <x v="1487"/>
    <n v="44"/>
    <s v="Male"/>
    <x v="3"/>
    <s v="Cash on Delivery"/>
    <n v="144.09"/>
    <n v="13"/>
    <n v="3.5"/>
    <x v="0"/>
    <x v="1487"/>
    <d v="2026-02-09T00:00:00"/>
    <x v="0"/>
    <x v="14"/>
    <s v=""/>
  </r>
  <r>
    <x v="1488"/>
    <n v="28"/>
    <s v="Female"/>
    <x v="1"/>
    <s v="Cash on Delivery"/>
    <n v="204.99"/>
    <n v="5"/>
    <n v="3.6"/>
    <x v="0"/>
    <x v="1488"/>
    <d v="2026-02-02T00:00:00"/>
    <x v="2"/>
    <x v="1"/>
    <n v="3.6"/>
  </r>
  <r>
    <x v="1489"/>
    <n v="39"/>
    <s v="Other"/>
    <x v="4"/>
    <s v="Wallet"/>
    <n v="625.95000000000005"/>
    <n v="2"/>
    <n v="1.4"/>
    <x v="1"/>
    <x v="1489"/>
    <d v="2026-01-31T00:00:00"/>
    <x v="0"/>
    <x v="1"/>
    <n v="1.4"/>
  </r>
  <r>
    <x v="1490"/>
    <n v="68"/>
    <s v="Male"/>
    <x v="3"/>
    <s v="Debit Card"/>
    <n v="1397.57"/>
    <n v="5"/>
    <n v="4.0999999999999996"/>
    <x v="1"/>
    <x v="1490"/>
    <d v="2026-02-04T00:00:00"/>
    <x v="1"/>
    <x v="1"/>
    <n v="4.0999999999999996"/>
  </r>
  <r>
    <x v="1491"/>
    <n v="28"/>
    <s v="Female"/>
    <x v="2"/>
    <s v="Wallet"/>
    <n v="264.89999999999998"/>
    <n v="5"/>
    <n v="2.1"/>
    <x v="0"/>
    <x v="1491"/>
    <d v="2026-02-05T00:00:00"/>
    <x v="2"/>
    <x v="1"/>
    <n v="2.1"/>
  </r>
  <r>
    <x v="1492"/>
    <n v="62"/>
    <s v="Female"/>
    <x v="1"/>
    <s v="Cash on Delivery"/>
    <n v="113.39"/>
    <n v="10"/>
    <n v="4.4000000000000004"/>
    <x v="1"/>
    <x v="1492"/>
    <d v="2026-02-11T00:00:00"/>
    <x v="1"/>
    <x v="35"/>
    <s v=""/>
  </r>
  <r>
    <x v="1493"/>
    <n v="41"/>
    <s v="Male"/>
    <x v="5"/>
    <s v="Debit Card"/>
    <n v="876.24"/>
    <n v="3"/>
    <n v="3.4"/>
    <x v="1"/>
    <x v="1493"/>
    <d v="2026-02-05T00:00:00"/>
    <x v="0"/>
    <x v="1"/>
    <n v="3.4"/>
  </r>
  <r>
    <x v="1494"/>
    <n v="43"/>
    <s v="Male"/>
    <x v="3"/>
    <s v="Wallet"/>
    <n v="1184.83"/>
    <n v="9"/>
    <n v="4.8"/>
    <x v="0"/>
    <x v="1494"/>
    <d v="2026-02-12T00:00:00"/>
    <x v="0"/>
    <x v="36"/>
    <s v=""/>
  </r>
  <r>
    <x v="1495"/>
    <n v="63"/>
    <s v="Female"/>
    <x v="0"/>
    <s v="UPI"/>
    <n v="824.39"/>
    <n v="2"/>
    <n v="4.5"/>
    <x v="0"/>
    <x v="1495"/>
    <d v="2026-02-06T00:00:00"/>
    <x v="1"/>
    <x v="1"/>
    <n v="4.5"/>
  </r>
  <r>
    <x v="1496"/>
    <n v="61"/>
    <s v="Male"/>
    <x v="5"/>
    <s v="Wallet"/>
    <n v="843.03"/>
    <n v="5"/>
    <n v="3"/>
    <x v="0"/>
    <x v="1496"/>
    <d v="2026-02-10T00:00:00"/>
    <x v="1"/>
    <x v="1"/>
    <n v="3"/>
  </r>
  <r>
    <x v="1497"/>
    <n v="29"/>
    <s v="Female"/>
    <x v="0"/>
    <s v="Wallet"/>
    <n v="117.28"/>
    <n v="10"/>
    <n v="2.4"/>
    <x v="0"/>
    <x v="1497"/>
    <d v="2026-02-16T00:00:00"/>
    <x v="2"/>
    <x v="26"/>
    <s v=""/>
  </r>
  <r>
    <x v="1498"/>
    <n v="22"/>
    <s v="Other"/>
    <x v="5"/>
    <s v="Cash on Delivery"/>
    <n v="25.15"/>
    <n v="1"/>
    <n v="3.3"/>
    <x v="0"/>
    <x v="1498"/>
    <d v="2026-02-08T00:00:00"/>
    <x v="2"/>
    <x v="1"/>
    <n v="3.3"/>
  </r>
  <r>
    <x v="1499"/>
    <n v="44"/>
    <s v="Female"/>
    <x v="1"/>
    <s v="Cash on Delivery"/>
    <n v="528.41999999999996"/>
    <n v="6"/>
    <n v="4.2"/>
    <x v="1"/>
    <x v="1499"/>
    <d v="2026-02-14T00:00:00"/>
    <x v="0"/>
    <x v="1"/>
    <n v="4.2"/>
  </r>
  <r>
    <x v="1500"/>
    <n v="44"/>
    <s v="Male"/>
    <x v="4"/>
    <s v="Credit Card"/>
    <n v="359.36"/>
    <n v="7"/>
    <n v="2.7"/>
    <x v="0"/>
    <x v="1500"/>
    <d v="2026-02-16T00:00:00"/>
    <x v="0"/>
    <x v="8"/>
    <s v=""/>
  </r>
  <r>
    <x v="1501"/>
    <n v="68"/>
    <s v="Other"/>
    <x v="1"/>
    <s v="UPI"/>
    <n v="676.51"/>
    <n v="5"/>
    <n v="2.1"/>
    <x v="0"/>
    <x v="1501"/>
    <d v="2026-02-15T00:00:00"/>
    <x v="1"/>
    <x v="1"/>
    <n v="2.1"/>
  </r>
  <r>
    <x v="1502"/>
    <n v="36"/>
    <s v="Female"/>
    <x v="2"/>
    <s v="Wallet"/>
    <n v="699.14"/>
    <n v="5"/>
    <n v="4.3"/>
    <x v="1"/>
    <x v="1502"/>
    <d v="2026-02-16T00:00:00"/>
    <x v="0"/>
    <x v="1"/>
    <n v="4.3"/>
  </r>
  <r>
    <x v="1503"/>
    <n v="21"/>
    <s v="Other"/>
    <x v="2"/>
    <s v="Credit Card"/>
    <n v="1062.3699999999999"/>
    <n v="1"/>
    <n v="4.0999999999999996"/>
    <x v="1"/>
    <x v="1503"/>
    <d v="2026-02-13T00:00:00"/>
    <x v="2"/>
    <x v="1"/>
    <n v="4.0999999999999996"/>
  </r>
  <r>
    <x v="1504"/>
    <n v="26"/>
    <s v="Male"/>
    <x v="2"/>
    <s v="UPI"/>
    <n v="801.13"/>
    <n v="11"/>
    <n v="1.1000000000000001"/>
    <x v="1"/>
    <x v="1504"/>
    <d v="2026-02-24T00:00:00"/>
    <x v="2"/>
    <x v="15"/>
    <s v=""/>
  </r>
  <r>
    <x v="1505"/>
    <n v="66"/>
    <s v="Female"/>
    <x v="3"/>
    <s v="Cash on Delivery"/>
    <n v="417.33"/>
    <n v="1"/>
    <n v="3.4"/>
    <x v="1"/>
    <x v="1505"/>
    <d v="2026-02-15T00:00:00"/>
    <x v="1"/>
    <x v="1"/>
    <n v="3.4"/>
  </r>
  <r>
    <x v="1506"/>
    <n v="62"/>
    <s v="Male"/>
    <x v="0"/>
    <s v="Wallet"/>
    <n v="1248.43"/>
    <n v="14"/>
    <n v="4"/>
    <x v="0"/>
    <x v="1506"/>
    <d v="2026-03-01T00:00:00"/>
    <x v="1"/>
    <x v="40"/>
    <s v=""/>
  </r>
  <r>
    <x v="1507"/>
    <n v="55"/>
    <s v="Female"/>
    <x v="1"/>
    <s v="UPI"/>
    <n v="1076.4100000000001"/>
    <n v="5"/>
    <n v="1"/>
    <x v="1"/>
    <x v="1507"/>
    <d v="2026-02-21T00:00:00"/>
    <x v="1"/>
    <x v="1"/>
    <n v="1"/>
  </r>
  <r>
    <x v="1508"/>
    <n v="39"/>
    <s v="Male"/>
    <x v="4"/>
    <s v="Debit Card"/>
    <n v="1077.98"/>
    <n v="1"/>
    <n v="2"/>
    <x v="0"/>
    <x v="1508"/>
    <d v="2026-02-18T00:00:00"/>
    <x v="0"/>
    <x v="1"/>
    <n v="2"/>
  </r>
  <r>
    <x v="1509"/>
    <n v="28"/>
    <s v="Other"/>
    <x v="4"/>
    <s v="UPI"/>
    <n v="1428.3"/>
    <n v="6"/>
    <n v="4.0999999999999996"/>
    <x v="0"/>
    <x v="1509"/>
    <d v="2026-02-24T00:00:00"/>
    <x v="2"/>
    <x v="1"/>
    <n v="4.0999999999999996"/>
  </r>
  <r>
    <x v="1510"/>
    <n v="67"/>
    <s v="Female"/>
    <x v="5"/>
    <s v="Wallet"/>
    <n v="348.6"/>
    <n v="13"/>
    <n v="4"/>
    <x v="1"/>
    <x v="1510"/>
    <d v="2026-03-04T00:00:00"/>
    <x v="1"/>
    <x v="40"/>
    <s v=""/>
  </r>
  <r>
    <x v="1511"/>
    <n v="33"/>
    <s v="Male"/>
    <x v="2"/>
    <s v="Credit Card"/>
    <n v="804.42"/>
    <n v="8"/>
    <n v="1.1000000000000001"/>
    <x v="0"/>
    <x v="1511"/>
    <d v="2026-02-28T00:00:00"/>
    <x v="0"/>
    <x v="15"/>
    <s v=""/>
  </r>
  <r>
    <x v="1512"/>
    <n v="53"/>
    <s v="Female"/>
    <x v="1"/>
    <s v="UPI"/>
    <n v="321.37"/>
    <n v="4"/>
    <n v="4.8"/>
    <x v="1"/>
    <x v="1512"/>
    <d v="2026-02-25T00:00:00"/>
    <x v="1"/>
    <x v="1"/>
    <n v="4.8"/>
  </r>
  <r>
    <x v="1513"/>
    <n v="26"/>
    <s v="Male"/>
    <x v="3"/>
    <s v="Debit Card"/>
    <n v="848.91"/>
    <n v="1"/>
    <n v="1.7"/>
    <x v="1"/>
    <x v="1513"/>
    <d v="2026-02-23T00:00:00"/>
    <x v="2"/>
    <x v="1"/>
    <n v="1.7"/>
  </r>
  <r>
    <x v="1514"/>
    <n v="40"/>
    <s v="Other"/>
    <x v="1"/>
    <s v="UPI"/>
    <n v="336.68"/>
    <n v="13"/>
    <n v="1.9"/>
    <x v="1"/>
    <x v="1514"/>
    <d v="2026-03-08T00:00:00"/>
    <x v="0"/>
    <x v="11"/>
    <s v=""/>
  </r>
  <r>
    <x v="1515"/>
    <n v="63"/>
    <s v="Male"/>
    <x v="4"/>
    <s v="Debit Card"/>
    <n v="356.34"/>
    <n v="12"/>
    <n v="5"/>
    <x v="0"/>
    <x v="1515"/>
    <d v="2026-03-08T00:00:00"/>
    <x v="1"/>
    <x v="41"/>
    <s v=""/>
  </r>
  <r>
    <x v="1516"/>
    <n v="69"/>
    <s v="Female"/>
    <x v="2"/>
    <s v="Wallet"/>
    <n v="1202.08"/>
    <n v="2"/>
    <n v="3.6"/>
    <x v="0"/>
    <x v="1516"/>
    <d v="2026-02-27T00:00:00"/>
    <x v="1"/>
    <x v="1"/>
    <n v="3.6"/>
  </r>
  <r>
    <x v="1517"/>
    <n v="68"/>
    <s v="Other"/>
    <x v="0"/>
    <s v="Credit Card"/>
    <n v="495.74"/>
    <n v="10"/>
    <n v="3.6"/>
    <x v="1"/>
    <x v="1517"/>
    <d v="2026-03-08T00:00:00"/>
    <x v="1"/>
    <x v="29"/>
    <s v=""/>
  </r>
  <r>
    <x v="1518"/>
    <n v="36"/>
    <s v="Male"/>
    <x v="1"/>
    <s v="Wallet"/>
    <n v="1202.29"/>
    <n v="3"/>
    <n v="1.9"/>
    <x v="0"/>
    <x v="1518"/>
    <d v="2026-03-02T00:00:00"/>
    <x v="0"/>
    <x v="1"/>
    <n v="1.9"/>
  </r>
  <r>
    <x v="1519"/>
    <n v="47"/>
    <s v="Male"/>
    <x v="2"/>
    <s v="Wallet"/>
    <n v="631.02"/>
    <n v="9"/>
    <n v="3.4"/>
    <x v="1"/>
    <x v="1519"/>
    <d v="2026-03-09T00:00:00"/>
    <x v="1"/>
    <x v="16"/>
    <s v=""/>
  </r>
  <r>
    <x v="1520"/>
    <n v="24"/>
    <s v="Female"/>
    <x v="2"/>
    <s v="Cash on Delivery"/>
    <n v="626.73"/>
    <n v="9"/>
    <n v="2.2000000000000002"/>
    <x v="1"/>
    <x v="1520"/>
    <d v="2026-03-10T00:00:00"/>
    <x v="2"/>
    <x v="38"/>
    <s v=""/>
  </r>
  <r>
    <x v="1521"/>
    <n v="45"/>
    <s v="Female"/>
    <x v="2"/>
    <s v="UPI"/>
    <n v="265.88"/>
    <n v="2"/>
    <n v="3"/>
    <x v="1"/>
    <x v="1521"/>
    <d v="2026-03-04T00:00:00"/>
    <x v="1"/>
    <x v="1"/>
    <n v="3"/>
  </r>
  <r>
    <x v="1522"/>
    <n v="43"/>
    <s v="Male"/>
    <x v="4"/>
    <s v="Debit Card"/>
    <n v="44.74"/>
    <n v="2"/>
    <n v="4.3"/>
    <x v="1"/>
    <x v="1522"/>
    <d v="2026-03-05T00:00:00"/>
    <x v="0"/>
    <x v="1"/>
    <n v="4.3"/>
  </r>
  <r>
    <x v="1523"/>
    <n v="40"/>
    <s v="Other"/>
    <x v="2"/>
    <s v="Wallet"/>
    <n v="120.97"/>
    <n v="14"/>
    <n v="1.5"/>
    <x v="1"/>
    <x v="1523"/>
    <d v="2026-03-18T00:00:00"/>
    <x v="0"/>
    <x v="34"/>
    <s v=""/>
  </r>
  <r>
    <x v="1524"/>
    <n v="68"/>
    <s v="Other"/>
    <x v="3"/>
    <s v="Cash on Delivery"/>
    <n v="620.98"/>
    <n v="3"/>
    <n v="3.9"/>
    <x v="0"/>
    <x v="1524"/>
    <d v="2026-03-08T00:00:00"/>
    <x v="1"/>
    <x v="1"/>
    <n v="3.9"/>
  </r>
  <r>
    <x v="1525"/>
    <n v="65"/>
    <s v="Male"/>
    <x v="3"/>
    <s v="Cash on Delivery"/>
    <n v="468.54"/>
    <n v="7"/>
    <n v="4"/>
    <x v="1"/>
    <x v="1525"/>
    <d v="2026-03-13T00:00:00"/>
    <x v="1"/>
    <x v="40"/>
    <s v=""/>
  </r>
  <r>
    <x v="1526"/>
    <n v="65"/>
    <s v="Male"/>
    <x v="4"/>
    <s v="UPI"/>
    <n v="307.79000000000002"/>
    <n v="6"/>
    <n v="3"/>
    <x v="1"/>
    <x v="1526"/>
    <d v="2026-03-13T00:00:00"/>
    <x v="1"/>
    <x v="1"/>
    <n v="3"/>
  </r>
  <r>
    <x v="1527"/>
    <n v="20"/>
    <s v="Male"/>
    <x v="4"/>
    <s v="Cash on Delivery"/>
    <n v="1057.28"/>
    <n v="8"/>
    <n v="2.5"/>
    <x v="0"/>
    <x v="1527"/>
    <d v="2026-03-16T00:00:00"/>
    <x v="2"/>
    <x v="13"/>
    <s v=""/>
  </r>
  <r>
    <x v="1528"/>
    <n v="63"/>
    <s v="Female"/>
    <x v="5"/>
    <s v="UPI"/>
    <n v="191.92"/>
    <n v="2"/>
    <n v="4.2"/>
    <x v="1"/>
    <x v="1528"/>
    <d v="2026-03-11T00:00:00"/>
    <x v="1"/>
    <x v="1"/>
    <n v="4.2"/>
  </r>
  <r>
    <x v="1529"/>
    <n v="28"/>
    <s v="Male"/>
    <x v="4"/>
    <s v="Debit Card"/>
    <n v="1432.8"/>
    <n v="6"/>
    <n v="3"/>
    <x v="1"/>
    <x v="1529"/>
    <d v="2026-03-16T00:00:00"/>
    <x v="2"/>
    <x v="1"/>
    <n v="3"/>
  </r>
  <r>
    <x v="1530"/>
    <n v="20"/>
    <s v="Female"/>
    <x v="0"/>
    <s v="UPI"/>
    <n v="1059.5"/>
    <n v="10"/>
    <n v="2.9"/>
    <x v="1"/>
    <x v="1530"/>
    <d v="2026-03-21T00:00:00"/>
    <x v="2"/>
    <x v="32"/>
    <s v=""/>
  </r>
  <r>
    <x v="1531"/>
    <n v="52"/>
    <s v="Female"/>
    <x v="1"/>
    <s v="Cash on Delivery"/>
    <n v="790.03"/>
    <n v="8"/>
    <n v="1.7"/>
    <x v="0"/>
    <x v="1531"/>
    <d v="2026-03-20T00:00:00"/>
    <x v="1"/>
    <x v="23"/>
    <s v=""/>
  </r>
  <r>
    <x v="1532"/>
    <n v="38"/>
    <s v="Female"/>
    <x v="2"/>
    <s v="Wallet"/>
    <n v="925.85"/>
    <n v="13"/>
    <n v="2.6"/>
    <x v="0"/>
    <x v="1532"/>
    <d v="2026-03-26T00:00:00"/>
    <x v="0"/>
    <x v="17"/>
    <s v=""/>
  </r>
  <r>
    <x v="1533"/>
    <n v="62"/>
    <s v="Other"/>
    <x v="5"/>
    <s v="UPI"/>
    <n v="810.48"/>
    <n v="8"/>
    <n v="2.6"/>
    <x v="1"/>
    <x v="1533"/>
    <d v="2026-03-22T00:00:00"/>
    <x v="1"/>
    <x v="17"/>
    <s v=""/>
  </r>
  <r>
    <x v="1534"/>
    <n v="48"/>
    <s v="Male"/>
    <x v="5"/>
    <s v="Wallet"/>
    <n v="1241.3499999999999"/>
    <n v="14"/>
    <n v="2.6"/>
    <x v="0"/>
    <x v="1534"/>
    <d v="2026-03-29T00:00:00"/>
    <x v="1"/>
    <x v="17"/>
    <s v=""/>
  </r>
  <r>
    <x v="1535"/>
    <n v="50"/>
    <s v="Male"/>
    <x v="5"/>
    <s v="Credit Card"/>
    <n v="1185.3900000000001"/>
    <n v="7"/>
    <n v="4.8"/>
    <x v="1"/>
    <x v="1535"/>
    <d v="2026-03-23T00:00:00"/>
    <x v="1"/>
    <x v="36"/>
    <s v=""/>
  </r>
  <r>
    <x v="1536"/>
    <n v="22"/>
    <s v="Other"/>
    <x v="3"/>
    <s v="Credit Card"/>
    <n v="613.25"/>
    <n v="1"/>
    <n v="1.2"/>
    <x v="0"/>
    <x v="1536"/>
    <d v="2026-03-18T00:00:00"/>
    <x v="2"/>
    <x v="1"/>
    <n v="1.2"/>
  </r>
  <r>
    <x v="1537"/>
    <n v="68"/>
    <s v="Male"/>
    <x v="5"/>
    <s v="Cash on Delivery"/>
    <n v="943.07"/>
    <n v="3"/>
    <n v="2.7"/>
    <x v="1"/>
    <x v="1537"/>
    <d v="2026-03-21T00:00:00"/>
    <x v="1"/>
    <x v="1"/>
    <n v="2.7"/>
  </r>
  <r>
    <x v="1538"/>
    <n v="69"/>
    <s v="Male"/>
    <x v="2"/>
    <s v="Debit Card"/>
    <n v="1003.62"/>
    <n v="10"/>
    <n v="4.7"/>
    <x v="1"/>
    <x v="1538"/>
    <d v="2026-03-29T00:00:00"/>
    <x v="1"/>
    <x v="25"/>
    <s v=""/>
  </r>
  <r>
    <x v="1539"/>
    <n v="35"/>
    <s v="Other"/>
    <x v="1"/>
    <s v="Wallet"/>
    <n v="96.04"/>
    <n v="8"/>
    <n v="3.3"/>
    <x v="0"/>
    <x v="1539"/>
    <d v="2026-03-28T00:00:00"/>
    <x v="0"/>
    <x v="12"/>
    <s v=""/>
  </r>
  <r>
    <x v="1540"/>
    <n v="41"/>
    <s v="Other"/>
    <x v="4"/>
    <s v="Wallet"/>
    <n v="1348.84"/>
    <n v="3"/>
    <n v="1.6"/>
    <x v="0"/>
    <x v="1540"/>
    <d v="2026-03-24T00:00:00"/>
    <x v="0"/>
    <x v="1"/>
    <n v="1.6"/>
  </r>
  <r>
    <x v="1541"/>
    <n v="60"/>
    <s v="Other"/>
    <x v="0"/>
    <s v="UPI"/>
    <n v="1350.82"/>
    <n v="9"/>
    <n v="2.2999999999999998"/>
    <x v="0"/>
    <x v="1541"/>
    <d v="2026-03-31T00:00:00"/>
    <x v="1"/>
    <x v="0"/>
    <s v=""/>
  </r>
  <r>
    <x v="1542"/>
    <n v="54"/>
    <s v="Male"/>
    <x v="5"/>
    <s v="Debit Card"/>
    <n v="14.06"/>
    <n v="6"/>
    <n v="4.5999999999999996"/>
    <x v="0"/>
    <x v="1542"/>
    <d v="2026-03-29T00:00:00"/>
    <x v="1"/>
    <x v="1"/>
    <n v="4.5999999999999996"/>
  </r>
  <r>
    <x v="1543"/>
    <n v="46"/>
    <s v="Female"/>
    <x v="2"/>
    <s v="Cash on Delivery"/>
    <n v="101.31"/>
    <n v="11"/>
    <n v="2.2999999999999998"/>
    <x v="1"/>
    <x v="1543"/>
    <d v="2026-04-04T00:00:00"/>
    <x v="1"/>
    <x v="0"/>
    <s v=""/>
  </r>
  <r>
    <x v="1544"/>
    <n v="37"/>
    <s v="Male"/>
    <x v="0"/>
    <s v="Wallet"/>
    <n v="20.29"/>
    <n v="6"/>
    <n v="4.5"/>
    <x v="1"/>
    <x v="1544"/>
    <d v="2026-03-31T00:00:00"/>
    <x v="0"/>
    <x v="1"/>
    <n v="4.5"/>
  </r>
  <r>
    <x v="1545"/>
    <n v="64"/>
    <s v="Female"/>
    <x v="0"/>
    <s v="UPI"/>
    <n v="567.66"/>
    <n v="13"/>
    <n v="2.6"/>
    <x v="1"/>
    <x v="1545"/>
    <d v="2026-04-08T00:00:00"/>
    <x v="1"/>
    <x v="17"/>
    <s v=""/>
  </r>
  <r>
    <x v="1546"/>
    <n v="41"/>
    <s v="Male"/>
    <x v="2"/>
    <s v="Debit Card"/>
    <n v="144.94999999999999"/>
    <n v="11"/>
    <n v="3.9"/>
    <x v="1"/>
    <x v="1546"/>
    <d v="2026-04-07T00:00:00"/>
    <x v="0"/>
    <x v="19"/>
    <s v=""/>
  </r>
  <r>
    <x v="1547"/>
    <n v="60"/>
    <s v="Female"/>
    <x v="0"/>
    <s v="Wallet"/>
    <n v="1322.44"/>
    <n v="7"/>
    <n v="3.7"/>
    <x v="1"/>
    <x v="1547"/>
    <d v="2026-04-04T00:00:00"/>
    <x v="1"/>
    <x v="37"/>
    <s v=""/>
  </r>
  <r>
    <x v="1548"/>
    <n v="63"/>
    <s v="Female"/>
    <x v="4"/>
    <s v="Wallet"/>
    <n v="1394.73"/>
    <n v="10"/>
    <n v="4"/>
    <x v="1"/>
    <x v="1548"/>
    <d v="2026-04-08T00:00:00"/>
    <x v="1"/>
    <x v="40"/>
    <s v=""/>
  </r>
  <r>
    <x v="1549"/>
    <n v="36"/>
    <s v="Other"/>
    <x v="5"/>
    <s v="Wallet"/>
    <n v="535.64"/>
    <n v="2"/>
    <n v="1.6"/>
    <x v="0"/>
    <x v="1549"/>
    <d v="2026-04-01T00:00:00"/>
    <x v="0"/>
    <x v="1"/>
    <n v="1.6"/>
  </r>
  <r>
    <x v="1550"/>
    <n v="64"/>
    <s v="Other"/>
    <x v="1"/>
    <s v="Cash on Delivery"/>
    <n v="1205.29"/>
    <n v="8"/>
    <n v="2"/>
    <x v="0"/>
    <x v="1550"/>
    <d v="2026-04-08T00:00:00"/>
    <x v="1"/>
    <x v="6"/>
    <s v=""/>
  </r>
  <r>
    <x v="1551"/>
    <n v="24"/>
    <s v="Male"/>
    <x v="1"/>
    <s v="Wallet"/>
    <n v="1221.49"/>
    <n v="14"/>
    <n v="1.3"/>
    <x v="0"/>
    <x v="1551"/>
    <d v="2026-04-15T00:00:00"/>
    <x v="2"/>
    <x v="24"/>
    <s v=""/>
  </r>
  <r>
    <x v="1552"/>
    <n v="57"/>
    <s v="Female"/>
    <x v="0"/>
    <s v="Cash on Delivery"/>
    <n v="1131.0899999999999"/>
    <n v="4"/>
    <n v="3.1"/>
    <x v="0"/>
    <x v="1552"/>
    <d v="2026-04-06T00:00:00"/>
    <x v="1"/>
    <x v="1"/>
    <n v="3.1"/>
  </r>
  <r>
    <x v="1553"/>
    <n v="29"/>
    <s v="Female"/>
    <x v="2"/>
    <s v="Credit Card"/>
    <n v="1030.81"/>
    <n v="1"/>
    <n v="4.7"/>
    <x v="0"/>
    <x v="1553"/>
    <d v="2026-04-04T00:00:00"/>
    <x v="2"/>
    <x v="1"/>
    <n v="4.7"/>
  </r>
  <r>
    <x v="1554"/>
    <n v="48"/>
    <s v="Other"/>
    <x v="5"/>
    <s v="Wallet"/>
    <n v="321.97000000000003"/>
    <n v="8"/>
    <n v="1.8"/>
    <x v="0"/>
    <x v="1554"/>
    <d v="2026-04-12T00:00:00"/>
    <x v="1"/>
    <x v="4"/>
    <s v=""/>
  </r>
  <r>
    <x v="1555"/>
    <n v="32"/>
    <s v="Other"/>
    <x v="0"/>
    <s v="Debit Card"/>
    <n v="813.14"/>
    <n v="10"/>
    <n v="5"/>
    <x v="1"/>
    <x v="1555"/>
    <d v="2026-04-15T00:00:00"/>
    <x v="0"/>
    <x v="41"/>
    <s v=""/>
  </r>
  <r>
    <x v="1556"/>
    <n v="65"/>
    <s v="Male"/>
    <x v="1"/>
    <s v="Credit Card"/>
    <n v="360.38"/>
    <n v="10"/>
    <n v="3.4"/>
    <x v="0"/>
    <x v="1556"/>
    <d v="2026-04-16T00:00:00"/>
    <x v="1"/>
    <x v="16"/>
    <s v=""/>
  </r>
  <r>
    <x v="1557"/>
    <n v="35"/>
    <s v="Other"/>
    <x v="1"/>
    <s v="Debit Card"/>
    <n v="949.02"/>
    <n v="7"/>
    <n v="1.3"/>
    <x v="0"/>
    <x v="1557"/>
    <d v="2026-04-14T00:00:00"/>
    <x v="0"/>
    <x v="24"/>
    <s v=""/>
  </r>
  <r>
    <x v="1558"/>
    <n v="39"/>
    <s v="Other"/>
    <x v="4"/>
    <s v="Wallet"/>
    <n v="1438.81"/>
    <n v="13"/>
    <n v="1.1000000000000001"/>
    <x v="0"/>
    <x v="1558"/>
    <d v="2026-04-21T00:00:00"/>
    <x v="0"/>
    <x v="15"/>
    <s v=""/>
  </r>
  <r>
    <x v="1559"/>
    <n v="47"/>
    <s v="Other"/>
    <x v="1"/>
    <s v="Cash on Delivery"/>
    <n v="566.65"/>
    <n v="5"/>
    <n v="2.6"/>
    <x v="1"/>
    <x v="1559"/>
    <d v="2026-04-14T00:00:00"/>
    <x v="1"/>
    <x v="1"/>
    <n v="2.6"/>
  </r>
  <r>
    <x v="1560"/>
    <n v="55"/>
    <s v="Male"/>
    <x v="0"/>
    <s v="Debit Card"/>
    <n v="403.29"/>
    <n v="9"/>
    <n v="2.9"/>
    <x v="1"/>
    <x v="1560"/>
    <d v="2026-04-19T00:00:00"/>
    <x v="1"/>
    <x v="32"/>
    <s v=""/>
  </r>
  <r>
    <x v="1561"/>
    <n v="18"/>
    <s v="Male"/>
    <x v="5"/>
    <s v="Wallet"/>
    <n v="239.81"/>
    <n v="5"/>
    <n v="4.2"/>
    <x v="0"/>
    <x v="1561"/>
    <d v="2026-04-16T00:00:00"/>
    <x v="2"/>
    <x v="1"/>
    <n v="4.2"/>
  </r>
  <r>
    <x v="1562"/>
    <n v="19"/>
    <s v="Male"/>
    <x v="1"/>
    <s v="UPI"/>
    <n v="1494.27"/>
    <n v="10"/>
    <n v="1.1000000000000001"/>
    <x v="0"/>
    <x v="1562"/>
    <d v="2026-04-22T00:00:00"/>
    <x v="2"/>
    <x v="15"/>
    <s v=""/>
  </r>
  <r>
    <x v="1563"/>
    <n v="57"/>
    <s v="Other"/>
    <x v="2"/>
    <s v="Debit Card"/>
    <n v="651.1"/>
    <n v="5"/>
    <n v="1.8"/>
    <x v="0"/>
    <x v="1563"/>
    <d v="2026-04-18T00:00:00"/>
    <x v="1"/>
    <x v="1"/>
    <n v="1.8"/>
  </r>
  <r>
    <x v="1564"/>
    <n v="37"/>
    <s v="Other"/>
    <x v="3"/>
    <s v="Credit Card"/>
    <n v="391.03"/>
    <n v="8"/>
    <n v="1.1000000000000001"/>
    <x v="1"/>
    <x v="1564"/>
    <d v="2026-04-22T00:00:00"/>
    <x v="0"/>
    <x v="15"/>
    <s v=""/>
  </r>
  <r>
    <x v="1565"/>
    <n v="67"/>
    <s v="Other"/>
    <x v="4"/>
    <s v="Cash on Delivery"/>
    <n v="358.21"/>
    <n v="9"/>
    <n v="4.9000000000000004"/>
    <x v="0"/>
    <x v="1565"/>
    <d v="2026-04-24T00:00:00"/>
    <x v="1"/>
    <x v="20"/>
    <s v=""/>
  </r>
  <r>
    <x v="1566"/>
    <n v="56"/>
    <s v="Other"/>
    <x v="3"/>
    <s v="Cash on Delivery"/>
    <n v="1489.69"/>
    <n v="5"/>
    <n v="2.7"/>
    <x v="0"/>
    <x v="1566"/>
    <d v="2026-04-21T00:00:00"/>
    <x v="1"/>
    <x v="1"/>
    <n v="2.7"/>
  </r>
  <r>
    <x v="1567"/>
    <n v="40"/>
    <s v="Other"/>
    <x v="0"/>
    <s v="Credit Card"/>
    <n v="1202.49"/>
    <n v="13"/>
    <n v="2.2000000000000002"/>
    <x v="0"/>
    <x v="1567"/>
    <d v="2026-04-30T00:00:00"/>
    <x v="0"/>
    <x v="38"/>
    <s v=""/>
  </r>
  <r>
    <x v="1568"/>
    <n v="20"/>
    <s v="Male"/>
    <x v="4"/>
    <s v="Debit Card"/>
    <n v="74.790000000000006"/>
    <n v="7"/>
    <n v="4.2"/>
    <x v="0"/>
    <x v="1568"/>
    <d v="2026-04-25T00:00:00"/>
    <x v="2"/>
    <x v="22"/>
    <s v=""/>
  </r>
  <r>
    <x v="1569"/>
    <n v="53"/>
    <s v="Male"/>
    <x v="5"/>
    <s v="Debit Card"/>
    <n v="335.85"/>
    <n v="8"/>
    <n v="4.3"/>
    <x v="1"/>
    <x v="1569"/>
    <d v="2026-04-27T00:00:00"/>
    <x v="1"/>
    <x v="21"/>
    <s v=""/>
  </r>
  <r>
    <x v="1570"/>
    <n v="44"/>
    <s v="Other"/>
    <x v="0"/>
    <s v="UPI"/>
    <n v="206.61"/>
    <n v="10"/>
    <n v="1.9"/>
    <x v="0"/>
    <x v="1570"/>
    <d v="2026-04-30T00:00:00"/>
    <x v="0"/>
    <x v="11"/>
    <s v=""/>
  </r>
  <r>
    <x v="1571"/>
    <n v="58"/>
    <s v="Female"/>
    <x v="5"/>
    <s v="Credit Card"/>
    <n v="1156.25"/>
    <n v="12"/>
    <n v="4.0999999999999996"/>
    <x v="0"/>
    <x v="1571"/>
    <d v="2026-05-03T00:00:00"/>
    <x v="1"/>
    <x v="39"/>
    <s v=""/>
  </r>
  <r>
    <x v="1572"/>
    <n v="56"/>
    <s v="Other"/>
    <x v="0"/>
    <s v="Debit Card"/>
    <n v="74.81"/>
    <n v="3"/>
    <n v="2.5"/>
    <x v="1"/>
    <x v="1572"/>
    <d v="2026-04-25T00:00:00"/>
    <x v="1"/>
    <x v="1"/>
    <n v="2.5"/>
  </r>
  <r>
    <x v="1573"/>
    <n v="36"/>
    <s v="Other"/>
    <x v="2"/>
    <s v="Debit Card"/>
    <n v="124.4"/>
    <n v="5"/>
    <n v="2.6"/>
    <x v="0"/>
    <x v="1573"/>
    <d v="2026-04-28T00:00:00"/>
    <x v="0"/>
    <x v="1"/>
    <n v="2.6"/>
  </r>
  <r>
    <x v="1574"/>
    <n v="40"/>
    <s v="Male"/>
    <x v="1"/>
    <s v="Cash on Delivery"/>
    <n v="1068.1300000000001"/>
    <n v="11"/>
    <n v="4.2"/>
    <x v="1"/>
    <x v="1574"/>
    <d v="2026-05-05T00:00:00"/>
    <x v="0"/>
    <x v="22"/>
    <s v=""/>
  </r>
  <r>
    <x v="1575"/>
    <n v="40"/>
    <s v="Male"/>
    <x v="5"/>
    <s v="Cash on Delivery"/>
    <n v="106.59"/>
    <n v="9"/>
    <n v="2.5"/>
    <x v="0"/>
    <x v="1575"/>
    <d v="2026-05-04T00:00:00"/>
    <x v="0"/>
    <x v="13"/>
    <s v=""/>
  </r>
  <r>
    <x v="1576"/>
    <n v="37"/>
    <s v="Male"/>
    <x v="3"/>
    <s v="Wallet"/>
    <n v="573.5"/>
    <n v="10"/>
    <n v="1.5"/>
    <x v="0"/>
    <x v="1576"/>
    <d v="2026-05-06T00:00:00"/>
    <x v="0"/>
    <x v="34"/>
    <s v=""/>
  </r>
  <r>
    <x v="1577"/>
    <n v="36"/>
    <s v="Female"/>
    <x v="4"/>
    <s v="Credit Card"/>
    <n v="493.67"/>
    <n v="11"/>
    <n v="3.3"/>
    <x v="1"/>
    <x v="1577"/>
    <d v="2026-05-08T00:00:00"/>
    <x v="0"/>
    <x v="12"/>
    <s v=""/>
  </r>
  <r>
    <x v="1578"/>
    <n v="31"/>
    <s v="Other"/>
    <x v="2"/>
    <s v="Cash on Delivery"/>
    <n v="1421.99"/>
    <n v="8"/>
    <n v="2.2999999999999998"/>
    <x v="0"/>
    <x v="1578"/>
    <d v="2026-05-06T00:00:00"/>
    <x v="0"/>
    <x v="0"/>
    <s v=""/>
  </r>
  <r>
    <x v="1579"/>
    <n v="62"/>
    <s v="Other"/>
    <x v="0"/>
    <s v="Cash on Delivery"/>
    <n v="1237.18"/>
    <n v="8"/>
    <n v="4.7"/>
    <x v="1"/>
    <x v="1579"/>
    <d v="2026-05-07T00:00:00"/>
    <x v="1"/>
    <x v="25"/>
    <s v=""/>
  </r>
  <r>
    <x v="1580"/>
    <n v="25"/>
    <s v="Female"/>
    <x v="2"/>
    <s v="Wallet"/>
    <n v="982.07"/>
    <n v="6"/>
    <n v="2.4"/>
    <x v="0"/>
    <x v="1580"/>
    <d v="2026-05-06T00:00:00"/>
    <x v="2"/>
    <x v="1"/>
    <n v="2.4"/>
  </r>
  <r>
    <x v="1581"/>
    <n v="66"/>
    <s v="Male"/>
    <x v="1"/>
    <s v="Cash on Delivery"/>
    <n v="789.82"/>
    <n v="1"/>
    <n v="1.8"/>
    <x v="0"/>
    <x v="1581"/>
    <d v="2026-05-02T00:00:00"/>
    <x v="1"/>
    <x v="1"/>
    <n v="1.8"/>
  </r>
  <r>
    <x v="1582"/>
    <n v="42"/>
    <s v="Female"/>
    <x v="4"/>
    <s v="Credit Card"/>
    <n v="1498.01"/>
    <n v="14"/>
    <n v="1.8"/>
    <x v="0"/>
    <x v="1582"/>
    <d v="2026-05-16T00:00:00"/>
    <x v="0"/>
    <x v="4"/>
    <s v=""/>
  </r>
  <r>
    <x v="1583"/>
    <n v="58"/>
    <s v="Other"/>
    <x v="4"/>
    <s v="Debit Card"/>
    <n v="531.82000000000005"/>
    <n v="9"/>
    <n v="2.2000000000000002"/>
    <x v="0"/>
    <x v="1583"/>
    <d v="2026-05-12T00:00:00"/>
    <x v="1"/>
    <x v="38"/>
    <s v=""/>
  </r>
  <r>
    <x v="1584"/>
    <n v="34"/>
    <s v="Other"/>
    <x v="2"/>
    <s v="Debit Card"/>
    <n v="666.64"/>
    <n v="2"/>
    <n v="2.7"/>
    <x v="1"/>
    <x v="1584"/>
    <d v="2026-05-06T00:00:00"/>
    <x v="0"/>
    <x v="1"/>
    <n v="2.7"/>
  </r>
  <r>
    <x v="1585"/>
    <n v="57"/>
    <s v="Male"/>
    <x v="0"/>
    <s v="Debit Card"/>
    <n v="385.97"/>
    <n v="7"/>
    <n v="2.8"/>
    <x v="0"/>
    <x v="1585"/>
    <d v="2026-05-12T00:00:00"/>
    <x v="1"/>
    <x v="10"/>
    <s v=""/>
  </r>
  <r>
    <x v="1586"/>
    <n v="22"/>
    <s v="Male"/>
    <x v="3"/>
    <s v="Credit Card"/>
    <n v="1340.5"/>
    <n v="7"/>
    <n v="1.6"/>
    <x v="0"/>
    <x v="1586"/>
    <d v="2026-05-13T00:00:00"/>
    <x v="2"/>
    <x v="9"/>
    <s v=""/>
  </r>
  <r>
    <x v="1587"/>
    <n v="69"/>
    <s v="Other"/>
    <x v="5"/>
    <s v="Credit Card"/>
    <n v="1425.99"/>
    <n v="5"/>
    <n v="2.9"/>
    <x v="1"/>
    <x v="1587"/>
    <d v="2026-05-12T00:00:00"/>
    <x v="1"/>
    <x v="1"/>
    <n v="2.9"/>
  </r>
  <r>
    <x v="1588"/>
    <n v="20"/>
    <s v="Male"/>
    <x v="0"/>
    <s v="Cash on Delivery"/>
    <n v="105.19"/>
    <n v="5"/>
    <n v="4.5999999999999996"/>
    <x v="0"/>
    <x v="1588"/>
    <d v="2026-05-13T00:00:00"/>
    <x v="2"/>
    <x v="1"/>
    <n v="4.5999999999999996"/>
  </r>
  <r>
    <x v="1589"/>
    <n v="62"/>
    <s v="Male"/>
    <x v="2"/>
    <s v="Cash on Delivery"/>
    <n v="988.35"/>
    <n v="1"/>
    <n v="2"/>
    <x v="0"/>
    <x v="1589"/>
    <d v="2026-05-10T00:00:00"/>
    <x v="1"/>
    <x v="1"/>
    <n v="2"/>
  </r>
  <r>
    <x v="1590"/>
    <n v="24"/>
    <s v="Female"/>
    <x v="0"/>
    <s v="Debit Card"/>
    <n v="696.26"/>
    <n v="13"/>
    <n v="3.4"/>
    <x v="1"/>
    <x v="1590"/>
    <d v="2026-05-23T00:00:00"/>
    <x v="2"/>
    <x v="16"/>
    <s v=""/>
  </r>
  <r>
    <x v="1591"/>
    <n v="30"/>
    <s v="Male"/>
    <x v="2"/>
    <s v="Credit Card"/>
    <n v="993.83"/>
    <n v="14"/>
    <n v="4.8"/>
    <x v="1"/>
    <x v="1591"/>
    <d v="2026-05-25T00:00:00"/>
    <x v="0"/>
    <x v="36"/>
    <s v=""/>
  </r>
  <r>
    <x v="1592"/>
    <n v="69"/>
    <s v="Male"/>
    <x v="2"/>
    <s v="Cash on Delivery"/>
    <n v="449.46"/>
    <n v="11"/>
    <n v="3.2"/>
    <x v="0"/>
    <x v="1592"/>
    <d v="2026-05-23T00:00:00"/>
    <x v="1"/>
    <x v="2"/>
    <s v=""/>
  </r>
  <r>
    <x v="1593"/>
    <n v="45"/>
    <s v="Male"/>
    <x v="2"/>
    <s v="Cash on Delivery"/>
    <n v="804.29"/>
    <n v="5"/>
    <n v="1.8"/>
    <x v="0"/>
    <x v="1593"/>
    <d v="2026-05-18T00:00:00"/>
    <x v="1"/>
    <x v="1"/>
    <n v="1.8"/>
  </r>
  <r>
    <x v="1594"/>
    <n v="47"/>
    <s v="Female"/>
    <x v="5"/>
    <s v="Credit Card"/>
    <n v="529.91"/>
    <n v="4"/>
    <n v="2.8"/>
    <x v="1"/>
    <x v="1594"/>
    <d v="2026-05-18T00:00:00"/>
    <x v="1"/>
    <x v="1"/>
    <n v="2.8"/>
  </r>
  <r>
    <x v="1595"/>
    <n v="59"/>
    <s v="Other"/>
    <x v="5"/>
    <s v="Debit Card"/>
    <n v="806.37"/>
    <n v="9"/>
    <n v="2.4"/>
    <x v="1"/>
    <x v="1595"/>
    <d v="2026-05-24T00:00:00"/>
    <x v="1"/>
    <x v="26"/>
    <s v=""/>
  </r>
  <r>
    <x v="1596"/>
    <n v="29"/>
    <s v="Male"/>
    <x v="0"/>
    <s v="UPI"/>
    <n v="713.73"/>
    <n v="5"/>
    <n v="1.7"/>
    <x v="1"/>
    <x v="1596"/>
    <d v="2026-05-21T00:00:00"/>
    <x v="2"/>
    <x v="1"/>
    <n v="1.7"/>
  </r>
  <r>
    <x v="1597"/>
    <n v="68"/>
    <s v="Female"/>
    <x v="5"/>
    <s v="Wallet"/>
    <n v="191.17"/>
    <n v="1"/>
    <n v="3.9"/>
    <x v="1"/>
    <x v="1597"/>
    <d v="2026-05-18T00:00:00"/>
    <x v="1"/>
    <x v="1"/>
    <n v="3.9"/>
  </r>
  <r>
    <x v="1598"/>
    <n v="19"/>
    <s v="Other"/>
    <x v="2"/>
    <s v="Cash on Delivery"/>
    <n v="377.49"/>
    <n v="11"/>
    <n v="4.8"/>
    <x v="1"/>
    <x v="1598"/>
    <d v="2026-05-29T00:00:00"/>
    <x v="2"/>
    <x v="36"/>
    <s v=""/>
  </r>
  <r>
    <x v="1599"/>
    <n v="44"/>
    <s v="Male"/>
    <x v="0"/>
    <s v="Credit Card"/>
    <n v="49.36"/>
    <n v="9"/>
    <n v="3"/>
    <x v="0"/>
    <x v="1599"/>
    <d v="2026-05-28T00:00:00"/>
    <x v="0"/>
    <x v="7"/>
    <s v=""/>
  </r>
  <r>
    <x v="1600"/>
    <n v="53"/>
    <s v="Female"/>
    <x v="0"/>
    <s v="Credit Card"/>
    <n v="997.31"/>
    <n v="6"/>
    <n v="2.2999999999999998"/>
    <x v="1"/>
    <x v="1600"/>
    <d v="2026-05-26T00:00:00"/>
    <x v="1"/>
    <x v="1"/>
    <n v="2.2999999999999998"/>
  </r>
  <r>
    <x v="1601"/>
    <n v="48"/>
    <s v="Female"/>
    <x v="0"/>
    <s v="Credit Card"/>
    <n v="1079.8900000000001"/>
    <n v="5"/>
    <n v="4.5999999999999996"/>
    <x v="0"/>
    <x v="1601"/>
    <d v="2026-05-26T00:00:00"/>
    <x v="1"/>
    <x v="1"/>
    <n v="4.5999999999999996"/>
  </r>
  <r>
    <x v="1602"/>
    <n v="34"/>
    <s v="Male"/>
    <x v="5"/>
    <s v="Cash on Delivery"/>
    <n v="876.64"/>
    <n v="4"/>
    <n v="1.9"/>
    <x v="0"/>
    <x v="1602"/>
    <d v="2026-05-26T00:00:00"/>
    <x v="0"/>
    <x v="1"/>
    <n v="1.9"/>
  </r>
  <r>
    <x v="1603"/>
    <n v="47"/>
    <s v="Male"/>
    <x v="5"/>
    <s v="UPI"/>
    <n v="900.02"/>
    <n v="3"/>
    <n v="1.5"/>
    <x v="1"/>
    <x v="1603"/>
    <d v="2026-05-26T00:00:00"/>
    <x v="1"/>
    <x v="1"/>
    <n v="1.5"/>
  </r>
  <r>
    <x v="1604"/>
    <n v="65"/>
    <s v="Female"/>
    <x v="3"/>
    <s v="Credit Card"/>
    <n v="1015.31"/>
    <n v="12"/>
    <n v="3.8"/>
    <x v="0"/>
    <x v="1604"/>
    <d v="2026-06-05T00:00:00"/>
    <x v="1"/>
    <x v="3"/>
    <s v=""/>
  </r>
  <r>
    <x v="1605"/>
    <n v="36"/>
    <s v="Male"/>
    <x v="3"/>
    <s v="UPI"/>
    <n v="1058.94"/>
    <n v="13"/>
    <n v="2.8"/>
    <x v="1"/>
    <x v="1605"/>
    <d v="2026-06-07T00:00:00"/>
    <x v="0"/>
    <x v="10"/>
    <s v=""/>
  </r>
  <r>
    <x v="1606"/>
    <n v="23"/>
    <s v="Other"/>
    <x v="1"/>
    <s v="Wallet"/>
    <n v="771.88"/>
    <n v="12"/>
    <n v="1.2"/>
    <x v="1"/>
    <x v="1606"/>
    <d v="2026-06-07T00:00:00"/>
    <x v="2"/>
    <x v="5"/>
    <s v=""/>
  </r>
  <r>
    <x v="1607"/>
    <n v="22"/>
    <s v="Other"/>
    <x v="1"/>
    <s v="Cash on Delivery"/>
    <n v="18.23"/>
    <n v="13"/>
    <n v="3.4"/>
    <x v="1"/>
    <x v="1607"/>
    <d v="2026-06-09T00:00:00"/>
    <x v="2"/>
    <x v="16"/>
    <s v=""/>
  </r>
  <r>
    <x v="1608"/>
    <n v="34"/>
    <s v="Female"/>
    <x v="2"/>
    <s v="UPI"/>
    <n v="1009.92"/>
    <n v="6"/>
    <n v="4.7"/>
    <x v="1"/>
    <x v="1608"/>
    <d v="2026-06-03T00:00:00"/>
    <x v="0"/>
    <x v="1"/>
    <n v="4.7"/>
  </r>
  <r>
    <x v="1609"/>
    <n v="43"/>
    <s v="Other"/>
    <x v="1"/>
    <s v="UPI"/>
    <n v="69.599999999999994"/>
    <n v="3"/>
    <n v="2.6"/>
    <x v="0"/>
    <x v="1609"/>
    <d v="2026-06-01T00:00:00"/>
    <x v="0"/>
    <x v="1"/>
    <n v="2.6"/>
  </r>
  <r>
    <x v="1610"/>
    <n v="19"/>
    <s v="Male"/>
    <x v="5"/>
    <s v="UPI"/>
    <n v="684.88"/>
    <n v="13"/>
    <n v="1.8"/>
    <x v="1"/>
    <x v="1610"/>
    <d v="2026-06-12T00:00:00"/>
    <x v="2"/>
    <x v="4"/>
    <s v=""/>
  </r>
  <r>
    <x v="1611"/>
    <n v="45"/>
    <s v="Male"/>
    <x v="5"/>
    <s v="Debit Card"/>
    <n v="1094.54"/>
    <n v="13"/>
    <n v="1.7"/>
    <x v="0"/>
    <x v="1611"/>
    <d v="2026-06-13T00:00:00"/>
    <x v="1"/>
    <x v="23"/>
    <s v=""/>
  </r>
  <r>
    <x v="1612"/>
    <n v="27"/>
    <s v="Other"/>
    <x v="2"/>
    <s v="Cash on Delivery"/>
    <n v="1306.8800000000001"/>
    <n v="1"/>
    <n v="2.6"/>
    <x v="1"/>
    <x v="1612"/>
    <d v="2026-06-02T00:00:00"/>
    <x v="2"/>
    <x v="1"/>
    <n v="2.6"/>
  </r>
  <r>
    <x v="1613"/>
    <n v="27"/>
    <s v="Female"/>
    <x v="0"/>
    <s v="Wallet"/>
    <n v="266.12"/>
    <n v="11"/>
    <n v="4.8"/>
    <x v="0"/>
    <x v="1613"/>
    <d v="2026-06-13T00:00:00"/>
    <x v="2"/>
    <x v="36"/>
    <s v=""/>
  </r>
  <r>
    <x v="1614"/>
    <n v="46"/>
    <s v="Other"/>
    <x v="4"/>
    <s v="Debit Card"/>
    <n v="977.22"/>
    <n v="12"/>
    <n v="3.1"/>
    <x v="1"/>
    <x v="1614"/>
    <d v="2026-06-15T00:00:00"/>
    <x v="1"/>
    <x v="18"/>
    <s v=""/>
  </r>
  <r>
    <x v="1615"/>
    <n v="39"/>
    <s v="Other"/>
    <x v="0"/>
    <s v="Wallet"/>
    <n v="985.64"/>
    <n v="1"/>
    <n v="1.6"/>
    <x v="0"/>
    <x v="1615"/>
    <d v="2026-06-05T00:00:00"/>
    <x v="0"/>
    <x v="1"/>
    <n v="1.6"/>
  </r>
  <r>
    <x v="1616"/>
    <n v="66"/>
    <s v="Other"/>
    <x v="5"/>
    <s v="Wallet"/>
    <n v="828.48"/>
    <n v="2"/>
    <n v="1.8"/>
    <x v="0"/>
    <x v="1616"/>
    <d v="2026-06-07T00:00:00"/>
    <x v="1"/>
    <x v="1"/>
    <n v="1.8"/>
  </r>
  <r>
    <x v="1617"/>
    <n v="48"/>
    <s v="Other"/>
    <x v="5"/>
    <s v="Debit Card"/>
    <n v="730.47"/>
    <n v="1"/>
    <n v="1.7"/>
    <x v="1"/>
    <x v="1617"/>
    <d v="2026-06-07T00:00:00"/>
    <x v="1"/>
    <x v="1"/>
    <n v="1.7"/>
  </r>
  <r>
    <x v="1618"/>
    <n v="34"/>
    <s v="Female"/>
    <x v="2"/>
    <s v="Debit Card"/>
    <n v="1081.57"/>
    <n v="10"/>
    <n v="2.1"/>
    <x v="1"/>
    <x v="1618"/>
    <d v="2026-06-17T00:00:00"/>
    <x v="0"/>
    <x v="27"/>
    <s v=""/>
  </r>
  <r>
    <x v="1619"/>
    <n v="47"/>
    <s v="Female"/>
    <x v="1"/>
    <s v="Debit Card"/>
    <n v="779.95"/>
    <n v="11"/>
    <n v="3.2"/>
    <x v="0"/>
    <x v="1619"/>
    <d v="2026-06-19T00:00:00"/>
    <x v="1"/>
    <x v="2"/>
    <s v=""/>
  </r>
  <r>
    <x v="1620"/>
    <n v="38"/>
    <s v="Male"/>
    <x v="3"/>
    <s v="Debit Card"/>
    <n v="749.13"/>
    <n v="11"/>
    <n v="2.1"/>
    <x v="0"/>
    <x v="1620"/>
    <d v="2026-06-20T00:00:00"/>
    <x v="0"/>
    <x v="27"/>
    <s v=""/>
  </r>
  <r>
    <x v="1621"/>
    <n v="19"/>
    <s v="Other"/>
    <x v="3"/>
    <s v="UPI"/>
    <n v="440.32"/>
    <n v="13"/>
    <n v="4.8"/>
    <x v="1"/>
    <x v="1621"/>
    <d v="2026-06-23T00:00:00"/>
    <x v="2"/>
    <x v="36"/>
    <s v=""/>
  </r>
  <r>
    <x v="1622"/>
    <n v="35"/>
    <s v="Other"/>
    <x v="0"/>
    <s v="UPI"/>
    <n v="447.4"/>
    <n v="2"/>
    <n v="3.1"/>
    <x v="1"/>
    <x v="1622"/>
    <d v="2026-06-13T00:00:00"/>
    <x v="0"/>
    <x v="1"/>
    <n v="3.1"/>
  </r>
  <r>
    <x v="1623"/>
    <n v="68"/>
    <s v="Male"/>
    <x v="1"/>
    <s v="Wallet"/>
    <n v="180.86"/>
    <n v="8"/>
    <n v="4.5999999999999996"/>
    <x v="1"/>
    <x v="1623"/>
    <d v="2026-06-20T00:00:00"/>
    <x v="1"/>
    <x v="33"/>
    <s v=""/>
  </r>
  <r>
    <x v="1624"/>
    <n v="49"/>
    <s v="Female"/>
    <x v="4"/>
    <s v="UPI"/>
    <n v="269.3"/>
    <n v="3"/>
    <n v="2.9"/>
    <x v="1"/>
    <x v="1624"/>
    <d v="2026-06-16T00:00:00"/>
    <x v="1"/>
    <x v="1"/>
    <n v="2.9"/>
  </r>
  <r>
    <x v="1625"/>
    <n v="38"/>
    <s v="Male"/>
    <x v="0"/>
    <s v="Wallet"/>
    <n v="483.74"/>
    <n v="9"/>
    <n v="1.2"/>
    <x v="0"/>
    <x v="1625"/>
    <d v="2026-06-23T00:00:00"/>
    <x v="0"/>
    <x v="5"/>
    <s v=""/>
  </r>
  <r>
    <x v="1626"/>
    <n v="33"/>
    <s v="Male"/>
    <x v="4"/>
    <s v="Credit Card"/>
    <n v="37.06"/>
    <n v="5"/>
    <n v="1.6"/>
    <x v="0"/>
    <x v="1626"/>
    <d v="2026-06-20T00:00:00"/>
    <x v="0"/>
    <x v="1"/>
    <n v="1.6"/>
  </r>
  <r>
    <x v="1627"/>
    <n v="53"/>
    <s v="Other"/>
    <x v="5"/>
    <s v="Wallet"/>
    <n v="92.37"/>
    <n v="2"/>
    <n v="3.4"/>
    <x v="1"/>
    <x v="1627"/>
    <d v="2026-06-18T00:00:00"/>
    <x v="1"/>
    <x v="1"/>
    <n v="3.4"/>
  </r>
  <r>
    <x v="1628"/>
    <n v="39"/>
    <s v="Other"/>
    <x v="3"/>
    <s v="Wallet"/>
    <n v="68.81"/>
    <n v="6"/>
    <n v="1.1000000000000001"/>
    <x v="1"/>
    <x v="1628"/>
    <d v="2026-06-23T00:00:00"/>
    <x v="0"/>
    <x v="1"/>
    <n v="1.1000000000000001"/>
  </r>
  <r>
    <x v="1629"/>
    <n v="57"/>
    <s v="Other"/>
    <x v="5"/>
    <s v="Credit Card"/>
    <n v="623.66999999999996"/>
    <n v="12"/>
    <n v="4.9000000000000004"/>
    <x v="0"/>
    <x v="1629"/>
    <d v="2026-06-30T00:00:00"/>
    <x v="1"/>
    <x v="20"/>
    <s v=""/>
  </r>
  <r>
    <x v="1630"/>
    <n v="18"/>
    <s v="Male"/>
    <x v="3"/>
    <s v="Wallet"/>
    <n v="1197.6199999999999"/>
    <n v="2"/>
    <n v="3.2"/>
    <x v="0"/>
    <x v="1630"/>
    <d v="2026-06-21T00:00:00"/>
    <x v="2"/>
    <x v="1"/>
    <n v="3.2"/>
  </r>
  <r>
    <x v="1631"/>
    <n v="60"/>
    <s v="Female"/>
    <x v="5"/>
    <s v="Cash on Delivery"/>
    <n v="995.81"/>
    <n v="10"/>
    <n v="2.9"/>
    <x v="1"/>
    <x v="1631"/>
    <d v="2026-06-30T00:00:00"/>
    <x v="1"/>
    <x v="32"/>
    <s v=""/>
  </r>
  <r>
    <x v="1632"/>
    <n v="25"/>
    <s v="Female"/>
    <x v="3"/>
    <s v="Cash on Delivery"/>
    <n v="1231.6300000000001"/>
    <n v="8"/>
    <n v="2.1"/>
    <x v="1"/>
    <x v="1632"/>
    <d v="2026-06-29T00:00:00"/>
    <x v="2"/>
    <x v="27"/>
    <s v=""/>
  </r>
  <r>
    <x v="1633"/>
    <n v="51"/>
    <s v="Other"/>
    <x v="1"/>
    <s v="Cash on Delivery"/>
    <n v="178.66"/>
    <n v="1"/>
    <n v="3.5"/>
    <x v="1"/>
    <x v="1633"/>
    <d v="2026-06-23T00:00:00"/>
    <x v="1"/>
    <x v="1"/>
    <n v="3.5"/>
  </r>
  <r>
    <x v="1634"/>
    <n v="46"/>
    <s v="Male"/>
    <x v="1"/>
    <s v="UPI"/>
    <n v="222.58"/>
    <n v="12"/>
    <n v="4.3"/>
    <x v="0"/>
    <x v="1634"/>
    <d v="2026-07-05T00:00:00"/>
    <x v="1"/>
    <x v="21"/>
    <s v=""/>
  </r>
  <r>
    <x v="1635"/>
    <n v="39"/>
    <s v="Male"/>
    <x v="0"/>
    <s v="Debit Card"/>
    <n v="678.72"/>
    <n v="14"/>
    <n v="1.1000000000000001"/>
    <x v="0"/>
    <x v="1635"/>
    <d v="2026-07-08T00:00:00"/>
    <x v="0"/>
    <x v="15"/>
    <s v=""/>
  </r>
  <r>
    <x v="1636"/>
    <n v="59"/>
    <s v="Other"/>
    <x v="5"/>
    <s v="Credit Card"/>
    <n v="47.92"/>
    <n v="12"/>
    <n v="4.2"/>
    <x v="0"/>
    <x v="1636"/>
    <d v="2026-07-07T00:00:00"/>
    <x v="1"/>
    <x v="22"/>
    <s v=""/>
  </r>
  <r>
    <x v="1637"/>
    <n v="31"/>
    <s v="Other"/>
    <x v="1"/>
    <s v="UPI"/>
    <n v="1474.1"/>
    <n v="14"/>
    <n v="3.8"/>
    <x v="0"/>
    <x v="1637"/>
    <d v="2026-07-10T00:00:00"/>
    <x v="0"/>
    <x v="3"/>
    <s v=""/>
  </r>
  <r>
    <x v="1638"/>
    <n v="18"/>
    <s v="Male"/>
    <x v="4"/>
    <s v="UPI"/>
    <n v="80.45"/>
    <n v="3"/>
    <n v="3.9"/>
    <x v="1"/>
    <x v="1638"/>
    <d v="2026-06-30T00:00:00"/>
    <x v="2"/>
    <x v="1"/>
    <n v="3.9"/>
  </r>
  <r>
    <x v="1639"/>
    <n v="39"/>
    <s v="Male"/>
    <x v="1"/>
    <s v="Credit Card"/>
    <n v="654.80999999999995"/>
    <n v="4"/>
    <n v="3.4"/>
    <x v="1"/>
    <x v="1639"/>
    <d v="2026-07-02T00:00:00"/>
    <x v="0"/>
    <x v="1"/>
    <n v="3.4"/>
  </r>
  <r>
    <x v="1640"/>
    <n v="69"/>
    <s v="Male"/>
    <x v="4"/>
    <s v="Credit Card"/>
    <n v="396.97"/>
    <n v="6"/>
    <n v="3.9"/>
    <x v="0"/>
    <x v="1640"/>
    <d v="2026-07-05T00:00:00"/>
    <x v="1"/>
    <x v="1"/>
    <n v="3.9"/>
  </r>
  <r>
    <x v="1641"/>
    <n v="55"/>
    <s v="Female"/>
    <x v="2"/>
    <s v="Credit Card"/>
    <n v="351.3"/>
    <n v="2"/>
    <n v="4.9000000000000004"/>
    <x v="0"/>
    <x v="1641"/>
    <d v="2026-07-02T00:00:00"/>
    <x v="1"/>
    <x v="1"/>
    <n v="4.9000000000000004"/>
  </r>
  <r>
    <x v="1642"/>
    <n v="52"/>
    <s v="Other"/>
    <x v="5"/>
    <s v="Debit Card"/>
    <n v="310.54000000000002"/>
    <n v="3"/>
    <n v="4.0999999999999996"/>
    <x v="0"/>
    <x v="1642"/>
    <d v="2026-07-04T00:00:00"/>
    <x v="1"/>
    <x v="1"/>
    <n v="4.0999999999999996"/>
  </r>
  <r>
    <x v="1643"/>
    <n v="18"/>
    <s v="Other"/>
    <x v="3"/>
    <s v="Credit Card"/>
    <n v="236.29"/>
    <n v="7"/>
    <n v="1"/>
    <x v="1"/>
    <x v="1643"/>
    <d v="2026-07-09T00:00:00"/>
    <x v="2"/>
    <x v="31"/>
    <s v=""/>
  </r>
  <r>
    <x v="1644"/>
    <n v="62"/>
    <s v="Other"/>
    <x v="3"/>
    <s v="Cash on Delivery"/>
    <n v="233.58"/>
    <n v="10"/>
    <n v="3.2"/>
    <x v="0"/>
    <x v="1644"/>
    <d v="2026-07-13T00:00:00"/>
    <x v="1"/>
    <x v="2"/>
    <s v=""/>
  </r>
  <r>
    <x v="1645"/>
    <n v="64"/>
    <s v="Other"/>
    <x v="4"/>
    <s v="UPI"/>
    <n v="877.85"/>
    <n v="4"/>
    <n v="4"/>
    <x v="0"/>
    <x v="1645"/>
    <d v="2026-07-08T00:00:00"/>
    <x v="1"/>
    <x v="1"/>
    <n v="4"/>
  </r>
  <r>
    <x v="1646"/>
    <n v="30"/>
    <s v="Female"/>
    <x v="4"/>
    <s v="Credit Card"/>
    <n v="892.59"/>
    <n v="13"/>
    <n v="3.3"/>
    <x v="1"/>
    <x v="1646"/>
    <d v="2026-07-18T00:00:00"/>
    <x v="0"/>
    <x v="12"/>
    <s v=""/>
  </r>
  <r>
    <x v="1647"/>
    <n v="43"/>
    <s v="Other"/>
    <x v="3"/>
    <s v="UPI"/>
    <n v="717.09"/>
    <n v="12"/>
    <n v="3.9"/>
    <x v="1"/>
    <x v="1647"/>
    <d v="2026-07-18T00:00:00"/>
    <x v="0"/>
    <x v="19"/>
    <s v=""/>
  </r>
  <r>
    <x v="1648"/>
    <n v="27"/>
    <s v="Female"/>
    <x v="4"/>
    <s v="Debit Card"/>
    <n v="101.07"/>
    <n v="13"/>
    <n v="3.7"/>
    <x v="1"/>
    <x v="1648"/>
    <d v="2026-07-20T00:00:00"/>
    <x v="2"/>
    <x v="37"/>
    <s v=""/>
  </r>
  <r>
    <x v="1649"/>
    <n v="21"/>
    <s v="Other"/>
    <x v="3"/>
    <s v="Wallet"/>
    <n v="453.04"/>
    <n v="4"/>
    <n v="1.2"/>
    <x v="1"/>
    <x v="1649"/>
    <d v="2026-07-12T00:00:00"/>
    <x v="2"/>
    <x v="1"/>
    <n v="1.2"/>
  </r>
  <r>
    <x v="1650"/>
    <n v="45"/>
    <s v="Female"/>
    <x v="2"/>
    <s v="UPI"/>
    <n v="1306.3599999999999"/>
    <n v="6"/>
    <n v="3.8"/>
    <x v="1"/>
    <x v="1650"/>
    <d v="2026-07-15T00:00:00"/>
    <x v="1"/>
    <x v="1"/>
    <n v="3.8"/>
  </r>
  <r>
    <x v="1651"/>
    <n v="39"/>
    <s v="Male"/>
    <x v="4"/>
    <s v="Debit Card"/>
    <n v="1474.68"/>
    <n v="1"/>
    <n v="1.6"/>
    <x v="0"/>
    <x v="1651"/>
    <d v="2026-07-11T00:00:00"/>
    <x v="0"/>
    <x v="1"/>
    <n v="1.6"/>
  </r>
  <r>
    <x v="1652"/>
    <n v="62"/>
    <s v="Other"/>
    <x v="3"/>
    <s v="Cash on Delivery"/>
    <n v="1168.56"/>
    <n v="5"/>
    <n v="3"/>
    <x v="1"/>
    <x v="1652"/>
    <d v="2026-07-16T00:00:00"/>
    <x v="1"/>
    <x v="1"/>
    <n v="3"/>
  </r>
  <r>
    <x v="1653"/>
    <n v="61"/>
    <s v="Male"/>
    <x v="4"/>
    <s v="Cash on Delivery"/>
    <n v="823.82"/>
    <n v="8"/>
    <n v="2.1"/>
    <x v="0"/>
    <x v="1653"/>
    <d v="2026-07-20T00:00:00"/>
    <x v="1"/>
    <x v="27"/>
    <s v=""/>
  </r>
  <r>
    <x v="1654"/>
    <n v="67"/>
    <s v="Female"/>
    <x v="5"/>
    <s v="UPI"/>
    <n v="1074.25"/>
    <n v="5"/>
    <n v="3.8"/>
    <x v="0"/>
    <x v="1654"/>
    <d v="2026-07-18T00:00:00"/>
    <x v="1"/>
    <x v="1"/>
    <n v="3.8"/>
  </r>
  <r>
    <x v="1655"/>
    <n v="29"/>
    <s v="Male"/>
    <x v="0"/>
    <s v="UPI"/>
    <n v="367.29"/>
    <n v="2"/>
    <n v="4.8"/>
    <x v="0"/>
    <x v="1655"/>
    <d v="2026-07-16T00:00:00"/>
    <x v="2"/>
    <x v="1"/>
    <n v="4.8"/>
  </r>
  <r>
    <x v="1656"/>
    <n v="30"/>
    <s v="Female"/>
    <x v="2"/>
    <s v="UPI"/>
    <n v="74"/>
    <n v="4"/>
    <n v="3.2"/>
    <x v="0"/>
    <x v="1656"/>
    <d v="2026-07-19T00:00:00"/>
    <x v="0"/>
    <x v="1"/>
    <n v="3.2"/>
  </r>
  <r>
    <x v="1657"/>
    <n v="50"/>
    <s v="Other"/>
    <x v="0"/>
    <s v="Wallet"/>
    <n v="877.61"/>
    <n v="4"/>
    <n v="3.5"/>
    <x v="1"/>
    <x v="1657"/>
    <d v="2026-07-20T00:00:00"/>
    <x v="1"/>
    <x v="1"/>
    <n v="3.5"/>
  </r>
  <r>
    <x v="1658"/>
    <n v="20"/>
    <s v="Female"/>
    <x v="4"/>
    <s v="Cash on Delivery"/>
    <n v="210.24"/>
    <n v="1"/>
    <n v="3.7"/>
    <x v="1"/>
    <x v="1658"/>
    <d v="2026-07-18T00:00:00"/>
    <x v="2"/>
    <x v="1"/>
    <n v="3.7"/>
  </r>
  <r>
    <x v="1659"/>
    <n v="24"/>
    <s v="Female"/>
    <x v="3"/>
    <s v="Cash on Delivery"/>
    <n v="115.73"/>
    <n v="5"/>
    <n v="1.8"/>
    <x v="0"/>
    <x v="1659"/>
    <d v="2026-07-23T00:00:00"/>
    <x v="2"/>
    <x v="1"/>
    <n v="1.8"/>
  </r>
  <r>
    <x v="1660"/>
    <n v="29"/>
    <s v="Other"/>
    <x v="2"/>
    <s v="Cash on Delivery"/>
    <n v="1110.3699999999999"/>
    <n v="10"/>
    <n v="2.2999999999999998"/>
    <x v="1"/>
    <x v="1660"/>
    <d v="2026-07-29T00:00:00"/>
    <x v="2"/>
    <x v="0"/>
    <s v=""/>
  </r>
  <r>
    <x v="1661"/>
    <n v="40"/>
    <s v="Female"/>
    <x v="4"/>
    <s v="UPI"/>
    <n v="866.14"/>
    <n v="10"/>
    <n v="4.9000000000000004"/>
    <x v="1"/>
    <x v="1661"/>
    <d v="2026-07-30T00:00:00"/>
    <x v="0"/>
    <x v="20"/>
    <s v=""/>
  </r>
  <r>
    <x v="1662"/>
    <n v="30"/>
    <s v="Female"/>
    <x v="1"/>
    <s v="Wallet"/>
    <n v="1396.52"/>
    <n v="14"/>
    <n v="3.7"/>
    <x v="1"/>
    <x v="1662"/>
    <d v="2026-08-04T00:00:00"/>
    <x v="0"/>
    <x v="37"/>
    <s v=""/>
  </r>
  <r>
    <x v="1663"/>
    <n v="30"/>
    <s v="Female"/>
    <x v="1"/>
    <s v="Wallet"/>
    <n v="182.95"/>
    <n v="5"/>
    <n v="4.3"/>
    <x v="1"/>
    <x v="1663"/>
    <d v="2026-07-27T00:00:00"/>
    <x v="0"/>
    <x v="1"/>
    <n v="4.3"/>
  </r>
  <r>
    <x v="1664"/>
    <n v="34"/>
    <s v="Male"/>
    <x v="5"/>
    <s v="Credit Card"/>
    <n v="597.41999999999996"/>
    <n v="1"/>
    <n v="4.5"/>
    <x v="0"/>
    <x v="1664"/>
    <d v="2026-07-24T00:00:00"/>
    <x v="0"/>
    <x v="1"/>
    <n v="4.5"/>
  </r>
  <r>
    <x v="1665"/>
    <n v="27"/>
    <s v="Female"/>
    <x v="2"/>
    <s v="Debit Card"/>
    <n v="1276.73"/>
    <n v="7"/>
    <n v="4.0999999999999996"/>
    <x v="0"/>
    <x v="1665"/>
    <d v="2026-07-31T00:00:00"/>
    <x v="2"/>
    <x v="39"/>
    <s v=""/>
  </r>
  <r>
    <x v="1666"/>
    <n v="29"/>
    <s v="Other"/>
    <x v="4"/>
    <s v="Debit Card"/>
    <n v="1252.2"/>
    <n v="8"/>
    <n v="2.7"/>
    <x v="0"/>
    <x v="1666"/>
    <d v="2026-08-02T00:00:00"/>
    <x v="2"/>
    <x v="8"/>
    <s v=""/>
  </r>
  <r>
    <x v="1667"/>
    <n v="62"/>
    <s v="Male"/>
    <x v="1"/>
    <s v="Debit Card"/>
    <n v="16.28"/>
    <n v="13"/>
    <n v="2.9"/>
    <x v="1"/>
    <x v="1667"/>
    <d v="2026-08-08T00:00:00"/>
    <x v="1"/>
    <x v="32"/>
    <s v=""/>
  </r>
  <r>
    <x v="1668"/>
    <n v="33"/>
    <s v="Other"/>
    <x v="1"/>
    <s v="Debit Card"/>
    <n v="309.57"/>
    <n v="12"/>
    <n v="1"/>
    <x v="0"/>
    <x v="1668"/>
    <d v="2026-08-08T00:00:00"/>
    <x v="0"/>
    <x v="31"/>
    <s v=""/>
  </r>
  <r>
    <x v="1669"/>
    <n v="26"/>
    <s v="Female"/>
    <x v="1"/>
    <s v="Wallet"/>
    <n v="1488.75"/>
    <n v="10"/>
    <n v="5"/>
    <x v="1"/>
    <x v="1669"/>
    <d v="2026-08-07T00:00:00"/>
    <x v="2"/>
    <x v="41"/>
    <s v=""/>
  </r>
  <r>
    <x v="1670"/>
    <n v="36"/>
    <s v="Male"/>
    <x v="2"/>
    <s v="Debit Card"/>
    <n v="783.32"/>
    <n v="3"/>
    <n v="1.5"/>
    <x v="1"/>
    <x v="1670"/>
    <d v="2026-08-01T00:00:00"/>
    <x v="0"/>
    <x v="1"/>
    <n v="1.5"/>
  </r>
  <r>
    <x v="1671"/>
    <n v="52"/>
    <s v="Male"/>
    <x v="3"/>
    <s v="UPI"/>
    <n v="1099.19"/>
    <n v="8"/>
    <n v="4.2"/>
    <x v="1"/>
    <x v="1671"/>
    <d v="2026-08-07T00:00:00"/>
    <x v="1"/>
    <x v="22"/>
    <s v=""/>
  </r>
  <r>
    <x v="1672"/>
    <n v="58"/>
    <s v="Male"/>
    <x v="4"/>
    <s v="Wallet"/>
    <n v="711.95"/>
    <n v="8"/>
    <n v="3.7"/>
    <x v="0"/>
    <x v="1672"/>
    <d v="2026-08-08T00:00:00"/>
    <x v="1"/>
    <x v="37"/>
    <s v=""/>
  </r>
  <r>
    <x v="1673"/>
    <n v="31"/>
    <s v="Male"/>
    <x v="5"/>
    <s v="UPI"/>
    <n v="830.15"/>
    <n v="12"/>
    <n v="1.1000000000000001"/>
    <x v="0"/>
    <x v="1673"/>
    <d v="2026-08-13T00:00:00"/>
    <x v="0"/>
    <x v="15"/>
    <s v=""/>
  </r>
  <r>
    <x v="1674"/>
    <n v="19"/>
    <s v="Male"/>
    <x v="4"/>
    <s v="Cash on Delivery"/>
    <n v="46.1"/>
    <n v="5"/>
    <n v="1.7"/>
    <x v="1"/>
    <x v="1674"/>
    <d v="2026-08-07T00:00:00"/>
    <x v="2"/>
    <x v="1"/>
    <n v="1.7"/>
  </r>
  <r>
    <x v="1675"/>
    <n v="53"/>
    <s v="Female"/>
    <x v="3"/>
    <s v="UPI"/>
    <n v="775.02"/>
    <n v="5"/>
    <n v="2.2000000000000002"/>
    <x v="1"/>
    <x v="1675"/>
    <d v="2026-08-08T00:00:00"/>
    <x v="1"/>
    <x v="1"/>
    <n v="2.2000000000000002"/>
  </r>
  <r>
    <x v="1676"/>
    <n v="41"/>
    <s v="Female"/>
    <x v="2"/>
    <s v="UPI"/>
    <n v="36.92"/>
    <n v="14"/>
    <n v="3.7"/>
    <x v="0"/>
    <x v="1676"/>
    <d v="2026-08-18T00:00:00"/>
    <x v="0"/>
    <x v="37"/>
    <s v=""/>
  </r>
  <r>
    <x v="1677"/>
    <n v="46"/>
    <s v="Other"/>
    <x v="0"/>
    <s v="Wallet"/>
    <n v="903.48"/>
    <n v="7"/>
    <n v="4.7"/>
    <x v="1"/>
    <x v="1677"/>
    <d v="2026-08-12T00:00:00"/>
    <x v="1"/>
    <x v="25"/>
    <s v=""/>
  </r>
  <r>
    <x v="1678"/>
    <n v="26"/>
    <s v="Male"/>
    <x v="1"/>
    <s v="Wallet"/>
    <n v="716.54"/>
    <n v="2"/>
    <n v="4.5"/>
    <x v="0"/>
    <x v="1678"/>
    <d v="2026-08-08T00:00:00"/>
    <x v="2"/>
    <x v="1"/>
    <n v="4.5"/>
  </r>
  <r>
    <x v="1679"/>
    <n v="23"/>
    <s v="Other"/>
    <x v="3"/>
    <s v="Cash on Delivery"/>
    <n v="1210.1600000000001"/>
    <n v="8"/>
    <n v="3.1"/>
    <x v="1"/>
    <x v="1679"/>
    <d v="2026-08-15T00:00:00"/>
    <x v="2"/>
    <x v="18"/>
    <s v=""/>
  </r>
  <r>
    <x v="1680"/>
    <n v="44"/>
    <s v="Female"/>
    <x v="3"/>
    <s v="Credit Card"/>
    <n v="83.32"/>
    <n v="1"/>
    <n v="3.6"/>
    <x v="1"/>
    <x v="1680"/>
    <d v="2026-08-09T00:00:00"/>
    <x v="0"/>
    <x v="1"/>
    <n v="3.6"/>
  </r>
  <r>
    <x v="1681"/>
    <n v="55"/>
    <s v="Female"/>
    <x v="5"/>
    <s v="Debit Card"/>
    <n v="1470.65"/>
    <n v="10"/>
    <n v="2.6"/>
    <x v="1"/>
    <x v="1681"/>
    <d v="2026-08-19T00:00:00"/>
    <x v="1"/>
    <x v="17"/>
    <s v=""/>
  </r>
  <r>
    <x v="1682"/>
    <n v="55"/>
    <s v="Male"/>
    <x v="1"/>
    <s v="Cash on Delivery"/>
    <n v="1108.44"/>
    <n v="3"/>
    <n v="3.2"/>
    <x v="0"/>
    <x v="1682"/>
    <d v="2026-08-13T00:00:00"/>
    <x v="1"/>
    <x v="1"/>
    <n v="3.2"/>
  </r>
  <r>
    <x v="1683"/>
    <n v="65"/>
    <s v="Male"/>
    <x v="2"/>
    <s v="Wallet"/>
    <n v="1248.96"/>
    <n v="10"/>
    <n v="3.9"/>
    <x v="0"/>
    <x v="1683"/>
    <d v="2026-08-21T00:00:00"/>
    <x v="1"/>
    <x v="19"/>
    <s v=""/>
  </r>
  <r>
    <x v="1684"/>
    <n v="42"/>
    <s v="Other"/>
    <x v="5"/>
    <s v="Debit Card"/>
    <n v="130.52000000000001"/>
    <n v="12"/>
    <n v="1.9"/>
    <x v="1"/>
    <x v="1684"/>
    <d v="2026-08-24T00:00:00"/>
    <x v="0"/>
    <x v="11"/>
    <s v=""/>
  </r>
  <r>
    <x v="1685"/>
    <n v="29"/>
    <s v="Female"/>
    <x v="2"/>
    <s v="Debit Card"/>
    <n v="178.84"/>
    <n v="10"/>
    <n v="2.6"/>
    <x v="0"/>
    <x v="1685"/>
    <d v="2026-08-23T00:00:00"/>
    <x v="2"/>
    <x v="17"/>
    <s v=""/>
  </r>
  <r>
    <x v="1686"/>
    <n v="25"/>
    <s v="Male"/>
    <x v="3"/>
    <s v="Debit Card"/>
    <n v="608.17999999999995"/>
    <n v="6"/>
    <n v="1.2"/>
    <x v="0"/>
    <x v="1686"/>
    <d v="2026-08-20T00:00:00"/>
    <x v="2"/>
    <x v="1"/>
    <n v="1.2"/>
  </r>
  <r>
    <x v="1687"/>
    <n v="27"/>
    <s v="Female"/>
    <x v="0"/>
    <s v="Wallet"/>
    <n v="185.92"/>
    <n v="9"/>
    <n v="3.7"/>
    <x v="1"/>
    <x v="1687"/>
    <d v="2026-08-24T00:00:00"/>
    <x v="2"/>
    <x v="37"/>
    <s v=""/>
  </r>
  <r>
    <x v="1688"/>
    <n v="25"/>
    <s v="Male"/>
    <x v="5"/>
    <s v="Debit Card"/>
    <n v="334.19"/>
    <n v="1"/>
    <n v="2.9"/>
    <x v="1"/>
    <x v="1688"/>
    <d v="2026-08-17T00:00:00"/>
    <x v="2"/>
    <x v="1"/>
    <n v="2.9"/>
  </r>
  <r>
    <x v="1689"/>
    <n v="21"/>
    <s v="Male"/>
    <x v="5"/>
    <s v="Wallet"/>
    <n v="1099.1500000000001"/>
    <n v="14"/>
    <n v="1.1000000000000001"/>
    <x v="1"/>
    <x v="1689"/>
    <d v="2026-08-31T00:00:00"/>
    <x v="2"/>
    <x v="15"/>
    <s v=""/>
  </r>
  <r>
    <x v="1690"/>
    <n v="39"/>
    <s v="Other"/>
    <x v="3"/>
    <s v="UPI"/>
    <n v="551.84"/>
    <n v="2"/>
    <n v="3.4"/>
    <x v="1"/>
    <x v="1690"/>
    <d v="2026-08-20T00:00:00"/>
    <x v="0"/>
    <x v="1"/>
    <n v="3.4"/>
  </r>
  <r>
    <x v="1691"/>
    <n v="41"/>
    <s v="Male"/>
    <x v="2"/>
    <s v="Cash on Delivery"/>
    <n v="1061.4000000000001"/>
    <n v="9"/>
    <n v="2.2999999999999998"/>
    <x v="1"/>
    <x v="1691"/>
    <d v="2026-08-28T00:00:00"/>
    <x v="0"/>
    <x v="0"/>
    <s v=""/>
  </r>
  <r>
    <x v="1692"/>
    <n v="51"/>
    <s v="Other"/>
    <x v="1"/>
    <s v="Credit Card"/>
    <n v="1314.57"/>
    <n v="3"/>
    <n v="4.3"/>
    <x v="0"/>
    <x v="1692"/>
    <d v="2026-08-23T00:00:00"/>
    <x v="1"/>
    <x v="1"/>
    <n v="4.3"/>
  </r>
  <r>
    <x v="1693"/>
    <n v="36"/>
    <s v="Female"/>
    <x v="5"/>
    <s v="Cash on Delivery"/>
    <n v="43.86"/>
    <n v="10"/>
    <n v="1.1000000000000001"/>
    <x v="1"/>
    <x v="1693"/>
    <d v="2026-08-31T00:00:00"/>
    <x v="0"/>
    <x v="15"/>
    <s v=""/>
  </r>
  <r>
    <x v="1694"/>
    <n v="48"/>
    <s v="Female"/>
    <x v="0"/>
    <s v="Credit Card"/>
    <n v="280.39999999999998"/>
    <n v="13"/>
    <n v="2.5"/>
    <x v="1"/>
    <x v="1694"/>
    <d v="2026-09-04T00:00:00"/>
    <x v="1"/>
    <x v="13"/>
    <s v=""/>
  </r>
  <r>
    <x v="1695"/>
    <n v="65"/>
    <s v="Female"/>
    <x v="4"/>
    <s v="Debit Card"/>
    <n v="323.08"/>
    <n v="6"/>
    <n v="4.3"/>
    <x v="0"/>
    <x v="1695"/>
    <d v="2026-08-29T00:00:00"/>
    <x v="1"/>
    <x v="1"/>
    <n v="4.3"/>
  </r>
  <r>
    <x v="1696"/>
    <n v="21"/>
    <s v="Female"/>
    <x v="2"/>
    <s v="Wallet"/>
    <n v="548.11"/>
    <n v="8"/>
    <n v="3.7"/>
    <x v="1"/>
    <x v="1696"/>
    <d v="2026-09-01T00:00:00"/>
    <x v="2"/>
    <x v="37"/>
    <s v=""/>
  </r>
  <r>
    <x v="1697"/>
    <n v="45"/>
    <s v="Male"/>
    <x v="3"/>
    <s v="Debit Card"/>
    <n v="1154.02"/>
    <n v="8"/>
    <n v="1.3"/>
    <x v="0"/>
    <x v="1697"/>
    <d v="2026-09-02T00:00:00"/>
    <x v="1"/>
    <x v="24"/>
    <s v=""/>
  </r>
  <r>
    <x v="1698"/>
    <n v="60"/>
    <s v="Male"/>
    <x v="3"/>
    <s v="Cash on Delivery"/>
    <n v="811.72"/>
    <n v="11"/>
    <n v="3.7"/>
    <x v="1"/>
    <x v="1698"/>
    <d v="2026-09-06T00:00:00"/>
    <x v="1"/>
    <x v="37"/>
    <s v=""/>
  </r>
  <r>
    <x v="1699"/>
    <n v="67"/>
    <s v="Other"/>
    <x v="2"/>
    <s v="UPI"/>
    <n v="483.28"/>
    <n v="6"/>
    <n v="1.3"/>
    <x v="0"/>
    <x v="1699"/>
    <d v="2026-09-02T00:00:00"/>
    <x v="1"/>
    <x v="1"/>
    <n v="1.3"/>
  </r>
  <r>
    <x v="1700"/>
    <n v="61"/>
    <s v="Other"/>
    <x v="0"/>
    <s v="Credit Card"/>
    <n v="18.420000000000002"/>
    <n v="4"/>
    <n v="1.8"/>
    <x v="0"/>
    <x v="1700"/>
    <d v="2026-09-01T00:00:00"/>
    <x v="1"/>
    <x v="1"/>
    <n v="1.8"/>
  </r>
  <r>
    <x v="1701"/>
    <n v="68"/>
    <s v="Female"/>
    <x v="5"/>
    <s v="Cash on Delivery"/>
    <n v="973.11"/>
    <n v="14"/>
    <n v="1.6"/>
    <x v="1"/>
    <x v="1701"/>
    <d v="2026-09-12T00:00:00"/>
    <x v="1"/>
    <x v="9"/>
    <s v=""/>
  </r>
  <r>
    <x v="1702"/>
    <n v="42"/>
    <s v="Other"/>
    <x v="2"/>
    <s v="Credit Card"/>
    <n v="1213.8800000000001"/>
    <n v="3"/>
    <n v="2.1"/>
    <x v="0"/>
    <x v="1702"/>
    <d v="2026-09-02T00:00:00"/>
    <x v="0"/>
    <x v="1"/>
    <n v="2.1"/>
  </r>
  <r>
    <x v="1703"/>
    <n v="33"/>
    <s v="Male"/>
    <x v="0"/>
    <s v="Cash on Delivery"/>
    <n v="712.02"/>
    <n v="3"/>
    <n v="4.7"/>
    <x v="0"/>
    <x v="1703"/>
    <d v="2026-09-03T00:00:00"/>
    <x v="0"/>
    <x v="1"/>
    <n v="4.7"/>
  </r>
  <r>
    <x v="1704"/>
    <n v="25"/>
    <s v="Other"/>
    <x v="4"/>
    <s v="Cash on Delivery"/>
    <n v="36.25"/>
    <n v="8"/>
    <n v="2.2999999999999998"/>
    <x v="0"/>
    <x v="1704"/>
    <d v="2026-09-09T00:00:00"/>
    <x v="2"/>
    <x v="0"/>
    <s v=""/>
  </r>
  <r>
    <x v="1705"/>
    <n v="30"/>
    <s v="Male"/>
    <x v="3"/>
    <s v="Wallet"/>
    <n v="880.38"/>
    <n v="6"/>
    <n v="1.7"/>
    <x v="1"/>
    <x v="1705"/>
    <d v="2026-09-08T00:00:00"/>
    <x v="0"/>
    <x v="1"/>
    <n v="1.7"/>
  </r>
  <r>
    <x v="1706"/>
    <n v="48"/>
    <s v="Female"/>
    <x v="4"/>
    <s v="Cash on Delivery"/>
    <n v="693.19"/>
    <n v="3"/>
    <n v="1.6"/>
    <x v="0"/>
    <x v="1706"/>
    <d v="2026-09-06T00:00:00"/>
    <x v="1"/>
    <x v="1"/>
    <n v="1.6"/>
  </r>
  <r>
    <x v="1707"/>
    <n v="35"/>
    <s v="Female"/>
    <x v="4"/>
    <s v="UPI"/>
    <n v="657.92"/>
    <n v="12"/>
    <n v="1.9"/>
    <x v="1"/>
    <x v="1707"/>
    <d v="2026-09-16T00:00:00"/>
    <x v="0"/>
    <x v="11"/>
    <s v=""/>
  </r>
  <r>
    <x v="1708"/>
    <n v="68"/>
    <s v="Male"/>
    <x v="1"/>
    <s v="Cash on Delivery"/>
    <n v="376.17"/>
    <n v="9"/>
    <n v="3.9"/>
    <x v="0"/>
    <x v="1708"/>
    <d v="2026-09-14T00:00:00"/>
    <x v="1"/>
    <x v="19"/>
    <s v=""/>
  </r>
  <r>
    <x v="1709"/>
    <n v="62"/>
    <s v="Male"/>
    <x v="4"/>
    <s v="Cash on Delivery"/>
    <n v="1052.33"/>
    <n v="13"/>
    <n v="1.3"/>
    <x v="1"/>
    <x v="1709"/>
    <d v="2026-09-19T00:00:00"/>
    <x v="1"/>
    <x v="24"/>
    <s v=""/>
  </r>
  <r>
    <x v="1710"/>
    <n v="21"/>
    <s v="Male"/>
    <x v="0"/>
    <s v="UPI"/>
    <n v="348.36"/>
    <n v="8"/>
    <n v="4.3"/>
    <x v="0"/>
    <x v="1710"/>
    <d v="2026-09-15T00:00:00"/>
    <x v="2"/>
    <x v="21"/>
    <s v=""/>
  </r>
  <r>
    <x v="1711"/>
    <n v="47"/>
    <s v="Female"/>
    <x v="4"/>
    <s v="Cash on Delivery"/>
    <n v="507.58"/>
    <n v="7"/>
    <n v="1.9"/>
    <x v="1"/>
    <x v="1711"/>
    <d v="2026-09-15T00:00:00"/>
    <x v="1"/>
    <x v="11"/>
    <s v=""/>
  </r>
  <r>
    <x v="1712"/>
    <n v="51"/>
    <s v="Other"/>
    <x v="1"/>
    <s v="Cash on Delivery"/>
    <n v="1128.07"/>
    <n v="1"/>
    <n v="3.2"/>
    <x v="1"/>
    <x v="1712"/>
    <d v="2026-09-10T00:00:00"/>
    <x v="1"/>
    <x v="1"/>
    <n v="3.2"/>
  </r>
  <r>
    <x v="1713"/>
    <n v="60"/>
    <s v="Other"/>
    <x v="4"/>
    <s v="UPI"/>
    <n v="1045.45"/>
    <n v="10"/>
    <n v="1.9"/>
    <x v="1"/>
    <x v="1713"/>
    <d v="2026-09-20T00:00:00"/>
    <x v="1"/>
    <x v="11"/>
    <s v=""/>
  </r>
  <r>
    <x v="1714"/>
    <n v="36"/>
    <s v="Female"/>
    <x v="1"/>
    <s v="UPI"/>
    <n v="925.92"/>
    <n v="1"/>
    <n v="4.5"/>
    <x v="1"/>
    <x v="1714"/>
    <d v="2026-09-12T00:00:00"/>
    <x v="0"/>
    <x v="1"/>
    <n v="4.5"/>
  </r>
  <r>
    <x v="1715"/>
    <n v="31"/>
    <s v="Female"/>
    <x v="2"/>
    <s v="Debit Card"/>
    <n v="411.17"/>
    <n v="1"/>
    <n v="3.2"/>
    <x v="0"/>
    <x v="1715"/>
    <d v="2026-09-13T00:00:00"/>
    <x v="0"/>
    <x v="1"/>
    <n v="3.2"/>
  </r>
  <r>
    <x v="1716"/>
    <n v="68"/>
    <s v="Male"/>
    <x v="3"/>
    <s v="UPI"/>
    <n v="1345.82"/>
    <n v="13"/>
    <n v="4.9000000000000004"/>
    <x v="1"/>
    <x v="1716"/>
    <d v="2026-09-26T00:00:00"/>
    <x v="1"/>
    <x v="20"/>
    <s v=""/>
  </r>
  <r>
    <x v="1717"/>
    <n v="68"/>
    <s v="Other"/>
    <x v="2"/>
    <s v="Wallet"/>
    <n v="513.29"/>
    <n v="6"/>
    <n v="1.5"/>
    <x v="1"/>
    <x v="1717"/>
    <d v="2026-09-20T00:00:00"/>
    <x v="1"/>
    <x v="1"/>
    <n v="1.5"/>
  </r>
  <r>
    <x v="1718"/>
    <n v="18"/>
    <s v="Female"/>
    <x v="1"/>
    <s v="UPI"/>
    <n v="1376.99"/>
    <n v="5"/>
    <n v="4.7"/>
    <x v="1"/>
    <x v="1718"/>
    <d v="2026-09-20T00:00:00"/>
    <x v="2"/>
    <x v="1"/>
    <n v="4.7"/>
  </r>
  <r>
    <x v="1719"/>
    <n v="43"/>
    <s v="Male"/>
    <x v="0"/>
    <s v="Credit Card"/>
    <n v="520.35"/>
    <n v="13"/>
    <n v="3.6"/>
    <x v="1"/>
    <x v="1719"/>
    <d v="2026-09-29T00:00:00"/>
    <x v="0"/>
    <x v="29"/>
    <s v=""/>
  </r>
  <r>
    <x v="1720"/>
    <n v="50"/>
    <s v="Female"/>
    <x v="5"/>
    <s v="Debit Card"/>
    <n v="1250.74"/>
    <n v="10"/>
    <n v="1.4"/>
    <x v="0"/>
    <x v="1720"/>
    <d v="2026-09-27T00:00:00"/>
    <x v="1"/>
    <x v="28"/>
    <s v=""/>
  </r>
  <r>
    <x v="1721"/>
    <n v="38"/>
    <s v="Other"/>
    <x v="0"/>
    <s v="UPI"/>
    <n v="517.20000000000005"/>
    <n v="10"/>
    <n v="3.9"/>
    <x v="0"/>
    <x v="1721"/>
    <d v="2026-09-28T00:00:00"/>
    <x v="0"/>
    <x v="19"/>
    <s v=""/>
  </r>
  <r>
    <x v="1722"/>
    <n v="50"/>
    <s v="Other"/>
    <x v="5"/>
    <s v="Debit Card"/>
    <n v="1344.4"/>
    <n v="12"/>
    <n v="4.5999999999999996"/>
    <x v="0"/>
    <x v="1722"/>
    <d v="2026-10-01T00:00:00"/>
    <x v="1"/>
    <x v="33"/>
    <s v=""/>
  </r>
  <r>
    <x v="1723"/>
    <n v="48"/>
    <s v="Other"/>
    <x v="1"/>
    <s v="Cash on Delivery"/>
    <n v="807.31"/>
    <n v="9"/>
    <n v="3.9"/>
    <x v="0"/>
    <x v="1723"/>
    <d v="2026-09-29T00:00:00"/>
    <x v="1"/>
    <x v="19"/>
    <s v=""/>
  </r>
  <r>
    <x v="1724"/>
    <n v="51"/>
    <s v="Male"/>
    <x v="4"/>
    <s v="Debit Card"/>
    <n v="1406.62"/>
    <n v="14"/>
    <n v="4"/>
    <x v="0"/>
    <x v="1724"/>
    <d v="2026-10-05T00:00:00"/>
    <x v="1"/>
    <x v="40"/>
    <s v=""/>
  </r>
  <r>
    <x v="1725"/>
    <n v="58"/>
    <s v="Male"/>
    <x v="2"/>
    <s v="Wallet"/>
    <n v="873.4"/>
    <n v="7"/>
    <n v="1"/>
    <x v="1"/>
    <x v="1725"/>
    <d v="2026-09-29T00:00:00"/>
    <x v="1"/>
    <x v="31"/>
    <s v=""/>
  </r>
  <r>
    <x v="1726"/>
    <n v="66"/>
    <s v="Female"/>
    <x v="0"/>
    <s v="UPI"/>
    <n v="1298.52"/>
    <n v="4"/>
    <n v="4.4000000000000004"/>
    <x v="1"/>
    <x v="1726"/>
    <d v="2026-09-27T00:00:00"/>
    <x v="1"/>
    <x v="1"/>
    <n v="4.4000000000000004"/>
  </r>
  <r>
    <x v="1727"/>
    <n v="31"/>
    <s v="Other"/>
    <x v="1"/>
    <s v="Credit Card"/>
    <n v="1359.74"/>
    <n v="10"/>
    <n v="2.8"/>
    <x v="1"/>
    <x v="1727"/>
    <d v="2026-10-04T00:00:00"/>
    <x v="0"/>
    <x v="10"/>
    <s v=""/>
  </r>
  <r>
    <x v="1728"/>
    <n v="27"/>
    <s v="Male"/>
    <x v="4"/>
    <s v="UPI"/>
    <n v="1154.43"/>
    <n v="3"/>
    <n v="3.7"/>
    <x v="0"/>
    <x v="1728"/>
    <d v="2026-09-28T00:00:00"/>
    <x v="2"/>
    <x v="1"/>
    <n v="3.7"/>
  </r>
  <r>
    <x v="1729"/>
    <n v="56"/>
    <s v="Female"/>
    <x v="3"/>
    <s v="Credit Card"/>
    <n v="317"/>
    <n v="5"/>
    <n v="3.3"/>
    <x v="0"/>
    <x v="1729"/>
    <d v="2026-10-01T00:00:00"/>
    <x v="1"/>
    <x v="1"/>
    <n v="3.3"/>
  </r>
  <r>
    <x v="1730"/>
    <n v="22"/>
    <s v="Male"/>
    <x v="1"/>
    <s v="Debit Card"/>
    <n v="141.84"/>
    <n v="13"/>
    <n v="1.2"/>
    <x v="0"/>
    <x v="1730"/>
    <d v="2026-10-10T00:00:00"/>
    <x v="2"/>
    <x v="5"/>
    <s v=""/>
  </r>
  <r>
    <x v="1731"/>
    <n v="47"/>
    <s v="Male"/>
    <x v="1"/>
    <s v="UPI"/>
    <n v="531.80999999999995"/>
    <n v="11"/>
    <n v="4.9000000000000004"/>
    <x v="0"/>
    <x v="1731"/>
    <d v="2026-10-09T00:00:00"/>
    <x v="1"/>
    <x v="20"/>
    <s v=""/>
  </r>
  <r>
    <x v="1732"/>
    <n v="68"/>
    <s v="Female"/>
    <x v="2"/>
    <s v="UPI"/>
    <n v="719.42"/>
    <n v="1"/>
    <n v="4.5999999999999996"/>
    <x v="1"/>
    <x v="1732"/>
    <d v="2026-09-30T00:00:00"/>
    <x v="1"/>
    <x v="1"/>
    <n v="4.5999999999999996"/>
  </r>
  <r>
    <x v="1733"/>
    <n v="64"/>
    <s v="Male"/>
    <x v="4"/>
    <s v="Wallet"/>
    <n v="24.02"/>
    <n v="9"/>
    <n v="3.7"/>
    <x v="1"/>
    <x v="1733"/>
    <d v="2026-10-09T00:00:00"/>
    <x v="1"/>
    <x v="37"/>
    <s v=""/>
  </r>
  <r>
    <x v="1734"/>
    <n v="45"/>
    <s v="Male"/>
    <x v="4"/>
    <s v="Credit Card"/>
    <n v="1222.52"/>
    <n v="4"/>
    <n v="3.2"/>
    <x v="1"/>
    <x v="1734"/>
    <d v="2026-10-05T00:00:00"/>
    <x v="1"/>
    <x v="1"/>
    <n v="3.2"/>
  </r>
  <r>
    <x v="1735"/>
    <n v="29"/>
    <s v="Female"/>
    <x v="2"/>
    <s v="Credit Card"/>
    <n v="387.47"/>
    <n v="14"/>
    <n v="3.9"/>
    <x v="0"/>
    <x v="1735"/>
    <d v="2026-10-16T00:00:00"/>
    <x v="2"/>
    <x v="19"/>
    <s v=""/>
  </r>
  <r>
    <x v="1736"/>
    <n v="39"/>
    <s v="Male"/>
    <x v="1"/>
    <s v="UPI"/>
    <n v="16.010000000000002"/>
    <n v="10"/>
    <n v="4.8"/>
    <x v="0"/>
    <x v="1736"/>
    <d v="2026-10-13T00:00:00"/>
    <x v="0"/>
    <x v="36"/>
    <s v=""/>
  </r>
  <r>
    <x v="1737"/>
    <n v="19"/>
    <s v="Male"/>
    <x v="1"/>
    <s v="Debit Card"/>
    <n v="425.06"/>
    <n v="7"/>
    <n v="4.7"/>
    <x v="0"/>
    <x v="1737"/>
    <d v="2026-10-11T00:00:00"/>
    <x v="2"/>
    <x v="25"/>
    <s v=""/>
  </r>
  <r>
    <x v="1738"/>
    <n v="21"/>
    <s v="Female"/>
    <x v="4"/>
    <s v="Cash on Delivery"/>
    <n v="1154.47"/>
    <n v="2"/>
    <n v="4.8"/>
    <x v="0"/>
    <x v="1738"/>
    <d v="2026-10-07T00:00:00"/>
    <x v="2"/>
    <x v="1"/>
    <n v="4.8"/>
  </r>
  <r>
    <x v="1739"/>
    <n v="46"/>
    <s v="Male"/>
    <x v="1"/>
    <s v="Cash on Delivery"/>
    <n v="457.04"/>
    <n v="12"/>
    <n v="2.4"/>
    <x v="0"/>
    <x v="1739"/>
    <d v="2026-10-18T00:00:00"/>
    <x v="1"/>
    <x v="26"/>
    <s v=""/>
  </r>
  <r>
    <x v="1740"/>
    <n v="27"/>
    <s v="Female"/>
    <x v="2"/>
    <s v="Debit Card"/>
    <n v="730.66"/>
    <n v="11"/>
    <n v="2.5"/>
    <x v="0"/>
    <x v="1740"/>
    <d v="2026-10-18T00:00:00"/>
    <x v="2"/>
    <x v="13"/>
    <s v=""/>
  </r>
  <r>
    <x v="1741"/>
    <n v="26"/>
    <s v="Male"/>
    <x v="3"/>
    <s v="Wallet"/>
    <n v="1196.0999999999999"/>
    <n v="14"/>
    <n v="4.3"/>
    <x v="1"/>
    <x v="1741"/>
    <d v="2026-10-22T00:00:00"/>
    <x v="2"/>
    <x v="21"/>
    <s v=""/>
  </r>
  <r>
    <x v="1742"/>
    <n v="58"/>
    <s v="Female"/>
    <x v="4"/>
    <s v="UPI"/>
    <n v="1484.17"/>
    <n v="9"/>
    <n v="4.7"/>
    <x v="1"/>
    <x v="1742"/>
    <d v="2026-10-18T00:00:00"/>
    <x v="1"/>
    <x v="25"/>
    <s v=""/>
  </r>
  <r>
    <x v="1743"/>
    <n v="48"/>
    <s v="Female"/>
    <x v="4"/>
    <s v="Debit Card"/>
    <n v="78.959999999999994"/>
    <n v="10"/>
    <n v="3"/>
    <x v="0"/>
    <x v="1743"/>
    <d v="2026-10-20T00:00:00"/>
    <x v="1"/>
    <x v="7"/>
    <s v=""/>
  </r>
  <r>
    <x v="1744"/>
    <n v="30"/>
    <s v="Male"/>
    <x v="2"/>
    <s v="Wallet"/>
    <n v="1347.58"/>
    <n v="3"/>
    <n v="3.5"/>
    <x v="0"/>
    <x v="1744"/>
    <d v="2026-10-14T00:00:00"/>
    <x v="0"/>
    <x v="1"/>
    <n v="3.5"/>
  </r>
  <r>
    <x v="1745"/>
    <n v="21"/>
    <s v="Male"/>
    <x v="5"/>
    <s v="Cash on Delivery"/>
    <n v="298.16000000000003"/>
    <n v="5"/>
    <n v="3.4"/>
    <x v="0"/>
    <x v="1745"/>
    <d v="2026-10-17T00:00:00"/>
    <x v="2"/>
    <x v="1"/>
    <n v="3.4"/>
  </r>
  <r>
    <x v="1746"/>
    <n v="42"/>
    <s v="Other"/>
    <x v="4"/>
    <s v="Wallet"/>
    <n v="1204.44"/>
    <n v="9"/>
    <n v="4.9000000000000004"/>
    <x v="1"/>
    <x v="1746"/>
    <d v="2026-10-22T00:00:00"/>
    <x v="0"/>
    <x v="20"/>
    <s v=""/>
  </r>
  <r>
    <x v="1747"/>
    <n v="30"/>
    <s v="Male"/>
    <x v="3"/>
    <s v="Debit Card"/>
    <n v="185.11"/>
    <n v="11"/>
    <n v="2.9"/>
    <x v="1"/>
    <x v="1747"/>
    <d v="2026-10-25T00:00:00"/>
    <x v="0"/>
    <x v="32"/>
    <s v=""/>
  </r>
  <r>
    <x v="1748"/>
    <n v="39"/>
    <s v="Other"/>
    <x v="1"/>
    <s v="Debit Card"/>
    <n v="367.65"/>
    <n v="6"/>
    <n v="3.7"/>
    <x v="1"/>
    <x v="1748"/>
    <d v="2026-10-21T00:00:00"/>
    <x v="0"/>
    <x v="1"/>
    <n v="3.7"/>
  </r>
  <r>
    <x v="1749"/>
    <n v="29"/>
    <s v="Male"/>
    <x v="1"/>
    <s v="Cash on Delivery"/>
    <n v="1183.9100000000001"/>
    <n v="8"/>
    <n v="1.2"/>
    <x v="1"/>
    <x v="1749"/>
    <d v="2026-10-24T00:00:00"/>
    <x v="2"/>
    <x v="5"/>
    <s v=""/>
  </r>
  <r>
    <x v="1750"/>
    <n v="63"/>
    <s v="Other"/>
    <x v="1"/>
    <s v="Wallet"/>
    <n v="1239.0999999999999"/>
    <n v="10"/>
    <n v="3.9"/>
    <x v="1"/>
    <x v="1750"/>
    <d v="2026-10-27T00:00:00"/>
    <x v="1"/>
    <x v="19"/>
    <s v=""/>
  </r>
  <r>
    <x v="1751"/>
    <n v="28"/>
    <s v="Other"/>
    <x v="4"/>
    <s v="Cash on Delivery"/>
    <n v="149.43"/>
    <n v="1"/>
    <n v="1.6"/>
    <x v="0"/>
    <x v="1751"/>
    <d v="2026-10-19T00:00:00"/>
    <x v="2"/>
    <x v="1"/>
    <n v="1.6"/>
  </r>
  <r>
    <x v="1752"/>
    <n v="46"/>
    <s v="Other"/>
    <x v="1"/>
    <s v="Cash on Delivery"/>
    <n v="1174.95"/>
    <n v="14"/>
    <n v="4.0999999999999996"/>
    <x v="0"/>
    <x v="1752"/>
    <d v="2026-11-02T00:00:00"/>
    <x v="1"/>
    <x v="39"/>
    <s v=""/>
  </r>
  <r>
    <x v="1753"/>
    <n v="69"/>
    <s v="Other"/>
    <x v="0"/>
    <s v="Cash on Delivery"/>
    <n v="1061.4100000000001"/>
    <n v="3"/>
    <n v="2.2999999999999998"/>
    <x v="0"/>
    <x v="1753"/>
    <d v="2026-10-23T00:00:00"/>
    <x v="1"/>
    <x v="1"/>
    <n v="2.2999999999999998"/>
  </r>
  <r>
    <x v="1754"/>
    <n v="45"/>
    <s v="Male"/>
    <x v="2"/>
    <s v="Credit Card"/>
    <n v="1388.99"/>
    <n v="13"/>
    <n v="2.2999999999999998"/>
    <x v="1"/>
    <x v="1754"/>
    <d v="2026-11-03T00:00:00"/>
    <x v="1"/>
    <x v="0"/>
    <s v=""/>
  </r>
  <r>
    <x v="1755"/>
    <n v="49"/>
    <s v="Male"/>
    <x v="5"/>
    <s v="UPI"/>
    <n v="1267.17"/>
    <n v="3"/>
    <n v="4.4000000000000004"/>
    <x v="0"/>
    <x v="1755"/>
    <d v="2026-10-25T00:00:00"/>
    <x v="1"/>
    <x v="1"/>
    <n v="4.4000000000000004"/>
  </r>
  <r>
    <x v="1756"/>
    <n v="41"/>
    <s v="Other"/>
    <x v="5"/>
    <s v="Cash on Delivery"/>
    <n v="452.98"/>
    <n v="6"/>
    <n v="4"/>
    <x v="1"/>
    <x v="1756"/>
    <d v="2026-10-29T00:00:00"/>
    <x v="0"/>
    <x v="1"/>
    <n v="4"/>
  </r>
  <r>
    <x v="1757"/>
    <n v="58"/>
    <s v="Male"/>
    <x v="5"/>
    <s v="Cash on Delivery"/>
    <n v="1265.9000000000001"/>
    <n v="2"/>
    <n v="4.4000000000000004"/>
    <x v="1"/>
    <x v="1757"/>
    <d v="2026-10-26T00:00:00"/>
    <x v="1"/>
    <x v="1"/>
    <n v="4.4000000000000004"/>
  </r>
  <r>
    <x v="1758"/>
    <n v="38"/>
    <s v="Other"/>
    <x v="1"/>
    <s v="Cash on Delivery"/>
    <n v="1105.8800000000001"/>
    <n v="4"/>
    <n v="1.1000000000000001"/>
    <x v="0"/>
    <x v="1758"/>
    <d v="2026-10-29T00:00:00"/>
    <x v="0"/>
    <x v="1"/>
    <n v="1.1000000000000001"/>
  </r>
  <r>
    <x v="1759"/>
    <n v="30"/>
    <s v="Other"/>
    <x v="4"/>
    <s v="UPI"/>
    <n v="1142.4100000000001"/>
    <n v="12"/>
    <n v="2.2999999999999998"/>
    <x v="1"/>
    <x v="1759"/>
    <d v="2026-11-07T00:00:00"/>
    <x v="0"/>
    <x v="0"/>
    <s v=""/>
  </r>
  <r>
    <x v="1760"/>
    <n v="54"/>
    <s v="Other"/>
    <x v="0"/>
    <s v="Credit Card"/>
    <n v="1391.86"/>
    <n v="3"/>
    <n v="4.2"/>
    <x v="0"/>
    <x v="1760"/>
    <d v="2026-10-30T00:00:00"/>
    <x v="1"/>
    <x v="1"/>
    <n v="4.2"/>
  </r>
  <r>
    <x v="1761"/>
    <n v="56"/>
    <s v="Male"/>
    <x v="3"/>
    <s v="Wallet"/>
    <n v="811.57"/>
    <n v="13"/>
    <n v="2.2000000000000002"/>
    <x v="1"/>
    <x v="1761"/>
    <d v="2026-11-10T00:00:00"/>
    <x v="1"/>
    <x v="38"/>
    <s v=""/>
  </r>
  <r>
    <x v="1762"/>
    <n v="36"/>
    <s v="Female"/>
    <x v="3"/>
    <s v="UPI"/>
    <n v="1344.49"/>
    <n v="3"/>
    <n v="4.3"/>
    <x v="0"/>
    <x v="1762"/>
    <d v="2026-11-01T00:00:00"/>
    <x v="0"/>
    <x v="1"/>
    <n v="4.3"/>
  </r>
  <r>
    <x v="1763"/>
    <n v="44"/>
    <s v="Other"/>
    <x v="3"/>
    <s v="Debit Card"/>
    <n v="985"/>
    <n v="10"/>
    <n v="3.7"/>
    <x v="1"/>
    <x v="1763"/>
    <d v="2026-11-09T00:00:00"/>
    <x v="0"/>
    <x v="37"/>
    <s v=""/>
  </r>
  <r>
    <x v="1764"/>
    <n v="60"/>
    <s v="Other"/>
    <x v="1"/>
    <s v="UPI"/>
    <n v="372.63"/>
    <n v="11"/>
    <n v="3.4"/>
    <x v="1"/>
    <x v="1764"/>
    <d v="2026-11-11T00:00:00"/>
    <x v="1"/>
    <x v="16"/>
    <s v=""/>
  </r>
  <r>
    <x v="1765"/>
    <n v="28"/>
    <s v="Female"/>
    <x v="1"/>
    <s v="Wallet"/>
    <n v="1342.05"/>
    <n v="7"/>
    <n v="3.4"/>
    <x v="1"/>
    <x v="1765"/>
    <d v="2026-11-08T00:00:00"/>
    <x v="2"/>
    <x v="16"/>
    <s v=""/>
  </r>
  <r>
    <x v="1766"/>
    <n v="23"/>
    <s v="Male"/>
    <x v="4"/>
    <s v="UPI"/>
    <n v="1279.9100000000001"/>
    <n v="7"/>
    <n v="4.8"/>
    <x v="0"/>
    <x v="1766"/>
    <d v="2026-11-09T00:00:00"/>
    <x v="2"/>
    <x v="36"/>
    <s v=""/>
  </r>
  <r>
    <x v="1767"/>
    <n v="44"/>
    <s v="Other"/>
    <x v="0"/>
    <s v="Wallet"/>
    <n v="1341.38"/>
    <n v="6"/>
    <n v="1.4"/>
    <x v="1"/>
    <x v="1767"/>
    <d v="2026-11-09T00:00:00"/>
    <x v="0"/>
    <x v="1"/>
    <n v="1.4"/>
  </r>
  <r>
    <x v="1768"/>
    <n v="66"/>
    <s v="Male"/>
    <x v="0"/>
    <s v="Wallet"/>
    <n v="1449.5"/>
    <n v="9"/>
    <n v="1.2"/>
    <x v="0"/>
    <x v="1768"/>
    <d v="2026-11-13T00:00:00"/>
    <x v="1"/>
    <x v="5"/>
    <s v=""/>
  </r>
  <r>
    <x v="1769"/>
    <n v="38"/>
    <s v="Male"/>
    <x v="2"/>
    <s v="Cash on Delivery"/>
    <n v="152.72999999999999"/>
    <n v="11"/>
    <n v="2.1"/>
    <x v="1"/>
    <x v="1769"/>
    <d v="2026-11-16T00:00:00"/>
    <x v="0"/>
    <x v="27"/>
    <s v=""/>
  </r>
  <r>
    <x v="1770"/>
    <n v="34"/>
    <s v="Other"/>
    <x v="0"/>
    <s v="UPI"/>
    <n v="947.77"/>
    <n v="14"/>
    <n v="3.8"/>
    <x v="1"/>
    <x v="1770"/>
    <d v="2026-11-20T00:00:00"/>
    <x v="0"/>
    <x v="3"/>
    <s v=""/>
  </r>
  <r>
    <x v="1771"/>
    <n v="44"/>
    <s v="Male"/>
    <x v="5"/>
    <s v="Wallet"/>
    <n v="619.69000000000005"/>
    <n v="9"/>
    <n v="3.5"/>
    <x v="0"/>
    <x v="1771"/>
    <d v="2026-11-16T00:00:00"/>
    <x v="0"/>
    <x v="14"/>
    <s v=""/>
  </r>
  <r>
    <x v="1772"/>
    <n v="50"/>
    <s v="Male"/>
    <x v="4"/>
    <s v="Credit Card"/>
    <n v="93.1"/>
    <n v="5"/>
    <n v="4"/>
    <x v="1"/>
    <x v="1772"/>
    <d v="2026-11-13T00:00:00"/>
    <x v="1"/>
    <x v="1"/>
    <n v="4"/>
  </r>
  <r>
    <x v="1773"/>
    <n v="62"/>
    <s v="Other"/>
    <x v="1"/>
    <s v="Cash on Delivery"/>
    <n v="58.98"/>
    <n v="12"/>
    <n v="2.9"/>
    <x v="1"/>
    <x v="1773"/>
    <d v="2026-11-21T00:00:00"/>
    <x v="1"/>
    <x v="32"/>
    <s v=""/>
  </r>
  <r>
    <x v="1774"/>
    <n v="25"/>
    <s v="Female"/>
    <x v="1"/>
    <s v="Debit Card"/>
    <n v="648.84"/>
    <n v="1"/>
    <n v="1"/>
    <x v="1"/>
    <x v="1774"/>
    <d v="2026-11-11T00:00:00"/>
    <x v="2"/>
    <x v="1"/>
    <n v="1"/>
  </r>
  <r>
    <x v="1775"/>
    <n v="69"/>
    <s v="Male"/>
    <x v="4"/>
    <s v="Debit Card"/>
    <n v="286.70999999999998"/>
    <n v="11"/>
    <n v="4.4000000000000004"/>
    <x v="1"/>
    <x v="1775"/>
    <d v="2026-11-22T00:00:00"/>
    <x v="1"/>
    <x v="35"/>
    <s v=""/>
  </r>
  <r>
    <x v="1776"/>
    <n v="52"/>
    <s v="Male"/>
    <x v="0"/>
    <s v="Wallet"/>
    <n v="1180.43"/>
    <n v="12"/>
    <n v="2.2000000000000002"/>
    <x v="0"/>
    <x v="1776"/>
    <d v="2026-11-24T00:00:00"/>
    <x v="1"/>
    <x v="38"/>
    <s v=""/>
  </r>
  <r>
    <x v="1777"/>
    <n v="36"/>
    <s v="Male"/>
    <x v="5"/>
    <s v="Wallet"/>
    <n v="363.9"/>
    <n v="5"/>
    <n v="1.3"/>
    <x v="1"/>
    <x v="1777"/>
    <d v="2026-11-18T00:00:00"/>
    <x v="0"/>
    <x v="1"/>
    <n v="1.3"/>
  </r>
  <r>
    <x v="1778"/>
    <n v="64"/>
    <s v="Other"/>
    <x v="5"/>
    <s v="Wallet"/>
    <n v="777.21"/>
    <n v="10"/>
    <n v="2.5"/>
    <x v="0"/>
    <x v="1778"/>
    <d v="2026-11-24T00:00:00"/>
    <x v="1"/>
    <x v="13"/>
    <s v=""/>
  </r>
  <r>
    <x v="1779"/>
    <n v="64"/>
    <s v="Female"/>
    <x v="3"/>
    <s v="UPI"/>
    <n v="1277.81"/>
    <n v="8"/>
    <n v="3.6"/>
    <x v="1"/>
    <x v="1779"/>
    <d v="2026-11-23T00:00:00"/>
    <x v="1"/>
    <x v="29"/>
    <s v=""/>
  </r>
  <r>
    <x v="1780"/>
    <n v="68"/>
    <s v="Female"/>
    <x v="2"/>
    <s v="Wallet"/>
    <n v="1030.82"/>
    <n v="9"/>
    <n v="1.6"/>
    <x v="1"/>
    <x v="1780"/>
    <d v="2026-11-25T00:00:00"/>
    <x v="1"/>
    <x v="9"/>
    <s v=""/>
  </r>
  <r>
    <x v="1781"/>
    <n v="33"/>
    <s v="Other"/>
    <x v="5"/>
    <s v="UPI"/>
    <n v="964.44"/>
    <n v="12"/>
    <n v="3.4"/>
    <x v="0"/>
    <x v="1781"/>
    <d v="2026-11-29T00:00:00"/>
    <x v="0"/>
    <x v="16"/>
    <s v=""/>
  </r>
  <r>
    <x v="1782"/>
    <n v="51"/>
    <s v="Female"/>
    <x v="5"/>
    <s v="Debit Card"/>
    <n v="458.7"/>
    <n v="3"/>
    <n v="4.5999999999999996"/>
    <x v="0"/>
    <x v="1782"/>
    <d v="2026-11-21T00:00:00"/>
    <x v="1"/>
    <x v="1"/>
    <n v="4.5999999999999996"/>
  </r>
  <r>
    <x v="1783"/>
    <n v="54"/>
    <s v="Male"/>
    <x v="0"/>
    <s v="Cash on Delivery"/>
    <n v="500.45"/>
    <n v="1"/>
    <n v="4.7"/>
    <x v="0"/>
    <x v="1783"/>
    <d v="2026-11-20T00:00:00"/>
    <x v="1"/>
    <x v="1"/>
    <n v="4.7"/>
  </r>
  <r>
    <x v="1784"/>
    <n v="68"/>
    <s v="Female"/>
    <x v="2"/>
    <s v="Wallet"/>
    <n v="1465.54"/>
    <n v="13"/>
    <n v="1.9"/>
    <x v="0"/>
    <x v="1784"/>
    <d v="2026-12-03T00:00:00"/>
    <x v="1"/>
    <x v="11"/>
    <s v=""/>
  </r>
  <r>
    <x v="1785"/>
    <n v="24"/>
    <s v="Male"/>
    <x v="2"/>
    <s v="Debit Card"/>
    <n v="1180.3"/>
    <n v="11"/>
    <n v="2.1"/>
    <x v="0"/>
    <x v="1785"/>
    <d v="2026-12-02T00:00:00"/>
    <x v="2"/>
    <x v="27"/>
    <s v=""/>
  </r>
  <r>
    <x v="1786"/>
    <n v="40"/>
    <s v="Female"/>
    <x v="1"/>
    <s v="Wallet"/>
    <n v="992.03"/>
    <n v="13"/>
    <n v="1.7"/>
    <x v="1"/>
    <x v="1786"/>
    <d v="2026-12-05T00:00:00"/>
    <x v="0"/>
    <x v="23"/>
    <s v=""/>
  </r>
  <r>
    <x v="1787"/>
    <n v="31"/>
    <s v="Male"/>
    <x v="5"/>
    <s v="Cash on Delivery"/>
    <n v="1366.99"/>
    <n v="14"/>
    <n v="3.8"/>
    <x v="1"/>
    <x v="1787"/>
    <d v="2026-12-07T00:00:00"/>
    <x v="0"/>
    <x v="3"/>
    <s v=""/>
  </r>
  <r>
    <x v="1788"/>
    <n v="35"/>
    <s v="Other"/>
    <x v="3"/>
    <s v="Cash on Delivery"/>
    <n v="760.33"/>
    <n v="3"/>
    <n v="2.8"/>
    <x v="0"/>
    <x v="1788"/>
    <d v="2026-11-27T00:00:00"/>
    <x v="0"/>
    <x v="1"/>
    <n v="2.8"/>
  </r>
  <r>
    <x v="1789"/>
    <n v="26"/>
    <s v="Female"/>
    <x v="5"/>
    <s v="Debit Card"/>
    <n v="75.540000000000006"/>
    <n v="14"/>
    <n v="3.7"/>
    <x v="0"/>
    <x v="1789"/>
    <d v="2026-12-09T00:00:00"/>
    <x v="2"/>
    <x v="37"/>
    <s v=""/>
  </r>
  <r>
    <x v="1790"/>
    <n v="32"/>
    <s v="Male"/>
    <x v="3"/>
    <s v="UPI"/>
    <n v="862.01"/>
    <n v="3"/>
    <n v="1.9"/>
    <x v="1"/>
    <x v="1790"/>
    <d v="2026-11-29T00:00:00"/>
    <x v="0"/>
    <x v="1"/>
    <n v="1.9"/>
  </r>
  <r>
    <x v="1791"/>
    <n v="63"/>
    <s v="Male"/>
    <x v="5"/>
    <s v="Wallet"/>
    <n v="1362.55"/>
    <n v="14"/>
    <n v="3.5"/>
    <x v="1"/>
    <x v="1791"/>
    <d v="2026-12-11T00:00:00"/>
    <x v="1"/>
    <x v="14"/>
    <s v=""/>
  </r>
  <r>
    <x v="1792"/>
    <n v="21"/>
    <s v="Other"/>
    <x v="4"/>
    <s v="Credit Card"/>
    <n v="288.76"/>
    <n v="13"/>
    <n v="2.7"/>
    <x v="0"/>
    <x v="1792"/>
    <d v="2026-12-11T00:00:00"/>
    <x v="2"/>
    <x v="8"/>
    <s v=""/>
  </r>
  <r>
    <x v="1793"/>
    <n v="36"/>
    <s v="Female"/>
    <x v="4"/>
    <s v="Cash on Delivery"/>
    <n v="1361.95"/>
    <n v="1"/>
    <n v="2.1"/>
    <x v="0"/>
    <x v="1793"/>
    <d v="2026-11-30T00:00:00"/>
    <x v="0"/>
    <x v="1"/>
    <n v="2.1"/>
  </r>
  <r>
    <x v="1794"/>
    <n v="62"/>
    <s v="Female"/>
    <x v="4"/>
    <s v="Cash on Delivery"/>
    <n v="1124.3800000000001"/>
    <n v="4"/>
    <n v="4.5"/>
    <x v="1"/>
    <x v="1794"/>
    <d v="2026-12-04T00:00:00"/>
    <x v="1"/>
    <x v="1"/>
    <n v="4.5"/>
  </r>
  <r>
    <x v="1795"/>
    <n v="53"/>
    <s v="Other"/>
    <x v="3"/>
    <s v="Credit Card"/>
    <n v="847.88"/>
    <n v="13"/>
    <n v="1.8"/>
    <x v="0"/>
    <x v="1795"/>
    <d v="2026-12-14T00:00:00"/>
    <x v="1"/>
    <x v="4"/>
    <s v=""/>
  </r>
  <r>
    <x v="1796"/>
    <n v="55"/>
    <s v="Female"/>
    <x v="3"/>
    <s v="Wallet"/>
    <n v="1191.17"/>
    <n v="2"/>
    <n v="2.6"/>
    <x v="1"/>
    <x v="1796"/>
    <d v="2026-12-04T00:00:00"/>
    <x v="1"/>
    <x v="1"/>
    <n v="2.6"/>
  </r>
  <r>
    <x v="1797"/>
    <n v="23"/>
    <s v="Male"/>
    <x v="2"/>
    <s v="Wallet"/>
    <n v="1047.8900000000001"/>
    <n v="4"/>
    <n v="1.8"/>
    <x v="0"/>
    <x v="1797"/>
    <d v="2026-12-07T00:00:00"/>
    <x v="2"/>
    <x v="1"/>
    <n v="1.8"/>
  </r>
  <r>
    <x v="1798"/>
    <n v="59"/>
    <s v="Female"/>
    <x v="0"/>
    <s v="Cash on Delivery"/>
    <n v="1185.4100000000001"/>
    <n v="12"/>
    <n v="3.8"/>
    <x v="0"/>
    <x v="1798"/>
    <d v="2026-12-16T00:00:00"/>
    <x v="1"/>
    <x v="3"/>
    <s v=""/>
  </r>
  <r>
    <x v="1799"/>
    <n v="69"/>
    <s v="Male"/>
    <x v="4"/>
    <s v="Cash on Delivery"/>
    <n v="785.27"/>
    <n v="2"/>
    <n v="4.3"/>
    <x v="1"/>
    <x v="1799"/>
    <d v="2026-12-07T00:00:00"/>
    <x v="1"/>
    <x v="1"/>
    <n v="4.3"/>
  </r>
  <r>
    <x v="1800"/>
    <n v="69"/>
    <s v="Female"/>
    <x v="0"/>
    <s v="UPI"/>
    <n v="268.06"/>
    <n v="4"/>
    <n v="2.2999999999999998"/>
    <x v="1"/>
    <x v="1800"/>
    <d v="2026-12-10T00:00:00"/>
    <x v="1"/>
    <x v="1"/>
    <n v="2.2999999999999998"/>
  </r>
  <r>
    <x v="1801"/>
    <n v="53"/>
    <s v="Male"/>
    <x v="3"/>
    <s v="Debit Card"/>
    <n v="1186.1500000000001"/>
    <n v="7"/>
    <n v="5"/>
    <x v="0"/>
    <x v="1801"/>
    <d v="2026-12-14T00:00:00"/>
    <x v="1"/>
    <x v="41"/>
    <s v=""/>
  </r>
  <r>
    <x v="1802"/>
    <n v="42"/>
    <s v="Male"/>
    <x v="1"/>
    <s v="Credit Card"/>
    <n v="735.39"/>
    <n v="5"/>
    <n v="4.8"/>
    <x v="0"/>
    <x v="1802"/>
    <d v="2026-12-13T00:00:00"/>
    <x v="0"/>
    <x v="1"/>
    <n v="4.8"/>
  </r>
  <r>
    <x v="1803"/>
    <n v="67"/>
    <s v="Other"/>
    <x v="4"/>
    <s v="Credit Card"/>
    <n v="614.01"/>
    <n v="6"/>
    <n v="1.5"/>
    <x v="1"/>
    <x v="1803"/>
    <d v="2026-12-15T00:00:00"/>
    <x v="1"/>
    <x v="1"/>
    <n v="1.5"/>
  </r>
  <r>
    <x v="1804"/>
    <n v="61"/>
    <s v="Other"/>
    <x v="2"/>
    <s v="Cash on Delivery"/>
    <n v="1368.63"/>
    <n v="5"/>
    <n v="2.2000000000000002"/>
    <x v="1"/>
    <x v="1804"/>
    <d v="2026-12-15T00:00:00"/>
    <x v="1"/>
    <x v="1"/>
    <n v="2.2000000000000002"/>
  </r>
  <r>
    <x v="1805"/>
    <n v="59"/>
    <s v="Female"/>
    <x v="0"/>
    <s v="Debit Card"/>
    <n v="645.02"/>
    <n v="9"/>
    <n v="2.6"/>
    <x v="1"/>
    <x v="1805"/>
    <d v="2026-12-20T00:00:00"/>
    <x v="1"/>
    <x v="17"/>
    <s v=""/>
  </r>
  <r>
    <x v="1806"/>
    <n v="64"/>
    <s v="Female"/>
    <x v="4"/>
    <s v="Cash on Delivery"/>
    <n v="1094.74"/>
    <n v="2"/>
    <n v="1.4"/>
    <x v="1"/>
    <x v="1806"/>
    <d v="2026-12-14T00:00:00"/>
    <x v="1"/>
    <x v="1"/>
    <n v="1.4"/>
  </r>
  <r>
    <x v="1807"/>
    <n v="24"/>
    <s v="Other"/>
    <x v="3"/>
    <s v="Credit Card"/>
    <n v="611.03"/>
    <n v="14"/>
    <n v="4.4000000000000004"/>
    <x v="0"/>
    <x v="1807"/>
    <d v="2026-12-27T00:00:00"/>
    <x v="2"/>
    <x v="35"/>
    <s v=""/>
  </r>
  <r>
    <x v="1808"/>
    <n v="45"/>
    <s v="Male"/>
    <x v="2"/>
    <s v="UPI"/>
    <n v="134.22"/>
    <n v="9"/>
    <n v="1.7"/>
    <x v="1"/>
    <x v="1808"/>
    <d v="2026-12-23T00:00:00"/>
    <x v="1"/>
    <x v="23"/>
    <s v=""/>
  </r>
  <r>
    <x v="1809"/>
    <n v="64"/>
    <s v="Other"/>
    <x v="4"/>
    <s v="Debit Card"/>
    <n v="1456.81"/>
    <n v="8"/>
    <n v="1.3"/>
    <x v="0"/>
    <x v="1809"/>
    <d v="2026-12-23T00:00:00"/>
    <x v="1"/>
    <x v="24"/>
    <s v=""/>
  </r>
  <r>
    <x v="1810"/>
    <n v="60"/>
    <s v="Female"/>
    <x v="3"/>
    <s v="Wallet"/>
    <n v="436.92"/>
    <n v="1"/>
    <n v="1.5"/>
    <x v="0"/>
    <x v="1810"/>
    <d v="2026-12-17T00:00:00"/>
    <x v="1"/>
    <x v="1"/>
    <n v="1.5"/>
  </r>
  <r>
    <x v="1811"/>
    <n v="33"/>
    <s v="Female"/>
    <x v="2"/>
    <s v="Cash on Delivery"/>
    <n v="536.08000000000004"/>
    <n v="6"/>
    <n v="1.6"/>
    <x v="1"/>
    <x v="1811"/>
    <d v="2026-12-23T00:00:00"/>
    <x v="0"/>
    <x v="1"/>
    <n v="1.6"/>
  </r>
  <r>
    <x v="1812"/>
    <n v="20"/>
    <s v="Other"/>
    <x v="5"/>
    <s v="UPI"/>
    <n v="251.24"/>
    <n v="3"/>
    <n v="2.9"/>
    <x v="1"/>
    <x v="1812"/>
    <d v="2026-12-21T00:00:00"/>
    <x v="2"/>
    <x v="1"/>
    <n v="2.9"/>
  </r>
  <r>
    <x v="1813"/>
    <n v="62"/>
    <s v="Female"/>
    <x v="2"/>
    <s v="Debit Card"/>
    <n v="600.28"/>
    <n v="5"/>
    <n v="4.5"/>
    <x v="0"/>
    <x v="1813"/>
    <d v="2026-12-24T00:00:00"/>
    <x v="1"/>
    <x v="1"/>
    <n v="4.5"/>
  </r>
  <r>
    <x v="1814"/>
    <n v="45"/>
    <s v="Other"/>
    <x v="0"/>
    <s v="UPI"/>
    <n v="539.63"/>
    <n v="4"/>
    <n v="2.5"/>
    <x v="1"/>
    <x v="1814"/>
    <d v="2026-12-24T00:00:00"/>
    <x v="1"/>
    <x v="1"/>
    <n v="2.5"/>
  </r>
  <r>
    <x v="1815"/>
    <n v="43"/>
    <s v="Female"/>
    <x v="5"/>
    <s v="Wallet"/>
    <n v="923.1"/>
    <n v="8"/>
    <n v="1.4"/>
    <x v="1"/>
    <x v="1815"/>
    <d v="2026-12-29T00:00:00"/>
    <x v="0"/>
    <x v="28"/>
    <s v=""/>
  </r>
  <r>
    <x v="1816"/>
    <n v="60"/>
    <s v="Male"/>
    <x v="2"/>
    <s v="Wallet"/>
    <n v="1368.93"/>
    <n v="14"/>
    <n v="4"/>
    <x v="1"/>
    <x v="1816"/>
    <d v="2027-01-05T00:00:00"/>
    <x v="1"/>
    <x v="40"/>
    <s v=""/>
  </r>
  <r>
    <x v="1817"/>
    <n v="28"/>
    <s v="Male"/>
    <x v="2"/>
    <s v="Debit Card"/>
    <n v="396.9"/>
    <n v="9"/>
    <n v="2.2999999999999998"/>
    <x v="1"/>
    <x v="1817"/>
    <d v="2027-01-01T00:00:00"/>
    <x v="2"/>
    <x v="0"/>
    <s v=""/>
  </r>
  <r>
    <x v="1818"/>
    <n v="56"/>
    <s v="Female"/>
    <x v="4"/>
    <s v="Wallet"/>
    <n v="131.09"/>
    <n v="2"/>
    <n v="3.5"/>
    <x v="0"/>
    <x v="1818"/>
    <d v="2026-12-26T00:00:00"/>
    <x v="1"/>
    <x v="1"/>
    <n v="3.5"/>
  </r>
  <r>
    <x v="1819"/>
    <n v="65"/>
    <s v="Male"/>
    <x v="2"/>
    <s v="Credit Card"/>
    <n v="26.16"/>
    <n v="2"/>
    <n v="3.3"/>
    <x v="0"/>
    <x v="1819"/>
    <d v="2026-12-27T00:00:00"/>
    <x v="1"/>
    <x v="1"/>
    <n v="3.3"/>
  </r>
  <r>
    <x v="1820"/>
    <n v="37"/>
    <s v="Male"/>
    <x v="2"/>
    <s v="UPI"/>
    <n v="150.28"/>
    <n v="2"/>
    <n v="3.6"/>
    <x v="1"/>
    <x v="1820"/>
    <d v="2026-12-28T00:00:00"/>
    <x v="0"/>
    <x v="1"/>
    <n v="3.6"/>
  </r>
  <r>
    <x v="1821"/>
    <n v="19"/>
    <s v="Female"/>
    <x v="0"/>
    <s v="Wallet"/>
    <n v="1305.67"/>
    <n v="7"/>
    <n v="2.2000000000000002"/>
    <x v="1"/>
    <x v="1821"/>
    <d v="2027-01-03T00:00:00"/>
    <x v="2"/>
    <x v="38"/>
    <s v=""/>
  </r>
  <r>
    <x v="1822"/>
    <n v="61"/>
    <s v="Female"/>
    <x v="5"/>
    <s v="Credit Card"/>
    <n v="370.72"/>
    <n v="6"/>
    <n v="2.2999999999999998"/>
    <x v="0"/>
    <x v="1822"/>
    <d v="2027-01-03T00:00:00"/>
    <x v="1"/>
    <x v="1"/>
    <n v="2.2999999999999998"/>
  </r>
  <r>
    <x v="1823"/>
    <n v="43"/>
    <s v="Male"/>
    <x v="4"/>
    <s v="UPI"/>
    <n v="628.74"/>
    <n v="14"/>
    <n v="3.6"/>
    <x v="1"/>
    <x v="1823"/>
    <d v="2027-01-12T00:00:00"/>
    <x v="0"/>
    <x v="29"/>
    <s v=""/>
  </r>
  <r>
    <x v="1824"/>
    <n v="44"/>
    <s v="Female"/>
    <x v="4"/>
    <s v="Credit Card"/>
    <n v="1440.02"/>
    <n v="2"/>
    <n v="4.5"/>
    <x v="0"/>
    <x v="1824"/>
    <d v="2027-01-01T00:00:00"/>
    <x v="0"/>
    <x v="1"/>
    <n v="4.5"/>
  </r>
  <r>
    <x v="1825"/>
    <n v="18"/>
    <s v="Other"/>
    <x v="0"/>
    <s v="Credit Card"/>
    <n v="359.08"/>
    <n v="12"/>
    <n v="1.5"/>
    <x v="0"/>
    <x v="1825"/>
    <d v="2027-01-12T00:00:00"/>
    <x v="2"/>
    <x v="34"/>
    <s v=""/>
  </r>
  <r>
    <x v="1826"/>
    <n v="47"/>
    <s v="Other"/>
    <x v="2"/>
    <s v="Debit Card"/>
    <n v="707.93"/>
    <n v="7"/>
    <n v="3.9"/>
    <x v="1"/>
    <x v="1826"/>
    <d v="2027-01-08T00:00:00"/>
    <x v="1"/>
    <x v="19"/>
    <s v=""/>
  </r>
  <r>
    <x v="1827"/>
    <n v="43"/>
    <s v="Female"/>
    <x v="2"/>
    <s v="Cash on Delivery"/>
    <n v="374.32"/>
    <n v="10"/>
    <n v="2.7"/>
    <x v="1"/>
    <x v="1827"/>
    <d v="2027-01-12T00:00:00"/>
    <x v="0"/>
    <x v="8"/>
    <s v=""/>
  </r>
  <r>
    <x v="1828"/>
    <n v="60"/>
    <s v="Male"/>
    <x v="4"/>
    <s v="Credit Card"/>
    <n v="599.87"/>
    <n v="2"/>
    <n v="2.4"/>
    <x v="1"/>
    <x v="1828"/>
    <d v="2027-01-05T00:00:00"/>
    <x v="1"/>
    <x v="1"/>
    <n v="2.4"/>
  </r>
  <r>
    <x v="1829"/>
    <n v="22"/>
    <s v="Female"/>
    <x v="4"/>
    <s v="Credit Card"/>
    <n v="1284.67"/>
    <n v="10"/>
    <n v="2.4"/>
    <x v="1"/>
    <x v="1829"/>
    <d v="2027-01-14T00:00:00"/>
    <x v="2"/>
    <x v="26"/>
    <s v=""/>
  </r>
  <r>
    <x v="1830"/>
    <n v="27"/>
    <s v="Other"/>
    <x v="1"/>
    <s v="UPI"/>
    <n v="400.07"/>
    <n v="13"/>
    <n v="3.7"/>
    <x v="1"/>
    <x v="1830"/>
    <d v="2027-01-18T00:00:00"/>
    <x v="2"/>
    <x v="37"/>
    <s v=""/>
  </r>
  <r>
    <x v="1831"/>
    <n v="57"/>
    <s v="Male"/>
    <x v="5"/>
    <s v="UPI"/>
    <n v="896.43"/>
    <n v="5"/>
    <n v="3.3"/>
    <x v="1"/>
    <x v="1831"/>
    <d v="2027-01-11T00:00:00"/>
    <x v="1"/>
    <x v="1"/>
    <n v="3.3"/>
  </r>
  <r>
    <x v="1832"/>
    <n v="58"/>
    <s v="Male"/>
    <x v="3"/>
    <s v="Cash on Delivery"/>
    <n v="130.69999999999999"/>
    <n v="2"/>
    <n v="1.8"/>
    <x v="0"/>
    <x v="1832"/>
    <d v="2027-01-09T00:00:00"/>
    <x v="1"/>
    <x v="1"/>
    <n v="1.8"/>
  </r>
  <r>
    <x v="1833"/>
    <n v="44"/>
    <s v="Female"/>
    <x v="4"/>
    <s v="Credit Card"/>
    <n v="432.7"/>
    <n v="10"/>
    <n v="1.5"/>
    <x v="0"/>
    <x v="1833"/>
    <d v="2027-01-18T00:00:00"/>
    <x v="0"/>
    <x v="34"/>
    <s v=""/>
  </r>
  <r>
    <x v="1834"/>
    <n v="28"/>
    <s v="Female"/>
    <x v="2"/>
    <s v="Wallet"/>
    <n v="1402.92"/>
    <n v="14"/>
    <n v="4.8"/>
    <x v="1"/>
    <x v="1834"/>
    <d v="2027-01-23T00:00:00"/>
    <x v="2"/>
    <x v="36"/>
    <s v=""/>
  </r>
  <r>
    <x v="1835"/>
    <n v="31"/>
    <s v="Male"/>
    <x v="3"/>
    <s v="Credit Card"/>
    <n v="1329.27"/>
    <n v="6"/>
    <n v="4.3"/>
    <x v="1"/>
    <x v="1835"/>
    <d v="2027-01-16T00:00:00"/>
    <x v="0"/>
    <x v="1"/>
    <n v="4.3"/>
  </r>
  <r>
    <x v="1836"/>
    <n v="60"/>
    <s v="Male"/>
    <x v="5"/>
    <s v="UPI"/>
    <n v="784.13"/>
    <n v="4"/>
    <n v="3.6"/>
    <x v="0"/>
    <x v="1836"/>
    <d v="2027-01-15T00:00:00"/>
    <x v="1"/>
    <x v="1"/>
    <n v="3.6"/>
  </r>
  <r>
    <x v="1837"/>
    <n v="25"/>
    <s v="Other"/>
    <x v="2"/>
    <s v="Debit Card"/>
    <n v="349.65"/>
    <n v="8"/>
    <n v="2.2999999999999998"/>
    <x v="1"/>
    <x v="1837"/>
    <d v="2027-01-20T00:00:00"/>
    <x v="2"/>
    <x v="0"/>
    <s v=""/>
  </r>
  <r>
    <x v="1838"/>
    <n v="39"/>
    <s v="Female"/>
    <x v="5"/>
    <s v="Debit Card"/>
    <n v="229.8"/>
    <n v="1"/>
    <n v="2.1"/>
    <x v="1"/>
    <x v="1838"/>
    <d v="2027-01-14T00:00:00"/>
    <x v="0"/>
    <x v="1"/>
    <n v="2.1"/>
  </r>
  <r>
    <x v="1839"/>
    <n v="56"/>
    <s v="Male"/>
    <x v="5"/>
    <s v="Cash on Delivery"/>
    <n v="279.58999999999997"/>
    <n v="8"/>
    <n v="4.8"/>
    <x v="1"/>
    <x v="1839"/>
    <d v="2027-01-22T00:00:00"/>
    <x v="1"/>
    <x v="36"/>
    <s v=""/>
  </r>
  <r>
    <x v="1840"/>
    <n v="65"/>
    <s v="Male"/>
    <x v="4"/>
    <s v="UPI"/>
    <n v="1060.8699999999999"/>
    <n v="11"/>
    <n v="4.5999999999999996"/>
    <x v="1"/>
    <x v="1840"/>
    <d v="2027-01-26T00:00:00"/>
    <x v="1"/>
    <x v="33"/>
    <s v=""/>
  </r>
  <r>
    <x v="1841"/>
    <n v="30"/>
    <s v="Male"/>
    <x v="1"/>
    <s v="Debit Card"/>
    <n v="508.88"/>
    <n v="13"/>
    <n v="4.0999999999999996"/>
    <x v="0"/>
    <x v="1841"/>
    <d v="2027-01-29T00:00:00"/>
    <x v="0"/>
    <x v="39"/>
    <s v=""/>
  </r>
  <r>
    <x v="1842"/>
    <n v="22"/>
    <s v="Female"/>
    <x v="1"/>
    <s v="Credit Card"/>
    <n v="860.99"/>
    <n v="10"/>
    <n v="3.9"/>
    <x v="1"/>
    <x v="1842"/>
    <d v="2027-01-27T00:00:00"/>
    <x v="2"/>
    <x v="19"/>
    <s v=""/>
  </r>
  <r>
    <x v="1843"/>
    <n v="18"/>
    <s v="Male"/>
    <x v="5"/>
    <s v="UPI"/>
    <n v="218.89"/>
    <n v="13"/>
    <n v="3.8"/>
    <x v="0"/>
    <x v="1843"/>
    <d v="2027-01-31T00:00:00"/>
    <x v="2"/>
    <x v="3"/>
    <s v=""/>
  </r>
  <r>
    <x v="1844"/>
    <n v="34"/>
    <s v="Other"/>
    <x v="5"/>
    <s v="Wallet"/>
    <n v="13.67"/>
    <n v="10"/>
    <n v="1.6"/>
    <x v="0"/>
    <x v="1844"/>
    <d v="2027-01-29T00:00:00"/>
    <x v="0"/>
    <x v="9"/>
    <s v=""/>
  </r>
  <r>
    <x v="1845"/>
    <n v="40"/>
    <s v="Other"/>
    <x v="3"/>
    <s v="Credit Card"/>
    <n v="558.57000000000005"/>
    <n v="2"/>
    <n v="3"/>
    <x v="0"/>
    <x v="1845"/>
    <d v="2027-01-22T00:00:00"/>
    <x v="0"/>
    <x v="1"/>
    <n v="3"/>
  </r>
  <r>
    <x v="1846"/>
    <n v="24"/>
    <s v="Female"/>
    <x v="1"/>
    <s v="Cash on Delivery"/>
    <n v="1178.48"/>
    <n v="14"/>
    <n v="3"/>
    <x v="0"/>
    <x v="1846"/>
    <d v="2027-02-04T00:00:00"/>
    <x v="2"/>
    <x v="7"/>
    <s v=""/>
  </r>
  <r>
    <x v="1847"/>
    <n v="40"/>
    <s v="Female"/>
    <x v="4"/>
    <s v="Debit Card"/>
    <n v="866.91"/>
    <n v="11"/>
    <n v="2"/>
    <x v="0"/>
    <x v="1847"/>
    <d v="2027-02-02T00:00:00"/>
    <x v="0"/>
    <x v="6"/>
    <s v=""/>
  </r>
  <r>
    <x v="1848"/>
    <n v="30"/>
    <s v="Female"/>
    <x v="4"/>
    <s v="Cash on Delivery"/>
    <n v="328.05"/>
    <n v="1"/>
    <n v="1.8"/>
    <x v="0"/>
    <x v="1848"/>
    <d v="2027-01-24T00:00:00"/>
    <x v="0"/>
    <x v="1"/>
    <n v="1.8"/>
  </r>
  <r>
    <x v="1849"/>
    <n v="44"/>
    <s v="Other"/>
    <x v="3"/>
    <s v="Wallet"/>
    <n v="1048.3399999999999"/>
    <n v="14"/>
    <n v="4.3"/>
    <x v="1"/>
    <x v="1849"/>
    <d v="2027-02-07T00:00:00"/>
    <x v="0"/>
    <x v="21"/>
    <s v=""/>
  </r>
  <r>
    <x v="1850"/>
    <n v="26"/>
    <s v="Male"/>
    <x v="2"/>
    <s v="Credit Card"/>
    <n v="1031.33"/>
    <n v="1"/>
    <n v="4.8"/>
    <x v="1"/>
    <x v="1850"/>
    <d v="2027-01-26T00:00:00"/>
    <x v="2"/>
    <x v="1"/>
    <n v="4.8"/>
  </r>
  <r>
    <x v="1851"/>
    <n v="25"/>
    <s v="Female"/>
    <x v="0"/>
    <s v="Wallet"/>
    <n v="604.76"/>
    <n v="11"/>
    <n v="2.6"/>
    <x v="1"/>
    <x v="1851"/>
    <d v="2027-02-06T00:00:00"/>
    <x v="2"/>
    <x v="17"/>
    <s v=""/>
  </r>
  <r>
    <x v="1852"/>
    <n v="47"/>
    <s v="Other"/>
    <x v="1"/>
    <s v="Wallet"/>
    <n v="128.63"/>
    <n v="4"/>
    <n v="4.0999999999999996"/>
    <x v="0"/>
    <x v="1852"/>
    <d v="2027-01-31T00:00:00"/>
    <x v="1"/>
    <x v="1"/>
    <n v="4.0999999999999996"/>
  </r>
  <r>
    <x v="1853"/>
    <n v="45"/>
    <s v="Female"/>
    <x v="3"/>
    <s v="Debit Card"/>
    <n v="935.55"/>
    <n v="9"/>
    <n v="3.6"/>
    <x v="0"/>
    <x v="1853"/>
    <d v="2027-02-06T00:00:00"/>
    <x v="1"/>
    <x v="29"/>
    <s v=""/>
  </r>
  <r>
    <x v="1854"/>
    <n v="46"/>
    <s v="Male"/>
    <x v="4"/>
    <s v="UPI"/>
    <n v="1408.38"/>
    <n v="2"/>
    <n v="3.6"/>
    <x v="1"/>
    <x v="1854"/>
    <d v="2027-01-31T00:00:00"/>
    <x v="1"/>
    <x v="1"/>
    <n v="3.6"/>
  </r>
  <r>
    <x v="1855"/>
    <n v="22"/>
    <s v="Other"/>
    <x v="1"/>
    <s v="Debit Card"/>
    <n v="1118.44"/>
    <n v="11"/>
    <n v="2.5"/>
    <x v="1"/>
    <x v="1855"/>
    <d v="2027-02-10T00:00:00"/>
    <x v="2"/>
    <x v="13"/>
    <s v=""/>
  </r>
  <r>
    <x v="1856"/>
    <n v="38"/>
    <s v="Other"/>
    <x v="4"/>
    <s v="Debit Card"/>
    <n v="532.30999999999995"/>
    <n v="1"/>
    <n v="3.4"/>
    <x v="1"/>
    <x v="1856"/>
    <d v="2027-02-01T00:00:00"/>
    <x v="0"/>
    <x v="1"/>
    <n v="3.4"/>
  </r>
  <r>
    <x v="1857"/>
    <n v="49"/>
    <s v="Other"/>
    <x v="0"/>
    <s v="Debit Card"/>
    <n v="332.47"/>
    <n v="2"/>
    <n v="4.7"/>
    <x v="1"/>
    <x v="1857"/>
    <d v="2027-02-03T00:00:00"/>
    <x v="1"/>
    <x v="1"/>
    <n v="4.7"/>
  </r>
  <r>
    <x v="1858"/>
    <n v="19"/>
    <s v="Female"/>
    <x v="4"/>
    <s v="UPI"/>
    <n v="364.37"/>
    <n v="14"/>
    <n v="2"/>
    <x v="1"/>
    <x v="1858"/>
    <d v="2027-02-16T00:00:00"/>
    <x v="2"/>
    <x v="6"/>
    <s v=""/>
  </r>
  <r>
    <x v="1859"/>
    <n v="55"/>
    <s v="Male"/>
    <x v="4"/>
    <s v="UPI"/>
    <n v="5.57"/>
    <n v="5"/>
    <n v="4.5"/>
    <x v="1"/>
    <x v="1859"/>
    <d v="2027-02-08T00:00:00"/>
    <x v="1"/>
    <x v="1"/>
    <n v="4.5"/>
  </r>
  <r>
    <x v="1860"/>
    <n v="60"/>
    <s v="Female"/>
    <x v="3"/>
    <s v="Debit Card"/>
    <n v="985.3"/>
    <n v="13"/>
    <n v="2.1"/>
    <x v="1"/>
    <x v="1860"/>
    <d v="2027-02-17T00:00:00"/>
    <x v="1"/>
    <x v="27"/>
    <s v=""/>
  </r>
  <r>
    <x v="1861"/>
    <n v="18"/>
    <s v="Female"/>
    <x v="4"/>
    <s v="Cash on Delivery"/>
    <n v="307.37"/>
    <n v="5"/>
    <n v="3.5"/>
    <x v="1"/>
    <x v="1861"/>
    <d v="2027-02-10T00:00:00"/>
    <x v="2"/>
    <x v="1"/>
    <n v="3.5"/>
  </r>
  <r>
    <x v="1862"/>
    <n v="36"/>
    <s v="Other"/>
    <x v="2"/>
    <s v="Debit Card"/>
    <n v="1175.51"/>
    <n v="4"/>
    <n v="4.8"/>
    <x v="1"/>
    <x v="1862"/>
    <d v="2027-02-10T00:00:00"/>
    <x v="0"/>
    <x v="1"/>
    <n v="4.8"/>
  </r>
  <r>
    <x v="1863"/>
    <n v="43"/>
    <s v="Female"/>
    <x v="0"/>
    <s v="Debit Card"/>
    <n v="1152.3900000000001"/>
    <n v="3"/>
    <n v="1.5"/>
    <x v="1"/>
    <x v="1863"/>
    <d v="2027-02-10T00:00:00"/>
    <x v="0"/>
    <x v="1"/>
    <n v="1.5"/>
  </r>
  <r>
    <x v="1864"/>
    <n v="43"/>
    <s v="Male"/>
    <x v="1"/>
    <s v="Wallet"/>
    <n v="1360.69"/>
    <n v="13"/>
    <n v="3.7"/>
    <x v="0"/>
    <x v="1864"/>
    <d v="2027-02-21T00:00:00"/>
    <x v="0"/>
    <x v="37"/>
    <s v=""/>
  </r>
  <r>
    <x v="1865"/>
    <n v="68"/>
    <s v="Male"/>
    <x v="3"/>
    <s v="UPI"/>
    <n v="1162.75"/>
    <n v="10"/>
    <n v="3.2"/>
    <x v="1"/>
    <x v="1865"/>
    <d v="2027-02-19T00:00:00"/>
    <x v="1"/>
    <x v="2"/>
    <s v=""/>
  </r>
  <r>
    <x v="1866"/>
    <n v="43"/>
    <s v="Female"/>
    <x v="1"/>
    <s v="Wallet"/>
    <n v="982.63"/>
    <n v="9"/>
    <n v="3.9"/>
    <x v="0"/>
    <x v="1866"/>
    <d v="2027-02-19T00:00:00"/>
    <x v="0"/>
    <x v="19"/>
    <s v=""/>
  </r>
  <r>
    <x v="1867"/>
    <n v="22"/>
    <s v="Female"/>
    <x v="5"/>
    <s v="UPI"/>
    <n v="1186.67"/>
    <n v="9"/>
    <n v="2.2999999999999998"/>
    <x v="0"/>
    <x v="1867"/>
    <d v="2027-02-20T00:00:00"/>
    <x v="2"/>
    <x v="0"/>
    <s v=""/>
  </r>
  <r>
    <x v="1868"/>
    <n v="60"/>
    <s v="Other"/>
    <x v="1"/>
    <s v="Debit Card"/>
    <n v="160.49"/>
    <n v="6"/>
    <n v="1.4"/>
    <x v="0"/>
    <x v="1868"/>
    <d v="2027-02-18T00:00:00"/>
    <x v="1"/>
    <x v="1"/>
    <n v="1.4"/>
  </r>
  <r>
    <x v="1869"/>
    <n v="24"/>
    <s v="Other"/>
    <x v="2"/>
    <s v="Credit Card"/>
    <n v="359.6"/>
    <n v="9"/>
    <n v="1.6"/>
    <x v="1"/>
    <x v="1869"/>
    <d v="2027-02-22T00:00:00"/>
    <x v="2"/>
    <x v="9"/>
    <s v=""/>
  </r>
  <r>
    <x v="1870"/>
    <n v="19"/>
    <s v="Male"/>
    <x v="5"/>
    <s v="Cash on Delivery"/>
    <n v="904.27"/>
    <n v="12"/>
    <n v="1.8"/>
    <x v="0"/>
    <x v="1870"/>
    <d v="2027-02-26T00:00:00"/>
    <x v="2"/>
    <x v="4"/>
    <s v=""/>
  </r>
  <r>
    <x v="1871"/>
    <n v="44"/>
    <s v="Other"/>
    <x v="3"/>
    <s v="Cash on Delivery"/>
    <n v="315.38"/>
    <n v="3"/>
    <n v="4"/>
    <x v="0"/>
    <x v="1871"/>
    <d v="2027-02-18T00:00:00"/>
    <x v="0"/>
    <x v="1"/>
    <n v="4"/>
  </r>
  <r>
    <x v="1872"/>
    <n v="21"/>
    <s v="Male"/>
    <x v="3"/>
    <s v="UPI"/>
    <n v="404.32"/>
    <n v="6"/>
    <n v="3.7"/>
    <x v="1"/>
    <x v="1872"/>
    <d v="2027-02-22T00:00:00"/>
    <x v="2"/>
    <x v="1"/>
    <n v="3.7"/>
  </r>
  <r>
    <x v="1873"/>
    <n v="33"/>
    <s v="Other"/>
    <x v="4"/>
    <s v="Debit Card"/>
    <n v="47.54"/>
    <n v="10"/>
    <n v="4.9000000000000004"/>
    <x v="1"/>
    <x v="1873"/>
    <d v="2027-02-27T00:00:00"/>
    <x v="0"/>
    <x v="20"/>
    <s v=""/>
  </r>
  <r>
    <x v="1874"/>
    <n v="50"/>
    <s v="Female"/>
    <x v="4"/>
    <s v="Cash on Delivery"/>
    <n v="637.82000000000005"/>
    <n v="8"/>
    <n v="2.2000000000000002"/>
    <x v="1"/>
    <x v="1874"/>
    <d v="2027-02-26T00:00:00"/>
    <x v="1"/>
    <x v="38"/>
    <s v=""/>
  </r>
  <r>
    <x v="1875"/>
    <n v="57"/>
    <s v="Male"/>
    <x v="1"/>
    <s v="Cash on Delivery"/>
    <n v="712.42"/>
    <n v="2"/>
    <n v="3.6"/>
    <x v="0"/>
    <x v="1875"/>
    <d v="2027-02-21T00:00:00"/>
    <x v="1"/>
    <x v="1"/>
    <n v="3.6"/>
  </r>
  <r>
    <x v="1876"/>
    <n v="68"/>
    <s v="Other"/>
    <x v="2"/>
    <s v="Debit Card"/>
    <n v="715.72"/>
    <n v="2"/>
    <n v="1.5"/>
    <x v="0"/>
    <x v="1876"/>
    <d v="2027-02-22T00:00:00"/>
    <x v="1"/>
    <x v="1"/>
    <n v="1.5"/>
  </r>
  <r>
    <x v="1877"/>
    <n v="35"/>
    <s v="Other"/>
    <x v="2"/>
    <s v="Debit Card"/>
    <n v="1045.72"/>
    <n v="13"/>
    <n v="4.3"/>
    <x v="0"/>
    <x v="1877"/>
    <d v="2027-03-06T00:00:00"/>
    <x v="0"/>
    <x v="21"/>
    <s v=""/>
  </r>
  <r>
    <x v="1878"/>
    <n v="53"/>
    <s v="Female"/>
    <x v="0"/>
    <s v="Wallet"/>
    <n v="1081.77"/>
    <n v="14"/>
    <n v="4.7"/>
    <x v="0"/>
    <x v="1878"/>
    <d v="2027-03-08T00:00:00"/>
    <x v="1"/>
    <x v="25"/>
    <s v=""/>
  </r>
  <r>
    <x v="1879"/>
    <n v="57"/>
    <s v="Other"/>
    <x v="5"/>
    <s v="Debit Card"/>
    <n v="1203.77"/>
    <n v="6"/>
    <n v="4.5999999999999996"/>
    <x v="1"/>
    <x v="1879"/>
    <d v="2027-03-01T00:00:00"/>
    <x v="1"/>
    <x v="1"/>
    <n v="4.5999999999999996"/>
  </r>
  <r>
    <x v="1880"/>
    <n v="41"/>
    <s v="Male"/>
    <x v="2"/>
    <s v="UPI"/>
    <n v="1443.03"/>
    <n v="2"/>
    <n v="1.5"/>
    <x v="0"/>
    <x v="1880"/>
    <d v="2027-02-26T00:00:00"/>
    <x v="0"/>
    <x v="1"/>
    <n v="1.5"/>
  </r>
  <r>
    <x v="1881"/>
    <n v="60"/>
    <s v="Female"/>
    <x v="3"/>
    <s v="Cash on Delivery"/>
    <n v="1238.1199999999999"/>
    <n v="6"/>
    <n v="3.2"/>
    <x v="1"/>
    <x v="1881"/>
    <d v="2027-03-03T00:00:00"/>
    <x v="1"/>
    <x v="1"/>
    <n v="3.2"/>
  </r>
  <r>
    <x v="1882"/>
    <n v="24"/>
    <s v="Other"/>
    <x v="2"/>
    <s v="Debit Card"/>
    <n v="333.7"/>
    <n v="4"/>
    <n v="2.9"/>
    <x v="1"/>
    <x v="1882"/>
    <d v="2027-03-02T00:00:00"/>
    <x v="2"/>
    <x v="1"/>
    <n v="2.9"/>
  </r>
  <r>
    <x v="1883"/>
    <n v="43"/>
    <s v="Other"/>
    <x v="4"/>
    <s v="Cash on Delivery"/>
    <n v="1138.93"/>
    <n v="6"/>
    <n v="2.2999999999999998"/>
    <x v="1"/>
    <x v="1883"/>
    <d v="2027-03-05T00:00:00"/>
    <x v="0"/>
    <x v="1"/>
    <n v="2.2999999999999998"/>
  </r>
  <r>
    <x v="1884"/>
    <n v="68"/>
    <s v="Other"/>
    <x v="0"/>
    <s v="UPI"/>
    <n v="821.46"/>
    <n v="12"/>
    <n v="2.2999999999999998"/>
    <x v="0"/>
    <x v="1884"/>
    <d v="2027-03-12T00:00:00"/>
    <x v="1"/>
    <x v="0"/>
    <s v=""/>
  </r>
  <r>
    <x v="1885"/>
    <n v="63"/>
    <s v="Other"/>
    <x v="5"/>
    <s v="Debit Card"/>
    <n v="291.72000000000003"/>
    <n v="2"/>
    <n v="2.6"/>
    <x v="1"/>
    <x v="1885"/>
    <d v="2027-03-03T00:00:00"/>
    <x v="1"/>
    <x v="1"/>
    <n v="2.6"/>
  </r>
  <r>
    <x v="1886"/>
    <n v="38"/>
    <s v="Female"/>
    <x v="5"/>
    <s v="Debit Card"/>
    <n v="726.04"/>
    <n v="13"/>
    <n v="5"/>
    <x v="1"/>
    <x v="1886"/>
    <d v="2027-03-15T00:00:00"/>
    <x v="0"/>
    <x v="41"/>
    <s v=""/>
  </r>
  <r>
    <x v="1887"/>
    <n v="20"/>
    <s v="Male"/>
    <x v="1"/>
    <s v="UPI"/>
    <n v="384.73"/>
    <n v="5"/>
    <n v="2.5"/>
    <x v="1"/>
    <x v="1887"/>
    <d v="2027-03-08T00:00:00"/>
    <x v="2"/>
    <x v="1"/>
    <n v="2.5"/>
  </r>
  <r>
    <x v="1888"/>
    <n v="63"/>
    <s v="Female"/>
    <x v="3"/>
    <s v="Wallet"/>
    <n v="1207.6400000000001"/>
    <n v="14"/>
    <n v="2.9"/>
    <x v="0"/>
    <x v="1888"/>
    <d v="2027-03-18T00:00:00"/>
    <x v="1"/>
    <x v="32"/>
    <s v=""/>
  </r>
  <r>
    <x v="1889"/>
    <n v="56"/>
    <s v="Other"/>
    <x v="4"/>
    <s v="UPI"/>
    <n v="1318.98"/>
    <n v="13"/>
    <n v="3.3"/>
    <x v="1"/>
    <x v="1889"/>
    <d v="2027-03-18T00:00:00"/>
    <x v="1"/>
    <x v="12"/>
    <s v=""/>
  </r>
  <r>
    <x v="1890"/>
    <n v="43"/>
    <s v="Other"/>
    <x v="4"/>
    <s v="Cash on Delivery"/>
    <n v="6.48"/>
    <n v="11"/>
    <n v="4.9000000000000004"/>
    <x v="1"/>
    <x v="1890"/>
    <d v="2027-03-17T00:00:00"/>
    <x v="0"/>
    <x v="20"/>
    <s v=""/>
  </r>
  <r>
    <x v="1891"/>
    <n v="20"/>
    <s v="Other"/>
    <x v="1"/>
    <s v="Wallet"/>
    <n v="1009"/>
    <n v="11"/>
    <n v="2.2000000000000002"/>
    <x v="0"/>
    <x v="1891"/>
    <d v="2027-03-18T00:00:00"/>
    <x v="2"/>
    <x v="38"/>
    <s v=""/>
  </r>
  <r>
    <x v="1892"/>
    <n v="45"/>
    <s v="Female"/>
    <x v="2"/>
    <s v="Debit Card"/>
    <n v="1027.8499999999999"/>
    <n v="13"/>
    <n v="4.5999999999999996"/>
    <x v="0"/>
    <x v="1892"/>
    <d v="2027-03-21T00:00:00"/>
    <x v="1"/>
    <x v="33"/>
    <s v=""/>
  </r>
  <r>
    <x v="1893"/>
    <n v="33"/>
    <s v="Female"/>
    <x v="4"/>
    <s v="Cash on Delivery"/>
    <n v="1282.26"/>
    <n v="10"/>
    <n v="3.6"/>
    <x v="1"/>
    <x v="1893"/>
    <d v="2027-03-19T00:00:00"/>
    <x v="0"/>
    <x v="29"/>
    <s v=""/>
  </r>
  <r>
    <x v="1894"/>
    <n v="44"/>
    <s v="Male"/>
    <x v="3"/>
    <s v="Debit Card"/>
    <n v="455.05"/>
    <n v="11"/>
    <n v="3.4"/>
    <x v="1"/>
    <x v="1894"/>
    <d v="2027-03-21T00:00:00"/>
    <x v="0"/>
    <x v="16"/>
    <s v=""/>
  </r>
  <r>
    <x v="1895"/>
    <n v="21"/>
    <s v="Male"/>
    <x v="0"/>
    <s v="UPI"/>
    <n v="1209.22"/>
    <n v="12"/>
    <n v="2.2000000000000002"/>
    <x v="1"/>
    <x v="1895"/>
    <d v="2027-03-23T00:00:00"/>
    <x v="2"/>
    <x v="38"/>
    <s v=""/>
  </r>
  <r>
    <x v="1896"/>
    <n v="46"/>
    <s v="Male"/>
    <x v="5"/>
    <s v="Wallet"/>
    <n v="114.65"/>
    <n v="7"/>
    <n v="4.4000000000000004"/>
    <x v="0"/>
    <x v="1896"/>
    <d v="2027-03-19T00:00:00"/>
    <x v="1"/>
    <x v="35"/>
    <s v=""/>
  </r>
  <r>
    <x v="1897"/>
    <n v="44"/>
    <s v="Other"/>
    <x v="2"/>
    <s v="Credit Card"/>
    <n v="1178.75"/>
    <n v="7"/>
    <n v="2.6"/>
    <x v="1"/>
    <x v="1897"/>
    <d v="2027-03-20T00:00:00"/>
    <x v="0"/>
    <x v="17"/>
    <s v=""/>
  </r>
  <r>
    <x v="1898"/>
    <n v="60"/>
    <s v="Male"/>
    <x v="2"/>
    <s v="Debit Card"/>
    <n v="142.57"/>
    <n v="10"/>
    <n v="4.9000000000000004"/>
    <x v="1"/>
    <x v="1898"/>
    <d v="2027-03-24T00:00:00"/>
    <x v="1"/>
    <x v="20"/>
    <s v=""/>
  </r>
  <r>
    <x v="1899"/>
    <n v="26"/>
    <s v="Other"/>
    <x v="0"/>
    <s v="Wallet"/>
    <n v="24.16"/>
    <n v="3"/>
    <n v="1.8"/>
    <x v="0"/>
    <x v="1899"/>
    <d v="2027-03-18T00:00:00"/>
    <x v="2"/>
    <x v="1"/>
    <n v="1.8"/>
  </r>
  <r>
    <x v="1900"/>
    <n v="61"/>
    <s v="Female"/>
    <x v="0"/>
    <s v="Cash on Delivery"/>
    <n v="956.66"/>
    <n v="5"/>
    <n v="4"/>
    <x v="1"/>
    <x v="1900"/>
    <d v="2027-03-21T00:00:00"/>
    <x v="1"/>
    <x v="1"/>
    <n v="4"/>
  </r>
  <r>
    <x v="1901"/>
    <n v="66"/>
    <s v="Female"/>
    <x v="3"/>
    <s v="Wallet"/>
    <n v="561.72"/>
    <n v="11"/>
    <n v="4"/>
    <x v="1"/>
    <x v="1901"/>
    <d v="2027-03-28T00:00:00"/>
    <x v="1"/>
    <x v="40"/>
    <s v=""/>
  </r>
  <r>
    <x v="1902"/>
    <n v="44"/>
    <s v="Female"/>
    <x v="1"/>
    <s v="Debit Card"/>
    <n v="472.61"/>
    <n v="10"/>
    <n v="3.7"/>
    <x v="1"/>
    <x v="1902"/>
    <d v="2027-03-28T00:00:00"/>
    <x v="0"/>
    <x v="37"/>
    <s v=""/>
  </r>
  <r>
    <x v="1903"/>
    <n v="52"/>
    <s v="Male"/>
    <x v="4"/>
    <s v="UPI"/>
    <n v="1247.17"/>
    <n v="9"/>
    <n v="1.8"/>
    <x v="0"/>
    <x v="1903"/>
    <d v="2027-03-28T00:00:00"/>
    <x v="1"/>
    <x v="4"/>
    <s v=""/>
  </r>
  <r>
    <x v="1904"/>
    <n v="46"/>
    <s v="Other"/>
    <x v="1"/>
    <s v="Credit Card"/>
    <n v="1250.96"/>
    <n v="4"/>
    <n v="2.2000000000000002"/>
    <x v="1"/>
    <x v="1904"/>
    <d v="2027-03-24T00:00:00"/>
    <x v="1"/>
    <x v="1"/>
    <n v="2.2000000000000002"/>
  </r>
  <r>
    <x v="1905"/>
    <n v="55"/>
    <s v="Male"/>
    <x v="0"/>
    <s v="Debit Card"/>
    <n v="720.25"/>
    <n v="10"/>
    <n v="4.7"/>
    <x v="0"/>
    <x v="1905"/>
    <d v="2027-03-31T00:00:00"/>
    <x v="1"/>
    <x v="25"/>
    <s v=""/>
  </r>
  <r>
    <x v="1906"/>
    <n v="57"/>
    <s v="Other"/>
    <x v="3"/>
    <s v="UPI"/>
    <n v="491.12"/>
    <n v="12"/>
    <n v="4.2"/>
    <x v="1"/>
    <x v="1906"/>
    <d v="2027-04-03T00:00:00"/>
    <x v="1"/>
    <x v="22"/>
    <s v=""/>
  </r>
  <r>
    <x v="1907"/>
    <n v="26"/>
    <s v="Male"/>
    <x v="0"/>
    <s v="UPI"/>
    <n v="361.96"/>
    <n v="4"/>
    <n v="2.6"/>
    <x v="1"/>
    <x v="1907"/>
    <d v="2027-03-27T00:00:00"/>
    <x v="2"/>
    <x v="1"/>
    <n v="2.6"/>
  </r>
  <r>
    <x v="1908"/>
    <n v="48"/>
    <s v="Male"/>
    <x v="5"/>
    <s v="UPI"/>
    <n v="1222.9000000000001"/>
    <n v="4"/>
    <n v="2.9"/>
    <x v="1"/>
    <x v="1908"/>
    <d v="2027-03-28T00:00:00"/>
    <x v="1"/>
    <x v="1"/>
    <n v="2.9"/>
  </r>
  <r>
    <x v="1909"/>
    <n v="28"/>
    <s v="Female"/>
    <x v="3"/>
    <s v="UPI"/>
    <n v="693.83"/>
    <n v="8"/>
    <n v="4.5999999999999996"/>
    <x v="1"/>
    <x v="1909"/>
    <d v="2027-04-02T00:00:00"/>
    <x v="2"/>
    <x v="33"/>
    <s v=""/>
  </r>
  <r>
    <x v="1910"/>
    <n v="57"/>
    <s v="Female"/>
    <x v="0"/>
    <s v="Wallet"/>
    <n v="161.91999999999999"/>
    <n v="2"/>
    <n v="2.9"/>
    <x v="1"/>
    <x v="1910"/>
    <d v="2027-03-28T00:00:00"/>
    <x v="1"/>
    <x v="1"/>
    <n v="2.9"/>
  </r>
  <r>
    <x v="1911"/>
    <n v="36"/>
    <s v="Other"/>
    <x v="4"/>
    <s v="Wallet"/>
    <n v="1170.55"/>
    <n v="14"/>
    <n v="2"/>
    <x v="1"/>
    <x v="1911"/>
    <d v="2027-04-10T00:00:00"/>
    <x v="0"/>
    <x v="6"/>
    <s v=""/>
  </r>
  <r>
    <x v="1912"/>
    <n v="39"/>
    <s v="Other"/>
    <x v="4"/>
    <s v="Credit Card"/>
    <n v="621.77"/>
    <n v="7"/>
    <n v="4.4000000000000004"/>
    <x v="0"/>
    <x v="1912"/>
    <d v="2027-04-04T00:00:00"/>
    <x v="0"/>
    <x v="35"/>
    <s v=""/>
  </r>
  <r>
    <x v="1913"/>
    <n v="33"/>
    <s v="Male"/>
    <x v="0"/>
    <s v="Cash on Delivery"/>
    <n v="625.9"/>
    <n v="8"/>
    <n v="3.2"/>
    <x v="1"/>
    <x v="1913"/>
    <d v="2027-04-06T00:00:00"/>
    <x v="0"/>
    <x v="2"/>
    <s v=""/>
  </r>
  <r>
    <x v="1914"/>
    <n v="48"/>
    <s v="Other"/>
    <x v="3"/>
    <s v="Debit Card"/>
    <n v="197.08"/>
    <n v="3"/>
    <n v="4.3"/>
    <x v="1"/>
    <x v="1914"/>
    <d v="2027-04-02T00:00:00"/>
    <x v="1"/>
    <x v="1"/>
    <n v="4.3"/>
  </r>
  <r>
    <x v="1915"/>
    <n v="69"/>
    <s v="Female"/>
    <x v="4"/>
    <s v="Credit Card"/>
    <n v="1191.46"/>
    <n v="13"/>
    <n v="1.8"/>
    <x v="0"/>
    <x v="1915"/>
    <d v="2027-04-13T00:00:00"/>
    <x v="1"/>
    <x v="4"/>
    <s v=""/>
  </r>
  <r>
    <x v="1916"/>
    <n v="25"/>
    <s v="Male"/>
    <x v="4"/>
    <s v="UPI"/>
    <n v="643"/>
    <n v="6"/>
    <n v="3.5"/>
    <x v="0"/>
    <x v="1916"/>
    <d v="2027-04-07T00:00:00"/>
    <x v="2"/>
    <x v="1"/>
    <n v="3.5"/>
  </r>
  <r>
    <x v="1917"/>
    <n v="43"/>
    <s v="Other"/>
    <x v="2"/>
    <s v="UPI"/>
    <n v="271.77"/>
    <n v="5"/>
    <n v="4.3"/>
    <x v="0"/>
    <x v="1917"/>
    <d v="2027-04-07T00:00:00"/>
    <x v="0"/>
    <x v="1"/>
    <n v="4.3"/>
  </r>
  <r>
    <x v="1918"/>
    <n v="46"/>
    <s v="Other"/>
    <x v="4"/>
    <s v="Wallet"/>
    <n v="207.57"/>
    <n v="10"/>
    <n v="3.3"/>
    <x v="0"/>
    <x v="1918"/>
    <d v="2027-04-13T00:00:00"/>
    <x v="1"/>
    <x v="12"/>
    <s v=""/>
  </r>
  <r>
    <x v="1919"/>
    <n v="29"/>
    <s v="Female"/>
    <x v="1"/>
    <s v="UPI"/>
    <n v="644.55999999999995"/>
    <n v="9"/>
    <n v="1.2"/>
    <x v="0"/>
    <x v="1919"/>
    <d v="2027-04-13T00:00:00"/>
    <x v="2"/>
    <x v="5"/>
    <s v=""/>
  </r>
  <r>
    <x v="1920"/>
    <n v="18"/>
    <s v="Female"/>
    <x v="3"/>
    <s v="Credit Card"/>
    <n v="328.42"/>
    <n v="2"/>
    <n v="1.8"/>
    <x v="0"/>
    <x v="1920"/>
    <d v="2027-04-07T00:00:00"/>
    <x v="2"/>
    <x v="1"/>
    <n v="1.8"/>
  </r>
  <r>
    <x v="1921"/>
    <n v="69"/>
    <s v="Male"/>
    <x v="4"/>
    <s v="UPI"/>
    <n v="1386.92"/>
    <n v="10"/>
    <n v="2"/>
    <x v="0"/>
    <x v="1921"/>
    <d v="2027-04-16T00:00:00"/>
    <x v="1"/>
    <x v="6"/>
    <s v=""/>
  </r>
  <r>
    <x v="1922"/>
    <n v="36"/>
    <s v="Female"/>
    <x v="2"/>
    <s v="Wallet"/>
    <n v="262.08"/>
    <n v="11"/>
    <n v="3.5"/>
    <x v="0"/>
    <x v="1922"/>
    <d v="2027-04-18T00:00:00"/>
    <x v="0"/>
    <x v="14"/>
    <s v=""/>
  </r>
  <r>
    <x v="1923"/>
    <n v="25"/>
    <s v="Female"/>
    <x v="3"/>
    <s v="Debit Card"/>
    <n v="732.35"/>
    <n v="13"/>
    <n v="3.8"/>
    <x v="1"/>
    <x v="1923"/>
    <d v="2027-04-21T00:00:00"/>
    <x v="2"/>
    <x v="3"/>
    <s v=""/>
  </r>
  <r>
    <x v="1924"/>
    <n v="43"/>
    <s v="Male"/>
    <x v="1"/>
    <s v="Debit Card"/>
    <n v="12.01"/>
    <n v="6"/>
    <n v="2.7"/>
    <x v="1"/>
    <x v="1924"/>
    <d v="2027-04-15T00:00:00"/>
    <x v="0"/>
    <x v="1"/>
    <n v="2.7"/>
  </r>
  <r>
    <x v="1925"/>
    <n v="58"/>
    <s v="Female"/>
    <x v="2"/>
    <s v="Wallet"/>
    <n v="363.12"/>
    <n v="1"/>
    <n v="3.9"/>
    <x v="0"/>
    <x v="1925"/>
    <d v="2027-04-11T00:00:00"/>
    <x v="1"/>
    <x v="1"/>
    <n v="3.9"/>
  </r>
  <r>
    <x v="1926"/>
    <n v="37"/>
    <s v="Male"/>
    <x v="4"/>
    <s v="Cash on Delivery"/>
    <n v="732.52"/>
    <n v="1"/>
    <n v="4.5999999999999996"/>
    <x v="0"/>
    <x v="1926"/>
    <d v="2027-04-12T00:00:00"/>
    <x v="0"/>
    <x v="1"/>
    <n v="4.5999999999999996"/>
  </r>
  <r>
    <x v="1927"/>
    <n v="27"/>
    <s v="Male"/>
    <x v="5"/>
    <s v="UPI"/>
    <n v="592.15"/>
    <n v="8"/>
    <n v="1.4"/>
    <x v="0"/>
    <x v="1927"/>
    <d v="2027-04-20T00:00:00"/>
    <x v="2"/>
    <x v="28"/>
    <s v=""/>
  </r>
  <r>
    <x v="1928"/>
    <n v="23"/>
    <s v="Male"/>
    <x v="0"/>
    <s v="Credit Card"/>
    <n v="464.22"/>
    <n v="6"/>
    <n v="1.7"/>
    <x v="0"/>
    <x v="1928"/>
    <d v="2027-04-19T00:00:00"/>
    <x v="2"/>
    <x v="1"/>
    <n v="1.7"/>
  </r>
  <r>
    <x v="1929"/>
    <n v="30"/>
    <s v="Male"/>
    <x v="4"/>
    <s v="Debit Card"/>
    <n v="928.07"/>
    <n v="3"/>
    <n v="3.6"/>
    <x v="1"/>
    <x v="1929"/>
    <d v="2027-04-17T00:00:00"/>
    <x v="0"/>
    <x v="1"/>
    <n v="3.6"/>
  </r>
  <r>
    <x v="1930"/>
    <n v="67"/>
    <s v="Female"/>
    <x v="2"/>
    <s v="Wallet"/>
    <n v="603.21"/>
    <n v="14"/>
    <n v="1.1000000000000001"/>
    <x v="1"/>
    <x v="1930"/>
    <d v="2027-04-29T00:00:00"/>
    <x v="1"/>
    <x v="15"/>
    <s v=""/>
  </r>
  <r>
    <x v="1931"/>
    <n v="45"/>
    <s v="Other"/>
    <x v="5"/>
    <s v="Credit Card"/>
    <n v="1012.89"/>
    <n v="4"/>
    <n v="2.9"/>
    <x v="0"/>
    <x v="1931"/>
    <d v="2027-04-20T00:00:00"/>
    <x v="1"/>
    <x v="1"/>
    <n v="2.9"/>
  </r>
  <r>
    <x v="1932"/>
    <n v="18"/>
    <s v="Female"/>
    <x v="4"/>
    <s v="Cash on Delivery"/>
    <n v="312.54000000000002"/>
    <n v="10"/>
    <n v="1.4"/>
    <x v="0"/>
    <x v="1932"/>
    <d v="2027-04-27T00:00:00"/>
    <x v="2"/>
    <x v="28"/>
    <s v=""/>
  </r>
  <r>
    <x v="1933"/>
    <n v="35"/>
    <s v="Male"/>
    <x v="3"/>
    <s v="Wallet"/>
    <n v="1143.0899999999999"/>
    <n v="2"/>
    <n v="3.3"/>
    <x v="0"/>
    <x v="1933"/>
    <d v="2027-04-20T00:00:00"/>
    <x v="0"/>
    <x v="1"/>
    <n v="3.3"/>
  </r>
  <r>
    <x v="1934"/>
    <n v="68"/>
    <s v="Other"/>
    <x v="3"/>
    <s v="Credit Card"/>
    <n v="699.08"/>
    <n v="10"/>
    <n v="3.8"/>
    <x v="0"/>
    <x v="1934"/>
    <d v="2027-04-29T00:00:00"/>
    <x v="1"/>
    <x v="3"/>
    <s v=""/>
  </r>
  <r>
    <x v="1935"/>
    <n v="19"/>
    <s v="Female"/>
    <x v="5"/>
    <s v="Credit Card"/>
    <n v="1366.7"/>
    <n v="1"/>
    <n v="2.5"/>
    <x v="0"/>
    <x v="1935"/>
    <d v="2027-04-21T00:00:00"/>
    <x v="2"/>
    <x v="1"/>
    <n v="2.5"/>
  </r>
  <r>
    <x v="1936"/>
    <n v="23"/>
    <s v="Male"/>
    <x v="3"/>
    <s v="Wallet"/>
    <n v="1336.97"/>
    <n v="7"/>
    <n v="1.4"/>
    <x v="0"/>
    <x v="1936"/>
    <d v="2027-04-28T00:00:00"/>
    <x v="2"/>
    <x v="28"/>
    <s v=""/>
  </r>
  <r>
    <x v="1937"/>
    <n v="47"/>
    <s v="Other"/>
    <x v="3"/>
    <s v="Debit Card"/>
    <n v="1265.97"/>
    <n v="13"/>
    <n v="1.9"/>
    <x v="0"/>
    <x v="1937"/>
    <d v="2027-05-05T00:00:00"/>
    <x v="1"/>
    <x v="11"/>
    <s v=""/>
  </r>
  <r>
    <x v="1938"/>
    <n v="18"/>
    <s v="Female"/>
    <x v="1"/>
    <s v="UPI"/>
    <n v="1264.83"/>
    <n v="1"/>
    <n v="3"/>
    <x v="0"/>
    <x v="1938"/>
    <d v="2027-04-24T00:00:00"/>
    <x v="2"/>
    <x v="1"/>
    <n v="3"/>
  </r>
  <r>
    <x v="1939"/>
    <n v="43"/>
    <s v="Female"/>
    <x v="5"/>
    <s v="Cash on Delivery"/>
    <n v="82.25"/>
    <n v="8"/>
    <n v="4.5"/>
    <x v="1"/>
    <x v="1939"/>
    <d v="2027-05-02T00:00:00"/>
    <x v="0"/>
    <x v="30"/>
    <s v=""/>
  </r>
  <r>
    <x v="1940"/>
    <n v="54"/>
    <s v="Female"/>
    <x v="1"/>
    <s v="Cash on Delivery"/>
    <n v="920.02"/>
    <n v="11"/>
    <n v="2.5"/>
    <x v="1"/>
    <x v="1940"/>
    <d v="2027-05-06T00:00:00"/>
    <x v="1"/>
    <x v="13"/>
    <s v=""/>
  </r>
  <r>
    <x v="1941"/>
    <n v="33"/>
    <s v="Male"/>
    <x v="3"/>
    <s v="Cash on Delivery"/>
    <n v="1216.96"/>
    <n v="5"/>
    <n v="4.9000000000000004"/>
    <x v="1"/>
    <x v="1941"/>
    <d v="2027-05-01T00:00:00"/>
    <x v="0"/>
    <x v="1"/>
    <n v="4.9000000000000004"/>
  </r>
  <r>
    <x v="1942"/>
    <n v="26"/>
    <s v="Other"/>
    <x v="5"/>
    <s v="Credit Card"/>
    <n v="689.05"/>
    <n v="5"/>
    <n v="1.3"/>
    <x v="0"/>
    <x v="1942"/>
    <d v="2027-05-02T00:00:00"/>
    <x v="2"/>
    <x v="1"/>
    <n v="1.3"/>
  </r>
  <r>
    <x v="1943"/>
    <n v="30"/>
    <s v="Other"/>
    <x v="0"/>
    <s v="Credit Card"/>
    <n v="1393.88"/>
    <n v="2"/>
    <n v="3.5"/>
    <x v="1"/>
    <x v="1943"/>
    <d v="2027-04-30T00:00:00"/>
    <x v="0"/>
    <x v="1"/>
    <n v="3.5"/>
  </r>
  <r>
    <x v="1944"/>
    <n v="46"/>
    <s v="Other"/>
    <x v="1"/>
    <s v="Credit Card"/>
    <n v="1004.96"/>
    <n v="2"/>
    <n v="4.0999999999999996"/>
    <x v="1"/>
    <x v="1944"/>
    <d v="2027-05-01T00:00:00"/>
    <x v="1"/>
    <x v="1"/>
    <n v="4.0999999999999996"/>
  </r>
  <r>
    <x v="1945"/>
    <n v="58"/>
    <s v="Male"/>
    <x v="1"/>
    <s v="Wallet"/>
    <n v="1064.44"/>
    <n v="10"/>
    <n v="4"/>
    <x v="1"/>
    <x v="1945"/>
    <d v="2027-05-10T00:00:00"/>
    <x v="1"/>
    <x v="40"/>
    <s v=""/>
  </r>
  <r>
    <x v="1946"/>
    <n v="65"/>
    <s v="Other"/>
    <x v="3"/>
    <s v="Credit Card"/>
    <n v="243.81"/>
    <n v="11"/>
    <n v="4.3"/>
    <x v="1"/>
    <x v="1946"/>
    <d v="2027-05-12T00:00:00"/>
    <x v="1"/>
    <x v="21"/>
    <s v=""/>
  </r>
  <r>
    <x v="1947"/>
    <n v="62"/>
    <s v="Other"/>
    <x v="1"/>
    <s v="UPI"/>
    <n v="319.45999999999998"/>
    <n v="12"/>
    <n v="1.4"/>
    <x v="0"/>
    <x v="1947"/>
    <d v="2027-05-14T00:00:00"/>
    <x v="1"/>
    <x v="28"/>
    <s v=""/>
  </r>
  <r>
    <x v="1948"/>
    <n v="61"/>
    <s v="Male"/>
    <x v="1"/>
    <s v="Cash on Delivery"/>
    <n v="527.98"/>
    <n v="7"/>
    <n v="1.4"/>
    <x v="0"/>
    <x v="1948"/>
    <d v="2027-05-10T00:00:00"/>
    <x v="1"/>
    <x v="28"/>
    <s v=""/>
  </r>
  <r>
    <x v="1949"/>
    <n v="22"/>
    <s v="Other"/>
    <x v="0"/>
    <s v="Credit Card"/>
    <n v="569.20000000000005"/>
    <n v="9"/>
    <n v="1.9"/>
    <x v="0"/>
    <x v="1949"/>
    <d v="2027-05-13T00:00:00"/>
    <x v="2"/>
    <x v="11"/>
    <s v=""/>
  </r>
  <r>
    <x v="1950"/>
    <n v="49"/>
    <s v="Other"/>
    <x v="3"/>
    <s v="UPI"/>
    <n v="334.36"/>
    <n v="11"/>
    <n v="2.6"/>
    <x v="1"/>
    <x v="1950"/>
    <d v="2027-05-16T00:00:00"/>
    <x v="1"/>
    <x v="17"/>
    <s v=""/>
  </r>
  <r>
    <x v="1951"/>
    <n v="63"/>
    <s v="Male"/>
    <x v="5"/>
    <s v="Cash on Delivery"/>
    <n v="414.76"/>
    <n v="2"/>
    <n v="4.4000000000000004"/>
    <x v="0"/>
    <x v="1951"/>
    <d v="2027-05-08T00:00:00"/>
    <x v="1"/>
    <x v="1"/>
    <n v="4.4000000000000004"/>
  </r>
  <r>
    <x v="1952"/>
    <n v="21"/>
    <s v="Other"/>
    <x v="5"/>
    <s v="Debit Card"/>
    <n v="550.79999999999995"/>
    <n v="8"/>
    <n v="3.3"/>
    <x v="1"/>
    <x v="1952"/>
    <d v="2027-05-15T00:00:00"/>
    <x v="2"/>
    <x v="12"/>
    <s v=""/>
  </r>
  <r>
    <x v="1953"/>
    <n v="57"/>
    <s v="Male"/>
    <x v="4"/>
    <s v="Wallet"/>
    <n v="233.93"/>
    <n v="6"/>
    <n v="4.8"/>
    <x v="0"/>
    <x v="1953"/>
    <d v="2027-05-14T00:00:00"/>
    <x v="1"/>
    <x v="1"/>
    <n v="4.8"/>
  </r>
  <r>
    <x v="1954"/>
    <n v="30"/>
    <s v="Female"/>
    <x v="5"/>
    <s v="UPI"/>
    <n v="1312.29"/>
    <n v="13"/>
    <n v="2.9"/>
    <x v="1"/>
    <x v="1954"/>
    <d v="2027-05-22T00:00:00"/>
    <x v="0"/>
    <x v="32"/>
    <s v=""/>
  </r>
  <r>
    <x v="1955"/>
    <n v="63"/>
    <s v="Female"/>
    <x v="5"/>
    <s v="UPI"/>
    <n v="653.27"/>
    <n v="5"/>
    <n v="3.3"/>
    <x v="0"/>
    <x v="1955"/>
    <d v="2027-05-15T00:00:00"/>
    <x v="1"/>
    <x v="1"/>
    <n v="3.3"/>
  </r>
  <r>
    <x v="1956"/>
    <n v="45"/>
    <s v="Other"/>
    <x v="2"/>
    <s v="Cash on Delivery"/>
    <n v="423.55"/>
    <n v="3"/>
    <n v="4.0999999999999996"/>
    <x v="0"/>
    <x v="1956"/>
    <d v="2027-05-14T00:00:00"/>
    <x v="1"/>
    <x v="1"/>
    <n v="4.0999999999999996"/>
  </r>
  <r>
    <x v="1957"/>
    <n v="51"/>
    <s v="Other"/>
    <x v="2"/>
    <s v="Credit Card"/>
    <n v="1294.24"/>
    <n v="5"/>
    <n v="1.4"/>
    <x v="0"/>
    <x v="1957"/>
    <d v="2027-05-17T00:00:00"/>
    <x v="1"/>
    <x v="1"/>
    <n v="1.4"/>
  </r>
  <r>
    <x v="1958"/>
    <n v="26"/>
    <s v="Other"/>
    <x v="2"/>
    <s v="Credit Card"/>
    <n v="157.22"/>
    <n v="4"/>
    <n v="2.7"/>
    <x v="0"/>
    <x v="1958"/>
    <d v="2027-05-17T00:00:00"/>
    <x v="2"/>
    <x v="1"/>
    <n v="2.7"/>
  </r>
  <r>
    <x v="1959"/>
    <n v="64"/>
    <s v="Male"/>
    <x v="5"/>
    <s v="UPI"/>
    <n v="811.16"/>
    <n v="7"/>
    <n v="4.8"/>
    <x v="1"/>
    <x v="1959"/>
    <d v="2027-05-21T00:00:00"/>
    <x v="1"/>
    <x v="36"/>
    <s v=""/>
  </r>
  <r>
    <x v="1960"/>
    <n v="54"/>
    <s v="Male"/>
    <x v="2"/>
    <s v="Debit Card"/>
    <n v="1079.07"/>
    <n v="10"/>
    <n v="1.8"/>
    <x v="0"/>
    <x v="1960"/>
    <d v="2027-05-25T00:00:00"/>
    <x v="1"/>
    <x v="4"/>
    <s v=""/>
  </r>
  <r>
    <x v="1961"/>
    <n v="51"/>
    <s v="Male"/>
    <x v="1"/>
    <s v="Wallet"/>
    <n v="1158.97"/>
    <n v="6"/>
    <n v="2.5"/>
    <x v="1"/>
    <x v="1961"/>
    <d v="2027-05-22T00:00:00"/>
    <x v="1"/>
    <x v="1"/>
    <n v="2.5"/>
  </r>
  <r>
    <x v="1962"/>
    <n v="50"/>
    <s v="Other"/>
    <x v="0"/>
    <s v="Debit Card"/>
    <n v="1084.17"/>
    <n v="10"/>
    <n v="3.3"/>
    <x v="1"/>
    <x v="1962"/>
    <d v="2027-05-27T00:00:00"/>
    <x v="1"/>
    <x v="12"/>
    <s v=""/>
  </r>
  <r>
    <x v="1963"/>
    <n v="45"/>
    <s v="Other"/>
    <x v="3"/>
    <s v="Debit Card"/>
    <n v="76.8"/>
    <n v="1"/>
    <n v="3"/>
    <x v="1"/>
    <x v="1963"/>
    <d v="2027-05-19T00:00:00"/>
    <x v="1"/>
    <x v="1"/>
    <n v="3"/>
  </r>
  <r>
    <x v="1964"/>
    <n v="25"/>
    <s v="Other"/>
    <x v="3"/>
    <s v="Wallet"/>
    <n v="37.28"/>
    <n v="13"/>
    <n v="2.9"/>
    <x v="1"/>
    <x v="1964"/>
    <d v="2027-06-01T00:00:00"/>
    <x v="2"/>
    <x v="32"/>
    <s v=""/>
  </r>
  <r>
    <x v="1965"/>
    <n v="68"/>
    <s v="Female"/>
    <x v="1"/>
    <s v="Cash on Delivery"/>
    <n v="1467.57"/>
    <n v="13"/>
    <n v="2.9"/>
    <x v="1"/>
    <x v="1965"/>
    <d v="2027-06-02T00:00:00"/>
    <x v="1"/>
    <x v="32"/>
    <s v=""/>
  </r>
  <r>
    <x v="1966"/>
    <n v="37"/>
    <s v="Other"/>
    <x v="2"/>
    <s v="UPI"/>
    <n v="648.24"/>
    <n v="7"/>
    <n v="4"/>
    <x v="0"/>
    <x v="1966"/>
    <d v="2027-05-28T00:00:00"/>
    <x v="0"/>
    <x v="40"/>
    <s v=""/>
  </r>
  <r>
    <x v="1967"/>
    <n v="24"/>
    <s v="Female"/>
    <x v="4"/>
    <s v="Wallet"/>
    <n v="702.58"/>
    <n v="9"/>
    <n v="5"/>
    <x v="1"/>
    <x v="1967"/>
    <d v="2027-05-31T00:00:00"/>
    <x v="2"/>
    <x v="41"/>
    <s v=""/>
  </r>
  <r>
    <x v="1968"/>
    <n v="47"/>
    <s v="Other"/>
    <x v="0"/>
    <s v="UPI"/>
    <n v="1122.3"/>
    <n v="7"/>
    <n v="1.8"/>
    <x v="1"/>
    <x v="1968"/>
    <d v="2027-05-30T00:00:00"/>
    <x v="1"/>
    <x v="4"/>
    <s v=""/>
  </r>
  <r>
    <x v="1969"/>
    <n v="23"/>
    <s v="Other"/>
    <x v="0"/>
    <s v="Debit Card"/>
    <n v="1365.26"/>
    <n v="6"/>
    <n v="2.6"/>
    <x v="1"/>
    <x v="1969"/>
    <d v="2027-05-30T00:00:00"/>
    <x v="2"/>
    <x v="1"/>
    <n v="2.6"/>
  </r>
  <r>
    <x v="1970"/>
    <n v="59"/>
    <s v="Male"/>
    <x v="0"/>
    <s v="Debit Card"/>
    <n v="839.46"/>
    <n v="4"/>
    <n v="3.6"/>
    <x v="1"/>
    <x v="1970"/>
    <d v="2027-05-29T00:00:00"/>
    <x v="1"/>
    <x v="1"/>
    <n v="3.6"/>
  </r>
  <r>
    <x v="1971"/>
    <n v="44"/>
    <s v="Female"/>
    <x v="5"/>
    <s v="Wallet"/>
    <n v="748.31"/>
    <n v="14"/>
    <n v="3.2"/>
    <x v="0"/>
    <x v="1971"/>
    <d v="2027-06-09T00:00:00"/>
    <x v="0"/>
    <x v="2"/>
    <s v=""/>
  </r>
  <r>
    <x v="1972"/>
    <n v="34"/>
    <s v="Female"/>
    <x v="5"/>
    <s v="UPI"/>
    <n v="272.62"/>
    <n v="6"/>
    <n v="4.2"/>
    <x v="1"/>
    <x v="1972"/>
    <d v="2027-06-02T00:00:00"/>
    <x v="0"/>
    <x v="1"/>
    <n v="4.2"/>
  </r>
  <r>
    <x v="1973"/>
    <n v="37"/>
    <s v="Female"/>
    <x v="4"/>
    <s v="Cash on Delivery"/>
    <n v="544.07000000000005"/>
    <n v="12"/>
    <n v="1.7"/>
    <x v="1"/>
    <x v="1973"/>
    <d v="2027-06-09T00:00:00"/>
    <x v="0"/>
    <x v="23"/>
    <s v=""/>
  </r>
  <r>
    <x v="1974"/>
    <n v="38"/>
    <s v="Other"/>
    <x v="5"/>
    <s v="UPI"/>
    <n v="1370.61"/>
    <n v="9"/>
    <n v="3.3"/>
    <x v="1"/>
    <x v="1974"/>
    <d v="2027-06-07T00:00:00"/>
    <x v="0"/>
    <x v="12"/>
    <s v=""/>
  </r>
  <r>
    <x v="1975"/>
    <n v="30"/>
    <s v="Female"/>
    <x v="1"/>
    <s v="Wallet"/>
    <n v="260.8"/>
    <n v="1"/>
    <n v="3.5"/>
    <x v="0"/>
    <x v="1975"/>
    <d v="2027-05-31T00:00:00"/>
    <x v="0"/>
    <x v="1"/>
    <n v="3.5"/>
  </r>
  <r>
    <x v="1976"/>
    <n v="46"/>
    <s v="Female"/>
    <x v="4"/>
    <s v="Cash on Delivery"/>
    <n v="693.99"/>
    <n v="1"/>
    <n v="3.3"/>
    <x v="1"/>
    <x v="1976"/>
    <d v="2027-06-01T00:00:00"/>
    <x v="1"/>
    <x v="1"/>
    <n v="3.3"/>
  </r>
  <r>
    <x v="1977"/>
    <n v="43"/>
    <s v="Other"/>
    <x v="4"/>
    <s v="Credit Card"/>
    <n v="1259.8"/>
    <n v="4"/>
    <n v="4.2"/>
    <x v="1"/>
    <x v="1977"/>
    <d v="2027-06-05T00:00:00"/>
    <x v="0"/>
    <x v="1"/>
    <n v="4.2"/>
  </r>
  <r>
    <x v="1978"/>
    <n v="34"/>
    <s v="Male"/>
    <x v="1"/>
    <s v="UPI"/>
    <n v="799.41"/>
    <n v="10"/>
    <n v="3.1"/>
    <x v="1"/>
    <x v="1978"/>
    <d v="2027-06-12T00:00:00"/>
    <x v="0"/>
    <x v="18"/>
    <s v=""/>
  </r>
  <r>
    <x v="1979"/>
    <n v="57"/>
    <s v="Male"/>
    <x v="3"/>
    <s v="Credit Card"/>
    <n v="46.74"/>
    <n v="14"/>
    <n v="1.7"/>
    <x v="1"/>
    <x v="1979"/>
    <d v="2027-06-17T00:00:00"/>
    <x v="1"/>
    <x v="23"/>
    <s v=""/>
  </r>
  <r>
    <x v="1980"/>
    <n v="40"/>
    <s v="Male"/>
    <x v="2"/>
    <s v="UPI"/>
    <n v="360.24"/>
    <n v="13"/>
    <n v="1.4"/>
    <x v="1"/>
    <x v="1980"/>
    <d v="2027-06-17T00:00:00"/>
    <x v="0"/>
    <x v="28"/>
    <s v=""/>
  </r>
  <r>
    <x v="1981"/>
    <n v="67"/>
    <s v="Female"/>
    <x v="4"/>
    <s v="Debit Card"/>
    <n v="135.86000000000001"/>
    <n v="7"/>
    <n v="1.2"/>
    <x v="0"/>
    <x v="1981"/>
    <d v="2027-06-12T00:00:00"/>
    <x v="1"/>
    <x v="5"/>
    <s v=""/>
  </r>
  <r>
    <x v="1982"/>
    <n v="52"/>
    <s v="Other"/>
    <x v="0"/>
    <s v="Wallet"/>
    <n v="90.98"/>
    <n v="3"/>
    <n v="2.4"/>
    <x v="1"/>
    <x v="1982"/>
    <d v="2027-06-09T00:00:00"/>
    <x v="1"/>
    <x v="1"/>
    <n v="2.4"/>
  </r>
  <r>
    <x v="1983"/>
    <n v="64"/>
    <s v="Other"/>
    <x v="1"/>
    <s v="Cash on Delivery"/>
    <n v="1071.8900000000001"/>
    <n v="7"/>
    <n v="3.8"/>
    <x v="0"/>
    <x v="1983"/>
    <d v="2027-06-14T00:00:00"/>
    <x v="1"/>
    <x v="3"/>
    <s v=""/>
  </r>
  <r>
    <x v="1984"/>
    <n v="19"/>
    <s v="Male"/>
    <x v="3"/>
    <s v="Credit Card"/>
    <n v="518.26"/>
    <n v="5"/>
    <n v="3"/>
    <x v="1"/>
    <x v="1984"/>
    <d v="2027-06-13T00:00:00"/>
    <x v="2"/>
    <x v="1"/>
    <n v="3"/>
  </r>
  <r>
    <x v="1985"/>
    <n v="22"/>
    <s v="Male"/>
    <x v="1"/>
    <s v="Credit Card"/>
    <n v="897.16"/>
    <n v="11"/>
    <n v="2.1"/>
    <x v="0"/>
    <x v="1985"/>
    <d v="2027-06-20T00:00:00"/>
    <x v="2"/>
    <x v="27"/>
    <s v=""/>
  </r>
  <r>
    <x v="1986"/>
    <n v="29"/>
    <s v="Other"/>
    <x v="5"/>
    <s v="Credit Card"/>
    <n v="186.32"/>
    <n v="9"/>
    <n v="1.5"/>
    <x v="1"/>
    <x v="1986"/>
    <d v="2027-06-19T00:00:00"/>
    <x v="2"/>
    <x v="34"/>
    <s v=""/>
  </r>
  <r>
    <x v="1987"/>
    <n v="55"/>
    <s v="Other"/>
    <x v="5"/>
    <s v="Debit Card"/>
    <n v="935.65"/>
    <n v="10"/>
    <n v="1.6"/>
    <x v="0"/>
    <x v="1987"/>
    <d v="2027-06-21T00:00:00"/>
    <x v="1"/>
    <x v="9"/>
    <s v=""/>
  </r>
  <r>
    <x v="1988"/>
    <n v="30"/>
    <s v="Female"/>
    <x v="1"/>
    <s v="Cash on Delivery"/>
    <n v="72.959999999999994"/>
    <n v="13"/>
    <n v="2.8"/>
    <x v="0"/>
    <x v="1988"/>
    <d v="2027-06-25T00:00:00"/>
    <x v="0"/>
    <x v="10"/>
    <s v=""/>
  </r>
  <r>
    <x v="1989"/>
    <n v="46"/>
    <s v="Male"/>
    <x v="4"/>
    <s v="Cash on Delivery"/>
    <n v="935.72"/>
    <n v="1"/>
    <n v="4.0999999999999996"/>
    <x v="1"/>
    <x v="1989"/>
    <d v="2027-06-14T00:00:00"/>
    <x v="1"/>
    <x v="1"/>
    <n v="4.0999999999999996"/>
  </r>
  <r>
    <x v="1990"/>
    <n v="18"/>
    <s v="Female"/>
    <x v="0"/>
    <s v="Cash on Delivery"/>
    <n v="341.17"/>
    <n v="5"/>
    <n v="3.4"/>
    <x v="1"/>
    <x v="1990"/>
    <d v="2027-06-19T00:00:00"/>
    <x v="2"/>
    <x v="1"/>
    <n v="3.4"/>
  </r>
  <r>
    <x v="1991"/>
    <n v="28"/>
    <s v="Other"/>
    <x v="1"/>
    <s v="Debit Card"/>
    <n v="219.55"/>
    <n v="8"/>
    <n v="2.9"/>
    <x v="1"/>
    <x v="1991"/>
    <d v="2027-06-23T00:00:00"/>
    <x v="2"/>
    <x v="32"/>
    <s v=""/>
  </r>
  <r>
    <x v="1992"/>
    <n v="69"/>
    <s v="Male"/>
    <x v="0"/>
    <s v="Cash on Delivery"/>
    <n v="1039.48"/>
    <n v="7"/>
    <n v="3.2"/>
    <x v="0"/>
    <x v="1992"/>
    <d v="2027-06-23T00:00:00"/>
    <x v="1"/>
    <x v="2"/>
    <s v=""/>
  </r>
  <r>
    <x v="1993"/>
    <n v="33"/>
    <s v="Male"/>
    <x v="1"/>
    <s v="Cash on Delivery"/>
    <n v="1480.95"/>
    <n v="6"/>
    <n v="2.5"/>
    <x v="1"/>
    <x v="1993"/>
    <d v="2027-06-23T00:00:00"/>
    <x v="0"/>
    <x v="1"/>
    <n v="2.5"/>
  </r>
  <r>
    <x v="1994"/>
    <n v="19"/>
    <s v="Other"/>
    <x v="1"/>
    <s v="Wallet"/>
    <n v="537.54999999999995"/>
    <n v="7"/>
    <n v="4.4000000000000004"/>
    <x v="0"/>
    <x v="1994"/>
    <d v="2027-06-25T00:00:00"/>
    <x v="2"/>
    <x v="35"/>
    <s v=""/>
  </r>
  <r>
    <x v="1995"/>
    <n v="43"/>
    <s v="Other"/>
    <x v="4"/>
    <s v="UPI"/>
    <n v="646.13"/>
    <n v="9"/>
    <n v="3.1"/>
    <x v="1"/>
    <x v="1995"/>
    <d v="2027-06-28T00:00:00"/>
    <x v="0"/>
    <x v="18"/>
    <s v=""/>
  </r>
  <r>
    <x v="1996"/>
    <n v="61"/>
    <s v="Female"/>
    <x v="1"/>
    <s v="Wallet"/>
    <n v="38.17"/>
    <n v="6"/>
    <n v="3.9"/>
    <x v="0"/>
    <x v="1996"/>
    <d v="2027-06-26T00:00:00"/>
    <x v="1"/>
    <x v="1"/>
    <n v="3.9"/>
  </r>
  <r>
    <x v="1997"/>
    <n v="43"/>
    <s v="Male"/>
    <x v="3"/>
    <s v="UPI"/>
    <n v="1179.71"/>
    <n v="5"/>
    <n v="1.6"/>
    <x v="1"/>
    <x v="1997"/>
    <d v="2027-06-26T00:00:00"/>
    <x v="0"/>
    <x v="1"/>
    <n v="1.6"/>
  </r>
  <r>
    <x v="1998"/>
    <n v="34"/>
    <s v="Other"/>
    <x v="0"/>
    <s v="Wallet"/>
    <n v="1422.79"/>
    <n v="12"/>
    <n v="3.5"/>
    <x v="0"/>
    <x v="1998"/>
    <d v="2027-07-04T00:00:00"/>
    <x v="0"/>
    <x v="14"/>
    <s v=""/>
  </r>
  <r>
    <x v="1999"/>
    <n v="28"/>
    <s v="Other"/>
    <x v="0"/>
    <s v="Credit Card"/>
    <n v="1044.72"/>
    <n v="9"/>
    <n v="2.1"/>
    <x v="0"/>
    <x v="1999"/>
    <d v="2027-07-02T00:00:00"/>
    <x v="2"/>
    <x v="27"/>
    <s v=""/>
  </r>
  <r>
    <x v="2000"/>
    <n v="62"/>
    <s v="Male"/>
    <x v="5"/>
    <s v="Credit Card"/>
    <n v="746.53"/>
    <n v="10"/>
    <n v="3.2"/>
    <x v="1"/>
    <x v="2000"/>
    <d v="2027-07-04T00:00:00"/>
    <x v="1"/>
    <x v="2"/>
    <s v=""/>
  </r>
  <r>
    <x v="2001"/>
    <n v="22"/>
    <s v="Other"/>
    <x v="2"/>
    <s v="UPI"/>
    <n v="289.72000000000003"/>
    <n v="13"/>
    <n v="1.6"/>
    <x v="1"/>
    <x v="2001"/>
    <d v="2027-07-08T00:00:00"/>
    <x v="2"/>
    <x v="9"/>
    <s v=""/>
  </r>
  <r>
    <x v="2002"/>
    <n v="25"/>
    <s v="Other"/>
    <x v="0"/>
    <s v="Debit Card"/>
    <n v="625.89"/>
    <n v="8"/>
    <n v="2.1"/>
    <x v="1"/>
    <x v="2002"/>
    <d v="2027-07-04T00:00:00"/>
    <x v="2"/>
    <x v="27"/>
    <s v=""/>
  </r>
  <r>
    <x v="2003"/>
    <n v="30"/>
    <s v="Other"/>
    <x v="5"/>
    <s v="UPI"/>
    <n v="764.88"/>
    <n v="13"/>
    <n v="4.3"/>
    <x v="1"/>
    <x v="2003"/>
    <d v="2027-07-10T00:00:00"/>
    <x v="0"/>
    <x v="21"/>
    <s v=""/>
  </r>
  <r>
    <x v="2004"/>
    <n v="55"/>
    <s v="Female"/>
    <x v="1"/>
    <s v="Debit Card"/>
    <n v="1209.73"/>
    <n v="9"/>
    <n v="4.8"/>
    <x v="0"/>
    <x v="2004"/>
    <d v="2027-07-07T00:00:00"/>
    <x v="1"/>
    <x v="36"/>
    <s v=""/>
  </r>
  <r>
    <x v="2005"/>
    <n v="53"/>
    <s v="Male"/>
    <x v="3"/>
    <s v="Debit Card"/>
    <n v="291.7"/>
    <n v="11"/>
    <n v="1.7"/>
    <x v="1"/>
    <x v="2005"/>
    <d v="2027-07-10T00:00:00"/>
    <x v="1"/>
    <x v="23"/>
    <s v=""/>
  </r>
  <r>
    <x v="2006"/>
    <n v="60"/>
    <s v="Male"/>
    <x v="5"/>
    <s v="Credit Card"/>
    <n v="1293.93"/>
    <n v="10"/>
    <n v="2.8"/>
    <x v="0"/>
    <x v="2006"/>
    <d v="2027-07-10T00:00:00"/>
    <x v="1"/>
    <x v="10"/>
    <s v=""/>
  </r>
  <r>
    <x v="2007"/>
    <n v="54"/>
    <s v="Male"/>
    <x v="3"/>
    <s v="UPI"/>
    <n v="1007.84"/>
    <n v="2"/>
    <n v="2.8"/>
    <x v="1"/>
    <x v="2007"/>
    <d v="2027-07-03T00:00:00"/>
    <x v="1"/>
    <x v="1"/>
    <n v="2.8"/>
  </r>
  <r>
    <x v="2008"/>
    <n v="40"/>
    <s v="Other"/>
    <x v="1"/>
    <s v="Credit Card"/>
    <n v="656.56"/>
    <n v="5"/>
    <n v="3.5"/>
    <x v="0"/>
    <x v="2008"/>
    <d v="2027-07-07T00:00:00"/>
    <x v="0"/>
    <x v="1"/>
    <n v="3.5"/>
  </r>
  <r>
    <x v="2009"/>
    <n v="29"/>
    <s v="Female"/>
    <x v="1"/>
    <s v="Credit Card"/>
    <n v="663.44"/>
    <n v="10"/>
    <n v="4.5"/>
    <x v="0"/>
    <x v="2009"/>
    <d v="2027-07-13T00:00:00"/>
    <x v="2"/>
    <x v="30"/>
    <s v=""/>
  </r>
  <r>
    <x v="2010"/>
    <n v="26"/>
    <s v="Female"/>
    <x v="1"/>
    <s v="Wallet"/>
    <n v="543.66"/>
    <n v="3"/>
    <n v="4.8"/>
    <x v="0"/>
    <x v="2010"/>
    <d v="2027-07-07T00:00:00"/>
    <x v="2"/>
    <x v="1"/>
    <n v="4.8"/>
  </r>
  <r>
    <x v="2011"/>
    <n v="48"/>
    <s v="Other"/>
    <x v="0"/>
    <s v="Cash on Delivery"/>
    <n v="1149.27"/>
    <n v="8"/>
    <n v="3.1"/>
    <x v="0"/>
    <x v="2011"/>
    <d v="2027-07-13T00:00:00"/>
    <x v="1"/>
    <x v="18"/>
    <s v=""/>
  </r>
  <r>
    <x v="2012"/>
    <n v="57"/>
    <s v="Male"/>
    <x v="2"/>
    <s v="Credit Card"/>
    <n v="539.48"/>
    <n v="1"/>
    <n v="1.5"/>
    <x v="1"/>
    <x v="2012"/>
    <d v="2027-07-07T00:00:00"/>
    <x v="1"/>
    <x v="1"/>
    <n v="1.5"/>
  </r>
  <r>
    <x v="2013"/>
    <n v="45"/>
    <s v="Other"/>
    <x v="4"/>
    <s v="UPI"/>
    <n v="684.72"/>
    <n v="2"/>
    <n v="1.8"/>
    <x v="1"/>
    <x v="2013"/>
    <d v="2027-07-09T00:00:00"/>
    <x v="1"/>
    <x v="1"/>
    <n v="1.8"/>
  </r>
  <r>
    <x v="2014"/>
    <n v="39"/>
    <s v="Other"/>
    <x v="5"/>
    <s v="Wallet"/>
    <n v="1416.44"/>
    <n v="12"/>
    <n v="1.2"/>
    <x v="1"/>
    <x v="2014"/>
    <d v="2027-07-20T00:00:00"/>
    <x v="0"/>
    <x v="5"/>
    <s v=""/>
  </r>
  <r>
    <x v="2015"/>
    <n v="50"/>
    <s v="Male"/>
    <x v="5"/>
    <s v="Cash on Delivery"/>
    <n v="1329.25"/>
    <n v="14"/>
    <n v="2.6"/>
    <x v="1"/>
    <x v="2015"/>
    <d v="2027-07-23T00:00:00"/>
    <x v="1"/>
    <x v="17"/>
    <s v=""/>
  </r>
  <r>
    <x v="2016"/>
    <n v="39"/>
    <s v="Male"/>
    <x v="0"/>
    <s v="UPI"/>
    <n v="566.58000000000004"/>
    <n v="13"/>
    <n v="1"/>
    <x v="1"/>
    <x v="2016"/>
    <d v="2027-07-23T00:00:00"/>
    <x v="0"/>
    <x v="31"/>
    <s v=""/>
  </r>
  <r>
    <x v="2017"/>
    <n v="47"/>
    <s v="Male"/>
    <x v="0"/>
    <s v="UPI"/>
    <n v="33.08"/>
    <n v="6"/>
    <n v="2.5"/>
    <x v="1"/>
    <x v="2017"/>
    <d v="2027-07-17T00:00:00"/>
    <x v="1"/>
    <x v="1"/>
    <n v="2.5"/>
  </r>
  <r>
    <x v="2018"/>
    <n v="39"/>
    <s v="Other"/>
    <x v="3"/>
    <s v="Cash on Delivery"/>
    <n v="1173.93"/>
    <n v="4"/>
    <n v="2.5"/>
    <x v="1"/>
    <x v="2018"/>
    <d v="2027-07-16T00:00:00"/>
    <x v="0"/>
    <x v="1"/>
    <n v="2.5"/>
  </r>
  <r>
    <x v="2019"/>
    <n v="49"/>
    <s v="Male"/>
    <x v="2"/>
    <s v="Wallet"/>
    <n v="1063.21"/>
    <n v="10"/>
    <n v="4"/>
    <x v="0"/>
    <x v="2019"/>
    <d v="2027-07-23T00:00:00"/>
    <x v="1"/>
    <x v="40"/>
    <s v=""/>
  </r>
  <r>
    <x v="2020"/>
    <n v="69"/>
    <s v="Other"/>
    <x v="5"/>
    <s v="UPI"/>
    <n v="356.54"/>
    <n v="13"/>
    <n v="3.7"/>
    <x v="1"/>
    <x v="2020"/>
    <d v="2027-07-27T00:00:00"/>
    <x v="1"/>
    <x v="37"/>
    <s v=""/>
  </r>
  <r>
    <x v="2021"/>
    <n v="18"/>
    <s v="Other"/>
    <x v="5"/>
    <s v="UPI"/>
    <n v="1251.9100000000001"/>
    <n v="11"/>
    <n v="4.8"/>
    <x v="1"/>
    <x v="2021"/>
    <d v="2027-07-26T00:00:00"/>
    <x v="2"/>
    <x v="36"/>
    <s v=""/>
  </r>
  <r>
    <x v="2022"/>
    <n v="40"/>
    <s v="Female"/>
    <x v="1"/>
    <s v="Wallet"/>
    <n v="1089.8900000000001"/>
    <n v="1"/>
    <n v="2.2999999999999998"/>
    <x v="1"/>
    <x v="2022"/>
    <d v="2027-07-17T00:00:00"/>
    <x v="0"/>
    <x v="1"/>
    <n v="2.2999999999999998"/>
  </r>
  <r>
    <x v="2023"/>
    <n v="28"/>
    <s v="Male"/>
    <x v="2"/>
    <s v="Debit Card"/>
    <n v="801.71"/>
    <n v="3"/>
    <n v="1.8"/>
    <x v="0"/>
    <x v="2023"/>
    <d v="2027-07-20T00:00:00"/>
    <x v="2"/>
    <x v="1"/>
    <n v="1.8"/>
  </r>
  <r>
    <x v="2024"/>
    <n v="64"/>
    <s v="Other"/>
    <x v="5"/>
    <s v="UPI"/>
    <n v="1102.1199999999999"/>
    <n v="7"/>
    <n v="1.7"/>
    <x v="0"/>
    <x v="2024"/>
    <d v="2027-07-25T00:00:00"/>
    <x v="1"/>
    <x v="23"/>
    <s v=""/>
  </r>
  <r>
    <x v="2025"/>
    <n v="31"/>
    <s v="Other"/>
    <x v="1"/>
    <s v="Credit Card"/>
    <n v="143.81"/>
    <n v="12"/>
    <n v="4.9000000000000004"/>
    <x v="0"/>
    <x v="2025"/>
    <d v="2027-07-31T00:00:00"/>
    <x v="0"/>
    <x v="20"/>
    <s v=""/>
  </r>
  <r>
    <x v="2026"/>
    <n v="37"/>
    <s v="Female"/>
    <x v="4"/>
    <s v="Debit Card"/>
    <n v="681.97"/>
    <n v="7"/>
    <n v="4.8"/>
    <x v="0"/>
    <x v="2026"/>
    <d v="2027-07-27T00:00:00"/>
    <x v="0"/>
    <x v="36"/>
    <s v=""/>
  </r>
  <r>
    <x v="2027"/>
    <n v="37"/>
    <s v="Male"/>
    <x v="3"/>
    <s v="Cash on Delivery"/>
    <n v="1137.22"/>
    <n v="8"/>
    <n v="3.1"/>
    <x v="1"/>
    <x v="2027"/>
    <d v="2027-07-29T00:00:00"/>
    <x v="0"/>
    <x v="18"/>
    <s v=""/>
  </r>
  <r>
    <x v="2028"/>
    <n v="53"/>
    <s v="Other"/>
    <x v="3"/>
    <s v="Wallet"/>
    <n v="768.22"/>
    <n v="2"/>
    <n v="4.4000000000000004"/>
    <x v="0"/>
    <x v="2028"/>
    <d v="2027-07-24T00:00:00"/>
    <x v="1"/>
    <x v="1"/>
    <n v="4.4000000000000004"/>
  </r>
  <r>
    <x v="2029"/>
    <n v="63"/>
    <s v="Female"/>
    <x v="5"/>
    <s v="UPI"/>
    <n v="1393.53"/>
    <n v="5"/>
    <n v="2.5"/>
    <x v="0"/>
    <x v="2029"/>
    <d v="2027-07-28T00:00:00"/>
    <x v="1"/>
    <x v="1"/>
    <n v="2.5"/>
  </r>
  <r>
    <x v="2030"/>
    <n v="23"/>
    <s v="Other"/>
    <x v="0"/>
    <s v="UPI"/>
    <n v="1148.95"/>
    <n v="11"/>
    <n v="2"/>
    <x v="0"/>
    <x v="2030"/>
    <d v="2027-08-04T00:00:00"/>
    <x v="2"/>
    <x v="6"/>
    <s v=""/>
  </r>
  <r>
    <x v="2031"/>
    <n v="69"/>
    <s v="Female"/>
    <x v="4"/>
    <s v="Credit Card"/>
    <n v="692.99"/>
    <n v="8"/>
    <n v="4.4000000000000004"/>
    <x v="1"/>
    <x v="2031"/>
    <d v="2027-08-02T00:00:00"/>
    <x v="1"/>
    <x v="35"/>
    <s v=""/>
  </r>
  <r>
    <x v="2032"/>
    <n v="26"/>
    <s v="Other"/>
    <x v="0"/>
    <s v="Debit Card"/>
    <n v="1365.77"/>
    <n v="3"/>
    <n v="2.9"/>
    <x v="1"/>
    <x v="2032"/>
    <d v="2027-07-29T00:00:00"/>
    <x v="2"/>
    <x v="1"/>
    <n v="2.9"/>
  </r>
  <r>
    <x v="2033"/>
    <n v="63"/>
    <s v="Female"/>
    <x v="1"/>
    <s v="Wallet"/>
    <n v="1381.46"/>
    <n v="7"/>
    <n v="3.1"/>
    <x v="0"/>
    <x v="2033"/>
    <d v="2027-08-03T00:00:00"/>
    <x v="1"/>
    <x v="18"/>
    <s v=""/>
  </r>
  <r>
    <x v="2034"/>
    <n v="55"/>
    <s v="Male"/>
    <x v="2"/>
    <s v="Cash on Delivery"/>
    <n v="772.99"/>
    <n v="6"/>
    <n v="4.4000000000000004"/>
    <x v="0"/>
    <x v="2034"/>
    <d v="2027-08-03T00:00:00"/>
    <x v="1"/>
    <x v="1"/>
    <n v="4.4000000000000004"/>
  </r>
  <r>
    <x v="2035"/>
    <n v="23"/>
    <s v="Male"/>
    <x v="0"/>
    <s v="Cash on Delivery"/>
    <n v="877.61"/>
    <n v="7"/>
    <n v="2.8"/>
    <x v="0"/>
    <x v="2035"/>
    <d v="2027-08-05T00:00:00"/>
    <x v="2"/>
    <x v="10"/>
    <s v=""/>
  </r>
  <r>
    <x v="2036"/>
    <n v="38"/>
    <s v="Other"/>
    <x v="5"/>
    <s v="Credit Card"/>
    <n v="807.86"/>
    <n v="8"/>
    <n v="2.6"/>
    <x v="0"/>
    <x v="2036"/>
    <d v="2027-08-07T00:00:00"/>
    <x v="0"/>
    <x v="17"/>
    <s v=""/>
  </r>
  <r>
    <x v="2037"/>
    <n v="56"/>
    <s v="Female"/>
    <x v="2"/>
    <s v="Debit Card"/>
    <n v="544.79999999999995"/>
    <n v="8"/>
    <n v="2.7"/>
    <x v="1"/>
    <x v="2037"/>
    <d v="2027-08-08T00:00:00"/>
    <x v="1"/>
    <x v="8"/>
    <s v=""/>
  </r>
  <r>
    <x v="2038"/>
    <n v="23"/>
    <s v="Other"/>
    <x v="4"/>
    <s v="Debit Card"/>
    <n v="284.63"/>
    <n v="14"/>
    <n v="1.9"/>
    <x v="1"/>
    <x v="2038"/>
    <d v="2027-08-15T00:00:00"/>
    <x v="2"/>
    <x v="11"/>
    <s v=""/>
  </r>
  <r>
    <x v="2039"/>
    <n v="63"/>
    <s v="Female"/>
    <x v="4"/>
    <s v="Cash on Delivery"/>
    <n v="692.19"/>
    <n v="3"/>
    <n v="4.9000000000000004"/>
    <x v="1"/>
    <x v="2039"/>
    <d v="2027-08-05T00:00:00"/>
    <x v="1"/>
    <x v="1"/>
    <n v="4.9000000000000004"/>
  </r>
  <r>
    <x v="2040"/>
    <n v="18"/>
    <s v="Other"/>
    <x v="5"/>
    <s v="Debit Card"/>
    <n v="960.07"/>
    <n v="9"/>
    <n v="1.6"/>
    <x v="0"/>
    <x v="2040"/>
    <d v="2027-08-12T00:00:00"/>
    <x v="2"/>
    <x v="9"/>
    <s v=""/>
  </r>
  <r>
    <x v="2041"/>
    <n v="20"/>
    <s v="Female"/>
    <x v="1"/>
    <s v="Debit Card"/>
    <n v="1002.12"/>
    <n v="6"/>
    <n v="2.8"/>
    <x v="0"/>
    <x v="2041"/>
    <d v="2027-08-10T00:00:00"/>
    <x v="2"/>
    <x v="1"/>
    <n v="2.8"/>
  </r>
  <r>
    <x v="2042"/>
    <n v="36"/>
    <s v="Other"/>
    <x v="3"/>
    <s v="Wallet"/>
    <n v="851.87"/>
    <n v="11"/>
    <n v="3.9"/>
    <x v="1"/>
    <x v="2042"/>
    <d v="2027-08-16T00:00:00"/>
    <x v="0"/>
    <x v="19"/>
    <s v=""/>
  </r>
  <r>
    <x v="2043"/>
    <n v="49"/>
    <s v="Other"/>
    <x v="5"/>
    <s v="Credit Card"/>
    <n v="1325.75"/>
    <n v="6"/>
    <n v="2"/>
    <x v="1"/>
    <x v="2043"/>
    <d v="2027-08-12T00:00:00"/>
    <x v="1"/>
    <x v="1"/>
    <n v="2"/>
  </r>
  <r>
    <x v="2044"/>
    <n v="63"/>
    <s v="Female"/>
    <x v="0"/>
    <s v="Wallet"/>
    <n v="863.62"/>
    <n v="8"/>
    <n v="3.8"/>
    <x v="0"/>
    <x v="2044"/>
    <d v="2027-08-15T00:00:00"/>
    <x v="1"/>
    <x v="3"/>
    <s v=""/>
  </r>
  <r>
    <x v="2045"/>
    <n v="25"/>
    <s v="Other"/>
    <x v="4"/>
    <s v="Wallet"/>
    <n v="837.12"/>
    <n v="2"/>
    <n v="2"/>
    <x v="1"/>
    <x v="2045"/>
    <d v="2027-08-10T00:00:00"/>
    <x v="2"/>
    <x v="1"/>
    <n v="2"/>
  </r>
  <r>
    <x v="2046"/>
    <n v="63"/>
    <s v="Male"/>
    <x v="2"/>
    <s v="Wallet"/>
    <n v="861.29"/>
    <n v="1"/>
    <n v="4"/>
    <x v="0"/>
    <x v="2046"/>
    <d v="2027-08-10T00:00:00"/>
    <x v="1"/>
    <x v="1"/>
    <n v="4"/>
  </r>
  <r>
    <x v="2047"/>
    <n v="32"/>
    <s v="Female"/>
    <x v="5"/>
    <s v="Wallet"/>
    <n v="197.68"/>
    <n v="11"/>
    <n v="3.5"/>
    <x v="0"/>
    <x v="2047"/>
    <d v="2027-08-21T00:00:00"/>
    <x v="0"/>
    <x v="14"/>
    <s v=""/>
  </r>
  <r>
    <x v="2048"/>
    <n v="66"/>
    <s v="Other"/>
    <x v="1"/>
    <s v="Credit Card"/>
    <n v="785.27"/>
    <n v="7"/>
    <n v="4.0999999999999996"/>
    <x v="1"/>
    <x v="2048"/>
    <d v="2027-08-18T00:00:00"/>
    <x v="1"/>
    <x v="39"/>
    <s v=""/>
  </r>
  <r>
    <x v="2049"/>
    <n v="58"/>
    <s v="Male"/>
    <x v="3"/>
    <s v="Cash on Delivery"/>
    <n v="601.32000000000005"/>
    <n v="11"/>
    <n v="2.7"/>
    <x v="0"/>
    <x v="2049"/>
    <d v="2027-08-23T00:00:00"/>
    <x v="1"/>
    <x v="8"/>
    <s v=""/>
  </r>
  <r>
    <x v="2050"/>
    <n v="22"/>
    <s v="Other"/>
    <x v="4"/>
    <s v="Debit Card"/>
    <n v="764.3"/>
    <n v="4"/>
    <n v="3.7"/>
    <x v="0"/>
    <x v="2050"/>
    <d v="2027-08-17T00:00:00"/>
    <x v="2"/>
    <x v="1"/>
    <n v="3.7"/>
  </r>
  <r>
    <x v="2051"/>
    <n v="23"/>
    <s v="Female"/>
    <x v="3"/>
    <s v="Debit Card"/>
    <n v="388.53"/>
    <n v="14"/>
    <n v="4.9000000000000004"/>
    <x v="0"/>
    <x v="2051"/>
    <d v="2027-08-28T00:00:00"/>
    <x v="2"/>
    <x v="20"/>
    <s v=""/>
  </r>
  <r>
    <x v="2052"/>
    <n v="64"/>
    <s v="Female"/>
    <x v="1"/>
    <s v="Debit Card"/>
    <n v="1305.18"/>
    <n v="4"/>
    <n v="4.7"/>
    <x v="1"/>
    <x v="2052"/>
    <d v="2027-08-19T00:00:00"/>
    <x v="1"/>
    <x v="1"/>
    <n v="4.7"/>
  </r>
  <r>
    <x v="2053"/>
    <n v="60"/>
    <s v="Male"/>
    <x v="4"/>
    <s v="Debit Card"/>
    <n v="316.17"/>
    <n v="6"/>
    <n v="3.9"/>
    <x v="0"/>
    <x v="2053"/>
    <d v="2027-08-22T00:00:00"/>
    <x v="1"/>
    <x v="1"/>
    <n v="3.9"/>
  </r>
  <r>
    <x v="2054"/>
    <n v="51"/>
    <s v="Male"/>
    <x v="4"/>
    <s v="UPI"/>
    <n v="167.85"/>
    <n v="10"/>
    <n v="1.1000000000000001"/>
    <x v="0"/>
    <x v="2054"/>
    <d v="2027-08-27T00:00:00"/>
    <x v="1"/>
    <x v="15"/>
    <s v=""/>
  </r>
  <r>
    <x v="2055"/>
    <n v="40"/>
    <s v="Female"/>
    <x v="5"/>
    <s v="UPI"/>
    <n v="771.45"/>
    <n v="12"/>
    <n v="4.3"/>
    <x v="0"/>
    <x v="2055"/>
    <d v="2027-08-30T00:00:00"/>
    <x v="0"/>
    <x v="21"/>
    <s v=""/>
  </r>
  <r>
    <x v="2056"/>
    <n v="37"/>
    <s v="Male"/>
    <x v="5"/>
    <s v="Debit Card"/>
    <n v="1471.63"/>
    <n v="6"/>
    <n v="4.5"/>
    <x v="0"/>
    <x v="2056"/>
    <d v="2027-08-25T00:00:00"/>
    <x v="0"/>
    <x v="1"/>
    <n v="4.5"/>
  </r>
  <r>
    <x v="2057"/>
    <n v="34"/>
    <s v="Female"/>
    <x v="0"/>
    <s v="Credit Card"/>
    <n v="1202.8900000000001"/>
    <n v="11"/>
    <n v="2.2999999999999998"/>
    <x v="1"/>
    <x v="2057"/>
    <d v="2027-08-31T00:00:00"/>
    <x v="0"/>
    <x v="0"/>
    <s v=""/>
  </r>
  <r>
    <x v="2058"/>
    <n v="18"/>
    <s v="Female"/>
    <x v="1"/>
    <s v="Wallet"/>
    <n v="986.32"/>
    <n v="8"/>
    <n v="3.5"/>
    <x v="0"/>
    <x v="2058"/>
    <d v="2027-08-29T00:00:00"/>
    <x v="2"/>
    <x v="14"/>
    <s v=""/>
  </r>
  <r>
    <x v="2059"/>
    <n v="28"/>
    <s v="Female"/>
    <x v="4"/>
    <s v="Cash on Delivery"/>
    <n v="1324.17"/>
    <n v="11"/>
    <n v="4.5"/>
    <x v="0"/>
    <x v="2059"/>
    <d v="2027-09-02T00:00:00"/>
    <x v="2"/>
    <x v="30"/>
    <s v=""/>
  </r>
  <r>
    <x v="2060"/>
    <n v="59"/>
    <s v="Female"/>
    <x v="0"/>
    <s v="Cash on Delivery"/>
    <n v="656.94"/>
    <n v="2"/>
    <n v="1.7"/>
    <x v="0"/>
    <x v="2060"/>
    <d v="2027-08-25T00:00:00"/>
    <x v="1"/>
    <x v="1"/>
    <n v="1.7"/>
  </r>
  <r>
    <x v="2061"/>
    <n v="35"/>
    <s v="Male"/>
    <x v="3"/>
    <s v="Cash on Delivery"/>
    <n v="1160.1400000000001"/>
    <n v="12"/>
    <n v="1.7"/>
    <x v="1"/>
    <x v="2061"/>
    <d v="2027-09-05T00:00:00"/>
    <x v="0"/>
    <x v="23"/>
    <s v=""/>
  </r>
  <r>
    <x v="2062"/>
    <n v="31"/>
    <s v="Female"/>
    <x v="5"/>
    <s v="Debit Card"/>
    <n v="1292.1400000000001"/>
    <n v="10"/>
    <n v="3.7"/>
    <x v="1"/>
    <x v="2062"/>
    <d v="2027-09-04T00:00:00"/>
    <x v="0"/>
    <x v="37"/>
    <s v=""/>
  </r>
  <r>
    <x v="2063"/>
    <n v="43"/>
    <s v="Male"/>
    <x v="2"/>
    <s v="Credit Card"/>
    <n v="431.95"/>
    <n v="13"/>
    <n v="1.1000000000000001"/>
    <x v="0"/>
    <x v="2063"/>
    <d v="2027-09-08T00:00:00"/>
    <x v="0"/>
    <x v="15"/>
    <s v=""/>
  </r>
  <r>
    <x v="2064"/>
    <n v="41"/>
    <s v="Other"/>
    <x v="4"/>
    <s v="UPI"/>
    <n v="1179.4100000000001"/>
    <n v="7"/>
    <n v="4.9000000000000004"/>
    <x v="0"/>
    <x v="2064"/>
    <d v="2027-09-03T00:00:00"/>
    <x v="0"/>
    <x v="20"/>
    <s v=""/>
  </r>
  <r>
    <x v="2065"/>
    <n v="21"/>
    <s v="Female"/>
    <x v="3"/>
    <s v="Debit Card"/>
    <n v="619.47"/>
    <n v="8"/>
    <n v="4.4000000000000004"/>
    <x v="1"/>
    <x v="2065"/>
    <d v="2027-09-05T00:00:00"/>
    <x v="2"/>
    <x v="35"/>
    <s v=""/>
  </r>
  <r>
    <x v="2066"/>
    <n v="26"/>
    <s v="Other"/>
    <x v="4"/>
    <s v="Credit Card"/>
    <n v="1311.79"/>
    <n v="7"/>
    <n v="2.8"/>
    <x v="1"/>
    <x v="2066"/>
    <d v="2027-09-05T00:00:00"/>
    <x v="2"/>
    <x v="10"/>
    <s v=""/>
  </r>
  <r>
    <x v="2067"/>
    <n v="48"/>
    <s v="Other"/>
    <x v="2"/>
    <s v="UPI"/>
    <n v="1331.07"/>
    <n v="6"/>
    <n v="3.2"/>
    <x v="1"/>
    <x v="2067"/>
    <d v="2027-09-05T00:00:00"/>
    <x v="1"/>
    <x v="1"/>
    <n v="3.2"/>
  </r>
  <r>
    <x v="2068"/>
    <n v="24"/>
    <s v="Other"/>
    <x v="2"/>
    <s v="Credit Card"/>
    <n v="491.54"/>
    <n v="7"/>
    <n v="3.1"/>
    <x v="1"/>
    <x v="2068"/>
    <d v="2027-09-07T00:00:00"/>
    <x v="2"/>
    <x v="18"/>
    <s v=""/>
  </r>
  <r>
    <x v="2069"/>
    <n v="34"/>
    <s v="Male"/>
    <x v="1"/>
    <s v="Cash on Delivery"/>
    <n v="1265.58"/>
    <n v="6"/>
    <n v="1.2"/>
    <x v="0"/>
    <x v="2069"/>
    <d v="2027-09-07T00:00:00"/>
    <x v="0"/>
    <x v="1"/>
    <n v="1.2"/>
  </r>
  <r>
    <x v="2070"/>
    <n v="47"/>
    <s v="Male"/>
    <x v="5"/>
    <s v="Wallet"/>
    <n v="1255.69"/>
    <n v="5"/>
    <n v="1.4"/>
    <x v="1"/>
    <x v="2070"/>
    <d v="2027-09-07T00:00:00"/>
    <x v="1"/>
    <x v="1"/>
    <n v="1.4"/>
  </r>
  <r>
    <x v="2071"/>
    <n v="26"/>
    <s v="Female"/>
    <x v="1"/>
    <s v="Debit Card"/>
    <n v="75.19"/>
    <n v="11"/>
    <n v="1.2"/>
    <x v="0"/>
    <x v="2071"/>
    <d v="2027-09-14T00:00:00"/>
    <x v="2"/>
    <x v="5"/>
    <s v=""/>
  </r>
  <r>
    <x v="2072"/>
    <n v="59"/>
    <s v="Other"/>
    <x v="5"/>
    <s v="Cash on Delivery"/>
    <n v="887.92"/>
    <n v="14"/>
    <n v="1.2"/>
    <x v="1"/>
    <x v="2072"/>
    <d v="2027-09-18T00:00:00"/>
    <x v="1"/>
    <x v="5"/>
    <s v=""/>
  </r>
  <r>
    <x v="2073"/>
    <n v="66"/>
    <s v="Female"/>
    <x v="1"/>
    <s v="UPI"/>
    <n v="564.14"/>
    <n v="10"/>
    <n v="2.5"/>
    <x v="0"/>
    <x v="2073"/>
    <d v="2027-09-15T00:00:00"/>
    <x v="1"/>
    <x v="13"/>
    <s v=""/>
  </r>
  <r>
    <x v="2074"/>
    <n v="21"/>
    <s v="Other"/>
    <x v="1"/>
    <s v="UPI"/>
    <n v="961.26"/>
    <n v="3"/>
    <n v="3.9"/>
    <x v="0"/>
    <x v="2074"/>
    <d v="2027-09-09T00:00:00"/>
    <x v="2"/>
    <x v="1"/>
    <n v="3.9"/>
  </r>
  <r>
    <x v="2075"/>
    <n v="64"/>
    <s v="Other"/>
    <x v="0"/>
    <s v="Cash on Delivery"/>
    <n v="807.95"/>
    <n v="1"/>
    <n v="4.5"/>
    <x v="1"/>
    <x v="2075"/>
    <d v="2027-09-08T00:00:00"/>
    <x v="1"/>
    <x v="1"/>
    <n v="4.5"/>
  </r>
  <r>
    <x v="2076"/>
    <n v="68"/>
    <s v="Male"/>
    <x v="3"/>
    <s v="Debit Card"/>
    <n v="1374.45"/>
    <n v="6"/>
    <n v="4.3"/>
    <x v="0"/>
    <x v="2076"/>
    <d v="2027-09-14T00:00:00"/>
    <x v="1"/>
    <x v="1"/>
    <n v="4.3"/>
  </r>
  <r>
    <x v="2077"/>
    <n v="31"/>
    <s v="Other"/>
    <x v="2"/>
    <s v="Wallet"/>
    <n v="1427.31"/>
    <n v="7"/>
    <n v="4.5999999999999996"/>
    <x v="0"/>
    <x v="2077"/>
    <d v="2027-09-16T00:00:00"/>
    <x v="0"/>
    <x v="33"/>
    <s v=""/>
  </r>
  <r>
    <x v="2078"/>
    <n v="47"/>
    <s v="Male"/>
    <x v="3"/>
    <s v="Cash on Delivery"/>
    <n v="1242.57"/>
    <n v="8"/>
    <n v="3.8"/>
    <x v="1"/>
    <x v="2078"/>
    <d v="2027-09-18T00:00:00"/>
    <x v="1"/>
    <x v="3"/>
    <s v=""/>
  </r>
  <r>
    <x v="2079"/>
    <n v="30"/>
    <s v="Male"/>
    <x v="0"/>
    <s v="Debit Card"/>
    <n v="999.79"/>
    <n v="6"/>
    <n v="3.9"/>
    <x v="1"/>
    <x v="2079"/>
    <d v="2027-09-17T00:00:00"/>
    <x v="0"/>
    <x v="1"/>
    <n v="3.9"/>
  </r>
  <r>
    <x v="2080"/>
    <n v="61"/>
    <s v="Female"/>
    <x v="0"/>
    <s v="Debit Card"/>
    <n v="1360.24"/>
    <n v="13"/>
    <n v="4.7"/>
    <x v="0"/>
    <x v="2080"/>
    <d v="2027-09-25T00:00:00"/>
    <x v="1"/>
    <x v="25"/>
    <s v=""/>
  </r>
  <r>
    <x v="2081"/>
    <n v="41"/>
    <s v="Male"/>
    <x v="3"/>
    <s v="Debit Card"/>
    <n v="1230.83"/>
    <n v="4"/>
    <n v="4.3"/>
    <x v="1"/>
    <x v="2081"/>
    <d v="2027-09-17T00:00:00"/>
    <x v="0"/>
    <x v="1"/>
    <n v="4.3"/>
  </r>
  <r>
    <x v="2082"/>
    <n v="23"/>
    <s v="Other"/>
    <x v="0"/>
    <s v="Credit Card"/>
    <n v="662.45"/>
    <n v="8"/>
    <n v="1.3"/>
    <x v="0"/>
    <x v="2082"/>
    <d v="2027-09-22T00:00:00"/>
    <x v="2"/>
    <x v="24"/>
    <s v=""/>
  </r>
  <r>
    <x v="2083"/>
    <n v="45"/>
    <s v="Female"/>
    <x v="0"/>
    <s v="Debit Card"/>
    <n v="839.8"/>
    <n v="8"/>
    <n v="1.4"/>
    <x v="0"/>
    <x v="2083"/>
    <d v="2027-09-23T00:00:00"/>
    <x v="1"/>
    <x v="28"/>
    <s v=""/>
  </r>
  <r>
    <x v="2084"/>
    <n v="67"/>
    <s v="Male"/>
    <x v="3"/>
    <s v="Credit Card"/>
    <n v="134.94999999999999"/>
    <n v="6"/>
    <n v="3"/>
    <x v="1"/>
    <x v="2084"/>
    <d v="2027-09-22T00:00:00"/>
    <x v="1"/>
    <x v="1"/>
    <n v="3"/>
  </r>
  <r>
    <x v="2085"/>
    <n v="65"/>
    <s v="Male"/>
    <x v="3"/>
    <s v="Cash on Delivery"/>
    <n v="1187.03"/>
    <n v="10"/>
    <n v="1.7"/>
    <x v="1"/>
    <x v="2085"/>
    <d v="2027-09-27T00:00:00"/>
    <x v="1"/>
    <x v="23"/>
    <s v=""/>
  </r>
  <r>
    <x v="2086"/>
    <n v="33"/>
    <s v="Female"/>
    <x v="2"/>
    <s v="Credit Card"/>
    <n v="427.92"/>
    <n v="14"/>
    <n v="2.6"/>
    <x v="1"/>
    <x v="2086"/>
    <d v="2027-10-02T00:00:00"/>
    <x v="0"/>
    <x v="17"/>
    <s v=""/>
  </r>
  <r>
    <x v="2087"/>
    <n v="56"/>
    <s v="Other"/>
    <x v="5"/>
    <s v="Credit Card"/>
    <n v="1282.0899999999999"/>
    <n v="7"/>
    <n v="3.7"/>
    <x v="0"/>
    <x v="2087"/>
    <d v="2027-09-26T00:00:00"/>
    <x v="1"/>
    <x v="37"/>
    <s v=""/>
  </r>
  <r>
    <x v="2088"/>
    <n v="59"/>
    <s v="Male"/>
    <x v="0"/>
    <s v="Credit Card"/>
    <n v="688.58"/>
    <n v="5"/>
    <n v="2"/>
    <x v="1"/>
    <x v="2088"/>
    <d v="2027-09-25T00:00:00"/>
    <x v="1"/>
    <x v="1"/>
    <n v="2"/>
  </r>
  <r>
    <x v="2089"/>
    <n v="27"/>
    <s v="Male"/>
    <x v="4"/>
    <s v="Debit Card"/>
    <n v="1066.99"/>
    <n v="11"/>
    <n v="3.4"/>
    <x v="0"/>
    <x v="2089"/>
    <d v="2027-10-02T00:00:00"/>
    <x v="2"/>
    <x v="16"/>
    <s v=""/>
  </r>
  <r>
    <x v="2090"/>
    <n v="69"/>
    <s v="Male"/>
    <x v="3"/>
    <s v="Wallet"/>
    <n v="1357"/>
    <n v="4"/>
    <n v="1.5"/>
    <x v="0"/>
    <x v="2090"/>
    <d v="2027-09-26T00:00:00"/>
    <x v="1"/>
    <x v="1"/>
    <n v="1.5"/>
  </r>
  <r>
    <x v="2091"/>
    <n v="20"/>
    <s v="Female"/>
    <x v="0"/>
    <s v="Cash on Delivery"/>
    <n v="362.67"/>
    <n v="2"/>
    <n v="2.6"/>
    <x v="0"/>
    <x v="2091"/>
    <d v="2027-09-25T00:00:00"/>
    <x v="2"/>
    <x v="1"/>
    <n v="2.6"/>
  </r>
  <r>
    <x v="2092"/>
    <n v="68"/>
    <s v="Other"/>
    <x v="5"/>
    <s v="Debit Card"/>
    <n v="799.21"/>
    <n v="14"/>
    <n v="2.2000000000000002"/>
    <x v="1"/>
    <x v="2092"/>
    <d v="2027-10-08T00:00:00"/>
    <x v="1"/>
    <x v="38"/>
    <s v=""/>
  </r>
  <r>
    <x v="2093"/>
    <n v="45"/>
    <s v="Male"/>
    <x v="3"/>
    <s v="UPI"/>
    <n v="106.86"/>
    <n v="7"/>
    <n v="3.8"/>
    <x v="1"/>
    <x v="2093"/>
    <d v="2027-10-02T00:00:00"/>
    <x v="1"/>
    <x v="3"/>
    <s v=""/>
  </r>
  <r>
    <x v="2094"/>
    <n v="59"/>
    <s v="Male"/>
    <x v="5"/>
    <s v="UPI"/>
    <n v="461.26"/>
    <n v="14"/>
    <n v="4"/>
    <x v="0"/>
    <x v="2094"/>
    <d v="2027-10-10T00:00:00"/>
    <x v="1"/>
    <x v="40"/>
    <s v=""/>
  </r>
  <r>
    <x v="2095"/>
    <n v="22"/>
    <s v="Female"/>
    <x v="5"/>
    <s v="UPI"/>
    <n v="1151.3399999999999"/>
    <n v="12"/>
    <n v="2"/>
    <x v="0"/>
    <x v="2095"/>
    <d v="2027-10-09T00:00:00"/>
    <x v="2"/>
    <x v="6"/>
    <s v=""/>
  </r>
  <r>
    <x v="2096"/>
    <n v="45"/>
    <s v="Female"/>
    <x v="0"/>
    <s v="Cash on Delivery"/>
    <n v="1075.55"/>
    <n v="1"/>
    <n v="5"/>
    <x v="1"/>
    <x v="2096"/>
    <d v="2027-09-29T00:00:00"/>
    <x v="1"/>
    <x v="1"/>
    <n v="5"/>
  </r>
  <r>
    <x v="2097"/>
    <n v="30"/>
    <s v="Male"/>
    <x v="0"/>
    <s v="Debit Card"/>
    <n v="1023.24"/>
    <n v="6"/>
    <n v="2"/>
    <x v="1"/>
    <x v="2097"/>
    <d v="2027-10-05T00:00:00"/>
    <x v="0"/>
    <x v="1"/>
    <n v="2"/>
  </r>
  <r>
    <x v="2098"/>
    <n v="61"/>
    <s v="Male"/>
    <x v="3"/>
    <s v="Wallet"/>
    <n v="117.48"/>
    <n v="6"/>
    <n v="3.5"/>
    <x v="1"/>
    <x v="2098"/>
    <d v="2027-10-06T00:00:00"/>
    <x v="1"/>
    <x v="1"/>
    <n v="3.5"/>
  </r>
  <r>
    <x v="2099"/>
    <n v="39"/>
    <s v="Male"/>
    <x v="4"/>
    <s v="Wallet"/>
    <n v="905.76"/>
    <n v="14"/>
    <n v="2.9"/>
    <x v="1"/>
    <x v="2099"/>
    <d v="2027-10-15T00:00:00"/>
    <x v="0"/>
    <x v="32"/>
    <s v=""/>
  </r>
  <r>
    <x v="2100"/>
    <n v="34"/>
    <s v="Other"/>
    <x v="4"/>
    <s v="Credit Card"/>
    <n v="1303.01"/>
    <n v="1"/>
    <n v="1.7"/>
    <x v="1"/>
    <x v="2100"/>
    <d v="2027-10-03T00:00:00"/>
    <x v="0"/>
    <x v="1"/>
    <n v="1.7"/>
  </r>
  <r>
    <x v="2101"/>
    <n v="61"/>
    <s v="Female"/>
    <x v="5"/>
    <s v="UPI"/>
    <n v="217.18"/>
    <n v="3"/>
    <n v="4.2"/>
    <x v="0"/>
    <x v="2101"/>
    <d v="2027-10-06T00:00:00"/>
    <x v="1"/>
    <x v="1"/>
    <n v="4.2"/>
  </r>
  <r>
    <x v="2102"/>
    <n v="18"/>
    <s v="Other"/>
    <x v="4"/>
    <s v="Wallet"/>
    <n v="1443.06"/>
    <n v="2"/>
    <n v="4.9000000000000004"/>
    <x v="0"/>
    <x v="2102"/>
    <d v="2027-10-06T00:00:00"/>
    <x v="2"/>
    <x v="1"/>
    <n v="4.9000000000000004"/>
  </r>
  <r>
    <x v="2103"/>
    <n v="63"/>
    <s v="Other"/>
    <x v="2"/>
    <s v="Wallet"/>
    <n v="1045.6400000000001"/>
    <n v="3"/>
    <n v="3.6"/>
    <x v="0"/>
    <x v="2103"/>
    <d v="2027-10-08T00:00:00"/>
    <x v="1"/>
    <x v="1"/>
    <n v="3.6"/>
  </r>
  <r>
    <x v="2104"/>
    <n v="43"/>
    <s v="Male"/>
    <x v="0"/>
    <s v="Debit Card"/>
    <n v="506.24"/>
    <n v="11"/>
    <n v="4.7"/>
    <x v="1"/>
    <x v="2104"/>
    <d v="2027-10-17T00:00:00"/>
    <x v="0"/>
    <x v="25"/>
    <s v=""/>
  </r>
  <r>
    <x v="2105"/>
    <n v="43"/>
    <s v="Male"/>
    <x v="2"/>
    <s v="UPI"/>
    <n v="324.56"/>
    <n v="2"/>
    <n v="2.5"/>
    <x v="0"/>
    <x v="2105"/>
    <d v="2027-10-09T00:00:00"/>
    <x v="0"/>
    <x v="1"/>
    <n v="2.5"/>
  </r>
  <r>
    <x v="2106"/>
    <n v="22"/>
    <s v="Female"/>
    <x v="5"/>
    <s v="Wallet"/>
    <n v="617.28"/>
    <n v="13"/>
    <n v="3.1"/>
    <x v="1"/>
    <x v="2106"/>
    <d v="2027-10-21T00:00:00"/>
    <x v="2"/>
    <x v="18"/>
    <s v=""/>
  </r>
  <r>
    <x v="2107"/>
    <n v="41"/>
    <s v="Male"/>
    <x v="5"/>
    <s v="Wallet"/>
    <n v="1250.1099999999999"/>
    <n v="9"/>
    <n v="3.2"/>
    <x v="0"/>
    <x v="2107"/>
    <d v="2027-10-18T00:00:00"/>
    <x v="0"/>
    <x v="2"/>
    <s v=""/>
  </r>
  <r>
    <x v="2108"/>
    <n v="64"/>
    <s v="Other"/>
    <x v="3"/>
    <s v="Wallet"/>
    <n v="221.06"/>
    <n v="2"/>
    <n v="3.3"/>
    <x v="0"/>
    <x v="2108"/>
    <d v="2027-10-12T00:00:00"/>
    <x v="1"/>
    <x v="1"/>
    <n v="3.3"/>
  </r>
  <r>
    <x v="2109"/>
    <n v="63"/>
    <s v="Female"/>
    <x v="0"/>
    <s v="UPI"/>
    <n v="1279.03"/>
    <n v="4"/>
    <n v="1.5"/>
    <x v="1"/>
    <x v="2109"/>
    <d v="2027-10-15T00:00:00"/>
    <x v="1"/>
    <x v="1"/>
    <n v="1.5"/>
  </r>
  <r>
    <x v="2110"/>
    <n v="54"/>
    <s v="Female"/>
    <x v="2"/>
    <s v="Wallet"/>
    <n v="6.61"/>
    <n v="1"/>
    <n v="3.1"/>
    <x v="1"/>
    <x v="2110"/>
    <d v="2027-10-13T00:00:00"/>
    <x v="1"/>
    <x v="1"/>
    <n v="3.1"/>
  </r>
  <r>
    <x v="2111"/>
    <n v="58"/>
    <s v="Other"/>
    <x v="2"/>
    <s v="Credit Card"/>
    <n v="1069.52"/>
    <n v="2"/>
    <n v="1.5"/>
    <x v="1"/>
    <x v="2111"/>
    <d v="2027-10-15T00:00:00"/>
    <x v="1"/>
    <x v="1"/>
    <n v="1.5"/>
  </r>
  <r>
    <x v="2112"/>
    <n v="57"/>
    <s v="Female"/>
    <x v="3"/>
    <s v="Cash on Delivery"/>
    <n v="145.88"/>
    <n v="9"/>
    <n v="1.7"/>
    <x v="0"/>
    <x v="2112"/>
    <d v="2027-10-23T00:00:00"/>
    <x v="1"/>
    <x v="23"/>
    <s v=""/>
  </r>
  <r>
    <x v="2113"/>
    <n v="42"/>
    <s v="Female"/>
    <x v="2"/>
    <s v="Credit Card"/>
    <n v="870.72"/>
    <n v="13"/>
    <n v="4.9000000000000004"/>
    <x v="1"/>
    <x v="2113"/>
    <d v="2027-10-28T00:00:00"/>
    <x v="0"/>
    <x v="20"/>
    <s v=""/>
  </r>
  <r>
    <x v="2114"/>
    <n v="36"/>
    <s v="Female"/>
    <x v="3"/>
    <s v="Credit Card"/>
    <n v="1034.83"/>
    <n v="11"/>
    <n v="3.2"/>
    <x v="1"/>
    <x v="2114"/>
    <d v="2027-10-27T00:00:00"/>
    <x v="0"/>
    <x v="2"/>
    <s v=""/>
  </r>
  <r>
    <x v="2115"/>
    <n v="28"/>
    <s v="Female"/>
    <x v="2"/>
    <s v="UPI"/>
    <n v="1068.99"/>
    <n v="6"/>
    <n v="2"/>
    <x v="0"/>
    <x v="2115"/>
    <d v="2027-10-23T00:00:00"/>
    <x v="2"/>
    <x v="1"/>
    <n v="2"/>
  </r>
  <r>
    <x v="2116"/>
    <n v="65"/>
    <s v="Other"/>
    <x v="3"/>
    <s v="Debit Card"/>
    <n v="255.83"/>
    <n v="12"/>
    <n v="2.7"/>
    <x v="0"/>
    <x v="2116"/>
    <d v="2027-10-30T00:00:00"/>
    <x v="1"/>
    <x v="8"/>
    <s v=""/>
  </r>
  <r>
    <x v="2117"/>
    <n v="65"/>
    <s v="Male"/>
    <x v="2"/>
    <s v="Cash on Delivery"/>
    <n v="1296.96"/>
    <n v="11"/>
    <n v="3.3"/>
    <x v="1"/>
    <x v="2117"/>
    <d v="2027-10-30T00:00:00"/>
    <x v="1"/>
    <x v="12"/>
    <s v=""/>
  </r>
  <r>
    <x v="2118"/>
    <n v="28"/>
    <s v="Male"/>
    <x v="0"/>
    <s v="Cash on Delivery"/>
    <n v="423.7"/>
    <n v="12"/>
    <n v="2.2999999999999998"/>
    <x v="0"/>
    <x v="2118"/>
    <d v="2027-11-01T00:00:00"/>
    <x v="2"/>
    <x v="0"/>
    <s v=""/>
  </r>
  <r>
    <x v="2119"/>
    <n v="23"/>
    <s v="Female"/>
    <x v="1"/>
    <s v="Cash on Delivery"/>
    <n v="302.77"/>
    <n v="10"/>
    <n v="4.5999999999999996"/>
    <x v="1"/>
    <x v="2119"/>
    <d v="2027-10-31T00:00:00"/>
    <x v="2"/>
    <x v="33"/>
    <s v=""/>
  </r>
  <r>
    <x v="2120"/>
    <n v="36"/>
    <s v="Male"/>
    <x v="0"/>
    <s v="UPI"/>
    <n v="26.34"/>
    <n v="8"/>
    <n v="1.2"/>
    <x v="1"/>
    <x v="2120"/>
    <d v="2027-10-30T00:00:00"/>
    <x v="0"/>
    <x v="5"/>
    <s v=""/>
  </r>
  <r>
    <x v="2121"/>
    <n v="33"/>
    <s v="Female"/>
    <x v="5"/>
    <s v="Wallet"/>
    <n v="948.15"/>
    <n v="9"/>
    <n v="2.2000000000000002"/>
    <x v="0"/>
    <x v="2121"/>
    <d v="2027-11-01T00:00:00"/>
    <x v="0"/>
    <x v="38"/>
    <s v=""/>
  </r>
  <r>
    <x v="2122"/>
    <n v="40"/>
    <s v="Other"/>
    <x v="0"/>
    <s v="Wallet"/>
    <n v="1374.24"/>
    <n v="13"/>
    <n v="2.9"/>
    <x v="1"/>
    <x v="2122"/>
    <d v="2027-11-06T00:00:00"/>
    <x v="0"/>
    <x v="32"/>
    <s v=""/>
  </r>
  <r>
    <x v="2123"/>
    <n v="60"/>
    <s v="Other"/>
    <x v="0"/>
    <s v="Debit Card"/>
    <n v="91.3"/>
    <n v="4"/>
    <n v="4.8"/>
    <x v="1"/>
    <x v="2123"/>
    <d v="2027-10-29T00:00:00"/>
    <x v="1"/>
    <x v="1"/>
    <n v="4.8"/>
  </r>
  <r>
    <x v="2124"/>
    <n v="68"/>
    <s v="Other"/>
    <x v="3"/>
    <s v="Wallet"/>
    <n v="1386.17"/>
    <n v="11"/>
    <n v="3"/>
    <x v="1"/>
    <x v="2124"/>
    <d v="2027-11-06T00:00:00"/>
    <x v="1"/>
    <x v="7"/>
    <s v=""/>
  </r>
  <r>
    <x v="2125"/>
    <n v="34"/>
    <s v="Male"/>
    <x v="2"/>
    <s v="Credit Card"/>
    <n v="578.59"/>
    <n v="8"/>
    <n v="3.3"/>
    <x v="1"/>
    <x v="2125"/>
    <d v="2027-11-04T00:00:00"/>
    <x v="0"/>
    <x v="12"/>
    <s v=""/>
  </r>
  <r>
    <x v="2126"/>
    <n v="46"/>
    <s v="Other"/>
    <x v="4"/>
    <s v="Wallet"/>
    <n v="8.64"/>
    <n v="11"/>
    <n v="1.4"/>
    <x v="1"/>
    <x v="2126"/>
    <d v="2027-11-08T00:00:00"/>
    <x v="1"/>
    <x v="28"/>
    <s v=""/>
  </r>
  <r>
    <x v="2127"/>
    <n v="24"/>
    <s v="Other"/>
    <x v="4"/>
    <s v="Credit Card"/>
    <n v="848.69"/>
    <n v="6"/>
    <n v="3.1"/>
    <x v="1"/>
    <x v="2127"/>
    <d v="2027-11-04T00:00:00"/>
    <x v="2"/>
    <x v="1"/>
    <n v="3.1"/>
  </r>
  <r>
    <x v="2128"/>
    <n v="28"/>
    <s v="Male"/>
    <x v="5"/>
    <s v="Wallet"/>
    <n v="245.67"/>
    <n v="7"/>
    <n v="4.9000000000000004"/>
    <x v="1"/>
    <x v="2128"/>
    <d v="2027-11-06T00:00:00"/>
    <x v="2"/>
    <x v="20"/>
    <s v=""/>
  </r>
  <r>
    <x v="2129"/>
    <n v="51"/>
    <s v="Male"/>
    <x v="4"/>
    <s v="Cash on Delivery"/>
    <n v="1147.2"/>
    <n v="8"/>
    <n v="4.9000000000000004"/>
    <x v="0"/>
    <x v="2129"/>
    <d v="2027-11-08T00:00:00"/>
    <x v="1"/>
    <x v="20"/>
    <s v=""/>
  </r>
  <r>
    <x v="2130"/>
    <n v="23"/>
    <s v="Male"/>
    <x v="1"/>
    <s v="Debit Card"/>
    <n v="362.46"/>
    <n v="8"/>
    <n v="4.3"/>
    <x v="1"/>
    <x v="2130"/>
    <d v="2027-11-09T00:00:00"/>
    <x v="2"/>
    <x v="21"/>
    <s v=""/>
  </r>
  <r>
    <x v="2131"/>
    <n v="51"/>
    <s v="Male"/>
    <x v="0"/>
    <s v="Cash on Delivery"/>
    <n v="1184.3"/>
    <n v="1"/>
    <n v="2.6"/>
    <x v="0"/>
    <x v="2131"/>
    <d v="2027-11-03T00:00:00"/>
    <x v="1"/>
    <x v="1"/>
    <n v="2.6"/>
  </r>
  <r>
    <x v="2132"/>
    <n v="50"/>
    <s v="Male"/>
    <x v="2"/>
    <s v="UPI"/>
    <n v="70.010000000000005"/>
    <n v="10"/>
    <n v="4.9000000000000004"/>
    <x v="0"/>
    <x v="2132"/>
    <d v="2027-11-13T00:00:00"/>
    <x v="1"/>
    <x v="20"/>
    <s v=""/>
  </r>
  <r>
    <x v="2133"/>
    <n v="61"/>
    <s v="Other"/>
    <x v="5"/>
    <s v="Credit Card"/>
    <n v="1307.9000000000001"/>
    <n v="3"/>
    <n v="3.4"/>
    <x v="1"/>
    <x v="2133"/>
    <d v="2027-11-07T00:00:00"/>
    <x v="1"/>
    <x v="1"/>
    <n v="3.4"/>
  </r>
  <r>
    <x v="2134"/>
    <n v="31"/>
    <s v="Male"/>
    <x v="1"/>
    <s v="Credit Card"/>
    <n v="1087.3699999999999"/>
    <n v="13"/>
    <n v="3.8"/>
    <x v="0"/>
    <x v="2134"/>
    <d v="2027-11-18T00:00:00"/>
    <x v="0"/>
    <x v="3"/>
    <s v=""/>
  </r>
  <r>
    <x v="2135"/>
    <n v="55"/>
    <s v="Female"/>
    <x v="1"/>
    <s v="Debit Card"/>
    <n v="485.31"/>
    <n v="1"/>
    <n v="2.1"/>
    <x v="0"/>
    <x v="2135"/>
    <d v="2027-11-07T00:00:00"/>
    <x v="1"/>
    <x v="1"/>
    <n v="2.1"/>
  </r>
  <r>
    <x v="2136"/>
    <n v="33"/>
    <s v="Other"/>
    <x v="0"/>
    <s v="Debit Card"/>
    <n v="173.92"/>
    <n v="1"/>
    <n v="2.5"/>
    <x v="0"/>
    <x v="2136"/>
    <d v="2027-11-08T00:00:00"/>
    <x v="0"/>
    <x v="1"/>
    <n v="2.5"/>
  </r>
  <r>
    <x v="2137"/>
    <n v="41"/>
    <s v="Male"/>
    <x v="2"/>
    <s v="Wallet"/>
    <n v="343.96"/>
    <n v="3"/>
    <n v="1.6"/>
    <x v="1"/>
    <x v="2137"/>
    <d v="2027-11-11T00:00:00"/>
    <x v="0"/>
    <x v="1"/>
    <n v="1.6"/>
  </r>
  <r>
    <x v="2138"/>
    <n v="68"/>
    <s v="Other"/>
    <x v="1"/>
    <s v="Credit Card"/>
    <n v="1226.52"/>
    <n v="11"/>
    <n v="2.9"/>
    <x v="1"/>
    <x v="2138"/>
    <d v="2027-11-20T00:00:00"/>
    <x v="1"/>
    <x v="32"/>
    <s v=""/>
  </r>
  <r>
    <x v="2139"/>
    <n v="32"/>
    <s v="Other"/>
    <x v="4"/>
    <s v="Cash on Delivery"/>
    <n v="1386"/>
    <n v="14"/>
    <n v="1.8"/>
    <x v="1"/>
    <x v="2139"/>
    <d v="2027-11-24T00:00:00"/>
    <x v="0"/>
    <x v="4"/>
    <s v=""/>
  </r>
  <r>
    <x v="2140"/>
    <n v="25"/>
    <s v="Male"/>
    <x v="3"/>
    <s v="Credit Card"/>
    <n v="729.54"/>
    <n v="14"/>
    <n v="1.4"/>
    <x v="1"/>
    <x v="2140"/>
    <d v="2027-11-25T00:00:00"/>
    <x v="2"/>
    <x v="28"/>
    <s v=""/>
  </r>
  <r>
    <x v="2141"/>
    <n v="33"/>
    <s v="Other"/>
    <x v="4"/>
    <s v="Credit Card"/>
    <n v="856.89"/>
    <n v="7"/>
    <n v="2.9"/>
    <x v="0"/>
    <x v="2141"/>
    <d v="2027-11-19T00:00:00"/>
    <x v="0"/>
    <x v="32"/>
    <s v=""/>
  </r>
  <r>
    <x v="2142"/>
    <n v="19"/>
    <s v="Other"/>
    <x v="0"/>
    <s v="Cash on Delivery"/>
    <n v="66.760000000000005"/>
    <n v="11"/>
    <n v="1.7"/>
    <x v="1"/>
    <x v="2142"/>
    <d v="2027-11-24T00:00:00"/>
    <x v="2"/>
    <x v="23"/>
    <s v=""/>
  </r>
  <r>
    <x v="2143"/>
    <n v="38"/>
    <s v="Other"/>
    <x v="4"/>
    <s v="UPI"/>
    <n v="271.01"/>
    <n v="4"/>
    <n v="4.8"/>
    <x v="1"/>
    <x v="2143"/>
    <d v="2027-11-18T00:00:00"/>
    <x v="0"/>
    <x v="1"/>
    <n v="4.8"/>
  </r>
  <r>
    <x v="2144"/>
    <n v="45"/>
    <s v="Other"/>
    <x v="5"/>
    <s v="UPI"/>
    <n v="1494.71"/>
    <n v="2"/>
    <n v="4.3"/>
    <x v="1"/>
    <x v="2144"/>
    <d v="2027-11-17T00:00:00"/>
    <x v="1"/>
    <x v="1"/>
    <n v="4.3"/>
  </r>
  <r>
    <x v="2145"/>
    <n v="19"/>
    <s v="Female"/>
    <x v="5"/>
    <s v="Wallet"/>
    <n v="190.35"/>
    <n v="2"/>
    <n v="3.5"/>
    <x v="0"/>
    <x v="2145"/>
    <d v="2027-11-18T00:00:00"/>
    <x v="2"/>
    <x v="1"/>
    <n v="3.5"/>
  </r>
  <r>
    <x v="2146"/>
    <n v="50"/>
    <s v="Other"/>
    <x v="3"/>
    <s v="UPI"/>
    <n v="192.45"/>
    <n v="1"/>
    <n v="2.7"/>
    <x v="0"/>
    <x v="2146"/>
    <d v="2027-11-18T00:00:00"/>
    <x v="1"/>
    <x v="1"/>
    <n v="2.7"/>
  </r>
  <r>
    <x v="2147"/>
    <n v="40"/>
    <s v="Male"/>
    <x v="4"/>
    <s v="UPI"/>
    <n v="1451.48"/>
    <n v="13"/>
    <n v="1.4"/>
    <x v="1"/>
    <x v="2147"/>
    <d v="2027-12-01T00:00:00"/>
    <x v="0"/>
    <x v="28"/>
    <s v=""/>
  </r>
  <r>
    <x v="2148"/>
    <n v="62"/>
    <s v="Female"/>
    <x v="0"/>
    <s v="Wallet"/>
    <n v="1050.07"/>
    <n v="1"/>
    <n v="3.2"/>
    <x v="0"/>
    <x v="2148"/>
    <d v="2027-11-20T00:00:00"/>
    <x v="1"/>
    <x v="1"/>
    <n v="3.2"/>
  </r>
  <r>
    <x v="2149"/>
    <n v="28"/>
    <s v="Other"/>
    <x v="3"/>
    <s v="Credit Card"/>
    <n v="1451.19"/>
    <n v="10"/>
    <n v="2.2000000000000002"/>
    <x v="1"/>
    <x v="2149"/>
    <d v="2027-11-30T00:00:00"/>
    <x v="2"/>
    <x v="38"/>
    <s v=""/>
  </r>
  <r>
    <x v="2150"/>
    <n v="34"/>
    <s v="Female"/>
    <x v="4"/>
    <s v="Credit Card"/>
    <n v="92.26"/>
    <n v="8"/>
    <n v="3.4"/>
    <x v="0"/>
    <x v="2150"/>
    <d v="2027-11-29T00:00:00"/>
    <x v="0"/>
    <x v="16"/>
    <s v=""/>
  </r>
  <r>
    <x v="2151"/>
    <n v="65"/>
    <s v="Other"/>
    <x v="4"/>
    <s v="Credit Card"/>
    <n v="189.68"/>
    <n v="14"/>
    <n v="1.6"/>
    <x v="1"/>
    <x v="2151"/>
    <d v="2027-12-06T00:00:00"/>
    <x v="1"/>
    <x v="9"/>
    <s v=""/>
  </r>
  <r>
    <x v="2152"/>
    <n v="59"/>
    <s v="Male"/>
    <x v="3"/>
    <s v="UPI"/>
    <n v="543.95000000000005"/>
    <n v="10"/>
    <n v="2.7"/>
    <x v="0"/>
    <x v="2152"/>
    <d v="2027-12-03T00:00:00"/>
    <x v="1"/>
    <x v="8"/>
    <s v=""/>
  </r>
  <r>
    <x v="2153"/>
    <n v="18"/>
    <s v="Other"/>
    <x v="0"/>
    <s v="Credit Card"/>
    <n v="934.49"/>
    <n v="2"/>
    <n v="3.4"/>
    <x v="0"/>
    <x v="2153"/>
    <d v="2027-11-26T00:00:00"/>
    <x v="2"/>
    <x v="1"/>
    <n v="3.4"/>
  </r>
  <r>
    <x v="2154"/>
    <n v="44"/>
    <s v="Other"/>
    <x v="5"/>
    <s v="Debit Card"/>
    <n v="87.17"/>
    <n v="2"/>
    <n v="4.9000000000000004"/>
    <x v="1"/>
    <x v="2154"/>
    <d v="2027-11-27T00:00:00"/>
    <x v="0"/>
    <x v="1"/>
    <n v="4.9000000000000004"/>
  </r>
  <r>
    <x v="2155"/>
    <n v="19"/>
    <s v="Male"/>
    <x v="5"/>
    <s v="UPI"/>
    <n v="116.48"/>
    <n v="1"/>
    <n v="4"/>
    <x v="1"/>
    <x v="2155"/>
    <d v="2027-11-27T00:00:00"/>
    <x v="2"/>
    <x v="1"/>
    <n v="4"/>
  </r>
  <r>
    <x v="2156"/>
    <n v="38"/>
    <s v="Other"/>
    <x v="5"/>
    <s v="UPI"/>
    <n v="134.44999999999999"/>
    <n v="3"/>
    <n v="1"/>
    <x v="0"/>
    <x v="2156"/>
    <d v="2027-11-30T00:00:00"/>
    <x v="0"/>
    <x v="1"/>
    <n v="1"/>
  </r>
  <r>
    <x v="2157"/>
    <n v="23"/>
    <s v="Male"/>
    <x v="5"/>
    <s v="UPI"/>
    <n v="408.7"/>
    <n v="4"/>
    <n v="1"/>
    <x v="1"/>
    <x v="2157"/>
    <d v="2027-12-02T00:00:00"/>
    <x v="2"/>
    <x v="1"/>
    <n v="1"/>
  </r>
  <r>
    <x v="2158"/>
    <n v="51"/>
    <s v="Other"/>
    <x v="3"/>
    <s v="UPI"/>
    <n v="524.49"/>
    <n v="12"/>
    <n v="3"/>
    <x v="0"/>
    <x v="2158"/>
    <d v="2027-12-11T00:00:00"/>
    <x v="1"/>
    <x v="7"/>
    <s v=""/>
  </r>
  <r>
    <x v="2159"/>
    <n v="38"/>
    <s v="Other"/>
    <x v="0"/>
    <s v="Debit Card"/>
    <n v="1036.3699999999999"/>
    <n v="12"/>
    <n v="4.2"/>
    <x v="1"/>
    <x v="2159"/>
    <d v="2027-12-12T00:00:00"/>
    <x v="0"/>
    <x v="22"/>
    <s v=""/>
  </r>
  <r>
    <x v="2160"/>
    <n v="56"/>
    <s v="Other"/>
    <x v="3"/>
    <s v="Credit Card"/>
    <n v="980.03"/>
    <n v="1"/>
    <n v="2.8"/>
    <x v="0"/>
    <x v="2160"/>
    <d v="2027-12-02T00:00:00"/>
    <x v="1"/>
    <x v="1"/>
    <n v="2.8"/>
  </r>
  <r>
    <x v="2161"/>
    <n v="28"/>
    <s v="Female"/>
    <x v="0"/>
    <s v="UPI"/>
    <n v="423.38"/>
    <n v="3"/>
    <n v="1.1000000000000001"/>
    <x v="0"/>
    <x v="2161"/>
    <d v="2027-12-05T00:00:00"/>
    <x v="2"/>
    <x v="1"/>
    <n v="1.1000000000000001"/>
  </r>
  <r>
    <x v="2162"/>
    <n v="22"/>
    <s v="Female"/>
    <x v="4"/>
    <s v="Wallet"/>
    <n v="258.51"/>
    <n v="3"/>
    <n v="4.7"/>
    <x v="1"/>
    <x v="2162"/>
    <d v="2027-12-06T00:00:00"/>
    <x v="2"/>
    <x v="1"/>
    <n v="4.7"/>
  </r>
  <r>
    <x v="2163"/>
    <n v="34"/>
    <s v="Female"/>
    <x v="0"/>
    <s v="Wallet"/>
    <n v="445.76"/>
    <n v="4"/>
    <n v="3.1"/>
    <x v="0"/>
    <x v="2163"/>
    <d v="2027-12-08T00:00:00"/>
    <x v="0"/>
    <x v="1"/>
    <n v="3.1"/>
  </r>
  <r>
    <x v="2164"/>
    <n v="21"/>
    <s v="Other"/>
    <x v="2"/>
    <s v="Debit Card"/>
    <n v="344.75"/>
    <n v="13"/>
    <n v="4.7"/>
    <x v="1"/>
    <x v="2164"/>
    <d v="2027-12-18T00:00:00"/>
    <x v="2"/>
    <x v="25"/>
    <s v=""/>
  </r>
  <r>
    <x v="2165"/>
    <n v="67"/>
    <s v="Male"/>
    <x v="5"/>
    <s v="Debit Card"/>
    <n v="539.41999999999996"/>
    <n v="14"/>
    <n v="3.7"/>
    <x v="0"/>
    <x v="2165"/>
    <d v="2027-12-20T00:00:00"/>
    <x v="1"/>
    <x v="37"/>
    <s v=""/>
  </r>
  <r>
    <x v="2166"/>
    <n v="65"/>
    <s v="Other"/>
    <x v="0"/>
    <s v="Cash on Delivery"/>
    <n v="948.39"/>
    <n v="12"/>
    <n v="2.6"/>
    <x v="1"/>
    <x v="2166"/>
    <d v="2027-12-19T00:00:00"/>
    <x v="1"/>
    <x v="17"/>
    <s v=""/>
  </r>
  <r>
    <x v="2167"/>
    <n v="39"/>
    <s v="Female"/>
    <x v="0"/>
    <s v="Cash on Delivery"/>
    <n v="203.49"/>
    <n v="3"/>
    <n v="4.4000000000000004"/>
    <x v="0"/>
    <x v="2167"/>
    <d v="2027-12-11T00:00:00"/>
    <x v="0"/>
    <x v="1"/>
    <n v="4.4000000000000004"/>
  </r>
  <r>
    <x v="2168"/>
    <n v="41"/>
    <s v="Male"/>
    <x v="5"/>
    <s v="Cash on Delivery"/>
    <n v="933.19"/>
    <n v="3"/>
    <n v="5"/>
    <x v="1"/>
    <x v="2168"/>
    <d v="2027-12-12T00:00:00"/>
    <x v="0"/>
    <x v="1"/>
    <n v="5"/>
  </r>
  <r>
    <x v="2169"/>
    <n v="43"/>
    <s v="Male"/>
    <x v="2"/>
    <s v="Credit Card"/>
    <n v="353.14"/>
    <n v="5"/>
    <n v="3.5"/>
    <x v="0"/>
    <x v="2169"/>
    <d v="2027-12-15T00:00:00"/>
    <x v="0"/>
    <x v="1"/>
    <n v="3.5"/>
  </r>
  <r>
    <x v="2170"/>
    <n v="33"/>
    <s v="Male"/>
    <x v="4"/>
    <s v="Credit Card"/>
    <n v="1397.85"/>
    <n v="5"/>
    <n v="4.3"/>
    <x v="0"/>
    <x v="2170"/>
    <d v="2027-12-16T00:00:00"/>
    <x v="0"/>
    <x v="1"/>
    <n v="4.3"/>
  </r>
  <r>
    <x v="2171"/>
    <n v="44"/>
    <s v="Female"/>
    <x v="0"/>
    <s v="Wallet"/>
    <n v="640.88"/>
    <n v="9"/>
    <n v="1.9"/>
    <x v="1"/>
    <x v="2171"/>
    <d v="2027-12-21T00:00:00"/>
    <x v="0"/>
    <x v="11"/>
    <s v=""/>
  </r>
  <r>
    <x v="2172"/>
    <n v="62"/>
    <s v="Female"/>
    <x v="1"/>
    <s v="Credit Card"/>
    <n v="915.8"/>
    <n v="12"/>
    <n v="4.8"/>
    <x v="1"/>
    <x v="2172"/>
    <d v="2027-12-25T00:00:00"/>
    <x v="1"/>
    <x v="36"/>
    <s v=""/>
  </r>
  <r>
    <x v="2173"/>
    <n v="28"/>
    <s v="Other"/>
    <x v="3"/>
    <s v="Credit Card"/>
    <n v="1242.07"/>
    <n v="2"/>
    <n v="1.8"/>
    <x v="1"/>
    <x v="2173"/>
    <d v="2027-12-16T00:00:00"/>
    <x v="2"/>
    <x v="1"/>
    <n v="1.8"/>
  </r>
  <r>
    <x v="2174"/>
    <n v="21"/>
    <s v="Male"/>
    <x v="4"/>
    <s v="Wallet"/>
    <n v="1399.56"/>
    <n v="4"/>
    <n v="3.5"/>
    <x v="0"/>
    <x v="2174"/>
    <d v="2027-12-19T00:00:00"/>
    <x v="2"/>
    <x v="1"/>
    <n v="3.5"/>
  </r>
  <r>
    <x v="2175"/>
    <n v="56"/>
    <s v="Male"/>
    <x v="4"/>
    <s v="Wallet"/>
    <n v="1279.0899999999999"/>
    <n v="2"/>
    <n v="2.7"/>
    <x v="1"/>
    <x v="2175"/>
    <d v="2027-12-18T00:00:00"/>
    <x v="1"/>
    <x v="1"/>
    <n v="2.7"/>
  </r>
  <r>
    <x v="2176"/>
    <n v="58"/>
    <s v="Other"/>
    <x v="4"/>
    <s v="Wallet"/>
    <n v="1372.15"/>
    <n v="7"/>
    <n v="3"/>
    <x v="0"/>
    <x v="2176"/>
    <d v="2027-12-24T00:00:00"/>
    <x v="1"/>
    <x v="7"/>
    <s v=""/>
  </r>
  <r>
    <x v="2177"/>
    <n v="59"/>
    <s v="Female"/>
    <x v="4"/>
    <s v="Cash on Delivery"/>
    <n v="372.9"/>
    <n v="7"/>
    <n v="1.1000000000000001"/>
    <x v="1"/>
    <x v="2177"/>
    <d v="2027-12-25T00:00:00"/>
    <x v="1"/>
    <x v="15"/>
    <s v=""/>
  </r>
  <r>
    <x v="2178"/>
    <n v="37"/>
    <s v="Other"/>
    <x v="4"/>
    <s v="Debit Card"/>
    <n v="496.4"/>
    <n v="12"/>
    <n v="2.7"/>
    <x v="1"/>
    <x v="2178"/>
    <d v="2027-12-31T00:00:00"/>
    <x v="0"/>
    <x v="8"/>
    <s v=""/>
  </r>
  <r>
    <x v="2179"/>
    <n v="29"/>
    <s v="Other"/>
    <x v="5"/>
    <s v="Wallet"/>
    <n v="1243.78"/>
    <n v="6"/>
    <n v="4.0999999999999996"/>
    <x v="0"/>
    <x v="2179"/>
    <d v="2027-12-26T00:00:00"/>
    <x v="2"/>
    <x v="1"/>
    <n v="4.0999999999999996"/>
  </r>
  <r>
    <x v="2180"/>
    <n v="33"/>
    <s v="Female"/>
    <x v="0"/>
    <s v="Cash on Delivery"/>
    <n v="220.39"/>
    <n v="6"/>
    <n v="4.7"/>
    <x v="0"/>
    <x v="2180"/>
    <d v="2027-12-27T00:00:00"/>
    <x v="0"/>
    <x v="1"/>
    <n v="4.7"/>
  </r>
  <r>
    <x v="2181"/>
    <n v="20"/>
    <s v="Male"/>
    <x v="4"/>
    <s v="Wallet"/>
    <n v="679.27"/>
    <n v="1"/>
    <n v="4.4000000000000004"/>
    <x v="1"/>
    <x v="2181"/>
    <d v="2027-12-23T00:00:00"/>
    <x v="2"/>
    <x v="1"/>
    <n v="4.4000000000000004"/>
  </r>
  <r>
    <x v="2182"/>
    <n v="53"/>
    <s v="Male"/>
    <x v="4"/>
    <s v="UPI"/>
    <n v="623.87"/>
    <n v="4"/>
    <n v="1.1000000000000001"/>
    <x v="0"/>
    <x v="2182"/>
    <d v="2027-12-27T00:00:00"/>
    <x v="1"/>
    <x v="1"/>
    <n v="1.1000000000000001"/>
  </r>
  <r>
    <x v="2183"/>
    <n v="39"/>
    <s v="Other"/>
    <x v="2"/>
    <s v="UPI"/>
    <n v="58.98"/>
    <n v="1"/>
    <n v="3.6"/>
    <x v="1"/>
    <x v="2183"/>
    <d v="2027-12-25T00:00:00"/>
    <x v="0"/>
    <x v="1"/>
    <n v="3.6"/>
  </r>
  <r>
    <x v="2184"/>
    <n v="35"/>
    <s v="Other"/>
    <x v="5"/>
    <s v="Debit Card"/>
    <n v="451.62"/>
    <n v="7"/>
    <n v="1.2"/>
    <x v="0"/>
    <x v="2184"/>
    <d v="2028-01-01T00:00:00"/>
    <x v="0"/>
    <x v="5"/>
    <s v=""/>
  </r>
  <r>
    <x v="2185"/>
    <n v="52"/>
    <s v="Male"/>
    <x v="4"/>
    <s v="UPI"/>
    <n v="745.96"/>
    <n v="3"/>
    <n v="2.6"/>
    <x v="0"/>
    <x v="2185"/>
    <d v="2027-12-29T00:00:00"/>
    <x v="1"/>
    <x v="1"/>
    <n v="2.6"/>
  </r>
  <r>
    <x v="2186"/>
    <n v="22"/>
    <s v="Male"/>
    <x v="1"/>
    <s v="Credit Card"/>
    <n v="1237.23"/>
    <n v="12"/>
    <n v="2.5"/>
    <x v="0"/>
    <x v="2186"/>
    <d v="2028-01-08T00:00:00"/>
    <x v="2"/>
    <x v="13"/>
    <s v=""/>
  </r>
  <r>
    <x v="2187"/>
    <n v="45"/>
    <s v="Female"/>
    <x v="2"/>
    <s v="Debit Card"/>
    <n v="1454.59"/>
    <n v="12"/>
    <n v="2.9"/>
    <x v="0"/>
    <x v="2187"/>
    <d v="2028-01-09T00:00:00"/>
    <x v="1"/>
    <x v="32"/>
    <s v=""/>
  </r>
  <r>
    <x v="2188"/>
    <n v="61"/>
    <s v="Male"/>
    <x v="2"/>
    <s v="Debit Card"/>
    <n v="349.38"/>
    <n v="8"/>
    <n v="4.7"/>
    <x v="1"/>
    <x v="2188"/>
    <d v="2028-01-06T00:00:00"/>
    <x v="1"/>
    <x v="25"/>
    <s v=""/>
  </r>
  <r>
    <x v="2189"/>
    <n v="55"/>
    <s v="Female"/>
    <x v="1"/>
    <s v="Wallet"/>
    <n v="1490.16"/>
    <n v="9"/>
    <n v="4.7"/>
    <x v="0"/>
    <x v="2189"/>
    <d v="2028-01-08T00:00:00"/>
    <x v="1"/>
    <x v="25"/>
    <s v=""/>
  </r>
  <r>
    <x v="2190"/>
    <n v="57"/>
    <s v="Male"/>
    <x v="1"/>
    <s v="Debit Card"/>
    <n v="176.73"/>
    <n v="3"/>
    <n v="4.3"/>
    <x v="0"/>
    <x v="2190"/>
    <d v="2028-01-03T00:00:00"/>
    <x v="1"/>
    <x v="1"/>
    <n v="4.3"/>
  </r>
  <r>
    <x v="2191"/>
    <n v="32"/>
    <s v="Female"/>
    <x v="3"/>
    <s v="Wallet"/>
    <n v="623.05999999999995"/>
    <n v="1"/>
    <n v="1.9"/>
    <x v="1"/>
    <x v="2191"/>
    <d v="2028-01-02T00:00:00"/>
    <x v="0"/>
    <x v="1"/>
    <n v="1.9"/>
  </r>
  <r>
    <x v="2192"/>
    <n v="64"/>
    <s v="Female"/>
    <x v="5"/>
    <s v="UPI"/>
    <n v="1385.58"/>
    <n v="3"/>
    <n v="1.5"/>
    <x v="1"/>
    <x v="2192"/>
    <d v="2028-01-05T00:00:00"/>
    <x v="1"/>
    <x v="1"/>
    <n v="1.5"/>
  </r>
  <r>
    <x v="2193"/>
    <n v="44"/>
    <s v="Other"/>
    <x v="4"/>
    <s v="UPI"/>
    <n v="521.61"/>
    <n v="12"/>
    <n v="2.9"/>
    <x v="1"/>
    <x v="2193"/>
    <d v="2028-01-15T00:00:00"/>
    <x v="0"/>
    <x v="32"/>
    <s v=""/>
  </r>
  <r>
    <x v="2194"/>
    <n v="41"/>
    <s v="Male"/>
    <x v="3"/>
    <s v="UPI"/>
    <n v="1180.51"/>
    <n v="2"/>
    <n v="4.4000000000000004"/>
    <x v="0"/>
    <x v="2194"/>
    <d v="2028-01-06T00:00:00"/>
    <x v="0"/>
    <x v="1"/>
    <n v="4.4000000000000004"/>
  </r>
  <r>
    <x v="2195"/>
    <n v="22"/>
    <s v="Male"/>
    <x v="2"/>
    <s v="Cash on Delivery"/>
    <n v="1444.7"/>
    <n v="7"/>
    <n v="4.5999999999999996"/>
    <x v="1"/>
    <x v="2195"/>
    <d v="2028-01-12T00:00:00"/>
    <x v="2"/>
    <x v="33"/>
    <s v=""/>
  </r>
  <r>
    <x v="2196"/>
    <n v="50"/>
    <s v="Female"/>
    <x v="5"/>
    <s v="Wallet"/>
    <n v="1101.68"/>
    <n v="8"/>
    <n v="4.9000000000000004"/>
    <x v="1"/>
    <x v="2196"/>
    <d v="2028-01-14T00:00:00"/>
    <x v="1"/>
    <x v="20"/>
    <s v=""/>
  </r>
  <r>
    <x v="2197"/>
    <n v="23"/>
    <s v="Male"/>
    <x v="1"/>
    <s v="Credit Card"/>
    <n v="915.08"/>
    <n v="4"/>
    <n v="2.9"/>
    <x v="1"/>
    <x v="2197"/>
    <d v="2028-01-11T00:00:00"/>
    <x v="2"/>
    <x v="1"/>
    <n v="2.9"/>
  </r>
  <r>
    <x v="2198"/>
    <n v="47"/>
    <s v="Female"/>
    <x v="0"/>
    <s v="Debit Card"/>
    <n v="282.58"/>
    <n v="4"/>
    <n v="2.2999999999999998"/>
    <x v="1"/>
    <x v="2198"/>
    <d v="2028-01-12T00:00:00"/>
    <x v="1"/>
    <x v="1"/>
    <n v="2.2999999999999998"/>
  </r>
  <r>
    <x v="2199"/>
    <n v="21"/>
    <s v="Female"/>
    <x v="4"/>
    <s v="UPI"/>
    <n v="1350.84"/>
    <n v="12"/>
    <n v="2"/>
    <x v="1"/>
    <x v="2199"/>
    <d v="2028-01-21T00:00:00"/>
    <x v="2"/>
    <x v="6"/>
    <s v=""/>
  </r>
  <r>
    <x v="2200"/>
    <n v="36"/>
    <s v="Male"/>
    <x v="3"/>
    <s v="Debit Card"/>
    <n v="93.41"/>
    <n v="2"/>
    <n v="4.7"/>
    <x v="0"/>
    <x v="2200"/>
    <d v="2028-01-12T00:00:00"/>
    <x v="0"/>
    <x v="1"/>
    <n v="4.7"/>
  </r>
  <r>
    <x v="2201"/>
    <n v="63"/>
    <s v="Male"/>
    <x v="3"/>
    <s v="Cash on Delivery"/>
    <n v="876.32"/>
    <n v="7"/>
    <n v="4.2"/>
    <x v="0"/>
    <x v="2201"/>
    <d v="2028-01-18T00:00:00"/>
    <x v="1"/>
    <x v="22"/>
    <s v=""/>
  </r>
  <r>
    <x v="2202"/>
    <n v="20"/>
    <s v="Other"/>
    <x v="2"/>
    <s v="Credit Card"/>
    <n v="59.09"/>
    <n v="3"/>
    <n v="3.6"/>
    <x v="0"/>
    <x v="2202"/>
    <d v="2028-01-15T00:00:00"/>
    <x v="2"/>
    <x v="1"/>
    <n v="3.6"/>
  </r>
  <r>
    <x v="2203"/>
    <n v="32"/>
    <s v="Male"/>
    <x v="2"/>
    <s v="UPI"/>
    <n v="893.76"/>
    <n v="10"/>
    <n v="1.1000000000000001"/>
    <x v="1"/>
    <x v="2203"/>
    <d v="2028-01-23T00:00:00"/>
    <x v="0"/>
    <x v="15"/>
    <s v=""/>
  </r>
  <r>
    <x v="2204"/>
    <n v="57"/>
    <s v="Male"/>
    <x v="3"/>
    <s v="Credit Card"/>
    <n v="452.49"/>
    <n v="10"/>
    <n v="2.8"/>
    <x v="1"/>
    <x v="2204"/>
    <d v="2028-01-24T00:00:00"/>
    <x v="1"/>
    <x v="10"/>
    <s v=""/>
  </r>
  <r>
    <x v="2205"/>
    <n v="45"/>
    <s v="Male"/>
    <x v="5"/>
    <s v="Wallet"/>
    <n v="933.3"/>
    <n v="5"/>
    <n v="4.5"/>
    <x v="1"/>
    <x v="2205"/>
    <d v="2028-01-20T00:00:00"/>
    <x v="1"/>
    <x v="1"/>
    <n v="4.5"/>
  </r>
  <r>
    <x v="2206"/>
    <n v="64"/>
    <s v="Female"/>
    <x v="3"/>
    <s v="Wallet"/>
    <n v="818.2"/>
    <n v="8"/>
    <n v="3.1"/>
    <x v="1"/>
    <x v="2206"/>
    <d v="2028-01-24T00:00:00"/>
    <x v="1"/>
    <x v="18"/>
    <s v=""/>
  </r>
  <r>
    <x v="2207"/>
    <n v="32"/>
    <s v="Female"/>
    <x v="1"/>
    <s v="Debit Card"/>
    <n v="499.88"/>
    <n v="7"/>
    <n v="2"/>
    <x v="0"/>
    <x v="2207"/>
    <d v="2028-01-24T00:00:00"/>
    <x v="0"/>
    <x v="6"/>
    <s v=""/>
  </r>
  <r>
    <x v="2208"/>
    <n v="65"/>
    <s v="Female"/>
    <x v="0"/>
    <s v="Cash on Delivery"/>
    <n v="598.07000000000005"/>
    <n v="1"/>
    <n v="1.7"/>
    <x v="0"/>
    <x v="2208"/>
    <d v="2028-01-19T00:00:00"/>
    <x v="1"/>
    <x v="1"/>
    <n v="1.7"/>
  </r>
  <r>
    <x v="2209"/>
    <n v="25"/>
    <s v="Female"/>
    <x v="0"/>
    <s v="Credit Card"/>
    <n v="1187.5899999999999"/>
    <n v="11"/>
    <n v="4.0999999999999996"/>
    <x v="1"/>
    <x v="2209"/>
    <d v="2028-01-30T00:00:00"/>
    <x v="2"/>
    <x v="39"/>
    <s v=""/>
  </r>
  <r>
    <x v="2210"/>
    <n v="68"/>
    <s v="Male"/>
    <x v="4"/>
    <s v="Cash on Delivery"/>
    <n v="72.040000000000006"/>
    <n v="8"/>
    <n v="1.5"/>
    <x v="0"/>
    <x v="2210"/>
    <d v="2028-01-28T00:00:00"/>
    <x v="1"/>
    <x v="34"/>
    <s v=""/>
  </r>
  <r>
    <x v="2211"/>
    <n v="35"/>
    <s v="Other"/>
    <x v="0"/>
    <s v="UPI"/>
    <n v="269.64"/>
    <n v="3"/>
    <n v="2.8"/>
    <x v="0"/>
    <x v="2211"/>
    <d v="2028-01-24T00:00:00"/>
    <x v="0"/>
    <x v="1"/>
    <n v="2.8"/>
  </r>
  <r>
    <x v="2212"/>
    <n v="38"/>
    <s v="Male"/>
    <x v="1"/>
    <s v="Cash on Delivery"/>
    <n v="626.70000000000005"/>
    <n v="4"/>
    <n v="1"/>
    <x v="0"/>
    <x v="2212"/>
    <d v="2028-01-26T00:00:00"/>
    <x v="0"/>
    <x v="1"/>
    <n v="1"/>
  </r>
  <r>
    <x v="2213"/>
    <n v="30"/>
    <s v="Male"/>
    <x v="4"/>
    <s v="Cash on Delivery"/>
    <n v="101.65"/>
    <n v="9"/>
    <n v="3.6"/>
    <x v="1"/>
    <x v="2213"/>
    <d v="2028-02-01T00:00:00"/>
    <x v="0"/>
    <x v="29"/>
    <s v=""/>
  </r>
  <r>
    <x v="2214"/>
    <n v="69"/>
    <s v="Female"/>
    <x v="0"/>
    <s v="UPI"/>
    <n v="661.06"/>
    <n v="4"/>
    <n v="1.6"/>
    <x v="1"/>
    <x v="2214"/>
    <d v="2028-01-28T00:00:00"/>
    <x v="1"/>
    <x v="1"/>
    <n v="1.6"/>
  </r>
  <r>
    <x v="2215"/>
    <n v="58"/>
    <s v="Other"/>
    <x v="1"/>
    <s v="Credit Card"/>
    <n v="479.19"/>
    <n v="6"/>
    <n v="4.9000000000000004"/>
    <x v="1"/>
    <x v="2215"/>
    <d v="2028-01-31T00:00:00"/>
    <x v="1"/>
    <x v="1"/>
    <n v="4.9000000000000004"/>
  </r>
  <r>
    <x v="2216"/>
    <n v="47"/>
    <s v="Other"/>
    <x v="2"/>
    <s v="Cash on Delivery"/>
    <n v="377.94"/>
    <n v="10"/>
    <n v="2.2000000000000002"/>
    <x v="0"/>
    <x v="2216"/>
    <d v="2028-02-05T00:00:00"/>
    <x v="1"/>
    <x v="38"/>
    <s v=""/>
  </r>
  <r>
    <x v="2217"/>
    <n v="18"/>
    <s v="Female"/>
    <x v="2"/>
    <s v="Debit Card"/>
    <n v="946.83"/>
    <n v="9"/>
    <n v="2.2000000000000002"/>
    <x v="0"/>
    <x v="2217"/>
    <d v="2028-02-05T00:00:00"/>
    <x v="2"/>
    <x v="38"/>
    <s v=""/>
  </r>
  <r>
    <x v="2218"/>
    <n v="21"/>
    <s v="Male"/>
    <x v="1"/>
    <s v="Cash on Delivery"/>
    <n v="1169.72"/>
    <n v="13"/>
    <n v="1.6"/>
    <x v="1"/>
    <x v="2218"/>
    <d v="2028-02-10T00:00:00"/>
    <x v="2"/>
    <x v="9"/>
    <s v=""/>
  </r>
  <r>
    <x v="2219"/>
    <n v="42"/>
    <s v="Male"/>
    <x v="4"/>
    <s v="Cash on Delivery"/>
    <n v="218.71"/>
    <n v="2"/>
    <n v="2"/>
    <x v="0"/>
    <x v="2219"/>
    <d v="2028-01-31T00:00:00"/>
    <x v="0"/>
    <x v="1"/>
    <n v="2"/>
  </r>
  <r>
    <x v="2220"/>
    <n v="59"/>
    <s v="Male"/>
    <x v="4"/>
    <s v="Debit Card"/>
    <n v="159.63999999999999"/>
    <n v="5"/>
    <n v="3"/>
    <x v="1"/>
    <x v="2220"/>
    <d v="2028-02-04T00:00:00"/>
    <x v="1"/>
    <x v="1"/>
    <n v="3"/>
  </r>
  <r>
    <x v="2221"/>
    <n v="36"/>
    <s v="Male"/>
    <x v="1"/>
    <s v="Credit Card"/>
    <n v="640.23"/>
    <n v="14"/>
    <n v="3.6"/>
    <x v="0"/>
    <x v="2221"/>
    <d v="2028-02-14T00:00:00"/>
    <x v="0"/>
    <x v="29"/>
    <s v=""/>
  </r>
  <r>
    <x v="2222"/>
    <n v="61"/>
    <s v="Other"/>
    <x v="5"/>
    <s v="Debit Card"/>
    <n v="748.96"/>
    <n v="4"/>
    <n v="3.5"/>
    <x v="0"/>
    <x v="2222"/>
    <d v="2028-02-05T00:00:00"/>
    <x v="1"/>
    <x v="1"/>
    <n v="3.5"/>
  </r>
  <r>
    <x v="2223"/>
    <n v="69"/>
    <s v="Male"/>
    <x v="1"/>
    <s v="Credit Card"/>
    <n v="637.29"/>
    <n v="12"/>
    <n v="1.3"/>
    <x v="0"/>
    <x v="2223"/>
    <d v="2028-02-14T00:00:00"/>
    <x v="1"/>
    <x v="24"/>
    <s v=""/>
  </r>
  <r>
    <x v="2224"/>
    <n v="55"/>
    <s v="Other"/>
    <x v="5"/>
    <s v="Wallet"/>
    <n v="232.11"/>
    <n v="5"/>
    <n v="1.4"/>
    <x v="1"/>
    <x v="2224"/>
    <d v="2028-02-08T00:00:00"/>
    <x v="1"/>
    <x v="1"/>
    <n v="1.4"/>
  </r>
  <r>
    <x v="2225"/>
    <n v="48"/>
    <s v="Other"/>
    <x v="4"/>
    <s v="UPI"/>
    <n v="1016.5"/>
    <n v="1"/>
    <n v="3.9"/>
    <x v="0"/>
    <x v="2225"/>
    <d v="2028-02-05T00:00:00"/>
    <x v="1"/>
    <x v="1"/>
    <n v="3.9"/>
  </r>
  <r>
    <x v="2226"/>
    <n v="42"/>
    <s v="Female"/>
    <x v="2"/>
    <s v="Credit Card"/>
    <n v="802.65"/>
    <n v="1"/>
    <n v="4.3"/>
    <x v="1"/>
    <x v="2226"/>
    <d v="2028-02-06T00:00:00"/>
    <x v="0"/>
    <x v="1"/>
    <n v="4.3"/>
  </r>
  <r>
    <x v="2227"/>
    <n v="44"/>
    <s v="Female"/>
    <x v="5"/>
    <s v="Cash on Delivery"/>
    <n v="14.15"/>
    <n v="8"/>
    <n v="3.8"/>
    <x v="0"/>
    <x v="2227"/>
    <d v="2028-02-14T00:00:00"/>
    <x v="0"/>
    <x v="3"/>
    <s v=""/>
  </r>
  <r>
    <x v="2228"/>
    <n v="44"/>
    <s v="Female"/>
    <x v="2"/>
    <s v="Debit Card"/>
    <n v="1448.05"/>
    <n v="9"/>
    <n v="1.9"/>
    <x v="0"/>
    <x v="2228"/>
    <d v="2028-02-16T00:00:00"/>
    <x v="0"/>
    <x v="11"/>
    <s v=""/>
  </r>
  <r>
    <x v="2229"/>
    <n v="51"/>
    <s v="Male"/>
    <x v="4"/>
    <s v="Cash on Delivery"/>
    <n v="1496.85"/>
    <n v="1"/>
    <n v="1.2"/>
    <x v="0"/>
    <x v="2229"/>
    <d v="2028-02-09T00:00:00"/>
    <x v="1"/>
    <x v="1"/>
    <n v="1.2"/>
  </r>
  <r>
    <x v="2230"/>
    <n v="68"/>
    <s v="Female"/>
    <x v="3"/>
    <s v="Cash on Delivery"/>
    <n v="716.88"/>
    <n v="9"/>
    <n v="2"/>
    <x v="1"/>
    <x v="2230"/>
    <d v="2028-02-18T00:00:00"/>
    <x v="1"/>
    <x v="6"/>
    <s v=""/>
  </r>
  <r>
    <x v="2231"/>
    <n v="47"/>
    <s v="Male"/>
    <x v="4"/>
    <s v="Debit Card"/>
    <n v="323.55"/>
    <n v="3"/>
    <n v="2.4"/>
    <x v="1"/>
    <x v="2231"/>
    <d v="2028-02-13T00:00:00"/>
    <x v="1"/>
    <x v="1"/>
    <n v="2.4"/>
  </r>
  <r>
    <x v="2232"/>
    <n v="31"/>
    <s v="Female"/>
    <x v="2"/>
    <s v="UPI"/>
    <n v="1004.4"/>
    <n v="9"/>
    <n v="4.5999999999999996"/>
    <x v="0"/>
    <x v="2232"/>
    <d v="2028-02-20T00:00:00"/>
    <x v="0"/>
    <x v="33"/>
    <s v=""/>
  </r>
  <r>
    <x v="2233"/>
    <n v="32"/>
    <s v="Female"/>
    <x v="0"/>
    <s v="UPI"/>
    <n v="273.82"/>
    <n v="7"/>
    <n v="3.3"/>
    <x v="0"/>
    <x v="2233"/>
    <d v="2028-02-19T00:00:00"/>
    <x v="0"/>
    <x v="12"/>
    <s v=""/>
  </r>
  <r>
    <x v="2234"/>
    <n v="51"/>
    <s v="Male"/>
    <x v="5"/>
    <s v="Wallet"/>
    <n v="910.48"/>
    <n v="2"/>
    <n v="4.5999999999999996"/>
    <x v="0"/>
    <x v="2234"/>
    <d v="2028-02-15T00:00:00"/>
    <x v="1"/>
    <x v="1"/>
    <n v="4.5999999999999996"/>
  </r>
  <r>
    <x v="2235"/>
    <n v="64"/>
    <s v="Female"/>
    <x v="2"/>
    <s v="Wallet"/>
    <n v="815.14"/>
    <n v="5"/>
    <n v="1.1000000000000001"/>
    <x v="0"/>
    <x v="2235"/>
    <d v="2028-02-19T00:00:00"/>
    <x v="1"/>
    <x v="1"/>
    <n v="1.1000000000000001"/>
  </r>
  <r>
    <x v="2236"/>
    <n v="66"/>
    <s v="Male"/>
    <x v="0"/>
    <s v="Cash on Delivery"/>
    <n v="1222.67"/>
    <n v="14"/>
    <n v="3.6"/>
    <x v="0"/>
    <x v="2236"/>
    <d v="2028-02-29T00:00:00"/>
    <x v="1"/>
    <x v="29"/>
    <s v=""/>
  </r>
  <r>
    <x v="2237"/>
    <n v="55"/>
    <s v="Other"/>
    <x v="2"/>
    <s v="Credit Card"/>
    <n v="921.4"/>
    <n v="11"/>
    <n v="2.1"/>
    <x v="1"/>
    <x v="2237"/>
    <d v="2028-02-27T00:00:00"/>
    <x v="1"/>
    <x v="27"/>
    <s v=""/>
  </r>
  <r>
    <x v="2238"/>
    <n v="32"/>
    <s v="Female"/>
    <x v="1"/>
    <s v="Credit Card"/>
    <n v="411.71"/>
    <n v="4"/>
    <n v="2.8"/>
    <x v="1"/>
    <x v="2238"/>
    <d v="2028-02-21T00:00:00"/>
    <x v="0"/>
    <x v="1"/>
    <n v="2.8"/>
  </r>
  <r>
    <x v="2239"/>
    <n v="59"/>
    <s v="Other"/>
    <x v="2"/>
    <s v="Cash on Delivery"/>
    <n v="682.3"/>
    <n v="7"/>
    <n v="1.4"/>
    <x v="1"/>
    <x v="2239"/>
    <d v="2028-02-25T00:00:00"/>
    <x v="1"/>
    <x v="28"/>
    <s v=""/>
  </r>
  <r>
    <x v="2240"/>
    <n v="45"/>
    <s v="Female"/>
    <x v="4"/>
    <s v="Credit Card"/>
    <n v="7.58"/>
    <n v="9"/>
    <n v="3.1"/>
    <x v="1"/>
    <x v="2240"/>
    <d v="2028-02-28T00:00:00"/>
    <x v="1"/>
    <x v="18"/>
    <s v=""/>
  </r>
  <r>
    <x v="2241"/>
    <n v="24"/>
    <s v="Female"/>
    <x v="3"/>
    <s v="Cash on Delivery"/>
    <n v="414.71"/>
    <n v="5"/>
    <n v="2.2000000000000002"/>
    <x v="0"/>
    <x v="2241"/>
    <d v="2028-02-25T00:00:00"/>
    <x v="2"/>
    <x v="1"/>
    <n v="2.2000000000000002"/>
  </r>
  <r>
    <x v="2242"/>
    <n v="34"/>
    <s v="Male"/>
    <x v="5"/>
    <s v="Credit Card"/>
    <n v="500.88"/>
    <n v="3"/>
    <n v="3.7"/>
    <x v="1"/>
    <x v="2242"/>
    <d v="2028-02-24T00:00:00"/>
    <x v="0"/>
    <x v="1"/>
    <n v="3.7"/>
  </r>
  <r>
    <x v="2243"/>
    <n v="19"/>
    <s v="Male"/>
    <x v="0"/>
    <s v="Credit Card"/>
    <n v="1037.17"/>
    <n v="9"/>
    <n v="2.4"/>
    <x v="1"/>
    <x v="2243"/>
    <d v="2028-03-02T00:00:00"/>
    <x v="2"/>
    <x v="26"/>
    <s v=""/>
  </r>
  <r>
    <x v="2244"/>
    <n v="20"/>
    <s v="Other"/>
    <x v="5"/>
    <s v="Wallet"/>
    <n v="224.91"/>
    <n v="9"/>
    <n v="1.3"/>
    <x v="0"/>
    <x v="2244"/>
    <d v="2028-03-03T00:00:00"/>
    <x v="2"/>
    <x v="24"/>
    <s v=""/>
  </r>
  <r>
    <x v="2245"/>
    <n v="51"/>
    <s v="Other"/>
    <x v="1"/>
    <s v="Credit Card"/>
    <n v="1164.58"/>
    <n v="10"/>
    <n v="4.2"/>
    <x v="1"/>
    <x v="2245"/>
    <d v="2028-03-05T00:00:00"/>
    <x v="1"/>
    <x v="22"/>
    <s v=""/>
  </r>
  <r>
    <x v="2246"/>
    <n v="36"/>
    <s v="Female"/>
    <x v="1"/>
    <s v="UPI"/>
    <n v="864.17"/>
    <n v="8"/>
    <n v="3.7"/>
    <x v="1"/>
    <x v="2246"/>
    <d v="2028-03-04T00:00:00"/>
    <x v="0"/>
    <x v="37"/>
    <s v=""/>
  </r>
  <r>
    <x v="2247"/>
    <n v="24"/>
    <s v="Male"/>
    <x v="5"/>
    <s v="Credit Card"/>
    <n v="937.39"/>
    <n v="3"/>
    <n v="3.3"/>
    <x v="0"/>
    <x v="2247"/>
    <d v="2028-02-29T00:00:00"/>
    <x v="2"/>
    <x v="1"/>
    <n v="3.3"/>
  </r>
  <r>
    <x v="2248"/>
    <n v="19"/>
    <s v="Female"/>
    <x v="3"/>
    <s v="Debit Card"/>
    <n v="1277.07"/>
    <n v="4"/>
    <n v="4.9000000000000004"/>
    <x v="1"/>
    <x v="2248"/>
    <d v="2028-03-02T00:00:00"/>
    <x v="2"/>
    <x v="1"/>
    <n v="4.9000000000000004"/>
  </r>
  <r>
    <x v="2249"/>
    <n v="38"/>
    <s v="Female"/>
    <x v="2"/>
    <s v="UPI"/>
    <n v="394.53"/>
    <n v="13"/>
    <n v="4.0999999999999996"/>
    <x v="0"/>
    <x v="2249"/>
    <d v="2028-03-12T00:00:00"/>
    <x v="0"/>
    <x v="39"/>
    <s v=""/>
  </r>
  <r>
    <x v="2250"/>
    <n v="38"/>
    <s v="Female"/>
    <x v="0"/>
    <s v="UPI"/>
    <n v="1094.23"/>
    <n v="13"/>
    <n v="2.2000000000000002"/>
    <x v="0"/>
    <x v="2250"/>
    <d v="2028-03-13T00:00:00"/>
    <x v="0"/>
    <x v="38"/>
    <s v=""/>
  </r>
  <r>
    <x v="2251"/>
    <n v="40"/>
    <s v="Female"/>
    <x v="5"/>
    <s v="Credit Card"/>
    <n v="349.39"/>
    <n v="11"/>
    <n v="3"/>
    <x v="1"/>
    <x v="2251"/>
    <d v="2028-03-12T00:00:00"/>
    <x v="0"/>
    <x v="7"/>
    <s v=""/>
  </r>
  <r>
    <x v="2252"/>
    <n v="24"/>
    <s v="Male"/>
    <x v="2"/>
    <s v="UPI"/>
    <n v="1306.78"/>
    <n v="14"/>
    <n v="2.6"/>
    <x v="0"/>
    <x v="2252"/>
    <d v="2028-03-16T00:00:00"/>
    <x v="2"/>
    <x v="17"/>
    <s v=""/>
  </r>
  <r>
    <x v="2253"/>
    <n v="65"/>
    <s v="Other"/>
    <x v="3"/>
    <s v="Debit Card"/>
    <n v="146.6"/>
    <n v="8"/>
    <n v="1.4"/>
    <x v="1"/>
    <x v="2253"/>
    <d v="2028-03-11T00:00:00"/>
    <x v="1"/>
    <x v="28"/>
    <s v=""/>
  </r>
  <r>
    <x v="2254"/>
    <n v="63"/>
    <s v="Other"/>
    <x v="3"/>
    <s v="Credit Card"/>
    <n v="565.07000000000005"/>
    <n v="4"/>
    <n v="3.7"/>
    <x v="1"/>
    <x v="2254"/>
    <d v="2028-03-08T00:00:00"/>
    <x v="1"/>
    <x v="1"/>
    <n v="3.7"/>
  </r>
  <r>
    <x v="2255"/>
    <n v="56"/>
    <s v="Female"/>
    <x v="2"/>
    <s v="UPI"/>
    <n v="949.49"/>
    <n v="4"/>
    <n v="3.8"/>
    <x v="1"/>
    <x v="2255"/>
    <d v="2028-03-09T00:00:00"/>
    <x v="1"/>
    <x v="1"/>
    <n v="3.8"/>
  </r>
  <r>
    <x v="2256"/>
    <n v="60"/>
    <s v="Male"/>
    <x v="3"/>
    <s v="Debit Card"/>
    <n v="1175.21"/>
    <n v="11"/>
    <n v="1.4"/>
    <x v="1"/>
    <x v="2256"/>
    <d v="2028-03-17T00:00:00"/>
    <x v="1"/>
    <x v="28"/>
    <s v=""/>
  </r>
  <r>
    <x v="2257"/>
    <n v="34"/>
    <s v="Male"/>
    <x v="2"/>
    <s v="Cash on Delivery"/>
    <n v="759.59"/>
    <n v="7"/>
    <n v="1.2"/>
    <x v="0"/>
    <x v="2257"/>
    <d v="2028-03-14T00:00:00"/>
    <x v="0"/>
    <x v="5"/>
    <s v=""/>
  </r>
  <r>
    <x v="2258"/>
    <n v="44"/>
    <s v="Female"/>
    <x v="1"/>
    <s v="Debit Card"/>
    <n v="1461.5"/>
    <n v="1"/>
    <n v="3.2"/>
    <x v="0"/>
    <x v="2258"/>
    <d v="2028-03-09T00:00:00"/>
    <x v="0"/>
    <x v="1"/>
    <n v="3.2"/>
  </r>
  <r>
    <x v="2259"/>
    <n v="28"/>
    <s v="Other"/>
    <x v="2"/>
    <s v="Wallet"/>
    <n v="1023.57"/>
    <n v="11"/>
    <n v="3.6"/>
    <x v="1"/>
    <x v="2259"/>
    <d v="2028-03-20T00:00:00"/>
    <x v="2"/>
    <x v="29"/>
    <s v=""/>
  </r>
  <r>
    <x v="2260"/>
    <n v="40"/>
    <s v="Male"/>
    <x v="4"/>
    <s v="Credit Card"/>
    <n v="1256.5899999999999"/>
    <n v="14"/>
    <n v="3.4"/>
    <x v="0"/>
    <x v="2260"/>
    <d v="2028-03-24T00:00:00"/>
    <x v="0"/>
    <x v="16"/>
    <s v=""/>
  </r>
  <r>
    <x v="2261"/>
    <n v="62"/>
    <s v="Female"/>
    <x v="5"/>
    <s v="Cash on Delivery"/>
    <n v="1405.56"/>
    <n v="10"/>
    <n v="1.5"/>
    <x v="1"/>
    <x v="2261"/>
    <d v="2028-03-21T00:00:00"/>
    <x v="1"/>
    <x v="34"/>
    <s v=""/>
  </r>
  <r>
    <x v="2262"/>
    <n v="53"/>
    <s v="Male"/>
    <x v="0"/>
    <s v="UPI"/>
    <n v="1306.1300000000001"/>
    <n v="8"/>
    <n v="3.5"/>
    <x v="1"/>
    <x v="2262"/>
    <d v="2028-03-20T00:00:00"/>
    <x v="1"/>
    <x v="14"/>
    <s v=""/>
  </r>
  <r>
    <x v="2263"/>
    <n v="59"/>
    <s v="Other"/>
    <x v="5"/>
    <s v="Wallet"/>
    <n v="579.72"/>
    <n v="9"/>
    <n v="1.3"/>
    <x v="1"/>
    <x v="2263"/>
    <d v="2028-03-22T00:00:00"/>
    <x v="1"/>
    <x v="24"/>
    <s v=""/>
  </r>
  <r>
    <x v="2264"/>
    <n v="64"/>
    <s v="Female"/>
    <x v="0"/>
    <s v="Wallet"/>
    <n v="1347.66"/>
    <n v="9"/>
    <n v="1.3"/>
    <x v="1"/>
    <x v="2264"/>
    <d v="2028-03-23T00:00:00"/>
    <x v="1"/>
    <x v="24"/>
    <s v=""/>
  </r>
  <r>
    <x v="2265"/>
    <n v="27"/>
    <s v="Other"/>
    <x v="5"/>
    <s v="UPI"/>
    <n v="248.02"/>
    <n v="1"/>
    <n v="3.4"/>
    <x v="1"/>
    <x v="2265"/>
    <d v="2028-03-16T00:00:00"/>
    <x v="2"/>
    <x v="1"/>
    <n v="3.4"/>
  </r>
  <r>
    <x v="2266"/>
    <n v="24"/>
    <s v="Other"/>
    <x v="5"/>
    <s v="Credit Card"/>
    <n v="1003.88"/>
    <n v="9"/>
    <n v="3.4"/>
    <x v="0"/>
    <x v="2266"/>
    <d v="2028-03-25T00:00:00"/>
    <x v="2"/>
    <x v="16"/>
    <s v=""/>
  </r>
  <r>
    <x v="2267"/>
    <n v="23"/>
    <s v="Female"/>
    <x v="1"/>
    <s v="Cash on Delivery"/>
    <n v="347.61"/>
    <n v="10"/>
    <n v="3"/>
    <x v="1"/>
    <x v="2267"/>
    <d v="2028-03-27T00:00:00"/>
    <x v="2"/>
    <x v="7"/>
    <s v=""/>
  </r>
  <r>
    <x v="2268"/>
    <n v="67"/>
    <s v="Other"/>
    <x v="1"/>
    <s v="UPI"/>
    <n v="764.95"/>
    <n v="10"/>
    <n v="2.2000000000000002"/>
    <x v="0"/>
    <x v="2268"/>
    <d v="2028-03-28T00:00:00"/>
    <x v="1"/>
    <x v="38"/>
    <s v=""/>
  </r>
  <r>
    <x v="2269"/>
    <n v="20"/>
    <s v="Male"/>
    <x v="4"/>
    <s v="Credit Card"/>
    <n v="1328.07"/>
    <n v="8"/>
    <n v="3.4"/>
    <x v="0"/>
    <x v="2269"/>
    <d v="2028-03-27T00:00:00"/>
    <x v="2"/>
    <x v="16"/>
    <s v=""/>
  </r>
  <r>
    <x v="2270"/>
    <n v="19"/>
    <s v="Male"/>
    <x v="4"/>
    <s v="Debit Card"/>
    <n v="22.19"/>
    <n v="6"/>
    <n v="3.8"/>
    <x v="1"/>
    <x v="2270"/>
    <d v="2028-03-26T00:00:00"/>
    <x v="2"/>
    <x v="1"/>
    <n v="3.8"/>
  </r>
  <r>
    <x v="2271"/>
    <n v="57"/>
    <s v="Female"/>
    <x v="1"/>
    <s v="Debit Card"/>
    <n v="492.94"/>
    <n v="4"/>
    <n v="2.7"/>
    <x v="1"/>
    <x v="2271"/>
    <d v="2028-03-25T00:00:00"/>
    <x v="1"/>
    <x v="1"/>
    <n v="2.7"/>
  </r>
  <r>
    <x v="2272"/>
    <n v="57"/>
    <s v="Male"/>
    <x v="2"/>
    <s v="Wallet"/>
    <n v="1130.6400000000001"/>
    <n v="6"/>
    <n v="1.2"/>
    <x v="0"/>
    <x v="2272"/>
    <d v="2028-03-28T00:00:00"/>
    <x v="1"/>
    <x v="1"/>
    <n v="1.2"/>
  </r>
  <r>
    <x v="2273"/>
    <n v="36"/>
    <s v="Male"/>
    <x v="2"/>
    <s v="UPI"/>
    <n v="267.56"/>
    <n v="9"/>
    <n v="3.4"/>
    <x v="0"/>
    <x v="2273"/>
    <d v="2028-04-01T00:00:00"/>
    <x v="0"/>
    <x v="16"/>
    <s v=""/>
  </r>
  <r>
    <x v="2274"/>
    <n v="61"/>
    <s v="Female"/>
    <x v="5"/>
    <s v="Debit Card"/>
    <n v="641.54"/>
    <n v="9"/>
    <n v="4.7"/>
    <x v="1"/>
    <x v="2274"/>
    <d v="2028-04-02T00:00:00"/>
    <x v="1"/>
    <x v="25"/>
    <s v=""/>
  </r>
  <r>
    <x v="2275"/>
    <n v="61"/>
    <s v="Female"/>
    <x v="4"/>
    <s v="Credit Card"/>
    <n v="750.39"/>
    <n v="5"/>
    <n v="2.5"/>
    <x v="0"/>
    <x v="2275"/>
    <d v="2028-03-30T00:00:00"/>
    <x v="1"/>
    <x v="1"/>
    <n v="2.5"/>
  </r>
  <r>
    <x v="2276"/>
    <n v="30"/>
    <s v="Male"/>
    <x v="5"/>
    <s v="Cash on Delivery"/>
    <n v="1136.3399999999999"/>
    <n v="4"/>
    <n v="1.7"/>
    <x v="1"/>
    <x v="2276"/>
    <d v="2028-03-30T00:00:00"/>
    <x v="0"/>
    <x v="1"/>
    <n v="1.7"/>
  </r>
  <r>
    <x v="2277"/>
    <n v="18"/>
    <s v="Female"/>
    <x v="4"/>
    <s v="UPI"/>
    <n v="1113.98"/>
    <n v="6"/>
    <n v="4.5"/>
    <x v="1"/>
    <x v="2277"/>
    <d v="2028-04-02T00:00:00"/>
    <x v="2"/>
    <x v="1"/>
    <n v="4.5"/>
  </r>
  <r>
    <x v="2278"/>
    <n v="69"/>
    <s v="Male"/>
    <x v="4"/>
    <s v="Debit Card"/>
    <n v="1427.59"/>
    <n v="12"/>
    <n v="4.3"/>
    <x v="0"/>
    <x v="2278"/>
    <d v="2028-04-09T00:00:00"/>
    <x v="1"/>
    <x v="21"/>
    <s v=""/>
  </r>
  <r>
    <x v="2279"/>
    <n v="18"/>
    <s v="Female"/>
    <x v="2"/>
    <s v="Debit Card"/>
    <n v="775.13"/>
    <n v="12"/>
    <n v="2.4"/>
    <x v="0"/>
    <x v="2279"/>
    <d v="2028-04-10T00:00:00"/>
    <x v="2"/>
    <x v="26"/>
    <s v=""/>
  </r>
  <r>
    <x v="2280"/>
    <n v="41"/>
    <s v="Other"/>
    <x v="3"/>
    <s v="Debit Card"/>
    <n v="734.69"/>
    <n v="10"/>
    <n v="1.7"/>
    <x v="1"/>
    <x v="2280"/>
    <d v="2028-04-09T00:00:00"/>
    <x v="0"/>
    <x v="23"/>
    <s v=""/>
  </r>
  <r>
    <x v="2281"/>
    <n v="25"/>
    <s v="Female"/>
    <x v="1"/>
    <s v="Debit Card"/>
    <n v="1378.61"/>
    <n v="4"/>
    <n v="2.1"/>
    <x v="0"/>
    <x v="2281"/>
    <d v="2028-04-04T00:00:00"/>
    <x v="2"/>
    <x v="1"/>
    <n v="2.1"/>
  </r>
  <r>
    <x v="2282"/>
    <n v="63"/>
    <s v="Male"/>
    <x v="4"/>
    <s v="Wallet"/>
    <n v="832.18"/>
    <n v="4"/>
    <n v="5"/>
    <x v="0"/>
    <x v="2282"/>
    <d v="2028-04-05T00:00:00"/>
    <x v="1"/>
    <x v="1"/>
    <n v="5"/>
  </r>
  <r>
    <x v="2283"/>
    <n v="65"/>
    <s v="Female"/>
    <x v="3"/>
    <s v="UPI"/>
    <n v="617.91"/>
    <n v="4"/>
    <n v="1"/>
    <x v="0"/>
    <x v="2283"/>
    <d v="2028-04-06T00:00:00"/>
    <x v="1"/>
    <x v="1"/>
    <n v="1"/>
  </r>
  <r>
    <x v="2284"/>
    <n v="65"/>
    <s v="Female"/>
    <x v="4"/>
    <s v="Credit Card"/>
    <n v="441.37"/>
    <n v="4"/>
    <n v="4.9000000000000004"/>
    <x v="1"/>
    <x v="2284"/>
    <d v="2028-04-07T00:00:00"/>
    <x v="1"/>
    <x v="1"/>
    <n v="4.9000000000000004"/>
  </r>
  <r>
    <x v="2285"/>
    <n v="41"/>
    <s v="Male"/>
    <x v="5"/>
    <s v="Wallet"/>
    <n v="278.52999999999997"/>
    <n v="5"/>
    <n v="1.8"/>
    <x v="1"/>
    <x v="2285"/>
    <d v="2028-04-09T00:00:00"/>
    <x v="0"/>
    <x v="1"/>
    <n v="1.8"/>
  </r>
  <r>
    <x v="2286"/>
    <n v="40"/>
    <s v="Other"/>
    <x v="1"/>
    <s v="UPI"/>
    <n v="863.09"/>
    <n v="9"/>
    <n v="1.8"/>
    <x v="0"/>
    <x v="2286"/>
    <d v="2028-04-14T00:00:00"/>
    <x v="0"/>
    <x v="4"/>
    <s v=""/>
  </r>
  <r>
    <x v="2287"/>
    <n v="66"/>
    <s v="Male"/>
    <x v="0"/>
    <s v="Debit Card"/>
    <n v="1015.09"/>
    <n v="5"/>
    <n v="4.9000000000000004"/>
    <x v="0"/>
    <x v="2287"/>
    <d v="2028-04-11T00:00:00"/>
    <x v="1"/>
    <x v="1"/>
    <n v="4.9000000000000004"/>
  </r>
  <r>
    <x v="2288"/>
    <n v="58"/>
    <s v="Male"/>
    <x v="2"/>
    <s v="Wallet"/>
    <n v="868.19"/>
    <n v="7"/>
    <n v="5"/>
    <x v="1"/>
    <x v="2288"/>
    <d v="2028-04-14T00:00:00"/>
    <x v="1"/>
    <x v="41"/>
    <s v=""/>
  </r>
  <r>
    <x v="2289"/>
    <n v="66"/>
    <s v="Male"/>
    <x v="0"/>
    <s v="Debit Card"/>
    <n v="229.71"/>
    <n v="1"/>
    <n v="4.9000000000000004"/>
    <x v="1"/>
    <x v="2289"/>
    <d v="2028-04-09T00:00:00"/>
    <x v="1"/>
    <x v="1"/>
    <n v="4.9000000000000004"/>
  </r>
  <r>
    <x v="2290"/>
    <n v="45"/>
    <s v="Male"/>
    <x v="4"/>
    <s v="Cash on Delivery"/>
    <n v="978.39"/>
    <n v="5"/>
    <n v="3.5"/>
    <x v="0"/>
    <x v="2290"/>
    <d v="2028-04-14T00:00:00"/>
    <x v="1"/>
    <x v="1"/>
    <n v="3.5"/>
  </r>
  <r>
    <x v="2291"/>
    <n v="32"/>
    <s v="Other"/>
    <x v="4"/>
    <s v="Debit Card"/>
    <n v="1464.58"/>
    <n v="3"/>
    <n v="1.8"/>
    <x v="0"/>
    <x v="2291"/>
    <d v="2028-04-13T00:00:00"/>
    <x v="0"/>
    <x v="1"/>
    <n v="1.8"/>
  </r>
  <r>
    <x v="2292"/>
    <n v="56"/>
    <s v="Male"/>
    <x v="2"/>
    <s v="UPI"/>
    <n v="40.76"/>
    <n v="10"/>
    <n v="5"/>
    <x v="1"/>
    <x v="2292"/>
    <d v="2028-04-21T00:00:00"/>
    <x v="1"/>
    <x v="41"/>
    <s v=""/>
  </r>
  <r>
    <x v="2293"/>
    <n v="43"/>
    <s v="Female"/>
    <x v="2"/>
    <s v="UPI"/>
    <n v="1453.5"/>
    <n v="11"/>
    <n v="3.5"/>
    <x v="0"/>
    <x v="2293"/>
    <d v="2028-04-23T00:00:00"/>
    <x v="0"/>
    <x v="14"/>
    <s v=""/>
  </r>
  <r>
    <x v="2294"/>
    <n v="57"/>
    <s v="Male"/>
    <x v="1"/>
    <s v="Cash on Delivery"/>
    <n v="886.34"/>
    <n v="14"/>
    <n v="4.7"/>
    <x v="0"/>
    <x v="2294"/>
    <d v="2028-04-27T00:00:00"/>
    <x v="1"/>
    <x v="25"/>
    <s v=""/>
  </r>
  <r>
    <x v="2295"/>
    <n v="66"/>
    <s v="Female"/>
    <x v="2"/>
    <s v="Cash on Delivery"/>
    <n v="552.14"/>
    <n v="9"/>
    <n v="2.6"/>
    <x v="0"/>
    <x v="2295"/>
    <d v="2028-04-23T00:00:00"/>
    <x v="1"/>
    <x v="17"/>
    <s v=""/>
  </r>
  <r>
    <x v="2296"/>
    <n v="21"/>
    <s v="Female"/>
    <x v="2"/>
    <s v="Debit Card"/>
    <n v="408.58"/>
    <n v="14"/>
    <n v="4.8"/>
    <x v="1"/>
    <x v="2296"/>
    <d v="2028-04-29T00:00:00"/>
    <x v="2"/>
    <x v="36"/>
    <s v=""/>
  </r>
  <r>
    <x v="2297"/>
    <n v="18"/>
    <s v="Female"/>
    <x v="4"/>
    <s v="Cash on Delivery"/>
    <n v="724.43"/>
    <n v="2"/>
    <n v="1.6"/>
    <x v="1"/>
    <x v="2297"/>
    <d v="2028-04-18T00:00:00"/>
    <x v="2"/>
    <x v="1"/>
    <n v="1.6"/>
  </r>
  <r>
    <x v="2298"/>
    <n v="63"/>
    <s v="Other"/>
    <x v="2"/>
    <s v="Wallet"/>
    <n v="1368.84"/>
    <n v="5"/>
    <n v="1.3"/>
    <x v="1"/>
    <x v="2298"/>
    <d v="2028-04-22T00:00:00"/>
    <x v="1"/>
    <x v="1"/>
    <n v="1.3"/>
  </r>
  <r>
    <x v="2299"/>
    <n v="19"/>
    <s v="Female"/>
    <x v="3"/>
    <s v="UPI"/>
    <n v="1153.24"/>
    <n v="11"/>
    <n v="3.2"/>
    <x v="1"/>
    <x v="2299"/>
    <d v="2028-04-29T00:00:00"/>
    <x v="2"/>
    <x v="2"/>
    <s v=""/>
  </r>
  <r>
    <x v="2300"/>
    <n v="68"/>
    <s v="Female"/>
    <x v="3"/>
    <s v="Debit Card"/>
    <n v="203.11"/>
    <n v="7"/>
    <n v="3.3"/>
    <x v="1"/>
    <x v="2300"/>
    <d v="2028-04-26T00:00:00"/>
    <x v="1"/>
    <x v="12"/>
    <s v=""/>
  </r>
  <r>
    <x v="2301"/>
    <n v="44"/>
    <s v="Female"/>
    <x v="5"/>
    <s v="UPI"/>
    <n v="859.28"/>
    <n v="6"/>
    <n v="4.5999999999999996"/>
    <x v="0"/>
    <x v="2301"/>
    <d v="2028-04-26T00:00:00"/>
    <x v="0"/>
    <x v="1"/>
    <n v="4.5999999999999996"/>
  </r>
  <r>
    <x v="2302"/>
    <n v="19"/>
    <s v="Other"/>
    <x v="3"/>
    <s v="Debit Card"/>
    <n v="813.53"/>
    <n v="5"/>
    <n v="2.6"/>
    <x v="0"/>
    <x v="2302"/>
    <d v="2028-04-26T00:00:00"/>
    <x v="2"/>
    <x v="1"/>
    <n v="2.6"/>
  </r>
  <r>
    <x v="2303"/>
    <n v="20"/>
    <s v="Female"/>
    <x v="2"/>
    <s v="Debit Card"/>
    <n v="1292.82"/>
    <n v="5"/>
    <n v="2.1"/>
    <x v="0"/>
    <x v="2303"/>
    <d v="2028-04-27T00:00:00"/>
    <x v="2"/>
    <x v="1"/>
    <n v="2.1"/>
  </r>
  <r>
    <x v="2304"/>
    <n v="50"/>
    <s v="Male"/>
    <x v="4"/>
    <s v="Credit Card"/>
    <n v="1295.93"/>
    <n v="1"/>
    <n v="2.7"/>
    <x v="1"/>
    <x v="2304"/>
    <d v="2028-04-24T00:00:00"/>
    <x v="1"/>
    <x v="1"/>
    <n v="2.7"/>
  </r>
  <r>
    <x v="2305"/>
    <n v="65"/>
    <s v="Other"/>
    <x v="2"/>
    <s v="Cash on Delivery"/>
    <n v="1202.3399999999999"/>
    <n v="4"/>
    <n v="2.7"/>
    <x v="1"/>
    <x v="2305"/>
    <d v="2028-04-28T00:00:00"/>
    <x v="1"/>
    <x v="1"/>
    <n v="2.7"/>
  </r>
  <r>
    <x v="2306"/>
    <n v="19"/>
    <s v="Other"/>
    <x v="5"/>
    <s v="Debit Card"/>
    <n v="279.14999999999998"/>
    <n v="5"/>
    <n v="4.2"/>
    <x v="0"/>
    <x v="2306"/>
    <d v="2028-04-30T00:00:00"/>
    <x v="2"/>
    <x v="1"/>
    <n v="4.2"/>
  </r>
  <r>
    <x v="2307"/>
    <n v="57"/>
    <s v="Other"/>
    <x v="1"/>
    <s v="Cash on Delivery"/>
    <n v="1158.55"/>
    <n v="14"/>
    <n v="3.9"/>
    <x v="0"/>
    <x v="2307"/>
    <d v="2028-05-10T00:00:00"/>
    <x v="1"/>
    <x v="19"/>
    <s v=""/>
  </r>
  <r>
    <x v="2308"/>
    <n v="46"/>
    <s v="Female"/>
    <x v="3"/>
    <s v="Credit Card"/>
    <n v="375.72"/>
    <n v="10"/>
    <n v="1.3"/>
    <x v="0"/>
    <x v="2308"/>
    <d v="2028-05-07T00:00:00"/>
    <x v="1"/>
    <x v="24"/>
    <s v=""/>
  </r>
  <r>
    <x v="2309"/>
    <n v="31"/>
    <s v="Female"/>
    <x v="4"/>
    <s v="UPI"/>
    <n v="297.33"/>
    <n v="8"/>
    <n v="1.4"/>
    <x v="0"/>
    <x v="2309"/>
    <d v="2028-05-06T00:00:00"/>
    <x v="0"/>
    <x v="28"/>
    <s v=""/>
  </r>
  <r>
    <x v="2310"/>
    <n v="19"/>
    <s v="Other"/>
    <x v="4"/>
    <s v="Credit Card"/>
    <n v="1262.1500000000001"/>
    <n v="8"/>
    <n v="2.5"/>
    <x v="0"/>
    <x v="2310"/>
    <d v="2028-05-07T00:00:00"/>
    <x v="2"/>
    <x v="13"/>
    <s v=""/>
  </r>
  <r>
    <x v="2311"/>
    <n v="56"/>
    <s v="Other"/>
    <x v="4"/>
    <s v="Cash on Delivery"/>
    <n v="712.69"/>
    <n v="6"/>
    <n v="1.3"/>
    <x v="1"/>
    <x v="2311"/>
    <d v="2028-05-06T00:00:00"/>
    <x v="1"/>
    <x v="1"/>
    <n v="1.3"/>
  </r>
  <r>
    <x v="2312"/>
    <n v="22"/>
    <s v="Male"/>
    <x v="5"/>
    <s v="Debit Card"/>
    <n v="1292.56"/>
    <n v="4"/>
    <n v="2.2999999999999998"/>
    <x v="1"/>
    <x v="2312"/>
    <d v="2028-05-05T00:00:00"/>
    <x v="2"/>
    <x v="1"/>
    <n v="2.2999999999999998"/>
  </r>
  <r>
    <x v="2313"/>
    <n v="26"/>
    <s v="Female"/>
    <x v="4"/>
    <s v="Credit Card"/>
    <n v="886.61"/>
    <n v="3"/>
    <n v="4.8"/>
    <x v="0"/>
    <x v="2313"/>
    <d v="2028-05-05T00:00:00"/>
    <x v="2"/>
    <x v="1"/>
    <n v="4.8"/>
  </r>
  <r>
    <x v="2314"/>
    <n v="25"/>
    <s v="Female"/>
    <x v="5"/>
    <s v="Cash on Delivery"/>
    <n v="1329.37"/>
    <n v="6"/>
    <n v="3.9"/>
    <x v="1"/>
    <x v="2314"/>
    <d v="2028-05-09T00:00:00"/>
    <x v="2"/>
    <x v="1"/>
    <n v="3.9"/>
  </r>
  <r>
    <x v="2315"/>
    <n v="43"/>
    <s v="Other"/>
    <x v="2"/>
    <s v="UPI"/>
    <n v="396.23"/>
    <n v="12"/>
    <n v="3.8"/>
    <x v="0"/>
    <x v="2315"/>
    <d v="2028-05-16T00:00:00"/>
    <x v="0"/>
    <x v="3"/>
    <s v=""/>
  </r>
  <r>
    <x v="2316"/>
    <n v="63"/>
    <s v="Male"/>
    <x v="1"/>
    <s v="Debit Card"/>
    <n v="393.14"/>
    <n v="2"/>
    <n v="4"/>
    <x v="0"/>
    <x v="2316"/>
    <d v="2028-05-07T00:00:00"/>
    <x v="1"/>
    <x v="1"/>
    <n v="4"/>
  </r>
  <r>
    <x v="2317"/>
    <n v="33"/>
    <s v="Female"/>
    <x v="5"/>
    <s v="UPI"/>
    <n v="498.96"/>
    <n v="8"/>
    <n v="4.9000000000000004"/>
    <x v="1"/>
    <x v="2317"/>
    <d v="2028-05-14T00:00:00"/>
    <x v="0"/>
    <x v="20"/>
    <s v=""/>
  </r>
  <r>
    <x v="2318"/>
    <n v="43"/>
    <s v="Male"/>
    <x v="2"/>
    <s v="UPI"/>
    <n v="527.13"/>
    <n v="7"/>
    <n v="4.2"/>
    <x v="1"/>
    <x v="2318"/>
    <d v="2028-05-14T00:00:00"/>
    <x v="0"/>
    <x v="22"/>
    <s v=""/>
  </r>
  <r>
    <x v="2319"/>
    <n v="24"/>
    <s v="Other"/>
    <x v="3"/>
    <s v="UPI"/>
    <n v="1357.51"/>
    <n v="6"/>
    <n v="3.1"/>
    <x v="1"/>
    <x v="2319"/>
    <d v="2028-05-14T00:00:00"/>
    <x v="2"/>
    <x v="1"/>
    <n v="3.1"/>
  </r>
  <r>
    <x v="2320"/>
    <n v="19"/>
    <s v="Female"/>
    <x v="5"/>
    <s v="Cash on Delivery"/>
    <n v="356.36"/>
    <n v="8"/>
    <n v="1.6"/>
    <x v="1"/>
    <x v="2320"/>
    <d v="2028-05-17T00:00:00"/>
    <x v="2"/>
    <x v="9"/>
    <s v=""/>
  </r>
  <r>
    <x v="2321"/>
    <n v="22"/>
    <s v="Other"/>
    <x v="1"/>
    <s v="Cash on Delivery"/>
    <n v="1496.62"/>
    <n v="5"/>
    <n v="3.5"/>
    <x v="1"/>
    <x v="2321"/>
    <d v="2028-05-15T00:00:00"/>
    <x v="2"/>
    <x v="1"/>
    <n v="3.5"/>
  </r>
  <r>
    <x v="2322"/>
    <n v="34"/>
    <s v="Male"/>
    <x v="2"/>
    <s v="Wallet"/>
    <n v="458.01"/>
    <n v="5"/>
    <n v="2.2000000000000002"/>
    <x v="1"/>
    <x v="2322"/>
    <d v="2028-05-16T00:00:00"/>
    <x v="0"/>
    <x v="1"/>
    <n v="2.2000000000000002"/>
  </r>
  <r>
    <x v="2323"/>
    <n v="63"/>
    <s v="Female"/>
    <x v="2"/>
    <s v="Wallet"/>
    <n v="796.06"/>
    <n v="7"/>
    <n v="1.3"/>
    <x v="0"/>
    <x v="2323"/>
    <d v="2028-05-19T00:00:00"/>
    <x v="1"/>
    <x v="24"/>
    <s v=""/>
  </r>
  <r>
    <x v="2324"/>
    <n v="19"/>
    <s v="Male"/>
    <x v="1"/>
    <s v="Credit Card"/>
    <n v="478.59"/>
    <n v="10"/>
    <n v="4"/>
    <x v="0"/>
    <x v="2324"/>
    <d v="2028-05-23T00:00:00"/>
    <x v="2"/>
    <x v="40"/>
    <s v=""/>
  </r>
  <r>
    <x v="2325"/>
    <n v="67"/>
    <s v="Other"/>
    <x v="5"/>
    <s v="UPI"/>
    <n v="150.08000000000001"/>
    <n v="14"/>
    <n v="4.9000000000000004"/>
    <x v="1"/>
    <x v="2325"/>
    <d v="2028-05-28T00:00:00"/>
    <x v="1"/>
    <x v="20"/>
    <s v=""/>
  </r>
  <r>
    <x v="2326"/>
    <n v="46"/>
    <s v="Other"/>
    <x v="4"/>
    <s v="Wallet"/>
    <n v="362.81"/>
    <n v="5"/>
    <n v="2.8"/>
    <x v="0"/>
    <x v="2326"/>
    <d v="2028-05-20T00:00:00"/>
    <x v="1"/>
    <x v="1"/>
    <n v="2.8"/>
  </r>
  <r>
    <x v="2327"/>
    <n v="65"/>
    <s v="Other"/>
    <x v="4"/>
    <s v="Credit Card"/>
    <n v="754.44"/>
    <n v="9"/>
    <n v="3.9"/>
    <x v="0"/>
    <x v="2327"/>
    <d v="2028-05-25T00:00:00"/>
    <x v="1"/>
    <x v="19"/>
    <s v=""/>
  </r>
  <r>
    <x v="2328"/>
    <n v="36"/>
    <s v="Female"/>
    <x v="4"/>
    <s v="Credit Card"/>
    <n v="1303.68"/>
    <n v="10"/>
    <n v="4.2"/>
    <x v="1"/>
    <x v="2328"/>
    <d v="2028-05-27T00:00:00"/>
    <x v="0"/>
    <x v="22"/>
    <s v=""/>
  </r>
  <r>
    <x v="2329"/>
    <n v="69"/>
    <s v="Other"/>
    <x v="2"/>
    <s v="Wallet"/>
    <n v="1049.06"/>
    <n v="1"/>
    <n v="4.4000000000000004"/>
    <x v="0"/>
    <x v="2329"/>
    <d v="2028-05-19T00:00:00"/>
    <x v="1"/>
    <x v="1"/>
    <n v="4.4000000000000004"/>
  </r>
  <r>
    <x v="2330"/>
    <n v="21"/>
    <s v="Other"/>
    <x v="1"/>
    <s v="Credit Card"/>
    <n v="1341.08"/>
    <n v="2"/>
    <n v="4.3"/>
    <x v="1"/>
    <x v="2330"/>
    <d v="2028-05-21T00:00:00"/>
    <x v="2"/>
    <x v="1"/>
    <n v="4.3"/>
  </r>
  <r>
    <x v="2331"/>
    <n v="27"/>
    <s v="Other"/>
    <x v="3"/>
    <s v="Debit Card"/>
    <n v="91.11"/>
    <n v="5"/>
    <n v="4.8"/>
    <x v="1"/>
    <x v="2331"/>
    <d v="2028-05-25T00:00:00"/>
    <x v="2"/>
    <x v="1"/>
    <n v="4.8"/>
  </r>
  <r>
    <x v="2332"/>
    <n v="41"/>
    <s v="Male"/>
    <x v="5"/>
    <s v="UPI"/>
    <n v="1072.23"/>
    <n v="8"/>
    <n v="3.3"/>
    <x v="0"/>
    <x v="2332"/>
    <d v="2028-05-29T00:00:00"/>
    <x v="0"/>
    <x v="12"/>
    <s v=""/>
  </r>
  <r>
    <x v="2333"/>
    <n v="54"/>
    <s v="Other"/>
    <x v="0"/>
    <s v="Debit Card"/>
    <n v="1245.69"/>
    <n v="7"/>
    <n v="1.1000000000000001"/>
    <x v="0"/>
    <x v="2333"/>
    <d v="2028-05-29T00:00:00"/>
    <x v="1"/>
    <x v="15"/>
    <s v=""/>
  </r>
  <r>
    <x v="2334"/>
    <n v="41"/>
    <s v="Female"/>
    <x v="0"/>
    <s v="Cash on Delivery"/>
    <n v="1317.25"/>
    <n v="6"/>
    <n v="3.9"/>
    <x v="1"/>
    <x v="2334"/>
    <d v="2028-05-29T00:00:00"/>
    <x v="0"/>
    <x v="1"/>
    <n v="3.9"/>
  </r>
  <r>
    <x v="2335"/>
    <n v="30"/>
    <s v="Other"/>
    <x v="0"/>
    <s v="Cash on Delivery"/>
    <n v="425.83"/>
    <n v="13"/>
    <n v="3.1"/>
    <x v="0"/>
    <x v="2335"/>
    <d v="2028-06-06T00:00:00"/>
    <x v="0"/>
    <x v="18"/>
    <s v=""/>
  </r>
  <r>
    <x v="2336"/>
    <n v="53"/>
    <s v="Male"/>
    <x v="3"/>
    <s v="Wallet"/>
    <n v="1107.99"/>
    <n v="12"/>
    <n v="2.2000000000000002"/>
    <x v="0"/>
    <x v="2336"/>
    <d v="2028-06-06T00:00:00"/>
    <x v="1"/>
    <x v="38"/>
    <s v=""/>
  </r>
  <r>
    <x v="2337"/>
    <n v="63"/>
    <s v="Male"/>
    <x v="0"/>
    <s v="Cash on Delivery"/>
    <n v="644.91999999999996"/>
    <n v="9"/>
    <n v="1.6"/>
    <x v="1"/>
    <x v="2337"/>
    <d v="2028-06-04T00:00:00"/>
    <x v="1"/>
    <x v="9"/>
    <s v=""/>
  </r>
  <r>
    <x v="2338"/>
    <n v="31"/>
    <s v="Female"/>
    <x v="4"/>
    <s v="Credit Card"/>
    <n v="38.82"/>
    <n v="4"/>
    <n v="3.7"/>
    <x v="0"/>
    <x v="2338"/>
    <d v="2028-05-31T00:00:00"/>
    <x v="0"/>
    <x v="1"/>
    <n v="3.7"/>
  </r>
  <r>
    <x v="2339"/>
    <n v="39"/>
    <s v="Other"/>
    <x v="2"/>
    <s v="Credit Card"/>
    <n v="1291.55"/>
    <n v="6"/>
    <n v="2.9"/>
    <x v="1"/>
    <x v="2339"/>
    <d v="2028-06-03T00:00:00"/>
    <x v="0"/>
    <x v="1"/>
    <n v="2.9"/>
  </r>
  <r>
    <x v="2340"/>
    <n v="28"/>
    <s v="Male"/>
    <x v="0"/>
    <s v="UPI"/>
    <n v="761.15"/>
    <n v="11"/>
    <n v="2.1"/>
    <x v="0"/>
    <x v="2340"/>
    <d v="2028-06-09T00:00:00"/>
    <x v="2"/>
    <x v="27"/>
    <s v=""/>
  </r>
  <r>
    <x v="2341"/>
    <n v="34"/>
    <s v="Other"/>
    <x v="0"/>
    <s v="Credit Card"/>
    <n v="1328.52"/>
    <n v="12"/>
    <n v="4.5999999999999996"/>
    <x v="1"/>
    <x v="2341"/>
    <d v="2028-06-11T00:00:00"/>
    <x v="0"/>
    <x v="33"/>
    <s v=""/>
  </r>
  <r>
    <x v="2342"/>
    <n v="56"/>
    <s v="Other"/>
    <x v="4"/>
    <s v="Debit Card"/>
    <n v="1195.1300000000001"/>
    <n v="3"/>
    <n v="3.8"/>
    <x v="0"/>
    <x v="2342"/>
    <d v="2028-06-03T00:00:00"/>
    <x v="1"/>
    <x v="1"/>
    <n v="3.8"/>
  </r>
  <r>
    <x v="2343"/>
    <n v="40"/>
    <s v="Other"/>
    <x v="1"/>
    <s v="Debit Card"/>
    <n v="377.28"/>
    <n v="2"/>
    <n v="3.7"/>
    <x v="0"/>
    <x v="2343"/>
    <d v="2028-06-03T00:00:00"/>
    <x v="0"/>
    <x v="1"/>
    <n v="3.7"/>
  </r>
  <r>
    <x v="2344"/>
    <n v="42"/>
    <s v="Male"/>
    <x v="3"/>
    <s v="UPI"/>
    <n v="901.16"/>
    <n v="9"/>
    <n v="1.9"/>
    <x v="0"/>
    <x v="2344"/>
    <d v="2028-06-11T00:00:00"/>
    <x v="0"/>
    <x v="11"/>
    <s v=""/>
  </r>
  <r>
    <x v="2345"/>
    <n v="65"/>
    <s v="Female"/>
    <x v="0"/>
    <s v="Debit Card"/>
    <n v="1445.37"/>
    <n v="4"/>
    <n v="3.1"/>
    <x v="0"/>
    <x v="2345"/>
    <d v="2028-06-07T00:00:00"/>
    <x v="1"/>
    <x v="1"/>
    <n v="3.1"/>
  </r>
  <r>
    <x v="2346"/>
    <n v="25"/>
    <s v="Male"/>
    <x v="1"/>
    <s v="UPI"/>
    <n v="133.38"/>
    <n v="4"/>
    <n v="2.1"/>
    <x v="1"/>
    <x v="2346"/>
    <d v="2028-06-08T00:00:00"/>
    <x v="2"/>
    <x v="1"/>
    <n v="2.1"/>
  </r>
  <r>
    <x v="2347"/>
    <n v="66"/>
    <s v="Other"/>
    <x v="2"/>
    <s v="Cash on Delivery"/>
    <n v="1473.17"/>
    <n v="6"/>
    <n v="3.7"/>
    <x v="1"/>
    <x v="2347"/>
    <d v="2028-06-11T00:00:00"/>
    <x v="1"/>
    <x v="1"/>
    <n v="3.7"/>
  </r>
  <r>
    <x v="2348"/>
    <n v="41"/>
    <s v="Other"/>
    <x v="1"/>
    <s v="Debit Card"/>
    <n v="713.53"/>
    <n v="1"/>
    <n v="2.2999999999999998"/>
    <x v="0"/>
    <x v="2348"/>
    <d v="2028-06-07T00:00:00"/>
    <x v="0"/>
    <x v="1"/>
    <n v="2.2999999999999998"/>
  </r>
  <r>
    <x v="2349"/>
    <n v="32"/>
    <s v="Male"/>
    <x v="0"/>
    <s v="Cash on Delivery"/>
    <n v="504.41"/>
    <n v="11"/>
    <n v="3.4"/>
    <x v="0"/>
    <x v="2349"/>
    <d v="2028-06-18T00:00:00"/>
    <x v="0"/>
    <x v="16"/>
    <s v=""/>
  </r>
  <r>
    <x v="2350"/>
    <n v="37"/>
    <s v="Female"/>
    <x v="0"/>
    <s v="Debit Card"/>
    <n v="1366.94"/>
    <n v="5"/>
    <n v="1.8"/>
    <x v="1"/>
    <x v="2350"/>
    <d v="2028-06-13T00:00:00"/>
    <x v="0"/>
    <x v="1"/>
    <n v="1.8"/>
  </r>
  <r>
    <x v="2351"/>
    <n v="61"/>
    <s v="Other"/>
    <x v="4"/>
    <s v="UPI"/>
    <n v="1475.47"/>
    <n v="6"/>
    <n v="4.2"/>
    <x v="0"/>
    <x v="2351"/>
    <d v="2028-06-15T00:00:00"/>
    <x v="1"/>
    <x v="1"/>
    <n v="4.2"/>
  </r>
  <r>
    <x v="2352"/>
    <n v="49"/>
    <s v="Male"/>
    <x v="1"/>
    <s v="Wallet"/>
    <n v="1243.9100000000001"/>
    <n v="8"/>
    <n v="2.9"/>
    <x v="0"/>
    <x v="2352"/>
    <d v="2028-06-18T00:00:00"/>
    <x v="1"/>
    <x v="32"/>
    <s v=""/>
  </r>
  <r>
    <x v="2353"/>
    <n v="52"/>
    <s v="Female"/>
    <x v="1"/>
    <s v="Debit Card"/>
    <n v="179.57"/>
    <n v="6"/>
    <n v="2.5"/>
    <x v="0"/>
    <x v="2353"/>
    <d v="2028-06-17T00:00:00"/>
    <x v="1"/>
    <x v="1"/>
    <n v="2.5"/>
  </r>
  <r>
    <x v="2354"/>
    <n v="21"/>
    <s v="Male"/>
    <x v="2"/>
    <s v="Wallet"/>
    <n v="633.79999999999995"/>
    <n v="10"/>
    <n v="1.7"/>
    <x v="1"/>
    <x v="2354"/>
    <d v="2028-06-22T00:00:00"/>
    <x v="2"/>
    <x v="23"/>
    <s v=""/>
  </r>
  <r>
    <x v="2355"/>
    <n v="18"/>
    <s v="Other"/>
    <x v="2"/>
    <s v="Debit Card"/>
    <n v="13.03"/>
    <n v="10"/>
    <n v="2.9"/>
    <x v="1"/>
    <x v="2355"/>
    <d v="2028-06-23T00:00:00"/>
    <x v="2"/>
    <x v="32"/>
    <s v=""/>
  </r>
  <r>
    <x v="2356"/>
    <n v="26"/>
    <s v="Other"/>
    <x v="5"/>
    <s v="UPI"/>
    <n v="1012.56"/>
    <n v="6"/>
    <n v="1"/>
    <x v="1"/>
    <x v="2356"/>
    <d v="2028-06-20T00:00:00"/>
    <x v="2"/>
    <x v="1"/>
    <n v="1"/>
  </r>
  <r>
    <x v="2357"/>
    <n v="63"/>
    <s v="Female"/>
    <x v="0"/>
    <s v="Debit Card"/>
    <n v="1225.8800000000001"/>
    <n v="1"/>
    <n v="3.6"/>
    <x v="0"/>
    <x v="2357"/>
    <d v="2028-06-16T00:00:00"/>
    <x v="1"/>
    <x v="1"/>
    <n v="3.6"/>
  </r>
  <r>
    <x v="2358"/>
    <n v="35"/>
    <s v="Other"/>
    <x v="2"/>
    <s v="Wallet"/>
    <n v="685.44"/>
    <n v="6"/>
    <n v="3.6"/>
    <x v="0"/>
    <x v="2358"/>
    <d v="2028-06-22T00:00:00"/>
    <x v="0"/>
    <x v="1"/>
    <n v="3.6"/>
  </r>
  <r>
    <x v="2359"/>
    <n v="62"/>
    <s v="Other"/>
    <x v="0"/>
    <s v="Cash on Delivery"/>
    <n v="334.23"/>
    <n v="11"/>
    <n v="4.0999999999999996"/>
    <x v="0"/>
    <x v="2359"/>
    <d v="2028-06-28T00:00:00"/>
    <x v="1"/>
    <x v="39"/>
    <s v=""/>
  </r>
  <r>
    <x v="2360"/>
    <n v="40"/>
    <s v="Male"/>
    <x v="0"/>
    <s v="Debit Card"/>
    <n v="698.49"/>
    <n v="11"/>
    <n v="2.4"/>
    <x v="0"/>
    <x v="2360"/>
    <d v="2028-06-29T00:00:00"/>
    <x v="0"/>
    <x v="26"/>
    <s v=""/>
  </r>
  <r>
    <x v="2361"/>
    <n v="62"/>
    <s v="Other"/>
    <x v="4"/>
    <s v="UPI"/>
    <n v="771.61"/>
    <n v="1"/>
    <n v="4.3"/>
    <x v="0"/>
    <x v="2361"/>
    <d v="2028-06-20T00:00:00"/>
    <x v="1"/>
    <x v="1"/>
    <n v="4.3"/>
  </r>
  <r>
    <x v="2362"/>
    <n v="43"/>
    <s v="Female"/>
    <x v="4"/>
    <s v="Wallet"/>
    <n v="1175.27"/>
    <n v="3"/>
    <n v="2.2999999999999998"/>
    <x v="0"/>
    <x v="2362"/>
    <d v="2028-06-23T00:00:00"/>
    <x v="0"/>
    <x v="1"/>
    <n v="2.2999999999999998"/>
  </r>
  <r>
    <x v="2363"/>
    <n v="39"/>
    <s v="Other"/>
    <x v="4"/>
    <s v="Cash on Delivery"/>
    <n v="1259.27"/>
    <n v="3"/>
    <n v="2.8"/>
    <x v="1"/>
    <x v="2363"/>
    <d v="2028-06-24T00:00:00"/>
    <x v="0"/>
    <x v="1"/>
    <n v="2.8"/>
  </r>
  <r>
    <x v="2364"/>
    <n v="40"/>
    <s v="Other"/>
    <x v="2"/>
    <s v="Cash on Delivery"/>
    <n v="1015.31"/>
    <n v="9"/>
    <n v="3.1"/>
    <x v="0"/>
    <x v="2364"/>
    <d v="2028-07-01T00:00:00"/>
    <x v="0"/>
    <x v="18"/>
    <s v=""/>
  </r>
  <r>
    <x v="2365"/>
    <n v="22"/>
    <s v="Female"/>
    <x v="2"/>
    <s v="Cash on Delivery"/>
    <n v="882.35"/>
    <n v="5"/>
    <n v="2"/>
    <x v="0"/>
    <x v="2365"/>
    <d v="2028-06-28T00:00:00"/>
    <x v="2"/>
    <x v="1"/>
    <n v="2"/>
  </r>
  <r>
    <x v="2366"/>
    <n v="37"/>
    <s v="Male"/>
    <x v="3"/>
    <s v="Credit Card"/>
    <n v="256.08999999999997"/>
    <n v="1"/>
    <n v="4.2"/>
    <x v="0"/>
    <x v="2366"/>
    <d v="2028-06-25T00:00:00"/>
    <x v="0"/>
    <x v="1"/>
    <n v="4.2"/>
  </r>
  <r>
    <x v="2367"/>
    <n v="69"/>
    <s v="Male"/>
    <x v="5"/>
    <s v="UPI"/>
    <n v="1016.83"/>
    <n v="12"/>
    <n v="4.2"/>
    <x v="1"/>
    <x v="2367"/>
    <d v="2028-07-07T00:00:00"/>
    <x v="1"/>
    <x v="22"/>
    <s v=""/>
  </r>
  <r>
    <x v="2368"/>
    <n v="66"/>
    <s v="Female"/>
    <x v="4"/>
    <s v="Credit Card"/>
    <n v="1143.44"/>
    <n v="7"/>
    <n v="4.5999999999999996"/>
    <x v="1"/>
    <x v="2368"/>
    <d v="2028-07-03T00:00:00"/>
    <x v="1"/>
    <x v="33"/>
    <s v=""/>
  </r>
  <r>
    <x v="2369"/>
    <n v="64"/>
    <s v="Male"/>
    <x v="4"/>
    <s v="Credit Card"/>
    <n v="1209.1400000000001"/>
    <n v="12"/>
    <n v="2.6"/>
    <x v="1"/>
    <x v="2369"/>
    <d v="2028-07-09T00:00:00"/>
    <x v="1"/>
    <x v="17"/>
    <s v=""/>
  </r>
  <r>
    <x v="2370"/>
    <n v="18"/>
    <s v="Female"/>
    <x v="3"/>
    <s v="Debit Card"/>
    <n v="255.68"/>
    <n v="4"/>
    <n v="3.2"/>
    <x v="1"/>
    <x v="2370"/>
    <d v="2028-07-02T00:00:00"/>
    <x v="2"/>
    <x v="1"/>
    <n v="3.2"/>
  </r>
  <r>
    <x v="2371"/>
    <n v="18"/>
    <s v="Other"/>
    <x v="2"/>
    <s v="UPI"/>
    <n v="1336.25"/>
    <n v="5"/>
    <n v="3.6"/>
    <x v="0"/>
    <x v="2371"/>
    <d v="2028-07-04T00:00:00"/>
    <x v="2"/>
    <x v="1"/>
    <n v="3.6"/>
  </r>
  <r>
    <x v="2372"/>
    <n v="40"/>
    <s v="Female"/>
    <x v="1"/>
    <s v="Debit Card"/>
    <n v="1183.81"/>
    <n v="11"/>
    <n v="4.7"/>
    <x v="1"/>
    <x v="2372"/>
    <d v="2028-07-11T00:00:00"/>
    <x v="0"/>
    <x v="25"/>
    <s v=""/>
  </r>
  <r>
    <x v="2373"/>
    <n v="58"/>
    <s v="Other"/>
    <x v="5"/>
    <s v="Credit Card"/>
    <n v="903.06"/>
    <n v="6"/>
    <n v="1.7"/>
    <x v="0"/>
    <x v="2373"/>
    <d v="2028-07-07T00:00:00"/>
    <x v="1"/>
    <x v="1"/>
    <n v="1.7"/>
  </r>
  <r>
    <x v="2374"/>
    <n v="27"/>
    <s v="Female"/>
    <x v="1"/>
    <s v="Wallet"/>
    <n v="248.36"/>
    <n v="12"/>
    <n v="4.0999999999999996"/>
    <x v="1"/>
    <x v="2374"/>
    <d v="2028-07-14T00:00:00"/>
    <x v="2"/>
    <x v="39"/>
    <s v=""/>
  </r>
  <r>
    <x v="2375"/>
    <n v="67"/>
    <s v="Female"/>
    <x v="4"/>
    <s v="Credit Card"/>
    <n v="1128.98"/>
    <n v="8"/>
    <n v="3.4"/>
    <x v="0"/>
    <x v="2375"/>
    <d v="2028-07-11T00:00:00"/>
    <x v="1"/>
    <x v="16"/>
    <s v=""/>
  </r>
  <r>
    <x v="2376"/>
    <n v="26"/>
    <s v="Male"/>
    <x v="3"/>
    <s v="Credit Card"/>
    <n v="1474.78"/>
    <n v="8"/>
    <n v="3.1"/>
    <x v="1"/>
    <x v="2376"/>
    <d v="2028-07-12T00:00:00"/>
    <x v="2"/>
    <x v="18"/>
    <s v=""/>
  </r>
  <r>
    <x v="2377"/>
    <n v="21"/>
    <s v="Other"/>
    <x v="4"/>
    <s v="UPI"/>
    <n v="639.45000000000005"/>
    <n v="9"/>
    <n v="1.9"/>
    <x v="0"/>
    <x v="2377"/>
    <d v="2028-07-14T00:00:00"/>
    <x v="2"/>
    <x v="11"/>
    <s v=""/>
  </r>
  <r>
    <x v="2378"/>
    <n v="44"/>
    <s v="Other"/>
    <x v="5"/>
    <s v="UPI"/>
    <n v="873.03"/>
    <n v="13"/>
    <n v="4"/>
    <x v="1"/>
    <x v="2378"/>
    <d v="2028-07-19T00:00:00"/>
    <x v="0"/>
    <x v="40"/>
    <s v=""/>
  </r>
  <r>
    <x v="2379"/>
    <n v="60"/>
    <s v="Other"/>
    <x v="5"/>
    <s v="UPI"/>
    <n v="246.09"/>
    <n v="8"/>
    <n v="2.2000000000000002"/>
    <x v="1"/>
    <x v="2379"/>
    <d v="2028-07-15T00:00:00"/>
    <x v="1"/>
    <x v="38"/>
    <s v=""/>
  </r>
  <r>
    <x v="2380"/>
    <n v="49"/>
    <s v="Other"/>
    <x v="4"/>
    <s v="Credit Card"/>
    <n v="502.09"/>
    <n v="3"/>
    <n v="1.4"/>
    <x v="0"/>
    <x v="2380"/>
    <d v="2028-07-11T00:00:00"/>
    <x v="1"/>
    <x v="1"/>
    <n v="1.4"/>
  </r>
  <r>
    <x v="2381"/>
    <n v="42"/>
    <s v="Female"/>
    <x v="5"/>
    <s v="Debit Card"/>
    <n v="257.72000000000003"/>
    <n v="13"/>
    <n v="2.5"/>
    <x v="1"/>
    <x v="2381"/>
    <d v="2028-07-22T00:00:00"/>
    <x v="0"/>
    <x v="13"/>
    <s v=""/>
  </r>
  <r>
    <x v="2382"/>
    <n v="65"/>
    <s v="Female"/>
    <x v="4"/>
    <s v="UPI"/>
    <n v="675.56"/>
    <n v="14"/>
    <n v="1.6"/>
    <x v="0"/>
    <x v="2382"/>
    <d v="2028-07-24T00:00:00"/>
    <x v="1"/>
    <x v="9"/>
    <s v=""/>
  </r>
  <r>
    <x v="2383"/>
    <n v="40"/>
    <s v="Male"/>
    <x v="1"/>
    <s v="UPI"/>
    <n v="103.42"/>
    <n v="8"/>
    <n v="2.1"/>
    <x v="1"/>
    <x v="2383"/>
    <d v="2028-07-19T00:00:00"/>
    <x v="0"/>
    <x v="27"/>
    <s v=""/>
  </r>
  <r>
    <x v="2384"/>
    <n v="33"/>
    <s v="Other"/>
    <x v="5"/>
    <s v="Wallet"/>
    <n v="612.79"/>
    <n v="4"/>
    <n v="3.8"/>
    <x v="1"/>
    <x v="2384"/>
    <d v="2028-07-16T00:00:00"/>
    <x v="0"/>
    <x v="1"/>
    <n v="3.8"/>
  </r>
  <r>
    <x v="2385"/>
    <n v="54"/>
    <s v="Male"/>
    <x v="2"/>
    <s v="Debit Card"/>
    <n v="1323.26"/>
    <n v="14"/>
    <n v="2.2000000000000002"/>
    <x v="1"/>
    <x v="2385"/>
    <d v="2028-07-27T00:00:00"/>
    <x v="1"/>
    <x v="38"/>
    <s v=""/>
  </r>
  <r>
    <x v="2386"/>
    <n v="25"/>
    <s v="Female"/>
    <x v="5"/>
    <s v="Credit Card"/>
    <n v="1129.49"/>
    <n v="9"/>
    <n v="2.9"/>
    <x v="1"/>
    <x v="2386"/>
    <d v="2028-07-23T00:00:00"/>
    <x v="2"/>
    <x v="32"/>
    <s v=""/>
  </r>
  <r>
    <x v="2387"/>
    <n v="42"/>
    <s v="Other"/>
    <x v="0"/>
    <s v="UPI"/>
    <n v="631.74"/>
    <n v="10"/>
    <n v="3.5"/>
    <x v="0"/>
    <x v="2387"/>
    <d v="2028-07-25T00:00:00"/>
    <x v="0"/>
    <x v="14"/>
    <s v=""/>
  </r>
  <r>
    <x v="2388"/>
    <n v="45"/>
    <s v="Other"/>
    <x v="5"/>
    <s v="Debit Card"/>
    <n v="1036.8900000000001"/>
    <n v="9"/>
    <n v="4.5999999999999996"/>
    <x v="1"/>
    <x v="2388"/>
    <d v="2028-07-25T00:00:00"/>
    <x v="1"/>
    <x v="33"/>
    <s v=""/>
  </r>
  <r>
    <x v="2389"/>
    <n v="26"/>
    <s v="Female"/>
    <x v="5"/>
    <s v="UPI"/>
    <n v="777.07"/>
    <n v="2"/>
    <n v="1.6"/>
    <x v="0"/>
    <x v="2389"/>
    <d v="2028-07-19T00:00:00"/>
    <x v="2"/>
    <x v="1"/>
    <n v="1.6"/>
  </r>
  <r>
    <x v="2390"/>
    <n v="28"/>
    <s v="Other"/>
    <x v="1"/>
    <s v="UPI"/>
    <n v="47.08"/>
    <n v="4"/>
    <n v="2.9"/>
    <x v="0"/>
    <x v="2390"/>
    <d v="2028-07-22T00:00:00"/>
    <x v="2"/>
    <x v="1"/>
    <n v="2.9"/>
  </r>
  <r>
    <x v="2391"/>
    <n v="20"/>
    <s v="Female"/>
    <x v="4"/>
    <s v="UPI"/>
    <n v="896.81"/>
    <n v="9"/>
    <n v="1.1000000000000001"/>
    <x v="1"/>
    <x v="2391"/>
    <d v="2028-07-28T00:00:00"/>
    <x v="2"/>
    <x v="15"/>
    <s v=""/>
  </r>
  <r>
    <x v="2392"/>
    <n v="51"/>
    <s v="Male"/>
    <x v="2"/>
    <s v="Credit Card"/>
    <n v="81.02"/>
    <n v="2"/>
    <n v="2"/>
    <x v="1"/>
    <x v="2392"/>
    <d v="2028-07-22T00:00:00"/>
    <x v="1"/>
    <x v="1"/>
    <n v="2"/>
  </r>
  <r>
    <x v="2393"/>
    <n v="66"/>
    <s v="Male"/>
    <x v="4"/>
    <s v="Credit Card"/>
    <n v="310.11"/>
    <n v="5"/>
    <n v="3.2"/>
    <x v="1"/>
    <x v="2393"/>
    <d v="2028-07-26T00:00:00"/>
    <x v="1"/>
    <x v="1"/>
    <n v="3.2"/>
  </r>
  <r>
    <x v="2394"/>
    <n v="38"/>
    <s v="Other"/>
    <x v="5"/>
    <s v="Cash on Delivery"/>
    <n v="567.16"/>
    <n v="14"/>
    <n v="3.5"/>
    <x v="1"/>
    <x v="2394"/>
    <d v="2028-08-05T00:00:00"/>
    <x v="0"/>
    <x v="14"/>
    <s v=""/>
  </r>
  <r>
    <x v="2395"/>
    <n v="61"/>
    <s v="Other"/>
    <x v="1"/>
    <s v="Cash on Delivery"/>
    <n v="141.84"/>
    <n v="6"/>
    <n v="4.3"/>
    <x v="0"/>
    <x v="2395"/>
    <d v="2028-07-29T00:00:00"/>
    <x v="1"/>
    <x v="1"/>
    <n v="4.3"/>
  </r>
  <r>
    <x v="2396"/>
    <n v="58"/>
    <s v="Other"/>
    <x v="1"/>
    <s v="Debit Card"/>
    <n v="1246.98"/>
    <n v="2"/>
    <n v="3.1"/>
    <x v="0"/>
    <x v="2396"/>
    <d v="2028-07-26T00:00:00"/>
    <x v="1"/>
    <x v="1"/>
    <n v="3.1"/>
  </r>
  <r>
    <x v="2397"/>
    <n v="20"/>
    <s v="Female"/>
    <x v="1"/>
    <s v="Cash on Delivery"/>
    <n v="1382.85"/>
    <n v="10"/>
    <n v="1.9"/>
    <x v="1"/>
    <x v="2397"/>
    <d v="2028-08-04T00:00:00"/>
    <x v="2"/>
    <x v="11"/>
    <s v=""/>
  </r>
  <r>
    <x v="2398"/>
    <n v="69"/>
    <s v="Male"/>
    <x v="4"/>
    <s v="Credit Card"/>
    <n v="160.41"/>
    <n v="4"/>
    <n v="2.5"/>
    <x v="0"/>
    <x v="2398"/>
    <d v="2028-07-30T00:00:00"/>
    <x v="1"/>
    <x v="1"/>
    <n v="2.5"/>
  </r>
  <r>
    <x v="2399"/>
    <n v="37"/>
    <s v="Male"/>
    <x v="3"/>
    <s v="Wallet"/>
    <n v="157.5"/>
    <n v="11"/>
    <n v="1"/>
    <x v="0"/>
    <x v="2399"/>
    <d v="2028-08-07T00:00:00"/>
    <x v="0"/>
    <x v="31"/>
    <s v=""/>
  </r>
  <r>
    <x v="2400"/>
    <n v="53"/>
    <s v="Male"/>
    <x v="3"/>
    <s v="Credit Card"/>
    <n v="576.92999999999995"/>
    <n v="3"/>
    <n v="2.5"/>
    <x v="0"/>
    <x v="2400"/>
    <d v="2028-07-31T00:00:00"/>
    <x v="1"/>
    <x v="1"/>
    <n v="2.5"/>
  </r>
  <r>
    <x v="2401"/>
    <n v="44"/>
    <s v="Male"/>
    <x v="0"/>
    <s v="Debit Card"/>
    <n v="910.51"/>
    <n v="14"/>
    <n v="3"/>
    <x v="1"/>
    <x v="2401"/>
    <d v="2028-08-12T00:00:00"/>
    <x v="0"/>
    <x v="7"/>
    <s v=""/>
  </r>
  <r>
    <x v="2402"/>
    <n v="21"/>
    <s v="Male"/>
    <x v="3"/>
    <s v="Debit Card"/>
    <n v="70.97"/>
    <n v="12"/>
    <n v="4.8"/>
    <x v="0"/>
    <x v="2402"/>
    <d v="2028-08-11T00:00:00"/>
    <x v="2"/>
    <x v="36"/>
    <s v=""/>
  </r>
  <r>
    <x v="2403"/>
    <n v="33"/>
    <s v="Female"/>
    <x v="0"/>
    <s v="Credit Card"/>
    <n v="1476.93"/>
    <n v="5"/>
    <n v="4.5"/>
    <x v="1"/>
    <x v="2403"/>
    <d v="2028-08-05T00:00:00"/>
    <x v="0"/>
    <x v="1"/>
    <n v="4.5"/>
  </r>
  <r>
    <x v="2404"/>
    <n v="45"/>
    <s v="Female"/>
    <x v="0"/>
    <s v="Wallet"/>
    <n v="701.85"/>
    <n v="12"/>
    <n v="4.4000000000000004"/>
    <x v="1"/>
    <x v="2404"/>
    <d v="2028-08-13T00:00:00"/>
    <x v="1"/>
    <x v="35"/>
    <s v=""/>
  </r>
  <r>
    <x v="2405"/>
    <n v="45"/>
    <s v="Male"/>
    <x v="0"/>
    <s v="Debit Card"/>
    <n v="689.14"/>
    <n v="3"/>
    <n v="3.8"/>
    <x v="0"/>
    <x v="2405"/>
    <d v="2028-08-05T00:00:00"/>
    <x v="1"/>
    <x v="1"/>
    <n v="3.8"/>
  </r>
  <r>
    <x v="2406"/>
    <n v="50"/>
    <s v="Male"/>
    <x v="4"/>
    <s v="Credit Card"/>
    <n v="1428.83"/>
    <n v="12"/>
    <n v="1.8"/>
    <x v="1"/>
    <x v="2406"/>
    <d v="2028-08-15T00:00:00"/>
    <x v="1"/>
    <x v="4"/>
    <s v=""/>
  </r>
  <r>
    <x v="2407"/>
    <n v="57"/>
    <s v="Other"/>
    <x v="4"/>
    <s v="Wallet"/>
    <n v="1231.96"/>
    <n v="13"/>
    <n v="1.8"/>
    <x v="1"/>
    <x v="2407"/>
    <d v="2028-08-17T00:00:00"/>
    <x v="1"/>
    <x v="4"/>
    <s v=""/>
  </r>
  <r>
    <x v="2408"/>
    <n v="47"/>
    <s v="Female"/>
    <x v="1"/>
    <s v="Credit Card"/>
    <n v="1125.8800000000001"/>
    <n v="9"/>
    <n v="4.2"/>
    <x v="0"/>
    <x v="2408"/>
    <d v="2028-08-14T00:00:00"/>
    <x v="1"/>
    <x v="22"/>
    <s v=""/>
  </r>
  <r>
    <x v="2409"/>
    <n v="29"/>
    <s v="Female"/>
    <x v="3"/>
    <s v="Wallet"/>
    <n v="1299.4100000000001"/>
    <n v="2"/>
    <n v="1.7"/>
    <x v="1"/>
    <x v="2409"/>
    <d v="2028-08-08T00:00:00"/>
    <x v="2"/>
    <x v="1"/>
    <n v="1.7"/>
  </r>
  <r>
    <x v="2410"/>
    <n v="31"/>
    <s v="Other"/>
    <x v="0"/>
    <s v="Cash on Delivery"/>
    <n v="679.24"/>
    <n v="7"/>
    <n v="4.0999999999999996"/>
    <x v="0"/>
    <x v="2410"/>
    <d v="2028-08-14T00:00:00"/>
    <x v="0"/>
    <x v="39"/>
    <s v=""/>
  </r>
  <r>
    <x v="2411"/>
    <n v="22"/>
    <s v="Other"/>
    <x v="4"/>
    <s v="UPI"/>
    <n v="637.78"/>
    <n v="12"/>
    <n v="1.6"/>
    <x v="0"/>
    <x v="2411"/>
    <d v="2028-08-20T00:00:00"/>
    <x v="2"/>
    <x v="9"/>
    <s v=""/>
  </r>
  <r>
    <x v="2412"/>
    <n v="52"/>
    <s v="Male"/>
    <x v="2"/>
    <s v="Credit Card"/>
    <n v="961.9"/>
    <n v="1"/>
    <n v="2.8"/>
    <x v="1"/>
    <x v="2412"/>
    <d v="2028-08-10T00:00:00"/>
    <x v="1"/>
    <x v="1"/>
    <n v="2.8"/>
  </r>
  <r>
    <x v="2413"/>
    <n v="47"/>
    <s v="Male"/>
    <x v="3"/>
    <s v="Debit Card"/>
    <n v="528.30999999999995"/>
    <n v="3"/>
    <n v="1.6"/>
    <x v="1"/>
    <x v="2413"/>
    <d v="2028-08-13T00:00:00"/>
    <x v="1"/>
    <x v="1"/>
    <n v="1.6"/>
  </r>
  <r>
    <x v="2414"/>
    <n v="63"/>
    <s v="Female"/>
    <x v="5"/>
    <s v="Wallet"/>
    <n v="850.25"/>
    <n v="7"/>
    <n v="3.5"/>
    <x v="0"/>
    <x v="2414"/>
    <d v="2028-08-18T00:00:00"/>
    <x v="1"/>
    <x v="14"/>
    <s v=""/>
  </r>
  <r>
    <x v="2415"/>
    <n v="45"/>
    <s v="Other"/>
    <x v="2"/>
    <s v="Cash on Delivery"/>
    <n v="404.05"/>
    <n v="7"/>
    <n v="4.4000000000000004"/>
    <x v="0"/>
    <x v="2415"/>
    <d v="2028-08-19T00:00:00"/>
    <x v="1"/>
    <x v="35"/>
    <s v=""/>
  </r>
  <r>
    <x v="2416"/>
    <n v="35"/>
    <s v="Female"/>
    <x v="3"/>
    <s v="Cash on Delivery"/>
    <n v="448.14"/>
    <n v="11"/>
    <n v="4.5"/>
    <x v="0"/>
    <x v="2416"/>
    <d v="2028-08-24T00:00:00"/>
    <x v="0"/>
    <x v="30"/>
    <s v=""/>
  </r>
  <r>
    <x v="2417"/>
    <n v="65"/>
    <s v="Other"/>
    <x v="4"/>
    <s v="UPI"/>
    <n v="482.6"/>
    <n v="8"/>
    <n v="4.5"/>
    <x v="0"/>
    <x v="2417"/>
    <d v="2028-08-22T00:00:00"/>
    <x v="1"/>
    <x v="30"/>
    <s v=""/>
  </r>
  <r>
    <x v="2418"/>
    <n v="50"/>
    <s v="Male"/>
    <x v="1"/>
    <s v="Cash on Delivery"/>
    <n v="896.9"/>
    <n v="10"/>
    <n v="3.6"/>
    <x v="0"/>
    <x v="2418"/>
    <d v="2028-08-25T00:00:00"/>
    <x v="1"/>
    <x v="29"/>
    <s v=""/>
  </r>
  <r>
    <x v="2419"/>
    <n v="43"/>
    <s v="Male"/>
    <x v="5"/>
    <s v="Credit Card"/>
    <n v="287.39"/>
    <n v="8"/>
    <n v="3.6"/>
    <x v="1"/>
    <x v="2419"/>
    <d v="2028-08-24T00:00:00"/>
    <x v="0"/>
    <x v="29"/>
    <s v=""/>
  </r>
  <r>
    <x v="2420"/>
    <n v="25"/>
    <s v="Other"/>
    <x v="0"/>
    <s v="UPI"/>
    <n v="548.9"/>
    <n v="8"/>
    <n v="2.1"/>
    <x v="0"/>
    <x v="2420"/>
    <d v="2028-08-25T00:00:00"/>
    <x v="2"/>
    <x v="27"/>
    <s v=""/>
  </r>
  <r>
    <x v="2421"/>
    <n v="36"/>
    <s v="Male"/>
    <x v="4"/>
    <s v="Credit Card"/>
    <n v="1448"/>
    <n v="10"/>
    <n v="4.2"/>
    <x v="1"/>
    <x v="2421"/>
    <d v="2028-08-28T00:00:00"/>
    <x v="0"/>
    <x v="22"/>
    <s v=""/>
  </r>
  <r>
    <x v="2422"/>
    <n v="48"/>
    <s v="Female"/>
    <x v="4"/>
    <s v="UPI"/>
    <n v="983.4"/>
    <n v="4"/>
    <n v="2.2000000000000002"/>
    <x v="0"/>
    <x v="2422"/>
    <d v="2028-08-23T00:00:00"/>
    <x v="1"/>
    <x v="1"/>
    <n v="2.2000000000000002"/>
  </r>
  <r>
    <x v="2423"/>
    <n v="65"/>
    <s v="Male"/>
    <x v="2"/>
    <s v="Debit Card"/>
    <n v="169.18"/>
    <n v="3"/>
    <n v="2.4"/>
    <x v="0"/>
    <x v="2423"/>
    <d v="2028-08-23T00:00:00"/>
    <x v="1"/>
    <x v="1"/>
    <n v="2.4"/>
  </r>
  <r>
    <x v="2424"/>
    <n v="50"/>
    <s v="Male"/>
    <x v="1"/>
    <s v="UPI"/>
    <n v="22.15"/>
    <n v="6"/>
    <n v="3.3"/>
    <x v="0"/>
    <x v="2424"/>
    <d v="2028-08-27T00:00:00"/>
    <x v="1"/>
    <x v="1"/>
    <n v="3.3"/>
  </r>
  <r>
    <x v="2425"/>
    <n v="67"/>
    <s v="Other"/>
    <x v="0"/>
    <s v="UPI"/>
    <n v="409.72"/>
    <n v="7"/>
    <n v="3.5"/>
    <x v="0"/>
    <x v="2425"/>
    <d v="2028-08-29T00:00:00"/>
    <x v="1"/>
    <x v="14"/>
    <s v=""/>
  </r>
  <r>
    <x v="2426"/>
    <n v="40"/>
    <s v="Male"/>
    <x v="5"/>
    <s v="Wallet"/>
    <n v="105.95"/>
    <n v="7"/>
    <n v="2.2000000000000002"/>
    <x v="0"/>
    <x v="2426"/>
    <d v="2028-08-30T00:00:00"/>
    <x v="0"/>
    <x v="38"/>
    <s v=""/>
  </r>
  <r>
    <x v="2427"/>
    <n v="58"/>
    <s v="Male"/>
    <x v="5"/>
    <s v="UPI"/>
    <n v="58.16"/>
    <n v="14"/>
    <n v="3"/>
    <x v="1"/>
    <x v="2427"/>
    <d v="2028-09-07T00:00:00"/>
    <x v="1"/>
    <x v="7"/>
    <s v=""/>
  </r>
  <r>
    <x v="2428"/>
    <n v="25"/>
    <s v="Other"/>
    <x v="3"/>
    <s v="UPI"/>
    <n v="782.78"/>
    <n v="10"/>
    <n v="4.7"/>
    <x v="1"/>
    <x v="2428"/>
    <d v="2028-09-04T00:00:00"/>
    <x v="2"/>
    <x v="25"/>
    <s v=""/>
  </r>
  <r>
    <x v="2429"/>
    <n v="46"/>
    <s v="Female"/>
    <x v="1"/>
    <s v="Credit Card"/>
    <n v="1294.74"/>
    <n v="14"/>
    <n v="4.7"/>
    <x v="0"/>
    <x v="2429"/>
    <d v="2028-09-09T00:00:00"/>
    <x v="1"/>
    <x v="25"/>
    <s v=""/>
  </r>
  <r>
    <x v="2430"/>
    <n v="33"/>
    <s v="Other"/>
    <x v="2"/>
    <s v="Wallet"/>
    <n v="1424.75"/>
    <n v="11"/>
    <n v="2.1"/>
    <x v="1"/>
    <x v="2430"/>
    <d v="2028-09-07T00:00:00"/>
    <x v="0"/>
    <x v="27"/>
    <s v=""/>
  </r>
  <r>
    <x v="2431"/>
    <n v="27"/>
    <s v="Other"/>
    <x v="3"/>
    <s v="Debit Card"/>
    <n v="946.32"/>
    <n v="14"/>
    <n v="3.1"/>
    <x v="1"/>
    <x v="2431"/>
    <d v="2028-09-11T00:00:00"/>
    <x v="2"/>
    <x v="18"/>
    <s v=""/>
  </r>
  <r>
    <x v="2432"/>
    <n v="34"/>
    <s v="Other"/>
    <x v="0"/>
    <s v="Credit Card"/>
    <n v="42.64"/>
    <n v="5"/>
    <n v="2.8"/>
    <x v="0"/>
    <x v="2432"/>
    <d v="2028-09-03T00:00:00"/>
    <x v="0"/>
    <x v="1"/>
    <n v="2.8"/>
  </r>
  <r>
    <x v="2433"/>
    <n v="37"/>
    <s v="Female"/>
    <x v="5"/>
    <s v="Cash on Delivery"/>
    <n v="182.76"/>
    <n v="13"/>
    <n v="2.2000000000000002"/>
    <x v="0"/>
    <x v="2433"/>
    <d v="2028-09-12T00:00:00"/>
    <x v="0"/>
    <x v="38"/>
    <s v=""/>
  </r>
  <r>
    <x v="2434"/>
    <n v="28"/>
    <s v="Male"/>
    <x v="3"/>
    <s v="Debit Card"/>
    <n v="209.37"/>
    <n v="3"/>
    <n v="3.2"/>
    <x v="1"/>
    <x v="2434"/>
    <d v="2028-09-03T00:00:00"/>
    <x v="2"/>
    <x v="1"/>
    <n v="3.2"/>
  </r>
  <r>
    <x v="2435"/>
    <n v="20"/>
    <s v="Other"/>
    <x v="1"/>
    <s v="Cash on Delivery"/>
    <n v="1226.98"/>
    <n v="3"/>
    <n v="3.6"/>
    <x v="0"/>
    <x v="2435"/>
    <d v="2028-09-04T00:00:00"/>
    <x v="2"/>
    <x v="1"/>
    <n v="3.6"/>
  </r>
  <r>
    <x v="2436"/>
    <n v="27"/>
    <s v="Male"/>
    <x v="3"/>
    <s v="Wallet"/>
    <n v="1200.55"/>
    <n v="1"/>
    <n v="2.5"/>
    <x v="0"/>
    <x v="2436"/>
    <d v="2028-09-03T00:00:00"/>
    <x v="2"/>
    <x v="1"/>
    <n v="2.5"/>
  </r>
  <r>
    <x v="2437"/>
    <n v="59"/>
    <s v="Other"/>
    <x v="2"/>
    <s v="Wallet"/>
    <n v="316.12"/>
    <n v="5"/>
    <n v="1.6"/>
    <x v="1"/>
    <x v="2437"/>
    <d v="2028-09-08T00:00:00"/>
    <x v="1"/>
    <x v="1"/>
    <n v="1.6"/>
  </r>
  <r>
    <x v="2438"/>
    <n v="43"/>
    <s v="Other"/>
    <x v="2"/>
    <s v="Wallet"/>
    <n v="414.11"/>
    <n v="11"/>
    <n v="4.7"/>
    <x v="1"/>
    <x v="2438"/>
    <d v="2028-09-15T00:00:00"/>
    <x v="0"/>
    <x v="25"/>
    <s v=""/>
  </r>
  <r>
    <x v="2439"/>
    <n v="34"/>
    <s v="Female"/>
    <x v="1"/>
    <s v="Debit Card"/>
    <n v="1207.5899999999999"/>
    <n v="12"/>
    <n v="1.8"/>
    <x v="1"/>
    <x v="2439"/>
    <d v="2028-09-17T00:00:00"/>
    <x v="0"/>
    <x v="4"/>
    <s v=""/>
  </r>
  <r>
    <x v="2440"/>
    <n v="24"/>
    <s v="Male"/>
    <x v="5"/>
    <s v="Debit Card"/>
    <n v="1001.18"/>
    <n v="1"/>
    <n v="4.2"/>
    <x v="1"/>
    <x v="2440"/>
    <d v="2028-09-07T00:00:00"/>
    <x v="2"/>
    <x v="1"/>
    <n v="4.2"/>
  </r>
  <r>
    <x v="2441"/>
    <n v="22"/>
    <s v="Male"/>
    <x v="1"/>
    <s v="Credit Card"/>
    <n v="1442.87"/>
    <n v="13"/>
    <n v="4.9000000000000004"/>
    <x v="0"/>
    <x v="2441"/>
    <d v="2028-09-20T00:00:00"/>
    <x v="2"/>
    <x v="20"/>
    <s v=""/>
  </r>
  <r>
    <x v="2442"/>
    <n v="67"/>
    <s v="Female"/>
    <x v="0"/>
    <s v="Credit Card"/>
    <n v="1444.21"/>
    <n v="1"/>
    <n v="4.0999999999999996"/>
    <x v="1"/>
    <x v="2442"/>
    <d v="2028-09-09T00:00:00"/>
    <x v="1"/>
    <x v="1"/>
    <n v="4.0999999999999996"/>
  </r>
  <r>
    <x v="2443"/>
    <n v="28"/>
    <s v="Other"/>
    <x v="4"/>
    <s v="Wallet"/>
    <n v="498.51"/>
    <n v="14"/>
    <n v="3.5"/>
    <x v="0"/>
    <x v="2443"/>
    <d v="2028-09-23T00:00:00"/>
    <x v="2"/>
    <x v="14"/>
    <s v=""/>
  </r>
  <r>
    <x v="2444"/>
    <n v="24"/>
    <s v="Female"/>
    <x v="2"/>
    <s v="UPI"/>
    <n v="108.88"/>
    <n v="7"/>
    <n v="4"/>
    <x v="0"/>
    <x v="2444"/>
    <d v="2028-09-17T00:00:00"/>
    <x v="2"/>
    <x v="40"/>
    <s v=""/>
  </r>
  <r>
    <x v="2445"/>
    <n v="58"/>
    <s v="Female"/>
    <x v="1"/>
    <s v="UPI"/>
    <n v="628.37"/>
    <n v="3"/>
    <n v="4.4000000000000004"/>
    <x v="1"/>
    <x v="2445"/>
    <d v="2028-09-14T00:00:00"/>
    <x v="1"/>
    <x v="1"/>
    <n v="4.4000000000000004"/>
  </r>
  <r>
    <x v="2446"/>
    <n v="61"/>
    <s v="Female"/>
    <x v="2"/>
    <s v="Credit Card"/>
    <n v="377.71"/>
    <n v="6"/>
    <n v="1.3"/>
    <x v="1"/>
    <x v="2446"/>
    <d v="2028-09-18T00:00:00"/>
    <x v="1"/>
    <x v="1"/>
    <n v="1.3"/>
  </r>
  <r>
    <x v="2447"/>
    <n v="36"/>
    <s v="Male"/>
    <x v="4"/>
    <s v="UPI"/>
    <n v="1208.8800000000001"/>
    <n v="1"/>
    <n v="2.2999999999999998"/>
    <x v="1"/>
    <x v="2447"/>
    <d v="2028-09-14T00:00:00"/>
    <x v="0"/>
    <x v="1"/>
    <n v="2.2999999999999998"/>
  </r>
  <r>
    <x v="2448"/>
    <n v="49"/>
    <s v="Other"/>
    <x v="5"/>
    <s v="Credit Card"/>
    <n v="662.27"/>
    <n v="5"/>
    <n v="1.9"/>
    <x v="0"/>
    <x v="2448"/>
    <d v="2028-09-19T00:00:00"/>
    <x v="1"/>
    <x v="1"/>
    <n v="1.9"/>
  </r>
  <r>
    <x v="2449"/>
    <n v="38"/>
    <s v="Male"/>
    <x v="2"/>
    <s v="Cash on Delivery"/>
    <n v="1215.22"/>
    <n v="2"/>
    <n v="3.8"/>
    <x v="1"/>
    <x v="2449"/>
    <d v="2028-09-17T00:00:00"/>
    <x v="0"/>
    <x v="1"/>
    <n v="3.8"/>
  </r>
  <r>
    <x v="2450"/>
    <n v="31"/>
    <s v="Other"/>
    <x v="5"/>
    <s v="Cash on Delivery"/>
    <n v="833.49"/>
    <n v="3"/>
    <n v="4.2"/>
    <x v="1"/>
    <x v="2450"/>
    <d v="2028-09-19T00:00:00"/>
    <x v="0"/>
    <x v="1"/>
    <n v="4.2"/>
  </r>
  <r>
    <x v="2451"/>
    <n v="20"/>
    <s v="Other"/>
    <x v="4"/>
    <s v="Wallet"/>
    <n v="755.84"/>
    <n v="3"/>
    <n v="1.6"/>
    <x v="1"/>
    <x v="2451"/>
    <d v="2028-09-20T00:00:00"/>
    <x v="2"/>
    <x v="1"/>
    <n v="1.6"/>
  </r>
  <r>
    <x v="2452"/>
    <n v="18"/>
    <s v="Male"/>
    <x v="5"/>
    <s v="Credit Card"/>
    <n v="831.1"/>
    <n v="3"/>
    <n v="1.8"/>
    <x v="1"/>
    <x v="2452"/>
    <d v="2028-09-21T00:00:00"/>
    <x v="2"/>
    <x v="1"/>
    <n v="1.8"/>
  </r>
  <r>
    <x v="2453"/>
    <n v="41"/>
    <s v="Other"/>
    <x v="0"/>
    <s v="Cash on Delivery"/>
    <n v="270.62"/>
    <n v="12"/>
    <n v="2.4"/>
    <x v="0"/>
    <x v="2453"/>
    <d v="2028-10-01T00:00:00"/>
    <x v="0"/>
    <x v="26"/>
    <s v=""/>
  </r>
  <r>
    <x v="2454"/>
    <n v="26"/>
    <s v="Male"/>
    <x v="3"/>
    <s v="Credit Card"/>
    <n v="1482.7"/>
    <n v="9"/>
    <n v="3.4"/>
    <x v="1"/>
    <x v="2454"/>
    <d v="2028-09-29T00:00:00"/>
    <x v="2"/>
    <x v="16"/>
    <s v=""/>
  </r>
  <r>
    <x v="2455"/>
    <n v="33"/>
    <s v="Other"/>
    <x v="2"/>
    <s v="Debit Card"/>
    <n v="863.13"/>
    <n v="8"/>
    <n v="4.0999999999999996"/>
    <x v="0"/>
    <x v="2455"/>
    <d v="2028-09-29T00:00:00"/>
    <x v="0"/>
    <x v="39"/>
    <s v=""/>
  </r>
  <r>
    <x v="2456"/>
    <n v="42"/>
    <s v="Male"/>
    <x v="0"/>
    <s v="Cash on Delivery"/>
    <n v="484.96"/>
    <n v="7"/>
    <n v="3.7"/>
    <x v="1"/>
    <x v="2456"/>
    <d v="2028-09-29T00:00:00"/>
    <x v="0"/>
    <x v="37"/>
    <s v=""/>
  </r>
  <r>
    <x v="2457"/>
    <n v="31"/>
    <s v="Male"/>
    <x v="0"/>
    <s v="Debit Card"/>
    <n v="122.14"/>
    <n v="11"/>
    <n v="2.2999999999999998"/>
    <x v="0"/>
    <x v="2457"/>
    <d v="2028-10-04T00:00:00"/>
    <x v="0"/>
    <x v="0"/>
    <s v=""/>
  </r>
  <r>
    <x v="2458"/>
    <n v="32"/>
    <s v="Female"/>
    <x v="0"/>
    <s v="Credit Card"/>
    <n v="180.49"/>
    <n v="3"/>
    <n v="2"/>
    <x v="1"/>
    <x v="2458"/>
    <d v="2028-09-27T00:00:00"/>
    <x v="0"/>
    <x v="1"/>
    <n v="2"/>
  </r>
  <r>
    <x v="2459"/>
    <n v="37"/>
    <s v="Other"/>
    <x v="1"/>
    <s v="Credit Card"/>
    <n v="222.42"/>
    <n v="7"/>
    <n v="2.9"/>
    <x v="0"/>
    <x v="2459"/>
    <d v="2028-10-02T00:00:00"/>
    <x v="0"/>
    <x v="32"/>
    <s v=""/>
  </r>
  <r>
    <x v="2460"/>
    <n v="64"/>
    <s v="Female"/>
    <x v="5"/>
    <s v="UPI"/>
    <n v="216.1"/>
    <n v="5"/>
    <n v="2.2000000000000002"/>
    <x v="1"/>
    <x v="2460"/>
    <d v="2028-10-01T00:00:00"/>
    <x v="1"/>
    <x v="1"/>
    <n v="2.2000000000000002"/>
  </r>
  <r>
    <x v="2461"/>
    <n v="67"/>
    <s v="Female"/>
    <x v="2"/>
    <s v="UPI"/>
    <n v="287.7"/>
    <n v="7"/>
    <n v="1.5"/>
    <x v="0"/>
    <x v="2461"/>
    <d v="2028-10-04T00:00:00"/>
    <x v="1"/>
    <x v="34"/>
    <s v=""/>
  </r>
  <r>
    <x v="2462"/>
    <n v="42"/>
    <s v="Male"/>
    <x v="4"/>
    <s v="Credit Card"/>
    <n v="751.27"/>
    <n v="8"/>
    <n v="3"/>
    <x v="1"/>
    <x v="2462"/>
    <d v="2028-10-06T00:00:00"/>
    <x v="0"/>
    <x v="7"/>
    <s v=""/>
  </r>
  <r>
    <x v="2463"/>
    <n v="50"/>
    <s v="Other"/>
    <x v="0"/>
    <s v="Debit Card"/>
    <n v="935.26"/>
    <n v="9"/>
    <n v="4.3"/>
    <x v="1"/>
    <x v="2463"/>
    <d v="2028-10-08T00:00:00"/>
    <x v="1"/>
    <x v="21"/>
    <s v=""/>
  </r>
  <r>
    <x v="2464"/>
    <n v="62"/>
    <s v="Male"/>
    <x v="4"/>
    <s v="UPI"/>
    <n v="751.24"/>
    <n v="10"/>
    <n v="1.1000000000000001"/>
    <x v="1"/>
    <x v="2464"/>
    <d v="2028-10-10T00:00:00"/>
    <x v="1"/>
    <x v="15"/>
    <s v=""/>
  </r>
  <r>
    <x v="2465"/>
    <n v="19"/>
    <s v="Male"/>
    <x v="0"/>
    <s v="Credit Card"/>
    <n v="645.75"/>
    <n v="2"/>
    <n v="2.7"/>
    <x v="0"/>
    <x v="2465"/>
    <d v="2028-10-03T00:00:00"/>
    <x v="2"/>
    <x v="1"/>
    <n v="2.7"/>
  </r>
  <r>
    <x v="2466"/>
    <n v="23"/>
    <s v="Other"/>
    <x v="1"/>
    <s v="Wallet"/>
    <n v="158.11000000000001"/>
    <n v="14"/>
    <n v="3.1"/>
    <x v="0"/>
    <x v="2466"/>
    <d v="2028-10-16T00:00:00"/>
    <x v="2"/>
    <x v="18"/>
    <s v=""/>
  </r>
  <r>
    <x v="2467"/>
    <n v="25"/>
    <s v="Other"/>
    <x v="0"/>
    <s v="Credit Card"/>
    <n v="867.7"/>
    <n v="13"/>
    <n v="4.4000000000000004"/>
    <x v="0"/>
    <x v="2467"/>
    <d v="2028-10-16T00:00:00"/>
    <x v="2"/>
    <x v="35"/>
    <s v=""/>
  </r>
  <r>
    <x v="2468"/>
    <n v="50"/>
    <s v="Female"/>
    <x v="0"/>
    <s v="Debit Card"/>
    <n v="632.02"/>
    <n v="8"/>
    <n v="1.6"/>
    <x v="1"/>
    <x v="2468"/>
    <d v="2028-10-12T00:00:00"/>
    <x v="1"/>
    <x v="9"/>
    <s v=""/>
  </r>
  <r>
    <x v="2469"/>
    <n v="37"/>
    <s v="Other"/>
    <x v="4"/>
    <s v="UPI"/>
    <n v="1364.65"/>
    <n v="14"/>
    <n v="3.9"/>
    <x v="0"/>
    <x v="2469"/>
    <d v="2028-10-19T00:00:00"/>
    <x v="0"/>
    <x v="19"/>
    <s v=""/>
  </r>
  <r>
    <x v="2470"/>
    <n v="32"/>
    <s v="Female"/>
    <x v="5"/>
    <s v="Wallet"/>
    <n v="167.3"/>
    <n v="11"/>
    <n v="3.7"/>
    <x v="0"/>
    <x v="2470"/>
    <d v="2028-10-17T00:00:00"/>
    <x v="0"/>
    <x v="37"/>
    <s v=""/>
  </r>
  <r>
    <x v="2471"/>
    <n v="21"/>
    <s v="Male"/>
    <x v="1"/>
    <s v="UPI"/>
    <n v="727.22"/>
    <n v="14"/>
    <n v="4.5"/>
    <x v="1"/>
    <x v="2471"/>
    <d v="2028-10-21T00:00:00"/>
    <x v="2"/>
    <x v="30"/>
    <s v=""/>
  </r>
  <r>
    <x v="2472"/>
    <n v="59"/>
    <s v="Male"/>
    <x v="4"/>
    <s v="Credit Card"/>
    <n v="888.54"/>
    <n v="4"/>
    <n v="4.0999999999999996"/>
    <x v="0"/>
    <x v="2472"/>
    <d v="2028-10-12T00:00:00"/>
    <x v="1"/>
    <x v="1"/>
    <n v="4.0999999999999996"/>
  </r>
  <r>
    <x v="2473"/>
    <n v="42"/>
    <s v="Female"/>
    <x v="3"/>
    <s v="Debit Card"/>
    <n v="99.18"/>
    <n v="4"/>
    <n v="1.4"/>
    <x v="0"/>
    <x v="2473"/>
    <d v="2028-10-13T00:00:00"/>
    <x v="0"/>
    <x v="1"/>
    <n v="1.4"/>
  </r>
  <r>
    <x v="2474"/>
    <n v="29"/>
    <s v="Other"/>
    <x v="5"/>
    <s v="Debit Card"/>
    <n v="607.33000000000004"/>
    <n v="13"/>
    <n v="3.8"/>
    <x v="0"/>
    <x v="2474"/>
    <d v="2028-10-23T00:00:00"/>
    <x v="2"/>
    <x v="3"/>
    <s v=""/>
  </r>
  <r>
    <x v="2475"/>
    <n v="39"/>
    <s v="Female"/>
    <x v="0"/>
    <s v="Wallet"/>
    <n v="923.05"/>
    <n v="5"/>
    <n v="4.7"/>
    <x v="0"/>
    <x v="2475"/>
    <d v="2028-10-16T00:00:00"/>
    <x v="0"/>
    <x v="1"/>
    <n v="4.7"/>
  </r>
  <r>
    <x v="2476"/>
    <n v="44"/>
    <s v="Other"/>
    <x v="0"/>
    <s v="Debit Card"/>
    <n v="533.69000000000005"/>
    <n v="1"/>
    <n v="3.8"/>
    <x v="0"/>
    <x v="2476"/>
    <d v="2028-10-13T00:00:00"/>
    <x v="0"/>
    <x v="1"/>
    <n v="3.8"/>
  </r>
  <r>
    <x v="2477"/>
    <n v="41"/>
    <s v="Male"/>
    <x v="5"/>
    <s v="Wallet"/>
    <n v="1341.78"/>
    <n v="10"/>
    <n v="5"/>
    <x v="1"/>
    <x v="2477"/>
    <d v="2028-10-23T00:00:00"/>
    <x v="0"/>
    <x v="41"/>
    <s v=""/>
  </r>
  <r>
    <x v="2478"/>
    <n v="29"/>
    <s v="Male"/>
    <x v="1"/>
    <s v="Credit Card"/>
    <n v="644.58000000000004"/>
    <n v="13"/>
    <n v="1"/>
    <x v="1"/>
    <x v="2478"/>
    <d v="2028-10-27T00:00:00"/>
    <x v="2"/>
    <x v="31"/>
    <s v=""/>
  </r>
  <r>
    <x v="2479"/>
    <n v="20"/>
    <s v="Other"/>
    <x v="5"/>
    <s v="Cash on Delivery"/>
    <n v="677.22"/>
    <n v="6"/>
    <n v="1.5"/>
    <x v="0"/>
    <x v="2479"/>
    <d v="2028-10-21T00:00:00"/>
    <x v="2"/>
    <x v="1"/>
    <n v="1.5"/>
  </r>
  <r>
    <x v="2480"/>
    <n v="61"/>
    <s v="Other"/>
    <x v="5"/>
    <s v="Credit Card"/>
    <n v="930.63"/>
    <n v="12"/>
    <n v="1.4"/>
    <x v="0"/>
    <x v="2480"/>
    <d v="2028-10-28T00:00:00"/>
    <x v="1"/>
    <x v="28"/>
    <s v=""/>
  </r>
  <r>
    <x v="2481"/>
    <n v="67"/>
    <s v="Other"/>
    <x v="2"/>
    <s v="Wallet"/>
    <n v="199.93"/>
    <n v="1"/>
    <n v="1.7"/>
    <x v="0"/>
    <x v="2481"/>
    <d v="2028-10-18T00:00:00"/>
    <x v="1"/>
    <x v="1"/>
    <n v="1.7"/>
  </r>
  <r>
    <x v="2482"/>
    <n v="27"/>
    <s v="Male"/>
    <x v="5"/>
    <s v="Debit Card"/>
    <n v="408.51"/>
    <n v="11"/>
    <n v="4.9000000000000004"/>
    <x v="1"/>
    <x v="2482"/>
    <d v="2028-10-29T00:00:00"/>
    <x v="2"/>
    <x v="20"/>
    <s v=""/>
  </r>
  <r>
    <x v="2483"/>
    <n v="39"/>
    <s v="Male"/>
    <x v="3"/>
    <s v="Wallet"/>
    <n v="1023.13"/>
    <n v="10"/>
    <n v="2.1"/>
    <x v="1"/>
    <x v="2483"/>
    <d v="2028-10-29T00:00:00"/>
    <x v="0"/>
    <x v="27"/>
    <s v=""/>
  </r>
  <r>
    <x v="2484"/>
    <n v="59"/>
    <s v="Other"/>
    <x v="0"/>
    <s v="UPI"/>
    <n v="428.27"/>
    <n v="8"/>
    <n v="2.8"/>
    <x v="0"/>
    <x v="2484"/>
    <d v="2028-10-28T00:00:00"/>
    <x v="1"/>
    <x v="10"/>
    <s v=""/>
  </r>
  <r>
    <x v="2485"/>
    <n v="69"/>
    <s v="Female"/>
    <x v="4"/>
    <s v="Wallet"/>
    <n v="1445.96"/>
    <n v="7"/>
    <n v="2.5"/>
    <x v="1"/>
    <x v="2485"/>
    <d v="2028-10-28T00:00:00"/>
    <x v="1"/>
    <x v="13"/>
    <s v=""/>
  </r>
  <r>
    <x v="2486"/>
    <n v="69"/>
    <s v="Other"/>
    <x v="4"/>
    <s v="Credit Card"/>
    <n v="1035.55"/>
    <n v="14"/>
    <n v="2"/>
    <x v="1"/>
    <x v="2486"/>
    <d v="2028-11-05T00:00:00"/>
    <x v="1"/>
    <x v="6"/>
    <s v=""/>
  </r>
  <r>
    <x v="2487"/>
    <n v="30"/>
    <s v="Female"/>
    <x v="4"/>
    <s v="UPI"/>
    <n v="745.04"/>
    <n v="5"/>
    <n v="3.7"/>
    <x v="1"/>
    <x v="2487"/>
    <d v="2028-10-28T00:00:00"/>
    <x v="0"/>
    <x v="1"/>
    <n v="3.7"/>
  </r>
  <r>
    <x v="2488"/>
    <n v="22"/>
    <s v="Other"/>
    <x v="1"/>
    <s v="UPI"/>
    <n v="1451.45"/>
    <n v="2"/>
    <n v="3.8"/>
    <x v="0"/>
    <x v="2488"/>
    <d v="2028-10-26T00:00:00"/>
    <x v="2"/>
    <x v="1"/>
    <n v="3.8"/>
  </r>
  <r>
    <x v="2489"/>
    <n v="53"/>
    <s v="Other"/>
    <x v="5"/>
    <s v="UPI"/>
    <n v="691.48"/>
    <n v="3"/>
    <n v="2.7"/>
    <x v="0"/>
    <x v="2489"/>
    <d v="2028-10-28T00:00:00"/>
    <x v="1"/>
    <x v="1"/>
    <n v="2.7"/>
  </r>
  <r>
    <x v="2490"/>
    <n v="44"/>
    <s v="Other"/>
    <x v="0"/>
    <s v="Cash on Delivery"/>
    <n v="429.77"/>
    <n v="8"/>
    <n v="2.1"/>
    <x v="0"/>
    <x v="2490"/>
    <d v="2028-11-03T00:00:00"/>
    <x v="0"/>
    <x v="27"/>
    <s v=""/>
  </r>
  <r>
    <x v="2491"/>
    <n v="49"/>
    <s v="Male"/>
    <x v="0"/>
    <s v="Debit Card"/>
    <n v="408.82"/>
    <n v="13"/>
    <n v="2.9"/>
    <x v="0"/>
    <x v="2491"/>
    <d v="2028-11-09T00:00:00"/>
    <x v="1"/>
    <x v="32"/>
    <s v=""/>
  </r>
  <r>
    <x v="2492"/>
    <n v="63"/>
    <s v="Female"/>
    <x v="5"/>
    <s v="Credit Card"/>
    <n v="332.76"/>
    <n v="12"/>
    <n v="2.2000000000000002"/>
    <x v="0"/>
    <x v="2492"/>
    <d v="2028-11-09T00:00:00"/>
    <x v="1"/>
    <x v="38"/>
    <s v=""/>
  </r>
  <r>
    <x v="2493"/>
    <n v="34"/>
    <s v="Other"/>
    <x v="0"/>
    <s v="Wallet"/>
    <n v="169.31"/>
    <n v="6"/>
    <n v="2.7"/>
    <x v="0"/>
    <x v="2493"/>
    <d v="2028-11-04T00:00:00"/>
    <x v="0"/>
    <x v="1"/>
    <n v="2.7"/>
  </r>
  <r>
    <x v="2494"/>
    <n v="60"/>
    <s v="Male"/>
    <x v="5"/>
    <s v="UPI"/>
    <n v="192.62"/>
    <n v="14"/>
    <n v="4.5"/>
    <x v="1"/>
    <x v="2494"/>
    <d v="2028-11-13T00:00:00"/>
    <x v="1"/>
    <x v="30"/>
    <s v=""/>
  </r>
  <r>
    <x v="2495"/>
    <n v="41"/>
    <s v="Other"/>
    <x v="4"/>
    <s v="Wallet"/>
    <n v="642.87"/>
    <n v="11"/>
    <n v="1.4"/>
    <x v="0"/>
    <x v="2495"/>
    <d v="2028-11-11T00:00:00"/>
    <x v="0"/>
    <x v="28"/>
    <s v=""/>
  </r>
  <r>
    <x v="2496"/>
    <n v="54"/>
    <s v="Female"/>
    <x v="3"/>
    <s v="Wallet"/>
    <n v="331.42"/>
    <n v="8"/>
    <n v="3.9"/>
    <x v="1"/>
    <x v="2496"/>
    <d v="2028-11-09T00:00:00"/>
    <x v="1"/>
    <x v="19"/>
    <s v=""/>
  </r>
  <r>
    <x v="2497"/>
    <n v="64"/>
    <s v="Other"/>
    <x v="4"/>
    <s v="Cash on Delivery"/>
    <n v="234.3"/>
    <n v="9"/>
    <n v="4.8"/>
    <x v="0"/>
    <x v="2497"/>
    <d v="2028-11-11T00:00:00"/>
    <x v="1"/>
    <x v="36"/>
    <s v=""/>
  </r>
  <r>
    <x v="2498"/>
    <n v="59"/>
    <s v="Male"/>
    <x v="5"/>
    <s v="Credit Card"/>
    <n v="177.39"/>
    <n v="12"/>
    <n v="1.5"/>
    <x v="1"/>
    <x v="2498"/>
    <d v="2028-11-15T00:00:00"/>
    <x v="1"/>
    <x v="34"/>
    <s v=""/>
  </r>
  <r>
    <x v="2499"/>
    <n v="60"/>
    <s v="Male"/>
    <x v="5"/>
    <s v="Credit Card"/>
    <n v="1011.91"/>
    <n v="9"/>
    <n v="2.8"/>
    <x v="1"/>
    <x v="2499"/>
    <d v="2028-11-13T00:00:00"/>
    <x v="1"/>
    <x v="10"/>
    <s v=""/>
  </r>
  <r>
    <x v="2500"/>
    <n v="55"/>
    <s v="Other"/>
    <x v="2"/>
    <s v="UPI"/>
    <n v="1141.57"/>
    <n v="11"/>
    <n v="4.4000000000000004"/>
    <x v="1"/>
    <x v="2500"/>
    <d v="2028-11-16T00:00:00"/>
    <x v="1"/>
    <x v="35"/>
    <s v=""/>
  </r>
  <r>
    <x v="2501"/>
    <n v="66"/>
    <s v="Male"/>
    <x v="0"/>
    <s v="Cash on Delivery"/>
    <n v="632.23"/>
    <n v="7"/>
    <n v="1.3"/>
    <x v="0"/>
    <x v="2501"/>
    <d v="2028-11-13T00:00:00"/>
    <x v="1"/>
    <x v="24"/>
    <s v=""/>
  </r>
  <r>
    <x v="2502"/>
    <n v="23"/>
    <s v="Female"/>
    <x v="5"/>
    <s v="Credit Card"/>
    <n v="532.29999999999995"/>
    <n v="11"/>
    <n v="4.9000000000000004"/>
    <x v="1"/>
    <x v="2502"/>
    <d v="2028-11-18T00:00:00"/>
    <x v="2"/>
    <x v="20"/>
    <s v=""/>
  </r>
  <r>
    <x v="2503"/>
    <n v="33"/>
    <s v="Other"/>
    <x v="5"/>
    <s v="Debit Card"/>
    <n v="385.54"/>
    <n v="6"/>
    <n v="4.5"/>
    <x v="0"/>
    <x v="2503"/>
    <d v="2028-11-14T00:00:00"/>
    <x v="0"/>
    <x v="1"/>
    <n v="4.5"/>
  </r>
  <r>
    <x v="2504"/>
    <n v="47"/>
    <s v="Male"/>
    <x v="0"/>
    <s v="Cash on Delivery"/>
    <n v="813.93"/>
    <n v="11"/>
    <n v="3.1"/>
    <x v="1"/>
    <x v="2504"/>
    <d v="2028-11-20T00:00:00"/>
    <x v="1"/>
    <x v="18"/>
    <s v=""/>
  </r>
  <r>
    <x v="2505"/>
    <n v="65"/>
    <s v="Other"/>
    <x v="2"/>
    <s v="Cash on Delivery"/>
    <n v="1228.76"/>
    <n v="5"/>
    <n v="2.8"/>
    <x v="0"/>
    <x v="2505"/>
    <d v="2028-11-15T00:00:00"/>
    <x v="1"/>
    <x v="1"/>
    <n v="2.8"/>
  </r>
  <r>
    <x v="2506"/>
    <n v="51"/>
    <s v="Other"/>
    <x v="0"/>
    <s v="Wallet"/>
    <n v="264.93"/>
    <n v="10"/>
    <n v="3.4"/>
    <x v="0"/>
    <x v="2506"/>
    <d v="2028-11-21T00:00:00"/>
    <x v="1"/>
    <x v="16"/>
    <s v=""/>
  </r>
  <r>
    <x v="2507"/>
    <n v="58"/>
    <s v="Other"/>
    <x v="5"/>
    <s v="Debit Card"/>
    <n v="1317.58"/>
    <n v="7"/>
    <n v="1.9"/>
    <x v="0"/>
    <x v="2507"/>
    <d v="2028-11-19T00:00:00"/>
    <x v="1"/>
    <x v="11"/>
    <s v=""/>
  </r>
  <r>
    <x v="2508"/>
    <n v="62"/>
    <s v="Male"/>
    <x v="0"/>
    <s v="UPI"/>
    <n v="76.8"/>
    <n v="1"/>
    <n v="1.7"/>
    <x v="1"/>
    <x v="2508"/>
    <d v="2028-11-14T00:00:00"/>
    <x v="1"/>
    <x v="1"/>
    <n v="1.7"/>
  </r>
  <r>
    <x v="2509"/>
    <n v="59"/>
    <s v="Other"/>
    <x v="4"/>
    <s v="Credit Card"/>
    <n v="80.069999999999993"/>
    <n v="11"/>
    <n v="3.7"/>
    <x v="1"/>
    <x v="2509"/>
    <d v="2028-11-25T00:00:00"/>
    <x v="1"/>
    <x v="37"/>
    <s v=""/>
  </r>
  <r>
    <x v="2510"/>
    <n v="28"/>
    <s v="Other"/>
    <x v="3"/>
    <s v="Credit Card"/>
    <n v="323.29000000000002"/>
    <n v="8"/>
    <n v="3.7"/>
    <x v="0"/>
    <x v="2510"/>
    <d v="2028-11-23T00:00:00"/>
    <x v="2"/>
    <x v="37"/>
    <s v=""/>
  </r>
  <r>
    <x v="2511"/>
    <n v="18"/>
    <s v="Male"/>
    <x v="2"/>
    <s v="Cash on Delivery"/>
    <n v="520.85"/>
    <n v="14"/>
    <n v="3.3"/>
    <x v="1"/>
    <x v="2511"/>
    <d v="2028-11-30T00:00:00"/>
    <x v="2"/>
    <x v="12"/>
    <s v=""/>
  </r>
  <r>
    <x v="2512"/>
    <n v="55"/>
    <s v="Female"/>
    <x v="0"/>
    <s v="Wallet"/>
    <n v="403.35"/>
    <n v="14"/>
    <n v="1.1000000000000001"/>
    <x v="0"/>
    <x v="2512"/>
    <d v="2028-12-01T00:00:00"/>
    <x v="1"/>
    <x v="15"/>
    <s v=""/>
  </r>
  <r>
    <x v="2513"/>
    <n v="53"/>
    <s v="Other"/>
    <x v="5"/>
    <s v="Wallet"/>
    <n v="1009.31"/>
    <n v="7"/>
    <n v="2.6"/>
    <x v="1"/>
    <x v="2513"/>
    <d v="2028-11-25T00:00:00"/>
    <x v="1"/>
    <x v="17"/>
    <s v=""/>
  </r>
  <r>
    <x v="2514"/>
    <n v="50"/>
    <s v="Other"/>
    <x v="5"/>
    <s v="Credit Card"/>
    <n v="853.81"/>
    <n v="11"/>
    <n v="2.1"/>
    <x v="0"/>
    <x v="2514"/>
    <d v="2028-11-30T00:00:00"/>
    <x v="1"/>
    <x v="27"/>
    <s v=""/>
  </r>
  <r>
    <x v="2515"/>
    <n v="64"/>
    <s v="Male"/>
    <x v="5"/>
    <s v="Cash on Delivery"/>
    <n v="93.54"/>
    <n v="14"/>
    <n v="3.5"/>
    <x v="0"/>
    <x v="2515"/>
    <d v="2028-12-04T00:00:00"/>
    <x v="1"/>
    <x v="14"/>
    <s v=""/>
  </r>
  <r>
    <x v="2516"/>
    <n v="58"/>
    <s v="Other"/>
    <x v="5"/>
    <s v="Credit Card"/>
    <n v="440.1"/>
    <n v="1"/>
    <n v="4.2"/>
    <x v="1"/>
    <x v="2516"/>
    <d v="2028-11-22T00:00:00"/>
    <x v="1"/>
    <x v="1"/>
    <n v="4.2"/>
  </r>
  <r>
    <x v="2517"/>
    <n v="67"/>
    <s v="Male"/>
    <x v="4"/>
    <s v="Credit Card"/>
    <n v="1334.58"/>
    <n v="3"/>
    <n v="4.5999999999999996"/>
    <x v="0"/>
    <x v="2517"/>
    <d v="2028-11-25T00:00:00"/>
    <x v="1"/>
    <x v="1"/>
    <n v="4.5999999999999996"/>
  </r>
  <r>
    <x v="2518"/>
    <n v="42"/>
    <s v="Male"/>
    <x v="5"/>
    <s v="UPI"/>
    <n v="484.31"/>
    <n v="9"/>
    <n v="3"/>
    <x v="1"/>
    <x v="2518"/>
    <d v="2028-12-02T00:00:00"/>
    <x v="0"/>
    <x v="7"/>
    <s v=""/>
  </r>
  <r>
    <x v="2519"/>
    <n v="64"/>
    <s v="Female"/>
    <x v="0"/>
    <s v="Debit Card"/>
    <n v="672.81"/>
    <n v="10"/>
    <n v="4.7"/>
    <x v="0"/>
    <x v="2519"/>
    <d v="2028-12-04T00:00:00"/>
    <x v="1"/>
    <x v="25"/>
    <s v=""/>
  </r>
  <r>
    <x v="2520"/>
    <n v="51"/>
    <s v="Male"/>
    <x v="5"/>
    <s v="Credit Card"/>
    <n v="1257.3"/>
    <n v="9"/>
    <n v="1.1000000000000001"/>
    <x v="1"/>
    <x v="2520"/>
    <d v="2028-12-04T00:00:00"/>
    <x v="1"/>
    <x v="15"/>
    <s v=""/>
  </r>
  <r>
    <x v="2521"/>
    <n v="44"/>
    <s v="Female"/>
    <x v="0"/>
    <s v="Debit Card"/>
    <n v="1018.07"/>
    <n v="14"/>
    <n v="1.7"/>
    <x v="0"/>
    <x v="2521"/>
    <d v="2028-12-10T00:00:00"/>
    <x v="0"/>
    <x v="23"/>
    <s v=""/>
  </r>
  <r>
    <x v="2522"/>
    <n v="23"/>
    <s v="Male"/>
    <x v="4"/>
    <s v="Debit Card"/>
    <n v="1140.3399999999999"/>
    <n v="1"/>
    <n v="4.5999999999999996"/>
    <x v="1"/>
    <x v="2522"/>
    <d v="2028-11-28T00:00:00"/>
    <x v="2"/>
    <x v="1"/>
    <n v="4.5999999999999996"/>
  </r>
  <r>
    <x v="2523"/>
    <n v="60"/>
    <s v="Other"/>
    <x v="3"/>
    <s v="UPI"/>
    <n v="424.22"/>
    <n v="8"/>
    <n v="4.5999999999999996"/>
    <x v="1"/>
    <x v="2523"/>
    <d v="2028-12-06T00:00:00"/>
    <x v="1"/>
    <x v="33"/>
    <s v=""/>
  </r>
  <r>
    <x v="2524"/>
    <n v="26"/>
    <s v="Male"/>
    <x v="3"/>
    <s v="UPI"/>
    <n v="1176.3599999999999"/>
    <n v="3"/>
    <n v="3.2"/>
    <x v="0"/>
    <x v="2524"/>
    <d v="2028-12-02T00:00:00"/>
    <x v="2"/>
    <x v="1"/>
    <n v="3.2"/>
  </r>
  <r>
    <x v="2525"/>
    <n v="26"/>
    <s v="Male"/>
    <x v="2"/>
    <s v="Debit Card"/>
    <n v="1289.0999999999999"/>
    <n v="14"/>
    <n v="2.2999999999999998"/>
    <x v="0"/>
    <x v="2525"/>
    <d v="2028-12-14T00:00:00"/>
    <x v="2"/>
    <x v="0"/>
    <s v=""/>
  </r>
  <r>
    <x v="2526"/>
    <n v="37"/>
    <s v="Other"/>
    <x v="1"/>
    <s v="Cash on Delivery"/>
    <n v="579.33000000000004"/>
    <n v="4"/>
    <n v="1.1000000000000001"/>
    <x v="1"/>
    <x v="2526"/>
    <d v="2028-12-05T00:00:00"/>
    <x v="0"/>
    <x v="1"/>
    <n v="1.1000000000000001"/>
  </r>
  <r>
    <x v="2527"/>
    <n v="38"/>
    <s v="Male"/>
    <x v="0"/>
    <s v="Credit Card"/>
    <n v="29.24"/>
    <n v="1"/>
    <n v="3.8"/>
    <x v="1"/>
    <x v="2527"/>
    <d v="2028-12-03T00:00:00"/>
    <x v="0"/>
    <x v="1"/>
    <n v="3.8"/>
  </r>
  <r>
    <x v="2528"/>
    <n v="28"/>
    <s v="Other"/>
    <x v="3"/>
    <s v="Credit Card"/>
    <n v="128.02000000000001"/>
    <n v="8"/>
    <n v="4.2"/>
    <x v="1"/>
    <x v="2528"/>
    <d v="2028-12-11T00:00:00"/>
    <x v="2"/>
    <x v="22"/>
    <s v=""/>
  </r>
  <r>
    <x v="2529"/>
    <n v="67"/>
    <s v="Other"/>
    <x v="4"/>
    <s v="Debit Card"/>
    <n v="714.42"/>
    <n v="13"/>
    <n v="2.5"/>
    <x v="1"/>
    <x v="2529"/>
    <d v="2028-12-17T00:00:00"/>
    <x v="1"/>
    <x v="13"/>
    <s v=""/>
  </r>
  <r>
    <x v="2530"/>
    <n v="59"/>
    <s v="Female"/>
    <x v="3"/>
    <s v="Credit Card"/>
    <n v="800.41"/>
    <n v="13"/>
    <n v="2.2000000000000002"/>
    <x v="0"/>
    <x v="2530"/>
    <d v="2028-12-18T00:00:00"/>
    <x v="1"/>
    <x v="38"/>
    <s v=""/>
  </r>
  <r>
    <x v="2531"/>
    <n v="26"/>
    <s v="Female"/>
    <x v="4"/>
    <s v="UPI"/>
    <n v="564.49"/>
    <n v="3"/>
    <n v="4.0999999999999996"/>
    <x v="1"/>
    <x v="2531"/>
    <d v="2028-12-09T00:00:00"/>
    <x v="2"/>
    <x v="1"/>
    <n v="4.0999999999999996"/>
  </r>
  <r>
    <x v="2532"/>
    <n v="27"/>
    <s v="Other"/>
    <x v="4"/>
    <s v="Credit Card"/>
    <n v="150.9"/>
    <n v="11"/>
    <n v="3.1"/>
    <x v="1"/>
    <x v="2532"/>
    <d v="2028-12-18T00:00:00"/>
    <x v="2"/>
    <x v="18"/>
    <s v=""/>
  </r>
  <r>
    <x v="2533"/>
    <n v="23"/>
    <s v="Male"/>
    <x v="2"/>
    <s v="Wallet"/>
    <n v="797.31"/>
    <n v="9"/>
    <n v="3.7"/>
    <x v="0"/>
    <x v="2533"/>
    <d v="2028-12-17T00:00:00"/>
    <x v="2"/>
    <x v="37"/>
    <s v=""/>
  </r>
  <r>
    <x v="2534"/>
    <n v="58"/>
    <s v="Male"/>
    <x v="4"/>
    <s v="Credit Card"/>
    <n v="200.17"/>
    <n v="2"/>
    <n v="4.7"/>
    <x v="0"/>
    <x v="2534"/>
    <d v="2028-12-11T00:00:00"/>
    <x v="1"/>
    <x v="1"/>
    <n v="4.7"/>
  </r>
  <r>
    <x v="2535"/>
    <n v="20"/>
    <s v="Female"/>
    <x v="1"/>
    <s v="Debit Card"/>
    <n v="56.36"/>
    <n v="2"/>
    <n v="1.9"/>
    <x v="0"/>
    <x v="2535"/>
    <d v="2028-12-12T00:00:00"/>
    <x v="2"/>
    <x v="1"/>
    <n v="1.9"/>
  </r>
  <r>
    <x v="2536"/>
    <n v="25"/>
    <s v="Male"/>
    <x v="2"/>
    <s v="Credit Card"/>
    <n v="688.84"/>
    <n v="5"/>
    <n v="4.7"/>
    <x v="0"/>
    <x v="2536"/>
    <d v="2028-12-16T00:00:00"/>
    <x v="2"/>
    <x v="1"/>
    <n v="4.7"/>
  </r>
  <r>
    <x v="2537"/>
    <n v="30"/>
    <s v="Female"/>
    <x v="0"/>
    <s v="Credit Card"/>
    <n v="1341.36"/>
    <n v="4"/>
    <n v="2.4"/>
    <x v="0"/>
    <x v="2537"/>
    <d v="2028-12-16T00:00:00"/>
    <x v="0"/>
    <x v="1"/>
    <n v="2.4"/>
  </r>
  <r>
    <x v="2538"/>
    <n v="37"/>
    <s v="Female"/>
    <x v="3"/>
    <s v="Wallet"/>
    <n v="76.66"/>
    <n v="14"/>
    <n v="5"/>
    <x v="1"/>
    <x v="2538"/>
    <d v="2028-12-27T00:00:00"/>
    <x v="0"/>
    <x v="41"/>
    <s v=""/>
  </r>
  <r>
    <x v="2539"/>
    <n v="64"/>
    <s v="Male"/>
    <x v="5"/>
    <s v="Credit Card"/>
    <n v="329.57"/>
    <n v="10"/>
    <n v="4.2"/>
    <x v="0"/>
    <x v="2539"/>
    <d v="2028-12-24T00:00:00"/>
    <x v="1"/>
    <x v="22"/>
    <s v=""/>
  </r>
  <r>
    <x v="2540"/>
    <n v="60"/>
    <s v="Female"/>
    <x v="4"/>
    <s v="UPI"/>
    <n v="1125.44"/>
    <n v="12"/>
    <n v="1.4"/>
    <x v="0"/>
    <x v="2540"/>
    <d v="2028-12-27T00:00:00"/>
    <x v="1"/>
    <x v="28"/>
    <s v=""/>
  </r>
  <r>
    <x v="2541"/>
    <n v="29"/>
    <s v="Female"/>
    <x v="0"/>
    <s v="Cash on Delivery"/>
    <n v="326.70999999999998"/>
    <n v="9"/>
    <n v="1.5"/>
    <x v="1"/>
    <x v="2541"/>
    <d v="2028-12-25T00:00:00"/>
    <x v="2"/>
    <x v="34"/>
    <s v=""/>
  </r>
  <r>
    <x v="2542"/>
    <n v="48"/>
    <s v="Female"/>
    <x v="0"/>
    <s v="UPI"/>
    <n v="433.9"/>
    <n v="3"/>
    <n v="4"/>
    <x v="0"/>
    <x v="2542"/>
    <d v="2028-12-20T00:00:00"/>
    <x v="1"/>
    <x v="1"/>
    <n v="4"/>
  </r>
  <r>
    <x v="2543"/>
    <n v="26"/>
    <s v="Male"/>
    <x v="1"/>
    <s v="UPI"/>
    <n v="930.49"/>
    <n v="3"/>
    <n v="3.3"/>
    <x v="1"/>
    <x v="2543"/>
    <d v="2028-12-21T00:00:00"/>
    <x v="2"/>
    <x v="1"/>
    <n v="3.3"/>
  </r>
  <r>
    <x v="2544"/>
    <n v="63"/>
    <s v="Male"/>
    <x v="2"/>
    <s v="Wallet"/>
    <n v="128.72"/>
    <n v="1"/>
    <n v="1.6"/>
    <x v="0"/>
    <x v="2544"/>
    <d v="2028-12-20T00:00:00"/>
    <x v="1"/>
    <x v="1"/>
    <n v="1.6"/>
  </r>
  <r>
    <x v="2545"/>
    <n v="51"/>
    <s v="Female"/>
    <x v="2"/>
    <s v="Debit Card"/>
    <n v="767.31"/>
    <n v="3"/>
    <n v="4.5999999999999996"/>
    <x v="1"/>
    <x v="2545"/>
    <d v="2028-12-23T00:00:00"/>
    <x v="1"/>
    <x v="1"/>
    <n v="4.5999999999999996"/>
  </r>
  <r>
    <x v="2546"/>
    <n v="43"/>
    <s v="Female"/>
    <x v="3"/>
    <s v="UPI"/>
    <n v="836.12"/>
    <n v="2"/>
    <n v="4"/>
    <x v="1"/>
    <x v="2546"/>
    <d v="2028-12-23T00:00:00"/>
    <x v="0"/>
    <x v="1"/>
    <n v="4"/>
  </r>
  <r>
    <x v="2547"/>
    <n v="47"/>
    <s v="Male"/>
    <x v="1"/>
    <s v="Credit Card"/>
    <n v="770.62"/>
    <n v="3"/>
    <n v="1.7"/>
    <x v="0"/>
    <x v="2547"/>
    <d v="2028-12-25T00:00:00"/>
    <x v="1"/>
    <x v="1"/>
    <n v="1.7"/>
  </r>
  <r>
    <x v="2548"/>
    <n v="48"/>
    <s v="Female"/>
    <x v="3"/>
    <s v="Wallet"/>
    <n v="317.64"/>
    <n v="7"/>
    <n v="4.8"/>
    <x v="1"/>
    <x v="2548"/>
    <d v="2028-12-30T00:00:00"/>
    <x v="1"/>
    <x v="36"/>
    <s v=""/>
  </r>
  <r>
    <x v="2549"/>
    <n v="20"/>
    <s v="Other"/>
    <x v="3"/>
    <s v="Wallet"/>
    <n v="1004.46"/>
    <n v="4"/>
    <n v="2.1"/>
    <x v="0"/>
    <x v="2549"/>
    <d v="2028-12-28T00:00:00"/>
    <x v="2"/>
    <x v="1"/>
    <n v="2.1"/>
  </r>
  <r>
    <x v="2550"/>
    <n v="22"/>
    <s v="Other"/>
    <x v="4"/>
    <s v="Wallet"/>
    <n v="904.19"/>
    <n v="14"/>
    <n v="1"/>
    <x v="0"/>
    <x v="2550"/>
    <d v="2029-01-08T00:00:00"/>
    <x v="2"/>
    <x v="31"/>
    <s v=""/>
  </r>
  <r>
    <x v="2551"/>
    <n v="35"/>
    <s v="Female"/>
    <x v="0"/>
    <s v="Wallet"/>
    <n v="811.96"/>
    <n v="11"/>
    <n v="3.9"/>
    <x v="1"/>
    <x v="2551"/>
    <d v="2029-01-06T00:00:00"/>
    <x v="0"/>
    <x v="19"/>
    <s v=""/>
  </r>
  <r>
    <x v="2552"/>
    <n v="60"/>
    <s v="Male"/>
    <x v="2"/>
    <s v="Credit Card"/>
    <n v="1063.6600000000001"/>
    <n v="11"/>
    <n v="3.9"/>
    <x v="0"/>
    <x v="2552"/>
    <d v="2029-01-07T00:00:00"/>
    <x v="1"/>
    <x v="19"/>
    <s v=""/>
  </r>
  <r>
    <x v="2553"/>
    <n v="46"/>
    <s v="Male"/>
    <x v="0"/>
    <s v="Debit Card"/>
    <n v="831.3"/>
    <n v="10"/>
    <n v="3.5"/>
    <x v="0"/>
    <x v="2553"/>
    <d v="2029-01-07T00:00:00"/>
    <x v="1"/>
    <x v="14"/>
    <s v=""/>
  </r>
  <r>
    <x v="2554"/>
    <n v="28"/>
    <s v="Female"/>
    <x v="5"/>
    <s v="Debit Card"/>
    <n v="682.46"/>
    <n v="10"/>
    <n v="1.6"/>
    <x v="0"/>
    <x v="2554"/>
    <d v="2029-01-08T00:00:00"/>
    <x v="2"/>
    <x v="9"/>
    <s v=""/>
  </r>
  <r>
    <x v="2555"/>
    <n v="22"/>
    <s v="Other"/>
    <x v="2"/>
    <s v="Cash on Delivery"/>
    <n v="120.46"/>
    <n v="2"/>
    <n v="3.5"/>
    <x v="1"/>
    <x v="2555"/>
    <d v="2029-01-01T00:00:00"/>
    <x v="2"/>
    <x v="1"/>
    <n v="3.5"/>
  </r>
  <r>
    <x v="2556"/>
    <n v="36"/>
    <s v="Male"/>
    <x v="3"/>
    <s v="Wallet"/>
    <n v="471.35"/>
    <n v="9"/>
    <n v="1.5"/>
    <x v="1"/>
    <x v="2556"/>
    <d v="2029-01-09T00:00:00"/>
    <x v="0"/>
    <x v="34"/>
    <s v=""/>
  </r>
  <r>
    <x v="2557"/>
    <n v="34"/>
    <s v="Other"/>
    <x v="1"/>
    <s v="Cash on Delivery"/>
    <n v="1110.4100000000001"/>
    <n v="9"/>
    <n v="4"/>
    <x v="1"/>
    <x v="2557"/>
    <d v="2029-01-10T00:00:00"/>
    <x v="0"/>
    <x v="40"/>
    <s v=""/>
  </r>
  <r>
    <x v="2558"/>
    <n v="50"/>
    <s v="Male"/>
    <x v="2"/>
    <s v="Debit Card"/>
    <n v="582.84"/>
    <n v="14"/>
    <n v="1.8"/>
    <x v="0"/>
    <x v="2558"/>
    <d v="2029-01-16T00:00:00"/>
    <x v="1"/>
    <x v="4"/>
    <s v=""/>
  </r>
  <r>
    <x v="2559"/>
    <n v="62"/>
    <s v="Male"/>
    <x v="2"/>
    <s v="Debit Card"/>
    <n v="1446.36"/>
    <n v="14"/>
    <n v="4.2"/>
    <x v="1"/>
    <x v="2559"/>
    <d v="2029-01-17T00:00:00"/>
    <x v="1"/>
    <x v="22"/>
    <s v=""/>
  </r>
  <r>
    <x v="2560"/>
    <n v="38"/>
    <s v="Female"/>
    <x v="1"/>
    <s v="Cash on Delivery"/>
    <n v="173.84"/>
    <n v="10"/>
    <n v="4.3"/>
    <x v="1"/>
    <x v="2560"/>
    <d v="2029-01-14T00:00:00"/>
    <x v="0"/>
    <x v="21"/>
    <s v=""/>
  </r>
  <r>
    <x v="2561"/>
    <n v="66"/>
    <s v="Female"/>
    <x v="2"/>
    <s v="Debit Card"/>
    <n v="1215.55"/>
    <n v="8"/>
    <n v="4.4000000000000004"/>
    <x v="0"/>
    <x v="2561"/>
    <d v="2029-01-13T00:00:00"/>
    <x v="1"/>
    <x v="35"/>
    <s v=""/>
  </r>
  <r>
    <x v="2562"/>
    <n v="69"/>
    <s v="Other"/>
    <x v="2"/>
    <s v="Credit Card"/>
    <n v="1205.28"/>
    <n v="14"/>
    <n v="3.6"/>
    <x v="0"/>
    <x v="2562"/>
    <d v="2029-01-20T00:00:00"/>
    <x v="1"/>
    <x v="29"/>
    <s v=""/>
  </r>
  <r>
    <x v="2563"/>
    <n v="35"/>
    <s v="Female"/>
    <x v="4"/>
    <s v="Credit Card"/>
    <n v="728.35"/>
    <n v="11"/>
    <n v="4.0999999999999996"/>
    <x v="1"/>
    <x v="2563"/>
    <d v="2029-01-18T00:00:00"/>
    <x v="0"/>
    <x v="39"/>
    <s v=""/>
  </r>
  <r>
    <x v="2564"/>
    <n v="59"/>
    <s v="Female"/>
    <x v="1"/>
    <s v="UPI"/>
    <n v="639.73"/>
    <n v="12"/>
    <n v="3"/>
    <x v="0"/>
    <x v="2564"/>
    <d v="2029-01-20T00:00:00"/>
    <x v="1"/>
    <x v="7"/>
    <s v=""/>
  </r>
  <r>
    <x v="2565"/>
    <n v="59"/>
    <s v="Other"/>
    <x v="5"/>
    <s v="Debit Card"/>
    <n v="178.18"/>
    <n v="13"/>
    <n v="4"/>
    <x v="1"/>
    <x v="2565"/>
    <d v="2029-01-22T00:00:00"/>
    <x v="1"/>
    <x v="40"/>
    <s v=""/>
  </r>
  <r>
    <x v="2566"/>
    <n v="41"/>
    <s v="Other"/>
    <x v="0"/>
    <s v="Debit Card"/>
    <n v="470.38"/>
    <n v="8"/>
    <n v="2.6"/>
    <x v="1"/>
    <x v="2566"/>
    <d v="2029-01-18T00:00:00"/>
    <x v="0"/>
    <x v="17"/>
    <s v=""/>
  </r>
  <r>
    <x v="2567"/>
    <n v="38"/>
    <s v="Male"/>
    <x v="2"/>
    <s v="Credit Card"/>
    <n v="545.79"/>
    <n v="9"/>
    <n v="1.2"/>
    <x v="0"/>
    <x v="2567"/>
    <d v="2029-01-20T00:00:00"/>
    <x v="0"/>
    <x v="5"/>
    <s v=""/>
  </r>
  <r>
    <x v="2568"/>
    <n v="18"/>
    <s v="Female"/>
    <x v="4"/>
    <s v="Debit Card"/>
    <n v="1229.1400000000001"/>
    <n v="13"/>
    <n v="2.5"/>
    <x v="0"/>
    <x v="2568"/>
    <d v="2029-01-25T00:00:00"/>
    <x v="2"/>
    <x v="13"/>
    <s v=""/>
  </r>
  <r>
    <x v="2569"/>
    <n v="62"/>
    <s v="Male"/>
    <x v="2"/>
    <s v="UPI"/>
    <n v="1072.28"/>
    <n v="10"/>
    <n v="2.7"/>
    <x v="0"/>
    <x v="2569"/>
    <d v="2029-01-23T00:00:00"/>
    <x v="1"/>
    <x v="8"/>
    <s v=""/>
  </r>
  <r>
    <x v="2570"/>
    <n v="53"/>
    <s v="Male"/>
    <x v="3"/>
    <s v="UPI"/>
    <n v="501.02"/>
    <n v="6"/>
    <n v="4.0999999999999996"/>
    <x v="0"/>
    <x v="2570"/>
    <d v="2029-01-20T00:00:00"/>
    <x v="1"/>
    <x v="1"/>
    <n v="4.0999999999999996"/>
  </r>
  <r>
    <x v="2571"/>
    <n v="44"/>
    <s v="Female"/>
    <x v="3"/>
    <s v="Wallet"/>
    <n v="677.63"/>
    <n v="1"/>
    <n v="4.9000000000000004"/>
    <x v="0"/>
    <x v="2571"/>
    <d v="2029-01-16T00:00:00"/>
    <x v="0"/>
    <x v="1"/>
    <n v="4.9000000000000004"/>
  </r>
  <r>
    <x v="2572"/>
    <n v="41"/>
    <s v="Female"/>
    <x v="1"/>
    <s v="UPI"/>
    <n v="1025.7"/>
    <n v="1"/>
    <n v="2.2999999999999998"/>
    <x v="0"/>
    <x v="2572"/>
    <d v="2029-01-17T00:00:00"/>
    <x v="0"/>
    <x v="1"/>
    <n v="2.2999999999999998"/>
  </r>
  <r>
    <x v="2573"/>
    <n v="31"/>
    <s v="Male"/>
    <x v="2"/>
    <s v="Wallet"/>
    <n v="1378.49"/>
    <n v="11"/>
    <n v="2"/>
    <x v="0"/>
    <x v="2573"/>
    <d v="2029-01-28T00:00:00"/>
    <x v="0"/>
    <x v="6"/>
    <s v=""/>
  </r>
  <r>
    <x v="2574"/>
    <n v="44"/>
    <s v="Other"/>
    <x v="1"/>
    <s v="UPI"/>
    <n v="1109.6400000000001"/>
    <n v="1"/>
    <n v="4.8"/>
    <x v="1"/>
    <x v="2574"/>
    <d v="2029-01-19T00:00:00"/>
    <x v="0"/>
    <x v="1"/>
    <n v="4.8"/>
  </r>
  <r>
    <x v="2575"/>
    <n v="31"/>
    <s v="Other"/>
    <x v="5"/>
    <s v="Wallet"/>
    <n v="941.85"/>
    <n v="2"/>
    <n v="4.5"/>
    <x v="1"/>
    <x v="2575"/>
    <d v="2029-01-21T00:00:00"/>
    <x v="0"/>
    <x v="1"/>
    <n v="4.5"/>
  </r>
  <r>
    <x v="2576"/>
    <n v="46"/>
    <s v="Female"/>
    <x v="5"/>
    <s v="Credit Card"/>
    <n v="1096.4000000000001"/>
    <n v="3"/>
    <n v="4.5"/>
    <x v="0"/>
    <x v="2576"/>
    <d v="2029-01-23T00:00:00"/>
    <x v="1"/>
    <x v="1"/>
    <n v="4.5"/>
  </r>
  <r>
    <x v="2577"/>
    <n v="27"/>
    <s v="Male"/>
    <x v="1"/>
    <s v="Cash on Delivery"/>
    <n v="613.73"/>
    <n v="8"/>
    <n v="1.7"/>
    <x v="1"/>
    <x v="2577"/>
    <d v="2029-01-29T00:00:00"/>
    <x v="2"/>
    <x v="23"/>
    <s v=""/>
  </r>
  <r>
    <x v="2578"/>
    <n v="40"/>
    <s v="Male"/>
    <x v="1"/>
    <s v="Credit Card"/>
    <n v="1058.6099999999999"/>
    <n v="7"/>
    <n v="4.0999999999999996"/>
    <x v="1"/>
    <x v="2578"/>
    <d v="2029-01-29T00:00:00"/>
    <x v="0"/>
    <x v="39"/>
    <s v=""/>
  </r>
  <r>
    <x v="2579"/>
    <n v="23"/>
    <s v="Other"/>
    <x v="2"/>
    <s v="UPI"/>
    <n v="1067.8800000000001"/>
    <n v="1"/>
    <n v="4.4000000000000004"/>
    <x v="0"/>
    <x v="2579"/>
    <d v="2029-01-24T00:00:00"/>
    <x v="2"/>
    <x v="1"/>
    <n v="4.4000000000000004"/>
  </r>
  <r>
    <x v="2580"/>
    <n v="33"/>
    <s v="Female"/>
    <x v="4"/>
    <s v="UPI"/>
    <n v="240.99"/>
    <n v="6"/>
    <n v="4.3"/>
    <x v="0"/>
    <x v="2580"/>
    <d v="2029-01-30T00:00:00"/>
    <x v="0"/>
    <x v="1"/>
    <n v="4.3"/>
  </r>
  <r>
    <x v="2581"/>
    <n v="31"/>
    <s v="Other"/>
    <x v="0"/>
    <s v="Cash on Delivery"/>
    <n v="651.78"/>
    <n v="5"/>
    <n v="3.6"/>
    <x v="1"/>
    <x v="2581"/>
    <d v="2029-01-30T00:00:00"/>
    <x v="0"/>
    <x v="1"/>
    <n v="3.6"/>
  </r>
  <r>
    <x v="2582"/>
    <n v="60"/>
    <s v="Other"/>
    <x v="0"/>
    <s v="Wallet"/>
    <n v="1298.6199999999999"/>
    <n v="6"/>
    <n v="3.5"/>
    <x v="0"/>
    <x v="2582"/>
    <d v="2029-02-01T00:00:00"/>
    <x v="1"/>
    <x v="1"/>
    <n v="3.5"/>
  </r>
  <r>
    <x v="2583"/>
    <n v="56"/>
    <s v="Other"/>
    <x v="0"/>
    <s v="Wallet"/>
    <n v="943.81"/>
    <n v="14"/>
    <n v="2.2000000000000002"/>
    <x v="0"/>
    <x v="2583"/>
    <d v="2029-02-10T00:00:00"/>
    <x v="1"/>
    <x v="38"/>
    <s v=""/>
  </r>
  <r>
    <x v="2584"/>
    <n v="39"/>
    <s v="Male"/>
    <x v="0"/>
    <s v="Debit Card"/>
    <n v="342.81"/>
    <n v="9"/>
    <n v="2.6"/>
    <x v="1"/>
    <x v="2584"/>
    <d v="2029-02-06T00:00:00"/>
    <x v="0"/>
    <x v="17"/>
    <s v=""/>
  </r>
  <r>
    <x v="2585"/>
    <n v="56"/>
    <s v="Female"/>
    <x v="3"/>
    <s v="Wallet"/>
    <n v="296.18"/>
    <n v="4"/>
    <n v="2.1"/>
    <x v="0"/>
    <x v="2585"/>
    <d v="2029-02-02T00:00:00"/>
    <x v="1"/>
    <x v="1"/>
    <n v="2.1"/>
  </r>
  <r>
    <x v="2586"/>
    <n v="63"/>
    <s v="Female"/>
    <x v="0"/>
    <s v="Cash on Delivery"/>
    <n v="1263.33"/>
    <n v="5"/>
    <n v="3.9"/>
    <x v="1"/>
    <x v="2586"/>
    <d v="2029-02-04T00:00:00"/>
    <x v="1"/>
    <x v="1"/>
    <n v="3.9"/>
  </r>
  <r>
    <x v="2587"/>
    <n v="22"/>
    <s v="Female"/>
    <x v="5"/>
    <s v="UPI"/>
    <n v="1493.25"/>
    <n v="6"/>
    <n v="4.3"/>
    <x v="0"/>
    <x v="2587"/>
    <d v="2029-02-06T00:00:00"/>
    <x v="2"/>
    <x v="1"/>
    <n v="4.3"/>
  </r>
  <r>
    <x v="2588"/>
    <n v="44"/>
    <s v="Male"/>
    <x v="0"/>
    <s v="UPI"/>
    <n v="766.29"/>
    <n v="11"/>
    <n v="1.2"/>
    <x v="1"/>
    <x v="2588"/>
    <d v="2029-02-12T00:00:00"/>
    <x v="0"/>
    <x v="5"/>
    <s v=""/>
  </r>
  <r>
    <x v="2589"/>
    <n v="31"/>
    <s v="Other"/>
    <x v="0"/>
    <s v="Wallet"/>
    <n v="762.16"/>
    <n v="5"/>
    <n v="3.9"/>
    <x v="1"/>
    <x v="2589"/>
    <d v="2029-02-07T00:00:00"/>
    <x v="0"/>
    <x v="1"/>
    <n v="3.9"/>
  </r>
  <r>
    <x v="2590"/>
    <n v="18"/>
    <s v="Male"/>
    <x v="4"/>
    <s v="Debit Card"/>
    <n v="241.06"/>
    <n v="5"/>
    <n v="2.9"/>
    <x v="0"/>
    <x v="2590"/>
    <d v="2029-02-08T00:00:00"/>
    <x v="2"/>
    <x v="1"/>
    <n v="2.9"/>
  </r>
  <r>
    <x v="2591"/>
    <n v="46"/>
    <s v="Female"/>
    <x v="4"/>
    <s v="Cash on Delivery"/>
    <n v="574.46"/>
    <n v="1"/>
    <n v="1.9"/>
    <x v="0"/>
    <x v="2591"/>
    <d v="2029-02-05T00:00:00"/>
    <x v="1"/>
    <x v="1"/>
    <n v="1.9"/>
  </r>
  <r>
    <x v="2592"/>
    <n v="25"/>
    <s v="Female"/>
    <x v="5"/>
    <s v="Wallet"/>
    <n v="742.07"/>
    <n v="8"/>
    <n v="4.4000000000000004"/>
    <x v="1"/>
    <x v="2592"/>
    <d v="2029-02-13T00:00:00"/>
    <x v="2"/>
    <x v="35"/>
    <s v=""/>
  </r>
  <r>
    <x v="2593"/>
    <n v="44"/>
    <s v="Female"/>
    <x v="4"/>
    <s v="UPI"/>
    <n v="561.71"/>
    <n v="4"/>
    <n v="3.2"/>
    <x v="1"/>
    <x v="2593"/>
    <d v="2029-02-10T00:00:00"/>
    <x v="0"/>
    <x v="1"/>
    <n v="3.2"/>
  </r>
  <r>
    <x v="2594"/>
    <n v="20"/>
    <s v="Male"/>
    <x v="1"/>
    <s v="UPI"/>
    <n v="1424.3"/>
    <n v="2"/>
    <n v="2.5"/>
    <x v="0"/>
    <x v="2594"/>
    <d v="2029-02-09T00:00:00"/>
    <x v="2"/>
    <x v="1"/>
    <n v="2.5"/>
  </r>
  <r>
    <x v="2595"/>
    <n v="47"/>
    <s v="Male"/>
    <x v="1"/>
    <s v="UPI"/>
    <n v="110.33"/>
    <n v="7"/>
    <n v="1.9"/>
    <x v="0"/>
    <x v="2595"/>
    <d v="2029-02-15T00:00:00"/>
    <x v="1"/>
    <x v="11"/>
    <s v=""/>
  </r>
  <r>
    <x v="2596"/>
    <n v="34"/>
    <s v="Female"/>
    <x v="1"/>
    <s v="Debit Card"/>
    <n v="1247.74"/>
    <n v="6"/>
    <n v="4.5"/>
    <x v="1"/>
    <x v="2596"/>
    <d v="2029-02-15T00:00:00"/>
    <x v="0"/>
    <x v="1"/>
    <n v="4.5"/>
  </r>
  <r>
    <x v="2597"/>
    <n v="22"/>
    <s v="Female"/>
    <x v="1"/>
    <s v="Debit Card"/>
    <n v="1173.6600000000001"/>
    <n v="1"/>
    <n v="4.8"/>
    <x v="0"/>
    <x v="2597"/>
    <d v="2029-02-11T00:00:00"/>
    <x v="2"/>
    <x v="1"/>
    <n v="4.8"/>
  </r>
  <r>
    <x v="2598"/>
    <n v="40"/>
    <s v="Female"/>
    <x v="2"/>
    <s v="Credit Card"/>
    <n v="1329.93"/>
    <n v="14"/>
    <n v="3.7"/>
    <x v="1"/>
    <x v="2598"/>
    <d v="2029-02-25T00:00:00"/>
    <x v="0"/>
    <x v="37"/>
    <s v=""/>
  </r>
  <r>
    <x v="2599"/>
    <n v="68"/>
    <s v="Male"/>
    <x v="2"/>
    <s v="Wallet"/>
    <n v="6.27"/>
    <n v="2"/>
    <n v="2.1"/>
    <x v="1"/>
    <x v="2599"/>
    <d v="2029-02-14T00:00:00"/>
    <x v="1"/>
    <x v="1"/>
    <n v="2.1"/>
  </r>
  <r>
    <x v="2600"/>
    <n v="20"/>
    <s v="Male"/>
    <x v="5"/>
    <s v="Debit Card"/>
    <n v="654.01"/>
    <n v="3"/>
    <n v="4.3"/>
    <x v="1"/>
    <x v="2600"/>
    <d v="2029-02-16T00:00:00"/>
    <x v="2"/>
    <x v="1"/>
    <n v="4.3"/>
  </r>
  <r>
    <x v="2601"/>
    <n v="27"/>
    <s v="Male"/>
    <x v="4"/>
    <s v="UPI"/>
    <n v="696.95"/>
    <n v="10"/>
    <n v="4.9000000000000004"/>
    <x v="0"/>
    <x v="2601"/>
    <d v="2029-02-24T00:00:00"/>
    <x v="2"/>
    <x v="20"/>
    <s v=""/>
  </r>
  <r>
    <x v="2602"/>
    <n v="30"/>
    <s v="Male"/>
    <x v="0"/>
    <s v="Credit Card"/>
    <n v="1071.49"/>
    <n v="3"/>
    <n v="2.2000000000000002"/>
    <x v="1"/>
    <x v="2602"/>
    <d v="2029-02-18T00:00:00"/>
    <x v="0"/>
    <x v="1"/>
    <n v="2.2000000000000002"/>
  </r>
  <r>
    <x v="2603"/>
    <n v="20"/>
    <s v="Female"/>
    <x v="2"/>
    <s v="UPI"/>
    <n v="1272.6199999999999"/>
    <n v="9"/>
    <n v="3.9"/>
    <x v="1"/>
    <x v="2603"/>
    <d v="2029-02-25T00:00:00"/>
    <x v="2"/>
    <x v="19"/>
    <s v=""/>
  </r>
  <r>
    <x v="2604"/>
    <n v="62"/>
    <s v="Male"/>
    <x v="0"/>
    <s v="Wallet"/>
    <n v="1173.31"/>
    <n v="10"/>
    <n v="1.8"/>
    <x v="0"/>
    <x v="2604"/>
    <d v="2029-02-27T00:00:00"/>
    <x v="1"/>
    <x v="4"/>
    <s v=""/>
  </r>
  <r>
    <x v="2605"/>
    <n v="59"/>
    <s v="Male"/>
    <x v="5"/>
    <s v="UPI"/>
    <n v="769.55"/>
    <n v="1"/>
    <n v="2.5"/>
    <x v="0"/>
    <x v="2605"/>
    <d v="2029-02-19T00:00:00"/>
    <x v="1"/>
    <x v="1"/>
    <n v="2.5"/>
  </r>
  <r>
    <x v="2606"/>
    <n v="34"/>
    <s v="Male"/>
    <x v="4"/>
    <s v="Credit Card"/>
    <n v="1416.91"/>
    <n v="3"/>
    <n v="4"/>
    <x v="1"/>
    <x v="2606"/>
    <d v="2029-02-22T00:00:00"/>
    <x v="0"/>
    <x v="1"/>
    <n v="4"/>
  </r>
  <r>
    <x v="2607"/>
    <n v="36"/>
    <s v="Male"/>
    <x v="2"/>
    <s v="UPI"/>
    <n v="1079.31"/>
    <n v="7"/>
    <n v="2.5"/>
    <x v="1"/>
    <x v="2607"/>
    <d v="2029-02-27T00:00:00"/>
    <x v="0"/>
    <x v="13"/>
    <s v=""/>
  </r>
  <r>
    <x v="2608"/>
    <n v="66"/>
    <s v="Male"/>
    <x v="0"/>
    <s v="UPI"/>
    <n v="551.92999999999995"/>
    <n v="5"/>
    <n v="3.2"/>
    <x v="0"/>
    <x v="2608"/>
    <d v="2029-02-26T00:00:00"/>
    <x v="1"/>
    <x v="1"/>
    <n v="3.2"/>
  </r>
  <r>
    <x v="2609"/>
    <n v="21"/>
    <s v="Female"/>
    <x v="1"/>
    <s v="Wallet"/>
    <n v="5.66"/>
    <n v="9"/>
    <n v="1.8"/>
    <x v="0"/>
    <x v="2609"/>
    <d v="2029-03-03T00:00:00"/>
    <x v="2"/>
    <x v="4"/>
    <s v=""/>
  </r>
  <r>
    <x v="2610"/>
    <n v="25"/>
    <s v="Female"/>
    <x v="1"/>
    <s v="Credit Card"/>
    <n v="1428.37"/>
    <n v="9"/>
    <n v="4.7"/>
    <x v="0"/>
    <x v="2610"/>
    <d v="2029-03-04T00:00:00"/>
    <x v="2"/>
    <x v="25"/>
    <s v=""/>
  </r>
  <r>
    <x v="2611"/>
    <n v="68"/>
    <s v="Female"/>
    <x v="1"/>
    <s v="Debit Card"/>
    <n v="161.75"/>
    <n v="14"/>
    <n v="4.9000000000000004"/>
    <x v="1"/>
    <x v="2611"/>
    <d v="2029-03-10T00:00:00"/>
    <x v="1"/>
    <x v="20"/>
    <s v=""/>
  </r>
  <r>
    <x v="2612"/>
    <n v="18"/>
    <s v="Male"/>
    <x v="3"/>
    <s v="Cash on Delivery"/>
    <n v="1311.84"/>
    <n v="5"/>
    <n v="2.5"/>
    <x v="1"/>
    <x v="2612"/>
    <d v="2029-03-02T00:00:00"/>
    <x v="2"/>
    <x v="1"/>
    <n v="2.5"/>
  </r>
  <r>
    <x v="2613"/>
    <n v="57"/>
    <s v="Female"/>
    <x v="3"/>
    <s v="UPI"/>
    <n v="470.21"/>
    <n v="14"/>
    <n v="3.5"/>
    <x v="0"/>
    <x v="2613"/>
    <d v="2029-03-12T00:00:00"/>
    <x v="1"/>
    <x v="14"/>
    <s v=""/>
  </r>
  <r>
    <x v="2614"/>
    <n v="42"/>
    <s v="Other"/>
    <x v="3"/>
    <s v="Cash on Delivery"/>
    <n v="120.99"/>
    <n v="13"/>
    <n v="2.8"/>
    <x v="0"/>
    <x v="2614"/>
    <d v="2029-03-12T00:00:00"/>
    <x v="0"/>
    <x v="10"/>
    <s v=""/>
  </r>
  <r>
    <x v="2615"/>
    <n v="34"/>
    <s v="Male"/>
    <x v="3"/>
    <s v="UPI"/>
    <n v="585.62"/>
    <n v="10"/>
    <n v="2.2000000000000002"/>
    <x v="0"/>
    <x v="2615"/>
    <d v="2029-03-10T00:00:00"/>
    <x v="0"/>
    <x v="38"/>
    <s v=""/>
  </r>
  <r>
    <x v="2616"/>
    <n v="53"/>
    <s v="Male"/>
    <x v="1"/>
    <s v="Credit Card"/>
    <n v="899.8"/>
    <n v="12"/>
    <n v="4.4000000000000004"/>
    <x v="0"/>
    <x v="2616"/>
    <d v="2029-03-13T00:00:00"/>
    <x v="1"/>
    <x v="35"/>
    <s v=""/>
  </r>
  <r>
    <x v="2617"/>
    <n v="34"/>
    <s v="Male"/>
    <x v="5"/>
    <s v="Debit Card"/>
    <n v="560.04"/>
    <n v="14"/>
    <n v="1.7"/>
    <x v="1"/>
    <x v="2617"/>
    <d v="2029-03-16T00:00:00"/>
    <x v="0"/>
    <x v="23"/>
    <s v=""/>
  </r>
  <r>
    <x v="2618"/>
    <n v="67"/>
    <s v="Other"/>
    <x v="5"/>
    <s v="Wallet"/>
    <n v="315.66000000000003"/>
    <n v="12"/>
    <n v="3.2"/>
    <x v="0"/>
    <x v="2618"/>
    <d v="2029-03-15T00:00:00"/>
    <x v="1"/>
    <x v="2"/>
    <s v=""/>
  </r>
  <r>
    <x v="2619"/>
    <n v="23"/>
    <s v="Other"/>
    <x v="0"/>
    <s v="Cash on Delivery"/>
    <n v="276.76"/>
    <n v="5"/>
    <n v="1.5"/>
    <x v="1"/>
    <x v="2619"/>
    <d v="2029-03-09T00:00:00"/>
    <x v="2"/>
    <x v="1"/>
    <n v="1.5"/>
  </r>
  <r>
    <x v="2620"/>
    <n v="47"/>
    <s v="Female"/>
    <x v="4"/>
    <s v="Cash on Delivery"/>
    <n v="838.73"/>
    <n v="12"/>
    <n v="2.2999999999999998"/>
    <x v="0"/>
    <x v="2620"/>
    <d v="2029-03-17T00:00:00"/>
    <x v="1"/>
    <x v="0"/>
    <s v=""/>
  </r>
  <r>
    <x v="2621"/>
    <n v="61"/>
    <s v="Male"/>
    <x v="5"/>
    <s v="UPI"/>
    <n v="538.98"/>
    <n v="2"/>
    <n v="1.9"/>
    <x v="0"/>
    <x v="2621"/>
    <d v="2029-03-08T00:00:00"/>
    <x v="1"/>
    <x v="1"/>
    <n v="1.9"/>
  </r>
  <r>
    <x v="2622"/>
    <n v="56"/>
    <s v="Other"/>
    <x v="1"/>
    <s v="UPI"/>
    <n v="1264.8900000000001"/>
    <n v="3"/>
    <n v="1.9"/>
    <x v="0"/>
    <x v="2622"/>
    <d v="2029-03-10T00:00:00"/>
    <x v="1"/>
    <x v="1"/>
    <n v="1.9"/>
  </r>
  <r>
    <x v="2623"/>
    <n v="25"/>
    <s v="Male"/>
    <x v="3"/>
    <s v="Credit Card"/>
    <n v="1321.77"/>
    <n v="3"/>
    <n v="3"/>
    <x v="1"/>
    <x v="2623"/>
    <d v="2029-03-11T00:00:00"/>
    <x v="2"/>
    <x v="1"/>
    <n v="3"/>
  </r>
  <r>
    <x v="2624"/>
    <n v="24"/>
    <s v="Other"/>
    <x v="1"/>
    <s v="Wallet"/>
    <n v="413.64"/>
    <n v="1"/>
    <n v="2.2000000000000002"/>
    <x v="0"/>
    <x v="2624"/>
    <d v="2029-03-10T00:00:00"/>
    <x v="2"/>
    <x v="1"/>
    <n v="2.2000000000000002"/>
  </r>
  <r>
    <x v="2625"/>
    <n v="60"/>
    <s v="Female"/>
    <x v="2"/>
    <s v="Debit Card"/>
    <n v="766.17"/>
    <n v="9"/>
    <n v="2.7"/>
    <x v="0"/>
    <x v="2625"/>
    <d v="2029-03-19T00:00:00"/>
    <x v="1"/>
    <x v="8"/>
    <s v=""/>
  </r>
  <r>
    <x v="2626"/>
    <n v="24"/>
    <s v="Female"/>
    <x v="0"/>
    <s v="Wallet"/>
    <n v="790.03"/>
    <n v="8"/>
    <n v="3.1"/>
    <x v="1"/>
    <x v="2626"/>
    <d v="2029-03-19T00:00:00"/>
    <x v="2"/>
    <x v="18"/>
    <s v=""/>
  </r>
  <r>
    <x v="2627"/>
    <n v="40"/>
    <s v="Female"/>
    <x v="1"/>
    <s v="Wallet"/>
    <n v="541.38"/>
    <n v="1"/>
    <n v="4.4000000000000004"/>
    <x v="0"/>
    <x v="2627"/>
    <d v="2029-03-13T00:00:00"/>
    <x v="0"/>
    <x v="1"/>
    <n v="4.4000000000000004"/>
  </r>
  <r>
    <x v="2628"/>
    <n v="30"/>
    <s v="Male"/>
    <x v="2"/>
    <s v="Credit Card"/>
    <n v="316.16000000000003"/>
    <n v="2"/>
    <n v="1.7"/>
    <x v="1"/>
    <x v="2628"/>
    <d v="2029-03-15T00:00:00"/>
    <x v="0"/>
    <x v="1"/>
    <n v="1.7"/>
  </r>
  <r>
    <x v="2629"/>
    <n v="64"/>
    <s v="Male"/>
    <x v="2"/>
    <s v="Debit Card"/>
    <n v="251.79"/>
    <n v="9"/>
    <n v="3.7"/>
    <x v="1"/>
    <x v="2629"/>
    <d v="2029-03-23T00:00:00"/>
    <x v="1"/>
    <x v="37"/>
    <s v=""/>
  </r>
  <r>
    <x v="2630"/>
    <n v="55"/>
    <s v="Other"/>
    <x v="0"/>
    <s v="Cash on Delivery"/>
    <n v="1028.96"/>
    <n v="5"/>
    <n v="2.5"/>
    <x v="1"/>
    <x v="2630"/>
    <d v="2029-03-20T00:00:00"/>
    <x v="1"/>
    <x v="1"/>
    <n v="2.5"/>
  </r>
  <r>
    <x v="2631"/>
    <n v="43"/>
    <s v="Female"/>
    <x v="1"/>
    <s v="Debit Card"/>
    <n v="1110.78"/>
    <n v="1"/>
    <n v="4.5999999999999996"/>
    <x v="1"/>
    <x v="2631"/>
    <d v="2029-03-17T00:00:00"/>
    <x v="0"/>
    <x v="1"/>
    <n v="4.5999999999999996"/>
  </r>
  <r>
    <x v="2632"/>
    <n v="56"/>
    <s v="Other"/>
    <x v="2"/>
    <s v="Wallet"/>
    <n v="171.7"/>
    <n v="5"/>
    <n v="3.4"/>
    <x v="0"/>
    <x v="2632"/>
    <d v="2029-03-22T00:00:00"/>
    <x v="1"/>
    <x v="1"/>
    <n v="3.4"/>
  </r>
  <r>
    <x v="2633"/>
    <n v="56"/>
    <s v="Male"/>
    <x v="1"/>
    <s v="Credit Card"/>
    <n v="1065.4000000000001"/>
    <n v="8"/>
    <n v="2.9"/>
    <x v="1"/>
    <x v="2633"/>
    <d v="2029-03-26T00:00:00"/>
    <x v="1"/>
    <x v="32"/>
    <s v=""/>
  </r>
  <r>
    <x v="2634"/>
    <n v="63"/>
    <s v="Male"/>
    <x v="1"/>
    <s v="Debit Card"/>
    <n v="664.57"/>
    <n v="12"/>
    <n v="3.7"/>
    <x v="1"/>
    <x v="2634"/>
    <d v="2029-03-31T00:00:00"/>
    <x v="1"/>
    <x v="37"/>
    <s v=""/>
  </r>
  <r>
    <x v="2635"/>
    <n v="23"/>
    <s v="Female"/>
    <x v="5"/>
    <s v="Debit Card"/>
    <n v="832.96"/>
    <n v="14"/>
    <n v="1.7"/>
    <x v="0"/>
    <x v="2635"/>
    <d v="2029-04-03T00:00:00"/>
    <x v="2"/>
    <x v="23"/>
    <s v=""/>
  </r>
  <r>
    <x v="2636"/>
    <n v="59"/>
    <s v="Female"/>
    <x v="0"/>
    <s v="Cash on Delivery"/>
    <n v="1122.25"/>
    <n v="8"/>
    <n v="3.5"/>
    <x v="1"/>
    <x v="2636"/>
    <d v="2029-03-29T00:00:00"/>
    <x v="1"/>
    <x v="14"/>
    <s v=""/>
  </r>
  <r>
    <x v="2637"/>
    <n v="38"/>
    <s v="Other"/>
    <x v="4"/>
    <s v="Wallet"/>
    <n v="7.42"/>
    <n v="14"/>
    <n v="1.7"/>
    <x v="1"/>
    <x v="2637"/>
    <d v="2029-04-05T00:00:00"/>
    <x v="0"/>
    <x v="23"/>
    <s v=""/>
  </r>
  <r>
    <x v="2638"/>
    <n v="35"/>
    <s v="Other"/>
    <x v="1"/>
    <s v="Cash on Delivery"/>
    <n v="263"/>
    <n v="12"/>
    <n v="2"/>
    <x v="1"/>
    <x v="2638"/>
    <d v="2029-04-04T00:00:00"/>
    <x v="0"/>
    <x v="6"/>
    <s v=""/>
  </r>
  <r>
    <x v="2639"/>
    <n v="46"/>
    <s v="Male"/>
    <x v="1"/>
    <s v="UPI"/>
    <n v="1458.82"/>
    <n v="12"/>
    <n v="3.3"/>
    <x v="0"/>
    <x v="2639"/>
    <d v="2029-04-05T00:00:00"/>
    <x v="1"/>
    <x v="12"/>
    <s v=""/>
  </r>
  <r>
    <x v="2640"/>
    <n v="56"/>
    <s v="Other"/>
    <x v="4"/>
    <s v="Cash on Delivery"/>
    <n v="1240.92"/>
    <n v="6"/>
    <n v="2.8"/>
    <x v="1"/>
    <x v="2640"/>
    <d v="2029-03-31T00:00:00"/>
    <x v="1"/>
    <x v="1"/>
    <n v="2.8"/>
  </r>
  <r>
    <x v="2641"/>
    <n v="50"/>
    <s v="Female"/>
    <x v="5"/>
    <s v="Credit Card"/>
    <n v="366.48"/>
    <n v="4"/>
    <n v="3.2"/>
    <x v="1"/>
    <x v="2641"/>
    <d v="2029-03-30T00:00:00"/>
    <x v="1"/>
    <x v="1"/>
    <n v="3.2"/>
  </r>
  <r>
    <x v="2642"/>
    <n v="61"/>
    <s v="Female"/>
    <x v="4"/>
    <s v="Wallet"/>
    <n v="516.97"/>
    <n v="3"/>
    <n v="4.3"/>
    <x v="0"/>
    <x v="2642"/>
    <d v="2029-03-30T00:00:00"/>
    <x v="1"/>
    <x v="1"/>
    <n v="4.3"/>
  </r>
  <r>
    <x v="2643"/>
    <n v="64"/>
    <s v="Other"/>
    <x v="4"/>
    <s v="Debit Card"/>
    <n v="1148.4100000000001"/>
    <n v="12"/>
    <n v="3.4"/>
    <x v="1"/>
    <x v="2643"/>
    <d v="2029-04-09T00:00:00"/>
    <x v="1"/>
    <x v="16"/>
    <s v=""/>
  </r>
  <r>
    <x v="2644"/>
    <n v="32"/>
    <s v="Other"/>
    <x v="1"/>
    <s v="Cash on Delivery"/>
    <n v="1277.74"/>
    <n v="13"/>
    <n v="3.6"/>
    <x v="1"/>
    <x v="2644"/>
    <d v="2029-04-11T00:00:00"/>
    <x v="0"/>
    <x v="29"/>
    <s v=""/>
  </r>
  <r>
    <x v="2645"/>
    <n v="43"/>
    <s v="Other"/>
    <x v="1"/>
    <s v="Cash on Delivery"/>
    <n v="141.46"/>
    <n v="14"/>
    <n v="3.6"/>
    <x v="1"/>
    <x v="2645"/>
    <d v="2029-04-13T00:00:00"/>
    <x v="0"/>
    <x v="29"/>
    <s v=""/>
  </r>
  <r>
    <x v="2646"/>
    <n v="36"/>
    <s v="Female"/>
    <x v="0"/>
    <s v="Wallet"/>
    <n v="829.3"/>
    <n v="14"/>
    <n v="4.5"/>
    <x v="0"/>
    <x v="2646"/>
    <d v="2029-04-14T00:00:00"/>
    <x v="0"/>
    <x v="30"/>
    <s v=""/>
  </r>
  <r>
    <x v="2647"/>
    <n v="49"/>
    <s v="Female"/>
    <x v="0"/>
    <s v="Debit Card"/>
    <n v="502.35"/>
    <n v="3"/>
    <n v="2.4"/>
    <x v="1"/>
    <x v="2647"/>
    <d v="2029-04-04T00:00:00"/>
    <x v="1"/>
    <x v="1"/>
    <n v="2.4"/>
  </r>
  <r>
    <x v="2648"/>
    <n v="37"/>
    <s v="Other"/>
    <x v="4"/>
    <s v="Cash on Delivery"/>
    <n v="59.94"/>
    <n v="7"/>
    <n v="1.6"/>
    <x v="1"/>
    <x v="2648"/>
    <d v="2029-04-09T00:00:00"/>
    <x v="0"/>
    <x v="9"/>
    <s v=""/>
  </r>
  <r>
    <x v="2649"/>
    <n v="45"/>
    <s v="Female"/>
    <x v="5"/>
    <s v="Credit Card"/>
    <n v="388.83"/>
    <n v="13"/>
    <n v="4.3"/>
    <x v="1"/>
    <x v="2649"/>
    <d v="2029-04-16T00:00:00"/>
    <x v="1"/>
    <x v="21"/>
    <s v=""/>
  </r>
  <r>
    <x v="2650"/>
    <n v="51"/>
    <s v="Female"/>
    <x v="0"/>
    <s v="Wallet"/>
    <n v="959.42"/>
    <n v="5"/>
    <n v="3.2"/>
    <x v="0"/>
    <x v="2650"/>
    <d v="2029-04-09T00:00:00"/>
    <x v="1"/>
    <x v="1"/>
    <n v="3.2"/>
  </r>
  <r>
    <x v="2651"/>
    <n v="64"/>
    <s v="Female"/>
    <x v="3"/>
    <s v="Cash on Delivery"/>
    <n v="1147.6600000000001"/>
    <n v="4"/>
    <n v="4.5999999999999996"/>
    <x v="0"/>
    <x v="2651"/>
    <d v="2029-04-09T00:00:00"/>
    <x v="1"/>
    <x v="1"/>
    <n v="4.5999999999999996"/>
  </r>
  <r>
    <x v="2652"/>
    <n v="62"/>
    <s v="Other"/>
    <x v="3"/>
    <s v="UPI"/>
    <n v="509.17"/>
    <n v="6"/>
    <n v="3.2"/>
    <x v="0"/>
    <x v="2652"/>
    <d v="2029-04-12T00:00:00"/>
    <x v="1"/>
    <x v="1"/>
    <n v="3.2"/>
  </r>
  <r>
    <x v="2653"/>
    <n v="46"/>
    <s v="Other"/>
    <x v="3"/>
    <s v="Credit Card"/>
    <n v="848.46"/>
    <n v="10"/>
    <n v="2.6"/>
    <x v="0"/>
    <x v="2653"/>
    <d v="2029-04-17T00:00:00"/>
    <x v="1"/>
    <x v="17"/>
    <s v=""/>
  </r>
  <r>
    <x v="2654"/>
    <n v="27"/>
    <s v="Male"/>
    <x v="2"/>
    <s v="Cash on Delivery"/>
    <n v="49.44"/>
    <n v="11"/>
    <n v="2.5"/>
    <x v="1"/>
    <x v="2654"/>
    <d v="2029-04-19T00:00:00"/>
    <x v="2"/>
    <x v="13"/>
    <s v=""/>
  </r>
  <r>
    <x v="2655"/>
    <n v="26"/>
    <s v="Female"/>
    <x v="3"/>
    <s v="Credit Card"/>
    <n v="987.15"/>
    <n v="12"/>
    <n v="2.2000000000000002"/>
    <x v="1"/>
    <x v="2655"/>
    <d v="2029-04-21T00:00:00"/>
    <x v="2"/>
    <x v="38"/>
    <s v=""/>
  </r>
  <r>
    <x v="2656"/>
    <n v="51"/>
    <s v="Male"/>
    <x v="2"/>
    <s v="Debit Card"/>
    <n v="1205.25"/>
    <n v="5"/>
    <n v="1.3"/>
    <x v="0"/>
    <x v="2656"/>
    <d v="2029-04-15T00:00:00"/>
    <x v="1"/>
    <x v="1"/>
    <n v="1.3"/>
  </r>
  <r>
    <x v="2657"/>
    <n v="22"/>
    <s v="Female"/>
    <x v="2"/>
    <s v="Wallet"/>
    <n v="67.34"/>
    <n v="10"/>
    <n v="3.1"/>
    <x v="1"/>
    <x v="2657"/>
    <d v="2029-04-21T00:00:00"/>
    <x v="2"/>
    <x v="18"/>
    <s v=""/>
  </r>
  <r>
    <x v="2658"/>
    <n v="29"/>
    <s v="Other"/>
    <x v="4"/>
    <s v="Debit Card"/>
    <n v="572.76"/>
    <n v="3"/>
    <n v="2.1"/>
    <x v="1"/>
    <x v="2658"/>
    <d v="2029-04-15T00:00:00"/>
    <x v="2"/>
    <x v="1"/>
    <n v="2.1"/>
  </r>
  <r>
    <x v="2659"/>
    <n v="18"/>
    <s v="Female"/>
    <x v="1"/>
    <s v="UPI"/>
    <n v="926.55"/>
    <n v="6"/>
    <n v="2.5"/>
    <x v="1"/>
    <x v="2659"/>
    <d v="2029-04-19T00:00:00"/>
    <x v="2"/>
    <x v="1"/>
    <n v="2.5"/>
  </r>
  <r>
    <x v="2660"/>
    <n v="60"/>
    <s v="Other"/>
    <x v="4"/>
    <s v="Wallet"/>
    <n v="137.4"/>
    <n v="3"/>
    <n v="3"/>
    <x v="0"/>
    <x v="2660"/>
    <d v="2029-04-17T00:00:00"/>
    <x v="1"/>
    <x v="1"/>
    <n v="3"/>
  </r>
  <r>
    <x v="2661"/>
    <n v="69"/>
    <s v="Other"/>
    <x v="2"/>
    <s v="UPI"/>
    <n v="1431.51"/>
    <n v="4"/>
    <n v="1.1000000000000001"/>
    <x v="1"/>
    <x v="2661"/>
    <d v="2029-04-19T00:00:00"/>
    <x v="1"/>
    <x v="1"/>
    <n v="1.1000000000000001"/>
  </r>
  <r>
    <x v="2662"/>
    <n v="50"/>
    <s v="Female"/>
    <x v="2"/>
    <s v="Wallet"/>
    <n v="511.8"/>
    <n v="12"/>
    <n v="4.3"/>
    <x v="1"/>
    <x v="2662"/>
    <d v="2029-04-28T00:00:00"/>
    <x v="1"/>
    <x v="21"/>
    <s v=""/>
  </r>
  <r>
    <x v="2663"/>
    <n v="21"/>
    <s v="Female"/>
    <x v="5"/>
    <s v="UPI"/>
    <n v="1453.38"/>
    <n v="6"/>
    <n v="3"/>
    <x v="1"/>
    <x v="2663"/>
    <d v="2029-04-23T00:00:00"/>
    <x v="2"/>
    <x v="1"/>
    <n v="3"/>
  </r>
  <r>
    <x v="2664"/>
    <n v="21"/>
    <s v="Male"/>
    <x v="1"/>
    <s v="Cash on Delivery"/>
    <n v="1372.35"/>
    <n v="5"/>
    <n v="4.2"/>
    <x v="0"/>
    <x v="2664"/>
    <d v="2029-04-23T00:00:00"/>
    <x v="2"/>
    <x v="1"/>
    <n v="4.2"/>
  </r>
  <r>
    <x v="2665"/>
    <n v="69"/>
    <s v="Other"/>
    <x v="3"/>
    <s v="UPI"/>
    <n v="851.24"/>
    <n v="3"/>
    <n v="3.3"/>
    <x v="1"/>
    <x v="2665"/>
    <d v="2029-04-22T00:00:00"/>
    <x v="1"/>
    <x v="1"/>
    <n v="3.3"/>
  </r>
  <r>
    <x v="2666"/>
    <n v="47"/>
    <s v="Male"/>
    <x v="5"/>
    <s v="Cash on Delivery"/>
    <n v="988.28"/>
    <n v="4"/>
    <n v="1.8"/>
    <x v="1"/>
    <x v="2666"/>
    <d v="2029-04-24T00:00:00"/>
    <x v="1"/>
    <x v="1"/>
    <n v="1.8"/>
  </r>
  <r>
    <x v="2667"/>
    <n v="58"/>
    <s v="Female"/>
    <x v="0"/>
    <s v="Debit Card"/>
    <n v="1004.93"/>
    <n v="3"/>
    <n v="4.4000000000000004"/>
    <x v="0"/>
    <x v="2667"/>
    <d v="2029-04-24T00:00:00"/>
    <x v="1"/>
    <x v="1"/>
    <n v="4.4000000000000004"/>
  </r>
  <r>
    <x v="2668"/>
    <n v="47"/>
    <s v="Other"/>
    <x v="5"/>
    <s v="Debit Card"/>
    <n v="829.94"/>
    <n v="3"/>
    <n v="3"/>
    <x v="0"/>
    <x v="2668"/>
    <d v="2029-04-25T00:00:00"/>
    <x v="1"/>
    <x v="1"/>
    <n v="3"/>
  </r>
  <r>
    <x v="2669"/>
    <n v="57"/>
    <s v="Female"/>
    <x v="1"/>
    <s v="Cash on Delivery"/>
    <n v="1177.3900000000001"/>
    <n v="3"/>
    <n v="4.5"/>
    <x v="0"/>
    <x v="2669"/>
    <d v="2029-04-26T00:00:00"/>
    <x v="1"/>
    <x v="1"/>
    <n v="4.5"/>
  </r>
  <r>
    <x v="2670"/>
    <n v="37"/>
    <s v="Female"/>
    <x v="1"/>
    <s v="Debit Card"/>
    <n v="31.01"/>
    <n v="2"/>
    <n v="1.1000000000000001"/>
    <x v="0"/>
    <x v="2670"/>
    <d v="2029-04-26T00:00:00"/>
    <x v="0"/>
    <x v="1"/>
    <n v="1.1000000000000001"/>
  </r>
  <r>
    <x v="2671"/>
    <n v="36"/>
    <s v="Female"/>
    <x v="4"/>
    <s v="Credit Card"/>
    <n v="321.35000000000002"/>
    <n v="8"/>
    <n v="3.4"/>
    <x v="1"/>
    <x v="2671"/>
    <d v="2029-05-03T00:00:00"/>
    <x v="0"/>
    <x v="16"/>
    <s v=""/>
  </r>
  <r>
    <x v="2672"/>
    <n v="42"/>
    <s v="Male"/>
    <x v="4"/>
    <s v="UPI"/>
    <n v="363.03"/>
    <n v="6"/>
    <n v="1.6"/>
    <x v="0"/>
    <x v="2672"/>
    <d v="2029-05-02T00:00:00"/>
    <x v="0"/>
    <x v="1"/>
    <n v="1.6"/>
  </r>
  <r>
    <x v="2673"/>
    <n v="33"/>
    <s v="Other"/>
    <x v="1"/>
    <s v="Credit Card"/>
    <n v="109.61"/>
    <n v="12"/>
    <n v="2.8"/>
    <x v="1"/>
    <x v="2673"/>
    <d v="2029-05-09T00:00:00"/>
    <x v="0"/>
    <x v="10"/>
    <s v=""/>
  </r>
  <r>
    <x v="2674"/>
    <n v="53"/>
    <s v="Other"/>
    <x v="0"/>
    <s v="Wallet"/>
    <n v="884.6"/>
    <n v="2"/>
    <n v="2"/>
    <x v="0"/>
    <x v="2674"/>
    <d v="2029-04-30T00:00:00"/>
    <x v="1"/>
    <x v="1"/>
    <n v="2"/>
  </r>
  <r>
    <x v="2675"/>
    <n v="50"/>
    <s v="Other"/>
    <x v="2"/>
    <s v="Cash on Delivery"/>
    <n v="1166.69"/>
    <n v="2"/>
    <n v="2.5"/>
    <x v="1"/>
    <x v="2675"/>
    <d v="2029-05-01T00:00:00"/>
    <x v="1"/>
    <x v="1"/>
    <n v="2.5"/>
  </r>
  <r>
    <x v="2676"/>
    <n v="39"/>
    <s v="Other"/>
    <x v="5"/>
    <s v="UPI"/>
    <n v="885.82"/>
    <n v="8"/>
    <n v="1.7"/>
    <x v="0"/>
    <x v="2676"/>
    <d v="2029-05-08T00:00:00"/>
    <x v="0"/>
    <x v="23"/>
    <s v=""/>
  </r>
  <r>
    <x v="2677"/>
    <n v="57"/>
    <s v="Other"/>
    <x v="1"/>
    <s v="Debit Card"/>
    <n v="1334.6"/>
    <n v="2"/>
    <n v="3.6"/>
    <x v="1"/>
    <x v="2677"/>
    <d v="2029-05-03T00:00:00"/>
    <x v="1"/>
    <x v="1"/>
    <n v="3.6"/>
  </r>
  <r>
    <x v="2678"/>
    <n v="21"/>
    <s v="Male"/>
    <x v="0"/>
    <s v="Cash on Delivery"/>
    <n v="1020.55"/>
    <n v="13"/>
    <n v="2.7"/>
    <x v="1"/>
    <x v="2678"/>
    <d v="2029-05-15T00:00:00"/>
    <x v="2"/>
    <x v="8"/>
    <s v=""/>
  </r>
  <r>
    <x v="2679"/>
    <n v="65"/>
    <s v="Male"/>
    <x v="3"/>
    <s v="Cash on Delivery"/>
    <n v="1097.3499999999999"/>
    <n v="11"/>
    <n v="4"/>
    <x v="0"/>
    <x v="2679"/>
    <d v="2029-05-14T00:00:00"/>
    <x v="1"/>
    <x v="40"/>
    <s v=""/>
  </r>
  <r>
    <x v="2680"/>
    <n v="30"/>
    <s v="Male"/>
    <x v="3"/>
    <s v="UPI"/>
    <n v="141.78"/>
    <n v="13"/>
    <n v="4.8"/>
    <x v="0"/>
    <x v="2680"/>
    <d v="2029-05-17T00:00:00"/>
    <x v="0"/>
    <x v="36"/>
    <s v=""/>
  </r>
  <r>
    <x v="2681"/>
    <n v="23"/>
    <s v="Other"/>
    <x v="3"/>
    <s v="Wallet"/>
    <n v="118.48"/>
    <n v="1"/>
    <n v="2.1"/>
    <x v="0"/>
    <x v="2681"/>
    <d v="2029-05-06T00:00:00"/>
    <x v="2"/>
    <x v="1"/>
    <n v="2.1"/>
  </r>
  <r>
    <x v="2682"/>
    <n v="55"/>
    <s v="Female"/>
    <x v="2"/>
    <s v="UPI"/>
    <n v="901.35"/>
    <n v="5"/>
    <n v="2.9"/>
    <x v="0"/>
    <x v="2682"/>
    <d v="2029-05-11T00:00:00"/>
    <x v="1"/>
    <x v="1"/>
    <n v="2.9"/>
  </r>
  <r>
    <x v="2683"/>
    <n v="51"/>
    <s v="Other"/>
    <x v="4"/>
    <s v="Cash on Delivery"/>
    <n v="927.21"/>
    <n v="13"/>
    <n v="2.5"/>
    <x v="1"/>
    <x v="2683"/>
    <d v="2029-05-20T00:00:00"/>
    <x v="1"/>
    <x v="13"/>
    <s v=""/>
  </r>
  <r>
    <x v="2684"/>
    <n v="60"/>
    <s v="Other"/>
    <x v="4"/>
    <s v="Wallet"/>
    <n v="683.44"/>
    <n v="3"/>
    <n v="2"/>
    <x v="0"/>
    <x v="2684"/>
    <d v="2029-05-11T00:00:00"/>
    <x v="1"/>
    <x v="1"/>
    <n v="2"/>
  </r>
  <r>
    <x v="2685"/>
    <n v="40"/>
    <s v="Male"/>
    <x v="1"/>
    <s v="Wallet"/>
    <n v="356.15"/>
    <n v="3"/>
    <n v="4.2"/>
    <x v="1"/>
    <x v="2685"/>
    <d v="2029-05-12T00:00:00"/>
    <x v="0"/>
    <x v="1"/>
    <n v="4.2"/>
  </r>
  <r>
    <x v="2686"/>
    <n v="45"/>
    <s v="Other"/>
    <x v="0"/>
    <s v="Cash on Delivery"/>
    <n v="110.78"/>
    <n v="2"/>
    <n v="3.1"/>
    <x v="0"/>
    <x v="2686"/>
    <d v="2029-05-12T00:00:00"/>
    <x v="1"/>
    <x v="1"/>
    <n v="3.1"/>
  </r>
  <r>
    <x v="2687"/>
    <n v="46"/>
    <s v="Other"/>
    <x v="5"/>
    <s v="UPI"/>
    <n v="555.91"/>
    <n v="10"/>
    <n v="4.5"/>
    <x v="1"/>
    <x v="2687"/>
    <d v="2029-05-21T00:00:00"/>
    <x v="1"/>
    <x v="30"/>
    <s v=""/>
  </r>
  <r>
    <x v="2688"/>
    <n v="26"/>
    <s v="Female"/>
    <x v="4"/>
    <s v="Credit Card"/>
    <n v="1056.6199999999999"/>
    <n v="11"/>
    <n v="1.3"/>
    <x v="0"/>
    <x v="2688"/>
    <d v="2029-05-23T00:00:00"/>
    <x v="2"/>
    <x v="24"/>
    <s v=""/>
  </r>
  <r>
    <x v="2689"/>
    <n v="58"/>
    <s v="Female"/>
    <x v="1"/>
    <s v="Wallet"/>
    <n v="1360.86"/>
    <n v="9"/>
    <n v="4"/>
    <x v="1"/>
    <x v="2689"/>
    <d v="2029-05-22T00:00:00"/>
    <x v="1"/>
    <x v="40"/>
    <s v=""/>
  </r>
  <r>
    <x v="2690"/>
    <n v="42"/>
    <s v="Other"/>
    <x v="1"/>
    <s v="Credit Card"/>
    <n v="1485.94"/>
    <n v="6"/>
    <n v="1.1000000000000001"/>
    <x v="1"/>
    <x v="2690"/>
    <d v="2029-05-20T00:00:00"/>
    <x v="0"/>
    <x v="1"/>
    <n v="1.1000000000000001"/>
  </r>
  <r>
    <x v="2691"/>
    <n v="60"/>
    <s v="Male"/>
    <x v="1"/>
    <s v="Credit Card"/>
    <n v="1243.72"/>
    <n v="14"/>
    <n v="1"/>
    <x v="0"/>
    <x v="2691"/>
    <d v="2029-05-29T00:00:00"/>
    <x v="1"/>
    <x v="31"/>
    <s v=""/>
  </r>
  <r>
    <x v="2692"/>
    <n v="60"/>
    <s v="Male"/>
    <x v="1"/>
    <s v="Cash on Delivery"/>
    <n v="637.55999999999995"/>
    <n v="11"/>
    <n v="3.5"/>
    <x v="0"/>
    <x v="2692"/>
    <d v="2029-05-27T00:00:00"/>
    <x v="1"/>
    <x v="14"/>
    <s v=""/>
  </r>
  <r>
    <x v="2693"/>
    <n v="51"/>
    <s v="Other"/>
    <x v="5"/>
    <s v="Cash on Delivery"/>
    <n v="350.19"/>
    <n v="8"/>
    <n v="2.6"/>
    <x v="1"/>
    <x v="2693"/>
    <d v="2029-05-25T00:00:00"/>
    <x v="1"/>
    <x v="17"/>
    <s v=""/>
  </r>
  <r>
    <x v="2694"/>
    <n v="26"/>
    <s v="Other"/>
    <x v="2"/>
    <s v="UPI"/>
    <n v="319.36"/>
    <n v="11"/>
    <n v="2.9"/>
    <x v="1"/>
    <x v="2694"/>
    <d v="2029-05-29T00:00:00"/>
    <x v="2"/>
    <x v="32"/>
    <s v=""/>
  </r>
  <r>
    <x v="2695"/>
    <n v="23"/>
    <s v="Male"/>
    <x v="4"/>
    <s v="Wallet"/>
    <n v="269.17"/>
    <n v="14"/>
    <n v="3.4"/>
    <x v="1"/>
    <x v="2695"/>
    <d v="2029-06-02T00:00:00"/>
    <x v="2"/>
    <x v="16"/>
    <s v=""/>
  </r>
  <r>
    <x v="2696"/>
    <n v="24"/>
    <s v="Female"/>
    <x v="0"/>
    <s v="Debit Card"/>
    <n v="1305.49"/>
    <n v="9"/>
    <n v="1.6"/>
    <x v="0"/>
    <x v="2696"/>
    <d v="2029-05-29T00:00:00"/>
    <x v="2"/>
    <x v="9"/>
    <s v=""/>
  </r>
  <r>
    <x v="2697"/>
    <n v="42"/>
    <s v="Male"/>
    <x v="1"/>
    <s v="Credit Card"/>
    <n v="890.72"/>
    <n v="10"/>
    <n v="3.8"/>
    <x v="0"/>
    <x v="2697"/>
    <d v="2029-05-31T00:00:00"/>
    <x v="0"/>
    <x v="3"/>
    <s v=""/>
  </r>
  <r>
    <x v="2698"/>
    <n v="35"/>
    <s v="Female"/>
    <x v="3"/>
    <s v="Credit Card"/>
    <n v="319.33"/>
    <n v="8"/>
    <n v="3.4"/>
    <x v="0"/>
    <x v="2698"/>
    <d v="2029-05-30T00:00:00"/>
    <x v="0"/>
    <x v="16"/>
    <s v=""/>
  </r>
  <r>
    <x v="2699"/>
    <n v="64"/>
    <s v="Female"/>
    <x v="4"/>
    <s v="Credit Card"/>
    <n v="465.2"/>
    <n v="6"/>
    <n v="4.8"/>
    <x v="1"/>
    <x v="2699"/>
    <d v="2029-05-29T00:00:00"/>
    <x v="1"/>
    <x v="1"/>
    <n v="4.8"/>
  </r>
  <r>
    <x v="2700"/>
    <n v="64"/>
    <s v="Other"/>
    <x v="5"/>
    <s v="UPI"/>
    <n v="772.92"/>
    <n v="7"/>
    <n v="4.0999999999999996"/>
    <x v="0"/>
    <x v="2700"/>
    <d v="2029-05-31T00:00:00"/>
    <x v="1"/>
    <x v="39"/>
    <s v=""/>
  </r>
  <r>
    <x v="2701"/>
    <n v="22"/>
    <s v="Male"/>
    <x v="5"/>
    <s v="Cash on Delivery"/>
    <n v="413.83"/>
    <n v="12"/>
    <n v="1.2"/>
    <x v="1"/>
    <x v="2701"/>
    <d v="2029-06-06T00:00:00"/>
    <x v="2"/>
    <x v="5"/>
    <s v=""/>
  </r>
  <r>
    <x v="2702"/>
    <n v="44"/>
    <s v="Other"/>
    <x v="4"/>
    <s v="Debit Card"/>
    <n v="54.77"/>
    <n v="2"/>
    <n v="4.7"/>
    <x v="1"/>
    <x v="2702"/>
    <d v="2029-05-28T00:00:00"/>
    <x v="0"/>
    <x v="1"/>
    <n v="4.7"/>
  </r>
  <r>
    <x v="2703"/>
    <n v="26"/>
    <s v="Other"/>
    <x v="0"/>
    <s v="Cash on Delivery"/>
    <n v="1083.1300000000001"/>
    <n v="14"/>
    <n v="2"/>
    <x v="1"/>
    <x v="2703"/>
    <d v="2029-06-10T00:00:00"/>
    <x v="2"/>
    <x v="6"/>
    <s v=""/>
  </r>
  <r>
    <x v="2704"/>
    <n v="28"/>
    <s v="Other"/>
    <x v="5"/>
    <s v="Wallet"/>
    <n v="386.39"/>
    <n v="3"/>
    <n v="2"/>
    <x v="1"/>
    <x v="2704"/>
    <d v="2029-05-31T00:00:00"/>
    <x v="2"/>
    <x v="1"/>
    <n v="2"/>
  </r>
  <r>
    <x v="2705"/>
    <n v="33"/>
    <s v="Female"/>
    <x v="5"/>
    <s v="Wallet"/>
    <n v="1200.6300000000001"/>
    <n v="1"/>
    <n v="2.9"/>
    <x v="1"/>
    <x v="2705"/>
    <d v="2029-05-30T00:00:00"/>
    <x v="0"/>
    <x v="1"/>
    <n v="2.9"/>
  </r>
  <r>
    <x v="2706"/>
    <n v="28"/>
    <s v="Female"/>
    <x v="5"/>
    <s v="Credit Card"/>
    <n v="1181.1099999999999"/>
    <n v="10"/>
    <n v="1.3"/>
    <x v="0"/>
    <x v="2706"/>
    <d v="2029-06-09T00:00:00"/>
    <x v="2"/>
    <x v="24"/>
    <s v=""/>
  </r>
  <r>
    <x v="2707"/>
    <n v="30"/>
    <s v="Other"/>
    <x v="5"/>
    <s v="Wallet"/>
    <n v="1151.68"/>
    <n v="13"/>
    <n v="2.6"/>
    <x v="1"/>
    <x v="2707"/>
    <d v="2029-06-13T00:00:00"/>
    <x v="0"/>
    <x v="17"/>
    <s v=""/>
  </r>
  <r>
    <x v="2708"/>
    <n v="66"/>
    <s v="Male"/>
    <x v="3"/>
    <s v="Debit Card"/>
    <n v="158.04"/>
    <n v="6"/>
    <n v="1"/>
    <x v="0"/>
    <x v="2708"/>
    <d v="2029-06-07T00:00:00"/>
    <x v="1"/>
    <x v="1"/>
    <n v="1"/>
  </r>
  <r>
    <x v="2709"/>
    <n v="60"/>
    <s v="Other"/>
    <x v="5"/>
    <s v="Cash on Delivery"/>
    <n v="799.38"/>
    <n v="7"/>
    <n v="3.7"/>
    <x v="0"/>
    <x v="2709"/>
    <d v="2029-06-09T00:00:00"/>
    <x v="1"/>
    <x v="37"/>
    <s v=""/>
  </r>
  <r>
    <x v="2710"/>
    <n v="46"/>
    <s v="Other"/>
    <x v="4"/>
    <s v="Wallet"/>
    <n v="1447.03"/>
    <n v="5"/>
    <n v="2.1"/>
    <x v="1"/>
    <x v="2710"/>
    <d v="2029-06-08T00:00:00"/>
    <x v="1"/>
    <x v="1"/>
    <n v="2.1"/>
  </r>
  <r>
    <x v="2711"/>
    <n v="24"/>
    <s v="Male"/>
    <x v="4"/>
    <s v="UPI"/>
    <n v="984.57"/>
    <n v="14"/>
    <n v="4.5"/>
    <x v="1"/>
    <x v="2711"/>
    <d v="2029-06-18T00:00:00"/>
    <x v="2"/>
    <x v="30"/>
    <s v=""/>
  </r>
  <r>
    <x v="2712"/>
    <n v="57"/>
    <s v="Male"/>
    <x v="5"/>
    <s v="Credit Card"/>
    <n v="96.02"/>
    <n v="5"/>
    <n v="2"/>
    <x v="1"/>
    <x v="2712"/>
    <d v="2029-06-10T00:00:00"/>
    <x v="1"/>
    <x v="1"/>
    <n v="2"/>
  </r>
  <r>
    <x v="2713"/>
    <n v="68"/>
    <s v="Other"/>
    <x v="2"/>
    <s v="Cash on Delivery"/>
    <n v="166.98"/>
    <n v="3"/>
    <n v="4.0999999999999996"/>
    <x v="0"/>
    <x v="2713"/>
    <d v="2029-06-09T00:00:00"/>
    <x v="1"/>
    <x v="1"/>
    <n v="4.0999999999999996"/>
  </r>
  <r>
    <x v="2714"/>
    <n v="45"/>
    <s v="Male"/>
    <x v="5"/>
    <s v="Wallet"/>
    <n v="168.79"/>
    <n v="9"/>
    <n v="2.5"/>
    <x v="1"/>
    <x v="2714"/>
    <d v="2029-06-16T00:00:00"/>
    <x v="1"/>
    <x v="13"/>
    <s v=""/>
  </r>
  <r>
    <x v="2715"/>
    <n v="66"/>
    <s v="Other"/>
    <x v="1"/>
    <s v="UPI"/>
    <n v="872.33"/>
    <n v="13"/>
    <n v="3.2"/>
    <x v="0"/>
    <x v="2715"/>
    <d v="2029-06-21T00:00:00"/>
    <x v="1"/>
    <x v="2"/>
    <s v=""/>
  </r>
  <r>
    <x v="2716"/>
    <n v="68"/>
    <s v="Other"/>
    <x v="2"/>
    <s v="Debit Card"/>
    <n v="1013.82"/>
    <n v="14"/>
    <n v="2.2999999999999998"/>
    <x v="0"/>
    <x v="2716"/>
    <d v="2029-06-23T00:00:00"/>
    <x v="1"/>
    <x v="0"/>
    <s v=""/>
  </r>
  <r>
    <x v="2717"/>
    <n v="43"/>
    <s v="Other"/>
    <x v="1"/>
    <s v="Wallet"/>
    <n v="1059.18"/>
    <n v="11"/>
    <n v="4.5"/>
    <x v="1"/>
    <x v="2717"/>
    <d v="2029-06-21T00:00:00"/>
    <x v="0"/>
    <x v="30"/>
    <s v=""/>
  </r>
  <r>
    <x v="2718"/>
    <n v="55"/>
    <s v="Female"/>
    <x v="4"/>
    <s v="Credit Card"/>
    <n v="1448.54"/>
    <n v="1"/>
    <n v="1.9"/>
    <x v="1"/>
    <x v="2718"/>
    <d v="2029-06-12T00:00:00"/>
    <x v="1"/>
    <x v="1"/>
    <n v="1.9"/>
  </r>
  <r>
    <x v="2719"/>
    <n v="28"/>
    <s v="Other"/>
    <x v="3"/>
    <s v="Cash on Delivery"/>
    <n v="332.52"/>
    <n v="4"/>
    <n v="2.2000000000000002"/>
    <x v="1"/>
    <x v="2719"/>
    <d v="2029-06-16T00:00:00"/>
    <x v="2"/>
    <x v="1"/>
    <n v="2.2000000000000002"/>
  </r>
  <r>
    <x v="2720"/>
    <n v="61"/>
    <s v="Other"/>
    <x v="2"/>
    <s v="Wallet"/>
    <n v="1368.38"/>
    <n v="13"/>
    <n v="4.7"/>
    <x v="0"/>
    <x v="2720"/>
    <d v="2029-06-26T00:00:00"/>
    <x v="1"/>
    <x v="25"/>
    <s v=""/>
  </r>
  <r>
    <x v="2721"/>
    <n v="23"/>
    <s v="Female"/>
    <x v="5"/>
    <s v="Wallet"/>
    <n v="270.37"/>
    <n v="8"/>
    <n v="4.7"/>
    <x v="1"/>
    <x v="2721"/>
    <d v="2029-06-22T00:00:00"/>
    <x v="2"/>
    <x v="25"/>
    <s v=""/>
  </r>
  <r>
    <x v="2722"/>
    <n v="22"/>
    <s v="Female"/>
    <x v="0"/>
    <s v="Credit Card"/>
    <n v="452.26"/>
    <n v="6"/>
    <n v="1.8"/>
    <x v="0"/>
    <x v="2722"/>
    <d v="2029-06-21T00:00:00"/>
    <x v="2"/>
    <x v="1"/>
    <n v="1.8"/>
  </r>
  <r>
    <x v="2723"/>
    <n v="49"/>
    <s v="Male"/>
    <x v="0"/>
    <s v="Credit Card"/>
    <n v="378.73"/>
    <n v="13"/>
    <n v="2.2000000000000002"/>
    <x v="0"/>
    <x v="2723"/>
    <d v="2029-06-29T00:00:00"/>
    <x v="1"/>
    <x v="38"/>
    <s v=""/>
  </r>
  <r>
    <x v="2724"/>
    <n v="64"/>
    <s v="Female"/>
    <x v="1"/>
    <s v="Wallet"/>
    <n v="371.8"/>
    <n v="9"/>
    <n v="1.8"/>
    <x v="0"/>
    <x v="2724"/>
    <d v="2029-06-26T00:00:00"/>
    <x v="1"/>
    <x v="4"/>
    <s v=""/>
  </r>
  <r>
    <x v="2725"/>
    <n v="35"/>
    <s v="Other"/>
    <x v="0"/>
    <s v="UPI"/>
    <n v="98.11"/>
    <n v="14"/>
    <n v="1.6"/>
    <x v="0"/>
    <x v="2725"/>
    <d v="2029-07-02T00:00:00"/>
    <x v="0"/>
    <x v="9"/>
    <s v=""/>
  </r>
  <r>
    <x v="2726"/>
    <n v="38"/>
    <s v="Female"/>
    <x v="0"/>
    <s v="Wallet"/>
    <n v="867.32"/>
    <n v="6"/>
    <n v="1.2"/>
    <x v="1"/>
    <x v="2726"/>
    <d v="2029-06-25T00:00:00"/>
    <x v="0"/>
    <x v="1"/>
    <n v="1.2"/>
  </r>
  <r>
    <x v="2727"/>
    <n v="48"/>
    <s v="Female"/>
    <x v="2"/>
    <s v="Credit Card"/>
    <n v="1194.4100000000001"/>
    <n v="10"/>
    <n v="4.4000000000000004"/>
    <x v="1"/>
    <x v="2727"/>
    <d v="2029-06-30T00:00:00"/>
    <x v="1"/>
    <x v="35"/>
    <s v=""/>
  </r>
  <r>
    <x v="2728"/>
    <n v="50"/>
    <s v="Female"/>
    <x v="2"/>
    <s v="Credit Card"/>
    <n v="1275.56"/>
    <n v="7"/>
    <n v="4.5999999999999996"/>
    <x v="0"/>
    <x v="2728"/>
    <d v="2029-06-28T00:00:00"/>
    <x v="1"/>
    <x v="33"/>
    <s v=""/>
  </r>
  <r>
    <x v="2729"/>
    <n v="47"/>
    <s v="Male"/>
    <x v="0"/>
    <s v="Credit Card"/>
    <n v="942.33"/>
    <n v="5"/>
    <n v="2.7"/>
    <x v="0"/>
    <x v="2729"/>
    <d v="2029-06-27T00:00:00"/>
    <x v="1"/>
    <x v="1"/>
    <n v="2.7"/>
  </r>
  <r>
    <x v="2730"/>
    <n v="57"/>
    <s v="Male"/>
    <x v="3"/>
    <s v="Debit Card"/>
    <n v="39.36"/>
    <n v="11"/>
    <n v="3.9"/>
    <x v="1"/>
    <x v="2730"/>
    <d v="2029-07-04T00:00:00"/>
    <x v="1"/>
    <x v="19"/>
    <s v=""/>
  </r>
  <r>
    <x v="2731"/>
    <n v="46"/>
    <s v="Female"/>
    <x v="5"/>
    <s v="Wallet"/>
    <n v="61.11"/>
    <n v="14"/>
    <n v="4.4000000000000004"/>
    <x v="1"/>
    <x v="2731"/>
    <d v="2029-07-08T00:00:00"/>
    <x v="1"/>
    <x v="35"/>
    <s v=""/>
  </r>
  <r>
    <x v="2732"/>
    <n v="43"/>
    <s v="Female"/>
    <x v="3"/>
    <s v="Credit Card"/>
    <n v="1302.6300000000001"/>
    <n v="12"/>
    <n v="4.5999999999999996"/>
    <x v="0"/>
    <x v="2732"/>
    <d v="2029-07-07T00:00:00"/>
    <x v="0"/>
    <x v="33"/>
    <s v=""/>
  </r>
  <r>
    <x v="2733"/>
    <n v="48"/>
    <s v="Other"/>
    <x v="5"/>
    <s v="Cash on Delivery"/>
    <n v="49.46"/>
    <n v="14"/>
    <n v="4.5999999999999996"/>
    <x v="1"/>
    <x v="2733"/>
    <d v="2029-07-10T00:00:00"/>
    <x v="1"/>
    <x v="33"/>
    <s v=""/>
  </r>
  <r>
    <x v="2734"/>
    <n v="35"/>
    <s v="Other"/>
    <x v="5"/>
    <s v="Wallet"/>
    <n v="1420.38"/>
    <n v="8"/>
    <n v="4.8"/>
    <x v="0"/>
    <x v="2734"/>
    <d v="2029-07-05T00:00:00"/>
    <x v="0"/>
    <x v="36"/>
    <s v=""/>
  </r>
  <r>
    <x v="2735"/>
    <n v="18"/>
    <s v="Male"/>
    <x v="1"/>
    <s v="Debit Card"/>
    <n v="145.16999999999999"/>
    <n v="3"/>
    <n v="2.9"/>
    <x v="0"/>
    <x v="2735"/>
    <d v="2029-07-01T00:00:00"/>
    <x v="2"/>
    <x v="1"/>
    <n v="2.9"/>
  </r>
  <r>
    <x v="2736"/>
    <n v="20"/>
    <s v="Female"/>
    <x v="0"/>
    <s v="Debit Card"/>
    <n v="280.12"/>
    <n v="12"/>
    <n v="1.3"/>
    <x v="0"/>
    <x v="2736"/>
    <d v="2029-07-11T00:00:00"/>
    <x v="2"/>
    <x v="24"/>
    <s v=""/>
  </r>
  <r>
    <x v="2737"/>
    <n v="29"/>
    <s v="Male"/>
    <x v="1"/>
    <s v="Cash on Delivery"/>
    <n v="1094.4100000000001"/>
    <n v="13"/>
    <n v="4.8"/>
    <x v="1"/>
    <x v="2737"/>
    <d v="2029-07-13T00:00:00"/>
    <x v="2"/>
    <x v="36"/>
    <s v=""/>
  </r>
  <r>
    <x v="2738"/>
    <n v="51"/>
    <s v="Other"/>
    <x v="2"/>
    <s v="Cash on Delivery"/>
    <n v="77.58"/>
    <n v="12"/>
    <n v="2.8"/>
    <x v="1"/>
    <x v="2738"/>
    <d v="2029-07-13T00:00:00"/>
    <x v="1"/>
    <x v="10"/>
    <s v=""/>
  </r>
  <r>
    <x v="2739"/>
    <n v="62"/>
    <s v="Male"/>
    <x v="3"/>
    <s v="Wallet"/>
    <n v="292.97000000000003"/>
    <n v="8"/>
    <n v="2.1"/>
    <x v="0"/>
    <x v="2739"/>
    <d v="2029-07-10T00:00:00"/>
    <x v="1"/>
    <x v="27"/>
    <s v=""/>
  </r>
  <r>
    <x v="2740"/>
    <n v="27"/>
    <s v="Male"/>
    <x v="3"/>
    <s v="Cash on Delivery"/>
    <n v="960.65"/>
    <n v="8"/>
    <n v="1.4"/>
    <x v="0"/>
    <x v="2740"/>
    <d v="2029-07-11T00:00:00"/>
    <x v="2"/>
    <x v="28"/>
    <s v=""/>
  </r>
  <r>
    <x v="2741"/>
    <n v="44"/>
    <s v="Other"/>
    <x v="5"/>
    <s v="UPI"/>
    <n v="383.85"/>
    <n v="5"/>
    <n v="4.7"/>
    <x v="1"/>
    <x v="2741"/>
    <d v="2029-07-09T00:00:00"/>
    <x v="0"/>
    <x v="1"/>
    <n v="4.7"/>
  </r>
  <r>
    <x v="2742"/>
    <n v="51"/>
    <s v="Other"/>
    <x v="5"/>
    <s v="Debit Card"/>
    <n v="801.27"/>
    <n v="6"/>
    <n v="3.3"/>
    <x v="0"/>
    <x v="2742"/>
    <d v="2029-07-11T00:00:00"/>
    <x v="1"/>
    <x v="1"/>
    <n v="3.3"/>
  </r>
  <r>
    <x v="2743"/>
    <n v="35"/>
    <s v="Female"/>
    <x v="2"/>
    <s v="UPI"/>
    <n v="1454.35"/>
    <n v="9"/>
    <n v="2"/>
    <x v="1"/>
    <x v="2743"/>
    <d v="2029-07-15T00:00:00"/>
    <x v="0"/>
    <x v="6"/>
    <s v=""/>
  </r>
  <r>
    <x v="2744"/>
    <n v="41"/>
    <s v="Male"/>
    <x v="0"/>
    <s v="UPI"/>
    <n v="440.19"/>
    <n v="6"/>
    <n v="3.7"/>
    <x v="1"/>
    <x v="2744"/>
    <d v="2029-07-13T00:00:00"/>
    <x v="0"/>
    <x v="1"/>
    <n v="3.7"/>
  </r>
  <r>
    <x v="2745"/>
    <n v="29"/>
    <s v="Female"/>
    <x v="4"/>
    <s v="Cash on Delivery"/>
    <n v="1093.98"/>
    <n v="3"/>
    <n v="4.0999999999999996"/>
    <x v="0"/>
    <x v="2745"/>
    <d v="2029-07-11T00:00:00"/>
    <x v="2"/>
    <x v="1"/>
    <n v="4.0999999999999996"/>
  </r>
  <r>
    <x v="2746"/>
    <n v="26"/>
    <s v="Female"/>
    <x v="5"/>
    <s v="UPI"/>
    <n v="995.78"/>
    <n v="3"/>
    <n v="4.9000000000000004"/>
    <x v="0"/>
    <x v="2746"/>
    <d v="2029-07-12T00:00:00"/>
    <x v="2"/>
    <x v="1"/>
    <n v="4.9000000000000004"/>
  </r>
  <r>
    <x v="2747"/>
    <n v="37"/>
    <s v="Other"/>
    <x v="1"/>
    <s v="Wallet"/>
    <n v="420.44"/>
    <n v="9"/>
    <n v="1.4"/>
    <x v="1"/>
    <x v="2747"/>
    <d v="2029-07-19T00:00:00"/>
    <x v="0"/>
    <x v="28"/>
    <s v=""/>
  </r>
  <r>
    <x v="2748"/>
    <n v="22"/>
    <s v="Other"/>
    <x v="3"/>
    <s v="Credit Card"/>
    <n v="1384.8"/>
    <n v="10"/>
    <n v="3"/>
    <x v="1"/>
    <x v="2748"/>
    <d v="2029-07-21T00:00:00"/>
    <x v="2"/>
    <x v="7"/>
    <s v=""/>
  </r>
  <r>
    <x v="2749"/>
    <n v="67"/>
    <s v="Female"/>
    <x v="4"/>
    <s v="Wallet"/>
    <n v="1111.33"/>
    <n v="3"/>
    <n v="2.4"/>
    <x v="0"/>
    <x v="2749"/>
    <d v="2029-07-15T00:00:00"/>
    <x v="1"/>
    <x v="1"/>
    <n v="2.4"/>
  </r>
  <r>
    <x v="2750"/>
    <n v="57"/>
    <s v="Other"/>
    <x v="4"/>
    <s v="Wallet"/>
    <n v="629.05999999999995"/>
    <n v="1"/>
    <n v="2.5"/>
    <x v="1"/>
    <x v="2750"/>
    <d v="2029-07-14T00:00:00"/>
    <x v="1"/>
    <x v="1"/>
    <n v="2.5"/>
  </r>
  <r>
    <x v="2751"/>
    <n v="43"/>
    <s v="Female"/>
    <x v="0"/>
    <s v="UPI"/>
    <n v="160.63999999999999"/>
    <n v="13"/>
    <n v="4.7"/>
    <x v="0"/>
    <x v="2751"/>
    <d v="2029-07-27T00:00:00"/>
    <x v="0"/>
    <x v="25"/>
    <s v=""/>
  </r>
  <r>
    <x v="2752"/>
    <n v="56"/>
    <s v="Other"/>
    <x v="5"/>
    <s v="Credit Card"/>
    <n v="604.96"/>
    <n v="1"/>
    <n v="1.8"/>
    <x v="1"/>
    <x v="2752"/>
    <d v="2029-07-16T00:00:00"/>
    <x v="1"/>
    <x v="1"/>
    <n v="1.8"/>
  </r>
  <r>
    <x v="2753"/>
    <n v="53"/>
    <s v="Male"/>
    <x v="3"/>
    <s v="Cash on Delivery"/>
    <n v="1341.7"/>
    <n v="9"/>
    <n v="4.7"/>
    <x v="1"/>
    <x v="2753"/>
    <d v="2029-07-25T00:00:00"/>
    <x v="1"/>
    <x v="25"/>
    <s v=""/>
  </r>
  <r>
    <x v="2754"/>
    <n v="46"/>
    <s v="Female"/>
    <x v="5"/>
    <s v="Cash on Delivery"/>
    <n v="544.9"/>
    <n v="1"/>
    <n v="4.2"/>
    <x v="1"/>
    <x v="2754"/>
    <d v="2029-07-18T00:00:00"/>
    <x v="1"/>
    <x v="1"/>
    <n v="4.2"/>
  </r>
  <r>
    <x v="2755"/>
    <n v="63"/>
    <s v="Other"/>
    <x v="3"/>
    <s v="Credit Card"/>
    <n v="331.98"/>
    <n v="5"/>
    <n v="3.5"/>
    <x v="1"/>
    <x v="2755"/>
    <d v="2029-07-23T00:00:00"/>
    <x v="1"/>
    <x v="1"/>
    <n v="3.5"/>
  </r>
  <r>
    <x v="2756"/>
    <n v="24"/>
    <s v="Male"/>
    <x v="5"/>
    <s v="Cash on Delivery"/>
    <n v="1488.74"/>
    <n v="9"/>
    <n v="1.2"/>
    <x v="1"/>
    <x v="2756"/>
    <d v="2029-07-28T00:00:00"/>
    <x v="2"/>
    <x v="5"/>
    <s v=""/>
  </r>
  <r>
    <x v="2757"/>
    <n v="54"/>
    <s v="Female"/>
    <x v="5"/>
    <s v="UPI"/>
    <n v="19.5"/>
    <n v="8"/>
    <n v="2.5"/>
    <x v="1"/>
    <x v="2757"/>
    <d v="2029-07-28T00:00:00"/>
    <x v="1"/>
    <x v="13"/>
    <s v=""/>
  </r>
  <r>
    <x v="2758"/>
    <n v="52"/>
    <s v="Male"/>
    <x v="2"/>
    <s v="Cash on Delivery"/>
    <n v="28.9"/>
    <n v="5"/>
    <n v="2.1"/>
    <x v="1"/>
    <x v="2758"/>
    <d v="2029-07-26T00:00:00"/>
    <x v="1"/>
    <x v="1"/>
    <n v="2.1"/>
  </r>
  <r>
    <x v="2759"/>
    <n v="37"/>
    <s v="Other"/>
    <x v="5"/>
    <s v="Debit Card"/>
    <n v="37.979999999999997"/>
    <n v="6"/>
    <n v="2.2000000000000002"/>
    <x v="0"/>
    <x v="2759"/>
    <d v="2029-07-28T00:00:00"/>
    <x v="0"/>
    <x v="1"/>
    <n v="2.2000000000000002"/>
  </r>
  <r>
    <x v="2760"/>
    <n v="24"/>
    <s v="Other"/>
    <x v="3"/>
    <s v="UPI"/>
    <n v="375.92"/>
    <n v="14"/>
    <n v="4.2"/>
    <x v="0"/>
    <x v="2760"/>
    <d v="2029-08-06T00:00:00"/>
    <x v="2"/>
    <x v="22"/>
    <s v=""/>
  </r>
  <r>
    <x v="2761"/>
    <n v="26"/>
    <s v="Male"/>
    <x v="1"/>
    <s v="Wallet"/>
    <n v="1264.22"/>
    <n v="7"/>
    <n v="4.2"/>
    <x v="0"/>
    <x v="2761"/>
    <d v="2029-07-31T00:00:00"/>
    <x v="2"/>
    <x v="22"/>
    <s v=""/>
  </r>
  <r>
    <x v="2762"/>
    <n v="22"/>
    <s v="Other"/>
    <x v="2"/>
    <s v="Cash on Delivery"/>
    <n v="873.7"/>
    <n v="10"/>
    <n v="1.4"/>
    <x v="0"/>
    <x v="2762"/>
    <d v="2029-08-04T00:00:00"/>
    <x v="2"/>
    <x v="28"/>
    <s v=""/>
  </r>
  <r>
    <x v="2763"/>
    <n v="19"/>
    <s v="Female"/>
    <x v="1"/>
    <s v="Cash on Delivery"/>
    <n v="1288.01"/>
    <n v="10"/>
    <n v="3.3"/>
    <x v="0"/>
    <x v="2763"/>
    <d v="2029-08-05T00:00:00"/>
    <x v="2"/>
    <x v="12"/>
    <s v=""/>
  </r>
  <r>
    <x v="2764"/>
    <n v="69"/>
    <s v="Male"/>
    <x v="1"/>
    <s v="Debit Card"/>
    <n v="942.28"/>
    <n v="3"/>
    <n v="2.7"/>
    <x v="0"/>
    <x v="2764"/>
    <d v="2029-07-30T00:00:00"/>
    <x v="1"/>
    <x v="1"/>
    <n v="2.7"/>
  </r>
  <r>
    <x v="2765"/>
    <n v="30"/>
    <s v="Other"/>
    <x v="1"/>
    <s v="Cash on Delivery"/>
    <n v="283.13"/>
    <n v="9"/>
    <n v="1.6"/>
    <x v="0"/>
    <x v="2765"/>
    <d v="2029-08-06T00:00:00"/>
    <x v="0"/>
    <x v="9"/>
    <s v=""/>
  </r>
  <r>
    <x v="2766"/>
    <n v="68"/>
    <s v="Male"/>
    <x v="0"/>
    <s v="Wallet"/>
    <n v="156.61000000000001"/>
    <n v="5"/>
    <n v="4.8"/>
    <x v="0"/>
    <x v="2766"/>
    <d v="2029-08-03T00:00:00"/>
    <x v="1"/>
    <x v="1"/>
    <n v="4.8"/>
  </r>
  <r>
    <x v="2767"/>
    <n v="67"/>
    <s v="Male"/>
    <x v="5"/>
    <s v="Cash on Delivery"/>
    <n v="971.96"/>
    <n v="8"/>
    <n v="1.3"/>
    <x v="0"/>
    <x v="2767"/>
    <d v="2029-08-07T00:00:00"/>
    <x v="1"/>
    <x v="24"/>
    <s v=""/>
  </r>
  <r>
    <x v="2768"/>
    <n v="37"/>
    <s v="Female"/>
    <x v="4"/>
    <s v="Debit Card"/>
    <n v="773.35"/>
    <n v="4"/>
    <n v="1.8"/>
    <x v="0"/>
    <x v="2768"/>
    <d v="2029-08-04T00:00:00"/>
    <x v="0"/>
    <x v="1"/>
    <n v="1.8"/>
  </r>
  <r>
    <x v="2769"/>
    <n v="66"/>
    <s v="Male"/>
    <x v="4"/>
    <s v="Wallet"/>
    <n v="704.28"/>
    <n v="10"/>
    <n v="4.5"/>
    <x v="1"/>
    <x v="2769"/>
    <d v="2029-08-11T00:00:00"/>
    <x v="1"/>
    <x v="30"/>
    <s v=""/>
  </r>
  <r>
    <x v="2770"/>
    <n v="59"/>
    <s v="Other"/>
    <x v="1"/>
    <s v="Credit Card"/>
    <n v="1134.71"/>
    <n v="8"/>
    <n v="1.2"/>
    <x v="0"/>
    <x v="2770"/>
    <d v="2029-08-10T00:00:00"/>
    <x v="1"/>
    <x v="5"/>
    <s v=""/>
  </r>
  <r>
    <x v="2771"/>
    <n v="62"/>
    <s v="Other"/>
    <x v="2"/>
    <s v="Debit Card"/>
    <n v="970.01"/>
    <n v="11"/>
    <n v="1.6"/>
    <x v="1"/>
    <x v="2771"/>
    <d v="2029-08-14T00:00:00"/>
    <x v="1"/>
    <x v="9"/>
    <s v=""/>
  </r>
  <r>
    <x v="2772"/>
    <n v="20"/>
    <s v="Male"/>
    <x v="1"/>
    <s v="UPI"/>
    <n v="39.19"/>
    <n v="3"/>
    <n v="4.5999999999999996"/>
    <x v="1"/>
    <x v="2772"/>
    <d v="2029-08-07T00:00:00"/>
    <x v="2"/>
    <x v="1"/>
    <n v="4.5999999999999996"/>
  </r>
  <r>
    <x v="2773"/>
    <n v="57"/>
    <s v="Other"/>
    <x v="3"/>
    <s v="Cash on Delivery"/>
    <n v="105.21"/>
    <n v="12"/>
    <n v="1.1000000000000001"/>
    <x v="1"/>
    <x v="2773"/>
    <d v="2029-08-17T00:00:00"/>
    <x v="1"/>
    <x v="15"/>
    <s v=""/>
  </r>
  <r>
    <x v="2774"/>
    <n v="28"/>
    <s v="Male"/>
    <x v="0"/>
    <s v="Wallet"/>
    <n v="873.61"/>
    <n v="14"/>
    <n v="1.4"/>
    <x v="0"/>
    <x v="2774"/>
    <d v="2029-08-20T00:00:00"/>
    <x v="2"/>
    <x v="28"/>
    <s v=""/>
  </r>
  <r>
    <x v="2775"/>
    <n v="29"/>
    <s v="Male"/>
    <x v="5"/>
    <s v="Debit Card"/>
    <n v="956.18"/>
    <n v="14"/>
    <n v="1.5"/>
    <x v="1"/>
    <x v="2775"/>
    <d v="2029-08-21T00:00:00"/>
    <x v="2"/>
    <x v="34"/>
    <s v=""/>
  </r>
  <r>
    <x v="2776"/>
    <n v="41"/>
    <s v="Other"/>
    <x v="5"/>
    <s v="Cash on Delivery"/>
    <n v="636.05999999999995"/>
    <n v="9"/>
    <n v="1.3"/>
    <x v="1"/>
    <x v="2776"/>
    <d v="2029-08-17T00:00:00"/>
    <x v="0"/>
    <x v="24"/>
    <s v=""/>
  </r>
  <r>
    <x v="2777"/>
    <n v="60"/>
    <s v="Male"/>
    <x v="5"/>
    <s v="Credit Card"/>
    <n v="1431"/>
    <n v="4"/>
    <n v="3.5"/>
    <x v="0"/>
    <x v="2777"/>
    <d v="2029-08-13T00:00:00"/>
    <x v="1"/>
    <x v="1"/>
    <n v="3.5"/>
  </r>
  <r>
    <x v="2778"/>
    <n v="52"/>
    <s v="Male"/>
    <x v="2"/>
    <s v="Cash on Delivery"/>
    <n v="276.85000000000002"/>
    <n v="7"/>
    <n v="3.8"/>
    <x v="1"/>
    <x v="2778"/>
    <d v="2029-08-17T00:00:00"/>
    <x v="1"/>
    <x v="3"/>
    <s v=""/>
  </r>
  <r>
    <x v="2779"/>
    <n v="36"/>
    <s v="Other"/>
    <x v="0"/>
    <s v="UPI"/>
    <n v="714.46"/>
    <n v="5"/>
    <n v="1.4"/>
    <x v="0"/>
    <x v="2779"/>
    <d v="2029-08-16T00:00:00"/>
    <x v="0"/>
    <x v="1"/>
    <n v="1.4"/>
  </r>
  <r>
    <x v="2780"/>
    <n v="61"/>
    <s v="Male"/>
    <x v="0"/>
    <s v="UPI"/>
    <n v="1134.3699999999999"/>
    <n v="12"/>
    <n v="4.0999999999999996"/>
    <x v="0"/>
    <x v="2780"/>
    <d v="2029-08-24T00:00:00"/>
    <x v="1"/>
    <x v="39"/>
    <s v=""/>
  </r>
  <r>
    <x v="2781"/>
    <n v="62"/>
    <s v="Other"/>
    <x v="0"/>
    <s v="Debit Card"/>
    <n v="243.53"/>
    <n v="2"/>
    <n v="4.8"/>
    <x v="1"/>
    <x v="2781"/>
    <d v="2029-08-15T00:00:00"/>
    <x v="1"/>
    <x v="1"/>
    <n v="4.8"/>
  </r>
  <r>
    <x v="2782"/>
    <n v="43"/>
    <s v="Male"/>
    <x v="1"/>
    <s v="Cash on Delivery"/>
    <n v="1495.12"/>
    <n v="14"/>
    <n v="4.4000000000000004"/>
    <x v="0"/>
    <x v="2782"/>
    <d v="2029-08-28T00:00:00"/>
    <x v="0"/>
    <x v="35"/>
    <s v=""/>
  </r>
  <r>
    <x v="2783"/>
    <n v="22"/>
    <s v="Other"/>
    <x v="4"/>
    <s v="Wallet"/>
    <n v="325.18"/>
    <n v="9"/>
    <n v="1.4"/>
    <x v="0"/>
    <x v="2783"/>
    <d v="2029-08-24T00:00:00"/>
    <x v="2"/>
    <x v="28"/>
    <s v=""/>
  </r>
  <r>
    <x v="2784"/>
    <n v="69"/>
    <s v="Female"/>
    <x v="2"/>
    <s v="Credit Card"/>
    <n v="578.45000000000005"/>
    <n v="6"/>
    <n v="2.4"/>
    <x v="1"/>
    <x v="2784"/>
    <d v="2029-08-22T00:00:00"/>
    <x v="1"/>
    <x v="1"/>
    <n v="2.4"/>
  </r>
  <r>
    <x v="2785"/>
    <n v="20"/>
    <s v="Female"/>
    <x v="2"/>
    <s v="UPI"/>
    <n v="927.64"/>
    <n v="14"/>
    <n v="3.2"/>
    <x v="0"/>
    <x v="2785"/>
    <d v="2029-08-31T00:00:00"/>
    <x v="2"/>
    <x v="2"/>
    <s v=""/>
  </r>
  <r>
    <x v="2786"/>
    <n v="51"/>
    <s v="Other"/>
    <x v="1"/>
    <s v="UPI"/>
    <n v="897.17"/>
    <n v="3"/>
    <n v="4.2"/>
    <x v="1"/>
    <x v="2786"/>
    <d v="2029-08-21T00:00:00"/>
    <x v="1"/>
    <x v="1"/>
    <n v="4.2"/>
  </r>
  <r>
    <x v="2787"/>
    <n v="66"/>
    <s v="Male"/>
    <x v="5"/>
    <s v="Wallet"/>
    <n v="314.10000000000002"/>
    <n v="3"/>
    <n v="4.8"/>
    <x v="1"/>
    <x v="2787"/>
    <d v="2029-08-22T00:00:00"/>
    <x v="1"/>
    <x v="1"/>
    <n v="4.8"/>
  </r>
  <r>
    <x v="2788"/>
    <n v="45"/>
    <s v="Female"/>
    <x v="3"/>
    <s v="UPI"/>
    <n v="468.76"/>
    <n v="3"/>
    <n v="3.5"/>
    <x v="0"/>
    <x v="2788"/>
    <d v="2029-08-23T00:00:00"/>
    <x v="1"/>
    <x v="1"/>
    <n v="3.5"/>
  </r>
  <r>
    <x v="2789"/>
    <n v="50"/>
    <s v="Other"/>
    <x v="0"/>
    <s v="Debit Card"/>
    <n v="875.41"/>
    <n v="10"/>
    <n v="3.7"/>
    <x v="0"/>
    <x v="2789"/>
    <d v="2029-08-31T00:00:00"/>
    <x v="1"/>
    <x v="37"/>
    <s v=""/>
  </r>
  <r>
    <x v="2790"/>
    <n v="63"/>
    <s v="Other"/>
    <x v="1"/>
    <s v="Debit Card"/>
    <n v="335.26"/>
    <n v="6"/>
    <n v="4.4000000000000004"/>
    <x v="1"/>
    <x v="2790"/>
    <d v="2029-08-28T00:00:00"/>
    <x v="1"/>
    <x v="1"/>
    <n v="4.4000000000000004"/>
  </r>
  <r>
    <x v="2791"/>
    <n v="27"/>
    <s v="Other"/>
    <x v="3"/>
    <s v="UPI"/>
    <n v="42.41"/>
    <n v="1"/>
    <n v="4.4000000000000004"/>
    <x v="0"/>
    <x v="2791"/>
    <d v="2029-08-24T00:00:00"/>
    <x v="2"/>
    <x v="1"/>
    <n v="4.4000000000000004"/>
  </r>
  <r>
    <x v="2792"/>
    <n v="66"/>
    <s v="Female"/>
    <x v="5"/>
    <s v="Cash on Delivery"/>
    <n v="316"/>
    <n v="7"/>
    <n v="4.8"/>
    <x v="0"/>
    <x v="2792"/>
    <d v="2029-08-31T00:00:00"/>
    <x v="1"/>
    <x v="36"/>
    <s v=""/>
  </r>
  <r>
    <x v="2793"/>
    <n v="60"/>
    <s v="Female"/>
    <x v="3"/>
    <s v="Credit Card"/>
    <n v="1365.28"/>
    <n v="10"/>
    <n v="1.3"/>
    <x v="0"/>
    <x v="2793"/>
    <d v="2029-09-04T00:00:00"/>
    <x v="1"/>
    <x v="24"/>
    <s v=""/>
  </r>
  <r>
    <x v="2794"/>
    <n v="45"/>
    <s v="Other"/>
    <x v="0"/>
    <s v="Credit Card"/>
    <n v="1177.4000000000001"/>
    <n v="1"/>
    <n v="2.1"/>
    <x v="1"/>
    <x v="2794"/>
    <d v="2029-08-27T00:00:00"/>
    <x v="1"/>
    <x v="1"/>
    <n v="2.1"/>
  </r>
  <r>
    <x v="2795"/>
    <n v="31"/>
    <s v="Other"/>
    <x v="1"/>
    <s v="UPI"/>
    <n v="738.09"/>
    <n v="12"/>
    <n v="4.0999999999999996"/>
    <x v="1"/>
    <x v="2795"/>
    <d v="2029-09-08T00:00:00"/>
    <x v="0"/>
    <x v="39"/>
    <s v=""/>
  </r>
  <r>
    <x v="2796"/>
    <n v="65"/>
    <s v="Other"/>
    <x v="5"/>
    <s v="UPI"/>
    <n v="1388.68"/>
    <n v="9"/>
    <n v="4.2"/>
    <x v="0"/>
    <x v="2796"/>
    <d v="2029-09-06T00:00:00"/>
    <x v="1"/>
    <x v="22"/>
    <s v=""/>
  </r>
  <r>
    <x v="2797"/>
    <n v="18"/>
    <s v="Other"/>
    <x v="5"/>
    <s v="Cash on Delivery"/>
    <n v="841.25"/>
    <n v="6"/>
    <n v="1.2"/>
    <x v="0"/>
    <x v="2797"/>
    <d v="2029-09-04T00:00:00"/>
    <x v="2"/>
    <x v="1"/>
    <n v="1.2"/>
  </r>
  <r>
    <x v="2798"/>
    <n v="35"/>
    <s v="Female"/>
    <x v="5"/>
    <s v="Cash on Delivery"/>
    <n v="457.55"/>
    <n v="4"/>
    <n v="4.5"/>
    <x v="1"/>
    <x v="2798"/>
    <d v="2029-09-03T00:00:00"/>
    <x v="0"/>
    <x v="1"/>
    <n v="4.5"/>
  </r>
  <r>
    <x v="2799"/>
    <n v="28"/>
    <s v="Female"/>
    <x v="1"/>
    <s v="Wallet"/>
    <n v="815.07"/>
    <n v="10"/>
    <n v="4.9000000000000004"/>
    <x v="1"/>
    <x v="2799"/>
    <d v="2029-09-10T00:00:00"/>
    <x v="2"/>
    <x v="20"/>
    <s v=""/>
  </r>
  <r>
    <x v="2800"/>
    <n v="38"/>
    <s v="Female"/>
    <x v="5"/>
    <s v="UPI"/>
    <n v="1144.43"/>
    <n v="10"/>
    <n v="2.2000000000000002"/>
    <x v="1"/>
    <x v="2800"/>
    <d v="2029-09-11T00:00:00"/>
    <x v="0"/>
    <x v="38"/>
    <s v=""/>
  </r>
  <r>
    <x v="2801"/>
    <n v="30"/>
    <s v="Male"/>
    <x v="3"/>
    <s v="UPI"/>
    <n v="404.85"/>
    <n v="1"/>
    <n v="3.6"/>
    <x v="1"/>
    <x v="2801"/>
    <d v="2029-09-03T00:00:00"/>
    <x v="0"/>
    <x v="1"/>
    <n v="3.6"/>
  </r>
  <r>
    <x v="2802"/>
    <n v="59"/>
    <s v="Male"/>
    <x v="3"/>
    <s v="Cash on Delivery"/>
    <n v="410.92"/>
    <n v="11"/>
    <n v="4.3"/>
    <x v="0"/>
    <x v="2802"/>
    <d v="2029-09-14T00:00:00"/>
    <x v="1"/>
    <x v="21"/>
    <s v=""/>
  </r>
  <r>
    <x v="2803"/>
    <n v="27"/>
    <s v="Female"/>
    <x v="2"/>
    <s v="Credit Card"/>
    <n v="634.67999999999995"/>
    <n v="6"/>
    <n v="1.5"/>
    <x v="1"/>
    <x v="2803"/>
    <d v="2029-09-10T00:00:00"/>
    <x v="2"/>
    <x v="1"/>
    <n v="1.5"/>
  </r>
  <r>
    <x v="2804"/>
    <n v="63"/>
    <s v="Other"/>
    <x v="3"/>
    <s v="Credit Card"/>
    <n v="636.52"/>
    <n v="3"/>
    <n v="3.1"/>
    <x v="0"/>
    <x v="2804"/>
    <d v="2029-09-08T00:00:00"/>
    <x v="1"/>
    <x v="1"/>
    <n v="3.1"/>
  </r>
  <r>
    <x v="2805"/>
    <n v="21"/>
    <s v="Other"/>
    <x v="3"/>
    <s v="Cash on Delivery"/>
    <n v="578.55999999999995"/>
    <n v="8"/>
    <n v="4.5"/>
    <x v="1"/>
    <x v="2805"/>
    <d v="2029-09-14T00:00:00"/>
    <x v="2"/>
    <x v="30"/>
    <s v=""/>
  </r>
  <r>
    <x v="2806"/>
    <n v="56"/>
    <s v="Female"/>
    <x v="3"/>
    <s v="Cash on Delivery"/>
    <n v="1112.23"/>
    <n v="11"/>
    <n v="3"/>
    <x v="0"/>
    <x v="2806"/>
    <d v="2029-09-18T00:00:00"/>
    <x v="1"/>
    <x v="7"/>
    <s v=""/>
  </r>
  <r>
    <x v="2807"/>
    <n v="60"/>
    <s v="Male"/>
    <x v="5"/>
    <s v="Credit Card"/>
    <n v="869.91"/>
    <n v="1"/>
    <n v="2.5"/>
    <x v="1"/>
    <x v="2807"/>
    <d v="2029-09-09T00:00:00"/>
    <x v="1"/>
    <x v="1"/>
    <n v="2.5"/>
  </r>
  <r>
    <x v="2808"/>
    <n v="26"/>
    <s v="Male"/>
    <x v="4"/>
    <s v="Debit Card"/>
    <n v="803.44"/>
    <n v="5"/>
    <n v="1.6"/>
    <x v="1"/>
    <x v="2808"/>
    <d v="2029-09-14T00:00:00"/>
    <x v="2"/>
    <x v="1"/>
    <n v="1.6"/>
  </r>
  <r>
    <x v="2809"/>
    <n v="56"/>
    <s v="Other"/>
    <x v="5"/>
    <s v="Cash on Delivery"/>
    <n v="335.08"/>
    <n v="11"/>
    <n v="3.2"/>
    <x v="0"/>
    <x v="2809"/>
    <d v="2029-09-21T00:00:00"/>
    <x v="1"/>
    <x v="2"/>
    <s v=""/>
  </r>
  <r>
    <x v="2810"/>
    <n v="28"/>
    <s v="Other"/>
    <x v="1"/>
    <s v="Wallet"/>
    <n v="383.52"/>
    <n v="12"/>
    <n v="3"/>
    <x v="0"/>
    <x v="2810"/>
    <d v="2029-09-23T00:00:00"/>
    <x v="2"/>
    <x v="7"/>
    <s v=""/>
  </r>
  <r>
    <x v="2811"/>
    <n v="23"/>
    <s v="Female"/>
    <x v="1"/>
    <s v="Credit Card"/>
    <n v="735.1"/>
    <n v="11"/>
    <n v="4.2"/>
    <x v="0"/>
    <x v="2811"/>
    <d v="2029-09-23T00:00:00"/>
    <x v="2"/>
    <x v="22"/>
    <s v=""/>
  </r>
  <r>
    <x v="2812"/>
    <n v="44"/>
    <s v="Other"/>
    <x v="4"/>
    <s v="Debit Card"/>
    <n v="959.22"/>
    <n v="9"/>
    <n v="4.0999999999999996"/>
    <x v="0"/>
    <x v="2812"/>
    <d v="2029-09-22T00:00:00"/>
    <x v="0"/>
    <x v="39"/>
    <s v=""/>
  </r>
  <r>
    <x v="2813"/>
    <n v="22"/>
    <s v="Other"/>
    <x v="4"/>
    <s v="Debit Card"/>
    <n v="24.65"/>
    <n v="6"/>
    <n v="4"/>
    <x v="0"/>
    <x v="2813"/>
    <d v="2029-09-20T00:00:00"/>
    <x v="2"/>
    <x v="1"/>
    <n v="4"/>
  </r>
  <r>
    <x v="2814"/>
    <n v="48"/>
    <s v="Male"/>
    <x v="1"/>
    <s v="UPI"/>
    <n v="936.09"/>
    <n v="14"/>
    <n v="4.0999999999999996"/>
    <x v="1"/>
    <x v="2814"/>
    <d v="2029-09-29T00:00:00"/>
    <x v="1"/>
    <x v="39"/>
    <s v=""/>
  </r>
  <r>
    <x v="2815"/>
    <n v="38"/>
    <s v="Male"/>
    <x v="2"/>
    <s v="Credit Card"/>
    <n v="884"/>
    <n v="10"/>
    <n v="4.9000000000000004"/>
    <x v="0"/>
    <x v="2815"/>
    <d v="2029-09-26T00:00:00"/>
    <x v="0"/>
    <x v="20"/>
    <s v=""/>
  </r>
  <r>
    <x v="2816"/>
    <n v="68"/>
    <s v="Other"/>
    <x v="1"/>
    <s v="UPI"/>
    <n v="548.57000000000005"/>
    <n v="3"/>
    <n v="1.4"/>
    <x v="0"/>
    <x v="2816"/>
    <d v="2029-09-20T00:00:00"/>
    <x v="1"/>
    <x v="1"/>
    <n v="1.4"/>
  </r>
  <r>
    <x v="2817"/>
    <n v="47"/>
    <s v="Other"/>
    <x v="1"/>
    <s v="Debit Card"/>
    <n v="1231.01"/>
    <n v="12"/>
    <n v="3.8"/>
    <x v="0"/>
    <x v="2817"/>
    <d v="2029-09-30T00:00:00"/>
    <x v="1"/>
    <x v="3"/>
    <s v=""/>
  </r>
  <r>
    <x v="2818"/>
    <n v="19"/>
    <s v="Other"/>
    <x v="4"/>
    <s v="UPI"/>
    <n v="359.9"/>
    <n v="2"/>
    <n v="2.5"/>
    <x v="1"/>
    <x v="2818"/>
    <d v="2029-09-21T00:00:00"/>
    <x v="2"/>
    <x v="1"/>
    <n v="2.5"/>
  </r>
  <r>
    <x v="2819"/>
    <n v="30"/>
    <s v="Male"/>
    <x v="0"/>
    <s v="Cash on Delivery"/>
    <n v="60"/>
    <n v="7"/>
    <n v="3.9"/>
    <x v="1"/>
    <x v="2819"/>
    <d v="2029-09-27T00:00:00"/>
    <x v="0"/>
    <x v="19"/>
    <s v=""/>
  </r>
  <r>
    <x v="2820"/>
    <n v="25"/>
    <s v="Other"/>
    <x v="1"/>
    <s v="Debit Card"/>
    <n v="214.66"/>
    <n v="1"/>
    <n v="1"/>
    <x v="1"/>
    <x v="2820"/>
    <d v="2029-09-22T00:00:00"/>
    <x v="2"/>
    <x v="1"/>
    <n v="1"/>
  </r>
  <r>
    <x v="2821"/>
    <n v="46"/>
    <s v="Other"/>
    <x v="2"/>
    <s v="Wallet"/>
    <n v="1355.96"/>
    <n v="12"/>
    <n v="5"/>
    <x v="0"/>
    <x v="2821"/>
    <d v="2029-10-04T00:00:00"/>
    <x v="1"/>
    <x v="41"/>
    <s v=""/>
  </r>
  <r>
    <x v="2822"/>
    <n v="54"/>
    <s v="Male"/>
    <x v="0"/>
    <s v="Credit Card"/>
    <n v="826.32"/>
    <n v="10"/>
    <n v="3.1"/>
    <x v="0"/>
    <x v="2822"/>
    <d v="2029-10-03T00:00:00"/>
    <x v="1"/>
    <x v="18"/>
    <s v=""/>
  </r>
  <r>
    <x v="2823"/>
    <n v="34"/>
    <s v="Male"/>
    <x v="1"/>
    <s v="Cash on Delivery"/>
    <n v="1424.26"/>
    <n v="11"/>
    <n v="3"/>
    <x v="0"/>
    <x v="2823"/>
    <d v="2029-10-05T00:00:00"/>
    <x v="0"/>
    <x v="7"/>
    <s v=""/>
  </r>
  <r>
    <x v="2824"/>
    <n v="45"/>
    <s v="Other"/>
    <x v="1"/>
    <s v="Debit Card"/>
    <n v="989.63"/>
    <n v="5"/>
    <n v="3"/>
    <x v="1"/>
    <x v="2824"/>
    <d v="2029-09-30T00:00:00"/>
    <x v="1"/>
    <x v="1"/>
    <n v="3"/>
  </r>
  <r>
    <x v="2825"/>
    <n v="58"/>
    <s v="Other"/>
    <x v="2"/>
    <s v="UPI"/>
    <n v="241.27"/>
    <n v="1"/>
    <n v="5"/>
    <x v="0"/>
    <x v="2825"/>
    <d v="2029-09-27T00:00:00"/>
    <x v="1"/>
    <x v="1"/>
    <n v="5"/>
  </r>
  <r>
    <x v="2826"/>
    <n v="46"/>
    <s v="Female"/>
    <x v="0"/>
    <s v="Debit Card"/>
    <n v="1129.0899999999999"/>
    <n v="14"/>
    <n v="3.3"/>
    <x v="0"/>
    <x v="2826"/>
    <d v="2029-10-11T00:00:00"/>
    <x v="1"/>
    <x v="12"/>
    <s v=""/>
  </r>
  <r>
    <x v="2827"/>
    <n v="65"/>
    <s v="Female"/>
    <x v="0"/>
    <s v="Credit Card"/>
    <n v="1030.8499999999999"/>
    <n v="2"/>
    <n v="4.2"/>
    <x v="1"/>
    <x v="2827"/>
    <d v="2029-09-30T00:00:00"/>
    <x v="1"/>
    <x v="1"/>
    <n v="4.2"/>
  </r>
  <r>
    <x v="2828"/>
    <n v="56"/>
    <s v="Male"/>
    <x v="3"/>
    <s v="Credit Card"/>
    <n v="149.09"/>
    <n v="9"/>
    <n v="2.7"/>
    <x v="1"/>
    <x v="2828"/>
    <d v="2029-10-08T00:00:00"/>
    <x v="1"/>
    <x v="8"/>
    <s v=""/>
  </r>
  <r>
    <x v="2829"/>
    <n v="44"/>
    <s v="Female"/>
    <x v="0"/>
    <s v="Wallet"/>
    <n v="664.71"/>
    <n v="4"/>
    <n v="1.7"/>
    <x v="1"/>
    <x v="2829"/>
    <d v="2029-10-04T00:00:00"/>
    <x v="0"/>
    <x v="1"/>
    <n v="1.7"/>
  </r>
  <r>
    <x v="2830"/>
    <n v="29"/>
    <s v="Female"/>
    <x v="1"/>
    <s v="UPI"/>
    <n v="1215.8399999999999"/>
    <n v="5"/>
    <n v="3.4"/>
    <x v="1"/>
    <x v="2830"/>
    <d v="2029-10-06T00:00:00"/>
    <x v="2"/>
    <x v="1"/>
    <n v="3.4"/>
  </r>
  <r>
    <x v="2831"/>
    <n v="21"/>
    <s v="Other"/>
    <x v="4"/>
    <s v="UPI"/>
    <n v="371.16"/>
    <n v="6"/>
    <n v="2.2999999999999998"/>
    <x v="0"/>
    <x v="2831"/>
    <d v="2029-10-08T00:00:00"/>
    <x v="2"/>
    <x v="1"/>
    <n v="2.2999999999999998"/>
  </r>
  <r>
    <x v="2832"/>
    <n v="26"/>
    <s v="Other"/>
    <x v="2"/>
    <s v="Wallet"/>
    <n v="9.7100000000000009"/>
    <n v="4"/>
    <n v="1.7"/>
    <x v="1"/>
    <x v="2832"/>
    <d v="2029-10-07T00:00:00"/>
    <x v="2"/>
    <x v="1"/>
    <n v="1.7"/>
  </r>
  <r>
    <x v="2833"/>
    <n v="22"/>
    <s v="Female"/>
    <x v="2"/>
    <s v="Cash on Delivery"/>
    <n v="106.72"/>
    <n v="2"/>
    <n v="3"/>
    <x v="0"/>
    <x v="2833"/>
    <d v="2029-10-06T00:00:00"/>
    <x v="2"/>
    <x v="1"/>
    <n v="3"/>
  </r>
  <r>
    <x v="2834"/>
    <n v="39"/>
    <s v="Male"/>
    <x v="0"/>
    <s v="Cash on Delivery"/>
    <n v="1110.6300000000001"/>
    <n v="10"/>
    <n v="2"/>
    <x v="1"/>
    <x v="2834"/>
    <d v="2029-10-15T00:00:00"/>
    <x v="0"/>
    <x v="6"/>
    <s v=""/>
  </r>
  <r>
    <x v="2835"/>
    <n v="25"/>
    <s v="Female"/>
    <x v="3"/>
    <s v="Cash on Delivery"/>
    <n v="275.58999999999997"/>
    <n v="8"/>
    <n v="2.2000000000000002"/>
    <x v="0"/>
    <x v="2835"/>
    <d v="2029-10-14T00:00:00"/>
    <x v="2"/>
    <x v="38"/>
    <s v=""/>
  </r>
  <r>
    <x v="2836"/>
    <n v="65"/>
    <s v="Female"/>
    <x v="5"/>
    <s v="Cash on Delivery"/>
    <n v="1067.5"/>
    <n v="9"/>
    <n v="1.7"/>
    <x v="1"/>
    <x v="2836"/>
    <d v="2029-10-16T00:00:00"/>
    <x v="1"/>
    <x v="23"/>
    <s v=""/>
  </r>
  <r>
    <x v="2837"/>
    <n v="34"/>
    <s v="Other"/>
    <x v="5"/>
    <s v="Credit Card"/>
    <n v="529.6"/>
    <n v="14"/>
    <n v="3.1"/>
    <x v="0"/>
    <x v="2837"/>
    <d v="2029-10-22T00:00:00"/>
    <x v="0"/>
    <x v="18"/>
    <s v=""/>
  </r>
  <r>
    <x v="2838"/>
    <n v="66"/>
    <s v="Male"/>
    <x v="2"/>
    <s v="Debit Card"/>
    <n v="1366.07"/>
    <n v="11"/>
    <n v="1.3"/>
    <x v="1"/>
    <x v="2838"/>
    <d v="2029-10-20T00:00:00"/>
    <x v="1"/>
    <x v="24"/>
    <s v=""/>
  </r>
  <r>
    <x v="2839"/>
    <n v="52"/>
    <s v="Other"/>
    <x v="2"/>
    <s v="Debit Card"/>
    <n v="263.20999999999998"/>
    <n v="9"/>
    <n v="2.4"/>
    <x v="0"/>
    <x v="2839"/>
    <d v="2029-10-19T00:00:00"/>
    <x v="1"/>
    <x v="26"/>
    <s v=""/>
  </r>
  <r>
    <x v="2840"/>
    <n v="24"/>
    <s v="Male"/>
    <x v="3"/>
    <s v="Credit Card"/>
    <n v="1429.49"/>
    <n v="11"/>
    <n v="1.6"/>
    <x v="1"/>
    <x v="2840"/>
    <d v="2029-10-22T00:00:00"/>
    <x v="2"/>
    <x v="9"/>
    <s v=""/>
  </r>
  <r>
    <x v="2841"/>
    <n v="58"/>
    <s v="Female"/>
    <x v="5"/>
    <s v="UPI"/>
    <n v="286.48"/>
    <n v="2"/>
    <n v="1.5"/>
    <x v="0"/>
    <x v="2841"/>
    <d v="2029-10-14T00:00:00"/>
    <x v="1"/>
    <x v="1"/>
    <n v="1.5"/>
  </r>
  <r>
    <x v="2842"/>
    <n v="54"/>
    <s v="Female"/>
    <x v="1"/>
    <s v="Cash on Delivery"/>
    <n v="438.72"/>
    <n v="10"/>
    <n v="4.9000000000000004"/>
    <x v="1"/>
    <x v="2842"/>
    <d v="2029-10-23T00:00:00"/>
    <x v="1"/>
    <x v="20"/>
    <s v=""/>
  </r>
  <r>
    <x v="2843"/>
    <n v="55"/>
    <s v="Male"/>
    <x v="3"/>
    <s v="Wallet"/>
    <n v="1452.88"/>
    <n v="5"/>
    <n v="1.6"/>
    <x v="0"/>
    <x v="2843"/>
    <d v="2029-10-19T00:00:00"/>
    <x v="1"/>
    <x v="1"/>
    <n v="1.6"/>
  </r>
  <r>
    <x v="2844"/>
    <n v="49"/>
    <s v="Male"/>
    <x v="0"/>
    <s v="Credit Card"/>
    <n v="697.09"/>
    <n v="10"/>
    <n v="2.6"/>
    <x v="0"/>
    <x v="2844"/>
    <d v="2029-10-25T00:00:00"/>
    <x v="1"/>
    <x v="17"/>
    <s v=""/>
  </r>
  <r>
    <x v="2845"/>
    <n v="54"/>
    <s v="Other"/>
    <x v="3"/>
    <s v="Credit Card"/>
    <n v="494.18"/>
    <n v="10"/>
    <n v="4.5999999999999996"/>
    <x v="1"/>
    <x v="2845"/>
    <d v="2029-10-26T00:00:00"/>
    <x v="1"/>
    <x v="33"/>
    <s v=""/>
  </r>
  <r>
    <x v="2846"/>
    <n v="40"/>
    <s v="Male"/>
    <x v="2"/>
    <s v="Debit Card"/>
    <n v="1327.96"/>
    <n v="9"/>
    <n v="2.8"/>
    <x v="0"/>
    <x v="2846"/>
    <d v="2029-10-26T00:00:00"/>
    <x v="0"/>
    <x v="10"/>
    <s v=""/>
  </r>
  <r>
    <x v="2847"/>
    <n v="57"/>
    <s v="Female"/>
    <x v="2"/>
    <s v="Credit Card"/>
    <n v="1448.97"/>
    <n v="8"/>
    <n v="4.7"/>
    <x v="0"/>
    <x v="2847"/>
    <d v="2029-10-26T00:00:00"/>
    <x v="1"/>
    <x v="25"/>
    <s v=""/>
  </r>
  <r>
    <x v="2848"/>
    <n v="51"/>
    <s v="Other"/>
    <x v="2"/>
    <s v="Credit Card"/>
    <n v="231.32"/>
    <n v="8"/>
    <n v="4.7"/>
    <x v="1"/>
    <x v="2848"/>
    <d v="2029-10-27T00:00:00"/>
    <x v="1"/>
    <x v="25"/>
    <s v=""/>
  </r>
  <r>
    <x v="2849"/>
    <n v="19"/>
    <s v="Other"/>
    <x v="5"/>
    <s v="Cash on Delivery"/>
    <n v="1302.5"/>
    <n v="11"/>
    <n v="2.1"/>
    <x v="0"/>
    <x v="2849"/>
    <d v="2029-10-31T00:00:00"/>
    <x v="2"/>
    <x v="27"/>
    <s v=""/>
  </r>
  <r>
    <x v="2850"/>
    <n v="36"/>
    <s v="Other"/>
    <x v="2"/>
    <s v="Debit Card"/>
    <n v="62.04"/>
    <n v="7"/>
    <n v="2.7"/>
    <x v="1"/>
    <x v="2850"/>
    <d v="2029-10-28T00:00:00"/>
    <x v="0"/>
    <x v="8"/>
    <s v=""/>
  </r>
  <r>
    <x v="2851"/>
    <n v="48"/>
    <s v="Female"/>
    <x v="5"/>
    <s v="Credit Card"/>
    <n v="177.84"/>
    <n v="7"/>
    <n v="4.7"/>
    <x v="1"/>
    <x v="2851"/>
    <d v="2029-10-29T00:00:00"/>
    <x v="1"/>
    <x v="25"/>
    <s v=""/>
  </r>
  <r>
    <x v="2852"/>
    <n v="30"/>
    <s v="Other"/>
    <x v="2"/>
    <s v="Credit Card"/>
    <n v="910.83"/>
    <n v="11"/>
    <n v="3.5"/>
    <x v="0"/>
    <x v="2852"/>
    <d v="2029-11-03T00:00:00"/>
    <x v="0"/>
    <x v="14"/>
    <s v=""/>
  </r>
  <r>
    <x v="2853"/>
    <n v="60"/>
    <s v="Male"/>
    <x v="0"/>
    <s v="Debit Card"/>
    <n v="368.7"/>
    <n v="3"/>
    <n v="3.2"/>
    <x v="1"/>
    <x v="2853"/>
    <d v="2029-10-27T00:00:00"/>
    <x v="1"/>
    <x v="1"/>
    <n v="3.2"/>
  </r>
  <r>
    <x v="2854"/>
    <n v="36"/>
    <s v="Male"/>
    <x v="1"/>
    <s v="Credit Card"/>
    <n v="1091.57"/>
    <n v="9"/>
    <n v="3.3"/>
    <x v="0"/>
    <x v="2854"/>
    <d v="2029-11-03T00:00:00"/>
    <x v="0"/>
    <x v="12"/>
    <s v=""/>
  </r>
  <r>
    <x v="2855"/>
    <n v="18"/>
    <s v="Female"/>
    <x v="2"/>
    <s v="Wallet"/>
    <n v="42.16"/>
    <n v="12"/>
    <n v="2"/>
    <x v="0"/>
    <x v="2855"/>
    <d v="2029-11-07T00:00:00"/>
    <x v="2"/>
    <x v="6"/>
    <s v=""/>
  </r>
  <r>
    <x v="2856"/>
    <n v="56"/>
    <s v="Male"/>
    <x v="4"/>
    <s v="Credit Card"/>
    <n v="1000.63"/>
    <n v="8"/>
    <n v="2.8"/>
    <x v="0"/>
    <x v="2856"/>
    <d v="2029-11-04T00:00:00"/>
    <x v="1"/>
    <x v="10"/>
    <s v=""/>
  </r>
  <r>
    <x v="2857"/>
    <n v="69"/>
    <s v="Other"/>
    <x v="1"/>
    <s v="Debit Card"/>
    <n v="410.25"/>
    <n v="5"/>
    <n v="2.4"/>
    <x v="1"/>
    <x v="2857"/>
    <d v="2029-11-02T00:00:00"/>
    <x v="1"/>
    <x v="1"/>
    <n v="2.4"/>
  </r>
  <r>
    <x v="2858"/>
    <n v="30"/>
    <s v="Male"/>
    <x v="4"/>
    <s v="Wallet"/>
    <n v="144.61000000000001"/>
    <n v="4"/>
    <n v="3.2"/>
    <x v="0"/>
    <x v="2858"/>
    <d v="2029-11-02T00:00:00"/>
    <x v="0"/>
    <x v="1"/>
    <n v="3.2"/>
  </r>
  <r>
    <x v="2859"/>
    <n v="30"/>
    <s v="Female"/>
    <x v="1"/>
    <s v="Wallet"/>
    <n v="515.01"/>
    <n v="11"/>
    <n v="1.4"/>
    <x v="0"/>
    <x v="2859"/>
    <d v="2029-11-10T00:00:00"/>
    <x v="0"/>
    <x v="28"/>
    <s v=""/>
  </r>
  <r>
    <x v="2860"/>
    <n v="58"/>
    <s v="Female"/>
    <x v="2"/>
    <s v="UPI"/>
    <n v="764.89"/>
    <n v="3"/>
    <n v="1.3"/>
    <x v="0"/>
    <x v="2860"/>
    <d v="2029-11-03T00:00:00"/>
    <x v="1"/>
    <x v="1"/>
    <n v="1.3"/>
  </r>
  <r>
    <x v="2861"/>
    <n v="28"/>
    <s v="Female"/>
    <x v="1"/>
    <s v="Debit Card"/>
    <n v="1363.06"/>
    <n v="5"/>
    <n v="1.3"/>
    <x v="0"/>
    <x v="2861"/>
    <d v="2029-11-06T00:00:00"/>
    <x v="2"/>
    <x v="1"/>
    <n v="1.3"/>
  </r>
  <r>
    <x v="2862"/>
    <n v="59"/>
    <s v="Male"/>
    <x v="3"/>
    <s v="Credit Card"/>
    <n v="574.70000000000005"/>
    <n v="11"/>
    <n v="2.5"/>
    <x v="1"/>
    <x v="2862"/>
    <d v="2029-11-13T00:00:00"/>
    <x v="1"/>
    <x v="13"/>
    <s v=""/>
  </r>
  <r>
    <x v="2863"/>
    <n v="54"/>
    <s v="Female"/>
    <x v="1"/>
    <s v="Debit Card"/>
    <n v="997.01"/>
    <n v="9"/>
    <n v="2.1"/>
    <x v="1"/>
    <x v="2863"/>
    <d v="2029-11-12T00:00:00"/>
    <x v="1"/>
    <x v="27"/>
    <s v=""/>
  </r>
  <r>
    <x v="2864"/>
    <n v="35"/>
    <s v="Female"/>
    <x v="1"/>
    <s v="Debit Card"/>
    <n v="1257.99"/>
    <n v="6"/>
    <n v="2.2000000000000002"/>
    <x v="1"/>
    <x v="2864"/>
    <d v="2029-11-10T00:00:00"/>
    <x v="0"/>
    <x v="1"/>
    <n v="2.2000000000000002"/>
  </r>
  <r>
    <x v="2865"/>
    <n v="65"/>
    <s v="Male"/>
    <x v="0"/>
    <s v="Debit Card"/>
    <n v="116.51"/>
    <n v="1"/>
    <n v="2.2000000000000002"/>
    <x v="1"/>
    <x v="2865"/>
    <d v="2029-11-06T00:00:00"/>
    <x v="1"/>
    <x v="1"/>
    <n v="2.2000000000000002"/>
  </r>
  <r>
    <x v="2866"/>
    <n v="26"/>
    <s v="Female"/>
    <x v="1"/>
    <s v="Cash on Delivery"/>
    <n v="650.36"/>
    <n v="1"/>
    <n v="2"/>
    <x v="0"/>
    <x v="2866"/>
    <d v="2029-11-07T00:00:00"/>
    <x v="2"/>
    <x v="1"/>
    <n v="2"/>
  </r>
  <r>
    <x v="2867"/>
    <n v="37"/>
    <s v="Female"/>
    <x v="0"/>
    <s v="UPI"/>
    <n v="442.6"/>
    <n v="4"/>
    <n v="1.5"/>
    <x v="1"/>
    <x v="2867"/>
    <d v="2029-11-11T00:00:00"/>
    <x v="0"/>
    <x v="1"/>
    <n v="1.5"/>
  </r>
  <r>
    <x v="2868"/>
    <n v="45"/>
    <s v="Male"/>
    <x v="5"/>
    <s v="UPI"/>
    <n v="778.61"/>
    <n v="13"/>
    <n v="3"/>
    <x v="1"/>
    <x v="2868"/>
    <d v="2029-11-21T00:00:00"/>
    <x v="1"/>
    <x v="7"/>
    <s v=""/>
  </r>
  <r>
    <x v="2869"/>
    <n v="34"/>
    <s v="Female"/>
    <x v="2"/>
    <s v="Debit Card"/>
    <n v="75.010000000000005"/>
    <n v="9"/>
    <n v="3.8"/>
    <x v="0"/>
    <x v="2869"/>
    <d v="2029-11-18T00:00:00"/>
    <x v="0"/>
    <x v="3"/>
    <s v=""/>
  </r>
  <r>
    <x v="2870"/>
    <n v="24"/>
    <s v="Female"/>
    <x v="5"/>
    <s v="Credit Card"/>
    <n v="1204.23"/>
    <n v="12"/>
    <n v="1.9"/>
    <x v="1"/>
    <x v="2870"/>
    <d v="2029-11-22T00:00:00"/>
    <x v="2"/>
    <x v="11"/>
    <s v=""/>
  </r>
  <r>
    <x v="2871"/>
    <n v="56"/>
    <s v="Other"/>
    <x v="5"/>
    <s v="Credit Card"/>
    <n v="353.68"/>
    <n v="2"/>
    <n v="3.3"/>
    <x v="1"/>
    <x v="2871"/>
    <d v="2029-11-13T00:00:00"/>
    <x v="1"/>
    <x v="1"/>
    <n v="3.3"/>
  </r>
  <r>
    <x v="2872"/>
    <n v="27"/>
    <s v="Male"/>
    <x v="4"/>
    <s v="Cash on Delivery"/>
    <n v="1082.75"/>
    <n v="10"/>
    <n v="4.2"/>
    <x v="0"/>
    <x v="2872"/>
    <d v="2029-11-22T00:00:00"/>
    <x v="2"/>
    <x v="22"/>
    <s v=""/>
  </r>
  <r>
    <x v="2873"/>
    <n v="50"/>
    <s v="Other"/>
    <x v="2"/>
    <s v="Wallet"/>
    <n v="417.64"/>
    <n v="14"/>
    <n v="3.1"/>
    <x v="1"/>
    <x v="2873"/>
    <d v="2029-11-27T00:00:00"/>
    <x v="1"/>
    <x v="18"/>
    <s v=""/>
  </r>
  <r>
    <x v="2874"/>
    <n v="38"/>
    <s v="Male"/>
    <x v="0"/>
    <s v="Wallet"/>
    <n v="200.38"/>
    <n v="11"/>
    <n v="1.5"/>
    <x v="1"/>
    <x v="2874"/>
    <d v="2029-11-25T00:00:00"/>
    <x v="0"/>
    <x v="34"/>
    <s v=""/>
  </r>
  <r>
    <x v="2875"/>
    <n v="52"/>
    <s v="Other"/>
    <x v="2"/>
    <s v="UPI"/>
    <n v="452.8"/>
    <n v="1"/>
    <n v="1.7"/>
    <x v="1"/>
    <x v="2875"/>
    <d v="2029-11-16T00:00:00"/>
    <x v="1"/>
    <x v="1"/>
    <n v="1.7"/>
  </r>
  <r>
    <x v="2876"/>
    <n v="24"/>
    <s v="Male"/>
    <x v="2"/>
    <s v="Credit Card"/>
    <n v="698.93"/>
    <n v="7"/>
    <n v="4.8"/>
    <x v="0"/>
    <x v="2876"/>
    <d v="2029-11-23T00:00:00"/>
    <x v="2"/>
    <x v="36"/>
    <s v=""/>
  </r>
  <r>
    <x v="2877"/>
    <n v="37"/>
    <s v="Male"/>
    <x v="4"/>
    <s v="Cash on Delivery"/>
    <n v="781.76"/>
    <n v="10"/>
    <n v="4.5999999999999996"/>
    <x v="1"/>
    <x v="2877"/>
    <d v="2029-11-27T00:00:00"/>
    <x v="0"/>
    <x v="33"/>
    <s v=""/>
  </r>
  <r>
    <x v="2878"/>
    <n v="50"/>
    <s v="Female"/>
    <x v="5"/>
    <s v="UPI"/>
    <n v="80.97"/>
    <n v="8"/>
    <n v="1.1000000000000001"/>
    <x v="0"/>
    <x v="2878"/>
    <d v="2029-11-26T00:00:00"/>
    <x v="1"/>
    <x v="15"/>
    <s v=""/>
  </r>
  <r>
    <x v="2879"/>
    <n v="56"/>
    <s v="Male"/>
    <x v="4"/>
    <s v="Cash on Delivery"/>
    <n v="997.18"/>
    <n v="8"/>
    <n v="1.9"/>
    <x v="1"/>
    <x v="2879"/>
    <d v="2029-11-27T00:00:00"/>
    <x v="1"/>
    <x v="11"/>
    <s v=""/>
  </r>
  <r>
    <x v="2880"/>
    <n v="19"/>
    <s v="Male"/>
    <x v="0"/>
    <s v="UPI"/>
    <n v="1204.22"/>
    <n v="3"/>
    <n v="1.8"/>
    <x v="0"/>
    <x v="2880"/>
    <d v="2029-11-23T00:00:00"/>
    <x v="2"/>
    <x v="1"/>
    <n v="1.8"/>
  </r>
  <r>
    <x v="2881"/>
    <n v="58"/>
    <s v="Male"/>
    <x v="0"/>
    <s v="Debit Card"/>
    <n v="840.54"/>
    <n v="4"/>
    <n v="4.5"/>
    <x v="0"/>
    <x v="2881"/>
    <d v="2029-11-25T00:00:00"/>
    <x v="1"/>
    <x v="1"/>
    <n v="4.5"/>
  </r>
  <r>
    <x v="2882"/>
    <n v="32"/>
    <s v="Male"/>
    <x v="0"/>
    <s v="Wallet"/>
    <n v="786.97"/>
    <n v="3"/>
    <n v="4.4000000000000004"/>
    <x v="1"/>
    <x v="2882"/>
    <d v="2029-11-25T00:00:00"/>
    <x v="0"/>
    <x v="1"/>
    <n v="4.4000000000000004"/>
  </r>
  <r>
    <x v="2883"/>
    <n v="46"/>
    <s v="Other"/>
    <x v="4"/>
    <s v="Credit Card"/>
    <n v="1099.3900000000001"/>
    <n v="9"/>
    <n v="2.9"/>
    <x v="0"/>
    <x v="2883"/>
    <d v="2029-12-02T00:00:00"/>
    <x v="1"/>
    <x v="32"/>
    <s v=""/>
  </r>
  <r>
    <x v="2884"/>
    <n v="38"/>
    <s v="Male"/>
    <x v="3"/>
    <s v="UPI"/>
    <n v="48.27"/>
    <n v="2"/>
    <n v="4.2"/>
    <x v="1"/>
    <x v="2884"/>
    <d v="2029-11-26T00:00:00"/>
    <x v="0"/>
    <x v="1"/>
    <n v="4.2"/>
  </r>
  <r>
    <x v="2885"/>
    <n v="21"/>
    <s v="Other"/>
    <x v="1"/>
    <s v="Wallet"/>
    <n v="1264.05"/>
    <n v="7"/>
    <n v="3.6"/>
    <x v="0"/>
    <x v="2885"/>
    <d v="2029-12-02T00:00:00"/>
    <x v="2"/>
    <x v="29"/>
    <s v=""/>
  </r>
  <r>
    <x v="2886"/>
    <n v="42"/>
    <s v="Other"/>
    <x v="0"/>
    <s v="Debit Card"/>
    <n v="380.41"/>
    <n v="9"/>
    <n v="1.8"/>
    <x v="0"/>
    <x v="2886"/>
    <d v="2029-12-05T00:00:00"/>
    <x v="0"/>
    <x v="4"/>
    <s v=""/>
  </r>
  <r>
    <x v="2887"/>
    <n v="53"/>
    <s v="Male"/>
    <x v="3"/>
    <s v="UPI"/>
    <n v="1331.83"/>
    <n v="13"/>
    <n v="2.8"/>
    <x v="0"/>
    <x v="2887"/>
    <d v="2029-12-10T00:00:00"/>
    <x v="1"/>
    <x v="10"/>
    <s v=""/>
  </r>
  <r>
    <x v="2888"/>
    <n v="51"/>
    <s v="Female"/>
    <x v="1"/>
    <s v="Wallet"/>
    <n v="792.64"/>
    <n v="3"/>
    <n v="4"/>
    <x v="0"/>
    <x v="2888"/>
    <d v="2029-12-01T00:00:00"/>
    <x v="1"/>
    <x v="1"/>
    <n v="4"/>
  </r>
  <r>
    <x v="2889"/>
    <n v="21"/>
    <s v="Male"/>
    <x v="1"/>
    <s v="UPI"/>
    <n v="1385.48"/>
    <n v="9"/>
    <n v="2.1"/>
    <x v="1"/>
    <x v="2889"/>
    <d v="2029-12-08T00:00:00"/>
    <x v="2"/>
    <x v="27"/>
    <s v=""/>
  </r>
  <r>
    <x v="2890"/>
    <n v="38"/>
    <s v="Male"/>
    <x v="1"/>
    <s v="UPI"/>
    <n v="877.46"/>
    <n v="14"/>
    <n v="1.6"/>
    <x v="0"/>
    <x v="2890"/>
    <d v="2029-12-14T00:00:00"/>
    <x v="0"/>
    <x v="9"/>
    <s v=""/>
  </r>
  <r>
    <x v="2891"/>
    <n v="66"/>
    <s v="Male"/>
    <x v="0"/>
    <s v="Debit Card"/>
    <n v="742.32"/>
    <n v="1"/>
    <n v="1.6"/>
    <x v="1"/>
    <x v="2891"/>
    <d v="2029-12-02T00:00:00"/>
    <x v="1"/>
    <x v="1"/>
    <n v="1.6"/>
  </r>
  <r>
    <x v="2892"/>
    <n v="29"/>
    <s v="Other"/>
    <x v="1"/>
    <s v="Wallet"/>
    <n v="447.6"/>
    <n v="9"/>
    <n v="1.6"/>
    <x v="0"/>
    <x v="2892"/>
    <d v="2029-12-11T00:00:00"/>
    <x v="2"/>
    <x v="9"/>
    <s v=""/>
  </r>
  <r>
    <x v="2893"/>
    <n v="39"/>
    <s v="Other"/>
    <x v="5"/>
    <s v="Wallet"/>
    <n v="905.71"/>
    <n v="7"/>
    <n v="1.3"/>
    <x v="1"/>
    <x v="2893"/>
    <d v="2029-12-10T00:00:00"/>
    <x v="0"/>
    <x v="24"/>
    <s v=""/>
  </r>
  <r>
    <x v="2894"/>
    <n v="32"/>
    <s v="Male"/>
    <x v="0"/>
    <s v="Credit Card"/>
    <n v="300.07"/>
    <n v="10"/>
    <n v="3.3"/>
    <x v="0"/>
    <x v="2894"/>
    <d v="2029-12-14T00:00:00"/>
    <x v="0"/>
    <x v="12"/>
    <s v=""/>
  </r>
  <r>
    <x v="2895"/>
    <n v="19"/>
    <s v="Male"/>
    <x v="2"/>
    <s v="Debit Card"/>
    <n v="361.53"/>
    <n v="11"/>
    <n v="2.4"/>
    <x v="0"/>
    <x v="2895"/>
    <d v="2029-12-16T00:00:00"/>
    <x v="2"/>
    <x v="26"/>
    <s v=""/>
  </r>
  <r>
    <x v="2896"/>
    <n v="35"/>
    <s v="Female"/>
    <x v="5"/>
    <s v="Debit Card"/>
    <n v="152.84"/>
    <n v="7"/>
    <n v="4.0999999999999996"/>
    <x v="1"/>
    <x v="2896"/>
    <d v="2029-12-13T00:00:00"/>
    <x v="0"/>
    <x v="39"/>
    <s v=""/>
  </r>
  <r>
    <x v="2897"/>
    <n v="55"/>
    <s v="Male"/>
    <x v="0"/>
    <s v="Cash on Delivery"/>
    <n v="1102.5899999999999"/>
    <n v="14"/>
    <n v="3.6"/>
    <x v="1"/>
    <x v="2897"/>
    <d v="2029-12-21T00:00:00"/>
    <x v="1"/>
    <x v="29"/>
    <s v=""/>
  </r>
  <r>
    <x v="2898"/>
    <n v="59"/>
    <s v="Male"/>
    <x v="2"/>
    <s v="Debit Card"/>
    <n v="1184.94"/>
    <n v="1"/>
    <n v="1.5"/>
    <x v="0"/>
    <x v="2898"/>
    <d v="2029-12-09T00:00:00"/>
    <x v="1"/>
    <x v="1"/>
    <n v="1.5"/>
  </r>
  <r>
    <x v="2899"/>
    <n v="41"/>
    <s v="Other"/>
    <x v="3"/>
    <s v="Credit Card"/>
    <n v="908.12"/>
    <n v="7"/>
    <n v="3.9"/>
    <x v="0"/>
    <x v="2899"/>
    <d v="2029-12-16T00:00:00"/>
    <x v="0"/>
    <x v="19"/>
    <s v=""/>
  </r>
  <r>
    <x v="2900"/>
    <n v="54"/>
    <s v="Male"/>
    <x v="5"/>
    <s v="UPI"/>
    <n v="941.29"/>
    <n v="10"/>
    <n v="4.3"/>
    <x v="1"/>
    <x v="2900"/>
    <d v="2029-12-20T00:00:00"/>
    <x v="1"/>
    <x v="21"/>
    <s v=""/>
  </r>
  <r>
    <x v="2901"/>
    <n v="50"/>
    <s v="Other"/>
    <x v="4"/>
    <s v="UPI"/>
    <n v="681.28"/>
    <n v="5"/>
    <n v="2.2000000000000002"/>
    <x v="0"/>
    <x v="2901"/>
    <d v="2029-12-16T00:00:00"/>
    <x v="1"/>
    <x v="1"/>
    <n v="2.2000000000000002"/>
  </r>
  <r>
    <x v="2902"/>
    <n v="41"/>
    <s v="Male"/>
    <x v="4"/>
    <s v="Cash on Delivery"/>
    <n v="353.07"/>
    <n v="2"/>
    <n v="1"/>
    <x v="0"/>
    <x v="2902"/>
    <d v="2029-12-14T00:00:00"/>
    <x v="0"/>
    <x v="1"/>
    <n v="1"/>
  </r>
  <r>
    <x v="2903"/>
    <n v="41"/>
    <s v="Male"/>
    <x v="4"/>
    <s v="UPI"/>
    <n v="98.78"/>
    <n v="5"/>
    <n v="2.2000000000000002"/>
    <x v="1"/>
    <x v="2903"/>
    <d v="2029-12-18T00:00:00"/>
    <x v="0"/>
    <x v="1"/>
    <n v="2.2000000000000002"/>
  </r>
  <r>
    <x v="2904"/>
    <n v="61"/>
    <s v="Male"/>
    <x v="0"/>
    <s v="UPI"/>
    <n v="1456.3"/>
    <n v="5"/>
    <n v="4.9000000000000004"/>
    <x v="0"/>
    <x v="2904"/>
    <d v="2029-12-19T00:00:00"/>
    <x v="1"/>
    <x v="1"/>
    <n v="4.9000000000000004"/>
  </r>
  <r>
    <x v="2905"/>
    <n v="67"/>
    <s v="Male"/>
    <x v="0"/>
    <s v="Wallet"/>
    <n v="51.44"/>
    <n v="6"/>
    <n v="3.6"/>
    <x v="1"/>
    <x v="2905"/>
    <d v="2029-12-21T00:00:00"/>
    <x v="1"/>
    <x v="1"/>
    <n v="3.6"/>
  </r>
  <r>
    <x v="2906"/>
    <n v="40"/>
    <s v="Female"/>
    <x v="3"/>
    <s v="UPI"/>
    <n v="250.02"/>
    <n v="1"/>
    <n v="2"/>
    <x v="0"/>
    <x v="2906"/>
    <d v="2029-12-17T00:00:00"/>
    <x v="0"/>
    <x v="1"/>
    <n v="2"/>
  </r>
  <r>
    <x v="2907"/>
    <n v="37"/>
    <s v="Male"/>
    <x v="3"/>
    <s v="Debit Card"/>
    <n v="1047.72"/>
    <n v="2"/>
    <n v="2.9"/>
    <x v="0"/>
    <x v="2907"/>
    <d v="2029-12-19T00:00:00"/>
    <x v="0"/>
    <x v="1"/>
    <n v="2.9"/>
  </r>
  <r>
    <x v="2908"/>
    <n v="29"/>
    <s v="Female"/>
    <x v="0"/>
    <s v="Cash on Delivery"/>
    <n v="1348.12"/>
    <n v="2"/>
    <n v="4.5"/>
    <x v="1"/>
    <x v="2908"/>
    <d v="2029-12-20T00:00:00"/>
    <x v="2"/>
    <x v="1"/>
    <n v="4.5"/>
  </r>
  <r>
    <x v="2909"/>
    <n v="38"/>
    <s v="Female"/>
    <x v="4"/>
    <s v="Cash on Delivery"/>
    <n v="1245.99"/>
    <n v="12"/>
    <n v="2.2000000000000002"/>
    <x v="1"/>
    <x v="2909"/>
    <d v="2029-12-31T00:00:00"/>
    <x v="0"/>
    <x v="38"/>
    <s v=""/>
  </r>
  <r>
    <x v="2910"/>
    <n v="43"/>
    <s v="Female"/>
    <x v="3"/>
    <s v="Cash on Delivery"/>
    <n v="1188.8599999999999"/>
    <n v="11"/>
    <n v="2.7"/>
    <x v="0"/>
    <x v="2910"/>
    <d v="2029-12-31T00:00:00"/>
    <x v="0"/>
    <x v="8"/>
    <s v=""/>
  </r>
  <r>
    <x v="2911"/>
    <n v="62"/>
    <s v="Other"/>
    <x v="4"/>
    <s v="Debit Card"/>
    <n v="1033.8699999999999"/>
    <n v="12"/>
    <n v="5"/>
    <x v="1"/>
    <x v="2911"/>
    <d v="2030-01-02T00:00:00"/>
    <x v="1"/>
    <x v="41"/>
    <s v=""/>
  </r>
  <r>
    <x v="2912"/>
    <n v="67"/>
    <s v="Male"/>
    <x v="0"/>
    <s v="Credit Card"/>
    <n v="957.95"/>
    <n v="5"/>
    <n v="1.1000000000000001"/>
    <x v="1"/>
    <x v="2912"/>
    <d v="2029-12-27T00:00:00"/>
    <x v="1"/>
    <x v="1"/>
    <n v="1.1000000000000001"/>
  </r>
  <r>
    <x v="2913"/>
    <n v="42"/>
    <s v="Male"/>
    <x v="4"/>
    <s v="Debit Card"/>
    <n v="1292.6300000000001"/>
    <n v="13"/>
    <n v="4.9000000000000004"/>
    <x v="1"/>
    <x v="2913"/>
    <d v="2030-01-05T00:00:00"/>
    <x v="0"/>
    <x v="20"/>
    <s v=""/>
  </r>
  <r>
    <x v="2914"/>
    <n v="60"/>
    <s v="Male"/>
    <x v="1"/>
    <s v="UPI"/>
    <n v="227.53"/>
    <n v="4"/>
    <n v="4.3"/>
    <x v="1"/>
    <x v="2914"/>
    <d v="2029-12-28T00:00:00"/>
    <x v="1"/>
    <x v="1"/>
    <n v="4.3"/>
  </r>
  <r>
    <x v="2915"/>
    <n v="46"/>
    <s v="Other"/>
    <x v="5"/>
    <s v="Credit Card"/>
    <n v="659.6"/>
    <n v="6"/>
    <n v="3.9"/>
    <x v="0"/>
    <x v="2915"/>
    <d v="2029-12-31T00:00:00"/>
    <x v="1"/>
    <x v="1"/>
    <n v="3.9"/>
  </r>
  <r>
    <x v="2916"/>
    <n v="59"/>
    <s v="Female"/>
    <x v="4"/>
    <s v="Wallet"/>
    <n v="990.96"/>
    <n v="3"/>
    <n v="1.7"/>
    <x v="1"/>
    <x v="2916"/>
    <d v="2029-12-29T00:00:00"/>
    <x v="1"/>
    <x v="1"/>
    <n v="1.7"/>
  </r>
  <r>
    <x v="2917"/>
    <n v="50"/>
    <s v="Female"/>
    <x v="2"/>
    <s v="Debit Card"/>
    <n v="453.69"/>
    <n v="7"/>
    <n v="2.2999999999999998"/>
    <x v="0"/>
    <x v="2917"/>
    <d v="2030-01-03T00:00:00"/>
    <x v="1"/>
    <x v="0"/>
    <s v=""/>
  </r>
  <r>
    <x v="2918"/>
    <n v="68"/>
    <s v="Female"/>
    <x v="0"/>
    <s v="Debit Card"/>
    <n v="722.08"/>
    <n v="6"/>
    <n v="1.2"/>
    <x v="0"/>
    <x v="2918"/>
    <d v="2030-01-03T00:00:00"/>
    <x v="1"/>
    <x v="1"/>
    <n v="1.2"/>
  </r>
  <r>
    <x v="2919"/>
    <n v="31"/>
    <s v="Female"/>
    <x v="5"/>
    <s v="UPI"/>
    <n v="445.16"/>
    <n v="9"/>
    <n v="2.2999999999999998"/>
    <x v="0"/>
    <x v="2919"/>
    <d v="2030-01-07T00:00:00"/>
    <x v="0"/>
    <x v="0"/>
    <s v=""/>
  </r>
  <r>
    <x v="2920"/>
    <n v="53"/>
    <s v="Other"/>
    <x v="1"/>
    <s v="Wallet"/>
    <n v="1149.45"/>
    <n v="2"/>
    <n v="4.2"/>
    <x v="0"/>
    <x v="2920"/>
    <d v="2030-01-01T00:00:00"/>
    <x v="1"/>
    <x v="1"/>
    <n v="4.2"/>
  </r>
  <r>
    <x v="2921"/>
    <n v="43"/>
    <s v="Male"/>
    <x v="3"/>
    <s v="UPI"/>
    <n v="78.67"/>
    <n v="9"/>
    <n v="1"/>
    <x v="1"/>
    <x v="2921"/>
    <d v="2030-01-09T00:00:00"/>
    <x v="0"/>
    <x v="31"/>
    <s v=""/>
  </r>
  <r>
    <x v="2922"/>
    <n v="60"/>
    <s v="Female"/>
    <x v="3"/>
    <s v="UPI"/>
    <n v="732.72"/>
    <n v="10"/>
    <n v="3.6"/>
    <x v="0"/>
    <x v="2922"/>
    <d v="2030-01-11T00:00:00"/>
    <x v="1"/>
    <x v="29"/>
    <s v=""/>
  </r>
  <r>
    <x v="2923"/>
    <n v="55"/>
    <s v="Male"/>
    <x v="1"/>
    <s v="Credit Card"/>
    <n v="738.84"/>
    <n v="13"/>
    <n v="2.2999999999999998"/>
    <x v="1"/>
    <x v="2923"/>
    <d v="2030-01-15T00:00:00"/>
    <x v="1"/>
    <x v="0"/>
    <s v=""/>
  </r>
  <r>
    <x v="2924"/>
    <n v="21"/>
    <s v="Male"/>
    <x v="0"/>
    <s v="UPI"/>
    <n v="1455.25"/>
    <n v="4"/>
    <n v="4.2"/>
    <x v="1"/>
    <x v="2924"/>
    <d v="2030-01-07T00:00:00"/>
    <x v="2"/>
    <x v="1"/>
    <n v="4.2"/>
  </r>
  <r>
    <x v="2925"/>
    <n v="20"/>
    <s v="Other"/>
    <x v="1"/>
    <s v="UPI"/>
    <n v="60.52"/>
    <n v="12"/>
    <n v="4.4000000000000004"/>
    <x v="0"/>
    <x v="2925"/>
    <d v="2030-01-16T00:00:00"/>
    <x v="2"/>
    <x v="35"/>
    <s v=""/>
  </r>
  <r>
    <x v="2926"/>
    <n v="26"/>
    <s v="Female"/>
    <x v="2"/>
    <s v="UPI"/>
    <n v="178.21"/>
    <n v="1"/>
    <n v="1.9"/>
    <x v="0"/>
    <x v="2926"/>
    <d v="2030-01-06T00:00:00"/>
    <x v="2"/>
    <x v="1"/>
    <n v="1.9"/>
  </r>
  <r>
    <x v="2927"/>
    <n v="32"/>
    <s v="Other"/>
    <x v="2"/>
    <s v="UPI"/>
    <n v="14.43"/>
    <n v="1"/>
    <n v="4.2"/>
    <x v="1"/>
    <x v="2927"/>
    <d v="2030-01-07T00:00:00"/>
    <x v="0"/>
    <x v="1"/>
    <n v="4.2"/>
  </r>
  <r>
    <x v="2928"/>
    <n v="22"/>
    <s v="Other"/>
    <x v="3"/>
    <s v="Wallet"/>
    <n v="505.83"/>
    <n v="4"/>
    <n v="3.3"/>
    <x v="1"/>
    <x v="2928"/>
    <d v="2030-01-11T00:00:00"/>
    <x v="2"/>
    <x v="1"/>
    <n v="3.3"/>
  </r>
  <r>
    <x v="2929"/>
    <n v="29"/>
    <s v="Female"/>
    <x v="2"/>
    <s v="Credit Card"/>
    <n v="754.02"/>
    <n v="1"/>
    <n v="3"/>
    <x v="1"/>
    <x v="2929"/>
    <d v="2030-01-09T00:00:00"/>
    <x v="2"/>
    <x v="1"/>
    <n v="3"/>
  </r>
  <r>
    <x v="2930"/>
    <n v="50"/>
    <s v="Male"/>
    <x v="1"/>
    <s v="Cash on Delivery"/>
    <n v="1078.9000000000001"/>
    <n v="7"/>
    <n v="4.9000000000000004"/>
    <x v="0"/>
    <x v="2930"/>
    <d v="2030-01-16T00:00:00"/>
    <x v="1"/>
    <x v="20"/>
    <s v=""/>
  </r>
  <r>
    <x v="2931"/>
    <n v="67"/>
    <s v="Other"/>
    <x v="3"/>
    <s v="Credit Card"/>
    <n v="1228.43"/>
    <n v="3"/>
    <n v="2.2000000000000002"/>
    <x v="1"/>
    <x v="2931"/>
    <d v="2030-01-13T00:00:00"/>
    <x v="1"/>
    <x v="1"/>
    <n v="2.2000000000000002"/>
  </r>
  <r>
    <x v="2932"/>
    <n v="26"/>
    <s v="Other"/>
    <x v="0"/>
    <s v="Wallet"/>
    <n v="505.72"/>
    <n v="9"/>
    <n v="2.7"/>
    <x v="1"/>
    <x v="2932"/>
    <d v="2030-01-20T00:00:00"/>
    <x v="2"/>
    <x v="8"/>
    <s v=""/>
  </r>
  <r>
    <x v="2933"/>
    <n v="42"/>
    <s v="Male"/>
    <x v="4"/>
    <s v="Cash on Delivery"/>
    <n v="870.02"/>
    <n v="11"/>
    <n v="3.1"/>
    <x v="1"/>
    <x v="2933"/>
    <d v="2030-01-23T00:00:00"/>
    <x v="0"/>
    <x v="18"/>
    <s v=""/>
  </r>
  <r>
    <x v="2934"/>
    <n v="50"/>
    <s v="Male"/>
    <x v="4"/>
    <s v="Cash on Delivery"/>
    <n v="991.06"/>
    <n v="12"/>
    <n v="1.2"/>
    <x v="0"/>
    <x v="2934"/>
    <d v="2030-01-25T00:00:00"/>
    <x v="1"/>
    <x v="5"/>
    <s v=""/>
  </r>
  <r>
    <x v="2935"/>
    <n v="26"/>
    <s v="Other"/>
    <x v="3"/>
    <s v="Cash on Delivery"/>
    <n v="1423.63"/>
    <n v="6"/>
    <n v="1.7"/>
    <x v="1"/>
    <x v="2935"/>
    <d v="2030-01-20T00:00:00"/>
    <x v="2"/>
    <x v="1"/>
    <n v="1.7"/>
  </r>
  <r>
    <x v="2936"/>
    <n v="66"/>
    <s v="Other"/>
    <x v="4"/>
    <s v="Wallet"/>
    <n v="420.05"/>
    <n v="11"/>
    <n v="3.8"/>
    <x v="1"/>
    <x v="2936"/>
    <d v="2030-01-26T00:00:00"/>
    <x v="1"/>
    <x v="3"/>
    <s v=""/>
  </r>
  <r>
    <x v="2937"/>
    <n v="26"/>
    <s v="Other"/>
    <x v="3"/>
    <s v="Debit Card"/>
    <n v="603.52"/>
    <n v="1"/>
    <n v="1.1000000000000001"/>
    <x v="0"/>
    <x v="2937"/>
    <d v="2030-01-17T00:00:00"/>
    <x v="2"/>
    <x v="1"/>
    <n v="1.1000000000000001"/>
  </r>
  <r>
    <x v="2938"/>
    <n v="52"/>
    <s v="Male"/>
    <x v="2"/>
    <s v="Credit Card"/>
    <n v="841.59"/>
    <n v="6"/>
    <n v="2.9"/>
    <x v="1"/>
    <x v="2938"/>
    <d v="2030-01-23T00:00:00"/>
    <x v="1"/>
    <x v="1"/>
    <n v="2.9"/>
  </r>
  <r>
    <x v="2939"/>
    <n v="41"/>
    <s v="Other"/>
    <x v="0"/>
    <s v="UPI"/>
    <n v="1467.55"/>
    <n v="14"/>
    <n v="1.3"/>
    <x v="1"/>
    <x v="2939"/>
    <d v="2030-02-01T00:00:00"/>
    <x v="0"/>
    <x v="24"/>
    <s v=""/>
  </r>
  <r>
    <x v="2940"/>
    <n v="50"/>
    <s v="Female"/>
    <x v="2"/>
    <s v="UPI"/>
    <n v="380.46"/>
    <n v="12"/>
    <n v="3.1"/>
    <x v="0"/>
    <x v="2940"/>
    <d v="2030-01-31T00:00:00"/>
    <x v="1"/>
    <x v="18"/>
    <s v=""/>
  </r>
  <r>
    <x v="2941"/>
    <n v="32"/>
    <s v="Other"/>
    <x v="5"/>
    <s v="Debit Card"/>
    <n v="158.47"/>
    <n v="10"/>
    <n v="1.7"/>
    <x v="1"/>
    <x v="2941"/>
    <d v="2030-01-30T00:00:00"/>
    <x v="0"/>
    <x v="23"/>
    <s v=""/>
  </r>
  <r>
    <x v="2942"/>
    <n v="65"/>
    <s v="Other"/>
    <x v="2"/>
    <s v="Debit Card"/>
    <n v="245.22"/>
    <n v="2"/>
    <n v="1.5"/>
    <x v="0"/>
    <x v="2942"/>
    <d v="2030-01-23T00:00:00"/>
    <x v="1"/>
    <x v="1"/>
    <n v="1.5"/>
  </r>
  <r>
    <x v="2943"/>
    <n v="54"/>
    <s v="Female"/>
    <x v="4"/>
    <s v="Credit Card"/>
    <n v="121.03"/>
    <n v="5"/>
    <n v="1.8"/>
    <x v="0"/>
    <x v="2943"/>
    <d v="2030-01-27T00:00:00"/>
    <x v="1"/>
    <x v="1"/>
    <n v="1.8"/>
  </r>
  <r>
    <x v="2944"/>
    <n v="39"/>
    <s v="Male"/>
    <x v="0"/>
    <s v="Debit Card"/>
    <n v="659.5"/>
    <n v="9"/>
    <n v="2.9"/>
    <x v="0"/>
    <x v="2944"/>
    <d v="2030-02-01T00:00:00"/>
    <x v="0"/>
    <x v="32"/>
    <s v=""/>
  </r>
  <r>
    <x v="2945"/>
    <n v="46"/>
    <s v="Other"/>
    <x v="5"/>
    <s v="Debit Card"/>
    <n v="1065.83"/>
    <n v="2"/>
    <n v="1.8"/>
    <x v="0"/>
    <x v="2945"/>
    <d v="2030-01-26T00:00:00"/>
    <x v="1"/>
    <x v="1"/>
    <n v="1.8"/>
  </r>
  <r>
    <x v="2946"/>
    <n v="37"/>
    <s v="Female"/>
    <x v="0"/>
    <s v="Wallet"/>
    <n v="277.8"/>
    <n v="2"/>
    <n v="1.1000000000000001"/>
    <x v="1"/>
    <x v="2946"/>
    <d v="2030-01-27T00:00:00"/>
    <x v="0"/>
    <x v="1"/>
    <n v="1.1000000000000001"/>
  </r>
  <r>
    <x v="2947"/>
    <n v="38"/>
    <s v="Female"/>
    <x v="2"/>
    <s v="Credit Card"/>
    <n v="984.65"/>
    <n v="4"/>
    <n v="2.9"/>
    <x v="0"/>
    <x v="2947"/>
    <d v="2030-01-30T00:00:00"/>
    <x v="0"/>
    <x v="1"/>
    <n v="2.9"/>
  </r>
  <r>
    <x v="2948"/>
    <n v="34"/>
    <s v="Other"/>
    <x v="2"/>
    <s v="Cash on Delivery"/>
    <n v="277.82"/>
    <n v="11"/>
    <n v="1.5"/>
    <x v="1"/>
    <x v="2948"/>
    <d v="2030-02-07T00:00:00"/>
    <x v="0"/>
    <x v="34"/>
    <s v=""/>
  </r>
  <r>
    <x v="2949"/>
    <n v="67"/>
    <s v="Other"/>
    <x v="5"/>
    <s v="Wallet"/>
    <n v="1088.55"/>
    <n v="4"/>
    <n v="3.7"/>
    <x v="0"/>
    <x v="2949"/>
    <d v="2030-02-01T00:00:00"/>
    <x v="1"/>
    <x v="1"/>
    <n v="3.7"/>
  </r>
  <r>
    <x v="2950"/>
    <n v="30"/>
    <s v="Male"/>
    <x v="5"/>
    <s v="Wallet"/>
    <n v="1131.3699999999999"/>
    <n v="1"/>
    <n v="3"/>
    <x v="0"/>
    <x v="2950"/>
    <d v="2030-01-30T00:00:00"/>
    <x v="0"/>
    <x v="1"/>
    <n v="3"/>
  </r>
  <r>
    <x v="2951"/>
    <n v="39"/>
    <s v="Other"/>
    <x v="1"/>
    <s v="UPI"/>
    <n v="761.82"/>
    <n v="4"/>
    <n v="4.9000000000000004"/>
    <x v="0"/>
    <x v="2951"/>
    <d v="2030-02-03T00:00:00"/>
    <x v="0"/>
    <x v="1"/>
    <n v="4.9000000000000004"/>
  </r>
  <r>
    <x v="2952"/>
    <n v="35"/>
    <s v="Other"/>
    <x v="4"/>
    <s v="Debit Card"/>
    <n v="1264.58"/>
    <n v="13"/>
    <n v="1.7"/>
    <x v="1"/>
    <x v="2952"/>
    <d v="2030-02-13T00:00:00"/>
    <x v="0"/>
    <x v="23"/>
    <s v=""/>
  </r>
  <r>
    <x v="2953"/>
    <n v="56"/>
    <s v="Male"/>
    <x v="3"/>
    <s v="Debit Card"/>
    <n v="1065.45"/>
    <n v="4"/>
    <n v="3"/>
    <x v="0"/>
    <x v="2953"/>
    <d v="2030-02-05T00:00:00"/>
    <x v="1"/>
    <x v="1"/>
    <n v="3"/>
  </r>
  <r>
    <x v="2954"/>
    <n v="55"/>
    <s v="Female"/>
    <x v="4"/>
    <s v="UPI"/>
    <n v="94.8"/>
    <n v="2"/>
    <n v="1.6"/>
    <x v="0"/>
    <x v="2954"/>
    <d v="2030-02-04T00:00:00"/>
    <x v="1"/>
    <x v="1"/>
    <n v="1.6"/>
  </r>
  <r>
    <x v="2955"/>
    <n v="46"/>
    <s v="Female"/>
    <x v="2"/>
    <s v="Wallet"/>
    <n v="974.89"/>
    <n v="14"/>
    <n v="1.6"/>
    <x v="1"/>
    <x v="2955"/>
    <d v="2030-02-17T00:00:00"/>
    <x v="1"/>
    <x v="9"/>
    <s v=""/>
  </r>
  <r>
    <x v="2956"/>
    <n v="42"/>
    <s v="Male"/>
    <x v="5"/>
    <s v="UPI"/>
    <n v="600.74"/>
    <n v="1"/>
    <n v="4.5999999999999996"/>
    <x v="0"/>
    <x v="2956"/>
    <d v="2030-02-05T00:00:00"/>
    <x v="0"/>
    <x v="1"/>
    <n v="4.5999999999999996"/>
  </r>
  <r>
    <x v="2957"/>
    <n v="20"/>
    <s v="Female"/>
    <x v="0"/>
    <s v="Debit Card"/>
    <n v="279.06"/>
    <n v="1"/>
    <n v="2.8"/>
    <x v="1"/>
    <x v="2957"/>
    <d v="2030-02-06T00:00:00"/>
    <x v="2"/>
    <x v="1"/>
    <n v="2.8"/>
  </r>
  <r>
    <x v="2958"/>
    <n v="38"/>
    <s v="Male"/>
    <x v="2"/>
    <s v="Wallet"/>
    <n v="453.61"/>
    <n v="5"/>
    <n v="2.8"/>
    <x v="1"/>
    <x v="2958"/>
    <d v="2030-02-11T00:00:00"/>
    <x v="0"/>
    <x v="1"/>
    <n v="2.8"/>
  </r>
  <r>
    <x v="2959"/>
    <n v="52"/>
    <s v="Other"/>
    <x v="1"/>
    <s v="UPI"/>
    <n v="1286.3499999999999"/>
    <n v="10"/>
    <n v="3.4"/>
    <x v="0"/>
    <x v="2959"/>
    <d v="2030-02-17T00:00:00"/>
    <x v="1"/>
    <x v="16"/>
    <s v=""/>
  </r>
  <r>
    <x v="2960"/>
    <n v="61"/>
    <s v="Male"/>
    <x v="0"/>
    <s v="Wallet"/>
    <n v="629.54999999999995"/>
    <n v="8"/>
    <n v="2.7"/>
    <x v="1"/>
    <x v="2960"/>
    <d v="2030-02-16T00:00:00"/>
    <x v="1"/>
    <x v="8"/>
    <s v=""/>
  </r>
  <r>
    <x v="2961"/>
    <n v="35"/>
    <s v="Other"/>
    <x v="5"/>
    <s v="Wallet"/>
    <n v="584.53"/>
    <n v="13"/>
    <n v="2.8"/>
    <x v="1"/>
    <x v="2961"/>
    <d v="2030-02-22T00:00:00"/>
    <x v="0"/>
    <x v="10"/>
    <s v=""/>
  </r>
  <r>
    <x v="2962"/>
    <n v="46"/>
    <s v="Male"/>
    <x v="5"/>
    <s v="Debit Card"/>
    <n v="1063.8399999999999"/>
    <n v="11"/>
    <n v="1.6"/>
    <x v="0"/>
    <x v="2962"/>
    <d v="2030-02-21T00:00:00"/>
    <x v="1"/>
    <x v="9"/>
    <s v=""/>
  </r>
  <r>
    <x v="2963"/>
    <n v="21"/>
    <s v="Other"/>
    <x v="4"/>
    <s v="Debit Card"/>
    <n v="684.94"/>
    <n v="9"/>
    <n v="4"/>
    <x v="1"/>
    <x v="2963"/>
    <d v="2030-02-20T00:00:00"/>
    <x v="2"/>
    <x v="40"/>
    <s v=""/>
  </r>
  <r>
    <x v="2964"/>
    <n v="38"/>
    <s v="Male"/>
    <x v="1"/>
    <s v="Wallet"/>
    <n v="397.21"/>
    <n v="11"/>
    <n v="2.8"/>
    <x v="0"/>
    <x v="2964"/>
    <d v="2030-02-23T00:00:00"/>
    <x v="0"/>
    <x v="10"/>
    <s v=""/>
  </r>
  <r>
    <x v="2965"/>
    <n v="25"/>
    <s v="Other"/>
    <x v="1"/>
    <s v="Credit Card"/>
    <n v="1302.22"/>
    <n v="8"/>
    <n v="1.1000000000000001"/>
    <x v="1"/>
    <x v="2965"/>
    <d v="2030-02-21T00:00:00"/>
    <x v="2"/>
    <x v="15"/>
    <s v=""/>
  </r>
  <r>
    <x v="2966"/>
    <n v="53"/>
    <s v="Other"/>
    <x v="5"/>
    <s v="Wallet"/>
    <n v="160.76"/>
    <n v="14"/>
    <n v="4.7"/>
    <x v="1"/>
    <x v="2966"/>
    <d v="2030-02-28T00:00:00"/>
    <x v="1"/>
    <x v="25"/>
    <s v=""/>
  </r>
  <r>
    <x v="2967"/>
    <n v="18"/>
    <s v="Male"/>
    <x v="4"/>
    <s v="Wallet"/>
    <n v="1234.56"/>
    <n v="2"/>
    <n v="4.0999999999999996"/>
    <x v="1"/>
    <x v="2967"/>
    <d v="2030-02-17T00:00:00"/>
    <x v="2"/>
    <x v="1"/>
    <n v="4.0999999999999996"/>
  </r>
  <r>
    <x v="2968"/>
    <n v="43"/>
    <s v="Female"/>
    <x v="2"/>
    <s v="Credit Card"/>
    <n v="339.06"/>
    <n v="7"/>
    <n v="2.4"/>
    <x v="0"/>
    <x v="2968"/>
    <d v="2030-02-23T00:00:00"/>
    <x v="0"/>
    <x v="26"/>
    <s v=""/>
  </r>
  <r>
    <x v="2969"/>
    <n v="31"/>
    <s v="Male"/>
    <x v="5"/>
    <s v="UPI"/>
    <n v="189.4"/>
    <n v="12"/>
    <n v="3.8"/>
    <x v="1"/>
    <x v="2969"/>
    <d v="2030-03-01T00:00:00"/>
    <x v="0"/>
    <x v="3"/>
    <s v=""/>
  </r>
  <r>
    <x v="2970"/>
    <n v="56"/>
    <s v="Male"/>
    <x v="0"/>
    <s v="Cash on Delivery"/>
    <n v="428.87"/>
    <n v="8"/>
    <n v="1.7"/>
    <x v="0"/>
    <x v="2970"/>
    <d v="2030-02-26T00:00:00"/>
    <x v="1"/>
    <x v="23"/>
    <s v=""/>
  </r>
  <r>
    <x v="2971"/>
    <n v="50"/>
    <s v="Female"/>
    <x v="0"/>
    <s v="Debit Card"/>
    <n v="926.13"/>
    <n v="6"/>
    <n v="1.7"/>
    <x v="0"/>
    <x v="2971"/>
    <d v="2030-02-25T00:00:00"/>
    <x v="1"/>
    <x v="1"/>
    <n v="1.7"/>
  </r>
  <r>
    <x v="2972"/>
    <n v="40"/>
    <s v="Male"/>
    <x v="0"/>
    <s v="Credit Card"/>
    <n v="1211.33"/>
    <n v="6"/>
    <n v="3.5"/>
    <x v="1"/>
    <x v="2972"/>
    <d v="2030-02-26T00:00:00"/>
    <x v="0"/>
    <x v="1"/>
    <n v="3.5"/>
  </r>
  <r>
    <x v="2973"/>
    <n v="60"/>
    <s v="Other"/>
    <x v="0"/>
    <s v="UPI"/>
    <n v="1287.52"/>
    <n v="7"/>
    <n v="3.6"/>
    <x v="0"/>
    <x v="2973"/>
    <d v="2030-02-28T00:00:00"/>
    <x v="1"/>
    <x v="29"/>
    <s v=""/>
  </r>
  <r>
    <x v="2974"/>
    <n v="32"/>
    <s v="Other"/>
    <x v="5"/>
    <s v="UPI"/>
    <n v="1292.1300000000001"/>
    <n v="3"/>
    <n v="2.2000000000000002"/>
    <x v="1"/>
    <x v="2974"/>
    <d v="2030-02-25T00:00:00"/>
    <x v="0"/>
    <x v="1"/>
    <n v="2.2000000000000002"/>
  </r>
  <r>
    <x v="2975"/>
    <n v="27"/>
    <s v="Female"/>
    <x v="5"/>
    <s v="UPI"/>
    <n v="819.15"/>
    <n v="11"/>
    <n v="3.1"/>
    <x v="1"/>
    <x v="2975"/>
    <d v="2030-03-06T00:00:00"/>
    <x v="2"/>
    <x v="18"/>
    <s v=""/>
  </r>
  <r>
    <x v="2976"/>
    <n v="18"/>
    <s v="Male"/>
    <x v="0"/>
    <s v="Credit Card"/>
    <n v="673.8"/>
    <n v="7"/>
    <n v="4.9000000000000004"/>
    <x v="1"/>
    <x v="2976"/>
    <d v="2030-03-03T00:00:00"/>
    <x v="2"/>
    <x v="20"/>
    <s v=""/>
  </r>
  <r>
    <x v="2977"/>
    <n v="26"/>
    <s v="Other"/>
    <x v="2"/>
    <s v="Credit Card"/>
    <n v="1042.1600000000001"/>
    <n v="8"/>
    <n v="3.3"/>
    <x v="0"/>
    <x v="2977"/>
    <d v="2030-03-05T00:00:00"/>
    <x v="2"/>
    <x v="12"/>
    <s v=""/>
  </r>
  <r>
    <x v="2978"/>
    <n v="32"/>
    <s v="Male"/>
    <x v="1"/>
    <s v="Cash on Delivery"/>
    <n v="974.86"/>
    <n v="7"/>
    <n v="2.1"/>
    <x v="1"/>
    <x v="2978"/>
    <d v="2030-03-05T00:00:00"/>
    <x v="0"/>
    <x v="27"/>
    <s v=""/>
  </r>
  <r>
    <x v="2979"/>
    <n v="68"/>
    <s v="Male"/>
    <x v="4"/>
    <s v="Credit Card"/>
    <n v="834.09"/>
    <n v="6"/>
    <n v="1.7"/>
    <x v="0"/>
    <x v="2979"/>
    <d v="2030-03-05T00:00:00"/>
    <x v="1"/>
    <x v="1"/>
    <n v="1.7"/>
  </r>
  <r>
    <x v="2980"/>
    <n v="46"/>
    <s v="Male"/>
    <x v="1"/>
    <s v="Wallet"/>
    <n v="1108.53"/>
    <n v="14"/>
    <n v="3.2"/>
    <x v="0"/>
    <x v="2980"/>
    <d v="2030-03-14T00:00:00"/>
    <x v="1"/>
    <x v="2"/>
    <s v=""/>
  </r>
  <r>
    <x v="2981"/>
    <n v="63"/>
    <s v="Male"/>
    <x v="1"/>
    <s v="Wallet"/>
    <n v="630.71"/>
    <n v="13"/>
    <n v="1.1000000000000001"/>
    <x v="0"/>
    <x v="2981"/>
    <d v="2030-03-14T00:00:00"/>
    <x v="1"/>
    <x v="15"/>
    <s v=""/>
  </r>
  <r>
    <x v="2982"/>
    <n v="66"/>
    <s v="Other"/>
    <x v="4"/>
    <s v="Wallet"/>
    <n v="722.32"/>
    <n v="13"/>
    <n v="3.3"/>
    <x v="1"/>
    <x v="2982"/>
    <d v="2030-03-15T00:00:00"/>
    <x v="1"/>
    <x v="12"/>
    <s v=""/>
  </r>
  <r>
    <x v="2983"/>
    <n v="52"/>
    <s v="Male"/>
    <x v="2"/>
    <s v="Wallet"/>
    <n v="1084.83"/>
    <n v="2"/>
    <n v="2.4"/>
    <x v="1"/>
    <x v="2983"/>
    <d v="2030-03-05T00:00:00"/>
    <x v="1"/>
    <x v="1"/>
    <n v="2.4"/>
  </r>
  <r>
    <x v="2984"/>
    <n v="69"/>
    <s v="Male"/>
    <x v="2"/>
    <s v="Debit Card"/>
    <n v="859.54"/>
    <n v="12"/>
    <n v="3.9"/>
    <x v="1"/>
    <x v="2984"/>
    <d v="2030-03-16T00:00:00"/>
    <x v="1"/>
    <x v="19"/>
    <s v=""/>
  </r>
  <r>
    <x v="2985"/>
    <n v="23"/>
    <s v="Male"/>
    <x v="1"/>
    <s v="Wallet"/>
    <n v="1026.28"/>
    <n v="12"/>
    <n v="4"/>
    <x v="0"/>
    <x v="2985"/>
    <d v="2030-03-17T00:00:00"/>
    <x v="2"/>
    <x v="40"/>
    <s v=""/>
  </r>
  <r>
    <x v="2986"/>
    <n v="54"/>
    <s v="Male"/>
    <x v="4"/>
    <s v="Wallet"/>
    <n v="817.34"/>
    <n v="4"/>
    <n v="2.2999999999999998"/>
    <x v="0"/>
    <x v="2986"/>
    <d v="2030-03-10T00:00:00"/>
    <x v="1"/>
    <x v="1"/>
    <n v="2.2999999999999998"/>
  </r>
  <r>
    <x v="2987"/>
    <n v="28"/>
    <s v="Female"/>
    <x v="3"/>
    <s v="Wallet"/>
    <n v="1343.22"/>
    <n v="13"/>
    <n v="3"/>
    <x v="0"/>
    <x v="2987"/>
    <d v="2030-03-20T00:00:00"/>
    <x v="2"/>
    <x v="7"/>
    <s v=""/>
  </r>
  <r>
    <x v="2988"/>
    <n v="69"/>
    <s v="Male"/>
    <x v="1"/>
    <s v="Debit Card"/>
    <n v="1173.6099999999999"/>
    <n v="4"/>
    <n v="1.7"/>
    <x v="0"/>
    <x v="2988"/>
    <d v="2030-03-12T00:00:00"/>
    <x v="1"/>
    <x v="1"/>
    <n v="1.7"/>
  </r>
  <r>
    <x v="2989"/>
    <n v="39"/>
    <s v="Female"/>
    <x v="5"/>
    <s v="Wallet"/>
    <n v="572.89"/>
    <n v="12"/>
    <n v="1.1000000000000001"/>
    <x v="1"/>
    <x v="2989"/>
    <d v="2030-03-21T00:00:00"/>
    <x v="0"/>
    <x v="15"/>
    <s v=""/>
  </r>
  <r>
    <x v="2990"/>
    <n v="30"/>
    <s v="Male"/>
    <x v="5"/>
    <s v="Credit Card"/>
    <n v="1045.78"/>
    <n v="14"/>
    <n v="3.9"/>
    <x v="0"/>
    <x v="2990"/>
    <d v="2030-03-24T00:00:00"/>
    <x v="0"/>
    <x v="19"/>
    <s v=""/>
  </r>
  <r>
    <x v="2991"/>
    <n v="33"/>
    <s v="Female"/>
    <x v="5"/>
    <s v="Cash on Delivery"/>
    <n v="818.27"/>
    <n v="4"/>
    <n v="1.3"/>
    <x v="1"/>
    <x v="2991"/>
    <d v="2030-03-15T00:00:00"/>
    <x v="0"/>
    <x v="1"/>
    <n v="1.3"/>
  </r>
  <r>
    <x v="2992"/>
    <n v="50"/>
    <s v="Female"/>
    <x v="5"/>
    <s v="Debit Card"/>
    <n v="533.51"/>
    <n v="11"/>
    <n v="1.1000000000000001"/>
    <x v="1"/>
    <x v="2992"/>
    <d v="2030-03-23T00:00:00"/>
    <x v="1"/>
    <x v="15"/>
    <s v=""/>
  </r>
  <r>
    <x v="2993"/>
    <n v="27"/>
    <s v="Female"/>
    <x v="2"/>
    <s v="Cash on Delivery"/>
    <n v="89.79"/>
    <n v="14"/>
    <n v="3.3"/>
    <x v="1"/>
    <x v="2993"/>
    <d v="2030-03-27T00:00:00"/>
    <x v="2"/>
    <x v="12"/>
    <s v=""/>
  </r>
  <r>
    <x v="2994"/>
    <n v="50"/>
    <s v="Other"/>
    <x v="4"/>
    <s v="Credit Card"/>
    <n v="1037.95"/>
    <n v="13"/>
    <n v="3"/>
    <x v="1"/>
    <x v="2994"/>
    <d v="2030-03-27T00:00:00"/>
    <x v="1"/>
    <x v="7"/>
    <s v=""/>
  </r>
  <r>
    <x v="2995"/>
    <n v="50"/>
    <s v="Male"/>
    <x v="0"/>
    <s v="Credit Card"/>
    <n v="1273.8800000000001"/>
    <n v="12"/>
    <n v="3.1"/>
    <x v="1"/>
    <x v="2995"/>
    <d v="2030-03-27T00:00:00"/>
    <x v="1"/>
    <x v="18"/>
    <s v=""/>
  </r>
  <r>
    <x v="2996"/>
    <n v="67"/>
    <s v="Other"/>
    <x v="2"/>
    <s v="Debit Card"/>
    <n v="917.01"/>
    <n v="9"/>
    <n v="3.7"/>
    <x v="1"/>
    <x v="2996"/>
    <d v="2030-03-25T00:00:00"/>
    <x v="1"/>
    <x v="37"/>
    <s v=""/>
  </r>
  <r>
    <x v="2997"/>
    <n v="43"/>
    <s v="Male"/>
    <x v="5"/>
    <s v="Debit Card"/>
    <n v="602.22"/>
    <n v="12"/>
    <n v="1.9"/>
    <x v="1"/>
    <x v="2997"/>
    <d v="2030-03-29T00:00:00"/>
    <x v="0"/>
    <x v="11"/>
    <s v=""/>
  </r>
  <r>
    <x v="2998"/>
    <n v="42"/>
    <s v="Male"/>
    <x v="5"/>
    <s v="Credit Card"/>
    <n v="1053.77"/>
    <n v="5"/>
    <n v="1.7"/>
    <x v="1"/>
    <x v="2998"/>
    <d v="2030-03-23T00:00:00"/>
    <x v="0"/>
    <x v="1"/>
    <n v="1.7"/>
  </r>
  <r>
    <x v="2999"/>
    <n v="25"/>
    <s v="Male"/>
    <x v="5"/>
    <s v="Credit Card"/>
    <n v="112.54"/>
    <n v="8"/>
    <n v="2"/>
    <x v="0"/>
    <x v="2999"/>
    <d v="2030-03-27T00:00:00"/>
    <x v="2"/>
    <x v="6"/>
    <s v=""/>
  </r>
  <r>
    <x v="3000"/>
    <n v="34"/>
    <s v="Male"/>
    <x v="4"/>
    <s v="Debit Card"/>
    <n v="336.43"/>
    <n v="7"/>
    <n v="1.7"/>
    <x v="1"/>
    <x v="3000"/>
    <d v="2030-03-27T00:00:00"/>
    <x v="0"/>
    <x v="23"/>
    <s v=""/>
  </r>
  <r>
    <x v="3001"/>
    <n v="66"/>
    <s v="Male"/>
    <x v="1"/>
    <s v="UPI"/>
    <n v="718.26"/>
    <n v="1"/>
    <n v="1.9"/>
    <x v="0"/>
    <x v="3001"/>
    <d v="2030-03-22T00:00:00"/>
    <x v="1"/>
    <x v="1"/>
    <n v="1.9"/>
  </r>
  <r>
    <x v="3002"/>
    <n v="48"/>
    <s v="Other"/>
    <x v="2"/>
    <s v="Credit Card"/>
    <n v="360.02"/>
    <n v="2"/>
    <n v="4.5999999999999996"/>
    <x v="1"/>
    <x v="3002"/>
    <d v="2030-03-24T00:00:00"/>
    <x v="1"/>
    <x v="1"/>
    <n v="4.5999999999999996"/>
  </r>
  <r>
    <x v="3003"/>
    <n v="49"/>
    <s v="Other"/>
    <x v="5"/>
    <s v="Wallet"/>
    <n v="13.7"/>
    <n v="12"/>
    <n v="3.8"/>
    <x v="0"/>
    <x v="3003"/>
    <d v="2030-04-04T00:00:00"/>
    <x v="1"/>
    <x v="3"/>
    <s v=""/>
  </r>
  <r>
    <x v="3004"/>
    <n v="43"/>
    <s v="Male"/>
    <x v="4"/>
    <s v="Credit Card"/>
    <n v="114.41"/>
    <n v="6"/>
    <n v="4.3"/>
    <x v="0"/>
    <x v="3004"/>
    <d v="2030-03-30T00:00:00"/>
    <x v="0"/>
    <x v="1"/>
    <n v="4.3"/>
  </r>
  <r>
    <x v="3005"/>
    <n v="58"/>
    <s v="Female"/>
    <x v="4"/>
    <s v="Cash on Delivery"/>
    <n v="25"/>
    <n v="3"/>
    <n v="3"/>
    <x v="0"/>
    <x v="3005"/>
    <d v="2030-03-28T00:00:00"/>
    <x v="1"/>
    <x v="1"/>
    <n v="3"/>
  </r>
  <r>
    <x v="3006"/>
    <n v="18"/>
    <s v="Other"/>
    <x v="3"/>
    <s v="Wallet"/>
    <n v="875.25"/>
    <n v="7"/>
    <n v="1.6"/>
    <x v="0"/>
    <x v="3006"/>
    <d v="2030-04-02T00:00:00"/>
    <x v="2"/>
    <x v="9"/>
    <s v=""/>
  </r>
  <r>
    <x v="3007"/>
    <n v="47"/>
    <s v="Male"/>
    <x v="5"/>
    <s v="UPI"/>
    <n v="1417.28"/>
    <n v="4"/>
    <n v="2.4"/>
    <x v="1"/>
    <x v="3007"/>
    <d v="2030-03-31T00:00:00"/>
    <x v="1"/>
    <x v="1"/>
    <n v="2.4"/>
  </r>
  <r>
    <x v="3008"/>
    <n v="41"/>
    <s v="Female"/>
    <x v="4"/>
    <s v="Debit Card"/>
    <n v="1047.79"/>
    <n v="10"/>
    <n v="4.8"/>
    <x v="1"/>
    <x v="3008"/>
    <d v="2030-04-07T00:00:00"/>
    <x v="0"/>
    <x v="36"/>
    <s v=""/>
  </r>
  <r>
    <x v="3009"/>
    <n v="37"/>
    <s v="Other"/>
    <x v="0"/>
    <s v="Credit Card"/>
    <n v="525.58000000000004"/>
    <n v="6"/>
    <n v="3.8"/>
    <x v="0"/>
    <x v="3009"/>
    <d v="2030-04-04T00:00:00"/>
    <x v="0"/>
    <x v="1"/>
    <n v="3.8"/>
  </r>
  <r>
    <x v="3010"/>
    <n v="40"/>
    <s v="Female"/>
    <x v="4"/>
    <s v="Cash on Delivery"/>
    <n v="854.01"/>
    <n v="10"/>
    <n v="1.6"/>
    <x v="0"/>
    <x v="3010"/>
    <d v="2030-04-09T00:00:00"/>
    <x v="0"/>
    <x v="9"/>
    <s v=""/>
  </r>
  <r>
    <x v="3011"/>
    <n v="32"/>
    <s v="Male"/>
    <x v="1"/>
    <s v="Credit Card"/>
    <n v="163.41"/>
    <n v="7"/>
    <n v="3.3"/>
    <x v="1"/>
    <x v="3011"/>
    <d v="2030-04-07T00:00:00"/>
    <x v="0"/>
    <x v="12"/>
    <s v=""/>
  </r>
  <r>
    <x v="3012"/>
    <n v="69"/>
    <s v="Other"/>
    <x v="2"/>
    <s v="Cash on Delivery"/>
    <n v="681.16"/>
    <n v="2"/>
    <n v="4.2"/>
    <x v="1"/>
    <x v="3012"/>
    <d v="2030-04-03T00:00:00"/>
    <x v="1"/>
    <x v="1"/>
    <n v="4.2"/>
  </r>
  <r>
    <x v="3013"/>
    <n v="64"/>
    <s v="Other"/>
    <x v="1"/>
    <s v="Wallet"/>
    <n v="599.1"/>
    <n v="1"/>
    <n v="4.4000000000000004"/>
    <x v="1"/>
    <x v="3013"/>
    <d v="2030-04-03T00:00:00"/>
    <x v="1"/>
    <x v="1"/>
    <n v="4.4000000000000004"/>
  </r>
  <r>
    <x v="3014"/>
    <n v="56"/>
    <s v="Female"/>
    <x v="5"/>
    <s v="Cash on Delivery"/>
    <n v="14.12"/>
    <n v="12"/>
    <n v="1.5"/>
    <x v="1"/>
    <x v="3014"/>
    <d v="2030-04-15T00:00:00"/>
    <x v="1"/>
    <x v="34"/>
    <s v=""/>
  </r>
  <r>
    <x v="3015"/>
    <n v="55"/>
    <s v="Female"/>
    <x v="0"/>
    <s v="Debit Card"/>
    <n v="318.54000000000002"/>
    <n v="14"/>
    <n v="1.6"/>
    <x v="1"/>
    <x v="3015"/>
    <d v="2030-04-18T00:00:00"/>
    <x v="1"/>
    <x v="9"/>
    <s v=""/>
  </r>
  <r>
    <x v="3016"/>
    <n v="23"/>
    <s v="Male"/>
    <x v="5"/>
    <s v="Wallet"/>
    <n v="721.47"/>
    <n v="14"/>
    <n v="3.5"/>
    <x v="1"/>
    <x v="3016"/>
    <d v="2030-04-19T00:00:00"/>
    <x v="2"/>
    <x v="14"/>
    <s v=""/>
  </r>
  <r>
    <x v="3017"/>
    <n v="60"/>
    <s v="Male"/>
    <x v="1"/>
    <s v="UPI"/>
    <n v="1205.05"/>
    <n v="7"/>
    <n v="4.3"/>
    <x v="0"/>
    <x v="3017"/>
    <d v="2030-04-13T00:00:00"/>
    <x v="1"/>
    <x v="21"/>
    <s v=""/>
  </r>
  <r>
    <x v="3018"/>
    <n v="56"/>
    <s v="Other"/>
    <x v="1"/>
    <s v="UPI"/>
    <n v="1200.53"/>
    <n v="9"/>
    <n v="3.6"/>
    <x v="0"/>
    <x v="3018"/>
    <d v="2030-04-16T00:00:00"/>
    <x v="1"/>
    <x v="29"/>
    <s v=""/>
  </r>
  <r>
    <x v="3019"/>
    <n v="51"/>
    <s v="Female"/>
    <x v="5"/>
    <s v="UPI"/>
    <n v="1113.82"/>
    <n v="8"/>
    <n v="3.2"/>
    <x v="1"/>
    <x v="3019"/>
    <d v="2030-04-16T00:00:00"/>
    <x v="1"/>
    <x v="2"/>
    <s v=""/>
  </r>
  <r>
    <x v="3020"/>
    <n v="26"/>
    <s v="Female"/>
    <x v="1"/>
    <s v="UPI"/>
    <n v="546.33000000000004"/>
    <n v="12"/>
    <n v="2.7"/>
    <x v="1"/>
    <x v="3020"/>
    <d v="2030-04-21T00:00:00"/>
    <x v="2"/>
    <x v="8"/>
    <s v=""/>
  </r>
  <r>
    <x v="3021"/>
    <n v="69"/>
    <s v="Male"/>
    <x v="4"/>
    <s v="UPI"/>
    <n v="915.37"/>
    <n v="1"/>
    <n v="4.0999999999999996"/>
    <x v="0"/>
    <x v="3021"/>
    <d v="2030-04-11T00:00:00"/>
    <x v="1"/>
    <x v="1"/>
    <n v="4.0999999999999996"/>
  </r>
  <r>
    <x v="3022"/>
    <n v="23"/>
    <s v="Male"/>
    <x v="0"/>
    <s v="Cash on Delivery"/>
    <n v="323.83999999999997"/>
    <n v="6"/>
    <n v="5"/>
    <x v="1"/>
    <x v="3022"/>
    <d v="2030-04-17T00:00:00"/>
    <x v="2"/>
    <x v="1"/>
    <n v="5"/>
  </r>
  <r>
    <x v="3023"/>
    <n v="32"/>
    <s v="Other"/>
    <x v="2"/>
    <s v="Debit Card"/>
    <n v="900.22"/>
    <n v="12"/>
    <n v="2.9"/>
    <x v="1"/>
    <x v="3023"/>
    <d v="2030-04-24T00:00:00"/>
    <x v="0"/>
    <x v="32"/>
    <s v=""/>
  </r>
  <r>
    <x v="3024"/>
    <n v="51"/>
    <s v="Male"/>
    <x v="4"/>
    <s v="Credit Card"/>
    <n v="898.2"/>
    <n v="4"/>
    <n v="3.8"/>
    <x v="0"/>
    <x v="3024"/>
    <d v="2030-04-17T00:00:00"/>
    <x v="1"/>
    <x v="1"/>
    <n v="3.8"/>
  </r>
  <r>
    <x v="3025"/>
    <n v="42"/>
    <s v="Female"/>
    <x v="4"/>
    <s v="Wallet"/>
    <n v="812"/>
    <n v="9"/>
    <n v="2.2000000000000002"/>
    <x v="0"/>
    <x v="3025"/>
    <d v="2030-04-23T00:00:00"/>
    <x v="0"/>
    <x v="38"/>
    <s v=""/>
  </r>
  <r>
    <x v="3026"/>
    <n v="27"/>
    <s v="Female"/>
    <x v="1"/>
    <s v="Debit Card"/>
    <n v="1482.8"/>
    <n v="8"/>
    <n v="3"/>
    <x v="0"/>
    <x v="3026"/>
    <d v="2030-04-23T00:00:00"/>
    <x v="2"/>
    <x v="7"/>
    <s v=""/>
  </r>
  <r>
    <x v="3027"/>
    <n v="50"/>
    <s v="Other"/>
    <x v="4"/>
    <s v="Wallet"/>
    <n v="1466.31"/>
    <n v="8"/>
    <n v="2.8"/>
    <x v="1"/>
    <x v="3027"/>
    <d v="2030-04-24T00:00:00"/>
    <x v="1"/>
    <x v="10"/>
    <s v=""/>
  </r>
  <r>
    <x v="3028"/>
    <n v="50"/>
    <s v="Male"/>
    <x v="4"/>
    <s v="Cash on Delivery"/>
    <n v="1047.01"/>
    <n v="10"/>
    <n v="2.8"/>
    <x v="0"/>
    <x v="3028"/>
    <d v="2030-04-27T00:00:00"/>
    <x v="1"/>
    <x v="10"/>
    <s v=""/>
  </r>
  <r>
    <x v="3029"/>
    <n v="26"/>
    <s v="Female"/>
    <x v="4"/>
    <s v="UPI"/>
    <n v="1181.83"/>
    <n v="4"/>
    <n v="2.4"/>
    <x v="1"/>
    <x v="3029"/>
    <d v="2030-04-22T00:00:00"/>
    <x v="2"/>
    <x v="1"/>
    <n v="2.4"/>
  </r>
  <r>
    <x v="3030"/>
    <n v="44"/>
    <s v="Female"/>
    <x v="0"/>
    <s v="UPI"/>
    <n v="473.75"/>
    <n v="11"/>
    <n v="2.1"/>
    <x v="1"/>
    <x v="3030"/>
    <d v="2030-04-30T00:00:00"/>
    <x v="0"/>
    <x v="27"/>
    <s v=""/>
  </r>
  <r>
    <x v="3031"/>
    <n v="47"/>
    <s v="Other"/>
    <x v="4"/>
    <s v="Wallet"/>
    <n v="92.25"/>
    <n v="2"/>
    <n v="3.4"/>
    <x v="1"/>
    <x v="3031"/>
    <d v="2030-04-22T00:00:00"/>
    <x v="1"/>
    <x v="1"/>
    <n v="3.4"/>
  </r>
  <r>
    <x v="3032"/>
    <n v="54"/>
    <s v="Female"/>
    <x v="1"/>
    <s v="Cash on Delivery"/>
    <n v="367.98"/>
    <n v="8"/>
    <n v="3.3"/>
    <x v="1"/>
    <x v="3032"/>
    <d v="2030-04-29T00:00:00"/>
    <x v="1"/>
    <x v="12"/>
    <s v=""/>
  </r>
  <r>
    <x v="3033"/>
    <n v="25"/>
    <s v="Female"/>
    <x v="0"/>
    <s v="Debit Card"/>
    <n v="80.430000000000007"/>
    <n v="13"/>
    <n v="2.2000000000000002"/>
    <x v="0"/>
    <x v="3033"/>
    <d v="2030-05-05T00:00:00"/>
    <x v="2"/>
    <x v="38"/>
    <s v=""/>
  </r>
  <r>
    <x v="3034"/>
    <n v="50"/>
    <s v="Male"/>
    <x v="5"/>
    <s v="Wallet"/>
    <n v="712.13"/>
    <n v="14"/>
    <n v="1.1000000000000001"/>
    <x v="0"/>
    <x v="3034"/>
    <d v="2030-05-07T00:00:00"/>
    <x v="1"/>
    <x v="15"/>
    <s v=""/>
  </r>
  <r>
    <x v="3035"/>
    <n v="51"/>
    <s v="Other"/>
    <x v="5"/>
    <s v="Cash on Delivery"/>
    <n v="1160.44"/>
    <n v="9"/>
    <n v="4"/>
    <x v="1"/>
    <x v="3035"/>
    <d v="2030-05-03T00:00:00"/>
    <x v="1"/>
    <x v="40"/>
    <s v=""/>
  </r>
  <r>
    <x v="3036"/>
    <n v="42"/>
    <s v="Other"/>
    <x v="2"/>
    <s v="Cash on Delivery"/>
    <n v="743.19"/>
    <n v="8"/>
    <n v="3.3"/>
    <x v="0"/>
    <x v="3036"/>
    <d v="2030-05-03T00:00:00"/>
    <x v="0"/>
    <x v="12"/>
    <s v=""/>
  </r>
  <r>
    <x v="3037"/>
    <n v="56"/>
    <s v="Male"/>
    <x v="0"/>
    <s v="Wallet"/>
    <n v="480.71"/>
    <n v="4"/>
    <n v="1.1000000000000001"/>
    <x v="1"/>
    <x v="3037"/>
    <d v="2030-04-30T00:00:00"/>
    <x v="1"/>
    <x v="1"/>
    <n v="1.1000000000000001"/>
  </r>
  <r>
    <x v="3038"/>
    <n v="48"/>
    <s v="Other"/>
    <x v="4"/>
    <s v="Wallet"/>
    <n v="1259.76"/>
    <n v="7"/>
    <n v="3.6"/>
    <x v="0"/>
    <x v="3038"/>
    <d v="2030-05-04T00:00:00"/>
    <x v="1"/>
    <x v="29"/>
    <s v=""/>
  </r>
  <r>
    <x v="3039"/>
    <n v="46"/>
    <s v="Other"/>
    <x v="4"/>
    <s v="Cash on Delivery"/>
    <n v="1129.32"/>
    <n v="5"/>
    <n v="2.7"/>
    <x v="1"/>
    <x v="3039"/>
    <d v="2030-05-03T00:00:00"/>
    <x v="1"/>
    <x v="1"/>
    <n v="2.7"/>
  </r>
  <r>
    <x v="3040"/>
    <n v="69"/>
    <s v="Male"/>
    <x v="5"/>
    <s v="Wallet"/>
    <n v="14.87"/>
    <n v="14"/>
    <n v="2.5"/>
    <x v="1"/>
    <x v="3040"/>
    <d v="2030-05-13T00:00:00"/>
    <x v="1"/>
    <x v="13"/>
    <s v=""/>
  </r>
  <r>
    <x v="3041"/>
    <n v="43"/>
    <s v="Male"/>
    <x v="1"/>
    <s v="Credit Card"/>
    <n v="942.18"/>
    <n v="5"/>
    <n v="1"/>
    <x v="0"/>
    <x v="3041"/>
    <d v="2030-05-05T00:00:00"/>
    <x v="0"/>
    <x v="1"/>
    <n v="1"/>
  </r>
  <r>
    <x v="3042"/>
    <n v="69"/>
    <s v="Female"/>
    <x v="3"/>
    <s v="Wallet"/>
    <n v="684.98"/>
    <n v="13"/>
    <n v="3.9"/>
    <x v="1"/>
    <x v="3042"/>
    <d v="2030-05-14T00:00:00"/>
    <x v="1"/>
    <x v="19"/>
    <s v=""/>
  </r>
  <r>
    <x v="3043"/>
    <n v="48"/>
    <s v="Male"/>
    <x v="2"/>
    <s v="Credit Card"/>
    <n v="176.42"/>
    <n v="8"/>
    <n v="1.3"/>
    <x v="0"/>
    <x v="3043"/>
    <d v="2030-05-10T00:00:00"/>
    <x v="1"/>
    <x v="24"/>
    <s v=""/>
  </r>
  <r>
    <x v="3044"/>
    <n v="54"/>
    <s v="Other"/>
    <x v="3"/>
    <s v="Cash on Delivery"/>
    <n v="1057.83"/>
    <n v="3"/>
    <n v="2.1"/>
    <x v="1"/>
    <x v="3044"/>
    <d v="2030-05-06T00:00:00"/>
    <x v="1"/>
    <x v="1"/>
    <n v="2.1"/>
  </r>
  <r>
    <x v="3045"/>
    <n v="67"/>
    <s v="Other"/>
    <x v="0"/>
    <s v="UPI"/>
    <n v="205.92"/>
    <n v="11"/>
    <n v="1.1000000000000001"/>
    <x v="0"/>
    <x v="3045"/>
    <d v="2030-05-15T00:00:00"/>
    <x v="1"/>
    <x v="15"/>
    <s v=""/>
  </r>
  <r>
    <x v="3046"/>
    <n v="69"/>
    <s v="Other"/>
    <x v="1"/>
    <s v="Credit Card"/>
    <n v="1491.35"/>
    <n v="14"/>
    <n v="1.9"/>
    <x v="1"/>
    <x v="3046"/>
    <d v="2030-05-19T00:00:00"/>
    <x v="1"/>
    <x v="11"/>
    <s v=""/>
  </r>
  <r>
    <x v="3047"/>
    <n v="67"/>
    <s v="Male"/>
    <x v="3"/>
    <s v="Debit Card"/>
    <n v="623.87"/>
    <n v="4"/>
    <n v="1.9"/>
    <x v="0"/>
    <x v="3047"/>
    <d v="2030-05-10T00:00:00"/>
    <x v="1"/>
    <x v="1"/>
    <n v="1.9"/>
  </r>
  <r>
    <x v="3048"/>
    <n v="28"/>
    <s v="Female"/>
    <x v="2"/>
    <s v="Cash on Delivery"/>
    <n v="931.68"/>
    <n v="8"/>
    <n v="2.2999999999999998"/>
    <x v="1"/>
    <x v="3048"/>
    <d v="2030-05-15T00:00:00"/>
    <x v="2"/>
    <x v="0"/>
    <s v=""/>
  </r>
  <r>
    <x v="3049"/>
    <n v="24"/>
    <s v="Female"/>
    <x v="0"/>
    <s v="Debit Card"/>
    <n v="149.05000000000001"/>
    <n v="12"/>
    <n v="1.6"/>
    <x v="0"/>
    <x v="3049"/>
    <d v="2030-05-20T00:00:00"/>
    <x v="2"/>
    <x v="9"/>
    <s v=""/>
  </r>
  <r>
    <x v="3050"/>
    <n v="44"/>
    <s v="Female"/>
    <x v="4"/>
    <s v="Wallet"/>
    <n v="1366.79"/>
    <n v="10"/>
    <n v="1.5"/>
    <x v="1"/>
    <x v="3050"/>
    <d v="2030-05-19T00:00:00"/>
    <x v="0"/>
    <x v="34"/>
    <s v=""/>
  </r>
  <r>
    <x v="3051"/>
    <n v="53"/>
    <s v="Female"/>
    <x v="5"/>
    <s v="UPI"/>
    <n v="867.13"/>
    <n v="1"/>
    <n v="2.7"/>
    <x v="1"/>
    <x v="3051"/>
    <d v="2030-05-11T00:00:00"/>
    <x v="1"/>
    <x v="1"/>
    <n v="2.7"/>
  </r>
  <r>
    <x v="3052"/>
    <n v="54"/>
    <s v="Male"/>
    <x v="1"/>
    <s v="Wallet"/>
    <n v="812.93"/>
    <n v="6"/>
    <n v="2.8"/>
    <x v="0"/>
    <x v="3052"/>
    <d v="2030-05-17T00:00:00"/>
    <x v="1"/>
    <x v="1"/>
    <n v="2.8"/>
  </r>
  <r>
    <x v="3053"/>
    <n v="51"/>
    <s v="Female"/>
    <x v="0"/>
    <s v="UPI"/>
    <n v="229.37"/>
    <n v="9"/>
    <n v="4.3"/>
    <x v="0"/>
    <x v="3053"/>
    <d v="2030-05-21T00:00:00"/>
    <x v="1"/>
    <x v="21"/>
    <s v=""/>
  </r>
  <r>
    <x v="3054"/>
    <n v="56"/>
    <s v="Male"/>
    <x v="1"/>
    <s v="Cash on Delivery"/>
    <n v="1230.22"/>
    <n v="8"/>
    <n v="1.9"/>
    <x v="0"/>
    <x v="3054"/>
    <d v="2030-05-21T00:00:00"/>
    <x v="1"/>
    <x v="11"/>
    <s v=""/>
  </r>
  <r>
    <x v="3055"/>
    <n v="36"/>
    <s v="Male"/>
    <x v="5"/>
    <s v="Cash on Delivery"/>
    <n v="1160.48"/>
    <n v="12"/>
    <n v="2.7"/>
    <x v="1"/>
    <x v="3055"/>
    <d v="2030-05-26T00:00:00"/>
    <x v="0"/>
    <x v="8"/>
    <s v=""/>
  </r>
  <r>
    <x v="3056"/>
    <n v="57"/>
    <s v="Female"/>
    <x v="1"/>
    <s v="Wallet"/>
    <n v="123.13"/>
    <n v="2"/>
    <n v="2.4"/>
    <x v="1"/>
    <x v="3056"/>
    <d v="2030-05-17T00:00:00"/>
    <x v="1"/>
    <x v="1"/>
    <n v="2.4"/>
  </r>
  <r>
    <x v="3057"/>
    <n v="40"/>
    <s v="Female"/>
    <x v="4"/>
    <s v="Cash on Delivery"/>
    <n v="809.45"/>
    <n v="3"/>
    <n v="4.4000000000000004"/>
    <x v="0"/>
    <x v="3057"/>
    <d v="2030-05-19T00:00:00"/>
    <x v="0"/>
    <x v="1"/>
    <n v="4.4000000000000004"/>
  </r>
  <r>
    <x v="3058"/>
    <n v="55"/>
    <s v="Male"/>
    <x v="1"/>
    <s v="Credit Card"/>
    <n v="494.28"/>
    <n v="1"/>
    <n v="4"/>
    <x v="0"/>
    <x v="3058"/>
    <d v="2030-05-18T00:00:00"/>
    <x v="1"/>
    <x v="1"/>
    <n v="4"/>
  </r>
  <r>
    <x v="3059"/>
    <n v="32"/>
    <s v="Male"/>
    <x v="5"/>
    <s v="Credit Card"/>
    <n v="754.14"/>
    <n v="7"/>
    <n v="3.3"/>
    <x v="1"/>
    <x v="3059"/>
    <d v="2030-05-25T00:00:00"/>
    <x v="0"/>
    <x v="12"/>
    <s v=""/>
  </r>
  <r>
    <x v="3060"/>
    <n v="19"/>
    <s v="Male"/>
    <x v="1"/>
    <s v="Debit Card"/>
    <n v="460.72"/>
    <n v="7"/>
    <n v="1.3"/>
    <x v="1"/>
    <x v="3060"/>
    <d v="2030-05-26T00:00:00"/>
    <x v="2"/>
    <x v="24"/>
    <s v=""/>
  </r>
  <r>
    <x v="3061"/>
    <n v="45"/>
    <s v="Other"/>
    <x v="0"/>
    <s v="Wallet"/>
    <n v="278.63"/>
    <n v="3"/>
    <n v="4"/>
    <x v="1"/>
    <x v="3061"/>
    <d v="2030-05-23T00:00:00"/>
    <x v="1"/>
    <x v="1"/>
    <n v="4"/>
  </r>
  <r>
    <x v="3062"/>
    <n v="44"/>
    <s v="Male"/>
    <x v="4"/>
    <s v="UPI"/>
    <n v="1102.8800000000001"/>
    <n v="14"/>
    <n v="4.9000000000000004"/>
    <x v="1"/>
    <x v="3062"/>
    <d v="2030-06-04T00:00:00"/>
    <x v="0"/>
    <x v="20"/>
    <s v=""/>
  </r>
  <r>
    <x v="3063"/>
    <n v="38"/>
    <s v="Other"/>
    <x v="2"/>
    <s v="Credit Card"/>
    <n v="407.98"/>
    <n v="14"/>
    <n v="2.4"/>
    <x v="0"/>
    <x v="3063"/>
    <d v="2030-06-05T00:00:00"/>
    <x v="0"/>
    <x v="26"/>
    <s v=""/>
  </r>
  <r>
    <x v="3064"/>
    <n v="61"/>
    <s v="Female"/>
    <x v="0"/>
    <s v="Cash on Delivery"/>
    <n v="825.58"/>
    <n v="5"/>
    <n v="4.8"/>
    <x v="1"/>
    <x v="3064"/>
    <d v="2030-05-28T00:00:00"/>
    <x v="1"/>
    <x v="1"/>
    <n v="4.8"/>
  </r>
  <r>
    <x v="3065"/>
    <n v="28"/>
    <s v="Male"/>
    <x v="0"/>
    <s v="Credit Card"/>
    <n v="146.72999999999999"/>
    <n v="1"/>
    <n v="2.5"/>
    <x v="0"/>
    <x v="3065"/>
    <d v="2030-05-25T00:00:00"/>
    <x v="2"/>
    <x v="1"/>
    <n v="2.5"/>
  </r>
  <r>
    <x v="3066"/>
    <n v="37"/>
    <s v="Male"/>
    <x v="5"/>
    <s v="Cash on Delivery"/>
    <n v="1297.05"/>
    <n v="13"/>
    <n v="3.8"/>
    <x v="0"/>
    <x v="3066"/>
    <d v="2030-06-07T00:00:00"/>
    <x v="0"/>
    <x v="3"/>
    <s v=""/>
  </r>
  <r>
    <x v="3067"/>
    <n v="35"/>
    <s v="Female"/>
    <x v="0"/>
    <s v="Cash on Delivery"/>
    <n v="1049.1099999999999"/>
    <n v="2"/>
    <n v="1.2"/>
    <x v="1"/>
    <x v="3067"/>
    <d v="2030-05-28T00:00:00"/>
    <x v="0"/>
    <x v="1"/>
    <n v="1.2"/>
  </r>
  <r>
    <x v="3068"/>
    <n v="31"/>
    <s v="Female"/>
    <x v="5"/>
    <s v="Cash on Delivery"/>
    <n v="168.45"/>
    <n v="4"/>
    <n v="4.5"/>
    <x v="0"/>
    <x v="3068"/>
    <d v="2030-05-31T00:00:00"/>
    <x v="0"/>
    <x v="1"/>
    <n v="4.5"/>
  </r>
  <r>
    <x v="3069"/>
    <n v="50"/>
    <s v="Other"/>
    <x v="2"/>
    <s v="Credit Card"/>
    <n v="1218.78"/>
    <n v="7"/>
    <n v="1.8"/>
    <x v="1"/>
    <x v="3069"/>
    <d v="2030-06-04T00:00:00"/>
    <x v="1"/>
    <x v="4"/>
    <s v=""/>
  </r>
  <r>
    <x v="3070"/>
    <n v="44"/>
    <s v="Female"/>
    <x v="2"/>
    <s v="UPI"/>
    <n v="1004.96"/>
    <n v="3"/>
    <n v="2.2999999999999998"/>
    <x v="1"/>
    <x v="3070"/>
    <d v="2030-06-01T00:00:00"/>
    <x v="0"/>
    <x v="1"/>
    <n v="2.2999999999999998"/>
  </r>
  <r>
    <x v="3071"/>
    <n v="53"/>
    <s v="Female"/>
    <x v="0"/>
    <s v="UPI"/>
    <n v="1146.56"/>
    <n v="8"/>
    <n v="3.6"/>
    <x v="0"/>
    <x v="3071"/>
    <d v="2030-06-07T00:00:00"/>
    <x v="1"/>
    <x v="29"/>
    <s v=""/>
  </r>
  <r>
    <x v="3072"/>
    <n v="24"/>
    <s v="Female"/>
    <x v="3"/>
    <s v="Debit Card"/>
    <n v="578.78"/>
    <n v="4"/>
    <n v="1.4"/>
    <x v="0"/>
    <x v="3072"/>
    <d v="2030-06-04T00:00:00"/>
    <x v="2"/>
    <x v="1"/>
    <n v="1.4"/>
  </r>
  <r>
    <x v="3073"/>
    <n v="56"/>
    <s v="Female"/>
    <x v="5"/>
    <s v="UPI"/>
    <n v="1259.32"/>
    <n v="1"/>
    <n v="4.5"/>
    <x v="1"/>
    <x v="3073"/>
    <d v="2030-06-02T00:00:00"/>
    <x v="1"/>
    <x v="1"/>
    <n v="4.5"/>
  </r>
  <r>
    <x v="3074"/>
    <n v="32"/>
    <s v="Male"/>
    <x v="2"/>
    <s v="Credit Card"/>
    <n v="1323.47"/>
    <n v="10"/>
    <n v="1.6"/>
    <x v="1"/>
    <x v="3074"/>
    <d v="2030-06-12T00:00:00"/>
    <x v="0"/>
    <x v="9"/>
    <s v=""/>
  </r>
  <r>
    <x v="3075"/>
    <n v="64"/>
    <s v="Other"/>
    <x v="4"/>
    <s v="Wallet"/>
    <n v="868.63"/>
    <n v="4"/>
    <n v="3.2"/>
    <x v="0"/>
    <x v="3075"/>
    <d v="2030-06-07T00:00:00"/>
    <x v="1"/>
    <x v="1"/>
    <n v="3.2"/>
  </r>
  <r>
    <x v="3076"/>
    <n v="46"/>
    <s v="Male"/>
    <x v="5"/>
    <s v="UPI"/>
    <n v="1176.3499999999999"/>
    <n v="10"/>
    <n v="3"/>
    <x v="0"/>
    <x v="3076"/>
    <d v="2030-06-14T00:00:00"/>
    <x v="1"/>
    <x v="7"/>
    <s v=""/>
  </r>
  <r>
    <x v="3077"/>
    <n v="29"/>
    <s v="Other"/>
    <x v="4"/>
    <s v="Cash on Delivery"/>
    <n v="363.19"/>
    <n v="3"/>
    <n v="5"/>
    <x v="1"/>
    <x v="3077"/>
    <d v="2030-06-08T00:00:00"/>
    <x v="2"/>
    <x v="1"/>
    <n v="5"/>
  </r>
  <r>
    <x v="3078"/>
    <n v="56"/>
    <s v="Female"/>
    <x v="0"/>
    <s v="Credit Card"/>
    <n v="1233.6500000000001"/>
    <n v="8"/>
    <n v="5"/>
    <x v="0"/>
    <x v="3078"/>
    <d v="2030-06-14T00:00:00"/>
    <x v="1"/>
    <x v="41"/>
    <s v=""/>
  </r>
  <r>
    <x v="3079"/>
    <n v="33"/>
    <s v="Other"/>
    <x v="2"/>
    <s v="UPI"/>
    <n v="793.47"/>
    <n v="12"/>
    <n v="2.5"/>
    <x v="1"/>
    <x v="3079"/>
    <d v="2030-06-19T00:00:00"/>
    <x v="0"/>
    <x v="13"/>
    <s v=""/>
  </r>
  <r>
    <x v="3080"/>
    <n v="19"/>
    <s v="Other"/>
    <x v="5"/>
    <s v="UPI"/>
    <n v="1450.27"/>
    <n v="1"/>
    <n v="4.4000000000000004"/>
    <x v="0"/>
    <x v="3080"/>
    <d v="2030-06-09T00:00:00"/>
    <x v="2"/>
    <x v="1"/>
    <n v="4.4000000000000004"/>
  </r>
  <r>
    <x v="3081"/>
    <n v="23"/>
    <s v="Female"/>
    <x v="0"/>
    <s v="Cash on Delivery"/>
    <n v="475.62"/>
    <n v="8"/>
    <n v="3.1"/>
    <x v="0"/>
    <x v="3081"/>
    <d v="2030-06-17T00:00:00"/>
    <x v="2"/>
    <x v="18"/>
    <s v=""/>
  </r>
  <r>
    <x v="3082"/>
    <n v="49"/>
    <s v="Male"/>
    <x v="1"/>
    <s v="Cash on Delivery"/>
    <n v="1127.76"/>
    <n v="10"/>
    <n v="5"/>
    <x v="1"/>
    <x v="3082"/>
    <d v="2030-06-20T00:00:00"/>
    <x v="1"/>
    <x v="41"/>
    <s v=""/>
  </r>
  <r>
    <x v="3083"/>
    <n v="23"/>
    <s v="Other"/>
    <x v="2"/>
    <s v="Debit Card"/>
    <n v="1341.38"/>
    <n v="1"/>
    <n v="4.0999999999999996"/>
    <x v="1"/>
    <x v="3083"/>
    <d v="2030-06-12T00:00:00"/>
    <x v="2"/>
    <x v="1"/>
    <n v="4.0999999999999996"/>
  </r>
  <r>
    <x v="3084"/>
    <n v="20"/>
    <s v="Other"/>
    <x v="2"/>
    <s v="Cash on Delivery"/>
    <n v="1389.09"/>
    <n v="6"/>
    <n v="4.5"/>
    <x v="0"/>
    <x v="3084"/>
    <d v="2030-06-18T00:00:00"/>
    <x v="2"/>
    <x v="1"/>
    <n v="4.5"/>
  </r>
  <r>
    <x v="3085"/>
    <n v="63"/>
    <s v="Male"/>
    <x v="5"/>
    <s v="Cash on Delivery"/>
    <n v="784.33"/>
    <n v="3"/>
    <n v="4"/>
    <x v="1"/>
    <x v="3085"/>
    <d v="2030-06-16T00:00:00"/>
    <x v="1"/>
    <x v="1"/>
    <n v="4"/>
  </r>
  <r>
    <x v="3086"/>
    <n v="21"/>
    <s v="Other"/>
    <x v="1"/>
    <s v="Cash on Delivery"/>
    <n v="324.5"/>
    <n v="1"/>
    <n v="4.9000000000000004"/>
    <x v="1"/>
    <x v="3086"/>
    <d v="2030-06-15T00:00:00"/>
    <x v="2"/>
    <x v="1"/>
    <n v="4.9000000000000004"/>
  </r>
  <r>
    <x v="3087"/>
    <n v="39"/>
    <s v="Other"/>
    <x v="0"/>
    <s v="Wallet"/>
    <n v="1005.48"/>
    <n v="4"/>
    <n v="1.3"/>
    <x v="1"/>
    <x v="3087"/>
    <d v="2030-06-19T00:00:00"/>
    <x v="0"/>
    <x v="1"/>
    <n v="1.3"/>
  </r>
  <r>
    <x v="3088"/>
    <n v="65"/>
    <s v="Male"/>
    <x v="0"/>
    <s v="UPI"/>
    <n v="847.65"/>
    <n v="8"/>
    <n v="2.6"/>
    <x v="1"/>
    <x v="3088"/>
    <d v="2030-06-24T00:00:00"/>
    <x v="1"/>
    <x v="17"/>
    <s v=""/>
  </r>
  <r>
    <x v="3089"/>
    <n v="54"/>
    <s v="Male"/>
    <x v="5"/>
    <s v="Debit Card"/>
    <n v="1281.6099999999999"/>
    <n v="5"/>
    <n v="2.6"/>
    <x v="1"/>
    <x v="3089"/>
    <d v="2030-06-22T00:00:00"/>
    <x v="1"/>
    <x v="1"/>
    <n v="2.6"/>
  </r>
  <r>
    <x v="3090"/>
    <n v="23"/>
    <s v="Male"/>
    <x v="1"/>
    <s v="Credit Card"/>
    <n v="1480.68"/>
    <n v="4"/>
    <n v="3.1"/>
    <x v="0"/>
    <x v="3090"/>
    <d v="2030-06-22T00:00:00"/>
    <x v="2"/>
    <x v="1"/>
    <n v="3.1"/>
  </r>
  <r>
    <x v="3091"/>
    <n v="41"/>
    <s v="Male"/>
    <x v="5"/>
    <s v="Credit Card"/>
    <n v="342.57"/>
    <n v="1"/>
    <n v="3.8"/>
    <x v="0"/>
    <x v="3091"/>
    <d v="2030-06-20T00:00:00"/>
    <x v="0"/>
    <x v="1"/>
    <n v="3.8"/>
  </r>
  <r>
    <x v="3092"/>
    <n v="29"/>
    <s v="Male"/>
    <x v="3"/>
    <s v="Credit Card"/>
    <n v="214.66"/>
    <n v="2"/>
    <n v="4.4000000000000004"/>
    <x v="0"/>
    <x v="3092"/>
    <d v="2030-06-22T00:00:00"/>
    <x v="2"/>
    <x v="1"/>
    <n v="4.4000000000000004"/>
  </r>
  <r>
    <x v="3093"/>
    <n v="57"/>
    <s v="Other"/>
    <x v="5"/>
    <s v="Wallet"/>
    <n v="576.27"/>
    <n v="1"/>
    <n v="1.9"/>
    <x v="1"/>
    <x v="3093"/>
    <d v="2030-06-22T00:00:00"/>
    <x v="1"/>
    <x v="1"/>
    <n v="1.9"/>
  </r>
  <r>
    <x v="3094"/>
    <n v="57"/>
    <s v="Other"/>
    <x v="5"/>
    <s v="Credit Card"/>
    <n v="954.09"/>
    <n v="5"/>
    <n v="3.7"/>
    <x v="1"/>
    <x v="3094"/>
    <d v="2030-06-27T00:00:00"/>
    <x v="1"/>
    <x v="1"/>
    <n v="3.7"/>
  </r>
  <r>
    <x v="3095"/>
    <n v="23"/>
    <s v="Male"/>
    <x v="2"/>
    <s v="Credit Card"/>
    <n v="739.58"/>
    <n v="10"/>
    <n v="1.7"/>
    <x v="1"/>
    <x v="3095"/>
    <d v="2030-07-03T00:00:00"/>
    <x v="2"/>
    <x v="23"/>
    <s v=""/>
  </r>
  <r>
    <x v="3096"/>
    <n v="29"/>
    <s v="Other"/>
    <x v="0"/>
    <s v="Debit Card"/>
    <n v="668.09"/>
    <n v="12"/>
    <n v="3.5"/>
    <x v="1"/>
    <x v="3096"/>
    <d v="2030-07-06T00:00:00"/>
    <x v="2"/>
    <x v="14"/>
    <s v=""/>
  </r>
  <r>
    <x v="3097"/>
    <n v="46"/>
    <s v="Other"/>
    <x v="2"/>
    <s v="Wallet"/>
    <n v="1152.94"/>
    <n v="1"/>
    <n v="4.0999999999999996"/>
    <x v="1"/>
    <x v="3097"/>
    <d v="2030-06-26T00:00:00"/>
    <x v="1"/>
    <x v="1"/>
    <n v="4.0999999999999996"/>
  </r>
  <r>
    <x v="3098"/>
    <n v="46"/>
    <s v="Male"/>
    <x v="1"/>
    <s v="Credit Card"/>
    <n v="1132.82"/>
    <n v="5"/>
    <n v="4.4000000000000004"/>
    <x v="0"/>
    <x v="3098"/>
    <d v="2030-07-01T00:00:00"/>
    <x v="1"/>
    <x v="1"/>
    <n v="4.4000000000000004"/>
  </r>
  <r>
    <x v="3099"/>
    <n v="55"/>
    <s v="Female"/>
    <x v="2"/>
    <s v="Cash on Delivery"/>
    <n v="194"/>
    <n v="8"/>
    <n v="2.9"/>
    <x v="0"/>
    <x v="3099"/>
    <d v="2030-07-05T00:00:00"/>
    <x v="1"/>
    <x v="32"/>
    <s v=""/>
  </r>
  <r>
    <x v="3100"/>
    <n v="19"/>
    <s v="Male"/>
    <x v="2"/>
    <s v="UPI"/>
    <n v="891.05"/>
    <n v="7"/>
    <n v="3.7"/>
    <x v="0"/>
    <x v="3100"/>
    <d v="2030-07-05T00:00:00"/>
    <x v="2"/>
    <x v="37"/>
    <s v=""/>
  </r>
  <r>
    <x v="3101"/>
    <n v="41"/>
    <s v="Male"/>
    <x v="5"/>
    <s v="Debit Card"/>
    <n v="484.89"/>
    <n v="12"/>
    <n v="2.9"/>
    <x v="1"/>
    <x v="3101"/>
    <d v="2030-07-11T00:00:00"/>
    <x v="0"/>
    <x v="32"/>
    <s v=""/>
  </r>
  <r>
    <x v="3102"/>
    <n v="35"/>
    <s v="Other"/>
    <x v="5"/>
    <s v="Debit Card"/>
    <n v="403.2"/>
    <n v="3"/>
    <n v="4.0999999999999996"/>
    <x v="1"/>
    <x v="3102"/>
    <d v="2030-07-03T00:00:00"/>
    <x v="0"/>
    <x v="1"/>
    <n v="4.0999999999999996"/>
  </r>
  <r>
    <x v="3103"/>
    <n v="47"/>
    <s v="Female"/>
    <x v="1"/>
    <s v="Wallet"/>
    <n v="216.41"/>
    <n v="14"/>
    <n v="3.5"/>
    <x v="0"/>
    <x v="3103"/>
    <d v="2030-07-15T00:00:00"/>
    <x v="1"/>
    <x v="14"/>
    <s v=""/>
  </r>
  <r>
    <x v="3104"/>
    <n v="67"/>
    <s v="Other"/>
    <x v="4"/>
    <s v="Cash on Delivery"/>
    <n v="1276.18"/>
    <n v="12"/>
    <n v="3.1"/>
    <x v="1"/>
    <x v="3104"/>
    <d v="2030-07-14T00:00:00"/>
    <x v="1"/>
    <x v="18"/>
    <s v=""/>
  </r>
  <r>
    <x v="3105"/>
    <n v="38"/>
    <s v="Male"/>
    <x v="3"/>
    <s v="Debit Card"/>
    <n v="392.54"/>
    <n v="3"/>
    <n v="4.0999999999999996"/>
    <x v="0"/>
    <x v="3105"/>
    <d v="2030-07-06T00:00:00"/>
    <x v="0"/>
    <x v="1"/>
    <n v="4.0999999999999996"/>
  </r>
  <r>
    <x v="3106"/>
    <n v="19"/>
    <s v="Other"/>
    <x v="2"/>
    <s v="Wallet"/>
    <n v="404.49"/>
    <n v="13"/>
    <n v="3.3"/>
    <x v="1"/>
    <x v="3106"/>
    <d v="2030-07-17T00:00:00"/>
    <x v="2"/>
    <x v="12"/>
    <s v=""/>
  </r>
  <r>
    <x v="3107"/>
    <n v="69"/>
    <s v="Other"/>
    <x v="0"/>
    <s v="UPI"/>
    <n v="635.69000000000005"/>
    <n v="2"/>
    <n v="2.2000000000000002"/>
    <x v="1"/>
    <x v="3107"/>
    <d v="2030-07-07T00:00:00"/>
    <x v="1"/>
    <x v="1"/>
    <n v="2.2000000000000002"/>
  </r>
  <r>
    <x v="3108"/>
    <n v="43"/>
    <s v="Male"/>
    <x v="4"/>
    <s v="UPI"/>
    <n v="331.12"/>
    <n v="8"/>
    <n v="1.8"/>
    <x v="1"/>
    <x v="3108"/>
    <d v="2030-07-14T00:00:00"/>
    <x v="0"/>
    <x v="4"/>
    <s v=""/>
  </r>
  <r>
    <x v="3109"/>
    <n v="43"/>
    <s v="Other"/>
    <x v="0"/>
    <s v="UPI"/>
    <n v="374.67"/>
    <n v="14"/>
    <n v="1.7"/>
    <x v="0"/>
    <x v="3109"/>
    <d v="2030-07-21T00:00:00"/>
    <x v="0"/>
    <x v="23"/>
    <s v=""/>
  </r>
  <r>
    <x v="3110"/>
    <n v="66"/>
    <s v="Male"/>
    <x v="0"/>
    <s v="Wallet"/>
    <n v="939.6"/>
    <n v="14"/>
    <n v="3"/>
    <x v="0"/>
    <x v="3110"/>
    <d v="2030-07-22T00:00:00"/>
    <x v="1"/>
    <x v="7"/>
    <s v=""/>
  </r>
  <r>
    <x v="3111"/>
    <n v="30"/>
    <s v="Other"/>
    <x v="1"/>
    <s v="Cash on Delivery"/>
    <n v="315.95"/>
    <n v="9"/>
    <n v="1.2"/>
    <x v="1"/>
    <x v="3111"/>
    <d v="2030-07-18T00:00:00"/>
    <x v="0"/>
    <x v="5"/>
    <s v=""/>
  </r>
  <r>
    <x v="3112"/>
    <n v="55"/>
    <s v="Male"/>
    <x v="5"/>
    <s v="Wallet"/>
    <n v="527.30999999999995"/>
    <n v="8"/>
    <n v="2.7"/>
    <x v="1"/>
    <x v="3112"/>
    <d v="2030-07-18T00:00:00"/>
    <x v="1"/>
    <x v="8"/>
    <s v=""/>
  </r>
  <r>
    <x v="3113"/>
    <n v="53"/>
    <s v="Female"/>
    <x v="3"/>
    <s v="Credit Card"/>
    <n v="290.64999999999998"/>
    <n v="3"/>
    <n v="5"/>
    <x v="1"/>
    <x v="3113"/>
    <d v="2030-07-14T00:00:00"/>
    <x v="1"/>
    <x v="1"/>
    <n v="5"/>
  </r>
  <r>
    <x v="3114"/>
    <n v="45"/>
    <s v="Female"/>
    <x v="0"/>
    <s v="Cash on Delivery"/>
    <n v="801.02"/>
    <n v="2"/>
    <n v="2.9"/>
    <x v="1"/>
    <x v="3114"/>
    <d v="2030-07-14T00:00:00"/>
    <x v="1"/>
    <x v="1"/>
    <n v="2.9"/>
  </r>
  <r>
    <x v="3115"/>
    <n v="48"/>
    <s v="Male"/>
    <x v="5"/>
    <s v="UPI"/>
    <n v="127.85"/>
    <n v="4"/>
    <n v="3.7"/>
    <x v="1"/>
    <x v="3115"/>
    <d v="2030-07-17T00:00:00"/>
    <x v="1"/>
    <x v="1"/>
    <n v="3.7"/>
  </r>
  <r>
    <x v="3116"/>
    <n v="51"/>
    <s v="Female"/>
    <x v="4"/>
    <s v="Cash on Delivery"/>
    <n v="804.65"/>
    <n v="11"/>
    <n v="4.0999999999999996"/>
    <x v="1"/>
    <x v="3116"/>
    <d v="2030-07-25T00:00:00"/>
    <x v="1"/>
    <x v="39"/>
    <s v=""/>
  </r>
  <r>
    <x v="3117"/>
    <n v="35"/>
    <s v="Female"/>
    <x v="0"/>
    <s v="Wallet"/>
    <n v="415"/>
    <n v="6"/>
    <n v="3"/>
    <x v="1"/>
    <x v="3117"/>
    <d v="2030-07-21T00:00:00"/>
    <x v="0"/>
    <x v="1"/>
    <n v="3"/>
  </r>
  <r>
    <x v="3118"/>
    <n v="52"/>
    <s v="Female"/>
    <x v="5"/>
    <s v="Cash on Delivery"/>
    <n v="184.38"/>
    <n v="10"/>
    <n v="1.9"/>
    <x v="1"/>
    <x v="3118"/>
    <d v="2030-07-26T00:00:00"/>
    <x v="1"/>
    <x v="11"/>
    <s v=""/>
  </r>
  <r>
    <x v="3119"/>
    <n v="37"/>
    <s v="Other"/>
    <x v="4"/>
    <s v="Debit Card"/>
    <n v="507.28"/>
    <n v="2"/>
    <n v="2"/>
    <x v="0"/>
    <x v="3119"/>
    <d v="2030-07-19T00:00:00"/>
    <x v="0"/>
    <x v="1"/>
    <n v="2"/>
  </r>
  <r>
    <x v="3120"/>
    <n v="35"/>
    <s v="Other"/>
    <x v="0"/>
    <s v="Cash on Delivery"/>
    <n v="320.76"/>
    <n v="2"/>
    <n v="2.4"/>
    <x v="1"/>
    <x v="3120"/>
    <d v="2030-07-20T00:00:00"/>
    <x v="0"/>
    <x v="1"/>
    <n v="2.4"/>
  </r>
  <r>
    <x v="3121"/>
    <n v="65"/>
    <s v="Other"/>
    <x v="5"/>
    <s v="Credit Card"/>
    <n v="1119.54"/>
    <n v="14"/>
    <n v="1.3"/>
    <x v="0"/>
    <x v="3121"/>
    <d v="2030-08-02T00:00:00"/>
    <x v="1"/>
    <x v="24"/>
    <s v=""/>
  </r>
  <r>
    <x v="3122"/>
    <n v="67"/>
    <s v="Male"/>
    <x v="1"/>
    <s v="Wallet"/>
    <n v="40.82"/>
    <n v="11"/>
    <n v="3.1"/>
    <x v="0"/>
    <x v="3122"/>
    <d v="2030-07-31T00:00:00"/>
    <x v="1"/>
    <x v="18"/>
    <s v=""/>
  </r>
  <r>
    <x v="3123"/>
    <n v="30"/>
    <s v="Other"/>
    <x v="1"/>
    <s v="Cash on Delivery"/>
    <n v="1282.27"/>
    <n v="8"/>
    <n v="2.2999999999999998"/>
    <x v="0"/>
    <x v="3123"/>
    <d v="2030-07-29T00:00:00"/>
    <x v="0"/>
    <x v="0"/>
    <s v=""/>
  </r>
  <r>
    <x v="3124"/>
    <n v="41"/>
    <s v="Male"/>
    <x v="0"/>
    <s v="Wallet"/>
    <n v="1438.52"/>
    <n v="8"/>
    <n v="3.8"/>
    <x v="1"/>
    <x v="3124"/>
    <d v="2030-07-30T00:00:00"/>
    <x v="0"/>
    <x v="3"/>
    <s v=""/>
  </r>
  <r>
    <x v="3125"/>
    <n v="68"/>
    <s v="Other"/>
    <x v="0"/>
    <s v="Credit Card"/>
    <n v="1403.65"/>
    <n v="3"/>
    <n v="2"/>
    <x v="0"/>
    <x v="3125"/>
    <d v="2030-07-26T00:00:00"/>
    <x v="1"/>
    <x v="1"/>
    <n v="2"/>
  </r>
  <r>
    <x v="3126"/>
    <n v="32"/>
    <s v="Male"/>
    <x v="3"/>
    <s v="Wallet"/>
    <n v="956.84"/>
    <n v="14"/>
    <n v="2"/>
    <x v="0"/>
    <x v="3126"/>
    <d v="2030-08-07T00:00:00"/>
    <x v="0"/>
    <x v="6"/>
    <s v=""/>
  </r>
  <r>
    <x v="3127"/>
    <n v="24"/>
    <s v="Other"/>
    <x v="2"/>
    <s v="Cash on Delivery"/>
    <n v="1133.54"/>
    <n v="10"/>
    <n v="2.2000000000000002"/>
    <x v="1"/>
    <x v="3127"/>
    <d v="2030-08-04T00:00:00"/>
    <x v="2"/>
    <x v="38"/>
    <s v=""/>
  </r>
  <r>
    <x v="3128"/>
    <n v="68"/>
    <s v="Other"/>
    <x v="2"/>
    <s v="UPI"/>
    <n v="1054.96"/>
    <n v="3"/>
    <n v="4.8"/>
    <x v="1"/>
    <x v="3128"/>
    <d v="2030-07-29T00:00:00"/>
    <x v="1"/>
    <x v="1"/>
    <n v="4.8"/>
  </r>
  <r>
    <x v="3129"/>
    <n v="22"/>
    <s v="Other"/>
    <x v="0"/>
    <s v="Credit Card"/>
    <n v="180.32"/>
    <n v="12"/>
    <n v="2.5"/>
    <x v="0"/>
    <x v="3129"/>
    <d v="2030-08-08T00:00:00"/>
    <x v="2"/>
    <x v="13"/>
    <s v=""/>
  </r>
  <r>
    <x v="3130"/>
    <n v="66"/>
    <s v="Male"/>
    <x v="0"/>
    <s v="UPI"/>
    <n v="380.94"/>
    <n v="12"/>
    <n v="4.8"/>
    <x v="1"/>
    <x v="3130"/>
    <d v="2030-08-09T00:00:00"/>
    <x v="1"/>
    <x v="36"/>
    <s v=""/>
  </r>
  <r>
    <x v="3131"/>
    <n v="51"/>
    <s v="Female"/>
    <x v="1"/>
    <s v="Wallet"/>
    <n v="775.65"/>
    <n v="13"/>
    <n v="2.4"/>
    <x v="0"/>
    <x v="3131"/>
    <d v="2030-08-11T00:00:00"/>
    <x v="1"/>
    <x v="26"/>
    <s v=""/>
  </r>
  <r>
    <x v="3132"/>
    <n v="57"/>
    <s v="Other"/>
    <x v="2"/>
    <s v="Credit Card"/>
    <n v="1342.06"/>
    <n v="14"/>
    <n v="3.8"/>
    <x v="0"/>
    <x v="3132"/>
    <d v="2030-08-13T00:00:00"/>
    <x v="1"/>
    <x v="3"/>
    <s v=""/>
  </r>
  <r>
    <x v="3133"/>
    <n v="58"/>
    <s v="Other"/>
    <x v="2"/>
    <s v="Wallet"/>
    <n v="375.93"/>
    <n v="6"/>
    <n v="3.4"/>
    <x v="0"/>
    <x v="3133"/>
    <d v="2030-08-06T00:00:00"/>
    <x v="1"/>
    <x v="1"/>
    <n v="3.4"/>
  </r>
  <r>
    <x v="3134"/>
    <n v="40"/>
    <s v="Female"/>
    <x v="3"/>
    <s v="Wallet"/>
    <n v="558.07000000000005"/>
    <n v="6"/>
    <n v="3.6"/>
    <x v="1"/>
    <x v="3134"/>
    <d v="2030-08-07T00:00:00"/>
    <x v="0"/>
    <x v="1"/>
    <n v="3.6"/>
  </r>
  <r>
    <x v="3135"/>
    <n v="57"/>
    <s v="Female"/>
    <x v="0"/>
    <s v="Debit Card"/>
    <n v="1433.29"/>
    <n v="5"/>
    <n v="3.9"/>
    <x v="0"/>
    <x v="3135"/>
    <d v="2030-08-07T00:00:00"/>
    <x v="1"/>
    <x v="1"/>
    <n v="3.9"/>
  </r>
  <r>
    <x v="3136"/>
    <n v="34"/>
    <s v="Female"/>
    <x v="4"/>
    <s v="Cash on Delivery"/>
    <n v="336.42"/>
    <n v="11"/>
    <n v="4.2"/>
    <x v="0"/>
    <x v="3136"/>
    <d v="2030-08-14T00:00:00"/>
    <x v="0"/>
    <x v="22"/>
    <s v=""/>
  </r>
  <r>
    <x v="3137"/>
    <n v="19"/>
    <s v="Male"/>
    <x v="5"/>
    <s v="Debit Card"/>
    <n v="148.68"/>
    <n v="10"/>
    <n v="4.0999999999999996"/>
    <x v="0"/>
    <x v="3137"/>
    <d v="2030-08-14T00:00:00"/>
    <x v="2"/>
    <x v="39"/>
    <s v=""/>
  </r>
  <r>
    <x v="3138"/>
    <n v="22"/>
    <s v="Other"/>
    <x v="3"/>
    <s v="Cash on Delivery"/>
    <n v="344.42"/>
    <n v="7"/>
    <n v="3.8"/>
    <x v="0"/>
    <x v="3138"/>
    <d v="2030-08-12T00:00:00"/>
    <x v="2"/>
    <x v="3"/>
    <s v=""/>
  </r>
  <r>
    <x v="3139"/>
    <n v="30"/>
    <s v="Male"/>
    <x v="2"/>
    <s v="Wallet"/>
    <n v="621.5"/>
    <n v="4"/>
    <n v="2.8"/>
    <x v="1"/>
    <x v="3139"/>
    <d v="2030-08-10T00:00:00"/>
    <x v="0"/>
    <x v="1"/>
    <n v="2.8"/>
  </r>
  <r>
    <x v="3140"/>
    <n v="49"/>
    <s v="Female"/>
    <x v="0"/>
    <s v="Debit Card"/>
    <n v="1352.46"/>
    <n v="13"/>
    <n v="2.5"/>
    <x v="1"/>
    <x v="3140"/>
    <d v="2030-08-20T00:00:00"/>
    <x v="1"/>
    <x v="13"/>
    <s v=""/>
  </r>
  <r>
    <x v="3141"/>
    <n v="30"/>
    <s v="Male"/>
    <x v="3"/>
    <s v="Credit Card"/>
    <n v="398.23"/>
    <n v="8"/>
    <n v="4.5"/>
    <x v="1"/>
    <x v="3141"/>
    <d v="2030-08-16T00:00:00"/>
    <x v="0"/>
    <x v="30"/>
    <s v=""/>
  </r>
  <r>
    <x v="3142"/>
    <n v="33"/>
    <s v="Male"/>
    <x v="5"/>
    <s v="Cash on Delivery"/>
    <n v="597.11"/>
    <n v="5"/>
    <n v="3.8"/>
    <x v="1"/>
    <x v="3142"/>
    <d v="2030-08-14T00:00:00"/>
    <x v="0"/>
    <x v="1"/>
    <n v="3.8"/>
  </r>
  <r>
    <x v="3143"/>
    <n v="20"/>
    <s v="Female"/>
    <x v="3"/>
    <s v="Debit Card"/>
    <n v="1081.53"/>
    <n v="2"/>
    <n v="4.7"/>
    <x v="1"/>
    <x v="3143"/>
    <d v="2030-08-12T00:00:00"/>
    <x v="2"/>
    <x v="1"/>
    <n v="4.7"/>
  </r>
  <r>
    <x v="3144"/>
    <n v="58"/>
    <s v="Other"/>
    <x v="2"/>
    <s v="Cash on Delivery"/>
    <n v="797.66"/>
    <n v="7"/>
    <n v="2.4"/>
    <x v="1"/>
    <x v="3144"/>
    <d v="2030-08-18T00:00:00"/>
    <x v="1"/>
    <x v="26"/>
    <s v=""/>
  </r>
  <r>
    <x v="3145"/>
    <n v="26"/>
    <s v="Female"/>
    <x v="2"/>
    <s v="Wallet"/>
    <n v="794.65"/>
    <n v="3"/>
    <n v="3.8"/>
    <x v="0"/>
    <x v="3145"/>
    <d v="2030-08-15T00:00:00"/>
    <x v="2"/>
    <x v="1"/>
    <n v="3.8"/>
  </r>
  <r>
    <x v="3146"/>
    <n v="59"/>
    <s v="Female"/>
    <x v="2"/>
    <s v="Debit Card"/>
    <n v="170.37"/>
    <n v="4"/>
    <n v="2.5"/>
    <x v="1"/>
    <x v="3146"/>
    <d v="2030-08-17T00:00:00"/>
    <x v="1"/>
    <x v="1"/>
    <n v="2.5"/>
  </r>
  <r>
    <x v="3147"/>
    <n v="22"/>
    <s v="Other"/>
    <x v="5"/>
    <s v="Debit Card"/>
    <n v="702.74"/>
    <n v="4"/>
    <n v="4.5"/>
    <x v="1"/>
    <x v="3147"/>
    <d v="2030-08-18T00:00:00"/>
    <x v="2"/>
    <x v="1"/>
    <n v="4.5"/>
  </r>
  <r>
    <x v="3148"/>
    <n v="46"/>
    <s v="Male"/>
    <x v="3"/>
    <s v="Wallet"/>
    <n v="563.91"/>
    <n v="7"/>
    <n v="2.9"/>
    <x v="1"/>
    <x v="3148"/>
    <d v="2030-08-22T00:00:00"/>
    <x v="1"/>
    <x v="32"/>
    <s v=""/>
  </r>
  <r>
    <x v="3149"/>
    <n v="60"/>
    <s v="Other"/>
    <x v="5"/>
    <s v="Credit Card"/>
    <n v="173.64"/>
    <n v="14"/>
    <n v="2.6"/>
    <x v="1"/>
    <x v="3149"/>
    <d v="2030-08-30T00:00:00"/>
    <x v="1"/>
    <x v="17"/>
    <s v=""/>
  </r>
  <r>
    <x v="3150"/>
    <n v="58"/>
    <s v="Other"/>
    <x v="0"/>
    <s v="UPI"/>
    <n v="275.31"/>
    <n v="11"/>
    <n v="4.2"/>
    <x v="1"/>
    <x v="3150"/>
    <d v="2030-08-28T00:00:00"/>
    <x v="1"/>
    <x v="22"/>
    <s v=""/>
  </r>
  <r>
    <x v="3151"/>
    <n v="32"/>
    <s v="Male"/>
    <x v="4"/>
    <s v="Cash on Delivery"/>
    <n v="673.13"/>
    <n v="5"/>
    <n v="4.5999999999999996"/>
    <x v="0"/>
    <x v="3151"/>
    <d v="2030-08-23T00:00:00"/>
    <x v="0"/>
    <x v="1"/>
    <n v="4.5999999999999996"/>
  </r>
  <r>
    <x v="3152"/>
    <n v="19"/>
    <s v="Other"/>
    <x v="5"/>
    <s v="Credit Card"/>
    <n v="419.2"/>
    <n v="14"/>
    <n v="4.4000000000000004"/>
    <x v="0"/>
    <x v="3152"/>
    <d v="2030-09-02T00:00:00"/>
    <x v="2"/>
    <x v="35"/>
    <s v=""/>
  </r>
  <r>
    <x v="3153"/>
    <n v="23"/>
    <s v="Male"/>
    <x v="2"/>
    <s v="UPI"/>
    <n v="1347.19"/>
    <n v="2"/>
    <n v="1.7"/>
    <x v="1"/>
    <x v="3153"/>
    <d v="2030-08-22T00:00:00"/>
    <x v="2"/>
    <x v="1"/>
    <n v="1.7"/>
  </r>
  <r>
    <x v="3154"/>
    <n v="22"/>
    <s v="Male"/>
    <x v="4"/>
    <s v="Wallet"/>
    <n v="891.92"/>
    <n v="10"/>
    <n v="1.9"/>
    <x v="0"/>
    <x v="3154"/>
    <d v="2030-08-31T00:00:00"/>
    <x v="2"/>
    <x v="11"/>
    <s v=""/>
  </r>
  <r>
    <x v="3155"/>
    <n v="67"/>
    <s v="Female"/>
    <x v="2"/>
    <s v="Credit Card"/>
    <n v="667.96"/>
    <n v="11"/>
    <n v="4.7"/>
    <x v="0"/>
    <x v="3155"/>
    <d v="2030-09-02T00:00:00"/>
    <x v="1"/>
    <x v="25"/>
    <s v=""/>
  </r>
  <r>
    <x v="3156"/>
    <n v="63"/>
    <s v="Male"/>
    <x v="4"/>
    <s v="Wallet"/>
    <n v="1091.5899999999999"/>
    <n v="9"/>
    <n v="3.8"/>
    <x v="0"/>
    <x v="3156"/>
    <d v="2030-09-01T00:00:00"/>
    <x v="1"/>
    <x v="3"/>
    <s v=""/>
  </r>
  <r>
    <x v="3157"/>
    <n v="42"/>
    <s v="Female"/>
    <x v="5"/>
    <s v="Credit Card"/>
    <n v="164.99"/>
    <n v="3"/>
    <n v="2.1"/>
    <x v="1"/>
    <x v="3157"/>
    <d v="2030-08-27T00:00:00"/>
    <x v="0"/>
    <x v="1"/>
    <n v="2.1"/>
  </r>
  <r>
    <x v="3158"/>
    <n v="28"/>
    <s v="Other"/>
    <x v="3"/>
    <s v="UPI"/>
    <n v="784.54"/>
    <n v="2"/>
    <n v="1"/>
    <x v="0"/>
    <x v="3158"/>
    <d v="2030-08-27T00:00:00"/>
    <x v="2"/>
    <x v="1"/>
    <n v="1"/>
  </r>
  <r>
    <x v="3159"/>
    <n v="30"/>
    <s v="Male"/>
    <x v="5"/>
    <s v="Debit Card"/>
    <n v="346.31"/>
    <n v="14"/>
    <n v="2.2999999999999998"/>
    <x v="1"/>
    <x v="3159"/>
    <d v="2030-09-09T00:00:00"/>
    <x v="0"/>
    <x v="0"/>
    <s v=""/>
  </r>
  <r>
    <x v="3160"/>
    <n v="64"/>
    <s v="Other"/>
    <x v="5"/>
    <s v="Debit Card"/>
    <n v="739.28"/>
    <n v="4"/>
    <n v="4.4000000000000004"/>
    <x v="0"/>
    <x v="3160"/>
    <d v="2030-08-31T00:00:00"/>
    <x v="1"/>
    <x v="1"/>
    <n v="4.4000000000000004"/>
  </r>
  <r>
    <x v="3161"/>
    <n v="47"/>
    <s v="Other"/>
    <x v="5"/>
    <s v="Cash on Delivery"/>
    <n v="629.51"/>
    <n v="5"/>
    <n v="1.3"/>
    <x v="0"/>
    <x v="3161"/>
    <d v="2030-09-02T00:00:00"/>
    <x v="1"/>
    <x v="1"/>
    <n v="1.3"/>
  </r>
  <r>
    <x v="3162"/>
    <n v="43"/>
    <s v="Other"/>
    <x v="2"/>
    <s v="Wallet"/>
    <n v="1048.05"/>
    <n v="3"/>
    <n v="4.2"/>
    <x v="1"/>
    <x v="3162"/>
    <d v="2030-09-01T00:00:00"/>
    <x v="0"/>
    <x v="1"/>
    <n v="4.2"/>
  </r>
  <r>
    <x v="3163"/>
    <n v="49"/>
    <s v="Other"/>
    <x v="1"/>
    <s v="Wallet"/>
    <n v="356.72"/>
    <n v="1"/>
    <n v="1.7"/>
    <x v="1"/>
    <x v="3163"/>
    <d v="2030-08-31T00:00:00"/>
    <x v="1"/>
    <x v="1"/>
    <n v="1.7"/>
  </r>
  <r>
    <x v="3164"/>
    <n v="58"/>
    <s v="Male"/>
    <x v="4"/>
    <s v="Credit Card"/>
    <n v="1137.29"/>
    <n v="10"/>
    <n v="1.4"/>
    <x v="1"/>
    <x v="3164"/>
    <d v="2030-09-10T00:00:00"/>
    <x v="1"/>
    <x v="28"/>
    <s v=""/>
  </r>
  <r>
    <x v="3165"/>
    <n v="40"/>
    <s v="Female"/>
    <x v="5"/>
    <s v="Debit Card"/>
    <n v="521.24"/>
    <n v="4"/>
    <n v="3.6"/>
    <x v="0"/>
    <x v="3165"/>
    <d v="2030-09-05T00:00:00"/>
    <x v="0"/>
    <x v="1"/>
    <n v="3.6"/>
  </r>
  <r>
    <x v="3166"/>
    <n v="50"/>
    <s v="Female"/>
    <x v="4"/>
    <s v="Debit Card"/>
    <n v="252.85"/>
    <n v="3"/>
    <n v="4.2"/>
    <x v="0"/>
    <x v="3166"/>
    <d v="2030-09-05T00:00:00"/>
    <x v="1"/>
    <x v="1"/>
    <n v="4.2"/>
  </r>
  <r>
    <x v="3167"/>
    <n v="69"/>
    <s v="Male"/>
    <x v="1"/>
    <s v="Credit Card"/>
    <n v="54.37"/>
    <n v="4"/>
    <n v="1.8"/>
    <x v="0"/>
    <x v="3167"/>
    <d v="2030-09-07T00:00:00"/>
    <x v="1"/>
    <x v="1"/>
    <n v="1.8"/>
  </r>
  <r>
    <x v="3168"/>
    <n v="67"/>
    <s v="Other"/>
    <x v="4"/>
    <s v="Debit Card"/>
    <n v="904.57"/>
    <n v="14"/>
    <n v="4.5"/>
    <x v="1"/>
    <x v="3168"/>
    <d v="2030-09-18T00:00:00"/>
    <x v="1"/>
    <x v="30"/>
    <s v=""/>
  </r>
  <r>
    <x v="3169"/>
    <n v="59"/>
    <s v="Male"/>
    <x v="2"/>
    <s v="Cash on Delivery"/>
    <n v="149.85"/>
    <n v="6"/>
    <n v="2.7"/>
    <x v="0"/>
    <x v="3169"/>
    <d v="2030-09-11T00:00:00"/>
    <x v="1"/>
    <x v="1"/>
    <n v="2.7"/>
  </r>
  <r>
    <x v="3170"/>
    <n v="21"/>
    <s v="Other"/>
    <x v="1"/>
    <s v="Wallet"/>
    <n v="1188.6600000000001"/>
    <n v="4"/>
    <n v="2.7"/>
    <x v="0"/>
    <x v="3170"/>
    <d v="2030-09-10T00:00:00"/>
    <x v="2"/>
    <x v="1"/>
    <n v="2.7"/>
  </r>
  <r>
    <x v="3171"/>
    <n v="20"/>
    <s v="Female"/>
    <x v="5"/>
    <s v="Debit Card"/>
    <n v="1244.6099999999999"/>
    <n v="13"/>
    <n v="4.9000000000000004"/>
    <x v="1"/>
    <x v="3171"/>
    <d v="2030-09-20T00:00:00"/>
    <x v="2"/>
    <x v="20"/>
    <s v=""/>
  </r>
  <r>
    <x v="3172"/>
    <n v="36"/>
    <s v="Female"/>
    <x v="5"/>
    <s v="Cash on Delivery"/>
    <n v="993.55"/>
    <n v="7"/>
    <n v="4.7"/>
    <x v="1"/>
    <x v="3172"/>
    <d v="2030-09-15T00:00:00"/>
    <x v="0"/>
    <x v="25"/>
    <s v=""/>
  </r>
  <r>
    <x v="3173"/>
    <n v="63"/>
    <s v="Female"/>
    <x v="2"/>
    <s v="Debit Card"/>
    <n v="1036.82"/>
    <n v="13"/>
    <n v="2.4"/>
    <x v="1"/>
    <x v="3173"/>
    <d v="2030-09-22T00:00:00"/>
    <x v="1"/>
    <x v="26"/>
    <s v=""/>
  </r>
  <r>
    <x v="3174"/>
    <n v="45"/>
    <s v="Other"/>
    <x v="2"/>
    <s v="Wallet"/>
    <n v="87.35"/>
    <n v="14"/>
    <n v="3.7"/>
    <x v="0"/>
    <x v="3174"/>
    <d v="2030-09-24T00:00:00"/>
    <x v="1"/>
    <x v="37"/>
    <s v=""/>
  </r>
  <r>
    <x v="3175"/>
    <n v="19"/>
    <s v="Other"/>
    <x v="1"/>
    <s v="UPI"/>
    <n v="1027.25"/>
    <n v="7"/>
    <n v="1.5"/>
    <x v="0"/>
    <x v="3175"/>
    <d v="2030-09-18T00:00:00"/>
    <x v="2"/>
    <x v="34"/>
    <s v=""/>
  </r>
  <r>
    <x v="3176"/>
    <n v="30"/>
    <s v="Other"/>
    <x v="5"/>
    <s v="Cash on Delivery"/>
    <n v="323.11"/>
    <n v="9"/>
    <n v="2.8"/>
    <x v="0"/>
    <x v="3176"/>
    <d v="2030-09-21T00:00:00"/>
    <x v="0"/>
    <x v="10"/>
    <s v=""/>
  </r>
  <r>
    <x v="3177"/>
    <n v="65"/>
    <s v="Female"/>
    <x v="1"/>
    <s v="UPI"/>
    <n v="994.99"/>
    <n v="6"/>
    <n v="2.8"/>
    <x v="1"/>
    <x v="3177"/>
    <d v="2030-09-19T00:00:00"/>
    <x v="1"/>
    <x v="1"/>
    <n v="2.8"/>
  </r>
  <r>
    <x v="3178"/>
    <n v="50"/>
    <s v="Female"/>
    <x v="5"/>
    <s v="Wallet"/>
    <n v="70.84"/>
    <n v="14"/>
    <n v="4.7"/>
    <x v="1"/>
    <x v="3178"/>
    <d v="2030-09-28T00:00:00"/>
    <x v="1"/>
    <x v="25"/>
    <s v=""/>
  </r>
  <r>
    <x v="3179"/>
    <n v="50"/>
    <s v="Male"/>
    <x v="3"/>
    <s v="Credit Card"/>
    <n v="761.92"/>
    <n v="5"/>
    <n v="1.7"/>
    <x v="0"/>
    <x v="3179"/>
    <d v="2030-09-20T00:00:00"/>
    <x v="1"/>
    <x v="1"/>
    <n v="1.7"/>
  </r>
  <r>
    <x v="3180"/>
    <n v="47"/>
    <s v="Male"/>
    <x v="0"/>
    <s v="Wallet"/>
    <n v="22.78"/>
    <n v="1"/>
    <n v="2.6"/>
    <x v="1"/>
    <x v="3180"/>
    <d v="2030-09-17T00:00:00"/>
    <x v="1"/>
    <x v="1"/>
    <n v="2.6"/>
  </r>
  <r>
    <x v="3181"/>
    <n v="47"/>
    <s v="Female"/>
    <x v="0"/>
    <s v="Cash on Delivery"/>
    <n v="561.79"/>
    <n v="13"/>
    <n v="1.9"/>
    <x v="1"/>
    <x v="3181"/>
    <d v="2030-09-30T00:00:00"/>
    <x v="1"/>
    <x v="11"/>
    <s v=""/>
  </r>
  <r>
    <x v="3182"/>
    <n v="38"/>
    <s v="Male"/>
    <x v="5"/>
    <s v="Credit Card"/>
    <n v="1101.92"/>
    <n v="1"/>
    <n v="4.3"/>
    <x v="0"/>
    <x v="3182"/>
    <d v="2030-09-19T00:00:00"/>
    <x v="0"/>
    <x v="1"/>
    <n v="4.3"/>
  </r>
  <r>
    <x v="3183"/>
    <n v="28"/>
    <s v="Male"/>
    <x v="5"/>
    <s v="UPI"/>
    <n v="175.54"/>
    <n v="7"/>
    <n v="4.0999999999999996"/>
    <x v="0"/>
    <x v="3183"/>
    <d v="2030-09-26T00:00:00"/>
    <x v="2"/>
    <x v="39"/>
    <s v=""/>
  </r>
  <r>
    <x v="3184"/>
    <n v="20"/>
    <s v="Female"/>
    <x v="2"/>
    <s v="UPI"/>
    <n v="535.77"/>
    <n v="10"/>
    <n v="2.6"/>
    <x v="0"/>
    <x v="3184"/>
    <d v="2030-09-30T00:00:00"/>
    <x v="2"/>
    <x v="17"/>
    <s v=""/>
  </r>
  <r>
    <x v="3185"/>
    <n v="25"/>
    <s v="Female"/>
    <x v="4"/>
    <s v="Wallet"/>
    <n v="326.42"/>
    <n v="5"/>
    <n v="2.9"/>
    <x v="1"/>
    <x v="3185"/>
    <d v="2030-09-26T00:00:00"/>
    <x v="2"/>
    <x v="1"/>
    <n v="2.9"/>
  </r>
  <r>
    <x v="3186"/>
    <n v="46"/>
    <s v="Male"/>
    <x v="2"/>
    <s v="Debit Card"/>
    <n v="625.44000000000005"/>
    <n v="6"/>
    <n v="4.2"/>
    <x v="0"/>
    <x v="3186"/>
    <d v="2030-09-28T00:00:00"/>
    <x v="1"/>
    <x v="1"/>
    <n v="4.2"/>
  </r>
  <r>
    <x v="3187"/>
    <n v="46"/>
    <s v="Female"/>
    <x v="4"/>
    <s v="Credit Card"/>
    <n v="1001.65"/>
    <n v="5"/>
    <n v="4.4000000000000004"/>
    <x v="0"/>
    <x v="3187"/>
    <d v="2030-09-28T00:00:00"/>
    <x v="1"/>
    <x v="1"/>
    <n v="4.4000000000000004"/>
  </r>
  <r>
    <x v="3188"/>
    <n v="28"/>
    <s v="Male"/>
    <x v="3"/>
    <s v="UPI"/>
    <n v="408.57"/>
    <n v="1"/>
    <n v="2.6"/>
    <x v="1"/>
    <x v="3188"/>
    <d v="2030-09-25T00:00:00"/>
    <x v="2"/>
    <x v="1"/>
    <n v="2.6"/>
  </r>
  <r>
    <x v="3189"/>
    <n v="63"/>
    <s v="Female"/>
    <x v="5"/>
    <s v="Credit Card"/>
    <n v="1064.6300000000001"/>
    <n v="1"/>
    <n v="5"/>
    <x v="1"/>
    <x v="3189"/>
    <d v="2030-09-26T00:00:00"/>
    <x v="1"/>
    <x v="1"/>
    <n v="5"/>
  </r>
  <r>
    <x v="3190"/>
    <n v="36"/>
    <s v="Female"/>
    <x v="3"/>
    <s v="Wallet"/>
    <n v="689.13"/>
    <n v="2"/>
    <n v="2"/>
    <x v="1"/>
    <x v="3190"/>
    <d v="2030-09-28T00:00:00"/>
    <x v="0"/>
    <x v="1"/>
    <n v="2"/>
  </r>
  <r>
    <x v="3191"/>
    <n v="18"/>
    <s v="Male"/>
    <x v="2"/>
    <s v="Credit Card"/>
    <n v="998.88"/>
    <n v="8"/>
    <n v="2.7"/>
    <x v="1"/>
    <x v="3191"/>
    <d v="2030-10-05T00:00:00"/>
    <x v="2"/>
    <x v="8"/>
    <s v=""/>
  </r>
  <r>
    <x v="3192"/>
    <n v="45"/>
    <s v="Female"/>
    <x v="4"/>
    <s v="UPI"/>
    <n v="1284.31"/>
    <n v="13"/>
    <n v="1.2"/>
    <x v="0"/>
    <x v="3192"/>
    <d v="2030-10-11T00:00:00"/>
    <x v="1"/>
    <x v="5"/>
    <s v=""/>
  </r>
  <r>
    <x v="3193"/>
    <n v="42"/>
    <s v="Female"/>
    <x v="2"/>
    <s v="Debit Card"/>
    <n v="558.66999999999996"/>
    <n v="14"/>
    <n v="1.4"/>
    <x v="1"/>
    <x v="3193"/>
    <d v="2030-10-13T00:00:00"/>
    <x v="0"/>
    <x v="28"/>
    <s v=""/>
  </r>
  <r>
    <x v="3194"/>
    <n v="48"/>
    <s v="Male"/>
    <x v="0"/>
    <s v="Credit Card"/>
    <n v="785.26"/>
    <n v="13"/>
    <n v="3.9"/>
    <x v="0"/>
    <x v="3194"/>
    <d v="2030-10-13T00:00:00"/>
    <x v="1"/>
    <x v="19"/>
    <s v=""/>
  </r>
  <r>
    <x v="3195"/>
    <n v="26"/>
    <s v="Male"/>
    <x v="4"/>
    <s v="Debit Card"/>
    <n v="889.6"/>
    <n v="13"/>
    <n v="1.2"/>
    <x v="1"/>
    <x v="3195"/>
    <d v="2030-10-14T00:00:00"/>
    <x v="2"/>
    <x v="5"/>
    <s v=""/>
  </r>
  <r>
    <x v="3196"/>
    <n v="31"/>
    <s v="Female"/>
    <x v="0"/>
    <s v="Credit Card"/>
    <n v="773.45"/>
    <n v="4"/>
    <n v="4.8"/>
    <x v="0"/>
    <x v="3196"/>
    <d v="2030-10-06T00:00:00"/>
    <x v="0"/>
    <x v="1"/>
    <n v="4.8"/>
  </r>
  <r>
    <x v="3197"/>
    <n v="31"/>
    <s v="Female"/>
    <x v="0"/>
    <s v="Debit Card"/>
    <n v="87.8"/>
    <n v="6"/>
    <n v="3.5"/>
    <x v="1"/>
    <x v="3197"/>
    <d v="2030-10-09T00:00:00"/>
    <x v="0"/>
    <x v="1"/>
    <n v="3.5"/>
  </r>
  <r>
    <x v="3198"/>
    <n v="27"/>
    <s v="Female"/>
    <x v="4"/>
    <s v="UPI"/>
    <n v="1424.58"/>
    <n v="7"/>
    <n v="3.3"/>
    <x v="0"/>
    <x v="3198"/>
    <d v="2030-10-11T00:00:00"/>
    <x v="2"/>
    <x v="12"/>
    <s v=""/>
  </r>
  <r>
    <x v="3199"/>
    <n v="28"/>
    <s v="Other"/>
    <x v="0"/>
    <s v="Credit Card"/>
    <n v="699.11"/>
    <n v="8"/>
    <n v="3.2"/>
    <x v="0"/>
    <x v="3199"/>
    <d v="2030-10-13T00:00:00"/>
    <x v="2"/>
    <x v="2"/>
    <s v=""/>
  </r>
  <r>
    <x v="3200"/>
    <n v="55"/>
    <s v="Female"/>
    <x v="5"/>
    <s v="Wallet"/>
    <n v="7.19"/>
    <n v="12"/>
    <n v="4.2"/>
    <x v="1"/>
    <x v="3200"/>
    <d v="2030-10-18T00:00:00"/>
    <x v="1"/>
    <x v="22"/>
    <s v=""/>
  </r>
  <r>
    <x v="3201"/>
    <n v="52"/>
    <s v="Male"/>
    <x v="4"/>
    <s v="Credit Card"/>
    <n v="13.18"/>
    <n v="5"/>
    <n v="3.7"/>
    <x v="1"/>
    <x v="3201"/>
    <d v="2030-10-12T00:00:00"/>
    <x v="1"/>
    <x v="1"/>
    <n v="3.7"/>
  </r>
  <r>
    <x v="3202"/>
    <n v="63"/>
    <s v="Male"/>
    <x v="5"/>
    <s v="Debit Card"/>
    <n v="748.62"/>
    <n v="13"/>
    <n v="2.9"/>
    <x v="0"/>
    <x v="3202"/>
    <d v="2030-10-21T00:00:00"/>
    <x v="1"/>
    <x v="32"/>
    <s v=""/>
  </r>
  <r>
    <x v="3203"/>
    <n v="67"/>
    <s v="Female"/>
    <x v="0"/>
    <s v="Debit Card"/>
    <n v="20.29"/>
    <n v="2"/>
    <n v="1.5"/>
    <x v="0"/>
    <x v="3203"/>
    <d v="2030-10-11T00:00:00"/>
    <x v="1"/>
    <x v="1"/>
    <n v="1.5"/>
  </r>
  <r>
    <x v="3204"/>
    <n v="57"/>
    <s v="Male"/>
    <x v="3"/>
    <s v="UPI"/>
    <n v="25.73"/>
    <n v="1"/>
    <n v="4.0999999999999996"/>
    <x v="0"/>
    <x v="3204"/>
    <d v="2030-10-11T00:00:00"/>
    <x v="1"/>
    <x v="1"/>
    <n v="4.0999999999999996"/>
  </r>
  <r>
    <x v="3205"/>
    <n v="62"/>
    <s v="Female"/>
    <x v="2"/>
    <s v="Debit Card"/>
    <n v="994.14"/>
    <n v="7"/>
    <n v="4.8"/>
    <x v="1"/>
    <x v="3205"/>
    <d v="2030-10-18T00:00:00"/>
    <x v="1"/>
    <x v="36"/>
    <s v=""/>
  </r>
  <r>
    <x v="3206"/>
    <n v="61"/>
    <s v="Female"/>
    <x v="5"/>
    <s v="Wallet"/>
    <n v="555.62"/>
    <n v="13"/>
    <n v="3.1"/>
    <x v="0"/>
    <x v="3206"/>
    <d v="2030-10-25T00:00:00"/>
    <x v="1"/>
    <x v="18"/>
    <s v=""/>
  </r>
  <r>
    <x v="3207"/>
    <n v="22"/>
    <s v="Male"/>
    <x v="5"/>
    <s v="Credit Card"/>
    <n v="1453.5"/>
    <n v="11"/>
    <n v="3.8"/>
    <x v="1"/>
    <x v="3207"/>
    <d v="2030-10-24T00:00:00"/>
    <x v="2"/>
    <x v="3"/>
    <s v=""/>
  </r>
  <r>
    <x v="3208"/>
    <n v="42"/>
    <s v="Female"/>
    <x v="0"/>
    <s v="Credit Card"/>
    <n v="1092.52"/>
    <n v="10"/>
    <n v="1.9"/>
    <x v="1"/>
    <x v="3208"/>
    <d v="2030-10-24T00:00:00"/>
    <x v="0"/>
    <x v="11"/>
    <s v=""/>
  </r>
  <r>
    <x v="3209"/>
    <n v="45"/>
    <s v="Female"/>
    <x v="2"/>
    <s v="UPI"/>
    <n v="1112.0899999999999"/>
    <n v="6"/>
    <n v="1.5"/>
    <x v="0"/>
    <x v="3209"/>
    <d v="2030-10-21T00:00:00"/>
    <x v="1"/>
    <x v="1"/>
    <n v="1.5"/>
  </r>
  <r>
    <x v="3210"/>
    <n v="63"/>
    <s v="Male"/>
    <x v="2"/>
    <s v="UPI"/>
    <n v="662.94"/>
    <n v="5"/>
    <n v="1.7"/>
    <x v="0"/>
    <x v="3210"/>
    <d v="2030-10-21T00:00:00"/>
    <x v="1"/>
    <x v="1"/>
    <n v="1.7"/>
  </r>
  <r>
    <x v="3211"/>
    <n v="65"/>
    <s v="Female"/>
    <x v="2"/>
    <s v="Wallet"/>
    <n v="607.12"/>
    <n v="14"/>
    <n v="4.3"/>
    <x v="0"/>
    <x v="3211"/>
    <d v="2030-10-31T00:00:00"/>
    <x v="1"/>
    <x v="21"/>
    <s v=""/>
  </r>
  <r>
    <x v="3212"/>
    <n v="50"/>
    <s v="Other"/>
    <x v="0"/>
    <s v="UPI"/>
    <n v="749.07"/>
    <n v="14"/>
    <n v="1.8"/>
    <x v="1"/>
    <x v="3212"/>
    <d v="2030-11-01T00:00:00"/>
    <x v="1"/>
    <x v="4"/>
    <s v=""/>
  </r>
  <r>
    <x v="3213"/>
    <n v="31"/>
    <s v="Other"/>
    <x v="2"/>
    <s v="Debit Card"/>
    <n v="1060.21"/>
    <n v="12"/>
    <n v="2.9"/>
    <x v="0"/>
    <x v="3213"/>
    <d v="2030-10-31T00:00:00"/>
    <x v="0"/>
    <x v="32"/>
    <s v=""/>
  </r>
  <r>
    <x v="3214"/>
    <n v="21"/>
    <s v="Female"/>
    <x v="1"/>
    <s v="Debit Card"/>
    <n v="210.83"/>
    <n v="12"/>
    <n v="2.6"/>
    <x v="1"/>
    <x v="3214"/>
    <d v="2030-11-01T00:00:00"/>
    <x v="2"/>
    <x v="17"/>
    <s v=""/>
  </r>
  <r>
    <x v="3215"/>
    <n v="55"/>
    <s v="Female"/>
    <x v="0"/>
    <s v="Debit Card"/>
    <n v="688.74"/>
    <n v="11"/>
    <n v="3.5"/>
    <x v="1"/>
    <x v="3215"/>
    <d v="2030-11-01T00:00:00"/>
    <x v="1"/>
    <x v="14"/>
    <s v=""/>
  </r>
  <r>
    <x v="3216"/>
    <n v="59"/>
    <s v="Female"/>
    <x v="2"/>
    <s v="Cash on Delivery"/>
    <n v="316.51"/>
    <n v="4"/>
    <n v="3.6"/>
    <x v="0"/>
    <x v="3216"/>
    <d v="2030-10-26T00:00:00"/>
    <x v="1"/>
    <x v="1"/>
    <n v="3.6"/>
  </r>
  <r>
    <x v="3217"/>
    <n v="34"/>
    <s v="Male"/>
    <x v="1"/>
    <s v="Credit Card"/>
    <n v="347.78"/>
    <n v="3"/>
    <n v="3.1"/>
    <x v="1"/>
    <x v="3217"/>
    <d v="2030-10-26T00:00:00"/>
    <x v="0"/>
    <x v="1"/>
    <n v="3.1"/>
  </r>
  <r>
    <x v="3218"/>
    <n v="46"/>
    <s v="Male"/>
    <x v="1"/>
    <s v="Wallet"/>
    <n v="1101.5"/>
    <n v="12"/>
    <n v="3"/>
    <x v="1"/>
    <x v="3218"/>
    <d v="2030-11-05T00:00:00"/>
    <x v="1"/>
    <x v="7"/>
    <s v=""/>
  </r>
  <r>
    <x v="3219"/>
    <n v="63"/>
    <s v="Male"/>
    <x v="4"/>
    <s v="Credit Card"/>
    <n v="663.81"/>
    <n v="5"/>
    <n v="2.7"/>
    <x v="0"/>
    <x v="3219"/>
    <d v="2030-10-30T00:00:00"/>
    <x v="1"/>
    <x v="1"/>
    <n v="2.7"/>
  </r>
  <r>
    <x v="3220"/>
    <n v="37"/>
    <s v="Female"/>
    <x v="5"/>
    <s v="Wallet"/>
    <n v="1101.78"/>
    <n v="1"/>
    <n v="5"/>
    <x v="1"/>
    <x v="3220"/>
    <d v="2030-10-27T00:00:00"/>
    <x v="0"/>
    <x v="1"/>
    <n v="5"/>
  </r>
  <r>
    <x v="3221"/>
    <n v="37"/>
    <s v="Female"/>
    <x v="5"/>
    <s v="Wallet"/>
    <n v="1239.98"/>
    <n v="5"/>
    <n v="2.7"/>
    <x v="1"/>
    <x v="3221"/>
    <d v="2030-11-01T00:00:00"/>
    <x v="0"/>
    <x v="1"/>
    <n v="2.7"/>
  </r>
  <r>
    <x v="3222"/>
    <n v="62"/>
    <s v="Male"/>
    <x v="5"/>
    <s v="UPI"/>
    <n v="919.02"/>
    <n v="9"/>
    <n v="3.5"/>
    <x v="1"/>
    <x v="3222"/>
    <d v="2030-11-06T00:00:00"/>
    <x v="1"/>
    <x v="14"/>
    <s v=""/>
  </r>
  <r>
    <x v="3223"/>
    <n v="34"/>
    <s v="Male"/>
    <x v="4"/>
    <s v="Cash on Delivery"/>
    <n v="1330.79"/>
    <n v="6"/>
    <n v="2.9"/>
    <x v="1"/>
    <x v="3223"/>
    <d v="2030-11-04T00:00:00"/>
    <x v="0"/>
    <x v="1"/>
    <n v="2.9"/>
  </r>
  <r>
    <x v="3224"/>
    <n v="56"/>
    <s v="Other"/>
    <x v="0"/>
    <s v="Credit Card"/>
    <n v="654.79"/>
    <n v="10"/>
    <n v="2.2999999999999998"/>
    <x v="1"/>
    <x v="3224"/>
    <d v="2030-11-09T00:00:00"/>
    <x v="1"/>
    <x v="0"/>
    <s v=""/>
  </r>
  <r>
    <x v="3225"/>
    <n v="35"/>
    <s v="Male"/>
    <x v="2"/>
    <s v="Credit Card"/>
    <n v="84.24"/>
    <n v="6"/>
    <n v="2.7"/>
    <x v="0"/>
    <x v="3225"/>
    <d v="2030-11-06T00:00:00"/>
    <x v="0"/>
    <x v="1"/>
    <n v="2.7"/>
  </r>
  <r>
    <x v="3226"/>
    <n v="36"/>
    <s v="Male"/>
    <x v="1"/>
    <s v="Cash on Delivery"/>
    <n v="92.37"/>
    <n v="12"/>
    <n v="3.1"/>
    <x v="1"/>
    <x v="3226"/>
    <d v="2030-11-13T00:00:00"/>
    <x v="0"/>
    <x v="18"/>
    <s v=""/>
  </r>
  <r>
    <x v="3227"/>
    <n v="29"/>
    <s v="Female"/>
    <x v="0"/>
    <s v="UPI"/>
    <n v="607.04"/>
    <n v="2"/>
    <n v="4.5"/>
    <x v="1"/>
    <x v="3227"/>
    <d v="2030-11-04T00:00:00"/>
    <x v="2"/>
    <x v="1"/>
    <n v="4.5"/>
  </r>
  <r>
    <x v="3228"/>
    <n v="20"/>
    <s v="Female"/>
    <x v="2"/>
    <s v="Credit Card"/>
    <n v="1261.8599999999999"/>
    <n v="1"/>
    <n v="4.8"/>
    <x v="0"/>
    <x v="3228"/>
    <d v="2030-11-04T00:00:00"/>
    <x v="2"/>
    <x v="1"/>
    <n v="4.8"/>
  </r>
  <r>
    <x v="3229"/>
    <n v="43"/>
    <s v="Male"/>
    <x v="5"/>
    <s v="Wallet"/>
    <n v="733.16"/>
    <n v="5"/>
    <n v="1.2"/>
    <x v="1"/>
    <x v="3229"/>
    <d v="2030-11-09T00:00:00"/>
    <x v="0"/>
    <x v="1"/>
    <n v="1.2"/>
  </r>
  <r>
    <x v="3230"/>
    <n v="62"/>
    <s v="Other"/>
    <x v="4"/>
    <s v="UPI"/>
    <n v="1427.92"/>
    <n v="2"/>
    <n v="4.4000000000000004"/>
    <x v="1"/>
    <x v="3230"/>
    <d v="2030-11-07T00:00:00"/>
    <x v="1"/>
    <x v="1"/>
    <n v="4.4000000000000004"/>
  </r>
  <r>
    <x v="3231"/>
    <n v="32"/>
    <s v="Other"/>
    <x v="1"/>
    <s v="Debit Card"/>
    <n v="209.35"/>
    <n v="9"/>
    <n v="2"/>
    <x v="1"/>
    <x v="3231"/>
    <d v="2030-11-15T00:00:00"/>
    <x v="0"/>
    <x v="6"/>
    <s v=""/>
  </r>
  <r>
    <x v="3232"/>
    <n v="39"/>
    <s v="Female"/>
    <x v="5"/>
    <s v="UPI"/>
    <n v="295.73"/>
    <n v="14"/>
    <n v="4.2"/>
    <x v="1"/>
    <x v="3232"/>
    <d v="2030-11-21T00:00:00"/>
    <x v="0"/>
    <x v="22"/>
    <s v=""/>
  </r>
  <r>
    <x v="3233"/>
    <n v="23"/>
    <s v="Female"/>
    <x v="4"/>
    <s v="Cash on Delivery"/>
    <n v="259.05"/>
    <n v="4"/>
    <n v="1"/>
    <x v="1"/>
    <x v="3233"/>
    <d v="2030-11-12T00:00:00"/>
    <x v="2"/>
    <x v="1"/>
    <n v="1"/>
  </r>
  <r>
    <x v="3234"/>
    <n v="41"/>
    <s v="Female"/>
    <x v="5"/>
    <s v="Debit Card"/>
    <n v="619.66"/>
    <n v="11"/>
    <n v="3.1"/>
    <x v="1"/>
    <x v="3234"/>
    <d v="2030-11-20T00:00:00"/>
    <x v="0"/>
    <x v="18"/>
    <s v=""/>
  </r>
  <r>
    <x v="3235"/>
    <n v="50"/>
    <s v="Female"/>
    <x v="5"/>
    <s v="Credit Card"/>
    <n v="167.3"/>
    <n v="8"/>
    <n v="2.4"/>
    <x v="1"/>
    <x v="3235"/>
    <d v="2030-11-18T00:00:00"/>
    <x v="1"/>
    <x v="26"/>
    <s v=""/>
  </r>
  <r>
    <x v="3236"/>
    <n v="25"/>
    <s v="Female"/>
    <x v="2"/>
    <s v="Cash on Delivery"/>
    <n v="83.99"/>
    <n v="10"/>
    <n v="3.6"/>
    <x v="0"/>
    <x v="3236"/>
    <d v="2030-11-21T00:00:00"/>
    <x v="2"/>
    <x v="29"/>
    <s v=""/>
  </r>
  <r>
    <x v="3237"/>
    <n v="68"/>
    <s v="Female"/>
    <x v="0"/>
    <s v="UPI"/>
    <n v="214.05"/>
    <n v="8"/>
    <n v="3.7"/>
    <x v="0"/>
    <x v="3237"/>
    <d v="2030-11-20T00:00:00"/>
    <x v="1"/>
    <x v="37"/>
    <s v=""/>
  </r>
  <r>
    <x v="3238"/>
    <n v="32"/>
    <s v="Other"/>
    <x v="3"/>
    <s v="Cash on Delivery"/>
    <n v="566.23"/>
    <n v="4"/>
    <n v="4.9000000000000004"/>
    <x v="0"/>
    <x v="3238"/>
    <d v="2030-11-17T00:00:00"/>
    <x v="0"/>
    <x v="1"/>
    <n v="4.9000000000000004"/>
  </r>
  <r>
    <x v="3239"/>
    <n v="51"/>
    <s v="Male"/>
    <x v="4"/>
    <s v="UPI"/>
    <n v="374.34"/>
    <n v="2"/>
    <n v="2.2000000000000002"/>
    <x v="0"/>
    <x v="3239"/>
    <d v="2030-11-16T00:00:00"/>
    <x v="1"/>
    <x v="1"/>
    <n v="2.2000000000000002"/>
  </r>
  <r>
    <x v="3240"/>
    <n v="62"/>
    <s v="Male"/>
    <x v="3"/>
    <s v="Cash on Delivery"/>
    <n v="1205.3900000000001"/>
    <n v="2"/>
    <n v="2.9"/>
    <x v="0"/>
    <x v="3240"/>
    <d v="2030-11-17T00:00:00"/>
    <x v="1"/>
    <x v="1"/>
    <n v="2.9"/>
  </r>
  <r>
    <x v="3241"/>
    <n v="38"/>
    <s v="Other"/>
    <x v="4"/>
    <s v="Wallet"/>
    <n v="156.29"/>
    <n v="11"/>
    <n v="2.9"/>
    <x v="1"/>
    <x v="3241"/>
    <d v="2030-11-27T00:00:00"/>
    <x v="0"/>
    <x v="32"/>
    <s v=""/>
  </r>
  <r>
    <x v="3242"/>
    <n v="61"/>
    <s v="Male"/>
    <x v="5"/>
    <s v="Debit Card"/>
    <n v="113.15"/>
    <n v="7"/>
    <n v="4.3"/>
    <x v="0"/>
    <x v="3242"/>
    <d v="2030-11-24T00:00:00"/>
    <x v="1"/>
    <x v="21"/>
    <s v=""/>
  </r>
  <r>
    <x v="3243"/>
    <n v="34"/>
    <s v="Other"/>
    <x v="1"/>
    <s v="Cash on Delivery"/>
    <n v="226.12"/>
    <n v="9"/>
    <n v="4.0999999999999996"/>
    <x v="0"/>
    <x v="3243"/>
    <d v="2030-11-27T00:00:00"/>
    <x v="0"/>
    <x v="39"/>
    <s v=""/>
  </r>
  <r>
    <x v="3244"/>
    <n v="56"/>
    <s v="Male"/>
    <x v="4"/>
    <s v="Credit Card"/>
    <n v="1439.03"/>
    <n v="4"/>
    <n v="2.6"/>
    <x v="0"/>
    <x v="3244"/>
    <d v="2030-11-23T00:00:00"/>
    <x v="1"/>
    <x v="1"/>
    <n v="2.6"/>
  </r>
  <r>
    <x v="3245"/>
    <n v="67"/>
    <s v="Female"/>
    <x v="1"/>
    <s v="Cash on Delivery"/>
    <n v="1025.27"/>
    <n v="9"/>
    <n v="1.1000000000000001"/>
    <x v="0"/>
    <x v="3245"/>
    <d v="2030-11-29T00:00:00"/>
    <x v="1"/>
    <x v="15"/>
    <s v=""/>
  </r>
  <r>
    <x v="3246"/>
    <n v="61"/>
    <s v="Female"/>
    <x v="1"/>
    <s v="UPI"/>
    <n v="428.01"/>
    <n v="2"/>
    <n v="4.2"/>
    <x v="1"/>
    <x v="3246"/>
    <d v="2030-11-23T00:00:00"/>
    <x v="1"/>
    <x v="1"/>
    <n v="4.2"/>
  </r>
  <r>
    <x v="3247"/>
    <n v="62"/>
    <s v="Female"/>
    <x v="5"/>
    <s v="Cash on Delivery"/>
    <n v="1374.31"/>
    <n v="7"/>
    <n v="4.3"/>
    <x v="1"/>
    <x v="3247"/>
    <d v="2030-11-29T00:00:00"/>
    <x v="1"/>
    <x v="21"/>
    <s v=""/>
  </r>
  <r>
    <x v="3248"/>
    <n v="66"/>
    <s v="Other"/>
    <x v="5"/>
    <s v="Credit Card"/>
    <n v="744.69"/>
    <n v="1"/>
    <n v="3.9"/>
    <x v="1"/>
    <x v="3248"/>
    <d v="2030-11-24T00:00:00"/>
    <x v="1"/>
    <x v="1"/>
    <n v="3.9"/>
  </r>
  <r>
    <x v="3249"/>
    <n v="36"/>
    <s v="Other"/>
    <x v="1"/>
    <s v="UPI"/>
    <n v="1003.79"/>
    <n v="13"/>
    <n v="4.3"/>
    <x v="0"/>
    <x v="3249"/>
    <d v="2030-12-07T00:00:00"/>
    <x v="0"/>
    <x v="21"/>
    <s v=""/>
  </r>
  <r>
    <x v="3250"/>
    <n v="36"/>
    <s v="Female"/>
    <x v="2"/>
    <s v="Debit Card"/>
    <n v="518.62"/>
    <n v="9"/>
    <n v="2.1"/>
    <x v="1"/>
    <x v="3250"/>
    <d v="2030-12-04T00:00:00"/>
    <x v="0"/>
    <x v="27"/>
    <s v=""/>
  </r>
  <r>
    <x v="3251"/>
    <n v="41"/>
    <s v="Female"/>
    <x v="1"/>
    <s v="Cash on Delivery"/>
    <n v="356.27"/>
    <n v="8"/>
    <n v="1.6"/>
    <x v="1"/>
    <x v="3251"/>
    <d v="2030-12-04T00:00:00"/>
    <x v="0"/>
    <x v="9"/>
    <s v=""/>
  </r>
  <r>
    <x v="3252"/>
    <n v="41"/>
    <s v="Other"/>
    <x v="5"/>
    <s v="Credit Card"/>
    <n v="1372.29"/>
    <n v="8"/>
    <n v="2.5"/>
    <x v="1"/>
    <x v="3252"/>
    <d v="2030-12-05T00:00:00"/>
    <x v="0"/>
    <x v="13"/>
    <s v=""/>
  </r>
  <r>
    <x v="3253"/>
    <n v="31"/>
    <s v="Female"/>
    <x v="5"/>
    <s v="Credit Card"/>
    <n v="1243.0999999999999"/>
    <n v="1"/>
    <n v="2.2000000000000002"/>
    <x v="0"/>
    <x v="3253"/>
    <d v="2030-11-29T00:00:00"/>
    <x v="0"/>
    <x v="1"/>
    <n v="2.2000000000000002"/>
  </r>
  <r>
    <x v="3254"/>
    <n v="60"/>
    <s v="Female"/>
    <x v="0"/>
    <s v="UPI"/>
    <n v="690.93"/>
    <n v="13"/>
    <n v="4.3"/>
    <x v="0"/>
    <x v="3254"/>
    <d v="2030-12-12T00:00:00"/>
    <x v="1"/>
    <x v="21"/>
    <s v=""/>
  </r>
  <r>
    <x v="3255"/>
    <n v="29"/>
    <s v="Female"/>
    <x v="0"/>
    <s v="UPI"/>
    <n v="909.99"/>
    <n v="10"/>
    <n v="1.2"/>
    <x v="0"/>
    <x v="3255"/>
    <d v="2030-12-10T00:00:00"/>
    <x v="2"/>
    <x v="5"/>
    <s v=""/>
  </r>
  <r>
    <x v="3256"/>
    <n v="59"/>
    <s v="Female"/>
    <x v="5"/>
    <s v="UPI"/>
    <n v="899.91"/>
    <n v="6"/>
    <n v="1.6"/>
    <x v="1"/>
    <x v="3256"/>
    <d v="2030-12-07T00:00:00"/>
    <x v="1"/>
    <x v="1"/>
    <n v="1.6"/>
  </r>
  <r>
    <x v="3257"/>
    <n v="34"/>
    <s v="Female"/>
    <x v="0"/>
    <s v="Cash on Delivery"/>
    <n v="660.95"/>
    <n v="10"/>
    <n v="1.5"/>
    <x v="1"/>
    <x v="3257"/>
    <d v="2030-12-12T00:00:00"/>
    <x v="0"/>
    <x v="34"/>
    <s v=""/>
  </r>
  <r>
    <x v="3258"/>
    <n v="67"/>
    <s v="Female"/>
    <x v="2"/>
    <s v="UPI"/>
    <n v="1026.03"/>
    <n v="9"/>
    <n v="3.9"/>
    <x v="1"/>
    <x v="3258"/>
    <d v="2030-12-12T00:00:00"/>
    <x v="1"/>
    <x v="19"/>
    <s v=""/>
  </r>
  <r>
    <x v="3259"/>
    <n v="31"/>
    <s v="Female"/>
    <x v="4"/>
    <s v="UPI"/>
    <n v="1246.94"/>
    <n v="8"/>
    <n v="1.6"/>
    <x v="0"/>
    <x v="3259"/>
    <d v="2030-12-12T00:00:00"/>
    <x v="0"/>
    <x v="9"/>
    <s v=""/>
  </r>
  <r>
    <x v="3260"/>
    <n v="45"/>
    <s v="Male"/>
    <x v="2"/>
    <s v="Wallet"/>
    <n v="846.63"/>
    <n v="1"/>
    <n v="4.3"/>
    <x v="1"/>
    <x v="3260"/>
    <d v="2030-12-06T00:00:00"/>
    <x v="1"/>
    <x v="1"/>
    <n v="4.3"/>
  </r>
  <r>
    <x v="3261"/>
    <n v="39"/>
    <s v="Male"/>
    <x v="3"/>
    <s v="Wallet"/>
    <n v="1174.77"/>
    <n v="1"/>
    <n v="1.3"/>
    <x v="0"/>
    <x v="3261"/>
    <d v="2030-12-07T00:00:00"/>
    <x v="0"/>
    <x v="1"/>
    <n v="1.3"/>
  </r>
  <r>
    <x v="3262"/>
    <n v="49"/>
    <s v="Other"/>
    <x v="0"/>
    <s v="Wallet"/>
    <n v="32.18"/>
    <n v="2"/>
    <n v="4.5"/>
    <x v="1"/>
    <x v="3262"/>
    <d v="2030-12-09T00:00:00"/>
    <x v="1"/>
    <x v="1"/>
    <n v="4.5"/>
  </r>
  <r>
    <x v="3263"/>
    <n v="61"/>
    <s v="Female"/>
    <x v="0"/>
    <s v="Debit Card"/>
    <n v="421.08"/>
    <n v="9"/>
    <n v="2.8"/>
    <x v="1"/>
    <x v="3263"/>
    <d v="2030-12-17T00:00:00"/>
    <x v="1"/>
    <x v="10"/>
    <s v=""/>
  </r>
  <r>
    <x v="3264"/>
    <n v="27"/>
    <s v="Male"/>
    <x v="2"/>
    <s v="Cash on Delivery"/>
    <n v="240.01"/>
    <n v="14"/>
    <n v="2.7"/>
    <x v="1"/>
    <x v="3264"/>
    <d v="2030-12-23T00:00:00"/>
    <x v="2"/>
    <x v="8"/>
    <s v=""/>
  </r>
  <r>
    <x v="3265"/>
    <n v="52"/>
    <s v="Female"/>
    <x v="0"/>
    <s v="UPI"/>
    <n v="1176.08"/>
    <n v="6"/>
    <n v="4"/>
    <x v="0"/>
    <x v="3265"/>
    <d v="2030-12-16T00:00:00"/>
    <x v="1"/>
    <x v="1"/>
    <n v="4"/>
  </r>
  <r>
    <x v="3266"/>
    <n v="52"/>
    <s v="Other"/>
    <x v="0"/>
    <s v="Cash on Delivery"/>
    <n v="673.77"/>
    <n v="13"/>
    <n v="1.5"/>
    <x v="0"/>
    <x v="3266"/>
    <d v="2030-12-24T00:00:00"/>
    <x v="1"/>
    <x v="34"/>
    <s v=""/>
  </r>
  <r>
    <x v="3267"/>
    <n v="54"/>
    <s v="Female"/>
    <x v="1"/>
    <s v="Credit Card"/>
    <n v="1284.01"/>
    <n v="9"/>
    <n v="4.4000000000000004"/>
    <x v="0"/>
    <x v="3267"/>
    <d v="2030-12-21T00:00:00"/>
    <x v="1"/>
    <x v="35"/>
    <s v=""/>
  </r>
  <r>
    <x v="3268"/>
    <n v="67"/>
    <s v="Female"/>
    <x v="0"/>
    <s v="UPI"/>
    <n v="824.32"/>
    <n v="13"/>
    <n v="2.6"/>
    <x v="0"/>
    <x v="3268"/>
    <d v="2030-12-26T00:00:00"/>
    <x v="1"/>
    <x v="17"/>
    <s v=""/>
  </r>
  <r>
    <x v="3269"/>
    <n v="43"/>
    <s v="Male"/>
    <x v="2"/>
    <s v="Cash on Delivery"/>
    <n v="1287.06"/>
    <n v="7"/>
    <n v="2.2999999999999998"/>
    <x v="1"/>
    <x v="3269"/>
    <d v="2030-12-21T00:00:00"/>
    <x v="0"/>
    <x v="0"/>
    <s v=""/>
  </r>
  <r>
    <x v="3270"/>
    <n v="30"/>
    <s v="Female"/>
    <x v="5"/>
    <s v="Wallet"/>
    <n v="1159.3699999999999"/>
    <n v="13"/>
    <n v="3.7"/>
    <x v="1"/>
    <x v="3270"/>
    <d v="2030-12-28T00:00:00"/>
    <x v="0"/>
    <x v="37"/>
    <s v=""/>
  </r>
  <r>
    <x v="3271"/>
    <n v="66"/>
    <s v="Female"/>
    <x v="4"/>
    <s v="UPI"/>
    <n v="712.8"/>
    <n v="5"/>
    <n v="1.9"/>
    <x v="1"/>
    <x v="3271"/>
    <d v="2030-12-21T00:00:00"/>
    <x v="1"/>
    <x v="1"/>
    <n v="1.9"/>
  </r>
  <r>
    <x v="3272"/>
    <n v="32"/>
    <s v="Female"/>
    <x v="3"/>
    <s v="Credit Card"/>
    <n v="264.56"/>
    <n v="13"/>
    <n v="2.8"/>
    <x v="1"/>
    <x v="3272"/>
    <d v="2030-12-30T00:00:00"/>
    <x v="0"/>
    <x v="10"/>
    <s v=""/>
  </r>
  <r>
    <x v="3273"/>
    <n v="68"/>
    <s v="Female"/>
    <x v="0"/>
    <s v="Cash on Delivery"/>
    <n v="478.25"/>
    <n v="9"/>
    <n v="3.9"/>
    <x v="1"/>
    <x v="3273"/>
    <d v="2030-12-27T00:00:00"/>
    <x v="1"/>
    <x v="19"/>
    <s v=""/>
  </r>
  <r>
    <x v="3274"/>
    <n v="49"/>
    <s v="Female"/>
    <x v="5"/>
    <s v="Wallet"/>
    <n v="1265.1099999999999"/>
    <n v="12"/>
    <n v="3"/>
    <x v="0"/>
    <x v="3274"/>
    <d v="2030-12-31T00:00:00"/>
    <x v="1"/>
    <x v="7"/>
    <s v=""/>
  </r>
  <r>
    <x v="3275"/>
    <n v="33"/>
    <s v="Male"/>
    <x v="2"/>
    <s v="UPI"/>
    <n v="1183.49"/>
    <n v="5"/>
    <n v="1"/>
    <x v="0"/>
    <x v="3275"/>
    <d v="2030-12-25T00:00:00"/>
    <x v="0"/>
    <x v="1"/>
    <n v="1"/>
  </r>
  <r>
    <x v="3276"/>
    <n v="50"/>
    <s v="Female"/>
    <x v="1"/>
    <s v="Cash on Delivery"/>
    <n v="1162.52"/>
    <n v="1"/>
    <n v="4.7"/>
    <x v="0"/>
    <x v="3276"/>
    <d v="2030-12-22T00:00:00"/>
    <x v="1"/>
    <x v="1"/>
    <n v="4.7"/>
  </r>
  <r>
    <x v="3277"/>
    <n v="18"/>
    <s v="Other"/>
    <x v="5"/>
    <s v="Debit Card"/>
    <n v="869.52"/>
    <n v="12"/>
    <n v="2"/>
    <x v="0"/>
    <x v="3277"/>
    <d v="2031-01-03T00:00:00"/>
    <x v="2"/>
    <x v="6"/>
    <s v=""/>
  </r>
  <r>
    <x v="3278"/>
    <n v="40"/>
    <s v="Male"/>
    <x v="5"/>
    <s v="Wallet"/>
    <n v="892.5"/>
    <n v="1"/>
    <n v="3.2"/>
    <x v="0"/>
    <x v="3278"/>
    <d v="2030-12-24T00:00:00"/>
    <x v="0"/>
    <x v="1"/>
    <n v="3.2"/>
  </r>
  <r>
    <x v="3279"/>
    <n v="20"/>
    <s v="Other"/>
    <x v="5"/>
    <s v="Debit Card"/>
    <n v="521.01"/>
    <n v="11"/>
    <n v="3.6"/>
    <x v="0"/>
    <x v="3279"/>
    <d v="2031-01-04T00:00:00"/>
    <x v="2"/>
    <x v="29"/>
    <s v=""/>
  </r>
  <r>
    <x v="3280"/>
    <n v="35"/>
    <s v="Male"/>
    <x v="2"/>
    <s v="Credit Card"/>
    <n v="943.29"/>
    <n v="1"/>
    <n v="1.7"/>
    <x v="1"/>
    <x v="3280"/>
    <d v="2030-12-26T00:00:00"/>
    <x v="0"/>
    <x v="1"/>
    <n v="1.7"/>
  </r>
  <r>
    <x v="3281"/>
    <n v="64"/>
    <s v="Other"/>
    <x v="2"/>
    <s v="UPI"/>
    <n v="94.88"/>
    <n v="10"/>
    <n v="4.4000000000000004"/>
    <x v="1"/>
    <x v="3281"/>
    <d v="2031-01-05T00:00:00"/>
    <x v="1"/>
    <x v="35"/>
    <s v=""/>
  </r>
  <r>
    <x v="3282"/>
    <n v="69"/>
    <s v="Male"/>
    <x v="5"/>
    <s v="Wallet"/>
    <n v="1437.84"/>
    <n v="1"/>
    <n v="4.5"/>
    <x v="1"/>
    <x v="3282"/>
    <d v="2030-12-28T00:00:00"/>
    <x v="1"/>
    <x v="1"/>
    <n v="4.5"/>
  </r>
  <r>
    <x v="3283"/>
    <n v="26"/>
    <s v="Other"/>
    <x v="1"/>
    <s v="UPI"/>
    <n v="260.11"/>
    <n v="13"/>
    <n v="2.1"/>
    <x v="1"/>
    <x v="3283"/>
    <d v="2031-01-10T00:00:00"/>
    <x v="2"/>
    <x v="27"/>
    <s v=""/>
  </r>
  <r>
    <x v="3284"/>
    <n v="67"/>
    <s v="Male"/>
    <x v="5"/>
    <s v="UPI"/>
    <n v="1469.3"/>
    <n v="5"/>
    <n v="1.8"/>
    <x v="1"/>
    <x v="3284"/>
    <d v="2031-01-03T00:00:00"/>
    <x v="1"/>
    <x v="1"/>
    <n v="1.8"/>
  </r>
  <r>
    <x v="3285"/>
    <n v="25"/>
    <s v="Male"/>
    <x v="0"/>
    <s v="UPI"/>
    <n v="344.42"/>
    <n v="1"/>
    <n v="3.2"/>
    <x v="1"/>
    <x v="3285"/>
    <d v="2030-12-31T00:00:00"/>
    <x v="2"/>
    <x v="1"/>
    <n v="3.2"/>
  </r>
  <r>
    <x v="3286"/>
    <n v="62"/>
    <s v="Other"/>
    <x v="0"/>
    <s v="UPI"/>
    <n v="483.51"/>
    <n v="4"/>
    <n v="4.9000000000000004"/>
    <x v="1"/>
    <x v="3286"/>
    <d v="2031-01-04T00:00:00"/>
    <x v="1"/>
    <x v="1"/>
    <n v="4.9000000000000004"/>
  </r>
  <r>
    <x v="3287"/>
    <n v="68"/>
    <s v="Other"/>
    <x v="4"/>
    <s v="UPI"/>
    <n v="278.68"/>
    <n v="4"/>
    <n v="3.3"/>
    <x v="0"/>
    <x v="3287"/>
    <d v="2031-01-05T00:00:00"/>
    <x v="1"/>
    <x v="1"/>
    <n v="3.3"/>
  </r>
  <r>
    <x v="3288"/>
    <n v="56"/>
    <s v="Female"/>
    <x v="4"/>
    <s v="Cash on Delivery"/>
    <n v="885.47"/>
    <n v="9"/>
    <n v="2.6"/>
    <x v="0"/>
    <x v="3288"/>
    <d v="2031-01-11T00:00:00"/>
    <x v="1"/>
    <x v="17"/>
    <s v=""/>
  </r>
  <r>
    <x v="3289"/>
    <n v="58"/>
    <s v="Female"/>
    <x v="1"/>
    <s v="Cash on Delivery"/>
    <n v="1133.29"/>
    <n v="6"/>
    <n v="4.7"/>
    <x v="1"/>
    <x v="3289"/>
    <d v="2031-01-09T00:00:00"/>
    <x v="1"/>
    <x v="1"/>
    <n v="4.7"/>
  </r>
  <r>
    <x v="3290"/>
    <n v="68"/>
    <s v="Female"/>
    <x v="2"/>
    <s v="UPI"/>
    <n v="1490.53"/>
    <n v="10"/>
    <n v="4.5"/>
    <x v="0"/>
    <x v="3290"/>
    <d v="2031-01-14T00:00:00"/>
    <x v="1"/>
    <x v="30"/>
    <s v=""/>
  </r>
  <r>
    <x v="3291"/>
    <n v="55"/>
    <s v="Female"/>
    <x v="1"/>
    <s v="Cash on Delivery"/>
    <n v="312.13"/>
    <n v="3"/>
    <n v="1.6"/>
    <x v="0"/>
    <x v="3291"/>
    <d v="2031-01-08T00:00:00"/>
    <x v="1"/>
    <x v="1"/>
    <n v="1.6"/>
  </r>
  <r>
    <x v="3292"/>
    <n v="46"/>
    <s v="Other"/>
    <x v="0"/>
    <s v="Debit Card"/>
    <n v="1049.25"/>
    <n v="2"/>
    <n v="2"/>
    <x v="0"/>
    <x v="3292"/>
    <d v="2031-01-08T00:00:00"/>
    <x v="1"/>
    <x v="1"/>
    <n v="2"/>
  </r>
  <r>
    <x v="3293"/>
    <n v="62"/>
    <s v="Female"/>
    <x v="0"/>
    <s v="Credit Card"/>
    <n v="775.88"/>
    <n v="4"/>
    <n v="2.6"/>
    <x v="0"/>
    <x v="3293"/>
    <d v="2031-01-11T00:00:00"/>
    <x v="1"/>
    <x v="1"/>
    <n v="2.6"/>
  </r>
  <r>
    <x v="3294"/>
    <n v="29"/>
    <s v="Male"/>
    <x v="3"/>
    <s v="Credit Card"/>
    <n v="630.75"/>
    <n v="13"/>
    <n v="1.1000000000000001"/>
    <x v="1"/>
    <x v="3294"/>
    <d v="2031-01-21T00:00:00"/>
    <x v="2"/>
    <x v="15"/>
    <s v=""/>
  </r>
  <r>
    <x v="3295"/>
    <n v="61"/>
    <s v="Other"/>
    <x v="4"/>
    <s v="Credit Card"/>
    <n v="801.51"/>
    <n v="5"/>
    <n v="2.9"/>
    <x v="1"/>
    <x v="3295"/>
    <d v="2031-01-14T00:00:00"/>
    <x v="1"/>
    <x v="1"/>
    <n v="2.9"/>
  </r>
  <r>
    <x v="3296"/>
    <n v="54"/>
    <s v="Female"/>
    <x v="2"/>
    <s v="Debit Card"/>
    <n v="422.6"/>
    <n v="12"/>
    <n v="4.2"/>
    <x v="0"/>
    <x v="3296"/>
    <d v="2031-01-22T00:00:00"/>
    <x v="1"/>
    <x v="22"/>
    <s v=""/>
  </r>
  <r>
    <x v="3297"/>
    <n v="55"/>
    <s v="Female"/>
    <x v="3"/>
    <s v="Debit Card"/>
    <n v="413.3"/>
    <n v="4"/>
    <n v="3.6"/>
    <x v="0"/>
    <x v="3297"/>
    <d v="2031-01-15T00:00:00"/>
    <x v="1"/>
    <x v="1"/>
    <n v="3.6"/>
  </r>
  <r>
    <x v="3298"/>
    <n v="21"/>
    <s v="Male"/>
    <x v="5"/>
    <s v="Debit Card"/>
    <n v="853.06"/>
    <n v="10"/>
    <n v="4.3"/>
    <x v="1"/>
    <x v="3298"/>
    <d v="2031-01-22T00:00:00"/>
    <x v="2"/>
    <x v="21"/>
    <s v=""/>
  </r>
  <r>
    <x v="3299"/>
    <n v="27"/>
    <s v="Other"/>
    <x v="5"/>
    <s v="Cash on Delivery"/>
    <n v="870.17"/>
    <n v="4"/>
    <n v="3.1"/>
    <x v="1"/>
    <x v="3299"/>
    <d v="2031-01-17T00:00:00"/>
    <x v="2"/>
    <x v="1"/>
    <n v="3.1"/>
  </r>
  <r>
    <x v="3300"/>
    <n v="30"/>
    <s v="Male"/>
    <x v="5"/>
    <s v="UPI"/>
    <n v="625.70000000000005"/>
    <n v="13"/>
    <n v="1.8"/>
    <x v="1"/>
    <x v="3300"/>
    <d v="2031-01-27T00:00:00"/>
    <x v="0"/>
    <x v="4"/>
    <s v=""/>
  </r>
  <r>
    <x v="3301"/>
    <n v="61"/>
    <s v="Other"/>
    <x v="4"/>
    <s v="Credit Card"/>
    <n v="315.89999999999998"/>
    <n v="7"/>
    <n v="3.3"/>
    <x v="1"/>
    <x v="3301"/>
    <d v="2031-01-22T00:00:00"/>
    <x v="1"/>
    <x v="12"/>
    <s v=""/>
  </r>
  <r>
    <x v="3302"/>
    <n v="34"/>
    <s v="Other"/>
    <x v="3"/>
    <s v="Wallet"/>
    <n v="1262.6400000000001"/>
    <n v="11"/>
    <n v="3.8"/>
    <x v="0"/>
    <x v="3302"/>
    <d v="2031-01-27T00:00:00"/>
    <x v="0"/>
    <x v="3"/>
    <s v=""/>
  </r>
  <r>
    <x v="3303"/>
    <n v="31"/>
    <s v="Male"/>
    <x v="5"/>
    <s v="Wallet"/>
    <n v="273.37"/>
    <n v="12"/>
    <n v="2.1"/>
    <x v="0"/>
    <x v="3303"/>
    <d v="2031-01-29T00:00:00"/>
    <x v="0"/>
    <x v="27"/>
    <s v=""/>
  </r>
  <r>
    <x v="3304"/>
    <n v="49"/>
    <s v="Female"/>
    <x v="5"/>
    <s v="Credit Card"/>
    <n v="1117.95"/>
    <n v="7"/>
    <n v="2.7"/>
    <x v="1"/>
    <x v="3304"/>
    <d v="2031-01-25T00:00:00"/>
    <x v="1"/>
    <x v="8"/>
    <s v=""/>
  </r>
  <r>
    <x v="3305"/>
    <n v="29"/>
    <s v="Other"/>
    <x v="5"/>
    <s v="Wallet"/>
    <n v="735.36"/>
    <n v="12"/>
    <n v="3.1"/>
    <x v="0"/>
    <x v="3305"/>
    <d v="2031-01-31T00:00:00"/>
    <x v="2"/>
    <x v="18"/>
    <s v=""/>
  </r>
  <r>
    <x v="3306"/>
    <n v="37"/>
    <s v="Female"/>
    <x v="0"/>
    <s v="UPI"/>
    <n v="853.43"/>
    <n v="4"/>
    <n v="4.5999999999999996"/>
    <x v="0"/>
    <x v="3306"/>
    <d v="2031-01-24T00:00:00"/>
    <x v="0"/>
    <x v="1"/>
    <n v="4.5999999999999996"/>
  </r>
  <r>
    <x v="3307"/>
    <n v="64"/>
    <s v="Female"/>
    <x v="1"/>
    <s v="Credit Card"/>
    <n v="764.92"/>
    <n v="7"/>
    <n v="1.8"/>
    <x v="0"/>
    <x v="3307"/>
    <d v="2031-01-28T00:00:00"/>
    <x v="1"/>
    <x v="4"/>
    <s v=""/>
  </r>
  <r>
    <x v="3308"/>
    <n v="54"/>
    <s v="Male"/>
    <x v="5"/>
    <s v="Wallet"/>
    <n v="545.66999999999996"/>
    <n v="4"/>
    <n v="2.2999999999999998"/>
    <x v="0"/>
    <x v="3308"/>
    <d v="2031-01-26T00:00:00"/>
    <x v="1"/>
    <x v="1"/>
    <n v="2.2999999999999998"/>
  </r>
  <r>
    <x v="3309"/>
    <n v="67"/>
    <s v="Female"/>
    <x v="4"/>
    <s v="Cash on Delivery"/>
    <n v="911.28"/>
    <n v="5"/>
    <n v="2.9"/>
    <x v="0"/>
    <x v="3309"/>
    <d v="2031-01-28T00:00:00"/>
    <x v="1"/>
    <x v="1"/>
    <n v="2.9"/>
  </r>
  <r>
    <x v="3310"/>
    <n v="52"/>
    <s v="Male"/>
    <x v="3"/>
    <s v="Debit Card"/>
    <n v="419.52"/>
    <n v="12"/>
    <n v="3.5"/>
    <x v="1"/>
    <x v="3310"/>
    <d v="2031-02-05T00:00:00"/>
    <x v="1"/>
    <x v="14"/>
    <s v=""/>
  </r>
  <r>
    <x v="3311"/>
    <n v="58"/>
    <s v="Male"/>
    <x v="0"/>
    <s v="Credit Card"/>
    <n v="1091.07"/>
    <n v="4"/>
    <n v="3.3"/>
    <x v="0"/>
    <x v="3311"/>
    <d v="2031-01-29T00:00:00"/>
    <x v="1"/>
    <x v="1"/>
    <n v="3.3"/>
  </r>
  <r>
    <x v="3312"/>
    <n v="52"/>
    <s v="Other"/>
    <x v="1"/>
    <s v="Wallet"/>
    <n v="691.97"/>
    <n v="7"/>
    <n v="2.1"/>
    <x v="1"/>
    <x v="3312"/>
    <d v="2031-02-02T00:00:00"/>
    <x v="1"/>
    <x v="27"/>
    <s v=""/>
  </r>
  <r>
    <x v="3313"/>
    <n v="27"/>
    <s v="Male"/>
    <x v="5"/>
    <s v="Wallet"/>
    <n v="1174.8900000000001"/>
    <n v="11"/>
    <n v="1.7"/>
    <x v="0"/>
    <x v="3313"/>
    <d v="2031-02-07T00:00:00"/>
    <x v="2"/>
    <x v="23"/>
    <s v=""/>
  </r>
  <r>
    <x v="3314"/>
    <n v="57"/>
    <s v="Other"/>
    <x v="1"/>
    <s v="Credit Card"/>
    <n v="715.78"/>
    <n v="6"/>
    <n v="4.8"/>
    <x v="0"/>
    <x v="3314"/>
    <d v="2031-02-03T00:00:00"/>
    <x v="1"/>
    <x v="1"/>
    <n v="4.8"/>
  </r>
  <r>
    <x v="3315"/>
    <n v="44"/>
    <s v="Other"/>
    <x v="0"/>
    <s v="Debit Card"/>
    <n v="1154.3800000000001"/>
    <n v="12"/>
    <n v="1.9"/>
    <x v="0"/>
    <x v="3315"/>
    <d v="2031-02-10T00:00:00"/>
    <x v="0"/>
    <x v="11"/>
    <s v=""/>
  </r>
  <r>
    <x v="3316"/>
    <n v="21"/>
    <s v="Other"/>
    <x v="0"/>
    <s v="Credit Card"/>
    <n v="619.75"/>
    <n v="4"/>
    <n v="3.6"/>
    <x v="1"/>
    <x v="3316"/>
    <d v="2031-02-03T00:00:00"/>
    <x v="2"/>
    <x v="1"/>
    <n v="3.6"/>
  </r>
  <r>
    <x v="3317"/>
    <n v="63"/>
    <s v="Female"/>
    <x v="4"/>
    <s v="Debit Card"/>
    <n v="1076.99"/>
    <n v="9"/>
    <n v="3.8"/>
    <x v="1"/>
    <x v="3317"/>
    <d v="2031-02-09T00:00:00"/>
    <x v="1"/>
    <x v="3"/>
    <s v=""/>
  </r>
  <r>
    <x v="3318"/>
    <n v="46"/>
    <s v="Male"/>
    <x v="3"/>
    <s v="Wallet"/>
    <n v="1372.03"/>
    <n v="9"/>
    <n v="2"/>
    <x v="1"/>
    <x v="3318"/>
    <d v="2031-02-10T00:00:00"/>
    <x v="1"/>
    <x v="6"/>
    <s v=""/>
  </r>
  <r>
    <x v="3319"/>
    <n v="21"/>
    <s v="Male"/>
    <x v="3"/>
    <s v="Cash on Delivery"/>
    <n v="1042.52"/>
    <n v="5"/>
    <n v="1.4"/>
    <x v="0"/>
    <x v="3319"/>
    <d v="2031-02-07T00:00:00"/>
    <x v="2"/>
    <x v="1"/>
    <n v="1.4"/>
  </r>
  <r>
    <x v="3320"/>
    <n v="18"/>
    <s v="Female"/>
    <x v="5"/>
    <s v="Cash on Delivery"/>
    <n v="456.92"/>
    <n v="14"/>
    <n v="2.2000000000000002"/>
    <x v="1"/>
    <x v="3320"/>
    <d v="2031-02-17T00:00:00"/>
    <x v="2"/>
    <x v="38"/>
    <s v=""/>
  </r>
  <r>
    <x v="3321"/>
    <n v="69"/>
    <s v="Female"/>
    <x v="0"/>
    <s v="Wallet"/>
    <n v="1144.48"/>
    <n v="5"/>
    <n v="4.5999999999999996"/>
    <x v="0"/>
    <x v="3321"/>
    <d v="2031-02-09T00:00:00"/>
    <x v="1"/>
    <x v="1"/>
    <n v="4.5999999999999996"/>
  </r>
  <r>
    <x v="3322"/>
    <n v="48"/>
    <s v="Male"/>
    <x v="4"/>
    <s v="UPI"/>
    <n v="994.86"/>
    <n v="8"/>
    <n v="4.8"/>
    <x v="0"/>
    <x v="3322"/>
    <d v="2031-02-13T00:00:00"/>
    <x v="1"/>
    <x v="36"/>
    <s v=""/>
  </r>
  <r>
    <x v="3323"/>
    <n v="56"/>
    <s v="Male"/>
    <x v="3"/>
    <s v="UPI"/>
    <n v="666.71"/>
    <n v="10"/>
    <n v="4.5"/>
    <x v="1"/>
    <x v="3323"/>
    <d v="2031-02-16T00:00:00"/>
    <x v="1"/>
    <x v="30"/>
    <s v=""/>
  </r>
  <r>
    <x v="3324"/>
    <n v="18"/>
    <s v="Other"/>
    <x v="0"/>
    <s v="Credit Card"/>
    <n v="1170.6400000000001"/>
    <n v="14"/>
    <n v="3.7"/>
    <x v="0"/>
    <x v="3324"/>
    <d v="2031-02-21T00:00:00"/>
    <x v="2"/>
    <x v="37"/>
    <s v=""/>
  </r>
  <r>
    <x v="3325"/>
    <n v="57"/>
    <s v="Other"/>
    <x v="0"/>
    <s v="Wallet"/>
    <n v="469.78"/>
    <n v="1"/>
    <n v="4.8"/>
    <x v="1"/>
    <x v="3325"/>
    <d v="2031-02-09T00:00:00"/>
    <x v="1"/>
    <x v="1"/>
    <n v="4.8"/>
  </r>
  <r>
    <x v="3326"/>
    <n v="69"/>
    <s v="Other"/>
    <x v="4"/>
    <s v="Wallet"/>
    <n v="297.91000000000003"/>
    <n v="2"/>
    <n v="4"/>
    <x v="0"/>
    <x v="3326"/>
    <d v="2031-02-11T00:00:00"/>
    <x v="1"/>
    <x v="1"/>
    <n v="4"/>
  </r>
  <r>
    <x v="3327"/>
    <n v="19"/>
    <s v="Female"/>
    <x v="2"/>
    <s v="Debit Card"/>
    <n v="1131.98"/>
    <n v="1"/>
    <n v="4.9000000000000004"/>
    <x v="1"/>
    <x v="3327"/>
    <d v="2031-02-11T00:00:00"/>
    <x v="2"/>
    <x v="1"/>
    <n v="4.9000000000000004"/>
  </r>
  <r>
    <x v="3328"/>
    <n v="21"/>
    <s v="Female"/>
    <x v="4"/>
    <s v="UPI"/>
    <n v="613.74"/>
    <n v="7"/>
    <n v="4.9000000000000004"/>
    <x v="0"/>
    <x v="3328"/>
    <d v="2031-02-18T00:00:00"/>
    <x v="2"/>
    <x v="20"/>
    <s v=""/>
  </r>
  <r>
    <x v="3329"/>
    <n v="44"/>
    <s v="Other"/>
    <x v="0"/>
    <s v="Wallet"/>
    <n v="444.44"/>
    <n v="3"/>
    <n v="4.5999999999999996"/>
    <x v="0"/>
    <x v="3329"/>
    <d v="2031-02-15T00:00:00"/>
    <x v="0"/>
    <x v="1"/>
    <n v="4.5999999999999996"/>
  </r>
  <r>
    <x v="3330"/>
    <n v="23"/>
    <s v="Male"/>
    <x v="5"/>
    <s v="Wallet"/>
    <n v="1037.57"/>
    <n v="1"/>
    <n v="1.2"/>
    <x v="0"/>
    <x v="3330"/>
    <d v="2031-02-14T00:00:00"/>
    <x v="2"/>
    <x v="1"/>
    <n v="1.2"/>
  </r>
  <r>
    <x v="3331"/>
    <n v="22"/>
    <s v="Female"/>
    <x v="5"/>
    <s v="UPI"/>
    <n v="1050.8"/>
    <n v="6"/>
    <n v="1.2"/>
    <x v="0"/>
    <x v="3331"/>
    <d v="2031-02-20T00:00:00"/>
    <x v="2"/>
    <x v="1"/>
    <n v="1.2"/>
  </r>
  <r>
    <x v="3332"/>
    <n v="40"/>
    <s v="Female"/>
    <x v="0"/>
    <s v="Wallet"/>
    <n v="129.05000000000001"/>
    <n v="9"/>
    <n v="4.7"/>
    <x v="1"/>
    <x v="3332"/>
    <d v="2031-02-24T00:00:00"/>
    <x v="0"/>
    <x v="25"/>
    <s v=""/>
  </r>
  <r>
    <x v="3333"/>
    <n v="34"/>
    <s v="Other"/>
    <x v="0"/>
    <s v="Cash on Delivery"/>
    <n v="373.94"/>
    <n v="9"/>
    <n v="1.8"/>
    <x v="1"/>
    <x v="3333"/>
    <d v="2031-02-25T00:00:00"/>
    <x v="0"/>
    <x v="4"/>
    <s v=""/>
  </r>
  <r>
    <x v="3334"/>
    <n v="68"/>
    <s v="Female"/>
    <x v="1"/>
    <s v="Wallet"/>
    <n v="734.48"/>
    <n v="13"/>
    <n v="2.2000000000000002"/>
    <x v="1"/>
    <x v="3334"/>
    <d v="2031-03-02T00:00:00"/>
    <x v="1"/>
    <x v="38"/>
    <s v=""/>
  </r>
  <r>
    <x v="3335"/>
    <n v="53"/>
    <s v="Female"/>
    <x v="1"/>
    <s v="Credit Card"/>
    <n v="115.74"/>
    <n v="2"/>
    <n v="3.1"/>
    <x v="0"/>
    <x v="3335"/>
    <d v="2031-02-20T00:00:00"/>
    <x v="1"/>
    <x v="1"/>
    <n v="3.1"/>
  </r>
  <r>
    <x v="3336"/>
    <n v="27"/>
    <s v="Other"/>
    <x v="0"/>
    <s v="Debit Card"/>
    <n v="504.27"/>
    <n v="4"/>
    <n v="2.5"/>
    <x v="0"/>
    <x v="3336"/>
    <d v="2031-02-23T00:00:00"/>
    <x v="2"/>
    <x v="1"/>
    <n v="2.5"/>
  </r>
  <r>
    <x v="3337"/>
    <n v="56"/>
    <s v="Male"/>
    <x v="2"/>
    <s v="Wallet"/>
    <n v="1170.07"/>
    <n v="8"/>
    <n v="1.3"/>
    <x v="0"/>
    <x v="3337"/>
    <d v="2031-02-28T00:00:00"/>
    <x v="1"/>
    <x v="24"/>
    <s v=""/>
  </r>
  <r>
    <x v="3338"/>
    <n v="39"/>
    <s v="Female"/>
    <x v="4"/>
    <s v="Wallet"/>
    <n v="977.72"/>
    <n v="3"/>
    <n v="2.8"/>
    <x v="0"/>
    <x v="3338"/>
    <d v="2031-02-24T00:00:00"/>
    <x v="0"/>
    <x v="1"/>
    <n v="2.8"/>
  </r>
  <r>
    <x v="3339"/>
    <n v="68"/>
    <s v="Male"/>
    <x v="1"/>
    <s v="Credit Card"/>
    <n v="22.89"/>
    <n v="11"/>
    <n v="1.9"/>
    <x v="0"/>
    <x v="3339"/>
    <d v="2031-03-05T00:00:00"/>
    <x v="1"/>
    <x v="11"/>
    <s v=""/>
  </r>
  <r>
    <x v="3340"/>
    <n v="39"/>
    <s v="Other"/>
    <x v="5"/>
    <s v="Cash on Delivery"/>
    <n v="735.99"/>
    <n v="13"/>
    <n v="2.6"/>
    <x v="1"/>
    <x v="3340"/>
    <d v="2031-03-08T00:00:00"/>
    <x v="0"/>
    <x v="17"/>
    <s v=""/>
  </r>
  <r>
    <x v="3341"/>
    <n v="50"/>
    <s v="Other"/>
    <x v="4"/>
    <s v="Cash on Delivery"/>
    <n v="161.62"/>
    <n v="12"/>
    <n v="1.7"/>
    <x v="0"/>
    <x v="3341"/>
    <d v="2031-03-08T00:00:00"/>
    <x v="1"/>
    <x v="23"/>
    <s v=""/>
  </r>
  <r>
    <x v="3342"/>
    <n v="46"/>
    <s v="Other"/>
    <x v="1"/>
    <s v="Wallet"/>
    <n v="744.7"/>
    <n v="1"/>
    <n v="1.9"/>
    <x v="0"/>
    <x v="3342"/>
    <d v="2031-02-26T00:00:00"/>
    <x v="1"/>
    <x v="1"/>
    <n v="1.9"/>
  </r>
  <r>
    <x v="3343"/>
    <n v="29"/>
    <s v="Other"/>
    <x v="3"/>
    <s v="Credit Card"/>
    <n v="712.95"/>
    <n v="4"/>
    <n v="1.7"/>
    <x v="1"/>
    <x v="3343"/>
    <d v="2031-03-02T00:00:00"/>
    <x v="2"/>
    <x v="1"/>
    <n v="1.7"/>
  </r>
  <r>
    <x v="3344"/>
    <n v="24"/>
    <s v="Female"/>
    <x v="2"/>
    <s v="Wallet"/>
    <n v="504.54"/>
    <n v="4"/>
    <n v="3"/>
    <x v="0"/>
    <x v="3344"/>
    <d v="2031-03-03T00:00:00"/>
    <x v="2"/>
    <x v="1"/>
    <n v="3"/>
  </r>
  <r>
    <x v="3345"/>
    <n v="37"/>
    <s v="Female"/>
    <x v="5"/>
    <s v="UPI"/>
    <n v="1169.3900000000001"/>
    <n v="12"/>
    <n v="3.7"/>
    <x v="0"/>
    <x v="3345"/>
    <d v="2031-03-12T00:00:00"/>
    <x v="0"/>
    <x v="37"/>
    <s v=""/>
  </r>
  <r>
    <x v="3346"/>
    <n v="39"/>
    <s v="Other"/>
    <x v="0"/>
    <s v="Cash on Delivery"/>
    <n v="822.74"/>
    <n v="5"/>
    <n v="2.1"/>
    <x v="0"/>
    <x v="3346"/>
    <d v="2031-03-06T00:00:00"/>
    <x v="0"/>
    <x v="1"/>
    <n v="2.1"/>
  </r>
  <r>
    <x v="3347"/>
    <n v="27"/>
    <s v="Male"/>
    <x v="2"/>
    <s v="Cash on Delivery"/>
    <n v="1280.94"/>
    <n v="12"/>
    <n v="2.5"/>
    <x v="0"/>
    <x v="3347"/>
    <d v="2031-03-14T00:00:00"/>
    <x v="2"/>
    <x v="13"/>
    <s v=""/>
  </r>
  <r>
    <x v="3348"/>
    <n v="47"/>
    <s v="Female"/>
    <x v="3"/>
    <s v="Debit Card"/>
    <n v="124.02"/>
    <n v="6"/>
    <n v="4.7"/>
    <x v="1"/>
    <x v="3348"/>
    <d v="2031-03-09T00:00:00"/>
    <x v="1"/>
    <x v="1"/>
    <n v="4.7"/>
  </r>
  <r>
    <x v="3349"/>
    <n v="52"/>
    <s v="Female"/>
    <x v="5"/>
    <s v="Wallet"/>
    <n v="612.85"/>
    <n v="7"/>
    <n v="1.7"/>
    <x v="1"/>
    <x v="3349"/>
    <d v="2031-03-11T00:00:00"/>
    <x v="1"/>
    <x v="23"/>
    <s v=""/>
  </r>
  <r>
    <x v="3350"/>
    <n v="47"/>
    <s v="Female"/>
    <x v="1"/>
    <s v="UPI"/>
    <n v="1127.0899999999999"/>
    <n v="8"/>
    <n v="2"/>
    <x v="0"/>
    <x v="3350"/>
    <d v="2031-03-13T00:00:00"/>
    <x v="1"/>
    <x v="6"/>
    <s v=""/>
  </r>
  <r>
    <x v="3351"/>
    <n v="56"/>
    <s v="Other"/>
    <x v="4"/>
    <s v="Cash on Delivery"/>
    <n v="640.9"/>
    <n v="2"/>
    <n v="2.7"/>
    <x v="1"/>
    <x v="3351"/>
    <d v="2031-03-08T00:00:00"/>
    <x v="1"/>
    <x v="1"/>
    <n v="2.7"/>
  </r>
  <r>
    <x v="3352"/>
    <n v="40"/>
    <s v="Male"/>
    <x v="5"/>
    <s v="Wallet"/>
    <n v="920.05"/>
    <n v="10"/>
    <n v="3.1"/>
    <x v="1"/>
    <x v="3352"/>
    <d v="2031-03-17T00:00:00"/>
    <x v="0"/>
    <x v="18"/>
    <s v=""/>
  </r>
  <r>
    <x v="3353"/>
    <n v="25"/>
    <s v="Female"/>
    <x v="5"/>
    <s v="UPI"/>
    <n v="1060.51"/>
    <n v="11"/>
    <n v="4.3"/>
    <x v="0"/>
    <x v="3353"/>
    <d v="2031-03-19T00:00:00"/>
    <x v="2"/>
    <x v="21"/>
    <s v=""/>
  </r>
  <r>
    <x v="3354"/>
    <n v="35"/>
    <s v="Other"/>
    <x v="2"/>
    <s v="Credit Card"/>
    <n v="698.47"/>
    <n v="5"/>
    <n v="4.9000000000000004"/>
    <x v="1"/>
    <x v="3354"/>
    <d v="2031-03-14T00:00:00"/>
    <x v="0"/>
    <x v="1"/>
    <n v="4.9000000000000004"/>
  </r>
  <r>
    <x v="3355"/>
    <n v="66"/>
    <s v="Male"/>
    <x v="3"/>
    <s v="Credit Card"/>
    <n v="349.22"/>
    <n v="4"/>
    <n v="4"/>
    <x v="1"/>
    <x v="3355"/>
    <d v="2031-03-14T00:00:00"/>
    <x v="1"/>
    <x v="1"/>
    <n v="4"/>
  </r>
  <r>
    <x v="3356"/>
    <n v="34"/>
    <s v="Male"/>
    <x v="3"/>
    <s v="Credit Card"/>
    <n v="790.3"/>
    <n v="1"/>
    <n v="3.6"/>
    <x v="0"/>
    <x v="3356"/>
    <d v="2031-03-12T00:00:00"/>
    <x v="0"/>
    <x v="1"/>
    <n v="3.6"/>
  </r>
  <r>
    <x v="3357"/>
    <n v="60"/>
    <s v="Other"/>
    <x v="4"/>
    <s v="Debit Card"/>
    <n v="1099.05"/>
    <n v="7"/>
    <n v="3.5"/>
    <x v="1"/>
    <x v="3357"/>
    <d v="2031-03-19T00:00:00"/>
    <x v="1"/>
    <x v="14"/>
    <s v=""/>
  </r>
  <r>
    <x v="3358"/>
    <n v="27"/>
    <s v="Male"/>
    <x v="3"/>
    <s v="Debit Card"/>
    <n v="1345.19"/>
    <n v="10"/>
    <n v="2.6"/>
    <x v="0"/>
    <x v="3358"/>
    <d v="2031-03-23T00:00:00"/>
    <x v="2"/>
    <x v="17"/>
    <s v=""/>
  </r>
  <r>
    <x v="3359"/>
    <n v="43"/>
    <s v="Female"/>
    <x v="2"/>
    <s v="Cash on Delivery"/>
    <n v="915.86"/>
    <n v="6"/>
    <n v="4.4000000000000004"/>
    <x v="1"/>
    <x v="3359"/>
    <d v="2031-03-20T00:00:00"/>
    <x v="0"/>
    <x v="1"/>
    <n v="4.4000000000000004"/>
  </r>
  <r>
    <x v="3360"/>
    <n v="37"/>
    <s v="Male"/>
    <x v="2"/>
    <s v="UPI"/>
    <n v="934.14"/>
    <n v="3"/>
    <n v="2.6"/>
    <x v="1"/>
    <x v="3360"/>
    <d v="2031-03-18T00:00:00"/>
    <x v="0"/>
    <x v="1"/>
    <n v="2.6"/>
  </r>
  <r>
    <x v="3361"/>
    <n v="44"/>
    <s v="Male"/>
    <x v="1"/>
    <s v="UPI"/>
    <n v="94.53"/>
    <n v="11"/>
    <n v="3.3"/>
    <x v="0"/>
    <x v="3361"/>
    <d v="2031-03-27T00:00:00"/>
    <x v="0"/>
    <x v="12"/>
    <s v=""/>
  </r>
  <r>
    <x v="3362"/>
    <n v="22"/>
    <s v="Female"/>
    <x v="1"/>
    <s v="UPI"/>
    <n v="831.2"/>
    <n v="2"/>
    <n v="4.4000000000000004"/>
    <x v="1"/>
    <x v="3362"/>
    <d v="2031-03-19T00:00:00"/>
    <x v="2"/>
    <x v="1"/>
    <n v="4.4000000000000004"/>
  </r>
  <r>
    <x v="3363"/>
    <n v="28"/>
    <s v="Male"/>
    <x v="5"/>
    <s v="Wallet"/>
    <n v="449.97"/>
    <n v="6"/>
    <n v="1.4"/>
    <x v="0"/>
    <x v="3363"/>
    <d v="2031-03-24T00:00:00"/>
    <x v="2"/>
    <x v="1"/>
    <n v="1.4"/>
  </r>
  <r>
    <x v="3364"/>
    <n v="61"/>
    <s v="Other"/>
    <x v="1"/>
    <s v="Credit Card"/>
    <n v="690.53"/>
    <n v="5"/>
    <n v="2.4"/>
    <x v="0"/>
    <x v="3364"/>
    <d v="2031-03-24T00:00:00"/>
    <x v="1"/>
    <x v="1"/>
    <n v="2.4"/>
  </r>
  <r>
    <x v="3365"/>
    <n v="54"/>
    <s v="Male"/>
    <x v="2"/>
    <s v="UPI"/>
    <n v="426.02"/>
    <n v="2"/>
    <n v="2.5"/>
    <x v="1"/>
    <x v="3365"/>
    <d v="2031-03-22T00:00:00"/>
    <x v="1"/>
    <x v="1"/>
    <n v="2.5"/>
  </r>
  <r>
    <x v="3366"/>
    <n v="50"/>
    <s v="Female"/>
    <x v="2"/>
    <s v="Cash on Delivery"/>
    <n v="1238.6500000000001"/>
    <n v="9"/>
    <n v="4.8"/>
    <x v="0"/>
    <x v="3366"/>
    <d v="2031-03-30T00:00:00"/>
    <x v="1"/>
    <x v="36"/>
    <s v=""/>
  </r>
  <r>
    <x v="3367"/>
    <n v="23"/>
    <s v="Female"/>
    <x v="2"/>
    <s v="Wallet"/>
    <n v="608.52"/>
    <n v="14"/>
    <n v="3.4"/>
    <x v="1"/>
    <x v="3367"/>
    <d v="2031-04-05T00:00:00"/>
    <x v="2"/>
    <x v="16"/>
    <s v=""/>
  </r>
  <r>
    <x v="3368"/>
    <n v="27"/>
    <s v="Male"/>
    <x v="3"/>
    <s v="Credit Card"/>
    <n v="708.41"/>
    <n v="7"/>
    <n v="1"/>
    <x v="1"/>
    <x v="3368"/>
    <d v="2031-03-30T00:00:00"/>
    <x v="2"/>
    <x v="31"/>
    <s v=""/>
  </r>
  <r>
    <x v="3369"/>
    <n v="23"/>
    <s v="Other"/>
    <x v="3"/>
    <s v="UPI"/>
    <n v="1200.9000000000001"/>
    <n v="7"/>
    <n v="4.4000000000000004"/>
    <x v="0"/>
    <x v="3369"/>
    <d v="2031-03-31T00:00:00"/>
    <x v="2"/>
    <x v="35"/>
    <s v=""/>
  </r>
  <r>
    <x v="3370"/>
    <n v="66"/>
    <s v="Male"/>
    <x v="4"/>
    <s v="UPI"/>
    <n v="1325.04"/>
    <n v="7"/>
    <n v="2"/>
    <x v="0"/>
    <x v="3370"/>
    <d v="2031-04-01T00:00:00"/>
    <x v="1"/>
    <x v="6"/>
    <s v=""/>
  </r>
  <r>
    <x v="3371"/>
    <n v="62"/>
    <s v="Other"/>
    <x v="1"/>
    <s v="Credit Card"/>
    <n v="1436.67"/>
    <n v="4"/>
    <n v="4.5999999999999996"/>
    <x v="0"/>
    <x v="3371"/>
    <d v="2031-03-30T00:00:00"/>
    <x v="1"/>
    <x v="1"/>
    <n v="4.5999999999999996"/>
  </r>
  <r>
    <x v="3372"/>
    <n v="31"/>
    <s v="Other"/>
    <x v="5"/>
    <s v="UPI"/>
    <n v="694.43"/>
    <n v="3"/>
    <n v="1.5"/>
    <x v="1"/>
    <x v="3372"/>
    <d v="2031-03-30T00:00:00"/>
    <x v="0"/>
    <x v="1"/>
    <n v="1.5"/>
  </r>
  <r>
    <x v="3373"/>
    <n v="60"/>
    <s v="Other"/>
    <x v="0"/>
    <s v="Cash on Delivery"/>
    <n v="1158.31"/>
    <n v="3"/>
    <n v="4.2"/>
    <x v="0"/>
    <x v="3373"/>
    <d v="2031-03-31T00:00:00"/>
    <x v="1"/>
    <x v="1"/>
    <n v="4.2"/>
  </r>
  <r>
    <x v="3374"/>
    <n v="28"/>
    <s v="Male"/>
    <x v="4"/>
    <s v="UPI"/>
    <n v="856.77"/>
    <n v="10"/>
    <n v="4.7"/>
    <x v="1"/>
    <x v="3374"/>
    <d v="2031-04-08T00:00:00"/>
    <x v="2"/>
    <x v="25"/>
    <s v=""/>
  </r>
  <r>
    <x v="3375"/>
    <n v="55"/>
    <s v="Female"/>
    <x v="2"/>
    <s v="UPI"/>
    <n v="1450.26"/>
    <n v="10"/>
    <n v="2.1"/>
    <x v="1"/>
    <x v="3375"/>
    <d v="2031-04-09T00:00:00"/>
    <x v="1"/>
    <x v="27"/>
    <s v=""/>
  </r>
  <r>
    <x v="3376"/>
    <n v="21"/>
    <s v="Female"/>
    <x v="1"/>
    <s v="UPI"/>
    <n v="388.55"/>
    <n v="1"/>
    <n v="3.4"/>
    <x v="0"/>
    <x v="3376"/>
    <d v="2031-04-01T00:00:00"/>
    <x v="2"/>
    <x v="1"/>
    <n v="3.4"/>
  </r>
  <r>
    <x v="3377"/>
    <n v="23"/>
    <s v="Other"/>
    <x v="2"/>
    <s v="UPI"/>
    <n v="1070.48"/>
    <n v="10"/>
    <n v="2.5"/>
    <x v="1"/>
    <x v="3377"/>
    <d v="2031-04-11T00:00:00"/>
    <x v="2"/>
    <x v="13"/>
    <s v=""/>
  </r>
  <r>
    <x v="3378"/>
    <n v="19"/>
    <s v="Other"/>
    <x v="1"/>
    <s v="UPI"/>
    <n v="321.61"/>
    <n v="1"/>
    <n v="1.4"/>
    <x v="0"/>
    <x v="3378"/>
    <d v="2031-04-03T00:00:00"/>
    <x v="2"/>
    <x v="1"/>
    <n v="1.4"/>
  </r>
  <r>
    <x v="3379"/>
    <n v="54"/>
    <s v="Female"/>
    <x v="1"/>
    <s v="Credit Card"/>
    <n v="1332.78"/>
    <n v="10"/>
    <n v="1.6"/>
    <x v="1"/>
    <x v="3379"/>
    <d v="2031-04-13T00:00:00"/>
    <x v="1"/>
    <x v="9"/>
    <s v=""/>
  </r>
  <r>
    <x v="3380"/>
    <n v="58"/>
    <s v="Male"/>
    <x v="5"/>
    <s v="Debit Card"/>
    <n v="682.33"/>
    <n v="6"/>
    <n v="4.9000000000000004"/>
    <x v="1"/>
    <x v="3380"/>
    <d v="2031-04-10T00:00:00"/>
    <x v="1"/>
    <x v="1"/>
    <n v="4.9000000000000004"/>
  </r>
  <r>
    <x v="3381"/>
    <n v="30"/>
    <s v="Female"/>
    <x v="1"/>
    <s v="Cash on Delivery"/>
    <n v="1448.57"/>
    <n v="9"/>
    <n v="3.7"/>
    <x v="1"/>
    <x v="3381"/>
    <d v="2031-04-14T00:00:00"/>
    <x v="0"/>
    <x v="37"/>
    <s v=""/>
  </r>
  <r>
    <x v="3382"/>
    <n v="32"/>
    <s v="Male"/>
    <x v="4"/>
    <s v="Credit Card"/>
    <n v="170.35"/>
    <n v="8"/>
    <n v="2.9"/>
    <x v="0"/>
    <x v="3382"/>
    <d v="2031-04-14T00:00:00"/>
    <x v="0"/>
    <x v="32"/>
    <s v=""/>
  </r>
  <r>
    <x v="3383"/>
    <n v="57"/>
    <s v="Female"/>
    <x v="4"/>
    <s v="Wallet"/>
    <n v="432.19"/>
    <n v="5"/>
    <n v="3.9"/>
    <x v="1"/>
    <x v="3383"/>
    <d v="2031-04-12T00:00:00"/>
    <x v="1"/>
    <x v="1"/>
    <n v="3.9"/>
  </r>
  <r>
    <x v="3384"/>
    <n v="56"/>
    <s v="Male"/>
    <x v="2"/>
    <s v="Cash on Delivery"/>
    <n v="372.26"/>
    <n v="1"/>
    <n v="1.1000000000000001"/>
    <x v="1"/>
    <x v="3384"/>
    <d v="2031-04-09T00:00:00"/>
    <x v="1"/>
    <x v="1"/>
    <n v="1.1000000000000001"/>
  </r>
  <r>
    <x v="3385"/>
    <n v="50"/>
    <s v="Male"/>
    <x v="3"/>
    <s v="Debit Card"/>
    <n v="1457.68"/>
    <n v="9"/>
    <n v="2.2999999999999998"/>
    <x v="0"/>
    <x v="3385"/>
    <d v="2031-04-18T00:00:00"/>
    <x v="1"/>
    <x v="0"/>
    <s v=""/>
  </r>
  <r>
    <x v="3386"/>
    <n v="36"/>
    <s v="Male"/>
    <x v="1"/>
    <s v="UPI"/>
    <n v="1230.79"/>
    <n v="4"/>
    <n v="3"/>
    <x v="0"/>
    <x v="3386"/>
    <d v="2031-04-14T00:00:00"/>
    <x v="0"/>
    <x v="1"/>
    <n v="3"/>
  </r>
  <r>
    <x v="3387"/>
    <n v="26"/>
    <s v="Female"/>
    <x v="3"/>
    <s v="Debit Card"/>
    <n v="723.4"/>
    <n v="6"/>
    <n v="3.8"/>
    <x v="0"/>
    <x v="3387"/>
    <d v="2031-04-17T00:00:00"/>
    <x v="2"/>
    <x v="1"/>
    <n v="3.8"/>
  </r>
  <r>
    <x v="3388"/>
    <n v="49"/>
    <s v="Other"/>
    <x v="5"/>
    <s v="Credit Card"/>
    <n v="765.55"/>
    <n v="12"/>
    <n v="1.3"/>
    <x v="0"/>
    <x v="3388"/>
    <d v="2031-04-24T00:00:00"/>
    <x v="1"/>
    <x v="24"/>
    <s v=""/>
  </r>
  <r>
    <x v="3389"/>
    <n v="52"/>
    <s v="Male"/>
    <x v="2"/>
    <s v="Wallet"/>
    <n v="983.77"/>
    <n v="8"/>
    <n v="1.4"/>
    <x v="1"/>
    <x v="3389"/>
    <d v="2031-04-21T00:00:00"/>
    <x v="1"/>
    <x v="28"/>
    <s v=""/>
  </r>
  <r>
    <x v="3390"/>
    <n v="58"/>
    <s v="Other"/>
    <x v="3"/>
    <s v="Credit Card"/>
    <n v="133.97"/>
    <n v="8"/>
    <n v="2.7"/>
    <x v="1"/>
    <x v="3390"/>
    <d v="2031-04-22T00:00:00"/>
    <x v="1"/>
    <x v="8"/>
    <s v=""/>
  </r>
  <r>
    <x v="3391"/>
    <n v="41"/>
    <s v="Other"/>
    <x v="1"/>
    <s v="Cash on Delivery"/>
    <n v="603.11"/>
    <n v="11"/>
    <n v="1.7"/>
    <x v="0"/>
    <x v="3391"/>
    <d v="2031-04-26T00:00:00"/>
    <x v="0"/>
    <x v="23"/>
    <s v=""/>
  </r>
  <r>
    <x v="3392"/>
    <n v="26"/>
    <s v="Female"/>
    <x v="1"/>
    <s v="Credit Card"/>
    <n v="889.83"/>
    <n v="10"/>
    <n v="4.5999999999999996"/>
    <x v="1"/>
    <x v="3392"/>
    <d v="2031-04-26T00:00:00"/>
    <x v="2"/>
    <x v="33"/>
    <s v=""/>
  </r>
  <r>
    <x v="3393"/>
    <n v="21"/>
    <s v="Female"/>
    <x v="5"/>
    <s v="Debit Card"/>
    <n v="96.66"/>
    <n v="11"/>
    <n v="1.8"/>
    <x v="0"/>
    <x v="3393"/>
    <d v="2031-04-28T00:00:00"/>
    <x v="2"/>
    <x v="4"/>
    <s v=""/>
  </r>
  <r>
    <x v="3394"/>
    <n v="37"/>
    <s v="Male"/>
    <x v="4"/>
    <s v="Wallet"/>
    <n v="831.39"/>
    <n v="12"/>
    <n v="1.6"/>
    <x v="0"/>
    <x v="3394"/>
    <d v="2031-04-30T00:00:00"/>
    <x v="0"/>
    <x v="9"/>
    <s v=""/>
  </r>
  <r>
    <x v="3395"/>
    <n v="41"/>
    <s v="Male"/>
    <x v="2"/>
    <s v="Wallet"/>
    <n v="54.72"/>
    <n v="1"/>
    <n v="2.7"/>
    <x v="0"/>
    <x v="3395"/>
    <d v="2031-04-20T00:00:00"/>
    <x v="0"/>
    <x v="1"/>
    <n v="2.7"/>
  </r>
  <r>
    <x v="3396"/>
    <n v="68"/>
    <s v="Male"/>
    <x v="0"/>
    <s v="Debit Card"/>
    <n v="141.32"/>
    <n v="5"/>
    <n v="2.1"/>
    <x v="1"/>
    <x v="3396"/>
    <d v="2031-04-25T00:00:00"/>
    <x v="1"/>
    <x v="1"/>
    <n v="2.1"/>
  </r>
  <r>
    <x v="3397"/>
    <n v="33"/>
    <s v="Female"/>
    <x v="5"/>
    <s v="Wallet"/>
    <n v="1436.98"/>
    <n v="8"/>
    <n v="4.8"/>
    <x v="0"/>
    <x v="3397"/>
    <d v="2031-04-29T00:00:00"/>
    <x v="0"/>
    <x v="36"/>
    <s v=""/>
  </r>
  <r>
    <x v="3398"/>
    <n v="41"/>
    <s v="Female"/>
    <x v="2"/>
    <s v="Wallet"/>
    <n v="722.66"/>
    <n v="12"/>
    <n v="1.2"/>
    <x v="0"/>
    <x v="3398"/>
    <d v="2031-05-04T00:00:00"/>
    <x v="0"/>
    <x v="5"/>
    <s v=""/>
  </r>
  <r>
    <x v="3399"/>
    <n v="66"/>
    <s v="Male"/>
    <x v="4"/>
    <s v="Cash on Delivery"/>
    <n v="1109.8800000000001"/>
    <n v="5"/>
    <n v="2"/>
    <x v="1"/>
    <x v="3399"/>
    <d v="2031-04-28T00:00:00"/>
    <x v="1"/>
    <x v="1"/>
    <n v="2"/>
  </r>
  <r>
    <x v="3400"/>
    <n v="57"/>
    <s v="Other"/>
    <x v="0"/>
    <s v="Debit Card"/>
    <n v="1401.53"/>
    <n v="7"/>
    <n v="1.7"/>
    <x v="1"/>
    <x v="3400"/>
    <d v="2031-05-01T00:00:00"/>
    <x v="1"/>
    <x v="23"/>
    <s v=""/>
  </r>
  <r>
    <x v="3401"/>
    <n v="66"/>
    <s v="Other"/>
    <x v="1"/>
    <s v="Debit Card"/>
    <n v="472.68"/>
    <n v="10"/>
    <n v="1.2"/>
    <x v="0"/>
    <x v="3401"/>
    <d v="2031-05-05T00:00:00"/>
    <x v="1"/>
    <x v="5"/>
    <s v=""/>
  </r>
  <r>
    <x v="3402"/>
    <n v="45"/>
    <s v="Other"/>
    <x v="3"/>
    <s v="Wallet"/>
    <n v="462.68"/>
    <n v="13"/>
    <n v="5"/>
    <x v="1"/>
    <x v="3402"/>
    <d v="2031-05-09T00:00:00"/>
    <x v="1"/>
    <x v="41"/>
    <s v=""/>
  </r>
  <r>
    <x v="3403"/>
    <n v="37"/>
    <s v="Other"/>
    <x v="4"/>
    <s v="UPI"/>
    <n v="219.56"/>
    <n v="4"/>
    <n v="4.0999999999999996"/>
    <x v="1"/>
    <x v="3403"/>
    <d v="2031-05-01T00:00:00"/>
    <x v="0"/>
    <x v="1"/>
    <n v="4.0999999999999996"/>
  </r>
  <r>
    <x v="3404"/>
    <n v="44"/>
    <s v="Female"/>
    <x v="0"/>
    <s v="Cash on Delivery"/>
    <n v="77.099999999999994"/>
    <n v="2"/>
    <n v="3"/>
    <x v="1"/>
    <x v="3404"/>
    <d v="2031-04-30T00:00:00"/>
    <x v="0"/>
    <x v="1"/>
    <n v="3"/>
  </r>
  <r>
    <x v="3405"/>
    <n v="36"/>
    <s v="Male"/>
    <x v="1"/>
    <s v="UPI"/>
    <n v="518.29999999999995"/>
    <n v="5"/>
    <n v="4.9000000000000004"/>
    <x v="0"/>
    <x v="3405"/>
    <d v="2031-05-04T00:00:00"/>
    <x v="0"/>
    <x v="1"/>
    <n v="4.9000000000000004"/>
  </r>
  <r>
    <x v="3406"/>
    <n v="53"/>
    <s v="Male"/>
    <x v="4"/>
    <s v="Debit Card"/>
    <n v="1280.1600000000001"/>
    <n v="13"/>
    <n v="2.5"/>
    <x v="1"/>
    <x v="3406"/>
    <d v="2031-05-13T00:00:00"/>
    <x v="1"/>
    <x v="13"/>
    <s v=""/>
  </r>
  <r>
    <x v="3407"/>
    <n v="49"/>
    <s v="Male"/>
    <x v="2"/>
    <s v="Wallet"/>
    <n v="438.82"/>
    <n v="11"/>
    <n v="2.2999999999999998"/>
    <x v="1"/>
    <x v="3407"/>
    <d v="2031-05-12T00:00:00"/>
    <x v="1"/>
    <x v="0"/>
    <s v=""/>
  </r>
  <r>
    <x v="3408"/>
    <n v="51"/>
    <s v="Male"/>
    <x v="2"/>
    <s v="Wallet"/>
    <n v="1410.46"/>
    <n v="3"/>
    <n v="2.6"/>
    <x v="1"/>
    <x v="3408"/>
    <d v="2031-05-05T00:00:00"/>
    <x v="1"/>
    <x v="1"/>
    <n v="2.6"/>
  </r>
  <r>
    <x v="3409"/>
    <n v="51"/>
    <s v="Other"/>
    <x v="1"/>
    <s v="UPI"/>
    <n v="735.42"/>
    <n v="11"/>
    <n v="4.3"/>
    <x v="0"/>
    <x v="3409"/>
    <d v="2031-05-14T00:00:00"/>
    <x v="1"/>
    <x v="21"/>
    <s v=""/>
  </r>
  <r>
    <x v="3410"/>
    <n v="47"/>
    <s v="Male"/>
    <x v="0"/>
    <s v="Credit Card"/>
    <n v="340.21"/>
    <n v="2"/>
    <n v="1.1000000000000001"/>
    <x v="1"/>
    <x v="3410"/>
    <d v="2031-05-06T00:00:00"/>
    <x v="1"/>
    <x v="1"/>
    <n v="1.1000000000000001"/>
  </r>
  <r>
    <x v="3411"/>
    <n v="22"/>
    <s v="Female"/>
    <x v="0"/>
    <s v="Wallet"/>
    <n v="645.51"/>
    <n v="2"/>
    <n v="2.8"/>
    <x v="1"/>
    <x v="3411"/>
    <d v="2031-05-07T00:00:00"/>
    <x v="2"/>
    <x v="1"/>
    <n v="2.8"/>
  </r>
  <r>
    <x v="3412"/>
    <n v="28"/>
    <s v="Other"/>
    <x v="1"/>
    <s v="Debit Card"/>
    <n v="784.89"/>
    <n v="7"/>
    <n v="4.5999999999999996"/>
    <x v="0"/>
    <x v="3412"/>
    <d v="2031-05-13T00:00:00"/>
    <x v="2"/>
    <x v="33"/>
    <s v=""/>
  </r>
  <r>
    <x v="3413"/>
    <n v="28"/>
    <s v="Male"/>
    <x v="5"/>
    <s v="Wallet"/>
    <n v="1074.42"/>
    <n v="14"/>
    <n v="4.9000000000000004"/>
    <x v="0"/>
    <x v="3413"/>
    <d v="2031-05-21T00:00:00"/>
    <x v="2"/>
    <x v="20"/>
    <s v=""/>
  </r>
  <r>
    <x v="3414"/>
    <n v="40"/>
    <s v="Other"/>
    <x v="4"/>
    <s v="Credit Card"/>
    <n v="718.93"/>
    <n v="9"/>
    <n v="1.1000000000000001"/>
    <x v="0"/>
    <x v="3414"/>
    <d v="2031-05-17T00:00:00"/>
    <x v="0"/>
    <x v="15"/>
    <s v=""/>
  </r>
  <r>
    <x v="3415"/>
    <n v="21"/>
    <s v="Female"/>
    <x v="3"/>
    <s v="Debit Card"/>
    <n v="15.98"/>
    <n v="9"/>
    <n v="2.2000000000000002"/>
    <x v="1"/>
    <x v="3415"/>
    <d v="2031-05-18T00:00:00"/>
    <x v="2"/>
    <x v="38"/>
    <s v=""/>
  </r>
  <r>
    <x v="3416"/>
    <n v="39"/>
    <s v="Female"/>
    <x v="5"/>
    <s v="Credit Card"/>
    <n v="760.61"/>
    <n v="11"/>
    <n v="3.7"/>
    <x v="1"/>
    <x v="3416"/>
    <d v="2031-05-21T00:00:00"/>
    <x v="0"/>
    <x v="37"/>
    <s v=""/>
  </r>
  <r>
    <x v="3417"/>
    <n v="42"/>
    <s v="Other"/>
    <x v="0"/>
    <s v="Cash on Delivery"/>
    <n v="1236.0999999999999"/>
    <n v="8"/>
    <n v="1.5"/>
    <x v="1"/>
    <x v="3417"/>
    <d v="2031-05-19T00:00:00"/>
    <x v="0"/>
    <x v="34"/>
    <s v=""/>
  </r>
  <r>
    <x v="3418"/>
    <n v="22"/>
    <s v="Male"/>
    <x v="3"/>
    <s v="Debit Card"/>
    <n v="520.69000000000005"/>
    <n v="6"/>
    <n v="1.6"/>
    <x v="0"/>
    <x v="3418"/>
    <d v="2031-05-18T00:00:00"/>
    <x v="2"/>
    <x v="1"/>
    <n v="1.6"/>
  </r>
  <r>
    <x v="3419"/>
    <n v="33"/>
    <s v="Male"/>
    <x v="5"/>
    <s v="Cash on Delivery"/>
    <n v="1300.27"/>
    <n v="14"/>
    <n v="1.9"/>
    <x v="1"/>
    <x v="3419"/>
    <d v="2031-05-27T00:00:00"/>
    <x v="0"/>
    <x v="11"/>
    <s v=""/>
  </r>
  <r>
    <x v="3420"/>
    <n v="37"/>
    <s v="Other"/>
    <x v="3"/>
    <s v="Credit Card"/>
    <n v="910.43"/>
    <n v="13"/>
    <n v="2.1"/>
    <x v="0"/>
    <x v="3420"/>
    <d v="2031-05-27T00:00:00"/>
    <x v="0"/>
    <x v="27"/>
    <s v=""/>
  </r>
  <r>
    <x v="3421"/>
    <n v="67"/>
    <s v="Other"/>
    <x v="3"/>
    <s v="Debit Card"/>
    <n v="953.93"/>
    <n v="6"/>
    <n v="3.7"/>
    <x v="1"/>
    <x v="3421"/>
    <d v="2031-05-21T00:00:00"/>
    <x v="1"/>
    <x v="1"/>
    <n v="3.7"/>
  </r>
  <r>
    <x v="3422"/>
    <n v="48"/>
    <s v="Male"/>
    <x v="2"/>
    <s v="Debit Card"/>
    <n v="357.9"/>
    <n v="4"/>
    <n v="4.3"/>
    <x v="1"/>
    <x v="3422"/>
    <d v="2031-05-20T00:00:00"/>
    <x v="1"/>
    <x v="1"/>
    <n v="4.3"/>
  </r>
  <r>
    <x v="3423"/>
    <n v="25"/>
    <s v="Male"/>
    <x v="0"/>
    <s v="Wallet"/>
    <n v="535.71"/>
    <n v="2"/>
    <n v="3.9"/>
    <x v="0"/>
    <x v="3423"/>
    <d v="2031-05-19T00:00:00"/>
    <x v="2"/>
    <x v="1"/>
    <n v="3.9"/>
  </r>
  <r>
    <x v="3424"/>
    <n v="19"/>
    <s v="Male"/>
    <x v="0"/>
    <s v="Cash on Delivery"/>
    <n v="1374.49"/>
    <n v="14"/>
    <n v="2.7"/>
    <x v="0"/>
    <x v="3424"/>
    <d v="2031-06-01T00:00:00"/>
    <x v="2"/>
    <x v="8"/>
    <s v=""/>
  </r>
  <r>
    <x v="3425"/>
    <n v="19"/>
    <s v="Female"/>
    <x v="1"/>
    <s v="Cash on Delivery"/>
    <n v="1019.26"/>
    <n v="10"/>
    <n v="2.8"/>
    <x v="1"/>
    <x v="3425"/>
    <d v="2031-05-29T00:00:00"/>
    <x v="2"/>
    <x v="10"/>
    <s v=""/>
  </r>
  <r>
    <x v="3426"/>
    <n v="60"/>
    <s v="Female"/>
    <x v="1"/>
    <s v="Credit Card"/>
    <n v="1033.8900000000001"/>
    <n v="14"/>
    <n v="3.2"/>
    <x v="0"/>
    <x v="3426"/>
    <d v="2031-06-03T00:00:00"/>
    <x v="1"/>
    <x v="2"/>
    <s v=""/>
  </r>
  <r>
    <x v="3427"/>
    <n v="40"/>
    <s v="Female"/>
    <x v="3"/>
    <s v="Credit Card"/>
    <n v="895.98"/>
    <n v="10"/>
    <n v="2.4"/>
    <x v="0"/>
    <x v="3427"/>
    <d v="2031-05-31T00:00:00"/>
    <x v="0"/>
    <x v="26"/>
    <s v=""/>
  </r>
  <r>
    <x v="3428"/>
    <n v="34"/>
    <s v="Female"/>
    <x v="2"/>
    <s v="Cash on Delivery"/>
    <n v="288.8"/>
    <n v="6"/>
    <n v="2.4"/>
    <x v="1"/>
    <x v="3428"/>
    <d v="2031-05-28T00:00:00"/>
    <x v="0"/>
    <x v="1"/>
    <n v="2.4"/>
  </r>
  <r>
    <x v="3429"/>
    <n v="48"/>
    <s v="Female"/>
    <x v="2"/>
    <s v="UPI"/>
    <n v="632.33000000000004"/>
    <n v="12"/>
    <n v="1.2"/>
    <x v="1"/>
    <x v="3429"/>
    <d v="2031-06-04T00:00:00"/>
    <x v="1"/>
    <x v="5"/>
    <s v=""/>
  </r>
  <r>
    <x v="3430"/>
    <n v="28"/>
    <s v="Male"/>
    <x v="0"/>
    <s v="Credit Card"/>
    <n v="856.12"/>
    <n v="7"/>
    <n v="2.2000000000000002"/>
    <x v="1"/>
    <x v="3430"/>
    <d v="2031-05-31T00:00:00"/>
    <x v="2"/>
    <x v="38"/>
    <s v=""/>
  </r>
  <r>
    <x v="3431"/>
    <n v="56"/>
    <s v="Male"/>
    <x v="4"/>
    <s v="UPI"/>
    <n v="984.98"/>
    <n v="2"/>
    <n v="3.8"/>
    <x v="0"/>
    <x v="3431"/>
    <d v="2031-05-27T00:00:00"/>
    <x v="1"/>
    <x v="1"/>
    <n v="3.8"/>
  </r>
  <r>
    <x v="3432"/>
    <n v="56"/>
    <s v="Female"/>
    <x v="0"/>
    <s v="Debit Card"/>
    <n v="1046.79"/>
    <n v="5"/>
    <n v="2.8"/>
    <x v="1"/>
    <x v="3432"/>
    <d v="2031-05-31T00:00:00"/>
    <x v="1"/>
    <x v="1"/>
    <n v="2.8"/>
  </r>
  <r>
    <x v="3433"/>
    <n v="56"/>
    <s v="Other"/>
    <x v="1"/>
    <s v="UPI"/>
    <n v="1486.28"/>
    <n v="10"/>
    <n v="1.1000000000000001"/>
    <x v="0"/>
    <x v="3433"/>
    <d v="2031-06-06T00:00:00"/>
    <x v="1"/>
    <x v="15"/>
    <s v=""/>
  </r>
  <r>
    <x v="3434"/>
    <n v="28"/>
    <s v="Other"/>
    <x v="4"/>
    <s v="UPI"/>
    <n v="1433.07"/>
    <n v="1"/>
    <n v="4.5999999999999996"/>
    <x v="1"/>
    <x v="3434"/>
    <d v="2031-05-29T00:00:00"/>
    <x v="2"/>
    <x v="1"/>
    <n v="4.5999999999999996"/>
  </r>
  <r>
    <x v="3435"/>
    <n v="28"/>
    <s v="Other"/>
    <x v="1"/>
    <s v="Debit Card"/>
    <n v="1300.1300000000001"/>
    <n v="9"/>
    <n v="2.8"/>
    <x v="0"/>
    <x v="3435"/>
    <d v="2031-06-07T00:00:00"/>
    <x v="2"/>
    <x v="10"/>
    <s v=""/>
  </r>
  <r>
    <x v="3436"/>
    <n v="49"/>
    <s v="Other"/>
    <x v="4"/>
    <s v="UPI"/>
    <n v="775.2"/>
    <n v="12"/>
    <n v="4.2"/>
    <x v="1"/>
    <x v="3436"/>
    <d v="2031-06-11T00:00:00"/>
    <x v="1"/>
    <x v="22"/>
    <s v=""/>
  </r>
  <r>
    <x v="3437"/>
    <n v="67"/>
    <s v="Female"/>
    <x v="5"/>
    <s v="Debit Card"/>
    <n v="781.99"/>
    <n v="7"/>
    <n v="4.2"/>
    <x v="0"/>
    <x v="3437"/>
    <d v="2031-06-07T00:00:00"/>
    <x v="1"/>
    <x v="22"/>
    <s v=""/>
  </r>
  <r>
    <x v="3438"/>
    <n v="28"/>
    <s v="Other"/>
    <x v="4"/>
    <s v="UPI"/>
    <n v="711.17"/>
    <n v="4"/>
    <n v="4.7"/>
    <x v="1"/>
    <x v="3438"/>
    <d v="2031-06-05T00:00:00"/>
    <x v="2"/>
    <x v="1"/>
    <n v="4.7"/>
  </r>
  <r>
    <x v="3439"/>
    <n v="63"/>
    <s v="Female"/>
    <x v="0"/>
    <s v="UPI"/>
    <n v="1274.06"/>
    <n v="7"/>
    <n v="2.7"/>
    <x v="0"/>
    <x v="3439"/>
    <d v="2031-06-09T00:00:00"/>
    <x v="1"/>
    <x v="8"/>
    <s v=""/>
  </r>
  <r>
    <x v="3440"/>
    <n v="27"/>
    <s v="Male"/>
    <x v="4"/>
    <s v="Credit Card"/>
    <n v="274.49"/>
    <n v="3"/>
    <n v="1.4"/>
    <x v="1"/>
    <x v="3440"/>
    <d v="2031-06-06T00:00:00"/>
    <x v="2"/>
    <x v="1"/>
    <n v="1.4"/>
  </r>
  <r>
    <x v="3441"/>
    <n v="65"/>
    <s v="Male"/>
    <x v="3"/>
    <s v="Cash on Delivery"/>
    <n v="1215.77"/>
    <n v="10"/>
    <n v="3.6"/>
    <x v="0"/>
    <x v="3441"/>
    <d v="2031-06-14T00:00:00"/>
    <x v="1"/>
    <x v="29"/>
    <s v=""/>
  </r>
  <r>
    <x v="3442"/>
    <n v="36"/>
    <s v="Female"/>
    <x v="2"/>
    <s v="Cash on Delivery"/>
    <n v="1303.94"/>
    <n v="2"/>
    <n v="2.5"/>
    <x v="0"/>
    <x v="3442"/>
    <d v="2031-06-07T00:00:00"/>
    <x v="0"/>
    <x v="1"/>
    <n v="2.5"/>
  </r>
  <r>
    <x v="3443"/>
    <n v="34"/>
    <s v="Other"/>
    <x v="5"/>
    <s v="UPI"/>
    <n v="234.53"/>
    <n v="14"/>
    <n v="3.3"/>
    <x v="1"/>
    <x v="3443"/>
    <d v="2031-06-20T00:00:00"/>
    <x v="0"/>
    <x v="12"/>
    <s v=""/>
  </r>
  <r>
    <x v="3444"/>
    <n v="22"/>
    <s v="Male"/>
    <x v="4"/>
    <s v="Wallet"/>
    <n v="1276.08"/>
    <n v="12"/>
    <n v="1.2"/>
    <x v="1"/>
    <x v="3444"/>
    <d v="2031-06-19T00:00:00"/>
    <x v="2"/>
    <x v="5"/>
    <s v=""/>
  </r>
  <r>
    <x v="3445"/>
    <n v="67"/>
    <s v="Female"/>
    <x v="5"/>
    <s v="Wallet"/>
    <n v="1111.24"/>
    <n v="12"/>
    <n v="1.7"/>
    <x v="1"/>
    <x v="3445"/>
    <d v="2031-06-20T00:00:00"/>
    <x v="1"/>
    <x v="23"/>
    <s v=""/>
  </r>
  <r>
    <x v="3446"/>
    <n v="42"/>
    <s v="Other"/>
    <x v="3"/>
    <s v="Debit Card"/>
    <n v="410.45"/>
    <n v="12"/>
    <n v="4.0999999999999996"/>
    <x v="1"/>
    <x v="3446"/>
    <d v="2031-06-21T00:00:00"/>
    <x v="0"/>
    <x v="39"/>
    <s v=""/>
  </r>
  <r>
    <x v="3447"/>
    <n v="56"/>
    <s v="Female"/>
    <x v="0"/>
    <s v="Wallet"/>
    <n v="1274.32"/>
    <n v="14"/>
    <n v="2.4"/>
    <x v="1"/>
    <x v="3447"/>
    <d v="2031-06-24T00:00:00"/>
    <x v="1"/>
    <x v="26"/>
    <s v=""/>
  </r>
  <r>
    <x v="3448"/>
    <n v="22"/>
    <s v="Other"/>
    <x v="4"/>
    <s v="UPI"/>
    <n v="10.16"/>
    <n v="5"/>
    <n v="4.9000000000000004"/>
    <x v="0"/>
    <x v="3448"/>
    <d v="2031-06-16T00:00:00"/>
    <x v="2"/>
    <x v="1"/>
    <n v="4.9000000000000004"/>
  </r>
  <r>
    <x v="3449"/>
    <n v="64"/>
    <s v="Female"/>
    <x v="4"/>
    <s v="Credit Card"/>
    <n v="574.13"/>
    <n v="14"/>
    <n v="2.2000000000000002"/>
    <x v="1"/>
    <x v="3449"/>
    <d v="2031-06-26T00:00:00"/>
    <x v="1"/>
    <x v="38"/>
    <s v=""/>
  </r>
  <r>
    <x v="3450"/>
    <n v="67"/>
    <s v="Male"/>
    <x v="4"/>
    <s v="Wallet"/>
    <n v="1154.57"/>
    <n v="11"/>
    <n v="4.0999999999999996"/>
    <x v="0"/>
    <x v="3450"/>
    <d v="2031-06-24T00:00:00"/>
    <x v="1"/>
    <x v="39"/>
    <s v=""/>
  </r>
  <r>
    <x v="3451"/>
    <n v="38"/>
    <s v="Male"/>
    <x v="3"/>
    <s v="Credit Card"/>
    <n v="1371.15"/>
    <n v="5"/>
    <n v="3.3"/>
    <x v="1"/>
    <x v="3451"/>
    <d v="2031-06-19T00:00:00"/>
    <x v="0"/>
    <x v="1"/>
    <n v="3.3"/>
  </r>
  <r>
    <x v="3452"/>
    <n v="45"/>
    <s v="Male"/>
    <x v="0"/>
    <s v="Wallet"/>
    <n v="413.47"/>
    <n v="7"/>
    <n v="3.4"/>
    <x v="0"/>
    <x v="3452"/>
    <d v="2031-06-22T00:00:00"/>
    <x v="1"/>
    <x v="16"/>
    <s v=""/>
  </r>
  <r>
    <x v="3453"/>
    <n v="20"/>
    <s v="Male"/>
    <x v="4"/>
    <s v="Cash on Delivery"/>
    <n v="1044.53"/>
    <n v="4"/>
    <n v="3.9"/>
    <x v="1"/>
    <x v="3453"/>
    <d v="2031-06-20T00:00:00"/>
    <x v="2"/>
    <x v="1"/>
    <n v="3.9"/>
  </r>
  <r>
    <x v="3454"/>
    <n v="35"/>
    <s v="Other"/>
    <x v="0"/>
    <s v="Cash on Delivery"/>
    <n v="1299.06"/>
    <n v="2"/>
    <n v="1.2"/>
    <x v="0"/>
    <x v="3454"/>
    <d v="2031-06-19T00:00:00"/>
    <x v="0"/>
    <x v="1"/>
    <n v="1.2"/>
  </r>
  <r>
    <x v="3455"/>
    <n v="52"/>
    <s v="Female"/>
    <x v="5"/>
    <s v="UPI"/>
    <n v="1304.7"/>
    <n v="11"/>
    <n v="2.2000000000000002"/>
    <x v="0"/>
    <x v="3455"/>
    <d v="2031-06-29T00:00:00"/>
    <x v="1"/>
    <x v="38"/>
    <s v=""/>
  </r>
  <r>
    <x v="3456"/>
    <n v="19"/>
    <s v="Male"/>
    <x v="3"/>
    <s v="Cash on Delivery"/>
    <n v="28.63"/>
    <n v="2"/>
    <n v="4.4000000000000004"/>
    <x v="0"/>
    <x v="3456"/>
    <d v="2031-06-21T00:00:00"/>
    <x v="2"/>
    <x v="1"/>
    <n v="4.4000000000000004"/>
  </r>
  <r>
    <x v="3457"/>
    <n v="68"/>
    <s v="Male"/>
    <x v="3"/>
    <s v="Cash on Delivery"/>
    <n v="1246.6099999999999"/>
    <n v="11"/>
    <n v="3.5"/>
    <x v="1"/>
    <x v="3457"/>
    <d v="2031-07-01T00:00:00"/>
    <x v="1"/>
    <x v="14"/>
    <s v=""/>
  </r>
  <r>
    <x v="3458"/>
    <n v="67"/>
    <s v="Male"/>
    <x v="2"/>
    <s v="Wallet"/>
    <n v="260.17"/>
    <n v="2"/>
    <n v="3.2"/>
    <x v="1"/>
    <x v="3458"/>
    <d v="2031-06-23T00:00:00"/>
    <x v="1"/>
    <x v="1"/>
    <n v="3.2"/>
  </r>
  <r>
    <x v="3459"/>
    <n v="59"/>
    <s v="Other"/>
    <x v="4"/>
    <s v="Wallet"/>
    <n v="117.23"/>
    <n v="3"/>
    <n v="2.8"/>
    <x v="0"/>
    <x v="3459"/>
    <d v="2031-06-25T00:00:00"/>
    <x v="1"/>
    <x v="1"/>
    <n v="2.8"/>
  </r>
  <r>
    <x v="3460"/>
    <n v="30"/>
    <s v="Male"/>
    <x v="3"/>
    <s v="Cash on Delivery"/>
    <n v="1336.35"/>
    <n v="11"/>
    <n v="3"/>
    <x v="1"/>
    <x v="3460"/>
    <d v="2031-07-04T00:00:00"/>
    <x v="0"/>
    <x v="7"/>
    <s v=""/>
  </r>
  <r>
    <x v="3461"/>
    <n v="63"/>
    <s v="Other"/>
    <x v="2"/>
    <s v="UPI"/>
    <n v="824.52"/>
    <n v="13"/>
    <n v="2.4"/>
    <x v="0"/>
    <x v="3461"/>
    <d v="2031-07-07T00:00:00"/>
    <x v="1"/>
    <x v="26"/>
    <s v=""/>
  </r>
  <r>
    <x v="3462"/>
    <n v="54"/>
    <s v="Male"/>
    <x v="5"/>
    <s v="Credit Card"/>
    <n v="41.05"/>
    <n v="1"/>
    <n v="2.7"/>
    <x v="1"/>
    <x v="3462"/>
    <d v="2031-06-26T00:00:00"/>
    <x v="1"/>
    <x v="1"/>
    <n v="2.7"/>
  </r>
  <r>
    <x v="3463"/>
    <n v="25"/>
    <s v="Male"/>
    <x v="4"/>
    <s v="UPI"/>
    <n v="265.99"/>
    <n v="11"/>
    <n v="3.6"/>
    <x v="1"/>
    <x v="3463"/>
    <d v="2031-07-07T00:00:00"/>
    <x v="2"/>
    <x v="29"/>
    <s v=""/>
  </r>
  <r>
    <x v="3464"/>
    <n v="54"/>
    <s v="Other"/>
    <x v="4"/>
    <s v="Cash on Delivery"/>
    <n v="22.35"/>
    <n v="5"/>
    <n v="2.4"/>
    <x v="1"/>
    <x v="3464"/>
    <d v="2031-07-02T00:00:00"/>
    <x v="1"/>
    <x v="1"/>
    <n v="2.4"/>
  </r>
  <r>
    <x v="3465"/>
    <n v="68"/>
    <s v="Other"/>
    <x v="0"/>
    <s v="UPI"/>
    <n v="1146.47"/>
    <n v="1"/>
    <n v="4.4000000000000004"/>
    <x v="1"/>
    <x v="3465"/>
    <d v="2031-06-29T00:00:00"/>
    <x v="1"/>
    <x v="1"/>
    <n v="4.4000000000000004"/>
  </r>
  <r>
    <x v="3466"/>
    <n v="32"/>
    <s v="Other"/>
    <x v="4"/>
    <s v="Wallet"/>
    <n v="362.09"/>
    <n v="13"/>
    <n v="2.1"/>
    <x v="1"/>
    <x v="3466"/>
    <d v="2031-07-12T00:00:00"/>
    <x v="0"/>
    <x v="27"/>
    <s v=""/>
  </r>
  <r>
    <x v="3467"/>
    <n v="37"/>
    <s v="Other"/>
    <x v="0"/>
    <s v="Wallet"/>
    <n v="983.49"/>
    <n v="4"/>
    <n v="1.3"/>
    <x v="1"/>
    <x v="3467"/>
    <d v="2031-07-04T00:00:00"/>
    <x v="0"/>
    <x v="1"/>
    <n v="1.3"/>
  </r>
  <r>
    <x v="3468"/>
    <n v="23"/>
    <s v="Female"/>
    <x v="5"/>
    <s v="Debit Card"/>
    <n v="1493.59"/>
    <n v="7"/>
    <n v="2.4"/>
    <x v="1"/>
    <x v="3468"/>
    <d v="2031-07-08T00:00:00"/>
    <x v="2"/>
    <x v="26"/>
    <s v=""/>
  </r>
  <r>
    <x v="3469"/>
    <n v="43"/>
    <s v="Female"/>
    <x v="2"/>
    <s v="Debit Card"/>
    <n v="824.07"/>
    <n v="5"/>
    <n v="2.1"/>
    <x v="1"/>
    <x v="3469"/>
    <d v="2031-07-07T00:00:00"/>
    <x v="0"/>
    <x v="1"/>
    <n v="2.1"/>
  </r>
  <r>
    <x v="3470"/>
    <n v="43"/>
    <s v="Female"/>
    <x v="0"/>
    <s v="Cash on Delivery"/>
    <n v="1004.75"/>
    <n v="6"/>
    <n v="3.8"/>
    <x v="0"/>
    <x v="3470"/>
    <d v="2031-07-09T00:00:00"/>
    <x v="0"/>
    <x v="1"/>
    <n v="3.8"/>
  </r>
  <r>
    <x v="3471"/>
    <n v="62"/>
    <s v="Female"/>
    <x v="3"/>
    <s v="Debit Card"/>
    <n v="496.17"/>
    <n v="8"/>
    <n v="4.4000000000000004"/>
    <x v="0"/>
    <x v="3471"/>
    <d v="2031-07-12T00:00:00"/>
    <x v="1"/>
    <x v="35"/>
    <s v=""/>
  </r>
  <r>
    <x v="3472"/>
    <n v="24"/>
    <s v="Other"/>
    <x v="4"/>
    <s v="Debit Card"/>
    <n v="1306.25"/>
    <n v="4"/>
    <n v="3.7"/>
    <x v="1"/>
    <x v="3472"/>
    <d v="2031-07-09T00:00:00"/>
    <x v="2"/>
    <x v="1"/>
    <n v="3.7"/>
  </r>
  <r>
    <x v="3473"/>
    <n v="39"/>
    <s v="Female"/>
    <x v="2"/>
    <s v="UPI"/>
    <n v="286.75"/>
    <n v="4"/>
    <n v="2.8"/>
    <x v="0"/>
    <x v="3473"/>
    <d v="2031-07-10T00:00:00"/>
    <x v="0"/>
    <x v="1"/>
    <n v="2.8"/>
  </r>
  <r>
    <x v="3474"/>
    <n v="64"/>
    <s v="Male"/>
    <x v="4"/>
    <s v="Credit Card"/>
    <n v="1085.98"/>
    <n v="2"/>
    <n v="3.9"/>
    <x v="1"/>
    <x v="3474"/>
    <d v="2031-07-09T00:00:00"/>
    <x v="1"/>
    <x v="1"/>
    <n v="3.9"/>
  </r>
  <r>
    <x v="3475"/>
    <n v="26"/>
    <s v="Other"/>
    <x v="2"/>
    <s v="Wallet"/>
    <n v="641.80999999999995"/>
    <n v="13"/>
    <n v="1.5"/>
    <x v="1"/>
    <x v="3475"/>
    <d v="2031-07-21T00:00:00"/>
    <x v="2"/>
    <x v="34"/>
    <s v=""/>
  </r>
  <r>
    <x v="3476"/>
    <n v="30"/>
    <s v="Female"/>
    <x v="5"/>
    <s v="Cash on Delivery"/>
    <n v="1440.26"/>
    <n v="14"/>
    <n v="4.8"/>
    <x v="0"/>
    <x v="3476"/>
    <d v="2031-07-23T00:00:00"/>
    <x v="0"/>
    <x v="36"/>
    <s v=""/>
  </r>
  <r>
    <x v="3477"/>
    <n v="52"/>
    <s v="Male"/>
    <x v="1"/>
    <s v="Credit Card"/>
    <n v="294.12"/>
    <n v="12"/>
    <n v="3"/>
    <x v="1"/>
    <x v="3477"/>
    <d v="2031-07-22T00:00:00"/>
    <x v="1"/>
    <x v="7"/>
    <s v=""/>
  </r>
  <r>
    <x v="3478"/>
    <n v="47"/>
    <s v="Male"/>
    <x v="5"/>
    <s v="UPI"/>
    <n v="114.17"/>
    <n v="3"/>
    <n v="3.1"/>
    <x v="0"/>
    <x v="3478"/>
    <d v="2031-07-14T00:00:00"/>
    <x v="1"/>
    <x v="1"/>
    <n v="3.1"/>
  </r>
  <r>
    <x v="3479"/>
    <n v="25"/>
    <s v="Female"/>
    <x v="4"/>
    <s v="Credit Card"/>
    <n v="982.7"/>
    <n v="3"/>
    <n v="4.7"/>
    <x v="0"/>
    <x v="3479"/>
    <d v="2031-07-15T00:00:00"/>
    <x v="2"/>
    <x v="1"/>
    <n v="4.7"/>
  </r>
  <r>
    <x v="3480"/>
    <n v="24"/>
    <s v="Male"/>
    <x v="2"/>
    <s v="Cash on Delivery"/>
    <n v="338.55"/>
    <n v="11"/>
    <n v="1.7"/>
    <x v="1"/>
    <x v="3480"/>
    <d v="2031-07-24T00:00:00"/>
    <x v="2"/>
    <x v="23"/>
    <s v=""/>
  </r>
  <r>
    <x v="3481"/>
    <n v="46"/>
    <s v="Other"/>
    <x v="5"/>
    <s v="Debit Card"/>
    <n v="496.21"/>
    <n v="10"/>
    <n v="2.9"/>
    <x v="1"/>
    <x v="3481"/>
    <d v="2031-07-24T00:00:00"/>
    <x v="1"/>
    <x v="32"/>
    <s v=""/>
  </r>
  <r>
    <x v="3482"/>
    <n v="51"/>
    <s v="Female"/>
    <x v="4"/>
    <s v="Credit Card"/>
    <n v="1106.99"/>
    <n v="10"/>
    <n v="5"/>
    <x v="0"/>
    <x v="3482"/>
    <d v="2031-07-25T00:00:00"/>
    <x v="1"/>
    <x v="41"/>
    <s v=""/>
  </r>
  <r>
    <x v="3483"/>
    <n v="61"/>
    <s v="Male"/>
    <x v="3"/>
    <s v="Cash on Delivery"/>
    <n v="308.72000000000003"/>
    <n v="7"/>
    <n v="5"/>
    <x v="0"/>
    <x v="3483"/>
    <d v="2031-07-23T00:00:00"/>
    <x v="1"/>
    <x v="41"/>
    <s v=""/>
  </r>
  <r>
    <x v="3484"/>
    <n v="53"/>
    <s v="Female"/>
    <x v="0"/>
    <s v="Cash on Delivery"/>
    <n v="682.5"/>
    <n v="1"/>
    <n v="3.6"/>
    <x v="1"/>
    <x v="3484"/>
    <d v="2031-07-18T00:00:00"/>
    <x v="1"/>
    <x v="1"/>
    <n v="3.6"/>
  </r>
  <r>
    <x v="3485"/>
    <n v="50"/>
    <s v="Male"/>
    <x v="3"/>
    <s v="UPI"/>
    <n v="190.63"/>
    <n v="12"/>
    <n v="3.9"/>
    <x v="1"/>
    <x v="3485"/>
    <d v="2031-07-30T00:00:00"/>
    <x v="1"/>
    <x v="19"/>
    <s v=""/>
  </r>
  <r>
    <x v="3486"/>
    <n v="19"/>
    <s v="Female"/>
    <x v="0"/>
    <s v="Wallet"/>
    <n v="155.41999999999999"/>
    <n v="6"/>
    <n v="4"/>
    <x v="1"/>
    <x v="3486"/>
    <d v="2031-07-25T00:00:00"/>
    <x v="2"/>
    <x v="1"/>
    <n v="4"/>
  </r>
  <r>
    <x v="3487"/>
    <n v="50"/>
    <s v="Female"/>
    <x v="0"/>
    <s v="Debit Card"/>
    <n v="318.08999999999997"/>
    <n v="13"/>
    <n v="4.7"/>
    <x v="1"/>
    <x v="3487"/>
    <d v="2031-08-02T00:00:00"/>
    <x v="1"/>
    <x v="25"/>
    <s v=""/>
  </r>
  <r>
    <x v="3488"/>
    <n v="68"/>
    <s v="Male"/>
    <x v="1"/>
    <s v="Debit Card"/>
    <n v="811.73"/>
    <n v="11"/>
    <n v="1.9"/>
    <x v="0"/>
    <x v="3488"/>
    <d v="2031-08-01T00:00:00"/>
    <x v="1"/>
    <x v="11"/>
    <s v=""/>
  </r>
  <r>
    <x v="3489"/>
    <n v="59"/>
    <s v="Female"/>
    <x v="2"/>
    <s v="UPI"/>
    <n v="1308.81"/>
    <n v="8"/>
    <n v="4.2"/>
    <x v="1"/>
    <x v="3489"/>
    <d v="2031-07-30T00:00:00"/>
    <x v="1"/>
    <x v="22"/>
    <s v=""/>
  </r>
  <r>
    <x v="3490"/>
    <n v="43"/>
    <s v="Female"/>
    <x v="1"/>
    <s v="Debit Card"/>
    <n v="984.37"/>
    <n v="1"/>
    <n v="4.2"/>
    <x v="0"/>
    <x v="3490"/>
    <d v="2031-07-24T00:00:00"/>
    <x v="0"/>
    <x v="1"/>
    <n v="4.2"/>
  </r>
  <r>
    <x v="3491"/>
    <n v="29"/>
    <s v="Male"/>
    <x v="2"/>
    <s v="Wallet"/>
    <n v="132.11000000000001"/>
    <n v="6"/>
    <n v="2.6"/>
    <x v="0"/>
    <x v="3491"/>
    <d v="2031-07-30T00:00:00"/>
    <x v="2"/>
    <x v="1"/>
    <n v="2.6"/>
  </r>
  <r>
    <x v="3492"/>
    <n v="22"/>
    <s v="Female"/>
    <x v="1"/>
    <s v="UPI"/>
    <n v="1159.74"/>
    <n v="9"/>
    <n v="1.4"/>
    <x v="0"/>
    <x v="3492"/>
    <d v="2031-08-03T00:00:00"/>
    <x v="2"/>
    <x v="28"/>
    <s v=""/>
  </r>
  <r>
    <x v="3493"/>
    <n v="65"/>
    <s v="Male"/>
    <x v="1"/>
    <s v="UPI"/>
    <n v="483.34"/>
    <n v="2"/>
    <n v="2.8"/>
    <x v="0"/>
    <x v="3493"/>
    <d v="2031-07-28T00:00:00"/>
    <x v="1"/>
    <x v="1"/>
    <n v="2.8"/>
  </r>
  <r>
    <x v="3494"/>
    <n v="26"/>
    <s v="Male"/>
    <x v="2"/>
    <s v="UPI"/>
    <n v="909.88"/>
    <n v="6"/>
    <n v="2.2999999999999998"/>
    <x v="0"/>
    <x v="3494"/>
    <d v="2031-08-02T00:00:00"/>
    <x v="2"/>
    <x v="1"/>
    <n v="2.2999999999999998"/>
  </r>
  <r>
    <x v="3495"/>
    <n v="48"/>
    <s v="Male"/>
    <x v="3"/>
    <s v="UPI"/>
    <n v="779.83"/>
    <n v="2"/>
    <n v="2.7"/>
    <x v="1"/>
    <x v="3495"/>
    <d v="2031-07-30T00:00:00"/>
    <x v="1"/>
    <x v="1"/>
    <n v="2.7"/>
  </r>
  <r>
    <x v="3496"/>
    <n v="30"/>
    <s v="Other"/>
    <x v="0"/>
    <s v="Credit Card"/>
    <n v="549.13"/>
    <n v="4"/>
    <n v="1.9"/>
    <x v="1"/>
    <x v="3496"/>
    <d v="2031-08-02T00:00:00"/>
    <x v="0"/>
    <x v="1"/>
    <n v="1.9"/>
  </r>
  <r>
    <x v="3497"/>
    <n v="27"/>
    <s v="Male"/>
    <x v="0"/>
    <s v="Wallet"/>
    <n v="398.23"/>
    <n v="6"/>
    <n v="3.7"/>
    <x v="1"/>
    <x v="3497"/>
    <d v="2031-08-05T00:00:00"/>
    <x v="2"/>
    <x v="1"/>
    <n v="3.7"/>
  </r>
  <r>
    <x v="3498"/>
    <n v="30"/>
    <s v="Female"/>
    <x v="4"/>
    <s v="UPI"/>
    <n v="1428.47"/>
    <n v="14"/>
    <n v="4.5"/>
    <x v="0"/>
    <x v="3498"/>
    <d v="2031-08-14T00:00:00"/>
    <x v="0"/>
    <x v="30"/>
    <s v=""/>
  </r>
  <r>
    <x v="3499"/>
    <n v="40"/>
    <s v="Female"/>
    <x v="5"/>
    <s v="UPI"/>
    <n v="669.15"/>
    <n v="14"/>
    <n v="3.4"/>
    <x v="0"/>
    <x v="3499"/>
    <d v="2031-08-15T00:00:00"/>
    <x v="0"/>
    <x v="16"/>
    <s v=""/>
  </r>
  <r>
    <x v="3500"/>
    <n v="22"/>
    <s v="Male"/>
    <x v="3"/>
    <s v="Wallet"/>
    <n v="290.52999999999997"/>
    <n v="7"/>
    <n v="2.1"/>
    <x v="0"/>
    <x v="3500"/>
    <d v="2031-08-09T00:00:00"/>
    <x v="2"/>
    <x v="27"/>
    <s v=""/>
  </r>
  <r>
    <x v="3501"/>
    <n v="31"/>
    <s v="Female"/>
    <x v="4"/>
    <s v="Credit Card"/>
    <n v="256.49"/>
    <n v="2"/>
    <n v="1.2"/>
    <x v="0"/>
    <x v="3501"/>
    <d v="2031-08-05T00:00:00"/>
    <x v="0"/>
    <x v="1"/>
    <n v="1.2"/>
  </r>
  <r>
    <x v="3502"/>
    <n v="32"/>
    <s v="Other"/>
    <x v="5"/>
    <s v="UPI"/>
    <n v="1034.58"/>
    <n v="13"/>
    <n v="2.8"/>
    <x v="0"/>
    <x v="3502"/>
    <d v="2031-08-17T00:00:00"/>
    <x v="0"/>
    <x v="10"/>
    <s v=""/>
  </r>
  <r>
    <x v="3503"/>
    <n v="65"/>
    <s v="Female"/>
    <x v="1"/>
    <s v="UPI"/>
    <n v="900.77"/>
    <n v="7"/>
    <n v="4.5"/>
    <x v="1"/>
    <x v="3503"/>
    <d v="2031-08-12T00:00:00"/>
    <x v="1"/>
    <x v="30"/>
    <s v=""/>
  </r>
  <r>
    <x v="3504"/>
    <n v="44"/>
    <s v="Other"/>
    <x v="5"/>
    <s v="Credit Card"/>
    <n v="431.93"/>
    <n v="13"/>
    <n v="4.5999999999999996"/>
    <x v="1"/>
    <x v="3504"/>
    <d v="2031-08-19T00:00:00"/>
    <x v="0"/>
    <x v="33"/>
    <s v=""/>
  </r>
  <r>
    <x v="3505"/>
    <n v="38"/>
    <s v="Female"/>
    <x v="2"/>
    <s v="UPI"/>
    <n v="1137.77"/>
    <n v="11"/>
    <n v="3.1"/>
    <x v="0"/>
    <x v="3505"/>
    <d v="2031-08-18T00:00:00"/>
    <x v="0"/>
    <x v="18"/>
    <s v=""/>
  </r>
  <r>
    <x v="3506"/>
    <n v="53"/>
    <s v="Other"/>
    <x v="1"/>
    <s v="Wallet"/>
    <n v="1322.47"/>
    <n v="11"/>
    <n v="1.8"/>
    <x v="0"/>
    <x v="3506"/>
    <d v="2031-08-19T00:00:00"/>
    <x v="1"/>
    <x v="4"/>
    <s v=""/>
  </r>
  <r>
    <x v="3507"/>
    <n v="68"/>
    <s v="Female"/>
    <x v="5"/>
    <s v="Credit Card"/>
    <n v="348.77"/>
    <n v="2"/>
    <n v="3"/>
    <x v="1"/>
    <x v="3507"/>
    <d v="2031-08-11T00:00:00"/>
    <x v="1"/>
    <x v="1"/>
    <n v="3"/>
  </r>
  <r>
    <x v="3508"/>
    <n v="44"/>
    <s v="Female"/>
    <x v="0"/>
    <s v="Cash on Delivery"/>
    <n v="763.33"/>
    <n v="9"/>
    <n v="1.8"/>
    <x v="1"/>
    <x v="3508"/>
    <d v="2031-08-19T00:00:00"/>
    <x v="0"/>
    <x v="4"/>
    <s v=""/>
  </r>
  <r>
    <x v="3509"/>
    <n v="55"/>
    <s v="Male"/>
    <x v="5"/>
    <s v="Credit Card"/>
    <n v="397.7"/>
    <n v="14"/>
    <n v="4.3"/>
    <x v="0"/>
    <x v="3509"/>
    <d v="2031-08-25T00:00:00"/>
    <x v="1"/>
    <x v="21"/>
    <s v=""/>
  </r>
  <r>
    <x v="3510"/>
    <n v="20"/>
    <s v="Male"/>
    <x v="0"/>
    <s v="Credit Card"/>
    <n v="484.16"/>
    <n v="10"/>
    <n v="4.3"/>
    <x v="1"/>
    <x v="3510"/>
    <d v="2031-08-22T00:00:00"/>
    <x v="2"/>
    <x v="21"/>
    <s v=""/>
  </r>
  <r>
    <x v="3511"/>
    <n v="61"/>
    <s v="Female"/>
    <x v="3"/>
    <s v="Debit Card"/>
    <n v="1134.3599999999999"/>
    <n v="4"/>
    <n v="1.1000000000000001"/>
    <x v="1"/>
    <x v="3511"/>
    <d v="2031-08-17T00:00:00"/>
    <x v="1"/>
    <x v="1"/>
    <n v="1.1000000000000001"/>
  </r>
  <r>
    <x v="3512"/>
    <n v="59"/>
    <s v="Male"/>
    <x v="3"/>
    <s v="Wallet"/>
    <n v="195.98"/>
    <n v="8"/>
    <n v="1.9"/>
    <x v="0"/>
    <x v="3512"/>
    <d v="2031-08-22T00:00:00"/>
    <x v="1"/>
    <x v="11"/>
    <s v=""/>
  </r>
  <r>
    <x v="3513"/>
    <n v="39"/>
    <s v="Female"/>
    <x v="4"/>
    <s v="Credit Card"/>
    <n v="1043.6199999999999"/>
    <n v="11"/>
    <n v="1.6"/>
    <x v="1"/>
    <x v="3513"/>
    <d v="2031-08-26T00:00:00"/>
    <x v="0"/>
    <x v="9"/>
    <s v=""/>
  </r>
  <r>
    <x v="3514"/>
    <n v="34"/>
    <s v="Other"/>
    <x v="5"/>
    <s v="Cash on Delivery"/>
    <n v="1206.0899999999999"/>
    <n v="10"/>
    <n v="3.2"/>
    <x v="1"/>
    <x v="3514"/>
    <d v="2031-08-26T00:00:00"/>
    <x v="0"/>
    <x v="2"/>
    <s v=""/>
  </r>
  <r>
    <x v="3515"/>
    <n v="32"/>
    <s v="Other"/>
    <x v="2"/>
    <s v="Cash on Delivery"/>
    <n v="173.47"/>
    <n v="13"/>
    <n v="2.6"/>
    <x v="0"/>
    <x v="3515"/>
    <d v="2031-08-30T00:00:00"/>
    <x v="0"/>
    <x v="17"/>
    <s v=""/>
  </r>
  <r>
    <x v="3516"/>
    <n v="58"/>
    <s v="Female"/>
    <x v="0"/>
    <s v="Debit Card"/>
    <n v="1328.17"/>
    <n v="1"/>
    <n v="4.4000000000000004"/>
    <x v="0"/>
    <x v="3516"/>
    <d v="2031-08-19T00:00:00"/>
    <x v="1"/>
    <x v="1"/>
    <n v="4.4000000000000004"/>
  </r>
  <r>
    <x v="3517"/>
    <n v="52"/>
    <s v="Male"/>
    <x v="3"/>
    <s v="Cash on Delivery"/>
    <n v="879.03"/>
    <n v="8"/>
    <n v="3.5"/>
    <x v="1"/>
    <x v="3517"/>
    <d v="2031-08-27T00:00:00"/>
    <x v="1"/>
    <x v="14"/>
    <s v=""/>
  </r>
  <r>
    <x v="3518"/>
    <n v="46"/>
    <s v="Female"/>
    <x v="3"/>
    <s v="Cash on Delivery"/>
    <n v="219.96"/>
    <n v="11"/>
    <n v="4.7"/>
    <x v="1"/>
    <x v="3518"/>
    <d v="2031-08-31T00:00:00"/>
    <x v="1"/>
    <x v="25"/>
    <s v=""/>
  </r>
  <r>
    <x v="3519"/>
    <n v="66"/>
    <s v="Male"/>
    <x v="2"/>
    <s v="Wallet"/>
    <n v="310.56"/>
    <n v="6"/>
    <n v="3"/>
    <x v="0"/>
    <x v="3519"/>
    <d v="2031-08-27T00:00:00"/>
    <x v="1"/>
    <x v="1"/>
    <n v="3"/>
  </r>
  <r>
    <x v="3520"/>
    <n v="20"/>
    <s v="Male"/>
    <x v="5"/>
    <s v="UPI"/>
    <n v="342.54"/>
    <n v="2"/>
    <n v="1.7"/>
    <x v="0"/>
    <x v="3520"/>
    <d v="2031-08-24T00:00:00"/>
    <x v="2"/>
    <x v="1"/>
    <n v="1.7"/>
  </r>
  <r>
    <x v="3521"/>
    <n v="44"/>
    <s v="Male"/>
    <x v="3"/>
    <s v="Debit Card"/>
    <n v="621.23"/>
    <n v="8"/>
    <n v="1.5"/>
    <x v="0"/>
    <x v="3521"/>
    <d v="2031-08-31T00:00:00"/>
    <x v="0"/>
    <x v="34"/>
    <s v=""/>
  </r>
  <r>
    <x v="3522"/>
    <n v="61"/>
    <s v="Male"/>
    <x v="4"/>
    <s v="Debit Card"/>
    <n v="1261.19"/>
    <n v="3"/>
    <n v="2.6"/>
    <x v="0"/>
    <x v="3522"/>
    <d v="2031-08-27T00:00:00"/>
    <x v="1"/>
    <x v="1"/>
    <n v="2.6"/>
  </r>
  <r>
    <x v="3523"/>
    <n v="67"/>
    <s v="Female"/>
    <x v="2"/>
    <s v="Wallet"/>
    <n v="450.62"/>
    <n v="9"/>
    <n v="2"/>
    <x v="0"/>
    <x v="3523"/>
    <d v="2031-09-03T00:00:00"/>
    <x v="1"/>
    <x v="6"/>
    <s v=""/>
  </r>
  <r>
    <x v="3524"/>
    <n v="30"/>
    <s v="Other"/>
    <x v="2"/>
    <s v="UPI"/>
    <n v="678.74"/>
    <n v="1"/>
    <n v="1.7"/>
    <x v="1"/>
    <x v="3524"/>
    <d v="2031-08-27T00:00:00"/>
    <x v="0"/>
    <x v="1"/>
    <n v="1.7"/>
  </r>
  <r>
    <x v="3525"/>
    <n v="35"/>
    <s v="Other"/>
    <x v="2"/>
    <s v="UPI"/>
    <n v="1226.5"/>
    <n v="14"/>
    <n v="2.9"/>
    <x v="0"/>
    <x v="3525"/>
    <d v="2031-09-10T00:00:00"/>
    <x v="0"/>
    <x v="32"/>
    <s v=""/>
  </r>
  <r>
    <x v="3526"/>
    <n v="66"/>
    <s v="Female"/>
    <x v="0"/>
    <s v="UPI"/>
    <n v="1197"/>
    <n v="4"/>
    <n v="2.8"/>
    <x v="1"/>
    <x v="3526"/>
    <d v="2031-09-01T00:00:00"/>
    <x v="1"/>
    <x v="1"/>
    <n v="2.8"/>
  </r>
  <r>
    <x v="3527"/>
    <n v="64"/>
    <s v="Female"/>
    <x v="0"/>
    <s v="Credit Card"/>
    <n v="1088.8499999999999"/>
    <n v="4"/>
    <n v="3.8"/>
    <x v="1"/>
    <x v="3527"/>
    <d v="2031-09-02T00:00:00"/>
    <x v="1"/>
    <x v="1"/>
    <n v="3.8"/>
  </r>
  <r>
    <x v="3528"/>
    <n v="59"/>
    <s v="Female"/>
    <x v="3"/>
    <s v="Wallet"/>
    <n v="391.62"/>
    <n v="13"/>
    <n v="4.2"/>
    <x v="1"/>
    <x v="3528"/>
    <d v="2031-09-12T00:00:00"/>
    <x v="1"/>
    <x v="22"/>
    <s v=""/>
  </r>
  <r>
    <x v="3529"/>
    <n v="60"/>
    <s v="Male"/>
    <x v="0"/>
    <s v="Debit Card"/>
    <n v="1272.03"/>
    <n v="3"/>
    <n v="1.3"/>
    <x v="1"/>
    <x v="3529"/>
    <d v="2031-09-03T00:00:00"/>
    <x v="1"/>
    <x v="1"/>
    <n v="1.3"/>
  </r>
  <r>
    <x v="3530"/>
    <n v="27"/>
    <s v="Female"/>
    <x v="5"/>
    <s v="Cash on Delivery"/>
    <n v="1162.57"/>
    <n v="2"/>
    <n v="3.2"/>
    <x v="0"/>
    <x v="3530"/>
    <d v="2031-09-03T00:00:00"/>
    <x v="2"/>
    <x v="1"/>
    <n v="3.2"/>
  </r>
  <r>
    <x v="3531"/>
    <n v="21"/>
    <s v="Male"/>
    <x v="0"/>
    <s v="Debit Card"/>
    <n v="1181.17"/>
    <n v="5"/>
    <n v="2.6"/>
    <x v="0"/>
    <x v="3531"/>
    <d v="2031-09-07T00:00:00"/>
    <x v="2"/>
    <x v="1"/>
    <n v="2.6"/>
  </r>
  <r>
    <x v="3532"/>
    <n v="34"/>
    <s v="Other"/>
    <x v="3"/>
    <s v="Debit Card"/>
    <n v="1041.79"/>
    <n v="14"/>
    <n v="3.3"/>
    <x v="0"/>
    <x v="3532"/>
    <d v="2031-09-17T00:00:00"/>
    <x v="0"/>
    <x v="12"/>
    <s v=""/>
  </r>
  <r>
    <x v="3533"/>
    <n v="58"/>
    <s v="Other"/>
    <x v="3"/>
    <s v="Wallet"/>
    <n v="721.8"/>
    <n v="10"/>
    <n v="4.4000000000000004"/>
    <x v="0"/>
    <x v="3533"/>
    <d v="2031-09-14T00:00:00"/>
    <x v="1"/>
    <x v="35"/>
    <s v=""/>
  </r>
  <r>
    <x v="3534"/>
    <n v="58"/>
    <s v="Other"/>
    <x v="0"/>
    <s v="Debit Card"/>
    <n v="114.4"/>
    <n v="1"/>
    <n v="1.8"/>
    <x v="1"/>
    <x v="3534"/>
    <d v="2031-09-06T00:00:00"/>
    <x v="1"/>
    <x v="1"/>
    <n v="1.8"/>
  </r>
  <r>
    <x v="3535"/>
    <n v="21"/>
    <s v="Female"/>
    <x v="4"/>
    <s v="Wallet"/>
    <n v="1195.69"/>
    <n v="7"/>
    <n v="1.9"/>
    <x v="0"/>
    <x v="3535"/>
    <d v="2031-09-13T00:00:00"/>
    <x v="2"/>
    <x v="11"/>
    <s v=""/>
  </r>
  <r>
    <x v="3536"/>
    <n v="22"/>
    <s v="Female"/>
    <x v="2"/>
    <s v="Credit Card"/>
    <n v="1164.3"/>
    <n v="9"/>
    <n v="3.9"/>
    <x v="0"/>
    <x v="3536"/>
    <d v="2031-09-16T00:00:00"/>
    <x v="2"/>
    <x v="19"/>
    <s v=""/>
  </r>
  <r>
    <x v="3537"/>
    <n v="54"/>
    <s v="Female"/>
    <x v="4"/>
    <s v="Debit Card"/>
    <n v="1199.69"/>
    <n v="7"/>
    <n v="1.8"/>
    <x v="0"/>
    <x v="3537"/>
    <d v="2031-09-15T00:00:00"/>
    <x v="1"/>
    <x v="4"/>
    <s v=""/>
  </r>
  <r>
    <x v="3538"/>
    <n v="63"/>
    <s v="Male"/>
    <x v="1"/>
    <s v="Cash on Delivery"/>
    <n v="1166.93"/>
    <n v="11"/>
    <n v="1.5"/>
    <x v="0"/>
    <x v="3538"/>
    <d v="2031-09-20T00:00:00"/>
    <x v="1"/>
    <x v="34"/>
    <s v=""/>
  </r>
  <r>
    <x v="3539"/>
    <n v="50"/>
    <s v="Other"/>
    <x v="1"/>
    <s v="UPI"/>
    <n v="1462.19"/>
    <n v="3"/>
    <n v="3.4"/>
    <x v="1"/>
    <x v="3539"/>
    <d v="2031-09-13T00:00:00"/>
    <x v="1"/>
    <x v="1"/>
    <n v="3.4"/>
  </r>
  <r>
    <x v="3540"/>
    <n v="56"/>
    <s v="Other"/>
    <x v="1"/>
    <s v="Wallet"/>
    <n v="761.35"/>
    <n v="6"/>
    <n v="4.3"/>
    <x v="0"/>
    <x v="3540"/>
    <d v="2031-09-17T00:00:00"/>
    <x v="1"/>
    <x v="1"/>
    <n v="4.3"/>
  </r>
  <r>
    <x v="3541"/>
    <n v="58"/>
    <s v="Other"/>
    <x v="5"/>
    <s v="Debit Card"/>
    <n v="1077.32"/>
    <n v="4"/>
    <n v="3.6"/>
    <x v="1"/>
    <x v="3541"/>
    <d v="2031-09-16T00:00:00"/>
    <x v="1"/>
    <x v="1"/>
    <n v="3.6"/>
  </r>
  <r>
    <x v="3542"/>
    <n v="18"/>
    <s v="Male"/>
    <x v="5"/>
    <s v="Cash on Delivery"/>
    <n v="1292.29"/>
    <n v="9"/>
    <n v="3.6"/>
    <x v="0"/>
    <x v="3542"/>
    <d v="2031-09-22T00:00:00"/>
    <x v="2"/>
    <x v="29"/>
    <s v=""/>
  </r>
  <r>
    <x v="3543"/>
    <n v="59"/>
    <s v="Other"/>
    <x v="5"/>
    <s v="Debit Card"/>
    <n v="503.41"/>
    <n v="2"/>
    <n v="4.8"/>
    <x v="1"/>
    <x v="3543"/>
    <d v="2031-09-16T00:00:00"/>
    <x v="1"/>
    <x v="1"/>
    <n v="4.8"/>
  </r>
  <r>
    <x v="3544"/>
    <n v="61"/>
    <s v="Male"/>
    <x v="2"/>
    <s v="Wallet"/>
    <n v="1162.01"/>
    <n v="6"/>
    <n v="4.3"/>
    <x v="0"/>
    <x v="3544"/>
    <d v="2031-09-21T00:00:00"/>
    <x v="1"/>
    <x v="1"/>
    <n v="4.3"/>
  </r>
  <r>
    <x v="3545"/>
    <n v="50"/>
    <s v="Male"/>
    <x v="5"/>
    <s v="Wallet"/>
    <n v="1449.51"/>
    <n v="9"/>
    <n v="1.4"/>
    <x v="0"/>
    <x v="3545"/>
    <d v="2031-09-25T00:00:00"/>
    <x v="1"/>
    <x v="28"/>
    <s v=""/>
  </r>
  <r>
    <x v="3546"/>
    <n v="61"/>
    <s v="Male"/>
    <x v="1"/>
    <s v="UPI"/>
    <n v="474.11"/>
    <n v="14"/>
    <n v="1.2"/>
    <x v="0"/>
    <x v="3546"/>
    <d v="2031-10-01T00:00:00"/>
    <x v="1"/>
    <x v="5"/>
    <s v=""/>
  </r>
  <r>
    <x v="3547"/>
    <n v="57"/>
    <s v="Female"/>
    <x v="2"/>
    <s v="Cash on Delivery"/>
    <n v="1214.22"/>
    <n v="2"/>
    <n v="1.6"/>
    <x v="1"/>
    <x v="3547"/>
    <d v="2031-09-20T00:00:00"/>
    <x v="1"/>
    <x v="1"/>
    <n v="1.6"/>
  </r>
  <r>
    <x v="3548"/>
    <n v="60"/>
    <s v="Male"/>
    <x v="0"/>
    <s v="UPI"/>
    <n v="171.66"/>
    <n v="13"/>
    <n v="1.4"/>
    <x v="0"/>
    <x v="3548"/>
    <d v="2031-10-02T00:00:00"/>
    <x v="1"/>
    <x v="28"/>
    <s v=""/>
  </r>
  <r>
    <x v="3549"/>
    <n v="32"/>
    <s v="Other"/>
    <x v="3"/>
    <s v="UPI"/>
    <n v="185.61"/>
    <n v="2"/>
    <n v="2.5"/>
    <x v="0"/>
    <x v="3549"/>
    <d v="2031-09-22T00:00:00"/>
    <x v="0"/>
    <x v="1"/>
    <n v="2.5"/>
  </r>
  <r>
    <x v="3550"/>
    <n v="49"/>
    <s v="Male"/>
    <x v="5"/>
    <s v="Wallet"/>
    <n v="641.52"/>
    <n v="9"/>
    <n v="4.0999999999999996"/>
    <x v="1"/>
    <x v="3550"/>
    <d v="2031-09-30T00:00:00"/>
    <x v="1"/>
    <x v="39"/>
    <s v=""/>
  </r>
  <r>
    <x v="3551"/>
    <n v="37"/>
    <s v="Female"/>
    <x v="4"/>
    <s v="Debit Card"/>
    <n v="1026.31"/>
    <n v="14"/>
    <n v="2.8"/>
    <x v="1"/>
    <x v="3551"/>
    <d v="2031-10-06T00:00:00"/>
    <x v="0"/>
    <x v="10"/>
    <s v=""/>
  </r>
  <r>
    <x v="3552"/>
    <n v="64"/>
    <s v="Male"/>
    <x v="5"/>
    <s v="Credit Card"/>
    <n v="132.32"/>
    <n v="10"/>
    <n v="3.8"/>
    <x v="1"/>
    <x v="3552"/>
    <d v="2031-10-03T00:00:00"/>
    <x v="1"/>
    <x v="3"/>
    <s v=""/>
  </r>
  <r>
    <x v="3553"/>
    <n v="40"/>
    <s v="Male"/>
    <x v="3"/>
    <s v="Credit Card"/>
    <n v="648.13"/>
    <n v="7"/>
    <n v="3.5"/>
    <x v="1"/>
    <x v="3553"/>
    <d v="2031-10-01T00:00:00"/>
    <x v="0"/>
    <x v="14"/>
    <s v=""/>
  </r>
  <r>
    <x v="3554"/>
    <n v="19"/>
    <s v="Other"/>
    <x v="3"/>
    <s v="Debit Card"/>
    <n v="1032.1400000000001"/>
    <n v="11"/>
    <n v="3.2"/>
    <x v="0"/>
    <x v="3554"/>
    <d v="2031-10-06T00:00:00"/>
    <x v="2"/>
    <x v="2"/>
    <s v=""/>
  </r>
  <r>
    <x v="3555"/>
    <n v="31"/>
    <s v="Other"/>
    <x v="2"/>
    <s v="Cash on Delivery"/>
    <n v="402.96"/>
    <n v="6"/>
    <n v="2.2000000000000002"/>
    <x v="0"/>
    <x v="3555"/>
    <d v="2031-10-02T00:00:00"/>
    <x v="0"/>
    <x v="1"/>
    <n v="2.2000000000000002"/>
  </r>
  <r>
    <x v="3556"/>
    <n v="47"/>
    <s v="Other"/>
    <x v="1"/>
    <s v="UPI"/>
    <n v="279.27"/>
    <n v="10"/>
    <n v="5"/>
    <x v="1"/>
    <x v="3556"/>
    <d v="2031-10-07T00:00:00"/>
    <x v="1"/>
    <x v="41"/>
    <s v=""/>
  </r>
  <r>
    <x v="3557"/>
    <n v="42"/>
    <s v="Other"/>
    <x v="3"/>
    <s v="UPI"/>
    <n v="745.14"/>
    <n v="9"/>
    <n v="4.0999999999999996"/>
    <x v="1"/>
    <x v="3557"/>
    <d v="2031-10-07T00:00:00"/>
    <x v="0"/>
    <x v="39"/>
    <s v=""/>
  </r>
  <r>
    <x v="3558"/>
    <n v="69"/>
    <s v="Female"/>
    <x v="0"/>
    <s v="Wallet"/>
    <n v="824.6"/>
    <n v="3"/>
    <n v="4"/>
    <x v="0"/>
    <x v="3558"/>
    <d v="2031-10-02T00:00:00"/>
    <x v="1"/>
    <x v="1"/>
    <n v="4"/>
  </r>
  <r>
    <x v="3559"/>
    <n v="24"/>
    <s v="Male"/>
    <x v="4"/>
    <s v="Wallet"/>
    <n v="46.3"/>
    <n v="11"/>
    <n v="1"/>
    <x v="0"/>
    <x v="3559"/>
    <d v="2031-10-11T00:00:00"/>
    <x v="2"/>
    <x v="31"/>
    <s v=""/>
  </r>
  <r>
    <x v="3560"/>
    <n v="43"/>
    <s v="Male"/>
    <x v="0"/>
    <s v="Cash on Delivery"/>
    <n v="239.75"/>
    <n v="9"/>
    <n v="4.3"/>
    <x v="0"/>
    <x v="3560"/>
    <d v="2031-10-10T00:00:00"/>
    <x v="0"/>
    <x v="21"/>
    <s v=""/>
  </r>
  <r>
    <x v="3561"/>
    <n v="37"/>
    <s v="Female"/>
    <x v="5"/>
    <s v="Debit Card"/>
    <n v="1489.31"/>
    <n v="6"/>
    <n v="4.5"/>
    <x v="1"/>
    <x v="3561"/>
    <d v="2031-10-08T00:00:00"/>
    <x v="0"/>
    <x v="1"/>
    <n v="4.5"/>
  </r>
  <r>
    <x v="3562"/>
    <n v="33"/>
    <s v="Female"/>
    <x v="2"/>
    <s v="Cash on Delivery"/>
    <n v="1237.45"/>
    <n v="2"/>
    <n v="3"/>
    <x v="0"/>
    <x v="3562"/>
    <d v="2031-10-05T00:00:00"/>
    <x v="0"/>
    <x v="1"/>
    <n v="3"/>
  </r>
  <r>
    <x v="3563"/>
    <n v="58"/>
    <s v="Female"/>
    <x v="4"/>
    <s v="Debit Card"/>
    <n v="488.07"/>
    <n v="13"/>
    <n v="2.5"/>
    <x v="1"/>
    <x v="3563"/>
    <d v="2031-10-17T00:00:00"/>
    <x v="1"/>
    <x v="13"/>
    <s v=""/>
  </r>
  <r>
    <x v="3564"/>
    <n v="58"/>
    <s v="Other"/>
    <x v="5"/>
    <s v="Credit Card"/>
    <n v="718.03"/>
    <n v="13"/>
    <n v="2.2000000000000002"/>
    <x v="1"/>
    <x v="3564"/>
    <d v="2031-10-18T00:00:00"/>
    <x v="1"/>
    <x v="38"/>
    <s v=""/>
  </r>
  <r>
    <x v="3565"/>
    <n v="28"/>
    <s v="Male"/>
    <x v="1"/>
    <s v="Wallet"/>
    <n v="251.61"/>
    <n v="10"/>
    <n v="2"/>
    <x v="1"/>
    <x v="3565"/>
    <d v="2031-10-16T00:00:00"/>
    <x v="2"/>
    <x v="6"/>
    <s v=""/>
  </r>
  <r>
    <x v="3566"/>
    <n v="61"/>
    <s v="Female"/>
    <x v="1"/>
    <s v="Debit Card"/>
    <n v="1415.79"/>
    <n v="4"/>
    <n v="2.4"/>
    <x v="1"/>
    <x v="3566"/>
    <d v="2031-10-11T00:00:00"/>
    <x v="1"/>
    <x v="1"/>
    <n v="2.4"/>
  </r>
  <r>
    <x v="3567"/>
    <n v="40"/>
    <s v="Female"/>
    <x v="4"/>
    <s v="Credit Card"/>
    <n v="1156.2"/>
    <n v="4"/>
    <n v="2.2999999999999998"/>
    <x v="0"/>
    <x v="3567"/>
    <d v="2031-10-12T00:00:00"/>
    <x v="0"/>
    <x v="1"/>
    <n v="2.2999999999999998"/>
  </r>
  <r>
    <x v="3568"/>
    <n v="44"/>
    <s v="Other"/>
    <x v="4"/>
    <s v="UPI"/>
    <n v="1149.5899999999999"/>
    <n v="14"/>
    <n v="1.2"/>
    <x v="1"/>
    <x v="3568"/>
    <d v="2031-10-23T00:00:00"/>
    <x v="0"/>
    <x v="5"/>
    <s v=""/>
  </r>
  <r>
    <x v="3569"/>
    <n v="52"/>
    <s v="Male"/>
    <x v="4"/>
    <s v="Cash on Delivery"/>
    <n v="127.15"/>
    <n v="8"/>
    <n v="2.4"/>
    <x v="1"/>
    <x v="3569"/>
    <d v="2031-10-18T00:00:00"/>
    <x v="1"/>
    <x v="26"/>
    <s v=""/>
  </r>
  <r>
    <x v="3570"/>
    <n v="68"/>
    <s v="Female"/>
    <x v="2"/>
    <s v="Cash on Delivery"/>
    <n v="325.37"/>
    <n v="2"/>
    <n v="4.5999999999999996"/>
    <x v="1"/>
    <x v="3570"/>
    <d v="2031-10-13T00:00:00"/>
    <x v="1"/>
    <x v="1"/>
    <n v="4.5999999999999996"/>
  </r>
  <r>
    <x v="3571"/>
    <n v="62"/>
    <s v="Male"/>
    <x v="3"/>
    <s v="Credit Card"/>
    <n v="249.72"/>
    <n v="7"/>
    <n v="1.9"/>
    <x v="0"/>
    <x v="3571"/>
    <d v="2031-10-19T00:00:00"/>
    <x v="1"/>
    <x v="11"/>
    <s v=""/>
  </r>
  <r>
    <x v="3572"/>
    <n v="55"/>
    <s v="Male"/>
    <x v="4"/>
    <s v="Wallet"/>
    <n v="885.12"/>
    <n v="13"/>
    <n v="2.2999999999999998"/>
    <x v="0"/>
    <x v="3572"/>
    <d v="2031-10-26T00:00:00"/>
    <x v="1"/>
    <x v="0"/>
    <s v=""/>
  </r>
  <r>
    <x v="3573"/>
    <n v="30"/>
    <s v="Female"/>
    <x v="0"/>
    <s v="Cash on Delivery"/>
    <n v="30.93"/>
    <n v="9"/>
    <n v="3.9"/>
    <x v="0"/>
    <x v="3573"/>
    <d v="2031-10-23T00:00:00"/>
    <x v="0"/>
    <x v="19"/>
    <s v=""/>
  </r>
  <r>
    <x v="3574"/>
    <n v="55"/>
    <s v="Other"/>
    <x v="3"/>
    <s v="Debit Card"/>
    <n v="909.85"/>
    <n v="9"/>
    <n v="3.5"/>
    <x v="0"/>
    <x v="3574"/>
    <d v="2031-10-24T00:00:00"/>
    <x v="1"/>
    <x v="14"/>
    <s v=""/>
  </r>
  <r>
    <x v="3575"/>
    <n v="44"/>
    <s v="Female"/>
    <x v="3"/>
    <s v="Cash on Delivery"/>
    <n v="1350.55"/>
    <n v="11"/>
    <n v="3.6"/>
    <x v="0"/>
    <x v="3575"/>
    <d v="2031-10-27T00:00:00"/>
    <x v="0"/>
    <x v="29"/>
    <s v=""/>
  </r>
  <r>
    <x v="3576"/>
    <n v="45"/>
    <s v="Other"/>
    <x v="2"/>
    <s v="Debit Card"/>
    <n v="1044.24"/>
    <n v="3"/>
    <n v="2.7"/>
    <x v="0"/>
    <x v="3576"/>
    <d v="2031-10-20T00:00:00"/>
    <x v="1"/>
    <x v="1"/>
    <n v="2.7"/>
  </r>
  <r>
    <x v="3577"/>
    <n v="68"/>
    <s v="Other"/>
    <x v="2"/>
    <s v="Debit Card"/>
    <n v="176.39"/>
    <n v="9"/>
    <n v="2.1"/>
    <x v="0"/>
    <x v="3577"/>
    <d v="2031-10-27T00:00:00"/>
    <x v="1"/>
    <x v="27"/>
    <s v=""/>
  </r>
  <r>
    <x v="3578"/>
    <n v="66"/>
    <s v="Female"/>
    <x v="4"/>
    <s v="Wallet"/>
    <n v="994.63"/>
    <n v="2"/>
    <n v="4.0999999999999996"/>
    <x v="1"/>
    <x v="3578"/>
    <d v="2031-10-21T00:00:00"/>
    <x v="1"/>
    <x v="1"/>
    <n v="4.0999999999999996"/>
  </r>
  <r>
    <x v="3579"/>
    <n v="43"/>
    <s v="Other"/>
    <x v="2"/>
    <s v="Credit Card"/>
    <n v="338.7"/>
    <n v="13"/>
    <n v="2"/>
    <x v="1"/>
    <x v="3579"/>
    <d v="2031-11-02T00:00:00"/>
    <x v="0"/>
    <x v="6"/>
    <s v=""/>
  </r>
  <r>
    <x v="3580"/>
    <n v="43"/>
    <s v="Male"/>
    <x v="3"/>
    <s v="Credit Card"/>
    <n v="1284.6099999999999"/>
    <n v="2"/>
    <n v="3"/>
    <x v="1"/>
    <x v="3580"/>
    <d v="2031-10-23T00:00:00"/>
    <x v="0"/>
    <x v="1"/>
    <n v="3"/>
  </r>
  <r>
    <x v="3581"/>
    <n v="52"/>
    <s v="Female"/>
    <x v="0"/>
    <s v="Wallet"/>
    <n v="748.17"/>
    <n v="9"/>
    <n v="4.4000000000000004"/>
    <x v="0"/>
    <x v="3581"/>
    <d v="2031-10-31T00:00:00"/>
    <x v="1"/>
    <x v="35"/>
    <s v=""/>
  </r>
  <r>
    <x v="3582"/>
    <n v="34"/>
    <s v="Male"/>
    <x v="5"/>
    <s v="Credit Card"/>
    <n v="378"/>
    <n v="10"/>
    <n v="2.6"/>
    <x v="0"/>
    <x v="3582"/>
    <d v="2031-11-02T00:00:00"/>
    <x v="0"/>
    <x v="17"/>
    <s v=""/>
  </r>
  <r>
    <x v="3583"/>
    <n v="46"/>
    <s v="Female"/>
    <x v="4"/>
    <s v="Wallet"/>
    <n v="1143.8800000000001"/>
    <n v="2"/>
    <n v="3.7"/>
    <x v="1"/>
    <x v="3583"/>
    <d v="2031-10-26T00:00:00"/>
    <x v="1"/>
    <x v="1"/>
    <n v="3.7"/>
  </r>
  <r>
    <x v="3584"/>
    <n v="39"/>
    <s v="Male"/>
    <x v="3"/>
    <s v="Debit Card"/>
    <n v="389.66"/>
    <n v="7"/>
    <n v="3.1"/>
    <x v="1"/>
    <x v="3584"/>
    <d v="2031-11-01T00:00:00"/>
    <x v="0"/>
    <x v="18"/>
    <s v=""/>
  </r>
  <r>
    <x v="3585"/>
    <n v="62"/>
    <s v="Male"/>
    <x v="5"/>
    <s v="UPI"/>
    <n v="108.18"/>
    <n v="3"/>
    <n v="1.1000000000000001"/>
    <x v="0"/>
    <x v="3585"/>
    <d v="2031-10-29T00:00:00"/>
    <x v="1"/>
    <x v="1"/>
    <n v="1.1000000000000001"/>
  </r>
  <r>
    <x v="3586"/>
    <n v="35"/>
    <s v="Female"/>
    <x v="5"/>
    <s v="Credit Card"/>
    <n v="1081.29"/>
    <n v="3"/>
    <n v="2.2999999999999998"/>
    <x v="1"/>
    <x v="3586"/>
    <d v="2031-10-30T00:00:00"/>
    <x v="0"/>
    <x v="1"/>
    <n v="2.2999999999999998"/>
  </r>
  <r>
    <x v="3587"/>
    <n v="20"/>
    <s v="Female"/>
    <x v="5"/>
    <s v="UPI"/>
    <n v="590.08000000000004"/>
    <n v="1"/>
    <n v="1.7"/>
    <x v="1"/>
    <x v="3587"/>
    <d v="2031-10-29T00:00:00"/>
    <x v="2"/>
    <x v="1"/>
    <n v="1.7"/>
  </r>
  <r>
    <x v="3588"/>
    <n v="49"/>
    <s v="Male"/>
    <x v="0"/>
    <s v="Debit Card"/>
    <n v="1375.69"/>
    <n v="12"/>
    <n v="2.9"/>
    <x v="0"/>
    <x v="3588"/>
    <d v="2031-11-10T00:00:00"/>
    <x v="1"/>
    <x v="32"/>
    <s v=""/>
  </r>
  <r>
    <x v="3589"/>
    <n v="23"/>
    <s v="Male"/>
    <x v="4"/>
    <s v="UPI"/>
    <n v="815.75"/>
    <n v="7"/>
    <n v="3"/>
    <x v="1"/>
    <x v="3589"/>
    <d v="2031-11-06T00:00:00"/>
    <x v="2"/>
    <x v="7"/>
    <s v=""/>
  </r>
  <r>
    <x v="3590"/>
    <n v="24"/>
    <s v="Male"/>
    <x v="4"/>
    <s v="UPI"/>
    <n v="902.79"/>
    <n v="14"/>
    <n v="2.8"/>
    <x v="0"/>
    <x v="3590"/>
    <d v="2031-11-14T00:00:00"/>
    <x v="2"/>
    <x v="10"/>
    <s v=""/>
  </r>
  <r>
    <x v="3591"/>
    <n v="63"/>
    <s v="Other"/>
    <x v="1"/>
    <s v="Cash on Delivery"/>
    <n v="1395.01"/>
    <n v="5"/>
    <n v="1.8"/>
    <x v="0"/>
    <x v="3591"/>
    <d v="2031-11-06T00:00:00"/>
    <x v="1"/>
    <x v="1"/>
    <n v="1.8"/>
  </r>
  <r>
    <x v="3592"/>
    <n v="45"/>
    <s v="Other"/>
    <x v="1"/>
    <s v="Debit Card"/>
    <n v="760.58"/>
    <n v="6"/>
    <n v="2.5"/>
    <x v="0"/>
    <x v="3592"/>
    <d v="2031-11-08T00:00:00"/>
    <x v="1"/>
    <x v="1"/>
    <n v="2.5"/>
  </r>
  <r>
    <x v="3593"/>
    <n v="22"/>
    <s v="Other"/>
    <x v="5"/>
    <s v="Wallet"/>
    <n v="431.42"/>
    <n v="4"/>
    <n v="1.6"/>
    <x v="1"/>
    <x v="3593"/>
    <d v="2031-11-07T00:00:00"/>
    <x v="2"/>
    <x v="1"/>
    <n v="1.6"/>
  </r>
  <r>
    <x v="3594"/>
    <n v="20"/>
    <s v="Other"/>
    <x v="3"/>
    <s v="Wallet"/>
    <n v="609.37"/>
    <n v="3"/>
    <n v="1.2"/>
    <x v="1"/>
    <x v="3594"/>
    <d v="2031-11-07T00:00:00"/>
    <x v="2"/>
    <x v="1"/>
    <n v="1.2"/>
  </r>
  <r>
    <x v="3595"/>
    <n v="38"/>
    <s v="Other"/>
    <x v="2"/>
    <s v="Credit Card"/>
    <n v="65.400000000000006"/>
    <n v="3"/>
    <n v="4.9000000000000004"/>
    <x v="0"/>
    <x v="3595"/>
    <d v="2031-11-08T00:00:00"/>
    <x v="0"/>
    <x v="1"/>
    <n v="4.9000000000000004"/>
  </r>
  <r>
    <x v="3596"/>
    <n v="20"/>
    <s v="Male"/>
    <x v="4"/>
    <s v="Cash on Delivery"/>
    <n v="193"/>
    <n v="6"/>
    <n v="4.5"/>
    <x v="0"/>
    <x v="3596"/>
    <d v="2031-11-12T00:00:00"/>
    <x v="2"/>
    <x v="1"/>
    <n v="4.5"/>
  </r>
  <r>
    <x v="3597"/>
    <n v="69"/>
    <s v="Male"/>
    <x v="5"/>
    <s v="UPI"/>
    <n v="330.85"/>
    <n v="13"/>
    <n v="3.6"/>
    <x v="0"/>
    <x v="3597"/>
    <d v="2031-11-20T00:00:00"/>
    <x v="1"/>
    <x v="29"/>
    <s v=""/>
  </r>
  <r>
    <x v="3598"/>
    <n v="27"/>
    <s v="Other"/>
    <x v="5"/>
    <s v="Debit Card"/>
    <n v="124.22"/>
    <n v="5"/>
    <n v="4.0999999999999996"/>
    <x v="1"/>
    <x v="3598"/>
    <d v="2031-11-13T00:00:00"/>
    <x v="2"/>
    <x v="1"/>
    <n v="4.0999999999999996"/>
  </r>
  <r>
    <x v="3599"/>
    <n v="46"/>
    <s v="Male"/>
    <x v="1"/>
    <s v="UPI"/>
    <n v="226.56"/>
    <n v="8"/>
    <n v="3.3"/>
    <x v="1"/>
    <x v="3599"/>
    <d v="2031-11-17T00:00:00"/>
    <x v="1"/>
    <x v="12"/>
    <s v=""/>
  </r>
  <r>
    <x v="3600"/>
    <n v="61"/>
    <s v="Other"/>
    <x v="0"/>
    <s v="Cash on Delivery"/>
    <n v="327.9"/>
    <n v="14"/>
    <n v="3.4"/>
    <x v="0"/>
    <x v="3600"/>
    <d v="2031-11-24T00:00:00"/>
    <x v="1"/>
    <x v="16"/>
    <s v=""/>
  </r>
  <r>
    <x v="3601"/>
    <n v="59"/>
    <s v="Male"/>
    <x v="2"/>
    <s v="Debit Card"/>
    <n v="337.68"/>
    <n v="13"/>
    <n v="4.9000000000000004"/>
    <x v="1"/>
    <x v="3601"/>
    <d v="2031-11-24T00:00:00"/>
    <x v="1"/>
    <x v="20"/>
    <s v=""/>
  </r>
  <r>
    <x v="3602"/>
    <n v="59"/>
    <s v="Female"/>
    <x v="5"/>
    <s v="Wallet"/>
    <n v="963.89"/>
    <n v="14"/>
    <n v="3.2"/>
    <x v="1"/>
    <x v="3602"/>
    <d v="2031-11-26T00:00:00"/>
    <x v="1"/>
    <x v="2"/>
    <s v=""/>
  </r>
  <r>
    <x v="3603"/>
    <n v="38"/>
    <s v="Other"/>
    <x v="2"/>
    <s v="Credit Card"/>
    <n v="512.03"/>
    <n v="3"/>
    <n v="1.1000000000000001"/>
    <x v="1"/>
    <x v="3603"/>
    <d v="2031-11-16T00:00:00"/>
    <x v="0"/>
    <x v="1"/>
    <n v="1.1000000000000001"/>
  </r>
  <r>
    <x v="3604"/>
    <n v="50"/>
    <s v="Other"/>
    <x v="5"/>
    <s v="Cash on Delivery"/>
    <n v="347.11"/>
    <n v="9"/>
    <n v="3.3"/>
    <x v="1"/>
    <x v="3604"/>
    <d v="2031-11-23T00:00:00"/>
    <x v="1"/>
    <x v="12"/>
    <s v=""/>
  </r>
  <r>
    <x v="3605"/>
    <n v="47"/>
    <s v="Male"/>
    <x v="0"/>
    <s v="Cash on Delivery"/>
    <n v="490.74"/>
    <n v="3"/>
    <n v="4.7"/>
    <x v="0"/>
    <x v="3605"/>
    <d v="2031-11-18T00:00:00"/>
    <x v="1"/>
    <x v="1"/>
    <n v="4.7"/>
  </r>
  <r>
    <x v="3606"/>
    <n v="63"/>
    <s v="Female"/>
    <x v="3"/>
    <s v="Wallet"/>
    <n v="1445.3"/>
    <n v="12"/>
    <n v="3.7"/>
    <x v="0"/>
    <x v="3606"/>
    <d v="2031-11-28T00:00:00"/>
    <x v="1"/>
    <x v="37"/>
    <s v=""/>
  </r>
  <r>
    <x v="3607"/>
    <n v="42"/>
    <s v="Male"/>
    <x v="4"/>
    <s v="Cash on Delivery"/>
    <n v="333.5"/>
    <n v="5"/>
    <n v="1.6"/>
    <x v="0"/>
    <x v="3607"/>
    <d v="2031-11-22T00:00:00"/>
    <x v="0"/>
    <x v="1"/>
    <n v="1.6"/>
  </r>
  <r>
    <x v="3608"/>
    <n v="64"/>
    <s v="Male"/>
    <x v="3"/>
    <s v="Credit Card"/>
    <n v="1159.4100000000001"/>
    <n v="14"/>
    <n v="3.7"/>
    <x v="0"/>
    <x v="3608"/>
    <d v="2031-12-02T00:00:00"/>
    <x v="1"/>
    <x v="37"/>
    <s v=""/>
  </r>
  <r>
    <x v="3609"/>
    <n v="29"/>
    <s v="Other"/>
    <x v="4"/>
    <s v="Credit Card"/>
    <n v="1007.14"/>
    <n v="7"/>
    <n v="3.2"/>
    <x v="1"/>
    <x v="3609"/>
    <d v="2031-11-26T00:00:00"/>
    <x v="2"/>
    <x v="2"/>
    <s v=""/>
  </r>
  <r>
    <x v="3610"/>
    <n v="69"/>
    <s v="Female"/>
    <x v="1"/>
    <s v="Wallet"/>
    <n v="536.12"/>
    <n v="12"/>
    <n v="1.6"/>
    <x v="1"/>
    <x v="3610"/>
    <d v="2031-12-02T00:00:00"/>
    <x v="1"/>
    <x v="9"/>
    <s v=""/>
  </r>
  <r>
    <x v="3611"/>
    <n v="25"/>
    <s v="Female"/>
    <x v="3"/>
    <s v="UPI"/>
    <n v="1297.83"/>
    <n v="7"/>
    <n v="1.4"/>
    <x v="0"/>
    <x v="3611"/>
    <d v="2031-11-28T00:00:00"/>
    <x v="2"/>
    <x v="28"/>
    <s v=""/>
  </r>
  <r>
    <x v="3612"/>
    <n v="40"/>
    <s v="Other"/>
    <x v="5"/>
    <s v="Debit Card"/>
    <n v="399.53"/>
    <n v="3"/>
    <n v="4.4000000000000004"/>
    <x v="1"/>
    <x v="3612"/>
    <d v="2031-11-25T00:00:00"/>
    <x v="0"/>
    <x v="1"/>
    <n v="4.4000000000000004"/>
  </r>
  <r>
    <x v="3613"/>
    <n v="40"/>
    <s v="Female"/>
    <x v="4"/>
    <s v="Cash on Delivery"/>
    <n v="1332.74"/>
    <n v="6"/>
    <n v="4.0999999999999996"/>
    <x v="1"/>
    <x v="3613"/>
    <d v="2031-11-29T00:00:00"/>
    <x v="0"/>
    <x v="1"/>
    <n v="4.0999999999999996"/>
  </r>
  <r>
    <x v="3614"/>
    <n v="40"/>
    <s v="Male"/>
    <x v="1"/>
    <s v="UPI"/>
    <n v="804.54"/>
    <n v="10"/>
    <n v="3.4"/>
    <x v="1"/>
    <x v="3614"/>
    <d v="2031-12-04T00:00:00"/>
    <x v="0"/>
    <x v="16"/>
    <s v=""/>
  </r>
  <r>
    <x v="3615"/>
    <n v="50"/>
    <s v="Female"/>
    <x v="2"/>
    <s v="UPI"/>
    <n v="932.4"/>
    <n v="13"/>
    <n v="1.6"/>
    <x v="1"/>
    <x v="3615"/>
    <d v="2031-12-08T00:00:00"/>
    <x v="1"/>
    <x v="9"/>
    <s v=""/>
  </r>
  <r>
    <x v="3616"/>
    <n v="68"/>
    <s v="Other"/>
    <x v="0"/>
    <s v="Cash on Delivery"/>
    <n v="1081.8800000000001"/>
    <n v="12"/>
    <n v="3.5"/>
    <x v="0"/>
    <x v="3616"/>
    <d v="2031-12-08T00:00:00"/>
    <x v="1"/>
    <x v="14"/>
    <s v=""/>
  </r>
  <r>
    <x v="3617"/>
    <n v="68"/>
    <s v="Male"/>
    <x v="4"/>
    <s v="Wallet"/>
    <n v="1346.28"/>
    <n v="12"/>
    <n v="4"/>
    <x v="1"/>
    <x v="3617"/>
    <d v="2031-12-09T00:00:00"/>
    <x v="1"/>
    <x v="40"/>
    <s v=""/>
  </r>
  <r>
    <x v="3618"/>
    <n v="33"/>
    <s v="Male"/>
    <x v="5"/>
    <s v="Wallet"/>
    <n v="277.20999999999998"/>
    <n v="2"/>
    <n v="4.7"/>
    <x v="1"/>
    <x v="3618"/>
    <d v="2031-11-30T00:00:00"/>
    <x v="0"/>
    <x v="1"/>
    <n v="4.7"/>
  </r>
  <r>
    <x v="3619"/>
    <n v="57"/>
    <s v="Male"/>
    <x v="4"/>
    <s v="UPI"/>
    <n v="173.37"/>
    <n v="11"/>
    <n v="4.7"/>
    <x v="1"/>
    <x v="3619"/>
    <d v="2031-12-10T00:00:00"/>
    <x v="1"/>
    <x v="25"/>
    <s v=""/>
  </r>
  <r>
    <x v="3620"/>
    <n v="69"/>
    <s v="Male"/>
    <x v="2"/>
    <s v="Wallet"/>
    <n v="730"/>
    <n v="14"/>
    <n v="3.4"/>
    <x v="0"/>
    <x v="3620"/>
    <d v="2031-12-14T00:00:00"/>
    <x v="1"/>
    <x v="16"/>
    <s v=""/>
  </r>
  <r>
    <x v="3621"/>
    <n v="35"/>
    <s v="Male"/>
    <x v="1"/>
    <s v="UPI"/>
    <n v="720.8"/>
    <n v="3"/>
    <n v="4.9000000000000004"/>
    <x v="1"/>
    <x v="3621"/>
    <d v="2031-12-04T00:00:00"/>
    <x v="0"/>
    <x v="1"/>
    <n v="4.9000000000000004"/>
  </r>
  <r>
    <x v="3622"/>
    <n v="36"/>
    <s v="Other"/>
    <x v="2"/>
    <s v="Cash on Delivery"/>
    <n v="1073.53"/>
    <n v="13"/>
    <n v="3.1"/>
    <x v="1"/>
    <x v="3622"/>
    <d v="2031-12-15T00:00:00"/>
    <x v="0"/>
    <x v="18"/>
    <s v=""/>
  </r>
  <r>
    <x v="3623"/>
    <n v="18"/>
    <s v="Female"/>
    <x v="4"/>
    <s v="UPI"/>
    <n v="1429.31"/>
    <n v="10"/>
    <n v="3.2"/>
    <x v="1"/>
    <x v="3623"/>
    <d v="2031-12-13T00:00:00"/>
    <x v="2"/>
    <x v="2"/>
    <s v=""/>
  </r>
  <r>
    <x v="3624"/>
    <n v="20"/>
    <s v="Male"/>
    <x v="1"/>
    <s v="Debit Card"/>
    <n v="1105.51"/>
    <n v="8"/>
    <n v="1.4"/>
    <x v="1"/>
    <x v="3624"/>
    <d v="2031-12-12T00:00:00"/>
    <x v="2"/>
    <x v="28"/>
    <s v=""/>
  </r>
  <r>
    <x v="3625"/>
    <n v="38"/>
    <s v="Other"/>
    <x v="2"/>
    <s v="Wallet"/>
    <n v="1372.76"/>
    <n v="3"/>
    <n v="4.5999999999999996"/>
    <x v="0"/>
    <x v="3625"/>
    <d v="2031-12-08T00:00:00"/>
    <x v="0"/>
    <x v="1"/>
    <n v="4.5999999999999996"/>
  </r>
  <r>
    <x v="3626"/>
    <n v="33"/>
    <s v="Other"/>
    <x v="4"/>
    <s v="UPI"/>
    <n v="475.23"/>
    <n v="5"/>
    <n v="2"/>
    <x v="1"/>
    <x v="3626"/>
    <d v="2031-12-11T00:00:00"/>
    <x v="0"/>
    <x v="1"/>
    <n v="2"/>
  </r>
  <r>
    <x v="3627"/>
    <n v="54"/>
    <s v="Female"/>
    <x v="1"/>
    <s v="Debit Card"/>
    <n v="1231.07"/>
    <n v="12"/>
    <n v="4.5999999999999996"/>
    <x v="0"/>
    <x v="3627"/>
    <d v="2031-12-19T00:00:00"/>
    <x v="1"/>
    <x v="33"/>
    <s v=""/>
  </r>
  <r>
    <x v="3628"/>
    <n v="28"/>
    <s v="Male"/>
    <x v="4"/>
    <s v="Debit Card"/>
    <n v="588.04999999999995"/>
    <n v="6"/>
    <n v="2.7"/>
    <x v="1"/>
    <x v="3628"/>
    <d v="2031-12-14T00:00:00"/>
    <x v="2"/>
    <x v="1"/>
    <n v="2.7"/>
  </r>
  <r>
    <x v="3629"/>
    <n v="32"/>
    <s v="Male"/>
    <x v="4"/>
    <s v="Cash on Delivery"/>
    <n v="685.36"/>
    <n v="10"/>
    <n v="1.2"/>
    <x v="0"/>
    <x v="3629"/>
    <d v="2031-12-19T00:00:00"/>
    <x v="0"/>
    <x v="5"/>
    <s v=""/>
  </r>
  <r>
    <x v="3630"/>
    <n v="52"/>
    <s v="Female"/>
    <x v="0"/>
    <s v="Cash on Delivery"/>
    <n v="80.680000000000007"/>
    <n v="9"/>
    <n v="4.9000000000000004"/>
    <x v="1"/>
    <x v="3630"/>
    <d v="2031-12-19T00:00:00"/>
    <x v="1"/>
    <x v="20"/>
    <s v=""/>
  </r>
  <r>
    <x v="3631"/>
    <n v="64"/>
    <s v="Other"/>
    <x v="1"/>
    <s v="UPI"/>
    <n v="248.93"/>
    <n v="13"/>
    <n v="3.3"/>
    <x v="0"/>
    <x v="3631"/>
    <d v="2031-12-24T00:00:00"/>
    <x v="1"/>
    <x v="12"/>
    <s v=""/>
  </r>
  <r>
    <x v="3632"/>
    <n v="53"/>
    <s v="Male"/>
    <x v="1"/>
    <s v="Cash on Delivery"/>
    <n v="1481.54"/>
    <n v="5"/>
    <n v="2.6"/>
    <x v="1"/>
    <x v="3632"/>
    <d v="2031-12-17T00:00:00"/>
    <x v="1"/>
    <x v="1"/>
    <n v="2.6"/>
  </r>
  <r>
    <x v="3633"/>
    <n v="48"/>
    <s v="Male"/>
    <x v="4"/>
    <s v="Credit Card"/>
    <n v="1229.3900000000001"/>
    <n v="14"/>
    <n v="2.1"/>
    <x v="0"/>
    <x v="3633"/>
    <d v="2031-12-27T00:00:00"/>
    <x v="1"/>
    <x v="27"/>
    <s v=""/>
  </r>
  <r>
    <x v="3634"/>
    <n v="43"/>
    <s v="Female"/>
    <x v="0"/>
    <s v="Wallet"/>
    <n v="290.81"/>
    <n v="8"/>
    <n v="2"/>
    <x v="1"/>
    <x v="3634"/>
    <d v="2031-12-22T00:00:00"/>
    <x v="0"/>
    <x v="6"/>
    <s v=""/>
  </r>
  <r>
    <x v="3635"/>
    <n v="67"/>
    <s v="Male"/>
    <x v="3"/>
    <s v="Cash on Delivery"/>
    <n v="828.61"/>
    <n v="1"/>
    <n v="3.6"/>
    <x v="1"/>
    <x v="3635"/>
    <d v="2031-12-16T00:00:00"/>
    <x v="1"/>
    <x v="1"/>
    <n v="3.6"/>
  </r>
  <r>
    <x v="3636"/>
    <n v="59"/>
    <s v="Other"/>
    <x v="5"/>
    <s v="Credit Card"/>
    <n v="89.06"/>
    <n v="6"/>
    <n v="1.4"/>
    <x v="0"/>
    <x v="3636"/>
    <d v="2031-12-22T00:00:00"/>
    <x v="1"/>
    <x v="1"/>
    <n v="1.4"/>
  </r>
  <r>
    <x v="3637"/>
    <n v="33"/>
    <s v="Female"/>
    <x v="2"/>
    <s v="Debit Card"/>
    <n v="404.74"/>
    <n v="6"/>
    <n v="3.1"/>
    <x v="1"/>
    <x v="3637"/>
    <d v="2031-12-23T00:00:00"/>
    <x v="0"/>
    <x v="1"/>
    <n v="3.1"/>
  </r>
  <r>
    <x v="3638"/>
    <n v="23"/>
    <s v="Male"/>
    <x v="3"/>
    <s v="Debit Card"/>
    <n v="327.84"/>
    <n v="8"/>
    <n v="4.4000000000000004"/>
    <x v="1"/>
    <x v="3638"/>
    <d v="2031-12-26T00:00:00"/>
    <x v="2"/>
    <x v="35"/>
    <s v=""/>
  </r>
  <r>
    <x v="3639"/>
    <n v="36"/>
    <s v="Other"/>
    <x v="0"/>
    <s v="UPI"/>
    <n v="1274.78"/>
    <n v="2"/>
    <n v="4.8"/>
    <x v="0"/>
    <x v="3639"/>
    <d v="2031-12-21T00:00:00"/>
    <x v="0"/>
    <x v="1"/>
    <n v="4.8"/>
  </r>
  <r>
    <x v="3640"/>
    <n v="55"/>
    <s v="Male"/>
    <x v="5"/>
    <s v="Credit Card"/>
    <n v="1046.4000000000001"/>
    <n v="3"/>
    <n v="4.3"/>
    <x v="0"/>
    <x v="3640"/>
    <d v="2031-12-23T00:00:00"/>
    <x v="1"/>
    <x v="1"/>
    <n v="4.3"/>
  </r>
  <r>
    <x v="3641"/>
    <n v="31"/>
    <s v="Female"/>
    <x v="3"/>
    <s v="Wallet"/>
    <n v="800.88"/>
    <n v="7"/>
    <n v="1.5"/>
    <x v="1"/>
    <x v="3641"/>
    <d v="2031-12-28T00:00:00"/>
    <x v="0"/>
    <x v="34"/>
    <s v=""/>
  </r>
  <r>
    <x v="3642"/>
    <n v="25"/>
    <s v="Male"/>
    <x v="2"/>
    <s v="UPI"/>
    <n v="474.16"/>
    <n v="6"/>
    <n v="3.1"/>
    <x v="0"/>
    <x v="3642"/>
    <d v="2031-12-28T00:00:00"/>
    <x v="2"/>
    <x v="1"/>
    <n v="3.1"/>
  </r>
  <r>
    <x v="3643"/>
    <n v="48"/>
    <s v="Female"/>
    <x v="2"/>
    <s v="Debit Card"/>
    <n v="1244"/>
    <n v="5"/>
    <n v="3.8"/>
    <x v="0"/>
    <x v="3643"/>
    <d v="2031-12-28T00:00:00"/>
    <x v="1"/>
    <x v="1"/>
    <n v="3.8"/>
  </r>
  <r>
    <x v="3644"/>
    <n v="68"/>
    <s v="Other"/>
    <x v="5"/>
    <s v="Cash on Delivery"/>
    <n v="177.94"/>
    <n v="13"/>
    <n v="4.5"/>
    <x v="0"/>
    <x v="3644"/>
    <d v="2032-01-06T00:00:00"/>
    <x v="1"/>
    <x v="30"/>
    <s v=""/>
  </r>
  <r>
    <x v="3645"/>
    <n v="43"/>
    <s v="Male"/>
    <x v="5"/>
    <s v="Debit Card"/>
    <n v="16.28"/>
    <n v="1"/>
    <n v="4.5999999999999996"/>
    <x v="1"/>
    <x v="3645"/>
    <d v="2031-12-26T00:00:00"/>
    <x v="0"/>
    <x v="1"/>
    <n v="4.5999999999999996"/>
  </r>
  <r>
    <x v="3646"/>
    <n v="21"/>
    <s v="Other"/>
    <x v="2"/>
    <s v="Debit Card"/>
    <n v="1055.26"/>
    <n v="3"/>
    <n v="5"/>
    <x v="1"/>
    <x v="3646"/>
    <d v="2031-12-29T00:00:00"/>
    <x v="2"/>
    <x v="1"/>
    <n v="5"/>
  </r>
  <r>
    <x v="3647"/>
    <n v="28"/>
    <s v="Male"/>
    <x v="1"/>
    <s v="Cash on Delivery"/>
    <n v="1446.44"/>
    <n v="14"/>
    <n v="3.3"/>
    <x v="1"/>
    <x v="3647"/>
    <d v="2032-01-10T00:00:00"/>
    <x v="2"/>
    <x v="12"/>
    <s v=""/>
  </r>
  <r>
    <x v="3648"/>
    <n v="34"/>
    <s v="Other"/>
    <x v="0"/>
    <s v="UPI"/>
    <n v="969.03"/>
    <n v="4"/>
    <n v="1.7"/>
    <x v="0"/>
    <x v="3648"/>
    <d v="2032-01-01T00:00:00"/>
    <x v="0"/>
    <x v="1"/>
    <n v="1.7"/>
  </r>
  <r>
    <x v="3649"/>
    <n v="23"/>
    <s v="Other"/>
    <x v="3"/>
    <s v="Debit Card"/>
    <n v="1343.8"/>
    <n v="8"/>
    <n v="2.4"/>
    <x v="0"/>
    <x v="3649"/>
    <d v="2032-01-06T00:00:00"/>
    <x v="2"/>
    <x v="26"/>
    <s v=""/>
  </r>
  <r>
    <x v="3650"/>
    <n v="27"/>
    <s v="Female"/>
    <x v="4"/>
    <s v="Debit Card"/>
    <n v="1165.8900000000001"/>
    <n v="5"/>
    <n v="1.9"/>
    <x v="1"/>
    <x v="3650"/>
    <d v="2032-01-04T00:00:00"/>
    <x v="2"/>
    <x v="1"/>
    <n v="1.9"/>
  </r>
  <r>
    <x v="3651"/>
    <n v="36"/>
    <s v="Female"/>
    <x v="3"/>
    <s v="Cash on Delivery"/>
    <n v="1360.39"/>
    <n v="14"/>
    <n v="2.9"/>
    <x v="1"/>
    <x v="3651"/>
    <d v="2032-01-14T00:00:00"/>
    <x v="0"/>
    <x v="32"/>
    <s v=""/>
  </r>
  <r>
    <x v="3652"/>
    <n v="69"/>
    <s v="Male"/>
    <x v="2"/>
    <s v="Debit Card"/>
    <n v="1229.56"/>
    <n v="8"/>
    <n v="4.0999999999999996"/>
    <x v="0"/>
    <x v="3652"/>
    <d v="2032-01-09T00:00:00"/>
    <x v="1"/>
    <x v="39"/>
    <s v=""/>
  </r>
  <r>
    <x v="3653"/>
    <n v="46"/>
    <s v="Female"/>
    <x v="0"/>
    <s v="Credit Card"/>
    <n v="340.47"/>
    <n v="6"/>
    <n v="3.2"/>
    <x v="1"/>
    <x v="3653"/>
    <d v="2032-01-08T00:00:00"/>
    <x v="1"/>
    <x v="1"/>
    <n v="3.2"/>
  </r>
  <r>
    <x v="3654"/>
    <n v="62"/>
    <s v="Male"/>
    <x v="1"/>
    <s v="Cash on Delivery"/>
    <n v="344.08"/>
    <n v="10"/>
    <n v="4.8"/>
    <x v="0"/>
    <x v="3654"/>
    <d v="2032-01-13T00:00:00"/>
    <x v="1"/>
    <x v="36"/>
    <s v=""/>
  </r>
  <r>
    <x v="3655"/>
    <n v="55"/>
    <s v="Female"/>
    <x v="4"/>
    <s v="Credit Card"/>
    <n v="1180"/>
    <n v="11"/>
    <n v="2.6"/>
    <x v="1"/>
    <x v="3655"/>
    <d v="2032-01-15T00:00:00"/>
    <x v="1"/>
    <x v="17"/>
    <s v=""/>
  </r>
  <r>
    <x v="3656"/>
    <n v="58"/>
    <s v="Male"/>
    <x v="4"/>
    <s v="Cash on Delivery"/>
    <n v="76.89"/>
    <n v="4"/>
    <n v="2.9"/>
    <x v="0"/>
    <x v="3656"/>
    <d v="2032-01-09T00:00:00"/>
    <x v="1"/>
    <x v="1"/>
    <n v="2.9"/>
  </r>
  <r>
    <x v="3657"/>
    <n v="51"/>
    <s v="Other"/>
    <x v="5"/>
    <s v="UPI"/>
    <n v="432.69"/>
    <n v="1"/>
    <n v="2.9"/>
    <x v="1"/>
    <x v="3657"/>
    <d v="2032-01-07T00:00:00"/>
    <x v="1"/>
    <x v="1"/>
    <n v="2.9"/>
  </r>
  <r>
    <x v="3658"/>
    <n v="54"/>
    <s v="Male"/>
    <x v="4"/>
    <s v="Debit Card"/>
    <n v="684.18"/>
    <n v="5"/>
    <n v="4.3"/>
    <x v="1"/>
    <x v="3658"/>
    <d v="2032-01-12T00:00:00"/>
    <x v="1"/>
    <x v="1"/>
    <n v="4.3"/>
  </r>
  <r>
    <x v="3659"/>
    <n v="22"/>
    <s v="Male"/>
    <x v="0"/>
    <s v="UPI"/>
    <n v="1492.98"/>
    <n v="4"/>
    <n v="2.7"/>
    <x v="1"/>
    <x v="3659"/>
    <d v="2032-01-12T00:00:00"/>
    <x v="2"/>
    <x v="1"/>
    <n v="2.7"/>
  </r>
  <r>
    <x v="3660"/>
    <n v="60"/>
    <s v="Other"/>
    <x v="5"/>
    <s v="Debit Card"/>
    <n v="1096.3900000000001"/>
    <n v="2"/>
    <n v="1.9"/>
    <x v="1"/>
    <x v="3660"/>
    <d v="2032-01-11T00:00:00"/>
    <x v="1"/>
    <x v="1"/>
    <n v="1.9"/>
  </r>
  <r>
    <x v="3661"/>
    <n v="64"/>
    <s v="Female"/>
    <x v="5"/>
    <s v="UPI"/>
    <n v="1168.1099999999999"/>
    <n v="7"/>
    <n v="4.4000000000000004"/>
    <x v="0"/>
    <x v="3661"/>
    <d v="2032-01-17T00:00:00"/>
    <x v="1"/>
    <x v="35"/>
    <s v=""/>
  </r>
  <r>
    <x v="3662"/>
    <n v="61"/>
    <s v="Male"/>
    <x v="2"/>
    <s v="Cash on Delivery"/>
    <n v="861.09"/>
    <n v="13"/>
    <n v="1"/>
    <x v="0"/>
    <x v="3662"/>
    <d v="2032-01-24T00:00:00"/>
    <x v="1"/>
    <x v="31"/>
    <s v=""/>
  </r>
  <r>
    <x v="3663"/>
    <n v="20"/>
    <s v="Male"/>
    <x v="0"/>
    <s v="Debit Card"/>
    <n v="324.13"/>
    <n v="8"/>
    <n v="4"/>
    <x v="1"/>
    <x v="3663"/>
    <d v="2032-01-20T00:00:00"/>
    <x v="2"/>
    <x v="40"/>
    <s v=""/>
  </r>
  <r>
    <x v="3664"/>
    <n v="56"/>
    <s v="Female"/>
    <x v="3"/>
    <s v="Credit Card"/>
    <n v="350.43"/>
    <n v="6"/>
    <n v="1.9"/>
    <x v="0"/>
    <x v="3664"/>
    <d v="2032-01-19T00:00:00"/>
    <x v="1"/>
    <x v="1"/>
    <n v="1.9"/>
  </r>
  <r>
    <x v="3665"/>
    <n v="28"/>
    <s v="Other"/>
    <x v="4"/>
    <s v="Debit Card"/>
    <n v="149.99"/>
    <n v="1"/>
    <n v="2.5"/>
    <x v="1"/>
    <x v="3665"/>
    <d v="2032-01-15T00:00:00"/>
    <x v="2"/>
    <x v="1"/>
    <n v="2.5"/>
  </r>
  <r>
    <x v="3666"/>
    <n v="43"/>
    <s v="Female"/>
    <x v="1"/>
    <s v="Credit Card"/>
    <n v="835.9"/>
    <n v="3"/>
    <n v="3.4"/>
    <x v="0"/>
    <x v="3666"/>
    <d v="2032-01-18T00:00:00"/>
    <x v="0"/>
    <x v="1"/>
    <n v="3.4"/>
  </r>
  <r>
    <x v="3667"/>
    <n v="54"/>
    <s v="Male"/>
    <x v="0"/>
    <s v="UPI"/>
    <n v="603.83000000000004"/>
    <n v="10"/>
    <n v="3.8"/>
    <x v="0"/>
    <x v="3667"/>
    <d v="2032-01-26T00:00:00"/>
    <x v="1"/>
    <x v="3"/>
    <s v=""/>
  </r>
  <r>
    <x v="3668"/>
    <n v="35"/>
    <s v="Other"/>
    <x v="3"/>
    <s v="Wallet"/>
    <n v="1033.29"/>
    <n v="4"/>
    <n v="4.4000000000000004"/>
    <x v="1"/>
    <x v="3668"/>
    <d v="2032-01-21T00:00:00"/>
    <x v="0"/>
    <x v="1"/>
    <n v="4.4000000000000004"/>
  </r>
  <r>
    <x v="3669"/>
    <n v="25"/>
    <s v="Male"/>
    <x v="0"/>
    <s v="UPI"/>
    <n v="808.63"/>
    <n v="12"/>
    <n v="1.7"/>
    <x v="1"/>
    <x v="3669"/>
    <d v="2032-01-30T00:00:00"/>
    <x v="2"/>
    <x v="23"/>
    <s v=""/>
  </r>
  <r>
    <x v="3670"/>
    <n v="31"/>
    <s v="Female"/>
    <x v="0"/>
    <s v="Wallet"/>
    <n v="591.77"/>
    <n v="5"/>
    <n v="1.3"/>
    <x v="1"/>
    <x v="3670"/>
    <d v="2032-01-24T00:00:00"/>
    <x v="0"/>
    <x v="1"/>
    <n v="1.3"/>
  </r>
  <r>
    <x v="3671"/>
    <n v="18"/>
    <s v="Male"/>
    <x v="4"/>
    <s v="Credit Card"/>
    <n v="928.6"/>
    <n v="11"/>
    <n v="4.7"/>
    <x v="1"/>
    <x v="3671"/>
    <d v="2032-01-31T00:00:00"/>
    <x v="2"/>
    <x v="25"/>
    <s v=""/>
  </r>
  <r>
    <x v="3672"/>
    <n v="37"/>
    <s v="Male"/>
    <x v="4"/>
    <s v="Cash on Delivery"/>
    <n v="798.88"/>
    <n v="12"/>
    <n v="4.5999999999999996"/>
    <x v="1"/>
    <x v="3672"/>
    <d v="2032-02-02T00:00:00"/>
    <x v="0"/>
    <x v="33"/>
    <s v=""/>
  </r>
  <r>
    <x v="3673"/>
    <n v="52"/>
    <s v="Female"/>
    <x v="2"/>
    <s v="Debit Card"/>
    <n v="837.92"/>
    <n v="9"/>
    <n v="3.7"/>
    <x v="1"/>
    <x v="3673"/>
    <d v="2032-01-31T00:00:00"/>
    <x v="1"/>
    <x v="37"/>
    <s v=""/>
  </r>
  <r>
    <x v="3674"/>
    <n v="38"/>
    <s v="Male"/>
    <x v="5"/>
    <s v="Cash on Delivery"/>
    <n v="865.16"/>
    <n v="4"/>
    <n v="4.0999999999999996"/>
    <x v="1"/>
    <x v="3674"/>
    <d v="2032-01-27T00:00:00"/>
    <x v="0"/>
    <x v="1"/>
    <n v="4.0999999999999996"/>
  </r>
  <r>
    <x v="3675"/>
    <n v="29"/>
    <s v="Other"/>
    <x v="2"/>
    <s v="Wallet"/>
    <n v="938.62"/>
    <n v="10"/>
    <n v="3.5"/>
    <x v="0"/>
    <x v="3675"/>
    <d v="2032-02-03T00:00:00"/>
    <x v="2"/>
    <x v="14"/>
    <s v=""/>
  </r>
  <r>
    <x v="3676"/>
    <n v="49"/>
    <s v="Male"/>
    <x v="2"/>
    <s v="Debit Card"/>
    <n v="947.51"/>
    <n v="6"/>
    <n v="1.7"/>
    <x v="0"/>
    <x v="3676"/>
    <d v="2032-01-31T00:00:00"/>
    <x v="1"/>
    <x v="1"/>
    <n v="1.7"/>
  </r>
  <r>
    <x v="3677"/>
    <n v="44"/>
    <s v="Female"/>
    <x v="3"/>
    <s v="Debit Card"/>
    <n v="867.74"/>
    <n v="11"/>
    <n v="2.1"/>
    <x v="1"/>
    <x v="3677"/>
    <d v="2032-02-06T00:00:00"/>
    <x v="0"/>
    <x v="27"/>
    <s v=""/>
  </r>
  <r>
    <x v="3678"/>
    <n v="19"/>
    <s v="Female"/>
    <x v="2"/>
    <s v="Debit Card"/>
    <n v="1137.8399999999999"/>
    <n v="1"/>
    <n v="4.0999999999999996"/>
    <x v="0"/>
    <x v="3678"/>
    <d v="2032-01-28T00:00:00"/>
    <x v="2"/>
    <x v="1"/>
    <n v="4.0999999999999996"/>
  </r>
  <r>
    <x v="3679"/>
    <n v="45"/>
    <s v="Other"/>
    <x v="5"/>
    <s v="Debit Card"/>
    <n v="1367.92"/>
    <n v="14"/>
    <n v="1.9"/>
    <x v="1"/>
    <x v="3679"/>
    <d v="2032-02-11T00:00:00"/>
    <x v="1"/>
    <x v="11"/>
    <s v=""/>
  </r>
  <r>
    <x v="3680"/>
    <n v="24"/>
    <s v="Male"/>
    <x v="5"/>
    <s v="UPI"/>
    <n v="1235.76"/>
    <n v="13"/>
    <n v="2"/>
    <x v="0"/>
    <x v="3680"/>
    <d v="2032-02-11T00:00:00"/>
    <x v="2"/>
    <x v="6"/>
    <s v=""/>
  </r>
  <r>
    <x v="3681"/>
    <n v="50"/>
    <s v="Other"/>
    <x v="3"/>
    <s v="Credit Card"/>
    <n v="264.14"/>
    <n v="6"/>
    <n v="3.3"/>
    <x v="0"/>
    <x v="3681"/>
    <d v="2032-02-05T00:00:00"/>
    <x v="1"/>
    <x v="1"/>
    <n v="3.3"/>
  </r>
  <r>
    <x v="3682"/>
    <n v="39"/>
    <s v="Male"/>
    <x v="2"/>
    <s v="UPI"/>
    <n v="1127.3499999999999"/>
    <n v="2"/>
    <n v="3"/>
    <x v="0"/>
    <x v="3682"/>
    <d v="2032-02-02T00:00:00"/>
    <x v="0"/>
    <x v="1"/>
    <n v="3"/>
  </r>
  <r>
    <x v="3683"/>
    <n v="65"/>
    <s v="Other"/>
    <x v="1"/>
    <s v="Cash on Delivery"/>
    <n v="965.21"/>
    <n v="10"/>
    <n v="2.2000000000000002"/>
    <x v="1"/>
    <x v="3683"/>
    <d v="2032-02-11T00:00:00"/>
    <x v="1"/>
    <x v="38"/>
    <s v=""/>
  </r>
  <r>
    <x v="3684"/>
    <n v="60"/>
    <s v="Male"/>
    <x v="2"/>
    <s v="Credit Card"/>
    <n v="210.92"/>
    <n v="13"/>
    <n v="2.8"/>
    <x v="1"/>
    <x v="3684"/>
    <d v="2032-02-15T00:00:00"/>
    <x v="1"/>
    <x v="10"/>
    <s v=""/>
  </r>
  <r>
    <x v="3685"/>
    <n v="54"/>
    <s v="Female"/>
    <x v="4"/>
    <s v="UPI"/>
    <n v="616.91"/>
    <n v="13"/>
    <n v="4.2"/>
    <x v="0"/>
    <x v="3685"/>
    <d v="2032-02-16T00:00:00"/>
    <x v="1"/>
    <x v="22"/>
    <s v=""/>
  </r>
  <r>
    <x v="3686"/>
    <n v="25"/>
    <s v="Female"/>
    <x v="3"/>
    <s v="Wallet"/>
    <n v="1140.0899999999999"/>
    <n v="2"/>
    <n v="4.3"/>
    <x v="0"/>
    <x v="3686"/>
    <d v="2032-02-06T00:00:00"/>
    <x v="2"/>
    <x v="1"/>
    <n v="4.3"/>
  </r>
  <r>
    <x v="3687"/>
    <n v="55"/>
    <s v="Other"/>
    <x v="0"/>
    <s v="Debit Card"/>
    <n v="24.7"/>
    <n v="6"/>
    <n v="2.1"/>
    <x v="1"/>
    <x v="3687"/>
    <d v="2032-02-11T00:00:00"/>
    <x v="1"/>
    <x v="1"/>
    <n v="2.1"/>
  </r>
  <r>
    <x v="3688"/>
    <n v="57"/>
    <s v="Male"/>
    <x v="1"/>
    <s v="Cash on Delivery"/>
    <n v="1450.51"/>
    <n v="10"/>
    <n v="4.8"/>
    <x v="1"/>
    <x v="3688"/>
    <d v="2032-02-16T00:00:00"/>
    <x v="1"/>
    <x v="36"/>
    <s v=""/>
  </r>
  <r>
    <x v="3689"/>
    <n v="40"/>
    <s v="Female"/>
    <x v="5"/>
    <s v="Credit Card"/>
    <n v="1295.26"/>
    <n v="14"/>
    <n v="4.3"/>
    <x v="1"/>
    <x v="3689"/>
    <d v="2032-02-21T00:00:00"/>
    <x v="0"/>
    <x v="21"/>
    <s v=""/>
  </r>
  <r>
    <x v="3690"/>
    <n v="66"/>
    <s v="Male"/>
    <x v="0"/>
    <s v="UPI"/>
    <n v="611.6"/>
    <n v="6"/>
    <n v="2.2000000000000002"/>
    <x v="1"/>
    <x v="3690"/>
    <d v="2032-02-14T00:00:00"/>
    <x v="1"/>
    <x v="1"/>
    <n v="2.2000000000000002"/>
  </r>
  <r>
    <x v="3691"/>
    <n v="69"/>
    <s v="Other"/>
    <x v="3"/>
    <s v="Credit Card"/>
    <n v="207.61"/>
    <n v="5"/>
    <n v="2.8"/>
    <x v="1"/>
    <x v="3691"/>
    <d v="2032-02-14T00:00:00"/>
    <x v="1"/>
    <x v="1"/>
    <n v="2.8"/>
  </r>
  <r>
    <x v="3692"/>
    <n v="34"/>
    <s v="Male"/>
    <x v="1"/>
    <s v="Cash on Delivery"/>
    <n v="184.75"/>
    <n v="8"/>
    <n v="1.3"/>
    <x v="1"/>
    <x v="3692"/>
    <d v="2032-02-18T00:00:00"/>
    <x v="0"/>
    <x v="24"/>
    <s v=""/>
  </r>
  <r>
    <x v="3693"/>
    <n v="30"/>
    <s v="Other"/>
    <x v="1"/>
    <s v="Credit Card"/>
    <n v="507.4"/>
    <n v="2"/>
    <n v="1.1000000000000001"/>
    <x v="0"/>
    <x v="3693"/>
    <d v="2032-02-13T00:00:00"/>
    <x v="0"/>
    <x v="1"/>
    <n v="1.1000000000000001"/>
  </r>
  <r>
    <x v="3694"/>
    <n v="34"/>
    <s v="Female"/>
    <x v="5"/>
    <s v="Debit Card"/>
    <n v="333.4"/>
    <n v="9"/>
    <n v="2"/>
    <x v="1"/>
    <x v="3694"/>
    <d v="2032-02-21T00:00:00"/>
    <x v="0"/>
    <x v="6"/>
    <s v=""/>
  </r>
  <r>
    <x v="3695"/>
    <n v="41"/>
    <s v="Female"/>
    <x v="3"/>
    <s v="UPI"/>
    <n v="153.59"/>
    <n v="5"/>
    <n v="2.7"/>
    <x v="0"/>
    <x v="3695"/>
    <d v="2032-02-18T00:00:00"/>
    <x v="0"/>
    <x v="1"/>
    <n v="2.7"/>
  </r>
  <r>
    <x v="3696"/>
    <n v="24"/>
    <s v="Male"/>
    <x v="0"/>
    <s v="Debit Card"/>
    <n v="1062.5899999999999"/>
    <n v="12"/>
    <n v="1.1000000000000001"/>
    <x v="0"/>
    <x v="3696"/>
    <d v="2032-02-26T00:00:00"/>
    <x v="2"/>
    <x v="15"/>
    <s v=""/>
  </r>
  <r>
    <x v="3697"/>
    <n v="40"/>
    <s v="Female"/>
    <x v="5"/>
    <s v="UPI"/>
    <n v="1395.65"/>
    <n v="4"/>
    <n v="3"/>
    <x v="1"/>
    <x v="3697"/>
    <d v="2032-02-19T00:00:00"/>
    <x v="0"/>
    <x v="1"/>
    <n v="3"/>
  </r>
  <r>
    <x v="3698"/>
    <n v="69"/>
    <s v="Female"/>
    <x v="3"/>
    <s v="Cash on Delivery"/>
    <n v="943.5"/>
    <n v="11"/>
    <n v="4.7"/>
    <x v="1"/>
    <x v="3698"/>
    <d v="2032-02-27T00:00:00"/>
    <x v="1"/>
    <x v="25"/>
    <s v=""/>
  </r>
  <r>
    <x v="3699"/>
    <n v="28"/>
    <s v="Female"/>
    <x v="4"/>
    <s v="Wallet"/>
    <n v="22.67"/>
    <n v="8"/>
    <n v="1.8"/>
    <x v="1"/>
    <x v="3699"/>
    <d v="2032-02-25T00:00:00"/>
    <x v="2"/>
    <x v="4"/>
    <s v=""/>
  </r>
  <r>
    <x v="3700"/>
    <n v="65"/>
    <s v="Male"/>
    <x v="0"/>
    <s v="Cash on Delivery"/>
    <n v="1108.57"/>
    <n v="9"/>
    <n v="1.5"/>
    <x v="0"/>
    <x v="3700"/>
    <d v="2032-02-27T00:00:00"/>
    <x v="1"/>
    <x v="34"/>
    <s v=""/>
  </r>
  <r>
    <x v="3701"/>
    <n v="55"/>
    <s v="Female"/>
    <x v="3"/>
    <s v="Debit Card"/>
    <n v="66.92"/>
    <n v="13"/>
    <n v="3.4"/>
    <x v="0"/>
    <x v="3701"/>
    <d v="2032-03-03T00:00:00"/>
    <x v="1"/>
    <x v="16"/>
    <s v=""/>
  </r>
  <r>
    <x v="3702"/>
    <n v="51"/>
    <s v="Male"/>
    <x v="0"/>
    <s v="UPI"/>
    <n v="111.37"/>
    <n v="11"/>
    <n v="3.6"/>
    <x v="1"/>
    <x v="3702"/>
    <d v="2032-03-02T00:00:00"/>
    <x v="1"/>
    <x v="29"/>
    <s v=""/>
  </r>
  <r>
    <x v="3703"/>
    <n v="44"/>
    <s v="Other"/>
    <x v="3"/>
    <s v="UPI"/>
    <n v="885.05"/>
    <n v="7"/>
    <n v="1.4"/>
    <x v="1"/>
    <x v="3703"/>
    <d v="2032-02-28T00:00:00"/>
    <x v="0"/>
    <x v="28"/>
    <s v=""/>
  </r>
  <r>
    <x v="3704"/>
    <n v="57"/>
    <s v="Male"/>
    <x v="3"/>
    <s v="Debit Card"/>
    <n v="379.54"/>
    <n v="12"/>
    <n v="3"/>
    <x v="1"/>
    <x v="3704"/>
    <d v="2032-03-05T00:00:00"/>
    <x v="1"/>
    <x v="7"/>
    <s v=""/>
  </r>
  <r>
    <x v="3705"/>
    <n v="62"/>
    <s v="Other"/>
    <x v="3"/>
    <s v="UPI"/>
    <n v="1469.5"/>
    <n v="4"/>
    <n v="1.2"/>
    <x v="1"/>
    <x v="3705"/>
    <d v="2032-02-27T00:00:00"/>
    <x v="1"/>
    <x v="1"/>
    <n v="1.2"/>
  </r>
  <r>
    <x v="3706"/>
    <n v="67"/>
    <s v="Other"/>
    <x v="0"/>
    <s v="Credit Card"/>
    <n v="1244.3900000000001"/>
    <n v="3"/>
    <n v="3.1"/>
    <x v="0"/>
    <x v="3706"/>
    <d v="2032-02-27T00:00:00"/>
    <x v="1"/>
    <x v="1"/>
    <n v="3.1"/>
  </r>
  <r>
    <x v="3707"/>
    <n v="20"/>
    <s v="Female"/>
    <x v="0"/>
    <s v="Credit Card"/>
    <n v="991.3"/>
    <n v="9"/>
    <n v="4.3"/>
    <x v="1"/>
    <x v="3707"/>
    <d v="2032-03-05T00:00:00"/>
    <x v="2"/>
    <x v="21"/>
    <s v=""/>
  </r>
  <r>
    <x v="3708"/>
    <n v="69"/>
    <s v="Male"/>
    <x v="3"/>
    <s v="Debit Card"/>
    <n v="614.79"/>
    <n v="14"/>
    <n v="2.1"/>
    <x v="1"/>
    <x v="3708"/>
    <d v="2032-03-11T00:00:00"/>
    <x v="1"/>
    <x v="27"/>
    <s v=""/>
  </r>
  <r>
    <x v="3709"/>
    <n v="47"/>
    <s v="Male"/>
    <x v="5"/>
    <s v="Wallet"/>
    <n v="1182.71"/>
    <n v="8"/>
    <n v="4.0999999999999996"/>
    <x v="0"/>
    <x v="3709"/>
    <d v="2032-03-06T00:00:00"/>
    <x v="1"/>
    <x v="39"/>
    <s v=""/>
  </r>
  <r>
    <x v="3710"/>
    <n v="61"/>
    <s v="Male"/>
    <x v="3"/>
    <s v="Wallet"/>
    <n v="516.54999999999995"/>
    <n v="10"/>
    <n v="2.4"/>
    <x v="0"/>
    <x v="3710"/>
    <d v="2032-03-09T00:00:00"/>
    <x v="1"/>
    <x v="26"/>
    <s v=""/>
  </r>
  <r>
    <x v="3711"/>
    <n v="25"/>
    <s v="Male"/>
    <x v="1"/>
    <s v="Credit Card"/>
    <n v="1087.25"/>
    <n v="10"/>
    <n v="3"/>
    <x v="1"/>
    <x v="3711"/>
    <d v="2032-03-10T00:00:00"/>
    <x v="2"/>
    <x v="7"/>
    <s v=""/>
  </r>
  <r>
    <x v="3712"/>
    <n v="56"/>
    <s v="Male"/>
    <x v="5"/>
    <s v="Debit Card"/>
    <n v="531.55999999999995"/>
    <n v="11"/>
    <n v="1.9"/>
    <x v="1"/>
    <x v="3712"/>
    <d v="2032-03-12T00:00:00"/>
    <x v="1"/>
    <x v="11"/>
    <s v=""/>
  </r>
  <r>
    <x v="3713"/>
    <n v="42"/>
    <s v="Female"/>
    <x v="5"/>
    <s v="Debit Card"/>
    <n v="612.89"/>
    <n v="14"/>
    <n v="4.2"/>
    <x v="0"/>
    <x v="3713"/>
    <d v="2032-03-16T00:00:00"/>
    <x v="0"/>
    <x v="22"/>
    <s v=""/>
  </r>
  <r>
    <x v="3714"/>
    <n v="62"/>
    <s v="Other"/>
    <x v="5"/>
    <s v="Cash on Delivery"/>
    <n v="1341.07"/>
    <n v="2"/>
    <n v="5"/>
    <x v="1"/>
    <x v="3714"/>
    <d v="2032-03-05T00:00:00"/>
    <x v="1"/>
    <x v="1"/>
    <n v="5"/>
  </r>
  <r>
    <x v="3715"/>
    <n v="49"/>
    <s v="Female"/>
    <x v="2"/>
    <s v="Wallet"/>
    <n v="83.56"/>
    <n v="6"/>
    <n v="3.9"/>
    <x v="1"/>
    <x v="3715"/>
    <d v="2032-03-10T00:00:00"/>
    <x v="1"/>
    <x v="1"/>
    <n v="3.9"/>
  </r>
  <r>
    <x v="3716"/>
    <n v="21"/>
    <s v="Male"/>
    <x v="2"/>
    <s v="Debit Card"/>
    <n v="66.16"/>
    <n v="6"/>
    <n v="3.9"/>
    <x v="1"/>
    <x v="3716"/>
    <d v="2032-03-11T00:00:00"/>
    <x v="2"/>
    <x v="1"/>
    <n v="3.9"/>
  </r>
  <r>
    <x v="3717"/>
    <n v="69"/>
    <s v="Female"/>
    <x v="2"/>
    <s v="Debit Card"/>
    <n v="1185.2"/>
    <n v="6"/>
    <n v="2.2999999999999998"/>
    <x v="0"/>
    <x v="3717"/>
    <d v="2032-03-12T00:00:00"/>
    <x v="1"/>
    <x v="1"/>
    <n v="2.2999999999999998"/>
  </r>
  <r>
    <x v="3718"/>
    <n v="61"/>
    <s v="Female"/>
    <x v="1"/>
    <s v="Wallet"/>
    <n v="472.63"/>
    <n v="3"/>
    <n v="3.8"/>
    <x v="1"/>
    <x v="3718"/>
    <d v="2032-03-10T00:00:00"/>
    <x v="1"/>
    <x v="1"/>
    <n v="3.8"/>
  </r>
  <r>
    <x v="3719"/>
    <n v="26"/>
    <s v="Other"/>
    <x v="3"/>
    <s v="Credit Card"/>
    <n v="1159.24"/>
    <n v="1"/>
    <n v="3.9"/>
    <x v="1"/>
    <x v="3719"/>
    <d v="2032-03-09T00:00:00"/>
    <x v="2"/>
    <x v="1"/>
    <n v="3.9"/>
  </r>
  <r>
    <x v="3720"/>
    <n v="35"/>
    <s v="Other"/>
    <x v="3"/>
    <s v="Credit Card"/>
    <n v="1063.81"/>
    <n v="2"/>
    <n v="2.7"/>
    <x v="1"/>
    <x v="3720"/>
    <d v="2032-03-11T00:00:00"/>
    <x v="0"/>
    <x v="1"/>
    <n v="2.7"/>
  </r>
  <r>
    <x v="3721"/>
    <n v="27"/>
    <s v="Female"/>
    <x v="0"/>
    <s v="Wallet"/>
    <n v="355.87"/>
    <n v="8"/>
    <n v="3.4"/>
    <x v="1"/>
    <x v="3721"/>
    <d v="2032-03-18T00:00:00"/>
    <x v="2"/>
    <x v="16"/>
    <s v=""/>
  </r>
  <r>
    <x v="3722"/>
    <n v="32"/>
    <s v="Other"/>
    <x v="4"/>
    <s v="Credit Card"/>
    <n v="1356.78"/>
    <n v="9"/>
    <n v="3"/>
    <x v="1"/>
    <x v="3722"/>
    <d v="2032-03-20T00:00:00"/>
    <x v="0"/>
    <x v="7"/>
    <s v=""/>
  </r>
  <r>
    <x v="3723"/>
    <n v="62"/>
    <s v="Male"/>
    <x v="2"/>
    <s v="Debit Card"/>
    <n v="467.98"/>
    <n v="11"/>
    <n v="4.7"/>
    <x v="0"/>
    <x v="3723"/>
    <d v="2032-03-23T00:00:00"/>
    <x v="1"/>
    <x v="25"/>
    <s v=""/>
  </r>
  <r>
    <x v="3724"/>
    <n v="48"/>
    <s v="Other"/>
    <x v="1"/>
    <s v="Credit Card"/>
    <n v="427.77"/>
    <n v="11"/>
    <n v="2.7"/>
    <x v="1"/>
    <x v="3724"/>
    <d v="2032-03-24T00:00:00"/>
    <x v="1"/>
    <x v="8"/>
    <s v=""/>
  </r>
  <r>
    <x v="3725"/>
    <n v="54"/>
    <s v="Male"/>
    <x v="4"/>
    <s v="Cash on Delivery"/>
    <n v="1371.18"/>
    <n v="5"/>
    <n v="2"/>
    <x v="1"/>
    <x v="3725"/>
    <d v="2032-03-19T00:00:00"/>
    <x v="1"/>
    <x v="1"/>
    <n v="2"/>
  </r>
  <r>
    <x v="3726"/>
    <n v="24"/>
    <s v="Other"/>
    <x v="3"/>
    <s v="Debit Card"/>
    <n v="1283.08"/>
    <n v="12"/>
    <n v="4.4000000000000004"/>
    <x v="1"/>
    <x v="3726"/>
    <d v="2032-03-27T00:00:00"/>
    <x v="2"/>
    <x v="35"/>
    <s v=""/>
  </r>
  <r>
    <x v="3727"/>
    <n v="52"/>
    <s v="Male"/>
    <x v="1"/>
    <s v="Cash on Delivery"/>
    <n v="1035.81"/>
    <n v="4"/>
    <n v="4.7"/>
    <x v="0"/>
    <x v="3727"/>
    <d v="2032-03-20T00:00:00"/>
    <x v="1"/>
    <x v="1"/>
    <n v="4.7"/>
  </r>
  <r>
    <x v="3728"/>
    <n v="54"/>
    <s v="Female"/>
    <x v="4"/>
    <s v="UPI"/>
    <n v="1191.68"/>
    <n v="14"/>
    <n v="1.2"/>
    <x v="1"/>
    <x v="3728"/>
    <d v="2032-03-31T00:00:00"/>
    <x v="1"/>
    <x v="5"/>
    <s v=""/>
  </r>
  <r>
    <x v="3729"/>
    <n v="56"/>
    <s v="Male"/>
    <x v="0"/>
    <s v="Wallet"/>
    <n v="1390.23"/>
    <n v="4"/>
    <n v="4.0999999999999996"/>
    <x v="0"/>
    <x v="3729"/>
    <d v="2032-03-22T00:00:00"/>
    <x v="1"/>
    <x v="1"/>
    <n v="4.0999999999999996"/>
  </r>
  <r>
    <x v="3730"/>
    <n v="18"/>
    <s v="Other"/>
    <x v="5"/>
    <s v="Wallet"/>
    <n v="152.85"/>
    <n v="8"/>
    <n v="3.9"/>
    <x v="1"/>
    <x v="3730"/>
    <d v="2032-03-27T00:00:00"/>
    <x v="2"/>
    <x v="19"/>
    <s v=""/>
  </r>
  <r>
    <x v="3731"/>
    <n v="29"/>
    <s v="Female"/>
    <x v="3"/>
    <s v="UPI"/>
    <n v="75.930000000000007"/>
    <n v="12"/>
    <n v="3"/>
    <x v="0"/>
    <x v="3731"/>
    <d v="2032-04-01T00:00:00"/>
    <x v="2"/>
    <x v="7"/>
    <s v=""/>
  </r>
  <r>
    <x v="3732"/>
    <n v="37"/>
    <s v="Female"/>
    <x v="2"/>
    <s v="Debit Card"/>
    <n v="23.26"/>
    <n v="7"/>
    <n v="1.3"/>
    <x v="1"/>
    <x v="3732"/>
    <d v="2032-03-28T00:00:00"/>
    <x v="0"/>
    <x v="24"/>
    <s v=""/>
  </r>
  <r>
    <x v="3733"/>
    <n v="36"/>
    <s v="Male"/>
    <x v="0"/>
    <s v="Wallet"/>
    <n v="352.28"/>
    <n v="9"/>
    <n v="3.4"/>
    <x v="1"/>
    <x v="3733"/>
    <d v="2032-03-31T00:00:00"/>
    <x v="0"/>
    <x v="16"/>
    <s v=""/>
  </r>
  <r>
    <x v="3734"/>
    <n v="29"/>
    <s v="Male"/>
    <x v="4"/>
    <s v="Debit Card"/>
    <n v="703.31"/>
    <n v="5"/>
    <n v="2.2000000000000002"/>
    <x v="1"/>
    <x v="3734"/>
    <d v="2032-03-28T00:00:00"/>
    <x v="2"/>
    <x v="1"/>
    <n v="2.2000000000000002"/>
  </r>
  <r>
    <x v="3735"/>
    <n v="24"/>
    <s v="Female"/>
    <x v="0"/>
    <s v="Credit Card"/>
    <n v="605.61"/>
    <n v="14"/>
    <n v="2.7"/>
    <x v="0"/>
    <x v="3735"/>
    <d v="2032-04-07T00:00:00"/>
    <x v="2"/>
    <x v="8"/>
    <s v=""/>
  </r>
  <r>
    <x v="3736"/>
    <n v="49"/>
    <s v="Male"/>
    <x v="3"/>
    <s v="Debit Card"/>
    <n v="182.75"/>
    <n v="11"/>
    <n v="4.0999999999999996"/>
    <x v="0"/>
    <x v="3736"/>
    <d v="2032-04-05T00:00:00"/>
    <x v="1"/>
    <x v="39"/>
    <s v=""/>
  </r>
  <r>
    <x v="3737"/>
    <n v="66"/>
    <s v="Other"/>
    <x v="0"/>
    <s v="Wallet"/>
    <n v="1118.1600000000001"/>
    <n v="5"/>
    <n v="1.7"/>
    <x v="0"/>
    <x v="3737"/>
    <d v="2032-03-31T00:00:00"/>
    <x v="1"/>
    <x v="1"/>
    <n v="1.7"/>
  </r>
  <r>
    <x v="3738"/>
    <n v="67"/>
    <s v="Female"/>
    <x v="1"/>
    <s v="Debit Card"/>
    <n v="1070.8"/>
    <n v="3"/>
    <n v="4.9000000000000004"/>
    <x v="1"/>
    <x v="3738"/>
    <d v="2032-03-30T00:00:00"/>
    <x v="1"/>
    <x v="1"/>
    <n v="4.9000000000000004"/>
  </r>
  <r>
    <x v="3739"/>
    <n v="66"/>
    <s v="Other"/>
    <x v="1"/>
    <s v="UPI"/>
    <n v="434.56"/>
    <n v="10"/>
    <n v="2.9"/>
    <x v="1"/>
    <x v="3739"/>
    <d v="2032-04-07T00:00:00"/>
    <x v="1"/>
    <x v="32"/>
    <s v=""/>
  </r>
  <r>
    <x v="3740"/>
    <n v="59"/>
    <s v="Other"/>
    <x v="1"/>
    <s v="Wallet"/>
    <n v="1435.49"/>
    <n v="4"/>
    <n v="4.4000000000000004"/>
    <x v="0"/>
    <x v="3740"/>
    <d v="2032-04-02T00:00:00"/>
    <x v="1"/>
    <x v="1"/>
    <n v="4.4000000000000004"/>
  </r>
  <r>
    <x v="3741"/>
    <n v="25"/>
    <s v="Female"/>
    <x v="2"/>
    <s v="Debit Card"/>
    <n v="1122.8499999999999"/>
    <n v="6"/>
    <n v="2.7"/>
    <x v="0"/>
    <x v="3741"/>
    <d v="2032-04-05T00:00:00"/>
    <x v="2"/>
    <x v="1"/>
    <n v="2.7"/>
  </r>
  <r>
    <x v="3742"/>
    <n v="60"/>
    <s v="Male"/>
    <x v="5"/>
    <s v="Wallet"/>
    <n v="1069.45"/>
    <n v="10"/>
    <n v="4"/>
    <x v="1"/>
    <x v="3742"/>
    <d v="2032-04-10T00:00:00"/>
    <x v="1"/>
    <x v="40"/>
    <s v=""/>
  </r>
  <r>
    <x v="3743"/>
    <n v="26"/>
    <s v="Female"/>
    <x v="5"/>
    <s v="UPI"/>
    <n v="182.25"/>
    <n v="1"/>
    <n v="1.2"/>
    <x v="1"/>
    <x v="3743"/>
    <d v="2032-04-02T00:00:00"/>
    <x v="2"/>
    <x v="1"/>
    <n v="1.2"/>
  </r>
  <r>
    <x v="3744"/>
    <n v="35"/>
    <s v="Male"/>
    <x v="4"/>
    <s v="Cash on Delivery"/>
    <n v="437.45"/>
    <n v="9"/>
    <n v="2.4"/>
    <x v="0"/>
    <x v="3744"/>
    <d v="2032-04-11T00:00:00"/>
    <x v="0"/>
    <x v="26"/>
    <s v=""/>
  </r>
  <r>
    <x v="3745"/>
    <n v="59"/>
    <s v="Female"/>
    <x v="5"/>
    <s v="Debit Card"/>
    <n v="700.91"/>
    <n v="6"/>
    <n v="1.4"/>
    <x v="1"/>
    <x v="3745"/>
    <d v="2032-04-09T00:00:00"/>
    <x v="1"/>
    <x v="1"/>
    <n v="1.4"/>
  </r>
  <r>
    <x v="3746"/>
    <n v="59"/>
    <s v="Male"/>
    <x v="1"/>
    <s v="Debit Card"/>
    <n v="311.56"/>
    <n v="6"/>
    <n v="2.9"/>
    <x v="1"/>
    <x v="3746"/>
    <d v="2032-04-10T00:00:00"/>
    <x v="1"/>
    <x v="1"/>
    <n v="2.9"/>
  </r>
  <r>
    <x v="3747"/>
    <n v="49"/>
    <s v="Male"/>
    <x v="3"/>
    <s v="UPI"/>
    <n v="1164.5"/>
    <n v="11"/>
    <n v="4.9000000000000004"/>
    <x v="0"/>
    <x v="3747"/>
    <d v="2032-04-16T00:00:00"/>
    <x v="1"/>
    <x v="20"/>
    <s v=""/>
  </r>
  <r>
    <x v="3748"/>
    <n v="34"/>
    <s v="Female"/>
    <x v="2"/>
    <s v="Debit Card"/>
    <n v="1127.98"/>
    <n v="5"/>
    <n v="2.1"/>
    <x v="0"/>
    <x v="3748"/>
    <d v="2032-04-11T00:00:00"/>
    <x v="0"/>
    <x v="1"/>
    <n v="2.1"/>
  </r>
  <r>
    <x v="3749"/>
    <n v="47"/>
    <s v="Male"/>
    <x v="0"/>
    <s v="Cash on Delivery"/>
    <n v="926.19"/>
    <n v="11"/>
    <n v="3"/>
    <x v="0"/>
    <x v="3749"/>
    <d v="2032-04-18T00:00:00"/>
    <x v="1"/>
    <x v="7"/>
    <s v=""/>
  </r>
  <r>
    <x v="3750"/>
    <n v="59"/>
    <s v="Other"/>
    <x v="4"/>
    <s v="Credit Card"/>
    <n v="683.86"/>
    <n v="1"/>
    <n v="2.7"/>
    <x v="1"/>
    <x v="3750"/>
    <d v="2032-04-09T00:00:00"/>
    <x v="1"/>
    <x v="1"/>
    <n v="2.7"/>
  </r>
  <r>
    <x v="3751"/>
    <n v="32"/>
    <s v="Other"/>
    <x v="5"/>
    <s v="UPI"/>
    <n v="703.12"/>
    <n v="10"/>
    <n v="1"/>
    <x v="0"/>
    <x v="3751"/>
    <d v="2032-04-19T00:00:00"/>
    <x v="0"/>
    <x v="31"/>
    <s v=""/>
  </r>
  <r>
    <x v="3752"/>
    <n v="44"/>
    <s v="Other"/>
    <x v="4"/>
    <s v="Debit Card"/>
    <n v="1295.98"/>
    <n v="6"/>
    <n v="2.4"/>
    <x v="0"/>
    <x v="3752"/>
    <d v="2032-04-16T00:00:00"/>
    <x v="0"/>
    <x v="1"/>
    <n v="2.4"/>
  </r>
  <r>
    <x v="3753"/>
    <n v="61"/>
    <s v="Other"/>
    <x v="3"/>
    <s v="Credit Card"/>
    <n v="29.98"/>
    <n v="8"/>
    <n v="2.5"/>
    <x v="0"/>
    <x v="3753"/>
    <d v="2032-04-19T00:00:00"/>
    <x v="1"/>
    <x v="13"/>
    <s v=""/>
  </r>
  <r>
    <x v="3754"/>
    <n v="28"/>
    <s v="Female"/>
    <x v="4"/>
    <s v="Credit Card"/>
    <n v="965.78"/>
    <n v="4"/>
    <n v="4"/>
    <x v="1"/>
    <x v="3754"/>
    <d v="2032-04-16T00:00:00"/>
    <x v="2"/>
    <x v="1"/>
    <n v="4"/>
  </r>
  <r>
    <x v="3755"/>
    <n v="69"/>
    <s v="Other"/>
    <x v="2"/>
    <s v="Wallet"/>
    <n v="481.18"/>
    <n v="4"/>
    <n v="4.3"/>
    <x v="0"/>
    <x v="3755"/>
    <d v="2032-04-17T00:00:00"/>
    <x v="1"/>
    <x v="1"/>
    <n v="4.3"/>
  </r>
  <r>
    <x v="3756"/>
    <n v="56"/>
    <s v="Female"/>
    <x v="1"/>
    <s v="UPI"/>
    <n v="652.05999999999995"/>
    <n v="13"/>
    <n v="5"/>
    <x v="1"/>
    <x v="3756"/>
    <d v="2032-04-27T00:00:00"/>
    <x v="1"/>
    <x v="41"/>
    <s v=""/>
  </r>
  <r>
    <x v="3757"/>
    <n v="57"/>
    <s v="Female"/>
    <x v="1"/>
    <s v="Credit Card"/>
    <n v="1362.1"/>
    <n v="5"/>
    <n v="3.8"/>
    <x v="1"/>
    <x v="3757"/>
    <d v="2032-04-20T00:00:00"/>
    <x v="1"/>
    <x v="1"/>
    <n v="3.8"/>
  </r>
  <r>
    <x v="3758"/>
    <n v="26"/>
    <s v="Male"/>
    <x v="4"/>
    <s v="Wallet"/>
    <n v="988.73"/>
    <n v="7"/>
    <n v="3.7"/>
    <x v="0"/>
    <x v="3758"/>
    <d v="2032-04-23T00:00:00"/>
    <x v="2"/>
    <x v="37"/>
    <s v=""/>
  </r>
  <r>
    <x v="3759"/>
    <n v="62"/>
    <s v="Other"/>
    <x v="5"/>
    <s v="UPI"/>
    <n v="503.27"/>
    <n v="11"/>
    <n v="1.9"/>
    <x v="1"/>
    <x v="3759"/>
    <d v="2032-04-28T00:00:00"/>
    <x v="1"/>
    <x v="11"/>
    <s v=""/>
  </r>
  <r>
    <x v="3760"/>
    <n v="65"/>
    <s v="Male"/>
    <x v="2"/>
    <s v="Wallet"/>
    <n v="177.04"/>
    <n v="5"/>
    <n v="1.7"/>
    <x v="1"/>
    <x v="3760"/>
    <d v="2032-04-23T00:00:00"/>
    <x v="1"/>
    <x v="1"/>
    <n v="1.7"/>
  </r>
  <r>
    <x v="3761"/>
    <n v="27"/>
    <s v="Male"/>
    <x v="0"/>
    <s v="UPI"/>
    <n v="1104.9100000000001"/>
    <n v="8"/>
    <n v="4.0999999999999996"/>
    <x v="1"/>
    <x v="3761"/>
    <d v="2032-04-27T00:00:00"/>
    <x v="2"/>
    <x v="39"/>
    <s v=""/>
  </r>
  <r>
    <x v="3762"/>
    <n v="54"/>
    <s v="Male"/>
    <x v="1"/>
    <s v="Wallet"/>
    <n v="341.96"/>
    <n v="8"/>
    <n v="1.2"/>
    <x v="0"/>
    <x v="3762"/>
    <d v="2032-04-28T00:00:00"/>
    <x v="1"/>
    <x v="5"/>
    <s v=""/>
  </r>
  <r>
    <x v="3763"/>
    <n v="20"/>
    <s v="Male"/>
    <x v="3"/>
    <s v="Wallet"/>
    <n v="877.31"/>
    <n v="9"/>
    <n v="3.7"/>
    <x v="0"/>
    <x v="3763"/>
    <d v="2032-04-30T00:00:00"/>
    <x v="2"/>
    <x v="37"/>
    <s v=""/>
  </r>
  <r>
    <x v="3764"/>
    <n v="63"/>
    <s v="Female"/>
    <x v="2"/>
    <s v="Credit Card"/>
    <n v="1447.77"/>
    <n v="14"/>
    <n v="2.9"/>
    <x v="1"/>
    <x v="3764"/>
    <d v="2032-05-06T00:00:00"/>
    <x v="1"/>
    <x v="32"/>
    <s v=""/>
  </r>
  <r>
    <x v="3765"/>
    <n v="55"/>
    <s v="Female"/>
    <x v="3"/>
    <s v="Wallet"/>
    <n v="1084.3499999999999"/>
    <n v="13"/>
    <n v="1.6"/>
    <x v="0"/>
    <x v="3765"/>
    <d v="2032-05-06T00:00:00"/>
    <x v="1"/>
    <x v="9"/>
    <s v=""/>
  </r>
  <r>
    <x v="3766"/>
    <n v="61"/>
    <s v="Other"/>
    <x v="2"/>
    <s v="UPI"/>
    <n v="250.74"/>
    <n v="12"/>
    <n v="2.7"/>
    <x v="1"/>
    <x v="3766"/>
    <d v="2032-05-06T00:00:00"/>
    <x v="1"/>
    <x v="8"/>
    <s v=""/>
  </r>
  <r>
    <x v="3767"/>
    <n v="56"/>
    <s v="Male"/>
    <x v="5"/>
    <s v="Wallet"/>
    <n v="970.88"/>
    <n v="4"/>
    <n v="2.2999999999999998"/>
    <x v="0"/>
    <x v="3767"/>
    <d v="2032-04-29T00:00:00"/>
    <x v="1"/>
    <x v="1"/>
    <n v="2.2999999999999998"/>
  </r>
  <r>
    <x v="3768"/>
    <n v="43"/>
    <s v="Other"/>
    <x v="1"/>
    <s v="Debit Card"/>
    <n v="1340.63"/>
    <n v="7"/>
    <n v="4.7"/>
    <x v="0"/>
    <x v="3768"/>
    <d v="2032-05-03T00:00:00"/>
    <x v="0"/>
    <x v="25"/>
    <s v=""/>
  </r>
  <r>
    <x v="3769"/>
    <n v="34"/>
    <s v="Female"/>
    <x v="2"/>
    <s v="Wallet"/>
    <n v="785.22"/>
    <n v="8"/>
    <n v="3"/>
    <x v="0"/>
    <x v="3769"/>
    <d v="2032-05-05T00:00:00"/>
    <x v="0"/>
    <x v="7"/>
    <s v=""/>
  </r>
  <r>
    <x v="3770"/>
    <n v="31"/>
    <s v="Male"/>
    <x v="2"/>
    <s v="Credit Card"/>
    <n v="1263.67"/>
    <n v="9"/>
    <n v="3.2"/>
    <x v="0"/>
    <x v="3770"/>
    <d v="2032-05-07T00:00:00"/>
    <x v="0"/>
    <x v="2"/>
    <s v=""/>
  </r>
  <r>
    <x v="3771"/>
    <n v="19"/>
    <s v="Female"/>
    <x v="2"/>
    <s v="UPI"/>
    <n v="587.91"/>
    <n v="3"/>
    <n v="2.7"/>
    <x v="0"/>
    <x v="3771"/>
    <d v="2032-05-02T00:00:00"/>
    <x v="2"/>
    <x v="1"/>
    <n v="2.7"/>
  </r>
  <r>
    <x v="3772"/>
    <n v="20"/>
    <s v="Male"/>
    <x v="5"/>
    <s v="Credit Card"/>
    <n v="1243.6199999999999"/>
    <n v="9"/>
    <n v="4.2"/>
    <x v="1"/>
    <x v="3772"/>
    <d v="2032-05-09T00:00:00"/>
    <x v="2"/>
    <x v="22"/>
    <s v=""/>
  </r>
  <r>
    <x v="3773"/>
    <n v="45"/>
    <s v="Female"/>
    <x v="3"/>
    <s v="UPI"/>
    <n v="312.55"/>
    <n v="2"/>
    <n v="2.5"/>
    <x v="0"/>
    <x v="3773"/>
    <d v="2032-05-03T00:00:00"/>
    <x v="1"/>
    <x v="1"/>
    <n v="2.5"/>
  </r>
  <r>
    <x v="3774"/>
    <n v="59"/>
    <s v="Male"/>
    <x v="4"/>
    <s v="UPI"/>
    <n v="30.2"/>
    <n v="7"/>
    <n v="1.7"/>
    <x v="0"/>
    <x v="3774"/>
    <d v="2032-05-09T00:00:00"/>
    <x v="1"/>
    <x v="23"/>
    <s v=""/>
  </r>
  <r>
    <x v="3775"/>
    <n v="64"/>
    <s v="Male"/>
    <x v="1"/>
    <s v="UPI"/>
    <n v="1424.55"/>
    <n v="4"/>
    <n v="2.8"/>
    <x v="1"/>
    <x v="3775"/>
    <d v="2032-05-07T00:00:00"/>
    <x v="1"/>
    <x v="1"/>
    <n v="2.8"/>
  </r>
  <r>
    <x v="3776"/>
    <n v="58"/>
    <s v="Male"/>
    <x v="5"/>
    <s v="Wallet"/>
    <n v="255.96"/>
    <n v="7"/>
    <n v="2.2999999999999998"/>
    <x v="0"/>
    <x v="3776"/>
    <d v="2032-05-11T00:00:00"/>
    <x v="1"/>
    <x v="0"/>
    <s v=""/>
  </r>
  <r>
    <x v="3777"/>
    <n v="26"/>
    <s v="Female"/>
    <x v="3"/>
    <s v="Wallet"/>
    <n v="602.14"/>
    <n v="1"/>
    <n v="2.5"/>
    <x v="0"/>
    <x v="3777"/>
    <d v="2032-05-06T00:00:00"/>
    <x v="2"/>
    <x v="1"/>
    <n v="2.5"/>
  </r>
  <r>
    <x v="3778"/>
    <n v="51"/>
    <s v="Male"/>
    <x v="0"/>
    <s v="Debit Card"/>
    <n v="1399.75"/>
    <n v="8"/>
    <n v="3.6"/>
    <x v="0"/>
    <x v="3778"/>
    <d v="2032-05-14T00:00:00"/>
    <x v="1"/>
    <x v="29"/>
    <s v=""/>
  </r>
  <r>
    <x v="3779"/>
    <n v="24"/>
    <s v="Male"/>
    <x v="3"/>
    <s v="UPI"/>
    <n v="1027.8900000000001"/>
    <n v="1"/>
    <n v="4"/>
    <x v="1"/>
    <x v="3779"/>
    <d v="2032-05-08T00:00:00"/>
    <x v="2"/>
    <x v="1"/>
    <n v="4"/>
  </r>
  <r>
    <x v="3780"/>
    <n v="27"/>
    <s v="Female"/>
    <x v="0"/>
    <s v="Credit Card"/>
    <n v="260.83999999999997"/>
    <n v="12"/>
    <n v="1.6"/>
    <x v="1"/>
    <x v="3780"/>
    <d v="2032-05-20T00:00:00"/>
    <x v="2"/>
    <x v="9"/>
    <s v=""/>
  </r>
  <r>
    <x v="3781"/>
    <n v="21"/>
    <s v="Other"/>
    <x v="1"/>
    <s v="Credit Card"/>
    <n v="955.99"/>
    <n v="9"/>
    <n v="3.5"/>
    <x v="0"/>
    <x v="3781"/>
    <d v="2032-05-18T00:00:00"/>
    <x v="2"/>
    <x v="14"/>
    <s v=""/>
  </r>
  <r>
    <x v="3782"/>
    <n v="29"/>
    <s v="Female"/>
    <x v="0"/>
    <s v="Credit Card"/>
    <n v="151.72999999999999"/>
    <n v="11"/>
    <n v="3.3"/>
    <x v="1"/>
    <x v="3782"/>
    <d v="2032-05-21T00:00:00"/>
    <x v="2"/>
    <x v="12"/>
    <s v=""/>
  </r>
  <r>
    <x v="3783"/>
    <n v="47"/>
    <s v="Other"/>
    <x v="3"/>
    <s v="Wallet"/>
    <n v="54.21"/>
    <n v="6"/>
    <n v="3.6"/>
    <x v="1"/>
    <x v="3783"/>
    <d v="2032-05-17T00:00:00"/>
    <x v="1"/>
    <x v="1"/>
    <n v="3.6"/>
  </r>
  <r>
    <x v="3784"/>
    <n v="52"/>
    <s v="Other"/>
    <x v="2"/>
    <s v="Wallet"/>
    <n v="1312"/>
    <n v="12"/>
    <n v="2.7"/>
    <x v="0"/>
    <x v="3784"/>
    <d v="2032-05-24T00:00:00"/>
    <x v="1"/>
    <x v="8"/>
    <s v=""/>
  </r>
  <r>
    <x v="3785"/>
    <n v="35"/>
    <s v="Female"/>
    <x v="0"/>
    <s v="Debit Card"/>
    <n v="423.93"/>
    <n v="4"/>
    <n v="2"/>
    <x v="0"/>
    <x v="3785"/>
    <d v="2032-05-17T00:00:00"/>
    <x v="0"/>
    <x v="1"/>
    <n v="2"/>
  </r>
  <r>
    <x v="3786"/>
    <n v="43"/>
    <s v="Other"/>
    <x v="0"/>
    <s v="Debit Card"/>
    <n v="785.48"/>
    <n v="13"/>
    <n v="4.9000000000000004"/>
    <x v="0"/>
    <x v="3786"/>
    <d v="2032-05-27T00:00:00"/>
    <x v="0"/>
    <x v="20"/>
    <s v=""/>
  </r>
  <r>
    <x v="3787"/>
    <n v="19"/>
    <s v="Male"/>
    <x v="4"/>
    <s v="Cash on Delivery"/>
    <n v="321.38"/>
    <n v="12"/>
    <n v="3.3"/>
    <x v="1"/>
    <x v="3787"/>
    <d v="2032-05-27T00:00:00"/>
    <x v="2"/>
    <x v="12"/>
    <s v=""/>
  </r>
  <r>
    <x v="3788"/>
    <n v="24"/>
    <s v="Female"/>
    <x v="4"/>
    <s v="Wallet"/>
    <n v="923.48"/>
    <n v="9"/>
    <n v="3.9"/>
    <x v="1"/>
    <x v="3788"/>
    <d v="2032-05-25T00:00:00"/>
    <x v="2"/>
    <x v="19"/>
    <s v=""/>
  </r>
  <r>
    <x v="3789"/>
    <n v="63"/>
    <s v="Other"/>
    <x v="3"/>
    <s v="UPI"/>
    <n v="979.93"/>
    <n v="5"/>
    <n v="1.4"/>
    <x v="0"/>
    <x v="3789"/>
    <d v="2032-05-22T00:00:00"/>
    <x v="1"/>
    <x v="1"/>
    <n v="1.4"/>
  </r>
  <r>
    <x v="3790"/>
    <n v="18"/>
    <s v="Other"/>
    <x v="0"/>
    <s v="Wallet"/>
    <n v="779.96"/>
    <n v="3"/>
    <n v="2.9"/>
    <x v="0"/>
    <x v="3790"/>
    <d v="2032-05-21T00:00:00"/>
    <x v="2"/>
    <x v="1"/>
    <n v="2.9"/>
  </r>
  <r>
    <x v="3791"/>
    <n v="58"/>
    <s v="Other"/>
    <x v="5"/>
    <s v="UPI"/>
    <n v="111.13"/>
    <n v="11"/>
    <n v="4.4000000000000004"/>
    <x v="0"/>
    <x v="3791"/>
    <d v="2032-05-30T00:00:00"/>
    <x v="1"/>
    <x v="35"/>
    <s v=""/>
  </r>
  <r>
    <x v="3792"/>
    <n v="35"/>
    <s v="Male"/>
    <x v="2"/>
    <s v="Wallet"/>
    <n v="82.81"/>
    <n v="2"/>
    <n v="4.5999999999999996"/>
    <x v="0"/>
    <x v="3792"/>
    <d v="2032-05-22T00:00:00"/>
    <x v="0"/>
    <x v="1"/>
    <n v="4.5999999999999996"/>
  </r>
  <r>
    <x v="3793"/>
    <n v="47"/>
    <s v="Male"/>
    <x v="1"/>
    <s v="Cash on Delivery"/>
    <n v="923.43"/>
    <n v="14"/>
    <n v="3.1"/>
    <x v="0"/>
    <x v="3793"/>
    <d v="2032-06-04T00:00:00"/>
    <x v="1"/>
    <x v="18"/>
    <s v=""/>
  </r>
  <r>
    <x v="3794"/>
    <n v="34"/>
    <s v="Female"/>
    <x v="0"/>
    <s v="UPI"/>
    <n v="369.1"/>
    <n v="5"/>
    <n v="1.5"/>
    <x v="1"/>
    <x v="3794"/>
    <d v="2032-05-27T00:00:00"/>
    <x v="0"/>
    <x v="1"/>
    <n v="1.5"/>
  </r>
  <r>
    <x v="3795"/>
    <n v="53"/>
    <s v="Female"/>
    <x v="4"/>
    <s v="Credit Card"/>
    <n v="1243.3499999999999"/>
    <n v="4"/>
    <n v="4.9000000000000004"/>
    <x v="0"/>
    <x v="3795"/>
    <d v="2032-05-27T00:00:00"/>
    <x v="1"/>
    <x v="1"/>
    <n v="4.9000000000000004"/>
  </r>
  <r>
    <x v="3796"/>
    <n v="28"/>
    <s v="Other"/>
    <x v="0"/>
    <s v="Cash on Delivery"/>
    <n v="448.88"/>
    <n v="5"/>
    <n v="4.2"/>
    <x v="1"/>
    <x v="3796"/>
    <d v="2032-05-29T00:00:00"/>
    <x v="2"/>
    <x v="1"/>
    <n v="4.2"/>
  </r>
  <r>
    <x v="3797"/>
    <n v="66"/>
    <s v="Male"/>
    <x v="1"/>
    <s v="Debit Card"/>
    <n v="956.77"/>
    <n v="5"/>
    <n v="4.5999999999999996"/>
    <x v="1"/>
    <x v="3797"/>
    <d v="2032-05-30T00:00:00"/>
    <x v="1"/>
    <x v="1"/>
    <n v="4.5999999999999996"/>
  </r>
  <r>
    <x v="3798"/>
    <n v="52"/>
    <s v="Female"/>
    <x v="2"/>
    <s v="UPI"/>
    <n v="1189.02"/>
    <n v="10"/>
    <n v="2.8"/>
    <x v="0"/>
    <x v="3798"/>
    <d v="2032-06-05T00:00:00"/>
    <x v="1"/>
    <x v="10"/>
    <s v=""/>
  </r>
  <r>
    <x v="3799"/>
    <n v="39"/>
    <s v="Male"/>
    <x v="2"/>
    <s v="Wallet"/>
    <n v="372.15"/>
    <n v="14"/>
    <n v="4"/>
    <x v="0"/>
    <x v="3799"/>
    <d v="2032-06-10T00:00:00"/>
    <x v="0"/>
    <x v="40"/>
    <s v=""/>
  </r>
  <r>
    <x v="3800"/>
    <n v="33"/>
    <s v="Other"/>
    <x v="1"/>
    <s v="Cash on Delivery"/>
    <n v="856.95"/>
    <n v="1"/>
    <n v="4.2"/>
    <x v="1"/>
    <x v="3800"/>
    <d v="2032-05-29T00:00:00"/>
    <x v="0"/>
    <x v="1"/>
    <n v="4.2"/>
  </r>
  <r>
    <x v="3801"/>
    <n v="64"/>
    <s v="Male"/>
    <x v="3"/>
    <s v="Debit Card"/>
    <n v="945.35"/>
    <n v="13"/>
    <n v="3.5"/>
    <x v="1"/>
    <x v="3801"/>
    <d v="2032-06-11T00:00:00"/>
    <x v="1"/>
    <x v="14"/>
    <s v=""/>
  </r>
  <r>
    <x v="3802"/>
    <n v="36"/>
    <s v="Female"/>
    <x v="2"/>
    <s v="Wallet"/>
    <n v="873.05"/>
    <n v="9"/>
    <n v="1.7"/>
    <x v="1"/>
    <x v="3802"/>
    <d v="2032-06-08T00:00:00"/>
    <x v="0"/>
    <x v="23"/>
    <s v=""/>
  </r>
  <r>
    <x v="3803"/>
    <n v="29"/>
    <s v="Male"/>
    <x v="3"/>
    <s v="Wallet"/>
    <n v="510.03"/>
    <n v="14"/>
    <n v="4.5999999999999996"/>
    <x v="0"/>
    <x v="3803"/>
    <d v="2032-06-14T00:00:00"/>
    <x v="2"/>
    <x v="33"/>
    <s v=""/>
  </r>
  <r>
    <x v="3804"/>
    <n v="39"/>
    <s v="Other"/>
    <x v="5"/>
    <s v="UPI"/>
    <n v="1423.49"/>
    <n v="13"/>
    <n v="3"/>
    <x v="0"/>
    <x v="3804"/>
    <d v="2032-06-14T00:00:00"/>
    <x v="0"/>
    <x v="7"/>
    <s v=""/>
  </r>
  <r>
    <x v="3805"/>
    <n v="35"/>
    <s v="Other"/>
    <x v="2"/>
    <s v="UPI"/>
    <n v="664.55"/>
    <n v="12"/>
    <n v="3.8"/>
    <x v="0"/>
    <x v="3805"/>
    <d v="2032-06-14T00:00:00"/>
    <x v="0"/>
    <x v="3"/>
    <s v=""/>
  </r>
  <r>
    <x v="3806"/>
    <n v="49"/>
    <s v="Other"/>
    <x v="5"/>
    <s v="Credit Card"/>
    <n v="141.9"/>
    <n v="11"/>
    <n v="2.9"/>
    <x v="1"/>
    <x v="3806"/>
    <d v="2032-06-14T00:00:00"/>
    <x v="1"/>
    <x v="32"/>
    <s v=""/>
  </r>
  <r>
    <x v="3807"/>
    <n v="35"/>
    <s v="Male"/>
    <x v="1"/>
    <s v="Cash on Delivery"/>
    <n v="475.16"/>
    <n v="14"/>
    <n v="2"/>
    <x v="0"/>
    <x v="3807"/>
    <d v="2032-06-18T00:00:00"/>
    <x v="0"/>
    <x v="6"/>
    <s v=""/>
  </r>
  <r>
    <x v="3808"/>
    <n v="25"/>
    <s v="Male"/>
    <x v="5"/>
    <s v="Wallet"/>
    <n v="940.16"/>
    <n v="10"/>
    <n v="4.9000000000000004"/>
    <x v="1"/>
    <x v="3808"/>
    <d v="2032-06-15T00:00:00"/>
    <x v="2"/>
    <x v="20"/>
    <s v=""/>
  </r>
  <r>
    <x v="3809"/>
    <n v="22"/>
    <s v="Female"/>
    <x v="1"/>
    <s v="Cash on Delivery"/>
    <n v="606.34"/>
    <n v="5"/>
    <n v="4.4000000000000004"/>
    <x v="1"/>
    <x v="3809"/>
    <d v="2032-06-11T00:00:00"/>
    <x v="2"/>
    <x v="1"/>
    <n v="4.4000000000000004"/>
  </r>
  <r>
    <x v="3810"/>
    <n v="41"/>
    <s v="Other"/>
    <x v="0"/>
    <s v="Credit Card"/>
    <n v="865.41"/>
    <n v="10"/>
    <n v="2.2999999999999998"/>
    <x v="0"/>
    <x v="3810"/>
    <d v="2032-06-17T00:00:00"/>
    <x v="0"/>
    <x v="0"/>
    <s v=""/>
  </r>
  <r>
    <x v="3811"/>
    <n v="55"/>
    <s v="Male"/>
    <x v="4"/>
    <s v="Cash on Delivery"/>
    <n v="1308.9000000000001"/>
    <n v="8"/>
    <n v="4.5999999999999996"/>
    <x v="1"/>
    <x v="3811"/>
    <d v="2032-06-16T00:00:00"/>
    <x v="1"/>
    <x v="33"/>
    <s v=""/>
  </r>
  <r>
    <x v="3812"/>
    <n v="29"/>
    <s v="Other"/>
    <x v="0"/>
    <s v="Credit Card"/>
    <n v="786.78"/>
    <n v="10"/>
    <n v="3"/>
    <x v="0"/>
    <x v="3812"/>
    <d v="2032-06-19T00:00:00"/>
    <x v="2"/>
    <x v="7"/>
    <s v=""/>
  </r>
  <r>
    <x v="3813"/>
    <n v="58"/>
    <s v="Male"/>
    <x v="3"/>
    <s v="Credit Card"/>
    <n v="1480.86"/>
    <n v="6"/>
    <n v="2.2999999999999998"/>
    <x v="0"/>
    <x v="3813"/>
    <d v="2032-06-16T00:00:00"/>
    <x v="1"/>
    <x v="1"/>
    <n v="2.2999999999999998"/>
  </r>
  <r>
    <x v="3814"/>
    <n v="43"/>
    <s v="Female"/>
    <x v="1"/>
    <s v="Debit Card"/>
    <n v="1440.85"/>
    <n v="1"/>
    <n v="1.8"/>
    <x v="1"/>
    <x v="3814"/>
    <d v="2032-06-12T00:00:00"/>
    <x v="0"/>
    <x v="1"/>
    <n v="1.8"/>
  </r>
  <r>
    <x v="3815"/>
    <n v="32"/>
    <s v="Female"/>
    <x v="4"/>
    <s v="Cash on Delivery"/>
    <n v="1196.1199999999999"/>
    <n v="1"/>
    <n v="3.2"/>
    <x v="1"/>
    <x v="3815"/>
    <d v="2032-06-13T00:00:00"/>
    <x v="0"/>
    <x v="1"/>
    <n v="3.2"/>
  </r>
  <r>
    <x v="3816"/>
    <n v="65"/>
    <s v="Other"/>
    <x v="3"/>
    <s v="Wallet"/>
    <n v="948.39"/>
    <n v="8"/>
    <n v="4.7"/>
    <x v="0"/>
    <x v="3816"/>
    <d v="2032-06-21T00:00:00"/>
    <x v="1"/>
    <x v="25"/>
    <s v=""/>
  </r>
  <r>
    <x v="3817"/>
    <n v="42"/>
    <s v="Male"/>
    <x v="3"/>
    <s v="Credit Card"/>
    <n v="243.38"/>
    <n v="11"/>
    <n v="1.7"/>
    <x v="0"/>
    <x v="3817"/>
    <d v="2032-06-25T00:00:00"/>
    <x v="0"/>
    <x v="23"/>
    <s v=""/>
  </r>
  <r>
    <x v="3818"/>
    <n v="35"/>
    <s v="Male"/>
    <x v="4"/>
    <s v="UPI"/>
    <n v="1141.57"/>
    <n v="1"/>
    <n v="4.2"/>
    <x v="0"/>
    <x v="3818"/>
    <d v="2032-06-16T00:00:00"/>
    <x v="0"/>
    <x v="1"/>
    <n v="4.2"/>
  </r>
  <r>
    <x v="3819"/>
    <n v="53"/>
    <s v="Female"/>
    <x v="0"/>
    <s v="UPI"/>
    <n v="242.88"/>
    <n v="6"/>
    <n v="4.8"/>
    <x v="1"/>
    <x v="3819"/>
    <d v="2032-06-22T00:00:00"/>
    <x v="1"/>
    <x v="1"/>
    <n v="4.8"/>
  </r>
  <r>
    <x v="3820"/>
    <n v="33"/>
    <s v="Male"/>
    <x v="3"/>
    <s v="UPI"/>
    <n v="1051.51"/>
    <n v="8"/>
    <n v="2.5"/>
    <x v="0"/>
    <x v="3820"/>
    <d v="2032-06-25T00:00:00"/>
    <x v="0"/>
    <x v="13"/>
    <s v=""/>
  </r>
  <r>
    <x v="3821"/>
    <n v="29"/>
    <s v="Other"/>
    <x v="1"/>
    <s v="Debit Card"/>
    <n v="1471.17"/>
    <n v="11"/>
    <n v="3.8"/>
    <x v="1"/>
    <x v="3821"/>
    <d v="2032-06-29T00:00:00"/>
    <x v="2"/>
    <x v="3"/>
    <s v=""/>
  </r>
  <r>
    <x v="3822"/>
    <n v="58"/>
    <s v="Female"/>
    <x v="4"/>
    <s v="Debit Card"/>
    <n v="240.07"/>
    <n v="6"/>
    <n v="2.9"/>
    <x v="0"/>
    <x v="3822"/>
    <d v="2032-06-25T00:00:00"/>
    <x v="1"/>
    <x v="1"/>
    <n v="2.9"/>
  </r>
  <r>
    <x v="3823"/>
    <n v="20"/>
    <s v="Male"/>
    <x v="2"/>
    <s v="UPI"/>
    <n v="64.180000000000007"/>
    <n v="12"/>
    <n v="1.4"/>
    <x v="0"/>
    <x v="3823"/>
    <d v="2032-07-02T00:00:00"/>
    <x v="2"/>
    <x v="28"/>
    <s v=""/>
  </r>
  <r>
    <x v="3824"/>
    <n v="53"/>
    <s v="Male"/>
    <x v="1"/>
    <s v="Credit Card"/>
    <n v="351.6"/>
    <n v="12"/>
    <n v="4.9000000000000004"/>
    <x v="1"/>
    <x v="3824"/>
    <d v="2032-07-03T00:00:00"/>
    <x v="1"/>
    <x v="20"/>
    <s v=""/>
  </r>
  <r>
    <x v="3825"/>
    <n v="69"/>
    <s v="Male"/>
    <x v="4"/>
    <s v="Wallet"/>
    <n v="1124.1400000000001"/>
    <n v="12"/>
    <n v="1"/>
    <x v="1"/>
    <x v="3825"/>
    <d v="2032-07-04T00:00:00"/>
    <x v="1"/>
    <x v="31"/>
    <s v=""/>
  </r>
  <r>
    <x v="3826"/>
    <n v="65"/>
    <s v="Female"/>
    <x v="2"/>
    <s v="Credit Card"/>
    <n v="1183.32"/>
    <n v="11"/>
    <n v="2.7"/>
    <x v="1"/>
    <x v="3826"/>
    <d v="2032-07-04T00:00:00"/>
    <x v="1"/>
    <x v="8"/>
    <s v=""/>
  </r>
  <r>
    <x v="3827"/>
    <n v="22"/>
    <s v="Other"/>
    <x v="4"/>
    <s v="Debit Card"/>
    <n v="547.87"/>
    <n v="3"/>
    <n v="3.2"/>
    <x v="0"/>
    <x v="3827"/>
    <d v="2032-06-27T00:00:00"/>
    <x v="2"/>
    <x v="1"/>
    <n v="3.2"/>
  </r>
  <r>
    <x v="3828"/>
    <n v="58"/>
    <s v="Male"/>
    <x v="0"/>
    <s v="Cash on Delivery"/>
    <n v="112.05"/>
    <n v="1"/>
    <n v="3.3"/>
    <x v="0"/>
    <x v="3828"/>
    <d v="2032-06-26T00:00:00"/>
    <x v="1"/>
    <x v="1"/>
    <n v="3.3"/>
  </r>
  <r>
    <x v="3829"/>
    <n v="43"/>
    <s v="Male"/>
    <x v="2"/>
    <s v="Wallet"/>
    <n v="309.95"/>
    <n v="1"/>
    <n v="2.5"/>
    <x v="1"/>
    <x v="3829"/>
    <d v="2032-06-27T00:00:00"/>
    <x v="0"/>
    <x v="1"/>
    <n v="2.5"/>
  </r>
  <r>
    <x v="3830"/>
    <n v="58"/>
    <s v="Other"/>
    <x v="5"/>
    <s v="Debit Card"/>
    <n v="36.630000000000003"/>
    <n v="9"/>
    <n v="1.6"/>
    <x v="0"/>
    <x v="3830"/>
    <d v="2032-07-06T00:00:00"/>
    <x v="1"/>
    <x v="9"/>
    <s v=""/>
  </r>
  <r>
    <x v="3831"/>
    <n v="45"/>
    <s v="Male"/>
    <x v="5"/>
    <s v="Cash on Delivery"/>
    <n v="235.38"/>
    <n v="6"/>
    <n v="1.5"/>
    <x v="1"/>
    <x v="3831"/>
    <d v="2032-07-04T00:00:00"/>
    <x v="1"/>
    <x v="1"/>
    <n v="1.5"/>
  </r>
  <r>
    <x v="3832"/>
    <n v="41"/>
    <s v="Male"/>
    <x v="5"/>
    <s v="Cash on Delivery"/>
    <n v="761.79"/>
    <n v="13"/>
    <n v="3.8"/>
    <x v="0"/>
    <x v="3832"/>
    <d v="2032-07-12T00:00:00"/>
    <x v="0"/>
    <x v="3"/>
    <s v=""/>
  </r>
  <r>
    <x v="3833"/>
    <n v="28"/>
    <s v="Other"/>
    <x v="0"/>
    <s v="Wallet"/>
    <n v="406.18"/>
    <n v="11"/>
    <n v="2.9"/>
    <x v="0"/>
    <x v="3833"/>
    <d v="2032-07-11T00:00:00"/>
    <x v="2"/>
    <x v="32"/>
    <s v=""/>
  </r>
  <r>
    <x v="3834"/>
    <n v="69"/>
    <s v="Female"/>
    <x v="0"/>
    <s v="UPI"/>
    <n v="258.95999999999998"/>
    <n v="6"/>
    <n v="3.6"/>
    <x v="1"/>
    <x v="3834"/>
    <d v="2032-07-07T00:00:00"/>
    <x v="1"/>
    <x v="1"/>
    <n v="3.6"/>
  </r>
  <r>
    <x v="3835"/>
    <n v="38"/>
    <s v="Male"/>
    <x v="0"/>
    <s v="Credit Card"/>
    <n v="836.81"/>
    <n v="12"/>
    <n v="1.7"/>
    <x v="0"/>
    <x v="3835"/>
    <d v="2032-07-14T00:00:00"/>
    <x v="0"/>
    <x v="23"/>
    <s v=""/>
  </r>
  <r>
    <x v="3836"/>
    <n v="28"/>
    <s v="Female"/>
    <x v="1"/>
    <s v="UPI"/>
    <n v="940.62"/>
    <n v="12"/>
    <n v="4.4000000000000004"/>
    <x v="1"/>
    <x v="3836"/>
    <d v="2032-07-15T00:00:00"/>
    <x v="2"/>
    <x v="35"/>
    <s v=""/>
  </r>
  <r>
    <x v="3837"/>
    <n v="61"/>
    <s v="Male"/>
    <x v="1"/>
    <s v="UPI"/>
    <n v="1170.05"/>
    <n v="11"/>
    <n v="3.4"/>
    <x v="0"/>
    <x v="3837"/>
    <d v="2032-07-15T00:00:00"/>
    <x v="1"/>
    <x v="16"/>
    <s v=""/>
  </r>
  <r>
    <x v="3838"/>
    <n v="26"/>
    <s v="Other"/>
    <x v="5"/>
    <s v="Wallet"/>
    <n v="76.3"/>
    <n v="9"/>
    <n v="4.7"/>
    <x v="1"/>
    <x v="3838"/>
    <d v="2032-07-14T00:00:00"/>
    <x v="2"/>
    <x v="25"/>
    <s v=""/>
  </r>
  <r>
    <x v="3839"/>
    <n v="25"/>
    <s v="Other"/>
    <x v="5"/>
    <s v="Cash on Delivery"/>
    <n v="1481.95"/>
    <n v="1"/>
    <n v="1.5"/>
    <x v="0"/>
    <x v="3839"/>
    <d v="2032-07-07T00:00:00"/>
    <x v="2"/>
    <x v="1"/>
    <n v="1.5"/>
  </r>
  <r>
    <x v="3840"/>
    <n v="39"/>
    <s v="Female"/>
    <x v="1"/>
    <s v="Wallet"/>
    <n v="907.72"/>
    <n v="8"/>
    <n v="4.8"/>
    <x v="0"/>
    <x v="3840"/>
    <d v="2032-07-15T00:00:00"/>
    <x v="0"/>
    <x v="36"/>
    <s v=""/>
  </r>
  <r>
    <x v="3841"/>
    <n v="40"/>
    <s v="Female"/>
    <x v="3"/>
    <s v="Wallet"/>
    <n v="923.89"/>
    <n v="1"/>
    <n v="3.5"/>
    <x v="0"/>
    <x v="3841"/>
    <d v="2032-07-09T00:00:00"/>
    <x v="0"/>
    <x v="1"/>
    <n v="3.5"/>
  </r>
  <r>
    <x v="3842"/>
    <n v="42"/>
    <s v="Female"/>
    <x v="5"/>
    <s v="Wallet"/>
    <n v="432.71"/>
    <n v="11"/>
    <n v="1.8"/>
    <x v="0"/>
    <x v="3842"/>
    <d v="2032-07-20T00:00:00"/>
    <x v="0"/>
    <x v="4"/>
    <s v=""/>
  </r>
  <r>
    <x v="3843"/>
    <n v="50"/>
    <s v="Female"/>
    <x v="5"/>
    <s v="Credit Card"/>
    <n v="1018.85"/>
    <n v="12"/>
    <n v="4.4000000000000004"/>
    <x v="1"/>
    <x v="3843"/>
    <d v="2032-07-22T00:00:00"/>
    <x v="1"/>
    <x v="35"/>
    <s v=""/>
  </r>
  <r>
    <x v="3844"/>
    <n v="19"/>
    <s v="Other"/>
    <x v="2"/>
    <s v="Wallet"/>
    <n v="85.29"/>
    <n v="2"/>
    <n v="3.7"/>
    <x v="0"/>
    <x v="3844"/>
    <d v="2032-07-13T00:00:00"/>
    <x v="2"/>
    <x v="1"/>
    <n v="3.7"/>
  </r>
  <r>
    <x v="3845"/>
    <n v="30"/>
    <s v="Female"/>
    <x v="2"/>
    <s v="UPI"/>
    <n v="1171.69"/>
    <n v="5"/>
    <n v="2.4"/>
    <x v="1"/>
    <x v="3845"/>
    <d v="2032-07-17T00:00:00"/>
    <x v="0"/>
    <x v="1"/>
    <n v="2.4"/>
  </r>
  <r>
    <x v="3846"/>
    <n v="34"/>
    <s v="Male"/>
    <x v="2"/>
    <s v="Cash on Delivery"/>
    <n v="555.63"/>
    <n v="14"/>
    <n v="1.9"/>
    <x v="0"/>
    <x v="3846"/>
    <d v="2032-07-27T00:00:00"/>
    <x v="0"/>
    <x v="11"/>
    <s v=""/>
  </r>
  <r>
    <x v="3847"/>
    <n v="30"/>
    <s v="Other"/>
    <x v="0"/>
    <s v="UPI"/>
    <n v="1121.53"/>
    <n v="5"/>
    <n v="3"/>
    <x v="1"/>
    <x v="3847"/>
    <d v="2032-07-19T00:00:00"/>
    <x v="0"/>
    <x v="1"/>
    <n v="3"/>
  </r>
  <r>
    <x v="3848"/>
    <n v="21"/>
    <s v="Male"/>
    <x v="2"/>
    <s v="Debit Card"/>
    <n v="80.66"/>
    <n v="12"/>
    <n v="4.8"/>
    <x v="1"/>
    <x v="3848"/>
    <d v="2032-07-27T00:00:00"/>
    <x v="2"/>
    <x v="36"/>
    <s v=""/>
  </r>
  <r>
    <x v="3849"/>
    <n v="34"/>
    <s v="Female"/>
    <x v="4"/>
    <s v="Debit Card"/>
    <n v="1308.1300000000001"/>
    <n v="1"/>
    <n v="2.2000000000000002"/>
    <x v="0"/>
    <x v="3849"/>
    <d v="2032-07-17T00:00:00"/>
    <x v="0"/>
    <x v="1"/>
    <n v="2.2000000000000002"/>
  </r>
  <r>
    <x v="3850"/>
    <n v="19"/>
    <s v="Male"/>
    <x v="3"/>
    <s v="Debit Card"/>
    <n v="616.91999999999996"/>
    <n v="7"/>
    <n v="1.7"/>
    <x v="1"/>
    <x v="3850"/>
    <d v="2032-07-24T00:00:00"/>
    <x v="2"/>
    <x v="23"/>
    <s v=""/>
  </r>
  <r>
    <x v="3851"/>
    <n v="49"/>
    <s v="Male"/>
    <x v="4"/>
    <s v="Wallet"/>
    <n v="1092.5"/>
    <n v="2"/>
    <n v="2"/>
    <x v="1"/>
    <x v="3851"/>
    <d v="2032-07-20T00:00:00"/>
    <x v="1"/>
    <x v="1"/>
    <n v="2"/>
  </r>
  <r>
    <x v="3852"/>
    <n v="21"/>
    <s v="Female"/>
    <x v="3"/>
    <s v="Wallet"/>
    <n v="54.95"/>
    <n v="14"/>
    <n v="4.5"/>
    <x v="1"/>
    <x v="3852"/>
    <d v="2032-08-02T00:00:00"/>
    <x v="2"/>
    <x v="30"/>
    <s v=""/>
  </r>
  <r>
    <x v="3853"/>
    <n v="61"/>
    <s v="Female"/>
    <x v="4"/>
    <s v="UPI"/>
    <n v="247.65"/>
    <n v="12"/>
    <n v="1.8"/>
    <x v="1"/>
    <x v="3853"/>
    <d v="2032-08-01T00:00:00"/>
    <x v="1"/>
    <x v="4"/>
    <s v=""/>
  </r>
  <r>
    <x v="3854"/>
    <n v="47"/>
    <s v="Male"/>
    <x v="1"/>
    <s v="Debit Card"/>
    <n v="880.46"/>
    <n v="8"/>
    <n v="2"/>
    <x v="1"/>
    <x v="3854"/>
    <d v="2032-07-29T00:00:00"/>
    <x v="1"/>
    <x v="6"/>
    <s v=""/>
  </r>
  <r>
    <x v="3855"/>
    <n v="19"/>
    <s v="Other"/>
    <x v="0"/>
    <s v="UPI"/>
    <n v="1466.99"/>
    <n v="2"/>
    <n v="2.9"/>
    <x v="1"/>
    <x v="3855"/>
    <d v="2032-07-24T00:00:00"/>
    <x v="2"/>
    <x v="1"/>
    <n v="2.9"/>
  </r>
  <r>
    <x v="3856"/>
    <n v="67"/>
    <s v="Male"/>
    <x v="1"/>
    <s v="Credit Card"/>
    <n v="20.04"/>
    <n v="1"/>
    <n v="3.3"/>
    <x v="0"/>
    <x v="3856"/>
    <d v="2032-07-24T00:00:00"/>
    <x v="1"/>
    <x v="1"/>
    <n v="3.3"/>
  </r>
  <r>
    <x v="3857"/>
    <n v="57"/>
    <s v="Other"/>
    <x v="0"/>
    <s v="Credit Card"/>
    <n v="1410.67"/>
    <n v="3"/>
    <n v="3.6"/>
    <x v="1"/>
    <x v="3857"/>
    <d v="2032-07-27T00:00:00"/>
    <x v="1"/>
    <x v="1"/>
    <n v="3.6"/>
  </r>
  <r>
    <x v="3858"/>
    <n v="57"/>
    <s v="Other"/>
    <x v="0"/>
    <s v="Debit Card"/>
    <n v="1104.51"/>
    <n v="14"/>
    <n v="1"/>
    <x v="0"/>
    <x v="3858"/>
    <d v="2032-08-08T00:00:00"/>
    <x v="1"/>
    <x v="31"/>
    <s v=""/>
  </r>
  <r>
    <x v="3859"/>
    <n v="43"/>
    <s v="Other"/>
    <x v="0"/>
    <s v="Debit Card"/>
    <n v="1130.71"/>
    <n v="5"/>
    <n v="2.6"/>
    <x v="1"/>
    <x v="3859"/>
    <d v="2032-07-31T00:00:00"/>
    <x v="0"/>
    <x v="1"/>
    <n v="2.6"/>
  </r>
  <r>
    <x v="3860"/>
    <n v="25"/>
    <s v="Male"/>
    <x v="4"/>
    <s v="Cash on Delivery"/>
    <n v="970.47"/>
    <n v="14"/>
    <n v="1.7"/>
    <x v="0"/>
    <x v="3860"/>
    <d v="2032-08-10T00:00:00"/>
    <x v="2"/>
    <x v="23"/>
    <s v=""/>
  </r>
  <r>
    <x v="3861"/>
    <n v="63"/>
    <s v="Other"/>
    <x v="0"/>
    <s v="UPI"/>
    <n v="19.91"/>
    <n v="7"/>
    <n v="4.3"/>
    <x v="0"/>
    <x v="3861"/>
    <d v="2032-08-04T00:00:00"/>
    <x v="1"/>
    <x v="21"/>
    <s v=""/>
  </r>
  <r>
    <x v="3862"/>
    <n v="31"/>
    <s v="Other"/>
    <x v="3"/>
    <s v="Credit Card"/>
    <n v="125.69"/>
    <n v="3"/>
    <n v="3.8"/>
    <x v="0"/>
    <x v="3862"/>
    <d v="2032-08-01T00:00:00"/>
    <x v="0"/>
    <x v="1"/>
    <n v="3.8"/>
  </r>
  <r>
    <x v="3863"/>
    <n v="19"/>
    <s v="Female"/>
    <x v="1"/>
    <s v="Debit Card"/>
    <n v="442.61"/>
    <n v="1"/>
    <n v="1.2"/>
    <x v="1"/>
    <x v="3863"/>
    <d v="2032-07-31T00:00:00"/>
    <x v="2"/>
    <x v="1"/>
    <n v="1.2"/>
  </r>
  <r>
    <x v="3864"/>
    <n v="55"/>
    <s v="Male"/>
    <x v="4"/>
    <s v="Cash on Delivery"/>
    <n v="346.73"/>
    <n v="5"/>
    <n v="5"/>
    <x v="0"/>
    <x v="3864"/>
    <d v="2032-08-05T00:00:00"/>
    <x v="1"/>
    <x v="1"/>
    <n v="5"/>
  </r>
  <r>
    <x v="3865"/>
    <n v="27"/>
    <s v="Male"/>
    <x v="4"/>
    <s v="Cash on Delivery"/>
    <n v="310.97000000000003"/>
    <n v="4"/>
    <n v="2.2999999999999998"/>
    <x v="0"/>
    <x v="3865"/>
    <d v="2032-08-05T00:00:00"/>
    <x v="2"/>
    <x v="1"/>
    <n v="2.2999999999999998"/>
  </r>
  <r>
    <x v="3866"/>
    <n v="23"/>
    <s v="Other"/>
    <x v="0"/>
    <s v="Credit Card"/>
    <n v="447.23"/>
    <n v="5"/>
    <n v="3.3"/>
    <x v="0"/>
    <x v="3866"/>
    <d v="2032-08-07T00:00:00"/>
    <x v="2"/>
    <x v="1"/>
    <n v="3.3"/>
  </r>
  <r>
    <x v="3867"/>
    <n v="40"/>
    <s v="Other"/>
    <x v="5"/>
    <s v="Wallet"/>
    <n v="165.51"/>
    <n v="12"/>
    <n v="3.3"/>
    <x v="1"/>
    <x v="3867"/>
    <d v="2032-08-15T00:00:00"/>
    <x v="0"/>
    <x v="12"/>
    <s v=""/>
  </r>
  <r>
    <x v="3868"/>
    <n v="66"/>
    <s v="Other"/>
    <x v="3"/>
    <s v="UPI"/>
    <n v="319.77999999999997"/>
    <n v="10"/>
    <n v="3"/>
    <x v="0"/>
    <x v="3868"/>
    <d v="2032-08-14T00:00:00"/>
    <x v="1"/>
    <x v="7"/>
    <s v=""/>
  </r>
  <r>
    <x v="3869"/>
    <n v="65"/>
    <s v="Male"/>
    <x v="0"/>
    <s v="Wallet"/>
    <n v="1473.28"/>
    <n v="13"/>
    <n v="4.5999999999999996"/>
    <x v="0"/>
    <x v="3869"/>
    <d v="2032-08-18T00:00:00"/>
    <x v="1"/>
    <x v="33"/>
    <s v=""/>
  </r>
  <r>
    <x v="3870"/>
    <n v="51"/>
    <s v="Other"/>
    <x v="2"/>
    <s v="Debit Card"/>
    <n v="647.62"/>
    <n v="8"/>
    <n v="1.6"/>
    <x v="1"/>
    <x v="3870"/>
    <d v="2032-08-14T00:00:00"/>
    <x v="1"/>
    <x v="9"/>
    <s v=""/>
  </r>
  <r>
    <x v="3871"/>
    <n v="39"/>
    <s v="Female"/>
    <x v="4"/>
    <s v="Wallet"/>
    <n v="646.11"/>
    <n v="13"/>
    <n v="2.2000000000000002"/>
    <x v="1"/>
    <x v="3871"/>
    <d v="2032-08-20T00:00:00"/>
    <x v="0"/>
    <x v="38"/>
    <s v=""/>
  </r>
  <r>
    <x v="3872"/>
    <n v="48"/>
    <s v="Male"/>
    <x v="5"/>
    <s v="Credit Card"/>
    <n v="1197.29"/>
    <n v="1"/>
    <n v="1.4"/>
    <x v="0"/>
    <x v="3872"/>
    <d v="2032-08-09T00:00:00"/>
    <x v="1"/>
    <x v="1"/>
    <n v="1.4"/>
  </r>
  <r>
    <x v="3873"/>
    <n v="48"/>
    <s v="Male"/>
    <x v="0"/>
    <s v="Credit Card"/>
    <n v="89.9"/>
    <n v="4"/>
    <n v="2.2000000000000002"/>
    <x v="1"/>
    <x v="3873"/>
    <d v="2032-08-13T00:00:00"/>
    <x v="1"/>
    <x v="1"/>
    <n v="2.2000000000000002"/>
  </r>
  <r>
    <x v="3874"/>
    <n v="50"/>
    <s v="Other"/>
    <x v="2"/>
    <s v="Cash on Delivery"/>
    <n v="879.6"/>
    <n v="1"/>
    <n v="2.2000000000000002"/>
    <x v="1"/>
    <x v="3874"/>
    <d v="2032-08-11T00:00:00"/>
    <x v="1"/>
    <x v="1"/>
    <n v="2.2000000000000002"/>
  </r>
  <r>
    <x v="3875"/>
    <n v="49"/>
    <s v="Other"/>
    <x v="4"/>
    <s v="Cash on Delivery"/>
    <n v="970.27"/>
    <n v="12"/>
    <n v="2.6"/>
    <x v="1"/>
    <x v="3875"/>
    <d v="2032-08-23T00:00:00"/>
    <x v="1"/>
    <x v="17"/>
    <s v=""/>
  </r>
  <r>
    <x v="3876"/>
    <n v="31"/>
    <s v="Other"/>
    <x v="0"/>
    <s v="Debit Card"/>
    <n v="746.6"/>
    <n v="6"/>
    <n v="2.5"/>
    <x v="0"/>
    <x v="3876"/>
    <d v="2032-08-18T00:00:00"/>
    <x v="0"/>
    <x v="1"/>
    <n v="2.5"/>
  </r>
  <r>
    <x v="3877"/>
    <n v="48"/>
    <s v="Female"/>
    <x v="1"/>
    <s v="Cash on Delivery"/>
    <n v="239.67"/>
    <n v="9"/>
    <n v="1.6"/>
    <x v="0"/>
    <x v="3877"/>
    <d v="2032-08-22T00:00:00"/>
    <x v="1"/>
    <x v="9"/>
    <s v=""/>
  </r>
  <r>
    <x v="3878"/>
    <n v="45"/>
    <s v="Female"/>
    <x v="0"/>
    <s v="UPI"/>
    <n v="853.42"/>
    <n v="5"/>
    <n v="4.4000000000000004"/>
    <x v="0"/>
    <x v="3878"/>
    <d v="2032-08-19T00:00:00"/>
    <x v="1"/>
    <x v="1"/>
    <n v="4.4000000000000004"/>
  </r>
  <r>
    <x v="3879"/>
    <n v="47"/>
    <s v="Female"/>
    <x v="4"/>
    <s v="Debit Card"/>
    <n v="117.06"/>
    <n v="4"/>
    <n v="1.1000000000000001"/>
    <x v="1"/>
    <x v="3879"/>
    <d v="2032-08-19T00:00:00"/>
    <x v="1"/>
    <x v="1"/>
    <n v="1.1000000000000001"/>
  </r>
  <r>
    <x v="3880"/>
    <n v="29"/>
    <s v="Female"/>
    <x v="5"/>
    <s v="UPI"/>
    <n v="895.71"/>
    <n v="5"/>
    <n v="4"/>
    <x v="0"/>
    <x v="3880"/>
    <d v="2032-08-21T00:00:00"/>
    <x v="2"/>
    <x v="1"/>
    <n v="4"/>
  </r>
  <r>
    <x v="3881"/>
    <n v="34"/>
    <s v="Male"/>
    <x v="3"/>
    <s v="Credit Card"/>
    <n v="1033.49"/>
    <n v="13"/>
    <n v="3.3"/>
    <x v="1"/>
    <x v="3881"/>
    <d v="2032-08-30T00:00:00"/>
    <x v="0"/>
    <x v="12"/>
    <s v=""/>
  </r>
  <r>
    <x v="3882"/>
    <n v="36"/>
    <s v="Female"/>
    <x v="4"/>
    <s v="Wallet"/>
    <n v="966.41"/>
    <n v="13"/>
    <n v="1.2"/>
    <x v="1"/>
    <x v="3882"/>
    <d v="2032-08-31T00:00:00"/>
    <x v="0"/>
    <x v="5"/>
    <s v=""/>
  </r>
  <r>
    <x v="3883"/>
    <n v="65"/>
    <s v="Other"/>
    <x v="1"/>
    <s v="Credit Card"/>
    <n v="1071.25"/>
    <n v="1"/>
    <n v="4.0999999999999996"/>
    <x v="0"/>
    <x v="3883"/>
    <d v="2032-08-20T00:00:00"/>
    <x v="1"/>
    <x v="1"/>
    <n v="4.0999999999999996"/>
  </r>
  <r>
    <x v="3884"/>
    <n v="23"/>
    <s v="Male"/>
    <x v="0"/>
    <s v="Cash on Delivery"/>
    <n v="1412.45"/>
    <n v="4"/>
    <n v="3"/>
    <x v="1"/>
    <x v="3884"/>
    <d v="2032-08-24T00:00:00"/>
    <x v="2"/>
    <x v="1"/>
    <n v="3"/>
  </r>
  <r>
    <x v="3885"/>
    <n v="51"/>
    <s v="Male"/>
    <x v="1"/>
    <s v="Wallet"/>
    <n v="467.53"/>
    <n v="4"/>
    <n v="1.2"/>
    <x v="1"/>
    <x v="3885"/>
    <d v="2032-08-25T00:00:00"/>
    <x v="1"/>
    <x v="1"/>
    <n v="1.2"/>
  </r>
  <r>
    <x v="3886"/>
    <n v="55"/>
    <s v="Male"/>
    <x v="1"/>
    <s v="UPI"/>
    <n v="1386.24"/>
    <n v="14"/>
    <n v="3.3"/>
    <x v="1"/>
    <x v="3886"/>
    <d v="2032-09-05T00:00:00"/>
    <x v="1"/>
    <x v="12"/>
    <s v=""/>
  </r>
  <r>
    <x v="3887"/>
    <n v="19"/>
    <s v="Male"/>
    <x v="5"/>
    <s v="Credit Card"/>
    <n v="1467.61"/>
    <n v="3"/>
    <n v="3.5"/>
    <x v="0"/>
    <x v="3887"/>
    <d v="2032-08-26T00:00:00"/>
    <x v="2"/>
    <x v="1"/>
    <n v="3.5"/>
  </r>
  <r>
    <x v="3888"/>
    <n v="65"/>
    <s v="Male"/>
    <x v="3"/>
    <s v="Debit Card"/>
    <n v="887.85"/>
    <n v="9"/>
    <n v="1.4"/>
    <x v="1"/>
    <x v="3888"/>
    <d v="2032-09-02T00:00:00"/>
    <x v="1"/>
    <x v="28"/>
    <s v=""/>
  </r>
  <r>
    <x v="3889"/>
    <n v="28"/>
    <s v="Female"/>
    <x v="1"/>
    <s v="Credit Card"/>
    <n v="1443.4"/>
    <n v="2"/>
    <n v="2.1"/>
    <x v="0"/>
    <x v="3889"/>
    <d v="2032-08-27T00:00:00"/>
    <x v="2"/>
    <x v="1"/>
    <n v="2.1"/>
  </r>
  <r>
    <x v="3890"/>
    <n v="26"/>
    <s v="Other"/>
    <x v="5"/>
    <s v="Credit Card"/>
    <n v="441.46"/>
    <n v="9"/>
    <n v="2.4"/>
    <x v="0"/>
    <x v="3890"/>
    <d v="2032-09-04T00:00:00"/>
    <x v="2"/>
    <x v="26"/>
    <s v=""/>
  </r>
  <r>
    <x v="3891"/>
    <n v="51"/>
    <s v="Male"/>
    <x v="3"/>
    <s v="Cash on Delivery"/>
    <n v="173.83"/>
    <n v="4"/>
    <n v="4"/>
    <x v="1"/>
    <x v="3891"/>
    <d v="2032-08-31T00:00:00"/>
    <x v="1"/>
    <x v="1"/>
    <n v="4"/>
  </r>
  <r>
    <x v="3892"/>
    <n v="37"/>
    <s v="Male"/>
    <x v="3"/>
    <s v="UPI"/>
    <n v="250.72"/>
    <n v="2"/>
    <n v="3.3"/>
    <x v="0"/>
    <x v="3892"/>
    <d v="2032-08-30T00:00:00"/>
    <x v="0"/>
    <x v="1"/>
    <n v="3.3"/>
  </r>
  <r>
    <x v="3893"/>
    <n v="53"/>
    <s v="Other"/>
    <x v="0"/>
    <s v="Debit Card"/>
    <n v="1443.66"/>
    <n v="1"/>
    <n v="1.2"/>
    <x v="0"/>
    <x v="3893"/>
    <d v="2032-08-30T00:00:00"/>
    <x v="1"/>
    <x v="1"/>
    <n v="1.2"/>
  </r>
  <r>
    <x v="3894"/>
    <n v="28"/>
    <s v="Male"/>
    <x v="0"/>
    <s v="Credit Card"/>
    <n v="1394.37"/>
    <n v="14"/>
    <n v="1.5"/>
    <x v="0"/>
    <x v="3894"/>
    <d v="2032-09-13T00:00:00"/>
    <x v="2"/>
    <x v="34"/>
    <s v=""/>
  </r>
  <r>
    <x v="3895"/>
    <n v="61"/>
    <s v="Female"/>
    <x v="1"/>
    <s v="Cash on Delivery"/>
    <n v="254.44"/>
    <n v="2"/>
    <n v="2.2999999999999998"/>
    <x v="1"/>
    <x v="3895"/>
    <d v="2032-09-02T00:00:00"/>
    <x v="1"/>
    <x v="1"/>
    <n v="2.2999999999999998"/>
  </r>
  <r>
    <x v="3896"/>
    <n v="50"/>
    <s v="Male"/>
    <x v="4"/>
    <s v="UPI"/>
    <n v="454.41"/>
    <n v="3"/>
    <n v="3.6"/>
    <x v="1"/>
    <x v="3896"/>
    <d v="2032-09-04T00:00:00"/>
    <x v="1"/>
    <x v="1"/>
    <n v="3.6"/>
  </r>
  <r>
    <x v="3897"/>
    <n v="23"/>
    <s v="Male"/>
    <x v="1"/>
    <s v="Wallet"/>
    <n v="800.1"/>
    <n v="12"/>
    <n v="1.7"/>
    <x v="1"/>
    <x v="3897"/>
    <d v="2032-09-14T00:00:00"/>
    <x v="2"/>
    <x v="23"/>
    <s v=""/>
  </r>
  <r>
    <x v="3898"/>
    <n v="51"/>
    <s v="Other"/>
    <x v="1"/>
    <s v="Wallet"/>
    <n v="92.77"/>
    <n v="3"/>
    <n v="1.3"/>
    <x v="0"/>
    <x v="3898"/>
    <d v="2032-09-06T00:00:00"/>
    <x v="1"/>
    <x v="1"/>
    <n v="1.3"/>
  </r>
  <r>
    <x v="3899"/>
    <n v="41"/>
    <s v="Female"/>
    <x v="3"/>
    <s v="UPI"/>
    <n v="635.29"/>
    <n v="4"/>
    <n v="3.1"/>
    <x v="0"/>
    <x v="3899"/>
    <d v="2032-09-08T00:00:00"/>
    <x v="0"/>
    <x v="1"/>
    <n v="3.1"/>
  </r>
  <r>
    <x v="3900"/>
    <n v="34"/>
    <s v="Female"/>
    <x v="1"/>
    <s v="UPI"/>
    <n v="318.13"/>
    <n v="7"/>
    <n v="1.8"/>
    <x v="0"/>
    <x v="3900"/>
    <d v="2032-09-12T00:00:00"/>
    <x v="0"/>
    <x v="4"/>
    <s v=""/>
  </r>
  <r>
    <x v="3901"/>
    <n v="66"/>
    <s v="Other"/>
    <x v="3"/>
    <s v="UPI"/>
    <n v="598.77"/>
    <n v="9"/>
    <n v="2.1"/>
    <x v="1"/>
    <x v="3901"/>
    <d v="2032-09-15T00:00:00"/>
    <x v="1"/>
    <x v="27"/>
    <s v=""/>
  </r>
  <r>
    <x v="3902"/>
    <n v="44"/>
    <s v="Female"/>
    <x v="4"/>
    <s v="UPI"/>
    <n v="789.93"/>
    <n v="8"/>
    <n v="3.6"/>
    <x v="1"/>
    <x v="3902"/>
    <d v="2032-09-15T00:00:00"/>
    <x v="0"/>
    <x v="29"/>
    <s v=""/>
  </r>
  <r>
    <x v="3903"/>
    <n v="40"/>
    <s v="Other"/>
    <x v="2"/>
    <s v="Debit Card"/>
    <n v="416.67"/>
    <n v="5"/>
    <n v="1.2"/>
    <x v="0"/>
    <x v="3903"/>
    <d v="2032-09-13T00:00:00"/>
    <x v="0"/>
    <x v="1"/>
    <n v="1.2"/>
  </r>
  <r>
    <x v="3904"/>
    <n v="59"/>
    <s v="Male"/>
    <x v="5"/>
    <s v="Credit Card"/>
    <n v="1415.86"/>
    <n v="5"/>
    <n v="4.4000000000000004"/>
    <x v="0"/>
    <x v="3904"/>
    <d v="2032-09-14T00:00:00"/>
    <x v="1"/>
    <x v="1"/>
    <n v="4.4000000000000004"/>
  </r>
  <r>
    <x v="3905"/>
    <n v="54"/>
    <s v="Other"/>
    <x v="0"/>
    <s v="Wallet"/>
    <n v="1476.32"/>
    <n v="3"/>
    <n v="4.7"/>
    <x v="0"/>
    <x v="3905"/>
    <d v="2032-09-13T00:00:00"/>
    <x v="1"/>
    <x v="1"/>
    <n v="4.7"/>
  </r>
  <r>
    <x v="3906"/>
    <n v="52"/>
    <s v="Female"/>
    <x v="3"/>
    <s v="Debit Card"/>
    <n v="720.07"/>
    <n v="14"/>
    <n v="3.4"/>
    <x v="0"/>
    <x v="3906"/>
    <d v="2032-09-25T00:00:00"/>
    <x v="1"/>
    <x v="16"/>
    <s v=""/>
  </r>
  <r>
    <x v="3907"/>
    <n v="18"/>
    <s v="Male"/>
    <x v="5"/>
    <s v="Wallet"/>
    <n v="128.83000000000001"/>
    <n v="13"/>
    <n v="3.6"/>
    <x v="0"/>
    <x v="3907"/>
    <d v="2032-09-25T00:00:00"/>
    <x v="2"/>
    <x v="29"/>
    <s v=""/>
  </r>
  <r>
    <x v="3908"/>
    <n v="20"/>
    <s v="Male"/>
    <x v="2"/>
    <s v="Credit Card"/>
    <n v="440.86"/>
    <n v="2"/>
    <n v="2.2000000000000002"/>
    <x v="0"/>
    <x v="3908"/>
    <d v="2032-09-15T00:00:00"/>
    <x v="2"/>
    <x v="1"/>
    <n v="2.2000000000000002"/>
  </r>
  <r>
    <x v="3909"/>
    <n v="49"/>
    <s v="Female"/>
    <x v="2"/>
    <s v="UPI"/>
    <n v="1064.8499999999999"/>
    <n v="10"/>
    <n v="3.1"/>
    <x v="0"/>
    <x v="3909"/>
    <d v="2032-09-24T00:00:00"/>
    <x v="1"/>
    <x v="18"/>
    <s v=""/>
  </r>
  <r>
    <x v="3910"/>
    <n v="38"/>
    <s v="Female"/>
    <x v="0"/>
    <s v="Wallet"/>
    <n v="1378.2"/>
    <n v="1"/>
    <n v="4.2"/>
    <x v="0"/>
    <x v="3910"/>
    <d v="2032-09-16T00:00:00"/>
    <x v="0"/>
    <x v="1"/>
    <n v="4.2"/>
  </r>
  <r>
    <x v="3911"/>
    <n v="61"/>
    <s v="Female"/>
    <x v="2"/>
    <s v="Cash on Delivery"/>
    <n v="1478.04"/>
    <n v="12"/>
    <n v="4.9000000000000004"/>
    <x v="0"/>
    <x v="3911"/>
    <d v="2032-09-28T00:00:00"/>
    <x v="1"/>
    <x v="20"/>
    <s v=""/>
  </r>
  <r>
    <x v="3912"/>
    <n v="59"/>
    <s v="Male"/>
    <x v="5"/>
    <s v="Credit Card"/>
    <n v="470.09"/>
    <n v="13"/>
    <n v="4.3"/>
    <x v="0"/>
    <x v="3912"/>
    <d v="2032-09-30T00:00:00"/>
    <x v="1"/>
    <x v="21"/>
    <s v=""/>
  </r>
  <r>
    <x v="3913"/>
    <n v="40"/>
    <s v="Other"/>
    <x v="0"/>
    <s v="Cash on Delivery"/>
    <n v="720.9"/>
    <n v="4"/>
    <n v="3.4"/>
    <x v="0"/>
    <x v="3913"/>
    <d v="2032-09-22T00:00:00"/>
    <x v="0"/>
    <x v="1"/>
    <n v="3.4"/>
  </r>
  <r>
    <x v="3914"/>
    <n v="69"/>
    <s v="Female"/>
    <x v="0"/>
    <s v="Wallet"/>
    <n v="1036.52"/>
    <n v="2"/>
    <n v="1.5"/>
    <x v="1"/>
    <x v="3914"/>
    <d v="2032-09-21T00:00:00"/>
    <x v="1"/>
    <x v="1"/>
    <n v="1.5"/>
  </r>
  <r>
    <x v="3915"/>
    <n v="29"/>
    <s v="Male"/>
    <x v="3"/>
    <s v="Cash on Delivery"/>
    <n v="1344.47"/>
    <n v="9"/>
    <n v="3.5"/>
    <x v="0"/>
    <x v="3915"/>
    <d v="2032-09-29T00:00:00"/>
    <x v="2"/>
    <x v="14"/>
    <s v=""/>
  </r>
  <r>
    <x v="3916"/>
    <n v="41"/>
    <s v="Female"/>
    <x v="4"/>
    <s v="Wallet"/>
    <n v="653.04"/>
    <n v="7"/>
    <n v="2.8"/>
    <x v="0"/>
    <x v="3916"/>
    <d v="2032-09-28T00:00:00"/>
    <x v="0"/>
    <x v="10"/>
    <s v=""/>
  </r>
  <r>
    <x v="3917"/>
    <n v="54"/>
    <s v="Other"/>
    <x v="0"/>
    <s v="Debit Card"/>
    <n v="1436.54"/>
    <n v="3"/>
    <n v="4.0999999999999996"/>
    <x v="1"/>
    <x v="3917"/>
    <d v="2032-09-25T00:00:00"/>
    <x v="1"/>
    <x v="1"/>
    <n v="4.0999999999999996"/>
  </r>
  <r>
    <x v="3918"/>
    <n v="23"/>
    <s v="Female"/>
    <x v="2"/>
    <s v="Credit Card"/>
    <n v="753.2"/>
    <n v="5"/>
    <n v="2.7"/>
    <x v="1"/>
    <x v="3918"/>
    <d v="2032-09-28T00:00:00"/>
    <x v="2"/>
    <x v="1"/>
    <n v="2.7"/>
  </r>
  <r>
    <x v="3919"/>
    <n v="58"/>
    <s v="Other"/>
    <x v="3"/>
    <s v="Wallet"/>
    <n v="972.19"/>
    <n v="6"/>
    <n v="1.6"/>
    <x v="0"/>
    <x v="3919"/>
    <d v="2032-09-30T00:00:00"/>
    <x v="1"/>
    <x v="1"/>
    <n v="1.6"/>
  </r>
  <r>
    <x v="3920"/>
    <n v="48"/>
    <s v="Female"/>
    <x v="3"/>
    <s v="Cash on Delivery"/>
    <n v="799.76"/>
    <n v="1"/>
    <n v="1.8"/>
    <x v="0"/>
    <x v="3920"/>
    <d v="2032-09-26T00:00:00"/>
    <x v="1"/>
    <x v="1"/>
    <n v="1.8"/>
  </r>
  <r>
    <x v="3921"/>
    <n v="62"/>
    <s v="Other"/>
    <x v="0"/>
    <s v="Cash on Delivery"/>
    <n v="1313.09"/>
    <n v="12"/>
    <n v="2.6"/>
    <x v="0"/>
    <x v="3921"/>
    <d v="2032-10-08T00:00:00"/>
    <x v="1"/>
    <x v="17"/>
    <s v=""/>
  </r>
  <r>
    <x v="3922"/>
    <n v="60"/>
    <s v="Male"/>
    <x v="0"/>
    <s v="Debit Card"/>
    <n v="879.88"/>
    <n v="7"/>
    <n v="3.4"/>
    <x v="1"/>
    <x v="3922"/>
    <d v="2032-10-04T00:00:00"/>
    <x v="1"/>
    <x v="16"/>
    <s v=""/>
  </r>
  <r>
    <x v="3923"/>
    <n v="50"/>
    <s v="Female"/>
    <x v="2"/>
    <s v="Debit Card"/>
    <n v="1041.1199999999999"/>
    <n v="14"/>
    <n v="2"/>
    <x v="0"/>
    <x v="3923"/>
    <d v="2032-10-12T00:00:00"/>
    <x v="1"/>
    <x v="6"/>
    <s v=""/>
  </r>
  <r>
    <x v="3924"/>
    <n v="18"/>
    <s v="Other"/>
    <x v="3"/>
    <s v="Cash on Delivery"/>
    <n v="1065.19"/>
    <n v="13"/>
    <n v="5"/>
    <x v="1"/>
    <x v="3924"/>
    <d v="2032-10-12T00:00:00"/>
    <x v="2"/>
    <x v="41"/>
    <s v=""/>
  </r>
  <r>
    <x v="3925"/>
    <n v="52"/>
    <s v="Female"/>
    <x v="4"/>
    <s v="Cash on Delivery"/>
    <n v="1379.89"/>
    <n v="8"/>
    <n v="2.7"/>
    <x v="0"/>
    <x v="3925"/>
    <d v="2032-10-08T00:00:00"/>
    <x v="1"/>
    <x v="8"/>
    <s v=""/>
  </r>
  <r>
    <x v="3926"/>
    <n v="64"/>
    <s v="Female"/>
    <x v="0"/>
    <s v="Credit Card"/>
    <n v="1400.99"/>
    <n v="2"/>
    <n v="2"/>
    <x v="1"/>
    <x v="3926"/>
    <d v="2032-10-03T00:00:00"/>
    <x v="1"/>
    <x v="1"/>
    <n v="2"/>
  </r>
  <r>
    <x v="3927"/>
    <n v="54"/>
    <s v="Female"/>
    <x v="5"/>
    <s v="UPI"/>
    <n v="162.04"/>
    <n v="2"/>
    <n v="4.3"/>
    <x v="0"/>
    <x v="3927"/>
    <d v="2032-10-04T00:00:00"/>
    <x v="1"/>
    <x v="1"/>
    <n v="4.3"/>
  </r>
  <r>
    <x v="3928"/>
    <n v="59"/>
    <s v="Other"/>
    <x v="3"/>
    <s v="Debit Card"/>
    <n v="1321.79"/>
    <n v="10"/>
    <n v="4.5999999999999996"/>
    <x v="0"/>
    <x v="3928"/>
    <d v="2032-10-13T00:00:00"/>
    <x v="1"/>
    <x v="33"/>
    <s v=""/>
  </r>
  <r>
    <x v="3929"/>
    <n v="56"/>
    <s v="Other"/>
    <x v="2"/>
    <s v="UPI"/>
    <n v="973.55"/>
    <n v="2"/>
    <n v="3.5"/>
    <x v="0"/>
    <x v="3929"/>
    <d v="2032-10-06T00:00:00"/>
    <x v="1"/>
    <x v="1"/>
    <n v="3.5"/>
  </r>
  <r>
    <x v="3930"/>
    <n v="69"/>
    <s v="Male"/>
    <x v="2"/>
    <s v="Wallet"/>
    <n v="669.81"/>
    <n v="6"/>
    <n v="4.4000000000000004"/>
    <x v="1"/>
    <x v="3930"/>
    <d v="2032-10-11T00:00:00"/>
    <x v="1"/>
    <x v="1"/>
    <n v="4.4000000000000004"/>
  </r>
  <r>
    <x v="3931"/>
    <n v="34"/>
    <s v="Female"/>
    <x v="3"/>
    <s v="Debit Card"/>
    <n v="621"/>
    <n v="14"/>
    <n v="2.4"/>
    <x v="0"/>
    <x v="3931"/>
    <d v="2032-10-20T00:00:00"/>
    <x v="0"/>
    <x v="26"/>
    <s v=""/>
  </r>
  <r>
    <x v="3932"/>
    <n v="44"/>
    <s v="Female"/>
    <x v="1"/>
    <s v="Credit Card"/>
    <n v="221.75"/>
    <n v="8"/>
    <n v="1.5"/>
    <x v="1"/>
    <x v="3932"/>
    <d v="2032-10-15T00:00:00"/>
    <x v="0"/>
    <x v="34"/>
    <s v=""/>
  </r>
  <r>
    <x v="3933"/>
    <n v="64"/>
    <s v="Male"/>
    <x v="1"/>
    <s v="UPI"/>
    <n v="768.44"/>
    <n v="10"/>
    <n v="2.8"/>
    <x v="0"/>
    <x v="3933"/>
    <d v="2032-10-18T00:00:00"/>
    <x v="1"/>
    <x v="10"/>
    <s v=""/>
  </r>
  <r>
    <x v="3934"/>
    <n v="34"/>
    <s v="Male"/>
    <x v="3"/>
    <s v="Cash on Delivery"/>
    <n v="86.53"/>
    <n v="13"/>
    <n v="4.5"/>
    <x v="1"/>
    <x v="3934"/>
    <d v="2032-10-22T00:00:00"/>
    <x v="0"/>
    <x v="30"/>
    <s v=""/>
  </r>
  <r>
    <x v="3935"/>
    <n v="25"/>
    <s v="Male"/>
    <x v="5"/>
    <s v="Wallet"/>
    <n v="1394.81"/>
    <n v="3"/>
    <n v="4.4000000000000004"/>
    <x v="0"/>
    <x v="3935"/>
    <d v="2032-10-13T00:00:00"/>
    <x v="2"/>
    <x v="1"/>
    <n v="4.4000000000000004"/>
  </r>
  <r>
    <x v="3936"/>
    <n v="56"/>
    <s v="Other"/>
    <x v="4"/>
    <s v="Debit Card"/>
    <n v="1182.67"/>
    <n v="7"/>
    <n v="3.2"/>
    <x v="0"/>
    <x v="3936"/>
    <d v="2032-10-18T00:00:00"/>
    <x v="1"/>
    <x v="2"/>
    <s v=""/>
  </r>
  <r>
    <x v="3937"/>
    <n v="42"/>
    <s v="Male"/>
    <x v="4"/>
    <s v="UPI"/>
    <n v="873.24"/>
    <n v="14"/>
    <n v="3.2"/>
    <x v="1"/>
    <x v="3937"/>
    <d v="2032-10-26T00:00:00"/>
    <x v="0"/>
    <x v="2"/>
    <s v=""/>
  </r>
  <r>
    <x v="3938"/>
    <n v="44"/>
    <s v="Male"/>
    <x v="3"/>
    <s v="Debit Card"/>
    <n v="282.14999999999998"/>
    <n v="4"/>
    <n v="2.7"/>
    <x v="0"/>
    <x v="3938"/>
    <d v="2032-10-17T00:00:00"/>
    <x v="0"/>
    <x v="1"/>
    <n v="2.7"/>
  </r>
  <r>
    <x v="3939"/>
    <n v="23"/>
    <s v="Other"/>
    <x v="2"/>
    <s v="Debit Card"/>
    <n v="484.23"/>
    <n v="13"/>
    <n v="3.9"/>
    <x v="1"/>
    <x v="3939"/>
    <d v="2032-10-27T00:00:00"/>
    <x v="2"/>
    <x v="19"/>
    <s v=""/>
  </r>
  <r>
    <x v="3940"/>
    <n v="69"/>
    <s v="Female"/>
    <x v="3"/>
    <s v="Cash on Delivery"/>
    <n v="977.08"/>
    <n v="13"/>
    <n v="3.1"/>
    <x v="0"/>
    <x v="3940"/>
    <d v="2032-10-28T00:00:00"/>
    <x v="1"/>
    <x v="18"/>
    <s v=""/>
  </r>
  <r>
    <x v="3941"/>
    <n v="37"/>
    <s v="Other"/>
    <x v="2"/>
    <s v="Wallet"/>
    <n v="583.71"/>
    <n v="12"/>
    <n v="3.3"/>
    <x v="1"/>
    <x v="3941"/>
    <d v="2032-10-28T00:00:00"/>
    <x v="0"/>
    <x v="12"/>
    <s v=""/>
  </r>
  <r>
    <x v="3942"/>
    <n v="53"/>
    <s v="Female"/>
    <x v="1"/>
    <s v="Cash on Delivery"/>
    <n v="1412.79"/>
    <n v="14"/>
    <n v="2.2999999999999998"/>
    <x v="1"/>
    <x v="3942"/>
    <d v="2032-10-31T00:00:00"/>
    <x v="1"/>
    <x v="0"/>
    <s v=""/>
  </r>
  <r>
    <x v="3943"/>
    <n v="57"/>
    <s v="Other"/>
    <x v="2"/>
    <s v="Wallet"/>
    <n v="837.87"/>
    <n v="11"/>
    <n v="2.2999999999999998"/>
    <x v="0"/>
    <x v="3943"/>
    <d v="2032-10-29T00:00:00"/>
    <x v="1"/>
    <x v="0"/>
    <s v=""/>
  </r>
  <r>
    <x v="3944"/>
    <n v="50"/>
    <s v="Female"/>
    <x v="0"/>
    <s v="UPI"/>
    <n v="420.69"/>
    <n v="7"/>
    <n v="1.5"/>
    <x v="1"/>
    <x v="3944"/>
    <d v="2032-10-26T00:00:00"/>
    <x v="1"/>
    <x v="34"/>
    <s v=""/>
  </r>
  <r>
    <x v="3945"/>
    <n v="20"/>
    <s v="Other"/>
    <x v="0"/>
    <s v="Cash on Delivery"/>
    <n v="348.77"/>
    <n v="14"/>
    <n v="3.9"/>
    <x v="1"/>
    <x v="3945"/>
    <d v="2032-11-03T00:00:00"/>
    <x v="2"/>
    <x v="19"/>
    <s v=""/>
  </r>
  <r>
    <x v="3946"/>
    <n v="29"/>
    <s v="Other"/>
    <x v="3"/>
    <s v="UPI"/>
    <n v="1022.12"/>
    <n v="6"/>
    <n v="1.2"/>
    <x v="0"/>
    <x v="3946"/>
    <d v="2032-10-27T00:00:00"/>
    <x v="2"/>
    <x v="1"/>
    <n v="1.2"/>
  </r>
  <r>
    <x v="3947"/>
    <n v="52"/>
    <s v="Female"/>
    <x v="2"/>
    <s v="Wallet"/>
    <n v="622.99"/>
    <n v="1"/>
    <n v="2.2000000000000002"/>
    <x v="0"/>
    <x v="3947"/>
    <d v="2032-10-23T00:00:00"/>
    <x v="1"/>
    <x v="1"/>
    <n v="2.2000000000000002"/>
  </r>
  <r>
    <x v="3948"/>
    <n v="59"/>
    <s v="Male"/>
    <x v="2"/>
    <s v="Cash on Delivery"/>
    <n v="635.49"/>
    <n v="12"/>
    <n v="3.1"/>
    <x v="1"/>
    <x v="3948"/>
    <d v="2032-11-04T00:00:00"/>
    <x v="1"/>
    <x v="18"/>
    <s v=""/>
  </r>
  <r>
    <x v="3949"/>
    <n v="41"/>
    <s v="Female"/>
    <x v="1"/>
    <s v="UPI"/>
    <n v="909.44"/>
    <n v="14"/>
    <n v="3.6"/>
    <x v="0"/>
    <x v="3949"/>
    <d v="2032-11-07T00:00:00"/>
    <x v="0"/>
    <x v="29"/>
    <s v=""/>
  </r>
  <r>
    <x v="3950"/>
    <n v="45"/>
    <s v="Female"/>
    <x v="3"/>
    <s v="UPI"/>
    <n v="450.51"/>
    <n v="13"/>
    <n v="1.8"/>
    <x v="1"/>
    <x v="3950"/>
    <d v="2032-11-07T00:00:00"/>
    <x v="1"/>
    <x v="4"/>
    <s v=""/>
  </r>
  <r>
    <x v="3951"/>
    <n v="61"/>
    <s v="Female"/>
    <x v="1"/>
    <s v="Debit Card"/>
    <n v="89.6"/>
    <n v="6"/>
    <n v="3.1"/>
    <x v="0"/>
    <x v="3951"/>
    <d v="2032-11-01T00:00:00"/>
    <x v="1"/>
    <x v="1"/>
    <n v="3.1"/>
  </r>
  <r>
    <x v="3952"/>
    <n v="22"/>
    <s v="Male"/>
    <x v="5"/>
    <s v="Credit Card"/>
    <n v="866.63"/>
    <n v="3"/>
    <n v="2.4"/>
    <x v="0"/>
    <x v="3952"/>
    <d v="2032-10-30T00:00:00"/>
    <x v="2"/>
    <x v="1"/>
    <n v="2.4"/>
  </r>
  <r>
    <x v="3953"/>
    <n v="22"/>
    <s v="Other"/>
    <x v="0"/>
    <s v="Wallet"/>
    <n v="471.58"/>
    <n v="9"/>
    <n v="1.5"/>
    <x v="0"/>
    <x v="3953"/>
    <d v="2032-11-06T00:00:00"/>
    <x v="2"/>
    <x v="34"/>
    <s v=""/>
  </r>
  <r>
    <x v="3954"/>
    <n v="44"/>
    <s v="Male"/>
    <x v="4"/>
    <s v="Credit Card"/>
    <n v="729.36"/>
    <n v="7"/>
    <n v="3"/>
    <x v="0"/>
    <x v="3954"/>
    <d v="2032-11-05T00:00:00"/>
    <x v="0"/>
    <x v="7"/>
    <s v=""/>
  </r>
  <r>
    <x v="3955"/>
    <n v="39"/>
    <s v="Other"/>
    <x v="5"/>
    <s v="Wallet"/>
    <n v="1032.06"/>
    <n v="1"/>
    <n v="1.7"/>
    <x v="1"/>
    <x v="3955"/>
    <d v="2032-10-31T00:00:00"/>
    <x v="0"/>
    <x v="1"/>
    <n v="1.7"/>
  </r>
  <r>
    <x v="3956"/>
    <n v="41"/>
    <s v="Male"/>
    <x v="1"/>
    <s v="Credit Card"/>
    <n v="1057.3499999999999"/>
    <n v="4"/>
    <n v="3.8"/>
    <x v="0"/>
    <x v="3956"/>
    <d v="2032-11-04T00:00:00"/>
    <x v="0"/>
    <x v="1"/>
    <n v="3.8"/>
  </r>
  <r>
    <x v="3957"/>
    <n v="27"/>
    <s v="Male"/>
    <x v="0"/>
    <s v="Debit Card"/>
    <n v="279.51"/>
    <n v="13"/>
    <n v="1.6"/>
    <x v="0"/>
    <x v="3957"/>
    <d v="2032-11-14T00:00:00"/>
    <x v="2"/>
    <x v="9"/>
    <s v=""/>
  </r>
  <r>
    <x v="3958"/>
    <n v="23"/>
    <s v="Male"/>
    <x v="0"/>
    <s v="Cash on Delivery"/>
    <n v="196.8"/>
    <n v="7"/>
    <n v="4.8"/>
    <x v="0"/>
    <x v="3958"/>
    <d v="2032-11-09T00:00:00"/>
    <x v="2"/>
    <x v="36"/>
    <s v=""/>
  </r>
  <r>
    <x v="3959"/>
    <n v="36"/>
    <s v="Female"/>
    <x v="2"/>
    <s v="Wallet"/>
    <n v="461.02"/>
    <n v="3"/>
    <n v="1.8"/>
    <x v="1"/>
    <x v="3959"/>
    <d v="2032-11-06T00:00:00"/>
    <x v="0"/>
    <x v="1"/>
    <n v="1.8"/>
  </r>
  <r>
    <x v="3960"/>
    <n v="50"/>
    <s v="Male"/>
    <x v="2"/>
    <s v="Cash on Delivery"/>
    <n v="1488.23"/>
    <n v="2"/>
    <n v="4"/>
    <x v="1"/>
    <x v="3960"/>
    <d v="2032-11-06T00:00:00"/>
    <x v="1"/>
    <x v="1"/>
    <n v="4"/>
  </r>
  <r>
    <x v="3961"/>
    <n v="47"/>
    <s v="Male"/>
    <x v="4"/>
    <s v="Wallet"/>
    <n v="1241.05"/>
    <n v="5"/>
    <n v="3.1"/>
    <x v="0"/>
    <x v="3961"/>
    <d v="2032-11-10T00:00:00"/>
    <x v="1"/>
    <x v="1"/>
    <n v="3.1"/>
  </r>
  <r>
    <x v="3962"/>
    <n v="48"/>
    <s v="Male"/>
    <x v="5"/>
    <s v="Debit Card"/>
    <n v="972.01"/>
    <n v="7"/>
    <n v="1.7"/>
    <x v="1"/>
    <x v="3962"/>
    <d v="2032-11-13T00:00:00"/>
    <x v="1"/>
    <x v="23"/>
    <s v=""/>
  </r>
  <r>
    <x v="3963"/>
    <n v="32"/>
    <s v="Other"/>
    <x v="5"/>
    <s v="Debit Card"/>
    <n v="1044.1500000000001"/>
    <n v="10"/>
    <n v="4.4000000000000004"/>
    <x v="1"/>
    <x v="3963"/>
    <d v="2032-11-17T00:00:00"/>
    <x v="0"/>
    <x v="35"/>
    <s v=""/>
  </r>
  <r>
    <x v="3964"/>
    <n v="68"/>
    <s v="Male"/>
    <x v="3"/>
    <s v="UPI"/>
    <n v="346.35"/>
    <n v="14"/>
    <n v="2.8"/>
    <x v="1"/>
    <x v="3964"/>
    <d v="2032-11-22T00:00:00"/>
    <x v="1"/>
    <x v="10"/>
    <s v=""/>
  </r>
  <r>
    <x v="3965"/>
    <n v="27"/>
    <s v="Female"/>
    <x v="5"/>
    <s v="Cash on Delivery"/>
    <n v="721.35"/>
    <n v="9"/>
    <n v="1.8"/>
    <x v="0"/>
    <x v="3965"/>
    <d v="2032-11-18T00:00:00"/>
    <x v="2"/>
    <x v="4"/>
    <s v=""/>
  </r>
  <r>
    <x v="3966"/>
    <n v="37"/>
    <s v="Male"/>
    <x v="2"/>
    <s v="Debit Card"/>
    <n v="885.36"/>
    <n v="3"/>
    <n v="2"/>
    <x v="0"/>
    <x v="3966"/>
    <d v="2032-11-13T00:00:00"/>
    <x v="0"/>
    <x v="1"/>
    <n v="2"/>
  </r>
  <r>
    <x v="3967"/>
    <n v="36"/>
    <s v="Other"/>
    <x v="2"/>
    <s v="Wallet"/>
    <n v="574.38"/>
    <n v="12"/>
    <n v="3.4"/>
    <x v="1"/>
    <x v="3967"/>
    <d v="2032-11-23T00:00:00"/>
    <x v="0"/>
    <x v="16"/>
    <s v=""/>
  </r>
  <r>
    <x v="3968"/>
    <n v="31"/>
    <s v="Other"/>
    <x v="0"/>
    <s v="Cash on Delivery"/>
    <n v="985.23"/>
    <n v="10"/>
    <n v="2.1"/>
    <x v="0"/>
    <x v="3968"/>
    <d v="2032-11-22T00:00:00"/>
    <x v="0"/>
    <x v="27"/>
    <s v=""/>
  </r>
  <r>
    <x v="3969"/>
    <n v="34"/>
    <s v="Female"/>
    <x v="4"/>
    <s v="Wallet"/>
    <n v="170.35"/>
    <n v="12"/>
    <n v="4.7"/>
    <x v="1"/>
    <x v="3969"/>
    <d v="2032-11-25T00:00:00"/>
    <x v="0"/>
    <x v="25"/>
    <s v=""/>
  </r>
  <r>
    <x v="3970"/>
    <n v="27"/>
    <s v="Other"/>
    <x v="4"/>
    <s v="Cash on Delivery"/>
    <n v="1441.05"/>
    <n v="2"/>
    <n v="1.9"/>
    <x v="0"/>
    <x v="3970"/>
    <d v="2032-11-16T00:00:00"/>
    <x v="2"/>
    <x v="1"/>
    <n v="1.9"/>
  </r>
  <r>
    <x v="3971"/>
    <n v="40"/>
    <s v="Other"/>
    <x v="5"/>
    <s v="Wallet"/>
    <n v="861.82"/>
    <n v="11"/>
    <n v="4.8"/>
    <x v="1"/>
    <x v="3971"/>
    <d v="2032-11-26T00:00:00"/>
    <x v="0"/>
    <x v="36"/>
    <s v=""/>
  </r>
  <r>
    <x v="3972"/>
    <n v="34"/>
    <s v="Female"/>
    <x v="5"/>
    <s v="Debit Card"/>
    <n v="913.1"/>
    <n v="9"/>
    <n v="1.2"/>
    <x v="0"/>
    <x v="3972"/>
    <d v="2032-11-25T00:00:00"/>
    <x v="0"/>
    <x v="5"/>
    <s v=""/>
  </r>
  <r>
    <x v="3973"/>
    <n v="59"/>
    <s v="Male"/>
    <x v="1"/>
    <s v="Debit Card"/>
    <n v="553.53"/>
    <n v="6"/>
    <n v="1.2"/>
    <x v="0"/>
    <x v="3973"/>
    <d v="2032-11-23T00:00:00"/>
    <x v="1"/>
    <x v="1"/>
    <n v="1.2"/>
  </r>
  <r>
    <x v="3974"/>
    <n v="47"/>
    <s v="Other"/>
    <x v="3"/>
    <s v="UPI"/>
    <n v="1063.31"/>
    <n v="13"/>
    <n v="1.9"/>
    <x v="0"/>
    <x v="3974"/>
    <d v="2032-12-01T00:00:00"/>
    <x v="1"/>
    <x v="11"/>
    <s v=""/>
  </r>
  <r>
    <x v="3975"/>
    <n v="20"/>
    <s v="Male"/>
    <x v="2"/>
    <s v="Debit Card"/>
    <n v="1219.54"/>
    <n v="3"/>
    <n v="3.8"/>
    <x v="1"/>
    <x v="3975"/>
    <d v="2032-11-22T00:00:00"/>
    <x v="2"/>
    <x v="1"/>
    <n v="3.8"/>
  </r>
  <r>
    <x v="3976"/>
    <n v="34"/>
    <s v="Other"/>
    <x v="2"/>
    <s v="Debit Card"/>
    <n v="533.84"/>
    <n v="14"/>
    <n v="1.5"/>
    <x v="1"/>
    <x v="3976"/>
    <d v="2032-12-04T00:00:00"/>
    <x v="0"/>
    <x v="34"/>
    <s v=""/>
  </r>
  <r>
    <x v="3977"/>
    <n v="64"/>
    <s v="Female"/>
    <x v="3"/>
    <s v="Credit Card"/>
    <n v="201.38"/>
    <n v="2"/>
    <n v="2.7"/>
    <x v="1"/>
    <x v="3977"/>
    <d v="2032-11-23T00:00:00"/>
    <x v="1"/>
    <x v="1"/>
    <n v="2.7"/>
  </r>
  <r>
    <x v="3978"/>
    <n v="20"/>
    <s v="Other"/>
    <x v="4"/>
    <s v="Debit Card"/>
    <n v="1007.51"/>
    <n v="5"/>
    <n v="3.2"/>
    <x v="1"/>
    <x v="3978"/>
    <d v="2032-11-27T00:00:00"/>
    <x v="2"/>
    <x v="1"/>
    <n v="3.2"/>
  </r>
  <r>
    <x v="3979"/>
    <n v="50"/>
    <s v="Male"/>
    <x v="3"/>
    <s v="Credit Card"/>
    <n v="1242.3399999999999"/>
    <n v="10"/>
    <n v="4.9000000000000004"/>
    <x v="0"/>
    <x v="3979"/>
    <d v="2032-12-03T00:00:00"/>
    <x v="1"/>
    <x v="20"/>
    <s v=""/>
  </r>
  <r>
    <x v="3980"/>
    <n v="66"/>
    <s v="Female"/>
    <x v="0"/>
    <s v="Wallet"/>
    <n v="140.02000000000001"/>
    <n v="6"/>
    <n v="3.4"/>
    <x v="0"/>
    <x v="3980"/>
    <d v="2032-11-30T00:00:00"/>
    <x v="1"/>
    <x v="1"/>
    <n v="3.4"/>
  </r>
  <r>
    <x v="3981"/>
    <n v="29"/>
    <s v="Male"/>
    <x v="1"/>
    <s v="Wallet"/>
    <n v="162.72"/>
    <n v="2"/>
    <n v="4.4000000000000004"/>
    <x v="1"/>
    <x v="3981"/>
    <d v="2032-11-27T00:00:00"/>
    <x v="2"/>
    <x v="1"/>
    <n v="4.4000000000000004"/>
  </r>
  <r>
    <x v="3982"/>
    <n v="19"/>
    <s v="Male"/>
    <x v="4"/>
    <s v="Credit Card"/>
    <n v="1216.03"/>
    <n v="10"/>
    <n v="1.9"/>
    <x v="0"/>
    <x v="3982"/>
    <d v="2032-12-06T00:00:00"/>
    <x v="2"/>
    <x v="11"/>
    <s v=""/>
  </r>
  <r>
    <x v="3983"/>
    <n v="32"/>
    <s v="Female"/>
    <x v="2"/>
    <s v="Credit Card"/>
    <n v="858.13"/>
    <n v="8"/>
    <n v="2.6"/>
    <x v="0"/>
    <x v="3983"/>
    <d v="2032-12-05T00:00:00"/>
    <x v="0"/>
    <x v="17"/>
    <s v=""/>
  </r>
  <r>
    <x v="3984"/>
    <n v="21"/>
    <s v="Other"/>
    <x v="1"/>
    <s v="Debit Card"/>
    <n v="152.63999999999999"/>
    <n v="3"/>
    <n v="4.5"/>
    <x v="1"/>
    <x v="3984"/>
    <d v="2032-12-01T00:00:00"/>
    <x v="2"/>
    <x v="1"/>
    <n v="4.5"/>
  </r>
  <r>
    <x v="3985"/>
    <n v="64"/>
    <s v="Other"/>
    <x v="5"/>
    <s v="Debit Card"/>
    <n v="953.47"/>
    <n v="12"/>
    <n v="3.2"/>
    <x v="1"/>
    <x v="3985"/>
    <d v="2032-12-11T00:00:00"/>
    <x v="1"/>
    <x v="2"/>
    <s v=""/>
  </r>
  <r>
    <x v="3986"/>
    <n v="23"/>
    <s v="Male"/>
    <x v="5"/>
    <s v="Wallet"/>
    <n v="936.08"/>
    <n v="1"/>
    <n v="4.0999999999999996"/>
    <x v="0"/>
    <x v="3986"/>
    <d v="2032-12-01T00:00:00"/>
    <x v="2"/>
    <x v="1"/>
    <n v="4.0999999999999996"/>
  </r>
  <r>
    <x v="3987"/>
    <n v="48"/>
    <s v="Other"/>
    <x v="1"/>
    <s v="Wallet"/>
    <n v="1228.33"/>
    <n v="9"/>
    <n v="1.6"/>
    <x v="1"/>
    <x v="3987"/>
    <d v="2032-12-10T00:00:00"/>
    <x v="1"/>
    <x v="9"/>
    <s v=""/>
  </r>
  <r>
    <x v="3988"/>
    <n v="48"/>
    <s v="Other"/>
    <x v="4"/>
    <s v="Credit Card"/>
    <n v="239.04"/>
    <n v="11"/>
    <n v="3.1"/>
    <x v="0"/>
    <x v="3988"/>
    <d v="2032-12-13T00:00:00"/>
    <x v="1"/>
    <x v="18"/>
    <s v=""/>
  </r>
  <r>
    <x v="3989"/>
    <n v="68"/>
    <s v="Male"/>
    <x v="2"/>
    <s v="UPI"/>
    <n v="667.92"/>
    <n v="13"/>
    <n v="3"/>
    <x v="1"/>
    <x v="3989"/>
    <d v="2032-12-16T00:00:00"/>
    <x v="1"/>
    <x v="7"/>
    <s v=""/>
  </r>
  <r>
    <x v="3990"/>
    <n v="65"/>
    <s v="Female"/>
    <x v="5"/>
    <s v="Wallet"/>
    <n v="731.75"/>
    <n v="6"/>
    <n v="2.2000000000000002"/>
    <x v="1"/>
    <x v="3990"/>
    <d v="2032-12-10T00:00:00"/>
    <x v="1"/>
    <x v="1"/>
    <n v="2.2000000000000002"/>
  </r>
  <r>
    <x v="3991"/>
    <n v="35"/>
    <s v="Female"/>
    <x v="2"/>
    <s v="Cash on Delivery"/>
    <n v="25.18"/>
    <n v="11"/>
    <n v="3.9"/>
    <x v="1"/>
    <x v="3991"/>
    <d v="2032-12-16T00:00:00"/>
    <x v="0"/>
    <x v="19"/>
    <s v=""/>
  </r>
  <r>
    <x v="3992"/>
    <n v="27"/>
    <s v="Male"/>
    <x v="2"/>
    <s v="Credit Card"/>
    <n v="1109.8499999999999"/>
    <n v="5"/>
    <n v="3.3"/>
    <x v="0"/>
    <x v="3992"/>
    <d v="2032-12-11T00:00:00"/>
    <x v="2"/>
    <x v="1"/>
    <n v="3.3"/>
  </r>
  <r>
    <x v="3993"/>
    <n v="31"/>
    <s v="Female"/>
    <x v="0"/>
    <s v="UPI"/>
    <n v="813.31"/>
    <n v="4"/>
    <n v="2.4"/>
    <x v="1"/>
    <x v="3993"/>
    <d v="2032-12-11T00:00:00"/>
    <x v="0"/>
    <x v="1"/>
    <n v="2.4"/>
  </r>
  <r>
    <x v="3994"/>
    <n v="32"/>
    <s v="Other"/>
    <x v="4"/>
    <s v="Cash on Delivery"/>
    <n v="288.04000000000002"/>
    <n v="13"/>
    <n v="3.5"/>
    <x v="1"/>
    <x v="3994"/>
    <d v="2032-12-21T00:00:00"/>
    <x v="0"/>
    <x v="14"/>
    <s v=""/>
  </r>
  <r>
    <x v="3995"/>
    <n v="26"/>
    <s v="Other"/>
    <x v="1"/>
    <s v="Credit Card"/>
    <n v="798.69"/>
    <n v="6"/>
    <n v="2.9"/>
    <x v="0"/>
    <x v="3995"/>
    <d v="2032-12-15T00:00:00"/>
    <x v="2"/>
    <x v="1"/>
    <n v="2.9"/>
  </r>
  <r>
    <x v="3996"/>
    <n v="24"/>
    <s v="Female"/>
    <x v="2"/>
    <s v="Cash on Delivery"/>
    <n v="412.27"/>
    <n v="6"/>
    <n v="1.6"/>
    <x v="0"/>
    <x v="3996"/>
    <d v="2032-12-16T00:00:00"/>
    <x v="2"/>
    <x v="1"/>
    <n v="1.6"/>
  </r>
  <r>
    <x v="3997"/>
    <n v="34"/>
    <s v="Other"/>
    <x v="3"/>
    <s v="Wallet"/>
    <n v="555.20000000000005"/>
    <n v="13"/>
    <n v="2.9"/>
    <x v="1"/>
    <x v="3997"/>
    <d v="2032-12-24T00:00:00"/>
    <x v="0"/>
    <x v="32"/>
    <s v=""/>
  </r>
  <r>
    <x v="3998"/>
    <n v="24"/>
    <s v="Female"/>
    <x v="4"/>
    <s v="Credit Card"/>
    <n v="1073.07"/>
    <n v="2"/>
    <n v="2"/>
    <x v="0"/>
    <x v="3998"/>
    <d v="2032-12-14T00:00:00"/>
    <x v="2"/>
    <x v="1"/>
    <n v="2"/>
  </r>
  <r>
    <x v="3999"/>
    <n v="42"/>
    <s v="Other"/>
    <x v="5"/>
    <s v="Cash on Delivery"/>
    <n v="1345.95"/>
    <n v="3"/>
    <n v="4.0999999999999996"/>
    <x v="1"/>
    <x v="3999"/>
    <d v="2032-12-16T00:00:00"/>
    <x v="0"/>
    <x v="1"/>
    <n v="4.0999999999999996"/>
  </r>
  <r>
    <x v="4000"/>
    <n v="58"/>
    <s v="Female"/>
    <x v="5"/>
    <s v="Debit Card"/>
    <n v="300.39999999999998"/>
    <n v="3"/>
    <n v="3.1"/>
    <x v="0"/>
    <x v="4000"/>
    <d v="2032-12-17T00:00:00"/>
    <x v="1"/>
    <x v="1"/>
    <n v="3.1"/>
  </r>
  <r>
    <x v="4001"/>
    <n v="30"/>
    <s v="Other"/>
    <x v="0"/>
    <s v="Credit Card"/>
    <n v="327"/>
    <n v="11"/>
    <n v="3.2"/>
    <x v="1"/>
    <x v="4001"/>
    <d v="2032-12-26T00:00:00"/>
    <x v="0"/>
    <x v="2"/>
    <s v=""/>
  </r>
  <r>
    <x v="4002"/>
    <n v="65"/>
    <s v="Other"/>
    <x v="5"/>
    <s v="UPI"/>
    <n v="1127.8499999999999"/>
    <n v="5"/>
    <n v="1.5"/>
    <x v="1"/>
    <x v="4002"/>
    <d v="2032-12-21T00:00:00"/>
    <x v="1"/>
    <x v="1"/>
    <n v="1.5"/>
  </r>
  <r>
    <x v="4003"/>
    <n v="51"/>
    <s v="Female"/>
    <x v="2"/>
    <s v="Credit Card"/>
    <n v="1161.72"/>
    <n v="14"/>
    <n v="2.8"/>
    <x v="0"/>
    <x v="4003"/>
    <d v="2032-12-31T00:00:00"/>
    <x v="1"/>
    <x v="10"/>
    <s v=""/>
  </r>
  <r>
    <x v="4004"/>
    <n v="67"/>
    <s v="Other"/>
    <x v="1"/>
    <s v="Credit Card"/>
    <n v="849.28"/>
    <n v="10"/>
    <n v="3.3"/>
    <x v="1"/>
    <x v="4004"/>
    <d v="2032-12-28T00:00:00"/>
    <x v="1"/>
    <x v="12"/>
    <s v=""/>
  </r>
  <r>
    <x v="4005"/>
    <n v="62"/>
    <s v="Female"/>
    <x v="4"/>
    <s v="Cash on Delivery"/>
    <n v="657.46"/>
    <n v="7"/>
    <n v="3.9"/>
    <x v="0"/>
    <x v="4005"/>
    <d v="2032-12-26T00:00:00"/>
    <x v="1"/>
    <x v="19"/>
    <s v=""/>
  </r>
  <r>
    <x v="4006"/>
    <n v="53"/>
    <s v="Other"/>
    <x v="5"/>
    <s v="Wallet"/>
    <n v="125.38"/>
    <n v="5"/>
    <n v="1.8"/>
    <x v="1"/>
    <x v="4006"/>
    <d v="2032-12-25T00:00:00"/>
    <x v="1"/>
    <x v="1"/>
    <n v="1.8"/>
  </r>
  <r>
    <x v="4007"/>
    <n v="64"/>
    <s v="Other"/>
    <x v="3"/>
    <s v="Debit Card"/>
    <n v="263.27"/>
    <n v="1"/>
    <n v="2.7"/>
    <x v="0"/>
    <x v="4007"/>
    <d v="2032-12-22T00:00:00"/>
    <x v="1"/>
    <x v="1"/>
    <n v="2.7"/>
  </r>
  <r>
    <x v="4008"/>
    <n v="31"/>
    <s v="Male"/>
    <x v="0"/>
    <s v="UPI"/>
    <n v="327.66000000000003"/>
    <n v="5"/>
    <n v="3.5"/>
    <x v="1"/>
    <x v="4008"/>
    <d v="2032-12-27T00:00:00"/>
    <x v="0"/>
    <x v="1"/>
    <n v="3.5"/>
  </r>
  <r>
    <x v="4009"/>
    <n v="52"/>
    <s v="Female"/>
    <x v="2"/>
    <s v="Credit Card"/>
    <n v="11.38"/>
    <n v="10"/>
    <n v="1.3"/>
    <x v="0"/>
    <x v="4009"/>
    <d v="2033-01-02T00:00:00"/>
    <x v="1"/>
    <x v="24"/>
    <s v=""/>
  </r>
  <r>
    <x v="4010"/>
    <n v="44"/>
    <s v="Male"/>
    <x v="4"/>
    <s v="Debit Card"/>
    <n v="1152.8"/>
    <n v="9"/>
    <n v="4.5999999999999996"/>
    <x v="0"/>
    <x v="4010"/>
    <d v="2033-01-02T00:00:00"/>
    <x v="0"/>
    <x v="33"/>
    <s v=""/>
  </r>
  <r>
    <x v="4011"/>
    <n v="32"/>
    <s v="Male"/>
    <x v="4"/>
    <s v="Credit Card"/>
    <n v="1026.29"/>
    <n v="5"/>
    <n v="4.8"/>
    <x v="0"/>
    <x v="4011"/>
    <d v="2032-12-30T00:00:00"/>
    <x v="0"/>
    <x v="1"/>
    <n v="4.8"/>
  </r>
  <r>
    <x v="4012"/>
    <n v="33"/>
    <s v="Male"/>
    <x v="5"/>
    <s v="Cash on Delivery"/>
    <n v="1383.01"/>
    <n v="11"/>
    <n v="4.3"/>
    <x v="1"/>
    <x v="4012"/>
    <d v="2033-01-06T00:00:00"/>
    <x v="0"/>
    <x v="21"/>
    <s v=""/>
  </r>
  <r>
    <x v="4013"/>
    <n v="23"/>
    <s v="Female"/>
    <x v="1"/>
    <s v="Credit Card"/>
    <n v="1315.67"/>
    <n v="8"/>
    <n v="1.7"/>
    <x v="0"/>
    <x v="4013"/>
    <d v="2033-01-04T00:00:00"/>
    <x v="2"/>
    <x v="23"/>
    <s v=""/>
  </r>
  <r>
    <x v="4014"/>
    <n v="29"/>
    <s v="Male"/>
    <x v="1"/>
    <s v="Wallet"/>
    <n v="1220.96"/>
    <n v="14"/>
    <n v="2.2999999999999998"/>
    <x v="1"/>
    <x v="4014"/>
    <d v="2033-01-11T00:00:00"/>
    <x v="2"/>
    <x v="0"/>
    <s v=""/>
  </r>
  <r>
    <x v="4015"/>
    <n v="20"/>
    <s v="Male"/>
    <x v="4"/>
    <s v="Credit Card"/>
    <n v="1213.3900000000001"/>
    <n v="3"/>
    <n v="2.5"/>
    <x v="0"/>
    <x v="4015"/>
    <d v="2033-01-01T00:00:00"/>
    <x v="2"/>
    <x v="1"/>
    <n v="2.5"/>
  </r>
  <r>
    <x v="4016"/>
    <n v="20"/>
    <s v="Other"/>
    <x v="2"/>
    <s v="Cash on Delivery"/>
    <n v="482.35"/>
    <n v="11"/>
    <n v="4.2"/>
    <x v="1"/>
    <x v="4016"/>
    <d v="2033-01-10T00:00:00"/>
    <x v="2"/>
    <x v="22"/>
    <s v=""/>
  </r>
  <r>
    <x v="4017"/>
    <n v="41"/>
    <s v="Male"/>
    <x v="3"/>
    <s v="Cash on Delivery"/>
    <n v="268.58"/>
    <n v="4"/>
    <n v="3"/>
    <x v="0"/>
    <x v="4017"/>
    <d v="2033-01-04T00:00:00"/>
    <x v="0"/>
    <x v="1"/>
    <n v="3"/>
  </r>
  <r>
    <x v="4018"/>
    <n v="61"/>
    <s v="Other"/>
    <x v="1"/>
    <s v="Debit Card"/>
    <n v="1264.97"/>
    <n v="11"/>
    <n v="4.7"/>
    <x v="0"/>
    <x v="4018"/>
    <d v="2033-01-12T00:00:00"/>
    <x v="1"/>
    <x v="25"/>
    <s v=""/>
  </r>
  <r>
    <x v="4019"/>
    <n v="37"/>
    <s v="Other"/>
    <x v="1"/>
    <s v="Debit Card"/>
    <n v="1243.06"/>
    <n v="7"/>
    <n v="4.7"/>
    <x v="1"/>
    <x v="4019"/>
    <d v="2033-01-09T00:00:00"/>
    <x v="0"/>
    <x v="25"/>
    <s v=""/>
  </r>
  <r>
    <x v="4020"/>
    <n v="54"/>
    <s v="Male"/>
    <x v="3"/>
    <s v="Wallet"/>
    <n v="85.05"/>
    <n v="11"/>
    <n v="3.5"/>
    <x v="0"/>
    <x v="4020"/>
    <d v="2033-01-14T00:00:00"/>
    <x v="1"/>
    <x v="14"/>
    <s v=""/>
  </r>
  <r>
    <x v="4021"/>
    <n v="65"/>
    <s v="Other"/>
    <x v="3"/>
    <s v="Credit Card"/>
    <n v="897.88"/>
    <n v="12"/>
    <n v="1.7"/>
    <x v="1"/>
    <x v="4021"/>
    <d v="2033-01-16T00:00:00"/>
    <x v="1"/>
    <x v="23"/>
    <s v=""/>
  </r>
  <r>
    <x v="4022"/>
    <n v="68"/>
    <s v="Other"/>
    <x v="5"/>
    <s v="Cash on Delivery"/>
    <n v="935.86"/>
    <n v="4"/>
    <n v="2.8"/>
    <x v="1"/>
    <x v="4022"/>
    <d v="2033-01-09T00:00:00"/>
    <x v="1"/>
    <x v="1"/>
    <n v="2.8"/>
  </r>
  <r>
    <x v="4023"/>
    <n v="63"/>
    <s v="Other"/>
    <x v="4"/>
    <s v="Cash on Delivery"/>
    <n v="744.92"/>
    <n v="12"/>
    <n v="2.4"/>
    <x v="1"/>
    <x v="4023"/>
    <d v="2033-01-18T00:00:00"/>
    <x v="1"/>
    <x v="26"/>
    <s v=""/>
  </r>
  <r>
    <x v="4024"/>
    <n v="26"/>
    <s v="Other"/>
    <x v="1"/>
    <s v="Debit Card"/>
    <n v="1424.06"/>
    <n v="8"/>
    <n v="2.4"/>
    <x v="0"/>
    <x v="4024"/>
    <d v="2033-01-15T00:00:00"/>
    <x v="2"/>
    <x v="26"/>
    <s v=""/>
  </r>
  <r>
    <x v="4025"/>
    <n v="28"/>
    <s v="Other"/>
    <x v="1"/>
    <s v="Wallet"/>
    <n v="902.84"/>
    <n v="13"/>
    <n v="4.8"/>
    <x v="1"/>
    <x v="4025"/>
    <d v="2033-01-21T00:00:00"/>
    <x v="2"/>
    <x v="36"/>
    <s v=""/>
  </r>
  <r>
    <x v="4026"/>
    <n v="18"/>
    <s v="Other"/>
    <x v="3"/>
    <s v="Wallet"/>
    <n v="885.1"/>
    <n v="11"/>
    <n v="4"/>
    <x v="1"/>
    <x v="4026"/>
    <d v="2033-01-20T00:00:00"/>
    <x v="2"/>
    <x v="40"/>
    <s v=""/>
  </r>
  <r>
    <x v="4027"/>
    <n v="60"/>
    <s v="Male"/>
    <x v="0"/>
    <s v="Credit Card"/>
    <n v="258.97000000000003"/>
    <n v="7"/>
    <n v="3.3"/>
    <x v="1"/>
    <x v="4027"/>
    <d v="2033-01-17T00:00:00"/>
    <x v="1"/>
    <x v="12"/>
    <s v=""/>
  </r>
  <r>
    <x v="4028"/>
    <n v="39"/>
    <s v="Other"/>
    <x v="5"/>
    <s v="UPI"/>
    <n v="1116.49"/>
    <n v="6"/>
    <n v="4.8"/>
    <x v="0"/>
    <x v="4028"/>
    <d v="2033-01-17T00:00:00"/>
    <x v="0"/>
    <x v="1"/>
    <n v="4.8"/>
  </r>
  <r>
    <x v="4029"/>
    <n v="51"/>
    <s v="Other"/>
    <x v="3"/>
    <s v="Debit Card"/>
    <n v="1183.5899999999999"/>
    <n v="2"/>
    <n v="1.2"/>
    <x v="1"/>
    <x v="4029"/>
    <d v="2033-01-14T00:00:00"/>
    <x v="1"/>
    <x v="1"/>
    <n v="1.2"/>
  </r>
  <r>
    <x v="4030"/>
    <n v="50"/>
    <s v="Male"/>
    <x v="1"/>
    <s v="Debit Card"/>
    <n v="467.39"/>
    <n v="1"/>
    <n v="2.2999999999999998"/>
    <x v="1"/>
    <x v="4030"/>
    <d v="2033-01-14T00:00:00"/>
    <x v="1"/>
    <x v="1"/>
    <n v="2.2999999999999998"/>
  </r>
  <r>
    <x v="4031"/>
    <n v="40"/>
    <s v="Female"/>
    <x v="0"/>
    <s v="Cash on Delivery"/>
    <n v="1433.51"/>
    <n v="7"/>
    <n v="4.8"/>
    <x v="0"/>
    <x v="4031"/>
    <d v="2033-01-21T00:00:00"/>
    <x v="0"/>
    <x v="36"/>
    <s v=""/>
  </r>
  <r>
    <x v="4032"/>
    <n v="63"/>
    <s v="Other"/>
    <x v="2"/>
    <s v="Debit Card"/>
    <n v="1111.43"/>
    <n v="6"/>
    <n v="2.7"/>
    <x v="0"/>
    <x v="4032"/>
    <d v="2033-01-21T00:00:00"/>
    <x v="1"/>
    <x v="1"/>
    <n v="2.7"/>
  </r>
  <r>
    <x v="4033"/>
    <n v="30"/>
    <s v="Female"/>
    <x v="5"/>
    <s v="UPI"/>
    <n v="752.75"/>
    <n v="5"/>
    <n v="2.6"/>
    <x v="1"/>
    <x v="4033"/>
    <d v="2033-01-21T00:00:00"/>
    <x v="0"/>
    <x v="1"/>
    <n v="2.6"/>
  </r>
  <r>
    <x v="4034"/>
    <n v="42"/>
    <s v="Female"/>
    <x v="3"/>
    <s v="Credit Card"/>
    <n v="1051.06"/>
    <n v="9"/>
    <n v="2.6"/>
    <x v="1"/>
    <x v="4034"/>
    <d v="2033-01-26T00:00:00"/>
    <x v="0"/>
    <x v="17"/>
    <s v=""/>
  </r>
  <r>
    <x v="4035"/>
    <n v="57"/>
    <s v="Female"/>
    <x v="1"/>
    <s v="Wallet"/>
    <n v="762.87"/>
    <n v="3"/>
    <n v="3.8"/>
    <x v="1"/>
    <x v="4035"/>
    <d v="2033-01-21T00:00:00"/>
    <x v="1"/>
    <x v="1"/>
    <n v="3.8"/>
  </r>
  <r>
    <x v="4036"/>
    <n v="44"/>
    <s v="Other"/>
    <x v="0"/>
    <s v="Credit Card"/>
    <n v="1101.42"/>
    <n v="13"/>
    <n v="4.4000000000000004"/>
    <x v="1"/>
    <x v="4036"/>
    <d v="2033-02-01T00:00:00"/>
    <x v="0"/>
    <x v="35"/>
    <s v=""/>
  </r>
  <r>
    <x v="4037"/>
    <n v="61"/>
    <s v="Female"/>
    <x v="0"/>
    <s v="Credit Card"/>
    <n v="1222.68"/>
    <n v="8"/>
    <n v="4.4000000000000004"/>
    <x v="0"/>
    <x v="4037"/>
    <d v="2033-01-28T00:00:00"/>
    <x v="1"/>
    <x v="35"/>
    <s v=""/>
  </r>
  <r>
    <x v="4038"/>
    <n v="58"/>
    <s v="Other"/>
    <x v="4"/>
    <s v="Debit Card"/>
    <n v="777.84"/>
    <n v="9"/>
    <n v="1.4"/>
    <x v="0"/>
    <x v="4038"/>
    <d v="2033-01-30T00:00:00"/>
    <x v="1"/>
    <x v="28"/>
    <s v=""/>
  </r>
  <r>
    <x v="4039"/>
    <n v="43"/>
    <s v="Male"/>
    <x v="3"/>
    <s v="Credit Card"/>
    <n v="1075.1099999999999"/>
    <n v="9"/>
    <n v="1.4"/>
    <x v="1"/>
    <x v="4039"/>
    <d v="2033-01-31T00:00:00"/>
    <x v="0"/>
    <x v="28"/>
    <s v=""/>
  </r>
  <r>
    <x v="4040"/>
    <n v="29"/>
    <s v="Other"/>
    <x v="1"/>
    <s v="UPI"/>
    <n v="47.47"/>
    <n v="8"/>
    <n v="1.7"/>
    <x v="0"/>
    <x v="4040"/>
    <d v="2033-01-31T00:00:00"/>
    <x v="2"/>
    <x v="23"/>
    <s v=""/>
  </r>
  <r>
    <x v="4041"/>
    <n v="58"/>
    <s v="Other"/>
    <x v="3"/>
    <s v="Cash on Delivery"/>
    <n v="32.54"/>
    <n v="11"/>
    <n v="3.5"/>
    <x v="1"/>
    <x v="4041"/>
    <d v="2033-02-04T00:00:00"/>
    <x v="1"/>
    <x v="14"/>
    <s v=""/>
  </r>
  <r>
    <x v="4042"/>
    <n v="35"/>
    <s v="Male"/>
    <x v="5"/>
    <s v="UPI"/>
    <n v="1081.3800000000001"/>
    <n v="9"/>
    <n v="1.8"/>
    <x v="1"/>
    <x v="4042"/>
    <d v="2033-02-03T00:00:00"/>
    <x v="0"/>
    <x v="4"/>
    <s v=""/>
  </r>
  <r>
    <x v="4043"/>
    <n v="53"/>
    <s v="Other"/>
    <x v="2"/>
    <s v="Credit Card"/>
    <n v="68.34"/>
    <n v="1"/>
    <n v="3.2"/>
    <x v="0"/>
    <x v="4043"/>
    <d v="2033-01-27T00:00:00"/>
    <x v="1"/>
    <x v="1"/>
    <n v="3.2"/>
  </r>
  <r>
    <x v="4044"/>
    <n v="45"/>
    <s v="Female"/>
    <x v="4"/>
    <s v="Wallet"/>
    <n v="273.77999999999997"/>
    <n v="10"/>
    <n v="4.0999999999999996"/>
    <x v="1"/>
    <x v="4044"/>
    <d v="2033-02-06T00:00:00"/>
    <x v="1"/>
    <x v="39"/>
    <s v=""/>
  </r>
  <r>
    <x v="4045"/>
    <n v="29"/>
    <s v="Female"/>
    <x v="5"/>
    <s v="Wallet"/>
    <n v="1215.2"/>
    <n v="9"/>
    <n v="2.2000000000000002"/>
    <x v="1"/>
    <x v="4045"/>
    <d v="2033-02-06T00:00:00"/>
    <x v="2"/>
    <x v="38"/>
    <s v=""/>
  </r>
  <r>
    <x v="4046"/>
    <n v="19"/>
    <s v="Male"/>
    <x v="2"/>
    <s v="Cash on Delivery"/>
    <n v="603.02"/>
    <n v="14"/>
    <n v="4.9000000000000004"/>
    <x v="1"/>
    <x v="4046"/>
    <d v="2033-02-12T00:00:00"/>
    <x v="2"/>
    <x v="20"/>
    <s v=""/>
  </r>
  <r>
    <x v="4047"/>
    <n v="45"/>
    <s v="Female"/>
    <x v="4"/>
    <s v="UPI"/>
    <n v="1109.2"/>
    <n v="4"/>
    <n v="4.2"/>
    <x v="0"/>
    <x v="4047"/>
    <d v="2033-02-03T00:00:00"/>
    <x v="1"/>
    <x v="1"/>
    <n v="4.2"/>
  </r>
  <r>
    <x v="4048"/>
    <n v="62"/>
    <s v="Female"/>
    <x v="4"/>
    <s v="Credit Card"/>
    <n v="1231.19"/>
    <n v="3"/>
    <n v="2.2000000000000002"/>
    <x v="0"/>
    <x v="4048"/>
    <d v="2033-02-03T00:00:00"/>
    <x v="1"/>
    <x v="1"/>
    <n v="2.2000000000000002"/>
  </r>
  <r>
    <x v="4049"/>
    <n v="45"/>
    <s v="Other"/>
    <x v="0"/>
    <s v="Cash on Delivery"/>
    <n v="1065.03"/>
    <n v="9"/>
    <n v="4.2"/>
    <x v="1"/>
    <x v="4049"/>
    <d v="2033-02-10T00:00:00"/>
    <x v="1"/>
    <x v="22"/>
    <s v=""/>
  </r>
  <r>
    <x v="4050"/>
    <n v="52"/>
    <s v="Male"/>
    <x v="3"/>
    <s v="Credit Card"/>
    <n v="110.63"/>
    <n v="2"/>
    <n v="1.6"/>
    <x v="0"/>
    <x v="4050"/>
    <d v="2033-02-04T00:00:00"/>
    <x v="1"/>
    <x v="1"/>
    <n v="1.6"/>
  </r>
  <r>
    <x v="4051"/>
    <n v="22"/>
    <s v="Male"/>
    <x v="4"/>
    <s v="Wallet"/>
    <n v="947.29"/>
    <n v="7"/>
    <n v="4.5999999999999996"/>
    <x v="1"/>
    <x v="4051"/>
    <d v="2033-02-10T00:00:00"/>
    <x v="2"/>
    <x v="33"/>
    <s v=""/>
  </r>
  <r>
    <x v="4052"/>
    <n v="52"/>
    <s v="Other"/>
    <x v="4"/>
    <s v="Debit Card"/>
    <n v="1251.0999999999999"/>
    <n v="4"/>
    <n v="3"/>
    <x v="1"/>
    <x v="4052"/>
    <d v="2033-02-08T00:00:00"/>
    <x v="1"/>
    <x v="1"/>
    <n v="3"/>
  </r>
  <r>
    <x v="4053"/>
    <n v="63"/>
    <s v="Female"/>
    <x v="0"/>
    <s v="Credit Card"/>
    <n v="259.07"/>
    <n v="2"/>
    <n v="4.3"/>
    <x v="1"/>
    <x v="4053"/>
    <d v="2033-02-07T00:00:00"/>
    <x v="1"/>
    <x v="1"/>
    <n v="4.3"/>
  </r>
  <r>
    <x v="4054"/>
    <n v="39"/>
    <s v="Male"/>
    <x v="0"/>
    <s v="Debit Card"/>
    <n v="516.53"/>
    <n v="12"/>
    <n v="2"/>
    <x v="0"/>
    <x v="4054"/>
    <d v="2033-02-18T00:00:00"/>
    <x v="0"/>
    <x v="6"/>
    <s v=""/>
  </r>
  <r>
    <x v="4055"/>
    <n v="58"/>
    <s v="Female"/>
    <x v="0"/>
    <s v="Cash on Delivery"/>
    <n v="283.58"/>
    <n v="11"/>
    <n v="2.7"/>
    <x v="0"/>
    <x v="4055"/>
    <d v="2033-02-18T00:00:00"/>
    <x v="1"/>
    <x v="8"/>
    <s v=""/>
  </r>
  <r>
    <x v="4056"/>
    <n v="68"/>
    <s v="Female"/>
    <x v="2"/>
    <s v="Debit Card"/>
    <n v="678.96"/>
    <n v="8"/>
    <n v="1.4"/>
    <x v="1"/>
    <x v="4056"/>
    <d v="2033-02-16T00:00:00"/>
    <x v="1"/>
    <x v="28"/>
    <s v=""/>
  </r>
  <r>
    <x v="4057"/>
    <n v="66"/>
    <s v="Male"/>
    <x v="5"/>
    <s v="Wallet"/>
    <n v="1371.64"/>
    <n v="8"/>
    <n v="3.4"/>
    <x v="1"/>
    <x v="4057"/>
    <d v="2033-02-17T00:00:00"/>
    <x v="1"/>
    <x v="16"/>
    <s v=""/>
  </r>
  <r>
    <x v="4058"/>
    <n v="37"/>
    <s v="Female"/>
    <x v="2"/>
    <s v="Cash on Delivery"/>
    <n v="852.31"/>
    <n v="4"/>
    <n v="3.9"/>
    <x v="0"/>
    <x v="4058"/>
    <d v="2033-02-14T00:00:00"/>
    <x v="0"/>
    <x v="1"/>
    <n v="3.9"/>
  </r>
  <r>
    <x v="4059"/>
    <n v="65"/>
    <s v="Male"/>
    <x v="2"/>
    <s v="Wallet"/>
    <n v="861.94"/>
    <n v="2"/>
    <n v="2.2000000000000002"/>
    <x v="0"/>
    <x v="4059"/>
    <d v="2033-02-13T00:00:00"/>
    <x v="1"/>
    <x v="1"/>
    <n v="2.2000000000000002"/>
  </r>
  <r>
    <x v="4060"/>
    <n v="38"/>
    <s v="Other"/>
    <x v="5"/>
    <s v="Credit Card"/>
    <n v="774.91"/>
    <n v="12"/>
    <n v="3.2"/>
    <x v="0"/>
    <x v="4060"/>
    <d v="2033-02-24T00:00:00"/>
    <x v="0"/>
    <x v="2"/>
    <s v=""/>
  </r>
  <r>
    <x v="4061"/>
    <n v="33"/>
    <s v="Male"/>
    <x v="5"/>
    <s v="UPI"/>
    <n v="1225.45"/>
    <n v="11"/>
    <n v="1.1000000000000001"/>
    <x v="0"/>
    <x v="4061"/>
    <d v="2033-02-24T00:00:00"/>
    <x v="0"/>
    <x v="15"/>
    <s v=""/>
  </r>
  <r>
    <x v="4062"/>
    <n v="42"/>
    <s v="Female"/>
    <x v="0"/>
    <s v="Wallet"/>
    <n v="1343.57"/>
    <n v="6"/>
    <n v="2.8"/>
    <x v="0"/>
    <x v="4062"/>
    <d v="2033-02-20T00:00:00"/>
    <x v="0"/>
    <x v="1"/>
    <n v="2.8"/>
  </r>
  <r>
    <x v="4063"/>
    <n v="56"/>
    <s v="Other"/>
    <x v="3"/>
    <s v="UPI"/>
    <n v="46.97"/>
    <n v="4"/>
    <n v="3.6"/>
    <x v="0"/>
    <x v="4063"/>
    <d v="2033-02-19T00:00:00"/>
    <x v="1"/>
    <x v="1"/>
    <n v="3.6"/>
  </r>
  <r>
    <x v="4064"/>
    <n v="22"/>
    <s v="Other"/>
    <x v="5"/>
    <s v="Cash on Delivery"/>
    <n v="1072.02"/>
    <n v="11"/>
    <n v="4.7"/>
    <x v="1"/>
    <x v="4064"/>
    <d v="2033-02-27T00:00:00"/>
    <x v="2"/>
    <x v="25"/>
    <s v=""/>
  </r>
  <r>
    <x v="4065"/>
    <n v="65"/>
    <s v="Male"/>
    <x v="5"/>
    <s v="Wallet"/>
    <n v="698.75"/>
    <n v="7"/>
    <n v="1.8"/>
    <x v="1"/>
    <x v="4065"/>
    <d v="2033-02-24T00:00:00"/>
    <x v="1"/>
    <x v="4"/>
    <s v=""/>
  </r>
  <r>
    <x v="4066"/>
    <n v="38"/>
    <s v="Other"/>
    <x v="5"/>
    <s v="UPI"/>
    <n v="1213.8399999999999"/>
    <n v="10"/>
    <n v="1.2"/>
    <x v="0"/>
    <x v="4066"/>
    <d v="2033-02-28T00:00:00"/>
    <x v="0"/>
    <x v="5"/>
    <s v=""/>
  </r>
  <r>
    <x v="4067"/>
    <n v="51"/>
    <s v="Male"/>
    <x v="4"/>
    <s v="Debit Card"/>
    <n v="235"/>
    <n v="4"/>
    <n v="4.7"/>
    <x v="1"/>
    <x v="4067"/>
    <d v="2033-02-23T00:00:00"/>
    <x v="1"/>
    <x v="1"/>
    <n v="4.7"/>
  </r>
  <r>
    <x v="4068"/>
    <n v="42"/>
    <s v="Male"/>
    <x v="3"/>
    <s v="Debit Card"/>
    <n v="1452.96"/>
    <n v="1"/>
    <n v="1.4"/>
    <x v="0"/>
    <x v="4068"/>
    <d v="2033-02-21T00:00:00"/>
    <x v="0"/>
    <x v="1"/>
    <n v="1.4"/>
  </r>
  <r>
    <x v="4069"/>
    <n v="58"/>
    <s v="Female"/>
    <x v="5"/>
    <s v="Cash on Delivery"/>
    <n v="1257.1099999999999"/>
    <n v="13"/>
    <n v="4.9000000000000004"/>
    <x v="1"/>
    <x v="4069"/>
    <d v="2033-03-06T00:00:00"/>
    <x v="1"/>
    <x v="20"/>
    <s v=""/>
  </r>
  <r>
    <x v="4070"/>
    <n v="33"/>
    <s v="Other"/>
    <x v="3"/>
    <s v="Wallet"/>
    <n v="943.99"/>
    <n v="14"/>
    <n v="3"/>
    <x v="0"/>
    <x v="4070"/>
    <d v="2033-03-08T00:00:00"/>
    <x v="0"/>
    <x v="7"/>
    <s v=""/>
  </r>
  <r>
    <x v="4071"/>
    <n v="51"/>
    <s v="Male"/>
    <x v="2"/>
    <s v="Debit Card"/>
    <n v="1018.21"/>
    <n v="8"/>
    <n v="1.2"/>
    <x v="0"/>
    <x v="4071"/>
    <d v="2033-03-03T00:00:00"/>
    <x v="1"/>
    <x v="5"/>
    <s v=""/>
  </r>
  <r>
    <x v="4072"/>
    <n v="40"/>
    <s v="Other"/>
    <x v="0"/>
    <s v="Credit Card"/>
    <n v="615.54999999999995"/>
    <n v="9"/>
    <n v="2.6"/>
    <x v="1"/>
    <x v="4072"/>
    <d v="2033-03-05T00:00:00"/>
    <x v="0"/>
    <x v="17"/>
    <s v=""/>
  </r>
  <r>
    <x v="4073"/>
    <n v="66"/>
    <s v="Female"/>
    <x v="2"/>
    <s v="Credit Card"/>
    <n v="1349.55"/>
    <n v="9"/>
    <n v="4.4000000000000004"/>
    <x v="0"/>
    <x v="4073"/>
    <d v="2033-03-06T00:00:00"/>
    <x v="1"/>
    <x v="35"/>
    <s v=""/>
  </r>
  <r>
    <x v="4074"/>
    <n v="56"/>
    <s v="Male"/>
    <x v="4"/>
    <s v="Debit Card"/>
    <n v="702.84"/>
    <n v="10"/>
    <n v="3.5"/>
    <x v="1"/>
    <x v="4074"/>
    <d v="2033-03-08T00:00:00"/>
    <x v="1"/>
    <x v="14"/>
    <s v=""/>
  </r>
  <r>
    <x v="4075"/>
    <n v="43"/>
    <s v="Other"/>
    <x v="0"/>
    <s v="Debit Card"/>
    <n v="55.05"/>
    <n v="13"/>
    <n v="1.4"/>
    <x v="1"/>
    <x v="4075"/>
    <d v="2033-03-12T00:00:00"/>
    <x v="0"/>
    <x v="28"/>
    <s v=""/>
  </r>
  <r>
    <x v="4076"/>
    <n v="48"/>
    <s v="Male"/>
    <x v="2"/>
    <s v="Debit Card"/>
    <n v="37.96"/>
    <n v="4"/>
    <n v="1.4"/>
    <x v="1"/>
    <x v="4076"/>
    <d v="2033-03-04T00:00:00"/>
    <x v="1"/>
    <x v="1"/>
    <n v="1.4"/>
  </r>
  <r>
    <x v="4077"/>
    <n v="38"/>
    <s v="Male"/>
    <x v="0"/>
    <s v="Debit Card"/>
    <n v="53.48"/>
    <n v="3"/>
    <n v="1.9"/>
    <x v="1"/>
    <x v="4077"/>
    <d v="2033-03-04T00:00:00"/>
    <x v="0"/>
    <x v="1"/>
    <n v="1.9"/>
  </r>
  <r>
    <x v="4078"/>
    <n v="69"/>
    <s v="Other"/>
    <x v="3"/>
    <s v="Cash on Delivery"/>
    <n v="852.78"/>
    <n v="2"/>
    <n v="4.7"/>
    <x v="0"/>
    <x v="4078"/>
    <d v="2033-03-04T00:00:00"/>
    <x v="1"/>
    <x v="1"/>
    <n v="4.7"/>
  </r>
  <r>
    <x v="4079"/>
    <n v="40"/>
    <s v="Female"/>
    <x v="3"/>
    <s v="Wallet"/>
    <n v="822.77"/>
    <n v="13"/>
    <n v="4.2"/>
    <x v="0"/>
    <x v="4079"/>
    <d v="2033-03-16T00:00:00"/>
    <x v="0"/>
    <x v="22"/>
    <s v=""/>
  </r>
  <r>
    <x v="4080"/>
    <n v="44"/>
    <s v="Female"/>
    <x v="1"/>
    <s v="Credit Card"/>
    <n v="1412.17"/>
    <n v="6"/>
    <n v="1.7"/>
    <x v="1"/>
    <x v="4080"/>
    <d v="2033-03-10T00:00:00"/>
    <x v="0"/>
    <x v="1"/>
    <n v="1.7"/>
  </r>
  <r>
    <x v="4081"/>
    <n v="49"/>
    <s v="Male"/>
    <x v="5"/>
    <s v="Debit Card"/>
    <n v="617.52"/>
    <n v="7"/>
    <n v="1.2"/>
    <x v="1"/>
    <x v="4081"/>
    <d v="2033-03-12T00:00:00"/>
    <x v="1"/>
    <x v="5"/>
    <s v=""/>
  </r>
  <r>
    <x v="4082"/>
    <n v="34"/>
    <s v="Other"/>
    <x v="3"/>
    <s v="Wallet"/>
    <n v="99.98"/>
    <n v="7"/>
    <n v="2.9"/>
    <x v="0"/>
    <x v="4082"/>
    <d v="2033-03-13T00:00:00"/>
    <x v="0"/>
    <x v="32"/>
    <s v=""/>
  </r>
  <r>
    <x v="4083"/>
    <n v="26"/>
    <s v="Other"/>
    <x v="5"/>
    <s v="Credit Card"/>
    <n v="1371.94"/>
    <n v="4"/>
    <n v="3.7"/>
    <x v="1"/>
    <x v="4083"/>
    <d v="2033-03-11T00:00:00"/>
    <x v="2"/>
    <x v="1"/>
    <n v="3.7"/>
  </r>
  <r>
    <x v="4084"/>
    <n v="29"/>
    <s v="Male"/>
    <x v="0"/>
    <s v="Debit Card"/>
    <n v="582.21"/>
    <n v="1"/>
    <n v="1.6"/>
    <x v="0"/>
    <x v="4084"/>
    <d v="2033-03-09T00:00:00"/>
    <x v="2"/>
    <x v="1"/>
    <n v="1.6"/>
  </r>
  <r>
    <x v="4085"/>
    <n v="24"/>
    <s v="Female"/>
    <x v="5"/>
    <s v="Wallet"/>
    <n v="1422.42"/>
    <n v="12"/>
    <n v="4.3"/>
    <x v="0"/>
    <x v="4085"/>
    <d v="2033-03-21T00:00:00"/>
    <x v="2"/>
    <x v="21"/>
    <s v=""/>
  </r>
  <r>
    <x v="4086"/>
    <n v="36"/>
    <s v="Female"/>
    <x v="1"/>
    <s v="Credit Card"/>
    <n v="1020.42"/>
    <n v="3"/>
    <n v="2.2000000000000002"/>
    <x v="1"/>
    <x v="4086"/>
    <d v="2033-03-13T00:00:00"/>
    <x v="0"/>
    <x v="1"/>
    <n v="2.2000000000000002"/>
  </r>
  <r>
    <x v="4087"/>
    <n v="58"/>
    <s v="Male"/>
    <x v="1"/>
    <s v="Debit Card"/>
    <n v="706.58"/>
    <n v="11"/>
    <n v="2.5"/>
    <x v="0"/>
    <x v="4087"/>
    <d v="2033-03-22T00:00:00"/>
    <x v="1"/>
    <x v="13"/>
    <s v=""/>
  </r>
  <r>
    <x v="4088"/>
    <n v="48"/>
    <s v="Female"/>
    <x v="0"/>
    <s v="Debit Card"/>
    <n v="150.03"/>
    <n v="7"/>
    <n v="4.4000000000000004"/>
    <x v="1"/>
    <x v="4088"/>
    <d v="2033-03-19T00:00:00"/>
    <x v="1"/>
    <x v="35"/>
    <s v=""/>
  </r>
  <r>
    <x v="4089"/>
    <n v="18"/>
    <s v="Female"/>
    <x v="5"/>
    <s v="UPI"/>
    <n v="109.21"/>
    <n v="7"/>
    <n v="1.6"/>
    <x v="1"/>
    <x v="4089"/>
    <d v="2033-03-20T00:00:00"/>
    <x v="2"/>
    <x v="9"/>
    <s v=""/>
  </r>
  <r>
    <x v="4090"/>
    <n v="37"/>
    <s v="Female"/>
    <x v="4"/>
    <s v="Debit Card"/>
    <n v="1406.6"/>
    <n v="5"/>
    <n v="3.3"/>
    <x v="1"/>
    <x v="4090"/>
    <d v="2033-03-19T00:00:00"/>
    <x v="0"/>
    <x v="1"/>
    <n v="3.3"/>
  </r>
  <r>
    <x v="4091"/>
    <n v="24"/>
    <s v="Male"/>
    <x v="2"/>
    <s v="Debit Card"/>
    <n v="242.8"/>
    <n v="2"/>
    <n v="4.5"/>
    <x v="1"/>
    <x v="4091"/>
    <d v="2033-03-17T00:00:00"/>
    <x v="2"/>
    <x v="1"/>
    <n v="4.5"/>
  </r>
  <r>
    <x v="4092"/>
    <n v="19"/>
    <s v="Other"/>
    <x v="2"/>
    <s v="UPI"/>
    <n v="1443.33"/>
    <n v="11"/>
    <n v="3.9"/>
    <x v="1"/>
    <x v="4092"/>
    <d v="2033-03-27T00:00:00"/>
    <x v="2"/>
    <x v="19"/>
    <s v=""/>
  </r>
  <r>
    <x v="4093"/>
    <n v="60"/>
    <s v="Female"/>
    <x v="0"/>
    <s v="Cash on Delivery"/>
    <n v="45.1"/>
    <n v="5"/>
    <n v="3.1"/>
    <x v="0"/>
    <x v="4093"/>
    <d v="2033-03-22T00:00:00"/>
    <x v="1"/>
    <x v="1"/>
    <n v="3.1"/>
  </r>
  <r>
    <x v="4094"/>
    <n v="39"/>
    <s v="Other"/>
    <x v="4"/>
    <s v="Credit Card"/>
    <n v="300.88"/>
    <n v="3"/>
    <n v="1.7"/>
    <x v="0"/>
    <x v="4094"/>
    <d v="2033-03-21T00:00:00"/>
    <x v="0"/>
    <x v="1"/>
    <n v="1.7"/>
  </r>
  <r>
    <x v="4095"/>
    <n v="19"/>
    <s v="Male"/>
    <x v="1"/>
    <s v="Credit Card"/>
    <n v="98.33"/>
    <n v="2"/>
    <n v="3.2"/>
    <x v="1"/>
    <x v="4095"/>
    <d v="2033-03-21T00:00:00"/>
    <x v="2"/>
    <x v="1"/>
    <n v="3.2"/>
  </r>
  <r>
    <x v="4096"/>
    <n v="36"/>
    <s v="Female"/>
    <x v="5"/>
    <s v="Wallet"/>
    <n v="1017.46"/>
    <n v="12"/>
    <n v="2.7"/>
    <x v="0"/>
    <x v="4096"/>
    <d v="2033-04-01T00:00:00"/>
    <x v="0"/>
    <x v="8"/>
    <s v=""/>
  </r>
  <r>
    <x v="4097"/>
    <n v="19"/>
    <s v="Female"/>
    <x v="5"/>
    <s v="Credit Card"/>
    <n v="1166.6600000000001"/>
    <n v="3"/>
    <n v="1.7"/>
    <x v="0"/>
    <x v="4097"/>
    <d v="2033-03-24T00:00:00"/>
    <x v="2"/>
    <x v="1"/>
    <n v="1.7"/>
  </r>
  <r>
    <x v="4098"/>
    <n v="32"/>
    <s v="Female"/>
    <x v="5"/>
    <s v="Wallet"/>
    <n v="868.84"/>
    <n v="8"/>
    <n v="3.6"/>
    <x v="1"/>
    <x v="4098"/>
    <d v="2033-03-30T00:00:00"/>
    <x v="0"/>
    <x v="29"/>
    <s v=""/>
  </r>
  <r>
    <x v="4099"/>
    <n v="35"/>
    <s v="Female"/>
    <x v="1"/>
    <s v="Credit Card"/>
    <n v="1078.43"/>
    <n v="8"/>
    <n v="4.5"/>
    <x v="1"/>
    <x v="4099"/>
    <d v="2033-03-31T00:00:00"/>
    <x v="0"/>
    <x v="30"/>
    <s v=""/>
  </r>
  <r>
    <x v="4100"/>
    <n v="59"/>
    <s v="Female"/>
    <x v="1"/>
    <s v="Credit Card"/>
    <n v="79.87"/>
    <n v="3"/>
    <n v="3.1"/>
    <x v="1"/>
    <x v="4100"/>
    <d v="2033-03-27T00:00:00"/>
    <x v="1"/>
    <x v="1"/>
    <n v="3.1"/>
  </r>
  <r>
    <x v="4101"/>
    <n v="37"/>
    <s v="Male"/>
    <x v="5"/>
    <s v="UPI"/>
    <n v="1218.1600000000001"/>
    <n v="8"/>
    <n v="1.7"/>
    <x v="0"/>
    <x v="4101"/>
    <d v="2033-04-02T00:00:00"/>
    <x v="0"/>
    <x v="23"/>
    <s v=""/>
  </r>
  <r>
    <x v="4102"/>
    <n v="68"/>
    <s v="Male"/>
    <x v="2"/>
    <s v="Debit Card"/>
    <n v="1429.85"/>
    <n v="3"/>
    <n v="2.6"/>
    <x v="0"/>
    <x v="4102"/>
    <d v="2033-03-29T00:00:00"/>
    <x v="1"/>
    <x v="1"/>
    <n v="2.6"/>
  </r>
  <r>
    <x v="4103"/>
    <n v="58"/>
    <s v="Female"/>
    <x v="0"/>
    <s v="Debit Card"/>
    <n v="1229.68"/>
    <n v="12"/>
    <n v="4"/>
    <x v="1"/>
    <x v="4103"/>
    <d v="2033-04-08T00:00:00"/>
    <x v="1"/>
    <x v="40"/>
    <s v=""/>
  </r>
  <r>
    <x v="4104"/>
    <n v="57"/>
    <s v="Other"/>
    <x v="5"/>
    <s v="Credit Card"/>
    <n v="695.21"/>
    <n v="7"/>
    <n v="2.9"/>
    <x v="1"/>
    <x v="4104"/>
    <d v="2033-04-04T00:00:00"/>
    <x v="1"/>
    <x v="32"/>
    <s v=""/>
  </r>
  <r>
    <x v="4105"/>
    <n v="51"/>
    <s v="Male"/>
    <x v="4"/>
    <s v="Debit Card"/>
    <n v="158.65"/>
    <n v="10"/>
    <n v="3.1"/>
    <x v="0"/>
    <x v="4105"/>
    <d v="2033-04-08T00:00:00"/>
    <x v="1"/>
    <x v="18"/>
    <s v=""/>
  </r>
  <r>
    <x v="4106"/>
    <n v="55"/>
    <s v="Male"/>
    <x v="1"/>
    <s v="Debit Card"/>
    <n v="951.07"/>
    <n v="1"/>
    <n v="2.2999999999999998"/>
    <x v="0"/>
    <x v="4106"/>
    <d v="2033-03-31T00:00:00"/>
    <x v="1"/>
    <x v="1"/>
    <n v="2.2999999999999998"/>
  </r>
  <r>
    <x v="4107"/>
    <n v="69"/>
    <s v="Male"/>
    <x v="3"/>
    <s v="Cash on Delivery"/>
    <n v="693.49"/>
    <n v="7"/>
    <n v="1.7"/>
    <x v="0"/>
    <x v="4107"/>
    <d v="2033-04-07T00:00:00"/>
    <x v="1"/>
    <x v="23"/>
    <s v=""/>
  </r>
  <r>
    <x v="4108"/>
    <n v="31"/>
    <s v="Female"/>
    <x v="2"/>
    <s v="Debit Card"/>
    <n v="349.18"/>
    <n v="13"/>
    <n v="1.6"/>
    <x v="0"/>
    <x v="4108"/>
    <d v="2033-04-14T00:00:00"/>
    <x v="0"/>
    <x v="9"/>
    <s v=""/>
  </r>
  <r>
    <x v="4109"/>
    <n v="35"/>
    <s v="Other"/>
    <x v="0"/>
    <s v="Wallet"/>
    <n v="1282.1400000000001"/>
    <n v="12"/>
    <n v="1.6"/>
    <x v="0"/>
    <x v="4109"/>
    <d v="2033-04-14T00:00:00"/>
    <x v="0"/>
    <x v="9"/>
    <s v=""/>
  </r>
  <r>
    <x v="4110"/>
    <n v="24"/>
    <s v="Female"/>
    <x v="3"/>
    <s v="Wallet"/>
    <n v="1413.3"/>
    <n v="13"/>
    <n v="4.9000000000000004"/>
    <x v="1"/>
    <x v="4110"/>
    <d v="2033-04-16T00:00:00"/>
    <x v="2"/>
    <x v="20"/>
    <s v=""/>
  </r>
  <r>
    <x v="4111"/>
    <n v="42"/>
    <s v="Female"/>
    <x v="5"/>
    <s v="Cash on Delivery"/>
    <n v="1481.69"/>
    <n v="11"/>
    <n v="2.6"/>
    <x v="0"/>
    <x v="4111"/>
    <d v="2033-04-15T00:00:00"/>
    <x v="0"/>
    <x v="17"/>
    <s v=""/>
  </r>
  <r>
    <x v="4112"/>
    <n v="69"/>
    <s v="Male"/>
    <x v="5"/>
    <s v="Cash on Delivery"/>
    <n v="1000.41"/>
    <n v="1"/>
    <n v="1.5"/>
    <x v="0"/>
    <x v="4112"/>
    <d v="2033-04-06T00:00:00"/>
    <x v="1"/>
    <x v="1"/>
    <n v="1.5"/>
  </r>
  <r>
    <x v="4113"/>
    <n v="49"/>
    <s v="Female"/>
    <x v="4"/>
    <s v="Cash on Delivery"/>
    <n v="795.59"/>
    <n v="5"/>
    <n v="3.4"/>
    <x v="0"/>
    <x v="4113"/>
    <d v="2033-04-11T00:00:00"/>
    <x v="1"/>
    <x v="1"/>
    <n v="3.4"/>
  </r>
  <r>
    <x v="4114"/>
    <n v="49"/>
    <s v="Male"/>
    <x v="1"/>
    <s v="Cash on Delivery"/>
    <n v="289.02"/>
    <n v="8"/>
    <n v="4.3"/>
    <x v="1"/>
    <x v="4114"/>
    <d v="2033-04-15T00:00:00"/>
    <x v="1"/>
    <x v="21"/>
    <s v=""/>
  </r>
  <r>
    <x v="4115"/>
    <n v="48"/>
    <s v="Other"/>
    <x v="0"/>
    <s v="Wallet"/>
    <n v="1472.79"/>
    <n v="10"/>
    <n v="1.5"/>
    <x v="1"/>
    <x v="4115"/>
    <d v="2033-04-18T00:00:00"/>
    <x v="1"/>
    <x v="34"/>
    <s v=""/>
  </r>
  <r>
    <x v="4116"/>
    <n v="34"/>
    <s v="Male"/>
    <x v="0"/>
    <s v="Wallet"/>
    <n v="1101.8699999999999"/>
    <n v="10"/>
    <n v="2.8"/>
    <x v="0"/>
    <x v="4116"/>
    <d v="2033-04-19T00:00:00"/>
    <x v="0"/>
    <x v="10"/>
    <s v=""/>
  </r>
  <r>
    <x v="4117"/>
    <n v="54"/>
    <s v="Female"/>
    <x v="1"/>
    <s v="Wallet"/>
    <n v="812.24"/>
    <n v="2"/>
    <n v="4.2"/>
    <x v="1"/>
    <x v="4117"/>
    <d v="2033-04-12T00:00:00"/>
    <x v="1"/>
    <x v="1"/>
    <n v="4.2"/>
  </r>
  <r>
    <x v="4118"/>
    <n v="62"/>
    <s v="Male"/>
    <x v="5"/>
    <s v="Cash on Delivery"/>
    <n v="560.82000000000005"/>
    <n v="2"/>
    <n v="3.4"/>
    <x v="1"/>
    <x v="4118"/>
    <d v="2033-04-13T00:00:00"/>
    <x v="1"/>
    <x v="1"/>
    <n v="3.4"/>
  </r>
  <r>
    <x v="4119"/>
    <n v="30"/>
    <s v="Other"/>
    <x v="4"/>
    <s v="Credit Card"/>
    <n v="1408.84"/>
    <n v="13"/>
    <n v="2.6"/>
    <x v="1"/>
    <x v="4119"/>
    <d v="2033-04-25T00:00:00"/>
    <x v="0"/>
    <x v="17"/>
    <s v=""/>
  </r>
  <r>
    <x v="4120"/>
    <n v="62"/>
    <s v="Female"/>
    <x v="1"/>
    <s v="Debit Card"/>
    <n v="994.41"/>
    <n v="14"/>
    <n v="2.2999999999999998"/>
    <x v="1"/>
    <x v="4120"/>
    <d v="2033-04-27T00:00:00"/>
    <x v="1"/>
    <x v="0"/>
    <s v=""/>
  </r>
  <r>
    <x v="4121"/>
    <n v="48"/>
    <s v="Male"/>
    <x v="2"/>
    <s v="Cash on Delivery"/>
    <n v="851.25"/>
    <n v="12"/>
    <n v="1.7"/>
    <x v="0"/>
    <x v="4121"/>
    <d v="2033-04-26T00:00:00"/>
    <x v="1"/>
    <x v="23"/>
    <s v=""/>
  </r>
  <r>
    <x v="4122"/>
    <n v="59"/>
    <s v="Female"/>
    <x v="3"/>
    <s v="Wallet"/>
    <n v="1102.19"/>
    <n v="2"/>
    <n v="1.3"/>
    <x v="1"/>
    <x v="4122"/>
    <d v="2033-04-17T00:00:00"/>
    <x v="1"/>
    <x v="1"/>
    <n v="1.3"/>
  </r>
  <r>
    <x v="4123"/>
    <n v="37"/>
    <s v="Male"/>
    <x v="1"/>
    <s v="Wallet"/>
    <n v="1445.86"/>
    <n v="6"/>
    <n v="4.8"/>
    <x v="1"/>
    <x v="4123"/>
    <d v="2033-04-22T00:00:00"/>
    <x v="0"/>
    <x v="1"/>
    <n v="4.8"/>
  </r>
  <r>
    <x v="4124"/>
    <n v="41"/>
    <s v="Other"/>
    <x v="1"/>
    <s v="UPI"/>
    <n v="579.59"/>
    <n v="14"/>
    <n v="1.8"/>
    <x v="0"/>
    <x v="4124"/>
    <d v="2033-05-01T00:00:00"/>
    <x v="0"/>
    <x v="4"/>
    <s v=""/>
  </r>
  <r>
    <x v="4125"/>
    <n v="43"/>
    <s v="Other"/>
    <x v="1"/>
    <s v="UPI"/>
    <n v="79.42"/>
    <n v="12"/>
    <n v="2.2999999999999998"/>
    <x v="1"/>
    <x v="4125"/>
    <d v="2033-04-30T00:00:00"/>
    <x v="0"/>
    <x v="0"/>
    <s v=""/>
  </r>
  <r>
    <x v="4126"/>
    <n v="61"/>
    <s v="Other"/>
    <x v="1"/>
    <s v="Cash on Delivery"/>
    <n v="633.02"/>
    <n v="10"/>
    <n v="4.5"/>
    <x v="1"/>
    <x v="4126"/>
    <d v="2033-04-29T00:00:00"/>
    <x v="1"/>
    <x v="30"/>
    <s v=""/>
  </r>
  <r>
    <x v="4127"/>
    <n v="20"/>
    <s v="Female"/>
    <x v="1"/>
    <s v="Credit Card"/>
    <n v="67.94"/>
    <n v="11"/>
    <n v="1.8"/>
    <x v="0"/>
    <x v="4127"/>
    <d v="2033-05-01T00:00:00"/>
    <x v="2"/>
    <x v="4"/>
    <s v=""/>
  </r>
  <r>
    <x v="4128"/>
    <n v="29"/>
    <s v="Male"/>
    <x v="0"/>
    <s v="UPI"/>
    <n v="1167.3399999999999"/>
    <n v="10"/>
    <n v="2.7"/>
    <x v="1"/>
    <x v="4128"/>
    <d v="2033-05-01T00:00:00"/>
    <x v="2"/>
    <x v="8"/>
    <s v=""/>
  </r>
  <r>
    <x v="4129"/>
    <n v="56"/>
    <s v="Female"/>
    <x v="1"/>
    <s v="Debit Card"/>
    <n v="785.3"/>
    <n v="5"/>
    <n v="2.2999999999999998"/>
    <x v="1"/>
    <x v="4129"/>
    <d v="2033-04-27T00:00:00"/>
    <x v="1"/>
    <x v="1"/>
    <n v="2.2999999999999998"/>
  </r>
  <r>
    <x v="4130"/>
    <n v="19"/>
    <s v="Female"/>
    <x v="4"/>
    <s v="Wallet"/>
    <n v="1479.35"/>
    <n v="9"/>
    <n v="4.7"/>
    <x v="0"/>
    <x v="4130"/>
    <d v="2033-05-02T00:00:00"/>
    <x v="2"/>
    <x v="25"/>
    <s v=""/>
  </r>
  <r>
    <x v="4131"/>
    <n v="35"/>
    <s v="Other"/>
    <x v="0"/>
    <s v="UPI"/>
    <n v="169.48"/>
    <n v="2"/>
    <n v="4.9000000000000004"/>
    <x v="0"/>
    <x v="4131"/>
    <d v="2033-04-26T00:00:00"/>
    <x v="0"/>
    <x v="1"/>
    <n v="4.9000000000000004"/>
  </r>
  <r>
    <x v="4132"/>
    <n v="45"/>
    <s v="Male"/>
    <x v="0"/>
    <s v="Debit Card"/>
    <n v="1107.8399999999999"/>
    <n v="3"/>
    <n v="1.6"/>
    <x v="1"/>
    <x v="4132"/>
    <d v="2033-04-28T00:00:00"/>
    <x v="1"/>
    <x v="1"/>
    <n v="1.6"/>
  </r>
  <r>
    <x v="4133"/>
    <n v="56"/>
    <s v="Other"/>
    <x v="2"/>
    <s v="Credit Card"/>
    <n v="477.55"/>
    <n v="12"/>
    <n v="1.7"/>
    <x v="0"/>
    <x v="4133"/>
    <d v="2033-05-08T00:00:00"/>
    <x v="1"/>
    <x v="23"/>
    <s v=""/>
  </r>
  <r>
    <x v="4134"/>
    <n v="45"/>
    <s v="Female"/>
    <x v="0"/>
    <s v="Credit Card"/>
    <n v="293.27999999999997"/>
    <n v="5"/>
    <n v="4.5999999999999996"/>
    <x v="1"/>
    <x v="4134"/>
    <d v="2033-05-02T00:00:00"/>
    <x v="1"/>
    <x v="1"/>
    <n v="4.5999999999999996"/>
  </r>
  <r>
    <x v="4135"/>
    <n v="36"/>
    <s v="Male"/>
    <x v="0"/>
    <s v="Wallet"/>
    <n v="998.39"/>
    <n v="3"/>
    <n v="2.2000000000000002"/>
    <x v="0"/>
    <x v="4135"/>
    <d v="2033-05-01T00:00:00"/>
    <x v="0"/>
    <x v="1"/>
    <n v="2.2000000000000002"/>
  </r>
  <r>
    <x v="4136"/>
    <n v="38"/>
    <s v="Male"/>
    <x v="2"/>
    <s v="Debit Card"/>
    <n v="432.6"/>
    <n v="4"/>
    <n v="1.3"/>
    <x v="1"/>
    <x v="4136"/>
    <d v="2033-05-03T00:00:00"/>
    <x v="0"/>
    <x v="1"/>
    <n v="1.3"/>
  </r>
  <r>
    <x v="4137"/>
    <n v="38"/>
    <s v="Male"/>
    <x v="5"/>
    <s v="Cash on Delivery"/>
    <n v="1285.55"/>
    <n v="2"/>
    <n v="2.9"/>
    <x v="1"/>
    <x v="4137"/>
    <d v="2033-05-02T00:00:00"/>
    <x v="0"/>
    <x v="1"/>
    <n v="2.9"/>
  </r>
  <r>
    <x v="4138"/>
    <n v="54"/>
    <s v="Male"/>
    <x v="1"/>
    <s v="Debit Card"/>
    <n v="139.59"/>
    <n v="11"/>
    <n v="3.1"/>
    <x v="0"/>
    <x v="4138"/>
    <d v="2033-05-12T00:00:00"/>
    <x v="1"/>
    <x v="18"/>
    <s v=""/>
  </r>
  <r>
    <x v="4139"/>
    <n v="60"/>
    <s v="Other"/>
    <x v="4"/>
    <s v="Credit Card"/>
    <n v="1394.74"/>
    <n v="12"/>
    <n v="4.8"/>
    <x v="0"/>
    <x v="4139"/>
    <d v="2033-05-14T00:00:00"/>
    <x v="1"/>
    <x v="36"/>
    <s v=""/>
  </r>
  <r>
    <x v="4140"/>
    <n v="45"/>
    <s v="Male"/>
    <x v="3"/>
    <s v="Debit Card"/>
    <n v="1324.94"/>
    <n v="3"/>
    <n v="2.5"/>
    <x v="0"/>
    <x v="4140"/>
    <d v="2033-05-06T00:00:00"/>
    <x v="1"/>
    <x v="1"/>
    <n v="2.5"/>
  </r>
  <r>
    <x v="4141"/>
    <n v="48"/>
    <s v="Male"/>
    <x v="0"/>
    <s v="Cash on Delivery"/>
    <n v="762.51"/>
    <n v="2"/>
    <n v="1.3"/>
    <x v="0"/>
    <x v="4141"/>
    <d v="2033-05-06T00:00:00"/>
    <x v="1"/>
    <x v="1"/>
    <n v="1.3"/>
  </r>
  <r>
    <x v="4142"/>
    <n v="63"/>
    <s v="Male"/>
    <x v="2"/>
    <s v="Credit Card"/>
    <n v="1267.1199999999999"/>
    <n v="1"/>
    <n v="2.6"/>
    <x v="1"/>
    <x v="4142"/>
    <d v="2033-05-06T00:00:00"/>
    <x v="1"/>
    <x v="1"/>
    <n v="2.6"/>
  </r>
  <r>
    <x v="4143"/>
    <n v="36"/>
    <s v="Female"/>
    <x v="5"/>
    <s v="Wallet"/>
    <n v="1064.1199999999999"/>
    <n v="6"/>
    <n v="3.6"/>
    <x v="1"/>
    <x v="4143"/>
    <d v="2033-05-12T00:00:00"/>
    <x v="0"/>
    <x v="1"/>
    <n v="3.6"/>
  </r>
  <r>
    <x v="4144"/>
    <n v="39"/>
    <s v="Other"/>
    <x v="1"/>
    <s v="Wallet"/>
    <n v="1116.26"/>
    <n v="10"/>
    <n v="1.5"/>
    <x v="1"/>
    <x v="4144"/>
    <d v="2033-05-17T00:00:00"/>
    <x v="0"/>
    <x v="34"/>
    <s v=""/>
  </r>
  <r>
    <x v="4145"/>
    <n v="53"/>
    <s v="Female"/>
    <x v="3"/>
    <s v="Credit Card"/>
    <n v="1359.99"/>
    <n v="6"/>
    <n v="4.7"/>
    <x v="1"/>
    <x v="4145"/>
    <d v="2033-05-14T00:00:00"/>
    <x v="1"/>
    <x v="1"/>
    <n v="4.7"/>
  </r>
  <r>
    <x v="4146"/>
    <n v="30"/>
    <s v="Male"/>
    <x v="1"/>
    <s v="Wallet"/>
    <n v="39.229999999999997"/>
    <n v="5"/>
    <n v="4"/>
    <x v="1"/>
    <x v="4146"/>
    <d v="2033-05-14T00:00:00"/>
    <x v="0"/>
    <x v="1"/>
    <n v="4"/>
  </r>
  <r>
    <x v="4147"/>
    <n v="39"/>
    <s v="Other"/>
    <x v="3"/>
    <s v="Debit Card"/>
    <n v="7.06"/>
    <n v="5"/>
    <n v="1.9"/>
    <x v="1"/>
    <x v="4147"/>
    <d v="2033-05-15T00:00:00"/>
    <x v="0"/>
    <x v="1"/>
    <n v="1.9"/>
  </r>
  <r>
    <x v="4148"/>
    <n v="48"/>
    <s v="Other"/>
    <x v="2"/>
    <s v="Credit Card"/>
    <n v="398.09"/>
    <n v="1"/>
    <n v="1.2"/>
    <x v="1"/>
    <x v="4148"/>
    <d v="2033-05-12T00:00:00"/>
    <x v="1"/>
    <x v="1"/>
    <n v="1.2"/>
  </r>
  <r>
    <x v="4149"/>
    <n v="41"/>
    <s v="Female"/>
    <x v="3"/>
    <s v="Debit Card"/>
    <n v="1242.58"/>
    <n v="7"/>
    <n v="2.1"/>
    <x v="1"/>
    <x v="4149"/>
    <d v="2033-05-19T00:00:00"/>
    <x v="0"/>
    <x v="27"/>
    <s v=""/>
  </r>
  <r>
    <x v="4150"/>
    <n v="59"/>
    <s v="Other"/>
    <x v="0"/>
    <s v="UPI"/>
    <n v="1038.3"/>
    <n v="1"/>
    <n v="2.4"/>
    <x v="0"/>
    <x v="4150"/>
    <d v="2033-05-14T00:00:00"/>
    <x v="1"/>
    <x v="1"/>
    <n v="2.4"/>
  </r>
  <r>
    <x v="4151"/>
    <n v="65"/>
    <s v="Female"/>
    <x v="2"/>
    <s v="Cash on Delivery"/>
    <n v="500.97"/>
    <n v="5"/>
    <n v="2.5"/>
    <x v="0"/>
    <x v="4151"/>
    <d v="2033-05-19T00:00:00"/>
    <x v="1"/>
    <x v="1"/>
    <n v="2.5"/>
  </r>
  <r>
    <x v="4152"/>
    <n v="37"/>
    <s v="Female"/>
    <x v="4"/>
    <s v="Credit Card"/>
    <n v="349.18"/>
    <n v="10"/>
    <n v="2.2000000000000002"/>
    <x v="1"/>
    <x v="4152"/>
    <d v="2033-05-25T00:00:00"/>
    <x v="0"/>
    <x v="38"/>
    <s v=""/>
  </r>
  <r>
    <x v="4153"/>
    <n v="47"/>
    <s v="Male"/>
    <x v="0"/>
    <s v="Wallet"/>
    <n v="1211.28"/>
    <n v="13"/>
    <n v="4.2"/>
    <x v="1"/>
    <x v="4153"/>
    <d v="2033-05-29T00:00:00"/>
    <x v="1"/>
    <x v="22"/>
    <s v=""/>
  </r>
  <r>
    <x v="4154"/>
    <n v="34"/>
    <s v="Other"/>
    <x v="2"/>
    <s v="Credit Card"/>
    <n v="666.07"/>
    <n v="5"/>
    <n v="3.4"/>
    <x v="0"/>
    <x v="4154"/>
    <d v="2033-05-22T00:00:00"/>
    <x v="0"/>
    <x v="1"/>
    <n v="3.4"/>
  </r>
  <r>
    <x v="4155"/>
    <n v="29"/>
    <s v="Female"/>
    <x v="1"/>
    <s v="UPI"/>
    <n v="1362.49"/>
    <n v="7"/>
    <n v="4.8"/>
    <x v="1"/>
    <x v="4155"/>
    <d v="2033-05-25T00:00:00"/>
    <x v="2"/>
    <x v="36"/>
    <s v=""/>
  </r>
  <r>
    <x v="4156"/>
    <n v="40"/>
    <s v="Male"/>
    <x v="2"/>
    <s v="Debit Card"/>
    <n v="1023.97"/>
    <n v="6"/>
    <n v="3.9"/>
    <x v="0"/>
    <x v="4156"/>
    <d v="2033-05-25T00:00:00"/>
    <x v="0"/>
    <x v="1"/>
    <n v="3.9"/>
  </r>
  <r>
    <x v="4157"/>
    <n v="33"/>
    <s v="Male"/>
    <x v="4"/>
    <s v="Cash on Delivery"/>
    <n v="1299.45"/>
    <n v="5"/>
    <n v="4.5"/>
    <x v="0"/>
    <x v="4157"/>
    <d v="2033-05-25T00:00:00"/>
    <x v="0"/>
    <x v="1"/>
    <n v="4.5"/>
  </r>
  <r>
    <x v="4158"/>
    <n v="45"/>
    <s v="Other"/>
    <x v="1"/>
    <s v="Cash on Delivery"/>
    <n v="523.19000000000005"/>
    <n v="6"/>
    <n v="1"/>
    <x v="0"/>
    <x v="4158"/>
    <d v="2033-05-27T00:00:00"/>
    <x v="1"/>
    <x v="1"/>
    <n v="1"/>
  </r>
  <r>
    <x v="4159"/>
    <n v="48"/>
    <s v="Female"/>
    <x v="5"/>
    <s v="UPI"/>
    <n v="875.7"/>
    <n v="4"/>
    <n v="2"/>
    <x v="0"/>
    <x v="4159"/>
    <d v="2033-05-26T00:00:00"/>
    <x v="1"/>
    <x v="1"/>
    <n v="2"/>
  </r>
  <r>
    <x v="4160"/>
    <n v="40"/>
    <s v="Female"/>
    <x v="2"/>
    <s v="Debit Card"/>
    <n v="586.52"/>
    <n v="13"/>
    <n v="3.7"/>
    <x v="1"/>
    <x v="4160"/>
    <d v="2033-06-05T00:00:00"/>
    <x v="0"/>
    <x v="37"/>
    <s v=""/>
  </r>
  <r>
    <x v="4161"/>
    <n v="35"/>
    <s v="Female"/>
    <x v="2"/>
    <s v="UPI"/>
    <n v="537.87"/>
    <n v="3"/>
    <n v="2.2000000000000002"/>
    <x v="1"/>
    <x v="4161"/>
    <d v="2033-05-27T00:00:00"/>
    <x v="0"/>
    <x v="1"/>
    <n v="2.2000000000000002"/>
  </r>
  <r>
    <x v="4162"/>
    <n v="25"/>
    <s v="Other"/>
    <x v="1"/>
    <s v="Debit Card"/>
    <n v="1233.27"/>
    <n v="4"/>
    <n v="4.9000000000000004"/>
    <x v="0"/>
    <x v="4162"/>
    <d v="2033-05-29T00:00:00"/>
    <x v="2"/>
    <x v="1"/>
    <n v="4.9000000000000004"/>
  </r>
  <r>
    <x v="4163"/>
    <n v="19"/>
    <s v="Other"/>
    <x v="0"/>
    <s v="Wallet"/>
    <n v="654.21"/>
    <n v="12"/>
    <n v="1.5"/>
    <x v="0"/>
    <x v="4163"/>
    <d v="2033-06-07T00:00:00"/>
    <x v="2"/>
    <x v="34"/>
    <s v=""/>
  </r>
  <r>
    <x v="4164"/>
    <n v="45"/>
    <s v="Other"/>
    <x v="3"/>
    <s v="Cash on Delivery"/>
    <n v="827.01"/>
    <n v="12"/>
    <n v="4.2"/>
    <x v="0"/>
    <x v="4164"/>
    <d v="2033-06-08T00:00:00"/>
    <x v="1"/>
    <x v="22"/>
    <s v=""/>
  </r>
  <r>
    <x v="4165"/>
    <n v="64"/>
    <s v="Female"/>
    <x v="2"/>
    <s v="Cash on Delivery"/>
    <n v="411.83"/>
    <n v="9"/>
    <n v="3.9"/>
    <x v="0"/>
    <x v="4165"/>
    <d v="2033-06-06T00:00:00"/>
    <x v="1"/>
    <x v="19"/>
    <s v=""/>
  </r>
  <r>
    <x v="4166"/>
    <n v="28"/>
    <s v="Male"/>
    <x v="2"/>
    <s v="Credit Card"/>
    <n v="1157.17"/>
    <n v="3"/>
    <n v="4.5999999999999996"/>
    <x v="1"/>
    <x v="4166"/>
    <d v="2033-06-01T00:00:00"/>
    <x v="2"/>
    <x v="1"/>
    <n v="4.5999999999999996"/>
  </r>
  <r>
    <x v="4167"/>
    <n v="69"/>
    <s v="Male"/>
    <x v="5"/>
    <s v="Credit Card"/>
    <n v="1047.79"/>
    <n v="5"/>
    <n v="2"/>
    <x v="0"/>
    <x v="4167"/>
    <d v="2033-06-04T00:00:00"/>
    <x v="1"/>
    <x v="1"/>
    <n v="2"/>
  </r>
  <r>
    <x v="4168"/>
    <n v="48"/>
    <s v="Other"/>
    <x v="2"/>
    <s v="Credit Card"/>
    <n v="870.82"/>
    <n v="8"/>
    <n v="2.8"/>
    <x v="1"/>
    <x v="4168"/>
    <d v="2033-06-08T00:00:00"/>
    <x v="1"/>
    <x v="10"/>
    <s v=""/>
  </r>
  <r>
    <x v="4169"/>
    <n v="59"/>
    <s v="Male"/>
    <x v="0"/>
    <s v="Cash on Delivery"/>
    <n v="550.44000000000005"/>
    <n v="2"/>
    <n v="4.5999999999999996"/>
    <x v="1"/>
    <x v="4169"/>
    <d v="2033-06-03T00:00:00"/>
    <x v="1"/>
    <x v="1"/>
    <n v="4.5999999999999996"/>
  </r>
  <r>
    <x v="4170"/>
    <n v="22"/>
    <s v="Male"/>
    <x v="2"/>
    <s v="Debit Card"/>
    <n v="834.78"/>
    <n v="1"/>
    <n v="4.7"/>
    <x v="1"/>
    <x v="4170"/>
    <d v="2033-06-03T00:00:00"/>
    <x v="2"/>
    <x v="1"/>
    <n v="4.7"/>
  </r>
  <r>
    <x v="4171"/>
    <n v="52"/>
    <s v="Other"/>
    <x v="4"/>
    <s v="Cash on Delivery"/>
    <n v="313.41000000000003"/>
    <n v="3"/>
    <n v="2.4"/>
    <x v="0"/>
    <x v="4171"/>
    <d v="2033-06-06T00:00:00"/>
    <x v="1"/>
    <x v="1"/>
    <n v="2.4"/>
  </r>
  <r>
    <x v="4172"/>
    <n v="42"/>
    <s v="Female"/>
    <x v="4"/>
    <s v="UPI"/>
    <n v="195.82"/>
    <n v="9"/>
    <n v="3.2"/>
    <x v="1"/>
    <x v="4172"/>
    <d v="2033-06-13T00:00:00"/>
    <x v="0"/>
    <x v="2"/>
    <s v=""/>
  </r>
  <r>
    <x v="4173"/>
    <n v="18"/>
    <s v="Other"/>
    <x v="4"/>
    <s v="Credit Card"/>
    <n v="1406.72"/>
    <n v="8"/>
    <n v="3.1"/>
    <x v="1"/>
    <x v="4173"/>
    <d v="2033-06-13T00:00:00"/>
    <x v="2"/>
    <x v="18"/>
    <s v=""/>
  </r>
  <r>
    <x v="4174"/>
    <n v="29"/>
    <s v="Male"/>
    <x v="1"/>
    <s v="UPI"/>
    <n v="516.36"/>
    <n v="6"/>
    <n v="2.6"/>
    <x v="1"/>
    <x v="4174"/>
    <d v="2033-06-12T00:00:00"/>
    <x v="2"/>
    <x v="1"/>
    <n v="2.6"/>
  </r>
  <r>
    <x v="4175"/>
    <n v="67"/>
    <s v="Female"/>
    <x v="4"/>
    <s v="Credit Card"/>
    <n v="17.61"/>
    <n v="6"/>
    <n v="1.4"/>
    <x v="1"/>
    <x v="4175"/>
    <d v="2033-06-13T00:00:00"/>
    <x v="1"/>
    <x v="1"/>
    <n v="1.4"/>
  </r>
  <r>
    <x v="4176"/>
    <n v="23"/>
    <s v="Other"/>
    <x v="3"/>
    <s v="Cash on Delivery"/>
    <n v="987.14"/>
    <n v="8"/>
    <n v="1.5"/>
    <x v="0"/>
    <x v="4176"/>
    <d v="2033-06-16T00:00:00"/>
    <x v="2"/>
    <x v="34"/>
    <s v=""/>
  </r>
  <r>
    <x v="4177"/>
    <n v="38"/>
    <s v="Male"/>
    <x v="0"/>
    <s v="UPI"/>
    <n v="921.71"/>
    <n v="5"/>
    <n v="4.3"/>
    <x v="1"/>
    <x v="4177"/>
    <d v="2033-06-14T00:00:00"/>
    <x v="0"/>
    <x v="1"/>
    <n v="4.3"/>
  </r>
  <r>
    <x v="4178"/>
    <n v="61"/>
    <s v="Female"/>
    <x v="1"/>
    <s v="Wallet"/>
    <n v="1245.29"/>
    <n v="9"/>
    <n v="1"/>
    <x v="1"/>
    <x v="4178"/>
    <d v="2033-06-19T00:00:00"/>
    <x v="1"/>
    <x v="31"/>
    <s v=""/>
  </r>
  <r>
    <x v="4179"/>
    <n v="44"/>
    <s v="Male"/>
    <x v="4"/>
    <s v="Debit Card"/>
    <n v="955.09"/>
    <n v="9"/>
    <n v="3.7"/>
    <x v="0"/>
    <x v="4179"/>
    <d v="2033-06-20T00:00:00"/>
    <x v="0"/>
    <x v="37"/>
    <s v=""/>
  </r>
  <r>
    <x v="4180"/>
    <n v="39"/>
    <s v="Male"/>
    <x v="3"/>
    <s v="Debit Card"/>
    <n v="431.87"/>
    <n v="6"/>
    <n v="4.5"/>
    <x v="1"/>
    <x v="4180"/>
    <d v="2033-06-18T00:00:00"/>
    <x v="0"/>
    <x v="1"/>
    <n v="4.5"/>
  </r>
  <r>
    <x v="4181"/>
    <n v="29"/>
    <s v="Male"/>
    <x v="1"/>
    <s v="UPI"/>
    <n v="1290.82"/>
    <n v="2"/>
    <n v="2.7"/>
    <x v="0"/>
    <x v="4181"/>
    <d v="2033-06-15T00:00:00"/>
    <x v="2"/>
    <x v="1"/>
    <n v="2.7"/>
  </r>
  <r>
    <x v="4182"/>
    <n v="62"/>
    <s v="Other"/>
    <x v="2"/>
    <s v="Cash on Delivery"/>
    <n v="381.17"/>
    <n v="12"/>
    <n v="2.2000000000000002"/>
    <x v="1"/>
    <x v="4182"/>
    <d v="2033-06-26T00:00:00"/>
    <x v="1"/>
    <x v="38"/>
    <s v=""/>
  </r>
  <r>
    <x v="4183"/>
    <n v="43"/>
    <s v="Female"/>
    <x v="2"/>
    <s v="Debit Card"/>
    <n v="567.39"/>
    <n v="11"/>
    <n v="4.9000000000000004"/>
    <x v="1"/>
    <x v="4183"/>
    <d v="2033-06-26T00:00:00"/>
    <x v="0"/>
    <x v="20"/>
    <s v=""/>
  </r>
  <r>
    <x v="4184"/>
    <n v="54"/>
    <s v="Male"/>
    <x v="3"/>
    <s v="Wallet"/>
    <n v="384.76"/>
    <n v="11"/>
    <n v="4.5999999999999996"/>
    <x v="0"/>
    <x v="4184"/>
    <d v="2033-06-27T00:00:00"/>
    <x v="1"/>
    <x v="33"/>
    <s v=""/>
  </r>
  <r>
    <x v="4185"/>
    <n v="53"/>
    <s v="Other"/>
    <x v="2"/>
    <s v="Credit Card"/>
    <n v="669.01"/>
    <n v="11"/>
    <n v="1.4"/>
    <x v="0"/>
    <x v="4185"/>
    <d v="2033-06-28T00:00:00"/>
    <x v="1"/>
    <x v="28"/>
    <s v=""/>
  </r>
  <r>
    <x v="4186"/>
    <n v="39"/>
    <s v="Other"/>
    <x v="5"/>
    <s v="Wallet"/>
    <n v="440.05"/>
    <n v="12"/>
    <n v="3.6"/>
    <x v="0"/>
    <x v="4186"/>
    <d v="2033-06-30T00:00:00"/>
    <x v="0"/>
    <x v="29"/>
    <s v=""/>
  </r>
  <r>
    <x v="4187"/>
    <n v="32"/>
    <s v="Male"/>
    <x v="4"/>
    <s v="Wallet"/>
    <n v="713.3"/>
    <n v="1"/>
    <n v="1.2"/>
    <x v="0"/>
    <x v="4187"/>
    <d v="2033-06-20T00:00:00"/>
    <x v="0"/>
    <x v="1"/>
    <n v="1.2"/>
  </r>
  <r>
    <x v="4188"/>
    <n v="57"/>
    <s v="Female"/>
    <x v="2"/>
    <s v="Credit Card"/>
    <n v="1253.1099999999999"/>
    <n v="12"/>
    <n v="2.9"/>
    <x v="1"/>
    <x v="4188"/>
    <d v="2033-07-02T00:00:00"/>
    <x v="1"/>
    <x v="32"/>
    <s v=""/>
  </r>
  <r>
    <x v="4189"/>
    <n v="69"/>
    <s v="Female"/>
    <x v="2"/>
    <s v="Debit Card"/>
    <n v="1021.1"/>
    <n v="5"/>
    <n v="3.8"/>
    <x v="1"/>
    <x v="4189"/>
    <d v="2033-06-26T00:00:00"/>
    <x v="1"/>
    <x v="1"/>
    <n v="3.8"/>
  </r>
  <r>
    <x v="4190"/>
    <n v="39"/>
    <s v="Male"/>
    <x v="5"/>
    <s v="Wallet"/>
    <n v="1079.53"/>
    <n v="8"/>
    <n v="4.2"/>
    <x v="1"/>
    <x v="4190"/>
    <d v="2033-06-30T00:00:00"/>
    <x v="0"/>
    <x v="22"/>
    <s v=""/>
  </r>
  <r>
    <x v="4191"/>
    <n v="23"/>
    <s v="Male"/>
    <x v="4"/>
    <s v="Wallet"/>
    <n v="946.19"/>
    <n v="11"/>
    <n v="4.2"/>
    <x v="1"/>
    <x v="4191"/>
    <d v="2033-07-04T00:00:00"/>
    <x v="2"/>
    <x v="22"/>
    <s v=""/>
  </r>
  <r>
    <x v="4192"/>
    <n v="42"/>
    <s v="Female"/>
    <x v="0"/>
    <s v="Credit Card"/>
    <n v="1095.1500000000001"/>
    <n v="13"/>
    <n v="1.7"/>
    <x v="0"/>
    <x v="4192"/>
    <d v="2033-07-07T00:00:00"/>
    <x v="0"/>
    <x v="23"/>
    <s v=""/>
  </r>
  <r>
    <x v="4193"/>
    <n v="21"/>
    <s v="Female"/>
    <x v="4"/>
    <s v="Credit Card"/>
    <n v="1384.88"/>
    <n v="11"/>
    <n v="3.5"/>
    <x v="1"/>
    <x v="4193"/>
    <d v="2033-07-06T00:00:00"/>
    <x v="2"/>
    <x v="14"/>
    <s v=""/>
  </r>
  <r>
    <x v="4194"/>
    <n v="61"/>
    <s v="Other"/>
    <x v="3"/>
    <s v="Debit Card"/>
    <n v="676.71"/>
    <n v="9"/>
    <n v="1.3"/>
    <x v="0"/>
    <x v="4194"/>
    <d v="2033-07-05T00:00:00"/>
    <x v="1"/>
    <x v="24"/>
    <s v=""/>
  </r>
  <r>
    <x v="4195"/>
    <n v="25"/>
    <s v="Other"/>
    <x v="0"/>
    <s v="UPI"/>
    <n v="933.17"/>
    <n v="14"/>
    <n v="2.4"/>
    <x v="0"/>
    <x v="4195"/>
    <d v="2033-07-11T00:00:00"/>
    <x v="2"/>
    <x v="26"/>
    <s v=""/>
  </r>
  <r>
    <x v="4196"/>
    <n v="19"/>
    <s v="Other"/>
    <x v="0"/>
    <s v="Credit Card"/>
    <n v="1360.31"/>
    <n v="2"/>
    <n v="2.7"/>
    <x v="0"/>
    <x v="4196"/>
    <d v="2033-06-30T00:00:00"/>
    <x v="2"/>
    <x v="1"/>
    <n v="2.7"/>
  </r>
  <r>
    <x v="4197"/>
    <n v="51"/>
    <s v="Female"/>
    <x v="4"/>
    <s v="Credit Card"/>
    <n v="793.51"/>
    <n v="3"/>
    <n v="4.7"/>
    <x v="0"/>
    <x v="4197"/>
    <d v="2033-07-02T00:00:00"/>
    <x v="1"/>
    <x v="1"/>
    <n v="4.7"/>
  </r>
  <r>
    <x v="4198"/>
    <n v="29"/>
    <s v="Male"/>
    <x v="5"/>
    <s v="UPI"/>
    <n v="1114.3499999999999"/>
    <n v="14"/>
    <n v="1.7"/>
    <x v="1"/>
    <x v="4198"/>
    <d v="2033-07-14T00:00:00"/>
    <x v="2"/>
    <x v="23"/>
    <s v=""/>
  </r>
  <r>
    <x v="4199"/>
    <n v="52"/>
    <s v="Other"/>
    <x v="3"/>
    <s v="UPI"/>
    <n v="900.6"/>
    <n v="1"/>
    <n v="3"/>
    <x v="1"/>
    <x v="4199"/>
    <d v="2033-07-02T00:00:00"/>
    <x v="1"/>
    <x v="1"/>
    <n v="3"/>
  </r>
  <r>
    <x v="4200"/>
    <n v="52"/>
    <s v="Male"/>
    <x v="2"/>
    <s v="Wallet"/>
    <n v="1344.18"/>
    <n v="8"/>
    <n v="1.8"/>
    <x v="0"/>
    <x v="4200"/>
    <d v="2033-07-10T00:00:00"/>
    <x v="1"/>
    <x v="4"/>
    <s v=""/>
  </r>
  <r>
    <x v="4201"/>
    <n v="22"/>
    <s v="Female"/>
    <x v="4"/>
    <s v="Credit Card"/>
    <n v="1113.52"/>
    <n v="14"/>
    <n v="2.7"/>
    <x v="1"/>
    <x v="4201"/>
    <d v="2033-07-17T00:00:00"/>
    <x v="2"/>
    <x v="8"/>
    <s v=""/>
  </r>
  <r>
    <x v="4202"/>
    <n v="35"/>
    <s v="Male"/>
    <x v="5"/>
    <s v="Credit Card"/>
    <n v="1184.96"/>
    <n v="1"/>
    <n v="2.1"/>
    <x v="0"/>
    <x v="4202"/>
    <d v="2033-07-05T00:00:00"/>
    <x v="0"/>
    <x v="1"/>
    <n v="2.1"/>
  </r>
  <r>
    <x v="4203"/>
    <n v="36"/>
    <s v="Other"/>
    <x v="5"/>
    <s v="Cash on Delivery"/>
    <n v="1379.84"/>
    <n v="14"/>
    <n v="1.7"/>
    <x v="0"/>
    <x v="4203"/>
    <d v="2033-07-19T00:00:00"/>
    <x v="0"/>
    <x v="23"/>
    <s v=""/>
  </r>
  <r>
    <x v="4204"/>
    <n v="48"/>
    <s v="Female"/>
    <x v="2"/>
    <s v="UPI"/>
    <n v="1477"/>
    <n v="3"/>
    <n v="4.4000000000000004"/>
    <x v="1"/>
    <x v="4204"/>
    <d v="2033-07-09T00:00:00"/>
    <x v="1"/>
    <x v="1"/>
    <n v="4.4000000000000004"/>
  </r>
  <r>
    <x v="4205"/>
    <n v="25"/>
    <s v="Other"/>
    <x v="0"/>
    <s v="Cash on Delivery"/>
    <n v="774.65"/>
    <n v="11"/>
    <n v="2.9"/>
    <x v="1"/>
    <x v="4205"/>
    <d v="2033-07-18T00:00:00"/>
    <x v="2"/>
    <x v="32"/>
    <s v=""/>
  </r>
  <r>
    <x v="4206"/>
    <n v="23"/>
    <s v="Male"/>
    <x v="3"/>
    <s v="Wallet"/>
    <n v="1338.01"/>
    <n v="14"/>
    <n v="4.0999999999999996"/>
    <x v="1"/>
    <x v="4206"/>
    <d v="2033-07-22T00:00:00"/>
    <x v="2"/>
    <x v="39"/>
    <s v=""/>
  </r>
  <r>
    <x v="4207"/>
    <n v="51"/>
    <s v="Male"/>
    <x v="3"/>
    <s v="Wallet"/>
    <n v="1243.71"/>
    <n v="12"/>
    <n v="2.1"/>
    <x v="0"/>
    <x v="4207"/>
    <d v="2033-07-21T00:00:00"/>
    <x v="1"/>
    <x v="27"/>
    <s v=""/>
  </r>
  <r>
    <x v="4208"/>
    <n v="55"/>
    <s v="Male"/>
    <x v="1"/>
    <s v="Cash on Delivery"/>
    <n v="1340.54"/>
    <n v="12"/>
    <n v="3.9"/>
    <x v="0"/>
    <x v="4208"/>
    <d v="2033-07-22T00:00:00"/>
    <x v="1"/>
    <x v="19"/>
    <s v=""/>
  </r>
  <r>
    <x v="4209"/>
    <n v="49"/>
    <s v="Female"/>
    <x v="5"/>
    <s v="Credit Card"/>
    <n v="986.01"/>
    <n v="11"/>
    <n v="3.2"/>
    <x v="1"/>
    <x v="4209"/>
    <d v="2033-07-22T00:00:00"/>
    <x v="1"/>
    <x v="2"/>
    <s v=""/>
  </r>
  <r>
    <x v="4210"/>
    <n v="45"/>
    <s v="Female"/>
    <x v="3"/>
    <s v="Debit Card"/>
    <n v="897.68"/>
    <n v="7"/>
    <n v="2.8"/>
    <x v="1"/>
    <x v="4210"/>
    <d v="2033-07-19T00:00:00"/>
    <x v="1"/>
    <x v="10"/>
    <s v=""/>
  </r>
  <r>
    <x v="4211"/>
    <n v="64"/>
    <s v="Female"/>
    <x v="3"/>
    <s v="UPI"/>
    <n v="898.95"/>
    <n v="3"/>
    <n v="2.4"/>
    <x v="0"/>
    <x v="4211"/>
    <d v="2033-07-16T00:00:00"/>
    <x v="1"/>
    <x v="1"/>
    <n v="2.4"/>
  </r>
  <r>
    <x v="4212"/>
    <n v="46"/>
    <s v="Male"/>
    <x v="2"/>
    <s v="Credit Card"/>
    <n v="620.33000000000004"/>
    <n v="1"/>
    <n v="3.7"/>
    <x v="0"/>
    <x v="4212"/>
    <d v="2033-07-15T00:00:00"/>
    <x v="1"/>
    <x v="1"/>
    <n v="3.7"/>
  </r>
  <r>
    <x v="4213"/>
    <n v="59"/>
    <s v="Male"/>
    <x v="3"/>
    <s v="Wallet"/>
    <n v="410.69"/>
    <n v="13"/>
    <n v="1.1000000000000001"/>
    <x v="0"/>
    <x v="4213"/>
    <d v="2033-07-28T00:00:00"/>
    <x v="1"/>
    <x v="15"/>
    <s v=""/>
  </r>
  <r>
    <x v="4214"/>
    <n v="34"/>
    <s v="Female"/>
    <x v="4"/>
    <s v="Cash on Delivery"/>
    <n v="679.55"/>
    <n v="12"/>
    <n v="2.8"/>
    <x v="1"/>
    <x v="4214"/>
    <d v="2033-07-28T00:00:00"/>
    <x v="0"/>
    <x v="10"/>
    <s v=""/>
  </r>
  <r>
    <x v="4215"/>
    <n v="41"/>
    <s v="Female"/>
    <x v="1"/>
    <s v="Cash on Delivery"/>
    <n v="145.69999999999999"/>
    <n v="11"/>
    <n v="2.5"/>
    <x v="0"/>
    <x v="4215"/>
    <d v="2033-07-28T00:00:00"/>
    <x v="0"/>
    <x v="13"/>
    <s v=""/>
  </r>
  <r>
    <x v="4216"/>
    <n v="43"/>
    <s v="Female"/>
    <x v="2"/>
    <s v="Wallet"/>
    <n v="715.03"/>
    <n v="12"/>
    <n v="2.9"/>
    <x v="1"/>
    <x v="4216"/>
    <d v="2033-07-30T00:00:00"/>
    <x v="0"/>
    <x v="32"/>
    <s v=""/>
  </r>
  <r>
    <x v="4217"/>
    <n v="36"/>
    <s v="Other"/>
    <x v="1"/>
    <s v="Cash on Delivery"/>
    <n v="504.71"/>
    <n v="8"/>
    <n v="4"/>
    <x v="0"/>
    <x v="4217"/>
    <d v="2033-07-27T00:00:00"/>
    <x v="0"/>
    <x v="40"/>
    <s v=""/>
  </r>
  <r>
    <x v="4218"/>
    <n v="69"/>
    <s v="Female"/>
    <x v="2"/>
    <s v="UPI"/>
    <n v="30.4"/>
    <n v="3"/>
    <n v="3.3"/>
    <x v="1"/>
    <x v="4218"/>
    <d v="2033-07-23T00:00:00"/>
    <x v="1"/>
    <x v="1"/>
    <n v="3.3"/>
  </r>
  <r>
    <x v="4219"/>
    <n v="35"/>
    <s v="Other"/>
    <x v="3"/>
    <s v="Wallet"/>
    <n v="1253.0999999999999"/>
    <n v="10"/>
    <n v="1.6"/>
    <x v="0"/>
    <x v="4219"/>
    <d v="2033-07-31T00:00:00"/>
    <x v="0"/>
    <x v="9"/>
    <s v=""/>
  </r>
  <r>
    <x v="4220"/>
    <n v="66"/>
    <s v="Female"/>
    <x v="5"/>
    <s v="Cash on Delivery"/>
    <n v="68.27"/>
    <n v="13"/>
    <n v="4.3"/>
    <x v="0"/>
    <x v="4220"/>
    <d v="2033-08-04T00:00:00"/>
    <x v="1"/>
    <x v="21"/>
    <s v=""/>
  </r>
  <r>
    <x v="4221"/>
    <n v="39"/>
    <s v="Other"/>
    <x v="2"/>
    <s v="UPI"/>
    <n v="793.04"/>
    <n v="4"/>
    <n v="2.9"/>
    <x v="1"/>
    <x v="4221"/>
    <d v="2033-07-27T00:00:00"/>
    <x v="0"/>
    <x v="1"/>
    <n v="2.9"/>
  </r>
  <r>
    <x v="4222"/>
    <n v="63"/>
    <s v="Other"/>
    <x v="1"/>
    <s v="UPI"/>
    <n v="1306.8499999999999"/>
    <n v="4"/>
    <n v="4.7"/>
    <x v="1"/>
    <x v="4222"/>
    <d v="2033-07-28T00:00:00"/>
    <x v="1"/>
    <x v="1"/>
    <n v="4.7"/>
  </r>
  <r>
    <x v="4223"/>
    <n v="63"/>
    <s v="Female"/>
    <x v="5"/>
    <s v="Cash on Delivery"/>
    <n v="1154.3399999999999"/>
    <n v="11"/>
    <n v="2.4"/>
    <x v="1"/>
    <x v="4223"/>
    <d v="2033-08-05T00:00:00"/>
    <x v="1"/>
    <x v="26"/>
    <s v=""/>
  </r>
  <r>
    <x v="4224"/>
    <n v="30"/>
    <s v="Male"/>
    <x v="5"/>
    <s v="Credit Card"/>
    <n v="1076.55"/>
    <n v="3"/>
    <n v="3.9"/>
    <x v="1"/>
    <x v="4224"/>
    <d v="2033-07-29T00:00:00"/>
    <x v="0"/>
    <x v="1"/>
    <n v="3.9"/>
  </r>
  <r>
    <x v="4225"/>
    <n v="39"/>
    <s v="Female"/>
    <x v="0"/>
    <s v="Credit Card"/>
    <n v="649.08000000000004"/>
    <n v="14"/>
    <n v="3.6"/>
    <x v="1"/>
    <x v="4225"/>
    <d v="2033-08-10T00:00:00"/>
    <x v="0"/>
    <x v="29"/>
    <s v=""/>
  </r>
  <r>
    <x v="4226"/>
    <n v="30"/>
    <s v="Female"/>
    <x v="5"/>
    <s v="Credit Card"/>
    <n v="780.64"/>
    <n v="9"/>
    <n v="4.5999999999999996"/>
    <x v="1"/>
    <x v="4226"/>
    <d v="2033-08-06T00:00:00"/>
    <x v="0"/>
    <x v="33"/>
    <s v=""/>
  </r>
  <r>
    <x v="4227"/>
    <n v="53"/>
    <s v="Female"/>
    <x v="5"/>
    <s v="Cash on Delivery"/>
    <n v="13.95"/>
    <n v="9"/>
    <n v="2.7"/>
    <x v="1"/>
    <x v="4227"/>
    <d v="2033-08-07T00:00:00"/>
    <x v="1"/>
    <x v="8"/>
    <s v=""/>
  </r>
  <r>
    <x v="4228"/>
    <n v="63"/>
    <s v="Other"/>
    <x v="4"/>
    <s v="UPI"/>
    <n v="1104.29"/>
    <n v="3"/>
    <n v="3.2"/>
    <x v="1"/>
    <x v="4228"/>
    <d v="2033-08-02T00:00:00"/>
    <x v="1"/>
    <x v="1"/>
    <n v="3.2"/>
  </r>
  <r>
    <x v="4229"/>
    <n v="47"/>
    <s v="Other"/>
    <x v="1"/>
    <s v="Credit Card"/>
    <n v="1415.79"/>
    <n v="9"/>
    <n v="1.5"/>
    <x v="1"/>
    <x v="4229"/>
    <d v="2033-08-09T00:00:00"/>
    <x v="1"/>
    <x v="34"/>
    <s v=""/>
  </r>
  <r>
    <x v="4230"/>
    <n v="51"/>
    <s v="Other"/>
    <x v="4"/>
    <s v="Wallet"/>
    <n v="1299.78"/>
    <n v="5"/>
    <n v="1.7"/>
    <x v="0"/>
    <x v="4230"/>
    <d v="2033-08-06T00:00:00"/>
    <x v="1"/>
    <x v="1"/>
    <n v="1.7"/>
  </r>
  <r>
    <x v="4231"/>
    <n v="63"/>
    <s v="Female"/>
    <x v="4"/>
    <s v="Credit Card"/>
    <n v="1280.56"/>
    <n v="10"/>
    <n v="2.4"/>
    <x v="1"/>
    <x v="4231"/>
    <d v="2033-08-12T00:00:00"/>
    <x v="1"/>
    <x v="26"/>
    <s v=""/>
  </r>
  <r>
    <x v="4232"/>
    <n v="50"/>
    <s v="Male"/>
    <x v="0"/>
    <s v="Cash on Delivery"/>
    <n v="149.88"/>
    <n v="9"/>
    <n v="4.5"/>
    <x v="0"/>
    <x v="4232"/>
    <d v="2033-08-12T00:00:00"/>
    <x v="1"/>
    <x v="30"/>
    <s v=""/>
  </r>
  <r>
    <x v="4233"/>
    <n v="54"/>
    <s v="Male"/>
    <x v="2"/>
    <s v="Debit Card"/>
    <n v="1190.6300000000001"/>
    <n v="5"/>
    <n v="1.6"/>
    <x v="0"/>
    <x v="4233"/>
    <d v="2033-08-09T00:00:00"/>
    <x v="1"/>
    <x v="1"/>
    <n v="1.6"/>
  </r>
  <r>
    <x v="4234"/>
    <n v="36"/>
    <s v="Female"/>
    <x v="2"/>
    <s v="UPI"/>
    <n v="1296.31"/>
    <n v="2"/>
    <n v="1.7"/>
    <x v="0"/>
    <x v="4234"/>
    <d v="2033-08-07T00:00:00"/>
    <x v="0"/>
    <x v="1"/>
    <n v="1.7"/>
  </r>
  <r>
    <x v="4235"/>
    <n v="26"/>
    <s v="Male"/>
    <x v="3"/>
    <s v="Wallet"/>
    <n v="1181.55"/>
    <n v="3"/>
    <n v="3"/>
    <x v="0"/>
    <x v="4235"/>
    <d v="2033-08-09T00:00:00"/>
    <x v="2"/>
    <x v="1"/>
    <n v="3"/>
  </r>
  <r>
    <x v="4236"/>
    <n v="54"/>
    <s v="Female"/>
    <x v="3"/>
    <s v="UPI"/>
    <n v="489.29"/>
    <n v="12"/>
    <n v="1.4"/>
    <x v="0"/>
    <x v="4236"/>
    <d v="2033-08-19T00:00:00"/>
    <x v="1"/>
    <x v="28"/>
    <s v=""/>
  </r>
  <r>
    <x v="4237"/>
    <n v="56"/>
    <s v="Female"/>
    <x v="0"/>
    <s v="UPI"/>
    <n v="136.68"/>
    <n v="14"/>
    <n v="1.7"/>
    <x v="1"/>
    <x v="4237"/>
    <d v="2033-08-22T00:00:00"/>
    <x v="1"/>
    <x v="23"/>
    <s v=""/>
  </r>
  <r>
    <x v="4238"/>
    <n v="69"/>
    <s v="Male"/>
    <x v="4"/>
    <s v="Wallet"/>
    <n v="1473.01"/>
    <n v="14"/>
    <n v="4.0999999999999996"/>
    <x v="0"/>
    <x v="4238"/>
    <d v="2033-08-23T00:00:00"/>
    <x v="1"/>
    <x v="39"/>
    <s v=""/>
  </r>
  <r>
    <x v="4239"/>
    <n v="27"/>
    <s v="Female"/>
    <x v="5"/>
    <s v="Wallet"/>
    <n v="1096.53"/>
    <n v="9"/>
    <n v="1.9"/>
    <x v="1"/>
    <x v="4239"/>
    <d v="2033-08-19T00:00:00"/>
    <x v="2"/>
    <x v="11"/>
    <s v=""/>
  </r>
  <r>
    <x v="4240"/>
    <n v="46"/>
    <s v="Male"/>
    <x v="2"/>
    <s v="Wallet"/>
    <n v="81.14"/>
    <n v="1"/>
    <n v="3.1"/>
    <x v="1"/>
    <x v="4240"/>
    <d v="2033-08-12T00:00:00"/>
    <x v="1"/>
    <x v="1"/>
    <n v="3.1"/>
  </r>
  <r>
    <x v="4241"/>
    <n v="45"/>
    <s v="Other"/>
    <x v="3"/>
    <s v="Cash on Delivery"/>
    <n v="232.22"/>
    <n v="4"/>
    <n v="3.6"/>
    <x v="0"/>
    <x v="4241"/>
    <d v="2033-08-16T00:00:00"/>
    <x v="1"/>
    <x v="1"/>
    <n v="3.6"/>
  </r>
  <r>
    <x v="4242"/>
    <n v="28"/>
    <s v="Other"/>
    <x v="1"/>
    <s v="Wallet"/>
    <n v="123.91"/>
    <n v="13"/>
    <n v="1.4"/>
    <x v="0"/>
    <x v="4242"/>
    <d v="2033-08-26T00:00:00"/>
    <x v="2"/>
    <x v="28"/>
    <s v=""/>
  </r>
  <r>
    <x v="4243"/>
    <n v="36"/>
    <s v="Male"/>
    <x v="4"/>
    <s v="Credit Card"/>
    <n v="854.87"/>
    <n v="6"/>
    <n v="3.4"/>
    <x v="0"/>
    <x v="4243"/>
    <d v="2033-08-20T00:00:00"/>
    <x v="0"/>
    <x v="1"/>
    <n v="3.4"/>
  </r>
  <r>
    <x v="4244"/>
    <n v="69"/>
    <s v="Female"/>
    <x v="1"/>
    <s v="UPI"/>
    <n v="392.11"/>
    <n v="5"/>
    <n v="3.6"/>
    <x v="1"/>
    <x v="4244"/>
    <d v="2033-08-20T00:00:00"/>
    <x v="1"/>
    <x v="1"/>
    <n v="3.6"/>
  </r>
  <r>
    <x v="4245"/>
    <n v="46"/>
    <s v="Male"/>
    <x v="0"/>
    <s v="Debit Card"/>
    <n v="527.76"/>
    <n v="9"/>
    <n v="4.2"/>
    <x v="1"/>
    <x v="4245"/>
    <d v="2033-08-25T00:00:00"/>
    <x v="1"/>
    <x v="22"/>
    <s v=""/>
  </r>
  <r>
    <x v="4246"/>
    <n v="41"/>
    <s v="Male"/>
    <x v="4"/>
    <s v="Credit Card"/>
    <n v="555.44000000000005"/>
    <n v="9"/>
    <n v="2.2000000000000002"/>
    <x v="0"/>
    <x v="4246"/>
    <d v="2033-08-26T00:00:00"/>
    <x v="0"/>
    <x v="38"/>
    <s v=""/>
  </r>
  <r>
    <x v="4247"/>
    <n v="40"/>
    <s v="Female"/>
    <x v="0"/>
    <s v="Cash on Delivery"/>
    <n v="917.56"/>
    <n v="9"/>
    <n v="1.5"/>
    <x v="1"/>
    <x v="4247"/>
    <d v="2033-08-27T00:00:00"/>
    <x v="0"/>
    <x v="34"/>
    <s v=""/>
  </r>
  <r>
    <x v="4248"/>
    <n v="52"/>
    <s v="Male"/>
    <x v="5"/>
    <s v="Debit Card"/>
    <n v="194.38"/>
    <n v="8"/>
    <n v="3"/>
    <x v="0"/>
    <x v="4248"/>
    <d v="2033-08-27T00:00:00"/>
    <x v="1"/>
    <x v="7"/>
    <s v=""/>
  </r>
  <r>
    <x v="4249"/>
    <n v="19"/>
    <s v="Male"/>
    <x v="3"/>
    <s v="UPI"/>
    <n v="13.72"/>
    <n v="4"/>
    <n v="3.6"/>
    <x v="1"/>
    <x v="4249"/>
    <d v="2033-08-24T00:00:00"/>
    <x v="2"/>
    <x v="1"/>
    <n v="3.6"/>
  </r>
  <r>
    <x v="4250"/>
    <n v="43"/>
    <s v="Male"/>
    <x v="0"/>
    <s v="Wallet"/>
    <n v="1321.37"/>
    <n v="1"/>
    <n v="3.8"/>
    <x v="1"/>
    <x v="4250"/>
    <d v="2033-08-22T00:00:00"/>
    <x v="0"/>
    <x v="1"/>
    <n v="3.8"/>
  </r>
  <r>
    <x v="4251"/>
    <n v="56"/>
    <s v="Other"/>
    <x v="5"/>
    <s v="Debit Card"/>
    <n v="187.94"/>
    <n v="3"/>
    <n v="2.2000000000000002"/>
    <x v="1"/>
    <x v="4251"/>
    <d v="2033-08-25T00:00:00"/>
    <x v="1"/>
    <x v="1"/>
    <n v="2.2000000000000002"/>
  </r>
  <r>
    <x v="4252"/>
    <n v="63"/>
    <s v="Male"/>
    <x v="1"/>
    <s v="Wallet"/>
    <n v="1376.06"/>
    <n v="5"/>
    <n v="1.7"/>
    <x v="1"/>
    <x v="4252"/>
    <d v="2033-08-28T00:00:00"/>
    <x v="1"/>
    <x v="1"/>
    <n v="1.7"/>
  </r>
  <r>
    <x v="4253"/>
    <n v="66"/>
    <s v="Other"/>
    <x v="2"/>
    <s v="Wallet"/>
    <n v="1435.43"/>
    <n v="9"/>
    <n v="4.8"/>
    <x v="0"/>
    <x v="4253"/>
    <d v="2033-09-02T00:00:00"/>
    <x v="1"/>
    <x v="36"/>
    <s v=""/>
  </r>
  <r>
    <x v="4254"/>
    <n v="37"/>
    <s v="Female"/>
    <x v="2"/>
    <s v="Debit Card"/>
    <n v="430.91"/>
    <n v="10"/>
    <n v="4.2"/>
    <x v="1"/>
    <x v="4254"/>
    <d v="2033-09-04T00:00:00"/>
    <x v="0"/>
    <x v="22"/>
    <s v=""/>
  </r>
  <r>
    <x v="4255"/>
    <n v="62"/>
    <s v="Other"/>
    <x v="2"/>
    <s v="Credit Card"/>
    <n v="1279.9000000000001"/>
    <n v="7"/>
    <n v="1.5"/>
    <x v="1"/>
    <x v="4255"/>
    <d v="2033-09-02T00:00:00"/>
    <x v="1"/>
    <x v="34"/>
    <s v=""/>
  </r>
  <r>
    <x v="4256"/>
    <n v="55"/>
    <s v="Female"/>
    <x v="1"/>
    <s v="UPI"/>
    <n v="1177.22"/>
    <n v="10"/>
    <n v="1.8"/>
    <x v="1"/>
    <x v="4256"/>
    <d v="2033-09-06T00:00:00"/>
    <x v="1"/>
    <x v="4"/>
    <s v=""/>
  </r>
  <r>
    <x v="4257"/>
    <n v="38"/>
    <s v="Male"/>
    <x v="3"/>
    <s v="Debit Card"/>
    <n v="484.9"/>
    <n v="11"/>
    <n v="2.6"/>
    <x v="0"/>
    <x v="4257"/>
    <d v="2033-09-08T00:00:00"/>
    <x v="0"/>
    <x v="17"/>
    <s v=""/>
  </r>
  <r>
    <x v="4258"/>
    <n v="39"/>
    <s v="Male"/>
    <x v="1"/>
    <s v="Wallet"/>
    <n v="994.48"/>
    <n v="8"/>
    <n v="2.7"/>
    <x v="0"/>
    <x v="4258"/>
    <d v="2033-09-06T00:00:00"/>
    <x v="0"/>
    <x v="8"/>
    <s v=""/>
  </r>
  <r>
    <x v="4259"/>
    <n v="58"/>
    <s v="Male"/>
    <x v="4"/>
    <s v="UPI"/>
    <n v="874.45"/>
    <n v="14"/>
    <n v="3.5"/>
    <x v="0"/>
    <x v="4259"/>
    <d v="2033-09-13T00:00:00"/>
    <x v="1"/>
    <x v="14"/>
    <s v=""/>
  </r>
  <r>
    <x v="4260"/>
    <n v="62"/>
    <s v="Male"/>
    <x v="4"/>
    <s v="Wallet"/>
    <n v="187.27"/>
    <n v="12"/>
    <n v="4.0999999999999996"/>
    <x v="0"/>
    <x v="4260"/>
    <d v="2033-09-12T00:00:00"/>
    <x v="1"/>
    <x v="39"/>
    <s v=""/>
  </r>
  <r>
    <x v="4261"/>
    <n v="36"/>
    <s v="Other"/>
    <x v="0"/>
    <s v="Cash on Delivery"/>
    <n v="109.56"/>
    <n v="3"/>
    <n v="3.8"/>
    <x v="1"/>
    <x v="4261"/>
    <d v="2033-09-04T00:00:00"/>
    <x v="0"/>
    <x v="1"/>
    <n v="3.8"/>
  </r>
  <r>
    <x v="4262"/>
    <n v="51"/>
    <s v="Female"/>
    <x v="5"/>
    <s v="Wallet"/>
    <n v="360.47"/>
    <n v="12"/>
    <n v="2.2999999999999998"/>
    <x v="0"/>
    <x v="4262"/>
    <d v="2033-09-14T00:00:00"/>
    <x v="1"/>
    <x v="0"/>
    <s v=""/>
  </r>
  <r>
    <x v="4263"/>
    <n v="45"/>
    <s v="Other"/>
    <x v="5"/>
    <s v="Credit Card"/>
    <n v="850.84"/>
    <n v="2"/>
    <n v="1.8"/>
    <x v="1"/>
    <x v="4263"/>
    <d v="2033-09-05T00:00:00"/>
    <x v="1"/>
    <x v="1"/>
    <n v="1.8"/>
  </r>
  <r>
    <x v="4264"/>
    <n v="26"/>
    <s v="Other"/>
    <x v="4"/>
    <s v="UPI"/>
    <n v="1152.75"/>
    <n v="6"/>
    <n v="4"/>
    <x v="1"/>
    <x v="4264"/>
    <d v="2033-09-10T00:00:00"/>
    <x v="2"/>
    <x v="1"/>
    <n v="4"/>
  </r>
  <r>
    <x v="4265"/>
    <n v="58"/>
    <s v="Female"/>
    <x v="2"/>
    <s v="Cash on Delivery"/>
    <n v="1238.3699999999999"/>
    <n v="11"/>
    <n v="1.5"/>
    <x v="0"/>
    <x v="4265"/>
    <d v="2033-09-16T00:00:00"/>
    <x v="1"/>
    <x v="34"/>
    <s v=""/>
  </r>
  <r>
    <x v="4266"/>
    <n v="42"/>
    <s v="Female"/>
    <x v="1"/>
    <s v="Cash on Delivery"/>
    <n v="1466.46"/>
    <n v="7"/>
    <n v="2.8"/>
    <x v="0"/>
    <x v="4266"/>
    <d v="2033-09-13T00:00:00"/>
    <x v="0"/>
    <x v="10"/>
    <s v=""/>
  </r>
  <r>
    <x v="4267"/>
    <n v="21"/>
    <s v="Female"/>
    <x v="1"/>
    <s v="Cash on Delivery"/>
    <n v="648.79999999999995"/>
    <n v="9"/>
    <n v="2.5"/>
    <x v="1"/>
    <x v="4267"/>
    <d v="2033-09-16T00:00:00"/>
    <x v="2"/>
    <x v="13"/>
    <s v=""/>
  </r>
  <r>
    <x v="4268"/>
    <n v="60"/>
    <s v="Male"/>
    <x v="3"/>
    <s v="UPI"/>
    <n v="1404.54"/>
    <n v="10"/>
    <n v="3.3"/>
    <x v="1"/>
    <x v="4268"/>
    <d v="2033-09-18T00:00:00"/>
    <x v="1"/>
    <x v="12"/>
    <s v=""/>
  </r>
  <r>
    <x v="4269"/>
    <n v="53"/>
    <s v="Male"/>
    <x v="3"/>
    <s v="Credit Card"/>
    <n v="279.64"/>
    <n v="13"/>
    <n v="4.0999999999999996"/>
    <x v="0"/>
    <x v="4269"/>
    <d v="2033-09-22T00:00:00"/>
    <x v="1"/>
    <x v="39"/>
    <s v=""/>
  </r>
  <r>
    <x v="4270"/>
    <n v="67"/>
    <s v="Other"/>
    <x v="2"/>
    <s v="Debit Card"/>
    <n v="205"/>
    <n v="14"/>
    <n v="4.7"/>
    <x v="1"/>
    <x v="4270"/>
    <d v="2033-09-24T00:00:00"/>
    <x v="1"/>
    <x v="25"/>
    <s v=""/>
  </r>
  <r>
    <x v="4271"/>
    <n v="37"/>
    <s v="Other"/>
    <x v="5"/>
    <s v="Cash on Delivery"/>
    <n v="275.75"/>
    <n v="11"/>
    <n v="3.6"/>
    <x v="0"/>
    <x v="4271"/>
    <d v="2033-09-22T00:00:00"/>
    <x v="0"/>
    <x v="29"/>
    <s v=""/>
  </r>
  <r>
    <x v="4272"/>
    <n v="18"/>
    <s v="Other"/>
    <x v="3"/>
    <s v="UPI"/>
    <n v="344.78"/>
    <n v="7"/>
    <n v="2.8"/>
    <x v="1"/>
    <x v="4272"/>
    <d v="2033-09-19T00:00:00"/>
    <x v="2"/>
    <x v="10"/>
    <s v=""/>
  </r>
  <r>
    <x v="4273"/>
    <n v="55"/>
    <s v="Female"/>
    <x v="0"/>
    <s v="Wallet"/>
    <n v="261.89"/>
    <n v="12"/>
    <n v="2.6"/>
    <x v="0"/>
    <x v="4273"/>
    <d v="2033-09-25T00:00:00"/>
    <x v="1"/>
    <x v="17"/>
    <s v=""/>
  </r>
  <r>
    <x v="4274"/>
    <n v="46"/>
    <s v="Female"/>
    <x v="5"/>
    <s v="Wallet"/>
    <n v="805.24"/>
    <n v="4"/>
    <n v="2.2999999999999998"/>
    <x v="0"/>
    <x v="4274"/>
    <d v="2033-09-18T00:00:00"/>
    <x v="1"/>
    <x v="1"/>
    <n v="2.2999999999999998"/>
  </r>
  <r>
    <x v="4275"/>
    <n v="21"/>
    <s v="Other"/>
    <x v="3"/>
    <s v="Credit Card"/>
    <n v="686.77"/>
    <n v="11"/>
    <n v="1.6"/>
    <x v="1"/>
    <x v="4275"/>
    <d v="2033-09-26T00:00:00"/>
    <x v="2"/>
    <x v="9"/>
    <s v=""/>
  </r>
  <r>
    <x v="4276"/>
    <n v="24"/>
    <s v="Other"/>
    <x v="2"/>
    <s v="Cash on Delivery"/>
    <n v="357.81"/>
    <n v="10"/>
    <n v="4.4000000000000004"/>
    <x v="1"/>
    <x v="4276"/>
    <d v="2033-09-26T00:00:00"/>
    <x v="2"/>
    <x v="35"/>
    <s v=""/>
  </r>
  <r>
    <x v="4277"/>
    <n v="38"/>
    <s v="Other"/>
    <x v="3"/>
    <s v="Cash on Delivery"/>
    <n v="742.77"/>
    <n v="13"/>
    <n v="2.2000000000000002"/>
    <x v="0"/>
    <x v="4277"/>
    <d v="2033-09-30T00:00:00"/>
    <x v="0"/>
    <x v="38"/>
    <s v=""/>
  </r>
  <r>
    <x v="4278"/>
    <n v="32"/>
    <s v="Other"/>
    <x v="2"/>
    <s v="Credit Card"/>
    <n v="1019.91"/>
    <n v="8"/>
    <n v="4.9000000000000004"/>
    <x v="1"/>
    <x v="4278"/>
    <d v="2033-09-26T00:00:00"/>
    <x v="0"/>
    <x v="20"/>
    <s v=""/>
  </r>
  <r>
    <x v="4279"/>
    <n v="30"/>
    <s v="Female"/>
    <x v="2"/>
    <s v="UPI"/>
    <n v="1446.13"/>
    <n v="3"/>
    <n v="4.3"/>
    <x v="1"/>
    <x v="4279"/>
    <d v="2033-09-22T00:00:00"/>
    <x v="0"/>
    <x v="1"/>
    <n v="4.3"/>
  </r>
  <r>
    <x v="4280"/>
    <n v="68"/>
    <s v="Male"/>
    <x v="1"/>
    <s v="Credit Card"/>
    <n v="763.23"/>
    <n v="8"/>
    <n v="2.4"/>
    <x v="0"/>
    <x v="4280"/>
    <d v="2033-09-28T00:00:00"/>
    <x v="1"/>
    <x v="26"/>
    <s v=""/>
  </r>
  <r>
    <x v="4281"/>
    <n v="46"/>
    <s v="Male"/>
    <x v="3"/>
    <s v="Credit Card"/>
    <n v="648.79999999999995"/>
    <n v="10"/>
    <n v="2.1"/>
    <x v="0"/>
    <x v="4281"/>
    <d v="2033-10-01T00:00:00"/>
    <x v="1"/>
    <x v="27"/>
    <s v=""/>
  </r>
  <r>
    <x v="4282"/>
    <n v="32"/>
    <s v="Other"/>
    <x v="4"/>
    <s v="UPI"/>
    <n v="1082.57"/>
    <n v="11"/>
    <n v="4.4000000000000004"/>
    <x v="0"/>
    <x v="4282"/>
    <d v="2033-10-03T00:00:00"/>
    <x v="0"/>
    <x v="35"/>
    <s v=""/>
  </r>
  <r>
    <x v="4283"/>
    <n v="64"/>
    <s v="Female"/>
    <x v="2"/>
    <s v="Cash on Delivery"/>
    <n v="227.51"/>
    <n v="3"/>
    <n v="4"/>
    <x v="1"/>
    <x v="4283"/>
    <d v="2033-09-26T00:00:00"/>
    <x v="1"/>
    <x v="1"/>
    <n v="4"/>
  </r>
  <r>
    <x v="4284"/>
    <n v="57"/>
    <s v="Male"/>
    <x v="4"/>
    <s v="UPI"/>
    <n v="1172.22"/>
    <n v="3"/>
    <n v="3.5"/>
    <x v="0"/>
    <x v="4284"/>
    <d v="2033-09-27T00:00:00"/>
    <x v="1"/>
    <x v="1"/>
    <n v="3.5"/>
  </r>
  <r>
    <x v="4285"/>
    <n v="48"/>
    <s v="Other"/>
    <x v="0"/>
    <s v="UPI"/>
    <n v="877.77"/>
    <n v="8"/>
    <n v="1.2"/>
    <x v="0"/>
    <x v="4285"/>
    <d v="2033-10-03T00:00:00"/>
    <x v="1"/>
    <x v="5"/>
    <s v=""/>
  </r>
  <r>
    <x v="4286"/>
    <n v="22"/>
    <s v="Female"/>
    <x v="3"/>
    <s v="Debit Card"/>
    <n v="28.72"/>
    <n v="14"/>
    <n v="4.3"/>
    <x v="0"/>
    <x v="4286"/>
    <d v="2033-10-10T00:00:00"/>
    <x v="2"/>
    <x v="21"/>
    <s v=""/>
  </r>
  <r>
    <x v="4287"/>
    <n v="42"/>
    <s v="Female"/>
    <x v="1"/>
    <s v="Credit Card"/>
    <n v="909.42"/>
    <n v="2"/>
    <n v="2.8"/>
    <x v="1"/>
    <x v="4287"/>
    <d v="2033-09-29T00:00:00"/>
    <x v="0"/>
    <x v="1"/>
    <n v="2.8"/>
  </r>
  <r>
    <x v="4288"/>
    <n v="22"/>
    <s v="Male"/>
    <x v="1"/>
    <s v="Credit Card"/>
    <n v="219.59"/>
    <n v="14"/>
    <n v="3.7"/>
    <x v="0"/>
    <x v="4288"/>
    <d v="2033-10-12T00:00:00"/>
    <x v="2"/>
    <x v="37"/>
    <s v=""/>
  </r>
  <r>
    <x v="4289"/>
    <n v="65"/>
    <s v="Male"/>
    <x v="5"/>
    <s v="Debit Card"/>
    <n v="688.05"/>
    <n v="6"/>
    <n v="2.5"/>
    <x v="0"/>
    <x v="4289"/>
    <d v="2033-10-05T00:00:00"/>
    <x v="1"/>
    <x v="1"/>
    <n v="2.5"/>
  </r>
  <r>
    <x v="4290"/>
    <n v="27"/>
    <s v="Female"/>
    <x v="5"/>
    <s v="Credit Card"/>
    <n v="204.99"/>
    <n v="12"/>
    <n v="2.1"/>
    <x v="1"/>
    <x v="4290"/>
    <d v="2033-10-12T00:00:00"/>
    <x v="2"/>
    <x v="27"/>
    <s v=""/>
  </r>
  <r>
    <x v="4291"/>
    <n v="33"/>
    <s v="Other"/>
    <x v="3"/>
    <s v="Credit Card"/>
    <n v="228.46"/>
    <n v="7"/>
    <n v="5"/>
    <x v="0"/>
    <x v="4291"/>
    <d v="2033-10-08T00:00:00"/>
    <x v="0"/>
    <x v="41"/>
    <s v=""/>
  </r>
  <r>
    <x v="4292"/>
    <n v="58"/>
    <s v="Male"/>
    <x v="1"/>
    <s v="Debit Card"/>
    <n v="1239.45"/>
    <n v="12"/>
    <n v="2"/>
    <x v="1"/>
    <x v="4292"/>
    <d v="2033-10-14T00:00:00"/>
    <x v="1"/>
    <x v="6"/>
    <s v=""/>
  </r>
  <r>
    <x v="4293"/>
    <n v="20"/>
    <s v="Female"/>
    <x v="2"/>
    <s v="Wallet"/>
    <n v="1374.07"/>
    <n v="10"/>
    <n v="4.5999999999999996"/>
    <x v="1"/>
    <x v="4293"/>
    <d v="2033-10-13T00:00:00"/>
    <x v="2"/>
    <x v="33"/>
    <s v=""/>
  </r>
  <r>
    <x v="4294"/>
    <n v="44"/>
    <s v="Other"/>
    <x v="4"/>
    <s v="Cash on Delivery"/>
    <n v="342.01"/>
    <n v="2"/>
    <n v="4.5"/>
    <x v="0"/>
    <x v="4294"/>
    <d v="2033-10-06T00:00:00"/>
    <x v="0"/>
    <x v="1"/>
    <n v="4.5"/>
  </r>
  <r>
    <x v="4295"/>
    <n v="68"/>
    <s v="Female"/>
    <x v="1"/>
    <s v="Cash on Delivery"/>
    <n v="582.28"/>
    <n v="9"/>
    <n v="1.4"/>
    <x v="1"/>
    <x v="4295"/>
    <d v="2033-10-14T00:00:00"/>
    <x v="1"/>
    <x v="28"/>
    <s v=""/>
  </r>
  <r>
    <x v="4296"/>
    <n v="63"/>
    <s v="Female"/>
    <x v="4"/>
    <s v="Debit Card"/>
    <n v="1356.56"/>
    <n v="11"/>
    <n v="2.2999999999999998"/>
    <x v="0"/>
    <x v="4296"/>
    <d v="2033-10-17T00:00:00"/>
    <x v="1"/>
    <x v="0"/>
    <s v=""/>
  </r>
  <r>
    <x v="4297"/>
    <n v="60"/>
    <s v="Male"/>
    <x v="4"/>
    <s v="Wallet"/>
    <n v="1169.3900000000001"/>
    <n v="8"/>
    <n v="2.5"/>
    <x v="1"/>
    <x v="4297"/>
    <d v="2033-10-15T00:00:00"/>
    <x v="1"/>
    <x v="13"/>
    <s v=""/>
  </r>
  <r>
    <x v="4298"/>
    <n v="22"/>
    <s v="Female"/>
    <x v="2"/>
    <s v="Wallet"/>
    <n v="1315.53"/>
    <n v="7"/>
    <n v="3.2"/>
    <x v="1"/>
    <x v="4298"/>
    <d v="2033-10-15T00:00:00"/>
    <x v="2"/>
    <x v="2"/>
    <s v=""/>
  </r>
  <r>
    <x v="4299"/>
    <n v="51"/>
    <s v="Other"/>
    <x v="2"/>
    <s v="Wallet"/>
    <n v="251"/>
    <n v="4"/>
    <n v="4.7"/>
    <x v="1"/>
    <x v="4299"/>
    <d v="2033-10-13T00:00:00"/>
    <x v="1"/>
    <x v="1"/>
    <n v="4.7"/>
  </r>
  <r>
    <x v="4300"/>
    <n v="49"/>
    <s v="Male"/>
    <x v="5"/>
    <s v="Wallet"/>
    <n v="1244.49"/>
    <n v="13"/>
    <n v="1.8"/>
    <x v="0"/>
    <x v="4300"/>
    <d v="2033-10-23T00:00:00"/>
    <x v="1"/>
    <x v="4"/>
    <s v=""/>
  </r>
  <r>
    <x v="4301"/>
    <n v="32"/>
    <s v="Other"/>
    <x v="3"/>
    <s v="Cash on Delivery"/>
    <n v="1205.27"/>
    <n v="6"/>
    <n v="2.2999999999999998"/>
    <x v="1"/>
    <x v="4301"/>
    <d v="2033-10-17T00:00:00"/>
    <x v="0"/>
    <x v="1"/>
    <n v="2.2999999999999998"/>
  </r>
  <r>
    <x v="4302"/>
    <n v="33"/>
    <s v="Female"/>
    <x v="0"/>
    <s v="Debit Card"/>
    <n v="20.78"/>
    <n v="14"/>
    <n v="4.8"/>
    <x v="0"/>
    <x v="4302"/>
    <d v="2033-10-26T00:00:00"/>
    <x v="0"/>
    <x v="36"/>
    <s v=""/>
  </r>
  <r>
    <x v="4303"/>
    <n v="54"/>
    <s v="Female"/>
    <x v="4"/>
    <s v="UPI"/>
    <n v="476.57"/>
    <n v="14"/>
    <n v="3.2"/>
    <x v="1"/>
    <x v="4303"/>
    <d v="2033-10-27T00:00:00"/>
    <x v="1"/>
    <x v="2"/>
    <s v=""/>
  </r>
  <r>
    <x v="4304"/>
    <n v="64"/>
    <s v="Other"/>
    <x v="2"/>
    <s v="Credit Card"/>
    <n v="950.53"/>
    <n v="8"/>
    <n v="2.6"/>
    <x v="0"/>
    <x v="4304"/>
    <d v="2033-10-22T00:00:00"/>
    <x v="1"/>
    <x v="17"/>
    <s v=""/>
  </r>
  <r>
    <x v="4305"/>
    <n v="42"/>
    <s v="Female"/>
    <x v="4"/>
    <s v="Credit Card"/>
    <n v="1075.3800000000001"/>
    <n v="10"/>
    <n v="2.9"/>
    <x v="0"/>
    <x v="4305"/>
    <d v="2033-10-25T00:00:00"/>
    <x v="0"/>
    <x v="32"/>
    <s v=""/>
  </r>
  <r>
    <x v="4306"/>
    <n v="65"/>
    <s v="Female"/>
    <x v="3"/>
    <s v="Cash on Delivery"/>
    <n v="629.72"/>
    <n v="10"/>
    <n v="3.2"/>
    <x v="0"/>
    <x v="4306"/>
    <d v="2033-10-26T00:00:00"/>
    <x v="1"/>
    <x v="2"/>
    <s v=""/>
  </r>
  <r>
    <x v="4307"/>
    <n v="29"/>
    <s v="Other"/>
    <x v="3"/>
    <s v="Credit Card"/>
    <n v="1312.19"/>
    <n v="6"/>
    <n v="4"/>
    <x v="1"/>
    <x v="4307"/>
    <d v="2033-10-23T00:00:00"/>
    <x v="2"/>
    <x v="1"/>
    <n v="4"/>
  </r>
  <r>
    <x v="4308"/>
    <n v="46"/>
    <s v="Other"/>
    <x v="4"/>
    <s v="Wallet"/>
    <n v="232.27"/>
    <n v="6"/>
    <n v="2.8"/>
    <x v="0"/>
    <x v="4308"/>
    <d v="2033-10-24T00:00:00"/>
    <x v="1"/>
    <x v="1"/>
    <n v="2.8"/>
  </r>
  <r>
    <x v="4309"/>
    <n v="23"/>
    <s v="Female"/>
    <x v="2"/>
    <s v="Credit Card"/>
    <n v="601.57000000000005"/>
    <n v="5"/>
    <n v="1.7"/>
    <x v="0"/>
    <x v="4309"/>
    <d v="2033-10-24T00:00:00"/>
    <x v="2"/>
    <x v="1"/>
    <n v="1.7"/>
  </r>
  <r>
    <x v="4310"/>
    <n v="58"/>
    <s v="Male"/>
    <x v="4"/>
    <s v="Debit Card"/>
    <n v="263.16000000000003"/>
    <n v="12"/>
    <n v="3"/>
    <x v="1"/>
    <x v="4310"/>
    <d v="2033-11-01T00:00:00"/>
    <x v="1"/>
    <x v="7"/>
    <s v=""/>
  </r>
  <r>
    <x v="4311"/>
    <n v="44"/>
    <s v="Male"/>
    <x v="0"/>
    <s v="Cash on Delivery"/>
    <n v="170.59"/>
    <n v="7"/>
    <n v="2.2000000000000002"/>
    <x v="1"/>
    <x v="4311"/>
    <d v="2033-10-28T00:00:00"/>
    <x v="0"/>
    <x v="38"/>
    <s v=""/>
  </r>
  <r>
    <x v="4312"/>
    <n v="23"/>
    <s v="Other"/>
    <x v="1"/>
    <s v="Wallet"/>
    <n v="672.19"/>
    <n v="4"/>
    <n v="3.8"/>
    <x v="0"/>
    <x v="4312"/>
    <d v="2033-10-26T00:00:00"/>
    <x v="2"/>
    <x v="1"/>
    <n v="3.8"/>
  </r>
  <r>
    <x v="4313"/>
    <n v="49"/>
    <s v="Male"/>
    <x v="4"/>
    <s v="Cash on Delivery"/>
    <n v="663.71"/>
    <n v="11"/>
    <n v="1.2"/>
    <x v="1"/>
    <x v="4313"/>
    <d v="2033-11-03T00:00:00"/>
    <x v="1"/>
    <x v="5"/>
    <s v=""/>
  </r>
  <r>
    <x v="4314"/>
    <n v="49"/>
    <s v="Other"/>
    <x v="0"/>
    <s v="UPI"/>
    <n v="1276.28"/>
    <n v="1"/>
    <n v="4.7"/>
    <x v="0"/>
    <x v="4314"/>
    <d v="2033-10-25T00:00:00"/>
    <x v="1"/>
    <x v="1"/>
    <n v="4.7"/>
  </r>
  <r>
    <x v="4315"/>
    <n v="37"/>
    <s v="Other"/>
    <x v="3"/>
    <s v="Debit Card"/>
    <n v="294.20999999999998"/>
    <n v="4"/>
    <n v="2.5"/>
    <x v="1"/>
    <x v="4315"/>
    <d v="2033-10-29T00:00:00"/>
    <x v="0"/>
    <x v="1"/>
    <n v="2.5"/>
  </r>
  <r>
    <x v="4316"/>
    <n v="27"/>
    <s v="Female"/>
    <x v="1"/>
    <s v="Debit Card"/>
    <n v="1039.05"/>
    <n v="8"/>
    <n v="2.4"/>
    <x v="1"/>
    <x v="4316"/>
    <d v="2033-11-03T00:00:00"/>
    <x v="2"/>
    <x v="26"/>
    <s v=""/>
  </r>
  <r>
    <x v="4317"/>
    <n v="66"/>
    <s v="Other"/>
    <x v="0"/>
    <s v="Credit Card"/>
    <n v="892.71"/>
    <n v="3"/>
    <n v="2.5"/>
    <x v="0"/>
    <x v="4317"/>
    <d v="2033-10-30T00:00:00"/>
    <x v="1"/>
    <x v="1"/>
    <n v="2.5"/>
  </r>
  <r>
    <x v="4318"/>
    <n v="43"/>
    <s v="Other"/>
    <x v="0"/>
    <s v="UPI"/>
    <n v="352.96"/>
    <n v="12"/>
    <n v="2.2999999999999998"/>
    <x v="1"/>
    <x v="4318"/>
    <d v="2033-11-09T00:00:00"/>
    <x v="0"/>
    <x v="0"/>
    <s v=""/>
  </r>
  <r>
    <x v="4319"/>
    <n v="33"/>
    <s v="Female"/>
    <x v="0"/>
    <s v="Debit Card"/>
    <n v="1233.4100000000001"/>
    <n v="5"/>
    <n v="2"/>
    <x v="1"/>
    <x v="4319"/>
    <d v="2033-11-03T00:00:00"/>
    <x v="0"/>
    <x v="1"/>
    <n v="2"/>
  </r>
  <r>
    <x v="4320"/>
    <n v="29"/>
    <s v="Male"/>
    <x v="3"/>
    <s v="Cash on Delivery"/>
    <n v="1380.09"/>
    <n v="5"/>
    <n v="4.9000000000000004"/>
    <x v="0"/>
    <x v="4320"/>
    <d v="2033-11-04T00:00:00"/>
    <x v="2"/>
    <x v="1"/>
    <n v="4.9000000000000004"/>
  </r>
  <r>
    <x v="4321"/>
    <n v="32"/>
    <s v="Other"/>
    <x v="2"/>
    <s v="Wallet"/>
    <n v="1071.45"/>
    <n v="5"/>
    <n v="2.7"/>
    <x v="0"/>
    <x v="4321"/>
    <d v="2033-11-05T00:00:00"/>
    <x v="0"/>
    <x v="1"/>
    <n v="2.7"/>
  </r>
  <r>
    <x v="4322"/>
    <n v="29"/>
    <s v="Female"/>
    <x v="1"/>
    <s v="Wallet"/>
    <n v="1164.3499999999999"/>
    <n v="11"/>
    <n v="1.2"/>
    <x v="0"/>
    <x v="4322"/>
    <d v="2033-11-12T00:00:00"/>
    <x v="2"/>
    <x v="5"/>
    <s v=""/>
  </r>
  <r>
    <x v="4323"/>
    <n v="55"/>
    <s v="Other"/>
    <x v="5"/>
    <s v="Debit Card"/>
    <n v="1356.68"/>
    <n v="8"/>
    <n v="4.7"/>
    <x v="0"/>
    <x v="4323"/>
    <d v="2033-11-10T00:00:00"/>
    <x v="1"/>
    <x v="25"/>
    <s v=""/>
  </r>
  <r>
    <x v="4324"/>
    <n v="36"/>
    <s v="Other"/>
    <x v="1"/>
    <s v="Credit Card"/>
    <n v="702.88"/>
    <n v="14"/>
    <n v="4.2"/>
    <x v="1"/>
    <x v="4324"/>
    <d v="2033-11-17T00:00:00"/>
    <x v="0"/>
    <x v="22"/>
    <s v=""/>
  </r>
  <r>
    <x v="4325"/>
    <n v="58"/>
    <s v="Female"/>
    <x v="1"/>
    <s v="Wallet"/>
    <n v="1341.88"/>
    <n v="9"/>
    <n v="2.2000000000000002"/>
    <x v="0"/>
    <x v="4325"/>
    <d v="2033-11-13T00:00:00"/>
    <x v="1"/>
    <x v="38"/>
    <s v=""/>
  </r>
  <r>
    <x v="4326"/>
    <n v="19"/>
    <s v="Female"/>
    <x v="5"/>
    <s v="Credit Card"/>
    <n v="621.54"/>
    <n v="6"/>
    <n v="2.5"/>
    <x v="0"/>
    <x v="4326"/>
    <d v="2033-11-11T00:00:00"/>
    <x v="2"/>
    <x v="1"/>
    <n v="2.5"/>
  </r>
  <r>
    <x v="4327"/>
    <n v="28"/>
    <s v="Male"/>
    <x v="3"/>
    <s v="UPI"/>
    <n v="703.73"/>
    <n v="3"/>
    <n v="1.2"/>
    <x v="1"/>
    <x v="4327"/>
    <d v="2033-11-09T00:00:00"/>
    <x v="2"/>
    <x v="1"/>
    <n v="1.2"/>
  </r>
  <r>
    <x v="4328"/>
    <n v="62"/>
    <s v="Female"/>
    <x v="5"/>
    <s v="Credit Card"/>
    <n v="1134.01"/>
    <n v="12"/>
    <n v="4.9000000000000004"/>
    <x v="1"/>
    <x v="4328"/>
    <d v="2033-11-19T00:00:00"/>
    <x v="1"/>
    <x v="20"/>
    <s v=""/>
  </r>
  <r>
    <x v="4329"/>
    <n v="34"/>
    <s v="Female"/>
    <x v="4"/>
    <s v="Credit Card"/>
    <n v="315.61"/>
    <n v="12"/>
    <n v="2.6"/>
    <x v="1"/>
    <x v="4329"/>
    <d v="2033-11-20T00:00:00"/>
    <x v="0"/>
    <x v="17"/>
    <s v=""/>
  </r>
  <r>
    <x v="4330"/>
    <n v="23"/>
    <s v="Male"/>
    <x v="3"/>
    <s v="Credit Card"/>
    <n v="365.5"/>
    <n v="7"/>
    <n v="1.1000000000000001"/>
    <x v="0"/>
    <x v="4330"/>
    <d v="2033-11-16T00:00:00"/>
    <x v="2"/>
    <x v="15"/>
    <s v=""/>
  </r>
  <r>
    <x v="4331"/>
    <n v="36"/>
    <s v="Male"/>
    <x v="2"/>
    <s v="Credit Card"/>
    <n v="1048.3699999999999"/>
    <n v="13"/>
    <n v="2.2000000000000002"/>
    <x v="0"/>
    <x v="4331"/>
    <d v="2033-11-23T00:00:00"/>
    <x v="0"/>
    <x v="38"/>
    <s v=""/>
  </r>
  <r>
    <x v="4332"/>
    <n v="58"/>
    <s v="Other"/>
    <x v="4"/>
    <s v="Wallet"/>
    <n v="588.09"/>
    <n v="13"/>
    <n v="2.2999999999999998"/>
    <x v="0"/>
    <x v="4332"/>
    <d v="2033-11-24T00:00:00"/>
    <x v="1"/>
    <x v="0"/>
    <s v=""/>
  </r>
  <r>
    <x v="4333"/>
    <n v="62"/>
    <s v="Male"/>
    <x v="3"/>
    <s v="Cash on Delivery"/>
    <n v="1192.46"/>
    <n v="10"/>
    <n v="4.5"/>
    <x v="0"/>
    <x v="4333"/>
    <d v="2033-11-22T00:00:00"/>
    <x v="1"/>
    <x v="30"/>
    <s v=""/>
  </r>
  <r>
    <x v="4334"/>
    <n v="31"/>
    <s v="Female"/>
    <x v="4"/>
    <s v="Debit Card"/>
    <n v="326.69"/>
    <n v="6"/>
    <n v="1.4"/>
    <x v="0"/>
    <x v="4334"/>
    <d v="2033-11-19T00:00:00"/>
    <x v="0"/>
    <x v="1"/>
    <n v="1.4"/>
  </r>
  <r>
    <x v="4335"/>
    <n v="61"/>
    <s v="Female"/>
    <x v="4"/>
    <s v="Cash on Delivery"/>
    <n v="977.71"/>
    <n v="4"/>
    <n v="3.3"/>
    <x v="0"/>
    <x v="4335"/>
    <d v="2033-11-18T00:00:00"/>
    <x v="1"/>
    <x v="1"/>
    <n v="3.3"/>
  </r>
  <r>
    <x v="4336"/>
    <n v="25"/>
    <s v="Female"/>
    <x v="3"/>
    <s v="Wallet"/>
    <n v="1312.75"/>
    <n v="1"/>
    <n v="1.4"/>
    <x v="0"/>
    <x v="4336"/>
    <d v="2033-11-16T00:00:00"/>
    <x v="2"/>
    <x v="1"/>
    <n v="1.4"/>
  </r>
  <r>
    <x v="4337"/>
    <n v="54"/>
    <s v="Female"/>
    <x v="5"/>
    <s v="Debit Card"/>
    <n v="1137.8800000000001"/>
    <n v="7"/>
    <n v="1.5"/>
    <x v="0"/>
    <x v="4337"/>
    <d v="2033-11-23T00:00:00"/>
    <x v="1"/>
    <x v="34"/>
    <s v=""/>
  </r>
  <r>
    <x v="4338"/>
    <n v="68"/>
    <s v="Other"/>
    <x v="2"/>
    <s v="Cash on Delivery"/>
    <n v="42.98"/>
    <n v="10"/>
    <n v="2.2000000000000002"/>
    <x v="1"/>
    <x v="4338"/>
    <d v="2033-11-27T00:00:00"/>
    <x v="1"/>
    <x v="38"/>
    <s v=""/>
  </r>
  <r>
    <x v="4339"/>
    <n v="48"/>
    <s v="Female"/>
    <x v="1"/>
    <s v="UPI"/>
    <n v="1156.28"/>
    <n v="14"/>
    <n v="2.8"/>
    <x v="1"/>
    <x v="4339"/>
    <d v="2033-12-02T00:00:00"/>
    <x v="1"/>
    <x v="10"/>
    <s v=""/>
  </r>
  <r>
    <x v="4340"/>
    <n v="53"/>
    <s v="Female"/>
    <x v="3"/>
    <s v="UPI"/>
    <n v="100.12"/>
    <n v="3"/>
    <n v="1"/>
    <x v="1"/>
    <x v="4340"/>
    <d v="2033-11-22T00:00:00"/>
    <x v="1"/>
    <x v="1"/>
    <n v="1"/>
  </r>
  <r>
    <x v="4341"/>
    <n v="42"/>
    <s v="Other"/>
    <x v="2"/>
    <s v="Wallet"/>
    <n v="312.54000000000002"/>
    <n v="4"/>
    <n v="3.7"/>
    <x v="1"/>
    <x v="4341"/>
    <d v="2033-11-24T00:00:00"/>
    <x v="0"/>
    <x v="1"/>
    <n v="3.7"/>
  </r>
  <r>
    <x v="4342"/>
    <n v="37"/>
    <s v="Male"/>
    <x v="4"/>
    <s v="Wallet"/>
    <n v="1181.6199999999999"/>
    <n v="2"/>
    <n v="2.8"/>
    <x v="0"/>
    <x v="4342"/>
    <d v="2033-11-23T00:00:00"/>
    <x v="0"/>
    <x v="1"/>
    <n v="2.8"/>
  </r>
  <r>
    <x v="4343"/>
    <n v="53"/>
    <s v="Male"/>
    <x v="0"/>
    <s v="Debit Card"/>
    <n v="594.80999999999995"/>
    <n v="7"/>
    <n v="2.7"/>
    <x v="0"/>
    <x v="4343"/>
    <d v="2033-11-29T00:00:00"/>
    <x v="1"/>
    <x v="8"/>
    <s v=""/>
  </r>
  <r>
    <x v="4344"/>
    <n v="27"/>
    <s v="Other"/>
    <x v="2"/>
    <s v="Credit Card"/>
    <n v="937.47"/>
    <n v="12"/>
    <n v="3.1"/>
    <x v="0"/>
    <x v="4344"/>
    <d v="2033-12-05T00:00:00"/>
    <x v="2"/>
    <x v="18"/>
    <s v=""/>
  </r>
  <r>
    <x v="4345"/>
    <n v="24"/>
    <s v="Other"/>
    <x v="1"/>
    <s v="Wallet"/>
    <n v="189.65"/>
    <n v="6"/>
    <n v="1.9"/>
    <x v="0"/>
    <x v="4345"/>
    <d v="2033-11-30T00:00:00"/>
    <x v="2"/>
    <x v="1"/>
    <n v="1.9"/>
  </r>
  <r>
    <x v="4346"/>
    <n v="57"/>
    <s v="Female"/>
    <x v="1"/>
    <s v="Debit Card"/>
    <n v="339"/>
    <n v="10"/>
    <n v="3.4"/>
    <x v="1"/>
    <x v="4346"/>
    <d v="2033-12-05T00:00:00"/>
    <x v="1"/>
    <x v="16"/>
    <s v=""/>
  </r>
  <r>
    <x v="4347"/>
    <n v="38"/>
    <s v="Female"/>
    <x v="5"/>
    <s v="UPI"/>
    <n v="1484.04"/>
    <n v="8"/>
    <n v="3.3"/>
    <x v="0"/>
    <x v="4347"/>
    <d v="2033-12-04T00:00:00"/>
    <x v="0"/>
    <x v="12"/>
    <s v=""/>
  </r>
  <r>
    <x v="4348"/>
    <n v="28"/>
    <s v="Female"/>
    <x v="3"/>
    <s v="Credit Card"/>
    <n v="231.21"/>
    <n v="2"/>
    <n v="1"/>
    <x v="1"/>
    <x v="4348"/>
    <d v="2033-11-29T00:00:00"/>
    <x v="2"/>
    <x v="1"/>
    <n v="1"/>
  </r>
  <r>
    <x v="4349"/>
    <n v="33"/>
    <s v="Male"/>
    <x v="0"/>
    <s v="UPI"/>
    <n v="606.46"/>
    <n v="2"/>
    <n v="1.4"/>
    <x v="1"/>
    <x v="4349"/>
    <d v="2033-11-30T00:00:00"/>
    <x v="0"/>
    <x v="1"/>
    <n v="1.4"/>
  </r>
  <r>
    <x v="4350"/>
    <n v="52"/>
    <s v="Male"/>
    <x v="5"/>
    <s v="UPI"/>
    <n v="693.59"/>
    <n v="14"/>
    <n v="3.1"/>
    <x v="0"/>
    <x v="4350"/>
    <d v="2033-12-13T00:00:00"/>
    <x v="1"/>
    <x v="18"/>
    <s v=""/>
  </r>
  <r>
    <x v="4351"/>
    <n v="35"/>
    <s v="Male"/>
    <x v="4"/>
    <s v="Cash on Delivery"/>
    <n v="350.72"/>
    <n v="11"/>
    <n v="3.9"/>
    <x v="1"/>
    <x v="4351"/>
    <d v="2033-12-11T00:00:00"/>
    <x v="0"/>
    <x v="19"/>
    <s v=""/>
  </r>
  <r>
    <x v="4352"/>
    <n v="51"/>
    <s v="Male"/>
    <x v="2"/>
    <s v="UPI"/>
    <n v="1284.98"/>
    <n v="11"/>
    <n v="3.2"/>
    <x v="0"/>
    <x v="4352"/>
    <d v="2033-12-12T00:00:00"/>
    <x v="1"/>
    <x v="2"/>
    <s v=""/>
  </r>
  <r>
    <x v="4353"/>
    <n v="23"/>
    <s v="Male"/>
    <x v="5"/>
    <s v="Credit Card"/>
    <n v="64.37"/>
    <n v="11"/>
    <n v="2.2999999999999998"/>
    <x v="0"/>
    <x v="4353"/>
    <d v="2033-12-13T00:00:00"/>
    <x v="2"/>
    <x v="0"/>
    <s v=""/>
  </r>
  <r>
    <x v="4354"/>
    <n v="39"/>
    <s v="Male"/>
    <x v="5"/>
    <s v="Credit Card"/>
    <n v="389.5"/>
    <n v="6"/>
    <n v="2.9"/>
    <x v="0"/>
    <x v="4354"/>
    <d v="2033-12-09T00:00:00"/>
    <x v="0"/>
    <x v="1"/>
    <n v="2.9"/>
  </r>
  <r>
    <x v="4355"/>
    <n v="47"/>
    <s v="Male"/>
    <x v="1"/>
    <s v="Wallet"/>
    <n v="294.26"/>
    <n v="5"/>
    <n v="2.7"/>
    <x v="0"/>
    <x v="4355"/>
    <d v="2033-12-09T00:00:00"/>
    <x v="1"/>
    <x v="1"/>
    <n v="2.7"/>
  </r>
  <r>
    <x v="4356"/>
    <n v="41"/>
    <s v="Female"/>
    <x v="1"/>
    <s v="Cash on Delivery"/>
    <n v="402.18"/>
    <n v="9"/>
    <n v="2.2000000000000002"/>
    <x v="1"/>
    <x v="4356"/>
    <d v="2033-12-14T00:00:00"/>
    <x v="0"/>
    <x v="38"/>
    <s v=""/>
  </r>
  <r>
    <x v="4357"/>
    <n v="64"/>
    <s v="Male"/>
    <x v="1"/>
    <s v="Wallet"/>
    <n v="144.86000000000001"/>
    <n v="8"/>
    <n v="1"/>
    <x v="0"/>
    <x v="4357"/>
    <d v="2033-12-14T00:00:00"/>
    <x v="1"/>
    <x v="31"/>
    <s v=""/>
  </r>
  <r>
    <x v="4358"/>
    <n v="21"/>
    <s v="Female"/>
    <x v="2"/>
    <s v="UPI"/>
    <n v="237.97"/>
    <n v="10"/>
    <n v="2.9"/>
    <x v="1"/>
    <x v="4358"/>
    <d v="2033-12-17T00:00:00"/>
    <x v="2"/>
    <x v="32"/>
    <s v=""/>
  </r>
  <r>
    <x v="4359"/>
    <n v="51"/>
    <s v="Male"/>
    <x v="5"/>
    <s v="Wallet"/>
    <n v="1468.45"/>
    <n v="1"/>
    <n v="3.7"/>
    <x v="0"/>
    <x v="4359"/>
    <d v="2033-12-09T00:00:00"/>
    <x v="1"/>
    <x v="1"/>
    <n v="3.7"/>
  </r>
  <r>
    <x v="4360"/>
    <n v="25"/>
    <s v="Other"/>
    <x v="1"/>
    <s v="Cash on Delivery"/>
    <n v="609.16"/>
    <n v="13"/>
    <n v="4.5999999999999996"/>
    <x v="1"/>
    <x v="4360"/>
    <d v="2033-12-22T00:00:00"/>
    <x v="2"/>
    <x v="33"/>
    <s v=""/>
  </r>
  <r>
    <x v="4361"/>
    <n v="43"/>
    <s v="Female"/>
    <x v="0"/>
    <s v="Cash on Delivery"/>
    <n v="168.24"/>
    <n v="13"/>
    <n v="4.7"/>
    <x v="0"/>
    <x v="4361"/>
    <d v="2033-12-23T00:00:00"/>
    <x v="0"/>
    <x v="25"/>
    <s v=""/>
  </r>
  <r>
    <x v="4362"/>
    <n v="31"/>
    <s v="Female"/>
    <x v="3"/>
    <s v="Credit Card"/>
    <n v="773.28"/>
    <n v="14"/>
    <n v="2.5"/>
    <x v="0"/>
    <x v="4362"/>
    <d v="2033-12-25T00:00:00"/>
    <x v="0"/>
    <x v="13"/>
    <s v=""/>
  </r>
  <r>
    <x v="4363"/>
    <n v="38"/>
    <s v="Female"/>
    <x v="2"/>
    <s v="Wallet"/>
    <n v="1111.76"/>
    <n v="6"/>
    <n v="1.8"/>
    <x v="1"/>
    <x v="4363"/>
    <d v="2033-12-18T00:00:00"/>
    <x v="0"/>
    <x v="1"/>
    <n v="1.8"/>
  </r>
  <r>
    <x v="4364"/>
    <n v="20"/>
    <s v="Male"/>
    <x v="2"/>
    <s v="Debit Card"/>
    <n v="1051.8399999999999"/>
    <n v="6"/>
    <n v="4.2"/>
    <x v="1"/>
    <x v="4364"/>
    <d v="2033-12-19T00:00:00"/>
    <x v="2"/>
    <x v="1"/>
    <n v="4.2"/>
  </r>
  <r>
    <x v="4365"/>
    <n v="25"/>
    <s v="Male"/>
    <x v="3"/>
    <s v="Wallet"/>
    <n v="1091.54"/>
    <n v="1"/>
    <n v="2"/>
    <x v="0"/>
    <x v="4365"/>
    <d v="2033-12-15T00:00:00"/>
    <x v="2"/>
    <x v="1"/>
    <n v="2"/>
  </r>
  <r>
    <x v="4366"/>
    <n v="67"/>
    <s v="Other"/>
    <x v="2"/>
    <s v="Cash on Delivery"/>
    <n v="420.59"/>
    <n v="6"/>
    <n v="3.4"/>
    <x v="1"/>
    <x v="4366"/>
    <d v="2033-12-21T00:00:00"/>
    <x v="1"/>
    <x v="1"/>
    <n v="3.4"/>
  </r>
  <r>
    <x v="4367"/>
    <n v="69"/>
    <s v="Male"/>
    <x v="5"/>
    <s v="Wallet"/>
    <n v="242.21"/>
    <n v="1"/>
    <n v="2"/>
    <x v="1"/>
    <x v="4367"/>
    <d v="2033-12-17T00:00:00"/>
    <x v="1"/>
    <x v="1"/>
    <n v="2"/>
  </r>
  <r>
    <x v="4368"/>
    <n v="21"/>
    <s v="Female"/>
    <x v="4"/>
    <s v="Credit Card"/>
    <n v="1177.8900000000001"/>
    <n v="2"/>
    <n v="4.7"/>
    <x v="1"/>
    <x v="4368"/>
    <d v="2033-12-19T00:00:00"/>
    <x v="2"/>
    <x v="1"/>
    <n v="4.7"/>
  </r>
  <r>
    <x v="4369"/>
    <n v="32"/>
    <s v="Male"/>
    <x v="1"/>
    <s v="Debit Card"/>
    <n v="15.78"/>
    <n v="14"/>
    <n v="1.3"/>
    <x v="1"/>
    <x v="4369"/>
    <d v="2034-01-01T00:00:00"/>
    <x v="0"/>
    <x v="24"/>
    <s v=""/>
  </r>
  <r>
    <x v="4370"/>
    <n v="30"/>
    <s v="Female"/>
    <x v="1"/>
    <s v="UPI"/>
    <n v="167.86"/>
    <n v="10"/>
    <n v="2.8"/>
    <x v="1"/>
    <x v="4370"/>
    <d v="2033-12-29T00:00:00"/>
    <x v="0"/>
    <x v="10"/>
    <s v=""/>
  </r>
  <r>
    <x v="4371"/>
    <n v="57"/>
    <s v="Male"/>
    <x v="1"/>
    <s v="Credit Card"/>
    <n v="594.75"/>
    <n v="12"/>
    <n v="2.8"/>
    <x v="0"/>
    <x v="4371"/>
    <d v="2034-01-01T00:00:00"/>
    <x v="1"/>
    <x v="10"/>
    <s v=""/>
  </r>
  <r>
    <x v="4372"/>
    <n v="68"/>
    <s v="Other"/>
    <x v="5"/>
    <s v="Credit Card"/>
    <n v="577.87"/>
    <n v="3"/>
    <n v="3.6"/>
    <x v="1"/>
    <x v="4372"/>
    <d v="2033-12-24T00:00:00"/>
    <x v="1"/>
    <x v="1"/>
    <n v="3.6"/>
  </r>
  <r>
    <x v="4373"/>
    <n v="35"/>
    <s v="Female"/>
    <x v="4"/>
    <s v="Debit Card"/>
    <n v="178.37"/>
    <n v="11"/>
    <n v="5"/>
    <x v="1"/>
    <x v="4373"/>
    <d v="2034-01-02T00:00:00"/>
    <x v="0"/>
    <x v="41"/>
    <s v=""/>
  </r>
  <r>
    <x v="4374"/>
    <n v="55"/>
    <s v="Female"/>
    <x v="4"/>
    <s v="UPI"/>
    <n v="1338.94"/>
    <n v="13"/>
    <n v="2.7"/>
    <x v="0"/>
    <x v="4374"/>
    <d v="2034-01-05T00:00:00"/>
    <x v="1"/>
    <x v="8"/>
    <s v=""/>
  </r>
  <r>
    <x v="4375"/>
    <n v="36"/>
    <s v="Female"/>
    <x v="5"/>
    <s v="UPI"/>
    <n v="717.43"/>
    <n v="12"/>
    <n v="4.0999999999999996"/>
    <x v="0"/>
    <x v="4375"/>
    <d v="2034-01-05T00:00:00"/>
    <x v="0"/>
    <x v="39"/>
    <s v=""/>
  </r>
  <r>
    <x v="4376"/>
    <n v="28"/>
    <s v="Other"/>
    <x v="3"/>
    <s v="Cash on Delivery"/>
    <n v="1216"/>
    <n v="6"/>
    <n v="2.1"/>
    <x v="0"/>
    <x v="4376"/>
    <d v="2033-12-31T00:00:00"/>
    <x v="2"/>
    <x v="1"/>
    <n v="2.1"/>
  </r>
  <r>
    <x v="4377"/>
    <n v="41"/>
    <s v="Female"/>
    <x v="1"/>
    <s v="Wallet"/>
    <n v="615.14"/>
    <n v="11"/>
    <n v="4.0999999999999996"/>
    <x v="0"/>
    <x v="4377"/>
    <d v="2034-01-06T00:00:00"/>
    <x v="0"/>
    <x v="39"/>
    <s v=""/>
  </r>
  <r>
    <x v="4378"/>
    <n v="24"/>
    <s v="Female"/>
    <x v="1"/>
    <s v="Wallet"/>
    <n v="612.98"/>
    <n v="2"/>
    <n v="4.9000000000000004"/>
    <x v="1"/>
    <x v="4378"/>
    <d v="2033-12-29T00:00:00"/>
    <x v="2"/>
    <x v="1"/>
    <n v="4.9000000000000004"/>
  </r>
  <r>
    <x v="4379"/>
    <n v="23"/>
    <s v="Female"/>
    <x v="3"/>
    <s v="Debit Card"/>
    <n v="670.9"/>
    <n v="14"/>
    <n v="2.7"/>
    <x v="1"/>
    <x v="4379"/>
    <d v="2034-01-11T00:00:00"/>
    <x v="2"/>
    <x v="8"/>
    <s v=""/>
  </r>
  <r>
    <x v="4380"/>
    <n v="58"/>
    <s v="Other"/>
    <x v="3"/>
    <s v="Debit Card"/>
    <n v="1319.02"/>
    <n v="12"/>
    <n v="4.0999999999999996"/>
    <x v="1"/>
    <x v="4380"/>
    <d v="2034-01-10T00:00:00"/>
    <x v="1"/>
    <x v="39"/>
    <s v=""/>
  </r>
  <r>
    <x v="4381"/>
    <n v="68"/>
    <s v="Other"/>
    <x v="0"/>
    <s v="Debit Card"/>
    <n v="131.32"/>
    <n v="2"/>
    <n v="4.8"/>
    <x v="1"/>
    <x v="4381"/>
    <d v="2034-01-01T00:00:00"/>
    <x v="1"/>
    <x v="1"/>
    <n v="4.8"/>
  </r>
  <r>
    <x v="4382"/>
    <n v="58"/>
    <s v="Male"/>
    <x v="5"/>
    <s v="UPI"/>
    <n v="325.5"/>
    <n v="13"/>
    <n v="2.9"/>
    <x v="0"/>
    <x v="4382"/>
    <d v="2034-01-13T00:00:00"/>
    <x v="1"/>
    <x v="32"/>
    <s v=""/>
  </r>
  <r>
    <x v="4383"/>
    <n v="36"/>
    <s v="Female"/>
    <x v="3"/>
    <s v="Wallet"/>
    <n v="122.88"/>
    <n v="6"/>
    <n v="1.4"/>
    <x v="0"/>
    <x v="4383"/>
    <d v="2034-01-07T00:00:00"/>
    <x v="0"/>
    <x v="1"/>
    <n v="1.4"/>
  </r>
  <r>
    <x v="4384"/>
    <n v="28"/>
    <s v="Female"/>
    <x v="2"/>
    <s v="Debit Card"/>
    <n v="1374.83"/>
    <n v="2"/>
    <n v="1.6"/>
    <x v="0"/>
    <x v="4384"/>
    <d v="2034-01-04T00:00:00"/>
    <x v="2"/>
    <x v="1"/>
    <n v="1.6"/>
  </r>
  <r>
    <x v="4385"/>
    <n v="69"/>
    <s v="Male"/>
    <x v="5"/>
    <s v="Cash on Delivery"/>
    <n v="547.53"/>
    <n v="5"/>
    <n v="2.9"/>
    <x v="0"/>
    <x v="4385"/>
    <d v="2034-01-08T00:00:00"/>
    <x v="1"/>
    <x v="1"/>
    <n v="2.9"/>
  </r>
  <r>
    <x v="4386"/>
    <n v="36"/>
    <s v="Other"/>
    <x v="1"/>
    <s v="Cash on Delivery"/>
    <n v="922.9"/>
    <n v="9"/>
    <n v="4.4000000000000004"/>
    <x v="0"/>
    <x v="4386"/>
    <d v="2034-01-13T00:00:00"/>
    <x v="0"/>
    <x v="35"/>
    <s v=""/>
  </r>
  <r>
    <x v="4387"/>
    <n v="62"/>
    <s v="Other"/>
    <x v="3"/>
    <s v="Credit Card"/>
    <n v="370.47"/>
    <n v="7"/>
    <n v="4.0999999999999996"/>
    <x v="0"/>
    <x v="4387"/>
    <d v="2034-01-12T00:00:00"/>
    <x v="1"/>
    <x v="39"/>
    <s v=""/>
  </r>
  <r>
    <x v="4388"/>
    <n v="58"/>
    <s v="Male"/>
    <x v="1"/>
    <s v="Debit Card"/>
    <n v="1412.86"/>
    <n v="14"/>
    <n v="1.1000000000000001"/>
    <x v="1"/>
    <x v="4388"/>
    <d v="2034-01-20T00:00:00"/>
    <x v="1"/>
    <x v="15"/>
    <s v=""/>
  </r>
  <r>
    <x v="4389"/>
    <n v="43"/>
    <s v="Male"/>
    <x v="4"/>
    <s v="Cash on Delivery"/>
    <n v="1402.11"/>
    <n v="9"/>
    <n v="2.6"/>
    <x v="1"/>
    <x v="4389"/>
    <d v="2034-01-16T00:00:00"/>
    <x v="0"/>
    <x v="17"/>
    <s v=""/>
  </r>
  <r>
    <x v="4390"/>
    <n v="31"/>
    <s v="Female"/>
    <x v="0"/>
    <s v="Cash on Delivery"/>
    <n v="1447.78"/>
    <n v="13"/>
    <n v="4.3"/>
    <x v="1"/>
    <x v="4390"/>
    <d v="2034-01-21T00:00:00"/>
    <x v="0"/>
    <x v="21"/>
    <s v=""/>
  </r>
  <r>
    <x v="4391"/>
    <n v="40"/>
    <s v="Male"/>
    <x v="0"/>
    <s v="Credit Card"/>
    <n v="1271.42"/>
    <n v="7"/>
    <n v="4.3"/>
    <x v="0"/>
    <x v="4391"/>
    <d v="2034-01-16T00:00:00"/>
    <x v="0"/>
    <x v="21"/>
    <s v=""/>
  </r>
  <r>
    <x v="4392"/>
    <n v="52"/>
    <s v="Male"/>
    <x v="5"/>
    <s v="Wallet"/>
    <n v="1094.79"/>
    <n v="12"/>
    <n v="3"/>
    <x v="1"/>
    <x v="4392"/>
    <d v="2034-01-22T00:00:00"/>
    <x v="1"/>
    <x v="7"/>
    <s v=""/>
  </r>
  <r>
    <x v="4393"/>
    <n v="34"/>
    <s v="Female"/>
    <x v="2"/>
    <s v="Wallet"/>
    <n v="347.25"/>
    <n v="10"/>
    <n v="1.5"/>
    <x v="0"/>
    <x v="4393"/>
    <d v="2034-01-21T00:00:00"/>
    <x v="0"/>
    <x v="34"/>
    <s v=""/>
  </r>
  <r>
    <x v="4394"/>
    <n v="33"/>
    <s v="Male"/>
    <x v="1"/>
    <s v="Debit Card"/>
    <n v="356.73"/>
    <n v="1"/>
    <n v="3.6"/>
    <x v="0"/>
    <x v="4394"/>
    <d v="2034-01-13T00:00:00"/>
    <x v="0"/>
    <x v="1"/>
    <n v="3.6"/>
  </r>
  <r>
    <x v="4395"/>
    <n v="47"/>
    <s v="Other"/>
    <x v="1"/>
    <s v="Credit Card"/>
    <n v="848.32"/>
    <n v="4"/>
    <n v="4.3"/>
    <x v="1"/>
    <x v="4395"/>
    <d v="2034-01-17T00:00:00"/>
    <x v="1"/>
    <x v="1"/>
    <n v="4.3"/>
  </r>
  <r>
    <x v="4396"/>
    <n v="47"/>
    <s v="Female"/>
    <x v="1"/>
    <s v="Cash on Delivery"/>
    <n v="1019.63"/>
    <n v="4"/>
    <n v="3.4"/>
    <x v="0"/>
    <x v="4396"/>
    <d v="2034-01-18T00:00:00"/>
    <x v="1"/>
    <x v="1"/>
    <n v="3.4"/>
  </r>
  <r>
    <x v="4397"/>
    <n v="24"/>
    <s v="Other"/>
    <x v="4"/>
    <s v="Credit Card"/>
    <n v="1443.36"/>
    <n v="14"/>
    <n v="1.5"/>
    <x v="0"/>
    <x v="4397"/>
    <d v="2034-01-29T00:00:00"/>
    <x v="2"/>
    <x v="34"/>
    <s v=""/>
  </r>
  <r>
    <x v="4398"/>
    <n v="66"/>
    <s v="Other"/>
    <x v="1"/>
    <s v="Debit Card"/>
    <n v="421.8"/>
    <n v="10"/>
    <n v="4.3"/>
    <x v="1"/>
    <x v="4398"/>
    <d v="2034-01-26T00:00:00"/>
    <x v="1"/>
    <x v="21"/>
    <s v=""/>
  </r>
  <r>
    <x v="4399"/>
    <n v="68"/>
    <s v="Female"/>
    <x v="1"/>
    <s v="Cash on Delivery"/>
    <n v="1111.1400000000001"/>
    <n v="7"/>
    <n v="3.7"/>
    <x v="1"/>
    <x v="4399"/>
    <d v="2034-01-24T00:00:00"/>
    <x v="1"/>
    <x v="37"/>
    <s v=""/>
  </r>
  <r>
    <x v="4400"/>
    <n v="39"/>
    <s v="Male"/>
    <x v="0"/>
    <s v="Cash on Delivery"/>
    <n v="231.92"/>
    <n v="1"/>
    <n v="4.5"/>
    <x v="1"/>
    <x v="4400"/>
    <d v="2034-01-19T00:00:00"/>
    <x v="0"/>
    <x v="1"/>
    <n v="4.5"/>
  </r>
  <r>
    <x v="4401"/>
    <n v="29"/>
    <s v="Other"/>
    <x v="3"/>
    <s v="Cash on Delivery"/>
    <n v="375.55"/>
    <n v="8"/>
    <n v="2.2999999999999998"/>
    <x v="0"/>
    <x v="4401"/>
    <d v="2034-01-27T00:00:00"/>
    <x v="2"/>
    <x v="0"/>
    <s v=""/>
  </r>
  <r>
    <x v="4402"/>
    <n v="29"/>
    <s v="Male"/>
    <x v="1"/>
    <s v="Wallet"/>
    <n v="1203.07"/>
    <n v="4"/>
    <n v="1.5"/>
    <x v="0"/>
    <x v="4402"/>
    <d v="2034-01-24T00:00:00"/>
    <x v="2"/>
    <x v="1"/>
    <n v="1.5"/>
  </r>
  <r>
    <x v="4403"/>
    <n v="66"/>
    <s v="Other"/>
    <x v="0"/>
    <s v="Cash on Delivery"/>
    <n v="740.73"/>
    <n v="1"/>
    <n v="3.7"/>
    <x v="0"/>
    <x v="4403"/>
    <d v="2034-01-22T00:00:00"/>
    <x v="1"/>
    <x v="1"/>
    <n v="3.7"/>
  </r>
  <r>
    <x v="4404"/>
    <n v="43"/>
    <s v="Other"/>
    <x v="5"/>
    <s v="UPI"/>
    <n v="637.45000000000005"/>
    <n v="9"/>
    <n v="2.4"/>
    <x v="0"/>
    <x v="4404"/>
    <d v="2034-01-31T00:00:00"/>
    <x v="0"/>
    <x v="26"/>
    <s v=""/>
  </r>
  <r>
    <x v="4405"/>
    <n v="46"/>
    <s v="Female"/>
    <x v="3"/>
    <s v="Credit Card"/>
    <n v="492.81"/>
    <n v="5"/>
    <n v="4.0999999999999996"/>
    <x v="0"/>
    <x v="4405"/>
    <d v="2034-01-28T00:00:00"/>
    <x v="1"/>
    <x v="1"/>
    <n v="4.0999999999999996"/>
  </r>
  <r>
    <x v="4406"/>
    <n v="45"/>
    <s v="Other"/>
    <x v="4"/>
    <s v="Debit Card"/>
    <n v="588.74"/>
    <n v="11"/>
    <n v="1.7"/>
    <x v="0"/>
    <x v="4406"/>
    <d v="2034-02-04T00:00:00"/>
    <x v="1"/>
    <x v="23"/>
    <s v=""/>
  </r>
  <r>
    <x v="4407"/>
    <n v="43"/>
    <s v="Other"/>
    <x v="3"/>
    <s v="UPI"/>
    <n v="869.44"/>
    <n v="6"/>
    <n v="2.9"/>
    <x v="0"/>
    <x v="4407"/>
    <d v="2034-01-31T00:00:00"/>
    <x v="0"/>
    <x v="1"/>
    <n v="2.9"/>
  </r>
  <r>
    <x v="4408"/>
    <n v="36"/>
    <s v="Female"/>
    <x v="4"/>
    <s v="Credit Card"/>
    <n v="802.37"/>
    <n v="9"/>
    <n v="1.2"/>
    <x v="1"/>
    <x v="4408"/>
    <d v="2034-02-04T00:00:00"/>
    <x v="0"/>
    <x v="5"/>
    <s v=""/>
  </r>
  <r>
    <x v="4409"/>
    <n v="32"/>
    <s v="Male"/>
    <x v="3"/>
    <s v="Debit Card"/>
    <n v="874.53"/>
    <n v="7"/>
    <n v="2.8"/>
    <x v="0"/>
    <x v="4409"/>
    <d v="2034-02-03T00:00:00"/>
    <x v="0"/>
    <x v="10"/>
    <s v=""/>
  </r>
  <r>
    <x v="4410"/>
    <n v="37"/>
    <s v="Female"/>
    <x v="0"/>
    <s v="Debit Card"/>
    <n v="451.02"/>
    <n v="6"/>
    <n v="2.2999999999999998"/>
    <x v="1"/>
    <x v="4410"/>
    <d v="2034-02-03T00:00:00"/>
    <x v="0"/>
    <x v="1"/>
    <n v="2.2999999999999998"/>
  </r>
  <r>
    <x v="4411"/>
    <n v="33"/>
    <s v="Other"/>
    <x v="3"/>
    <s v="Debit Card"/>
    <n v="1419.81"/>
    <n v="10"/>
    <n v="2.8"/>
    <x v="1"/>
    <x v="4411"/>
    <d v="2034-02-08T00:00:00"/>
    <x v="0"/>
    <x v="10"/>
    <s v=""/>
  </r>
  <r>
    <x v="4412"/>
    <n v="28"/>
    <s v="Female"/>
    <x v="0"/>
    <s v="Debit Card"/>
    <n v="289.20999999999998"/>
    <n v="14"/>
    <n v="2.7"/>
    <x v="1"/>
    <x v="4412"/>
    <d v="2034-02-13T00:00:00"/>
    <x v="2"/>
    <x v="8"/>
    <s v=""/>
  </r>
  <r>
    <x v="4413"/>
    <n v="21"/>
    <s v="Other"/>
    <x v="2"/>
    <s v="Debit Card"/>
    <n v="1485.21"/>
    <n v="13"/>
    <n v="3.5"/>
    <x v="1"/>
    <x v="4413"/>
    <d v="2034-02-13T00:00:00"/>
    <x v="2"/>
    <x v="14"/>
    <s v=""/>
  </r>
  <r>
    <x v="4414"/>
    <n v="22"/>
    <s v="Other"/>
    <x v="3"/>
    <s v="Wallet"/>
    <n v="1431.87"/>
    <n v="11"/>
    <n v="1.1000000000000001"/>
    <x v="1"/>
    <x v="4414"/>
    <d v="2034-02-12T00:00:00"/>
    <x v="2"/>
    <x v="15"/>
    <s v=""/>
  </r>
  <r>
    <x v="4415"/>
    <n v="59"/>
    <s v="Female"/>
    <x v="5"/>
    <s v="UPI"/>
    <n v="1055.3499999999999"/>
    <n v="14"/>
    <n v="3.5"/>
    <x v="0"/>
    <x v="4415"/>
    <d v="2034-02-16T00:00:00"/>
    <x v="1"/>
    <x v="14"/>
    <s v=""/>
  </r>
  <r>
    <x v="4416"/>
    <n v="20"/>
    <s v="Female"/>
    <x v="1"/>
    <s v="Cash on Delivery"/>
    <n v="867.41"/>
    <n v="14"/>
    <n v="2.5"/>
    <x v="1"/>
    <x v="4416"/>
    <d v="2034-02-17T00:00:00"/>
    <x v="2"/>
    <x v="13"/>
    <s v=""/>
  </r>
  <r>
    <x v="4417"/>
    <n v="38"/>
    <s v="Male"/>
    <x v="3"/>
    <s v="Debit Card"/>
    <n v="1464.85"/>
    <n v="7"/>
    <n v="3.1"/>
    <x v="1"/>
    <x v="4417"/>
    <d v="2034-02-11T00:00:00"/>
    <x v="0"/>
    <x v="18"/>
    <s v=""/>
  </r>
  <r>
    <x v="4418"/>
    <n v="66"/>
    <s v="Other"/>
    <x v="3"/>
    <s v="UPI"/>
    <n v="326.2"/>
    <n v="14"/>
    <n v="1.9"/>
    <x v="0"/>
    <x v="4418"/>
    <d v="2034-02-19T00:00:00"/>
    <x v="1"/>
    <x v="11"/>
    <s v=""/>
  </r>
  <r>
    <x v="4419"/>
    <n v="30"/>
    <s v="Male"/>
    <x v="3"/>
    <s v="Cash on Delivery"/>
    <n v="953.17"/>
    <n v="3"/>
    <n v="3.9"/>
    <x v="1"/>
    <x v="4419"/>
    <d v="2034-02-09T00:00:00"/>
    <x v="0"/>
    <x v="1"/>
    <n v="3.9"/>
  </r>
  <r>
    <x v="4420"/>
    <n v="40"/>
    <s v="Female"/>
    <x v="2"/>
    <s v="UPI"/>
    <n v="1370.74"/>
    <n v="1"/>
    <n v="4"/>
    <x v="1"/>
    <x v="4420"/>
    <d v="2034-02-08T00:00:00"/>
    <x v="0"/>
    <x v="1"/>
    <n v="4"/>
  </r>
  <r>
    <x v="4421"/>
    <n v="65"/>
    <s v="Male"/>
    <x v="4"/>
    <s v="Credit Card"/>
    <n v="426.68"/>
    <n v="3"/>
    <n v="1.9"/>
    <x v="0"/>
    <x v="4421"/>
    <d v="2034-02-11T00:00:00"/>
    <x v="1"/>
    <x v="1"/>
    <n v="1.9"/>
  </r>
  <r>
    <x v="4422"/>
    <n v="56"/>
    <s v="Female"/>
    <x v="2"/>
    <s v="Wallet"/>
    <n v="900.41"/>
    <n v="5"/>
    <n v="4.9000000000000004"/>
    <x v="1"/>
    <x v="4422"/>
    <d v="2034-02-14T00:00:00"/>
    <x v="1"/>
    <x v="1"/>
    <n v="4.9000000000000004"/>
  </r>
  <r>
    <x v="4423"/>
    <n v="24"/>
    <s v="Female"/>
    <x v="0"/>
    <s v="Wallet"/>
    <n v="1283.5899999999999"/>
    <n v="3"/>
    <n v="2.5"/>
    <x v="0"/>
    <x v="4423"/>
    <d v="2034-02-13T00:00:00"/>
    <x v="2"/>
    <x v="1"/>
    <n v="2.5"/>
  </r>
  <r>
    <x v="4424"/>
    <n v="29"/>
    <s v="Male"/>
    <x v="2"/>
    <s v="UPI"/>
    <n v="754.55"/>
    <n v="3"/>
    <n v="1"/>
    <x v="1"/>
    <x v="4424"/>
    <d v="2034-02-14T00:00:00"/>
    <x v="2"/>
    <x v="1"/>
    <n v="1"/>
  </r>
  <r>
    <x v="4425"/>
    <n v="57"/>
    <s v="Male"/>
    <x v="1"/>
    <s v="Credit Card"/>
    <n v="652.49"/>
    <n v="7"/>
    <n v="3.4"/>
    <x v="0"/>
    <x v="4425"/>
    <d v="2034-02-19T00:00:00"/>
    <x v="1"/>
    <x v="16"/>
    <s v=""/>
  </r>
  <r>
    <x v="4426"/>
    <n v="58"/>
    <s v="Female"/>
    <x v="1"/>
    <s v="Debit Card"/>
    <n v="1413.32"/>
    <n v="13"/>
    <n v="3"/>
    <x v="0"/>
    <x v="4426"/>
    <d v="2034-02-26T00:00:00"/>
    <x v="1"/>
    <x v="7"/>
    <s v=""/>
  </r>
  <r>
    <x v="4427"/>
    <n v="41"/>
    <s v="Male"/>
    <x v="2"/>
    <s v="Debit Card"/>
    <n v="1085.96"/>
    <n v="13"/>
    <n v="2"/>
    <x v="0"/>
    <x v="4427"/>
    <d v="2034-02-27T00:00:00"/>
    <x v="0"/>
    <x v="6"/>
    <s v=""/>
  </r>
  <r>
    <x v="4428"/>
    <n v="23"/>
    <s v="Female"/>
    <x v="4"/>
    <s v="Cash on Delivery"/>
    <n v="811.74"/>
    <n v="5"/>
    <n v="3.1"/>
    <x v="1"/>
    <x v="4428"/>
    <d v="2034-02-20T00:00:00"/>
    <x v="2"/>
    <x v="1"/>
    <n v="3.1"/>
  </r>
  <r>
    <x v="4429"/>
    <n v="40"/>
    <s v="Other"/>
    <x v="4"/>
    <s v="Debit Card"/>
    <n v="370.19"/>
    <n v="13"/>
    <n v="4.5999999999999996"/>
    <x v="1"/>
    <x v="4429"/>
    <d v="2034-03-01T00:00:00"/>
    <x v="0"/>
    <x v="33"/>
    <s v=""/>
  </r>
  <r>
    <x v="4430"/>
    <n v="69"/>
    <s v="Male"/>
    <x v="5"/>
    <s v="Credit Card"/>
    <n v="365.87"/>
    <n v="2"/>
    <n v="3.7"/>
    <x v="1"/>
    <x v="4430"/>
    <d v="2034-02-19T00:00:00"/>
    <x v="1"/>
    <x v="1"/>
    <n v="3.7"/>
  </r>
  <r>
    <x v="4431"/>
    <n v="29"/>
    <s v="Male"/>
    <x v="1"/>
    <s v="Wallet"/>
    <n v="1027.3900000000001"/>
    <n v="6"/>
    <n v="3.8"/>
    <x v="1"/>
    <x v="4431"/>
    <d v="2034-02-24T00:00:00"/>
    <x v="2"/>
    <x v="1"/>
    <n v="3.8"/>
  </r>
  <r>
    <x v="4432"/>
    <n v="28"/>
    <s v="Female"/>
    <x v="0"/>
    <s v="Debit Card"/>
    <n v="291.70999999999998"/>
    <n v="1"/>
    <n v="3.8"/>
    <x v="0"/>
    <x v="4432"/>
    <d v="2034-02-20T00:00:00"/>
    <x v="2"/>
    <x v="1"/>
    <n v="3.8"/>
  </r>
  <r>
    <x v="4433"/>
    <n v="29"/>
    <s v="Female"/>
    <x v="2"/>
    <s v="Credit Card"/>
    <n v="282.19"/>
    <n v="13"/>
    <n v="2.1"/>
    <x v="1"/>
    <x v="4433"/>
    <d v="2034-03-05T00:00:00"/>
    <x v="2"/>
    <x v="27"/>
    <s v=""/>
  </r>
  <r>
    <x v="4434"/>
    <n v="55"/>
    <s v="Male"/>
    <x v="3"/>
    <s v="Cash on Delivery"/>
    <n v="852.88"/>
    <n v="7"/>
    <n v="2.6"/>
    <x v="0"/>
    <x v="4434"/>
    <d v="2034-02-28T00:00:00"/>
    <x v="1"/>
    <x v="17"/>
    <s v=""/>
  </r>
  <r>
    <x v="4435"/>
    <n v="24"/>
    <s v="Other"/>
    <x v="4"/>
    <s v="Wallet"/>
    <n v="1017.49"/>
    <n v="7"/>
    <n v="4.3"/>
    <x v="0"/>
    <x v="4435"/>
    <d v="2034-03-01T00:00:00"/>
    <x v="2"/>
    <x v="21"/>
    <s v=""/>
  </r>
  <r>
    <x v="4436"/>
    <n v="37"/>
    <s v="Other"/>
    <x v="1"/>
    <s v="Debit Card"/>
    <n v="427.42"/>
    <n v="6"/>
    <n v="1.9"/>
    <x v="0"/>
    <x v="4436"/>
    <d v="2034-03-01T00:00:00"/>
    <x v="0"/>
    <x v="1"/>
    <n v="1.9"/>
  </r>
  <r>
    <x v="4437"/>
    <n v="48"/>
    <s v="Other"/>
    <x v="2"/>
    <s v="UPI"/>
    <n v="83.37"/>
    <n v="7"/>
    <n v="1.7"/>
    <x v="0"/>
    <x v="4437"/>
    <d v="2034-03-03T00:00:00"/>
    <x v="1"/>
    <x v="23"/>
    <s v=""/>
  </r>
  <r>
    <x v="4438"/>
    <n v="51"/>
    <s v="Other"/>
    <x v="4"/>
    <s v="Debit Card"/>
    <n v="122.54"/>
    <n v="5"/>
    <n v="3.2"/>
    <x v="0"/>
    <x v="4438"/>
    <d v="2034-03-02T00:00:00"/>
    <x v="1"/>
    <x v="1"/>
    <n v="3.2"/>
  </r>
  <r>
    <x v="4439"/>
    <n v="55"/>
    <s v="Female"/>
    <x v="2"/>
    <s v="UPI"/>
    <n v="1136.9000000000001"/>
    <n v="11"/>
    <n v="5"/>
    <x v="1"/>
    <x v="4439"/>
    <d v="2034-03-09T00:00:00"/>
    <x v="1"/>
    <x v="41"/>
    <s v=""/>
  </r>
  <r>
    <x v="4440"/>
    <n v="56"/>
    <s v="Other"/>
    <x v="1"/>
    <s v="UPI"/>
    <n v="411.76"/>
    <n v="2"/>
    <n v="3.6"/>
    <x v="1"/>
    <x v="4440"/>
    <d v="2034-03-01T00:00:00"/>
    <x v="1"/>
    <x v="1"/>
    <n v="3.6"/>
  </r>
  <r>
    <x v="4441"/>
    <n v="41"/>
    <s v="Female"/>
    <x v="2"/>
    <s v="Debit Card"/>
    <n v="98.77"/>
    <n v="3"/>
    <n v="5"/>
    <x v="0"/>
    <x v="4441"/>
    <d v="2034-03-03T00:00:00"/>
    <x v="0"/>
    <x v="1"/>
    <n v="5"/>
  </r>
  <r>
    <x v="4442"/>
    <n v="23"/>
    <s v="Male"/>
    <x v="5"/>
    <s v="Wallet"/>
    <n v="28.97"/>
    <n v="10"/>
    <n v="1.2"/>
    <x v="0"/>
    <x v="4442"/>
    <d v="2034-03-11T00:00:00"/>
    <x v="2"/>
    <x v="5"/>
    <s v=""/>
  </r>
  <r>
    <x v="4443"/>
    <n v="33"/>
    <s v="Other"/>
    <x v="1"/>
    <s v="Wallet"/>
    <n v="737.24"/>
    <n v="8"/>
    <n v="3.2"/>
    <x v="1"/>
    <x v="4443"/>
    <d v="2034-03-10T00:00:00"/>
    <x v="0"/>
    <x v="2"/>
    <s v=""/>
  </r>
  <r>
    <x v="4444"/>
    <n v="48"/>
    <s v="Other"/>
    <x v="1"/>
    <s v="Wallet"/>
    <n v="994.84"/>
    <n v="7"/>
    <n v="3.6"/>
    <x v="0"/>
    <x v="4444"/>
    <d v="2034-03-10T00:00:00"/>
    <x v="1"/>
    <x v="29"/>
    <s v=""/>
  </r>
  <r>
    <x v="4445"/>
    <n v="62"/>
    <s v="Female"/>
    <x v="5"/>
    <s v="Credit Card"/>
    <n v="798.84"/>
    <n v="10"/>
    <n v="2"/>
    <x v="1"/>
    <x v="4445"/>
    <d v="2034-03-14T00:00:00"/>
    <x v="1"/>
    <x v="6"/>
    <s v=""/>
  </r>
  <r>
    <x v="4446"/>
    <n v="35"/>
    <s v="Other"/>
    <x v="0"/>
    <s v="UPI"/>
    <n v="648.13"/>
    <n v="8"/>
    <n v="3.4"/>
    <x v="1"/>
    <x v="4446"/>
    <d v="2034-03-13T00:00:00"/>
    <x v="0"/>
    <x v="16"/>
    <s v=""/>
  </r>
  <r>
    <x v="4447"/>
    <n v="37"/>
    <s v="Other"/>
    <x v="3"/>
    <s v="Wallet"/>
    <n v="1189.77"/>
    <n v="3"/>
    <n v="3.7"/>
    <x v="1"/>
    <x v="4447"/>
    <d v="2034-03-09T00:00:00"/>
    <x v="0"/>
    <x v="1"/>
    <n v="3.7"/>
  </r>
  <r>
    <x v="4448"/>
    <n v="29"/>
    <s v="Male"/>
    <x v="5"/>
    <s v="Debit Card"/>
    <n v="698.63"/>
    <n v="9"/>
    <n v="1.1000000000000001"/>
    <x v="0"/>
    <x v="4448"/>
    <d v="2034-03-16T00:00:00"/>
    <x v="2"/>
    <x v="15"/>
    <s v=""/>
  </r>
  <r>
    <x v="4449"/>
    <n v="54"/>
    <s v="Male"/>
    <x v="2"/>
    <s v="Cash on Delivery"/>
    <n v="730.12"/>
    <n v="4"/>
    <n v="2.2999999999999998"/>
    <x v="1"/>
    <x v="4449"/>
    <d v="2034-03-12T00:00:00"/>
    <x v="1"/>
    <x v="1"/>
    <n v="2.2999999999999998"/>
  </r>
  <r>
    <x v="4450"/>
    <n v="51"/>
    <s v="Female"/>
    <x v="2"/>
    <s v="Debit Card"/>
    <n v="526.73"/>
    <n v="1"/>
    <n v="4.8"/>
    <x v="1"/>
    <x v="4450"/>
    <d v="2034-03-10T00:00:00"/>
    <x v="1"/>
    <x v="1"/>
    <n v="4.8"/>
  </r>
  <r>
    <x v="4451"/>
    <n v="69"/>
    <s v="Other"/>
    <x v="1"/>
    <s v="Debit Card"/>
    <n v="355.5"/>
    <n v="1"/>
    <n v="3.7"/>
    <x v="1"/>
    <x v="4451"/>
    <d v="2034-03-11T00:00:00"/>
    <x v="1"/>
    <x v="1"/>
    <n v="3.7"/>
  </r>
  <r>
    <x v="4452"/>
    <n v="31"/>
    <s v="Male"/>
    <x v="5"/>
    <s v="Cash on Delivery"/>
    <n v="214.64"/>
    <n v="4"/>
    <n v="2.6"/>
    <x v="0"/>
    <x v="4452"/>
    <d v="2034-03-15T00:00:00"/>
    <x v="0"/>
    <x v="1"/>
    <n v="2.6"/>
  </r>
  <r>
    <x v="4453"/>
    <n v="18"/>
    <s v="Female"/>
    <x v="5"/>
    <s v="Debit Card"/>
    <n v="369.5"/>
    <n v="12"/>
    <n v="5"/>
    <x v="0"/>
    <x v="4453"/>
    <d v="2034-03-24T00:00:00"/>
    <x v="2"/>
    <x v="41"/>
    <s v=""/>
  </r>
  <r>
    <x v="4454"/>
    <n v="64"/>
    <s v="Female"/>
    <x v="3"/>
    <s v="Cash on Delivery"/>
    <n v="850.89"/>
    <n v="14"/>
    <n v="1.4"/>
    <x v="1"/>
    <x v="4454"/>
    <d v="2034-03-27T00:00:00"/>
    <x v="1"/>
    <x v="28"/>
    <s v=""/>
  </r>
  <r>
    <x v="4455"/>
    <n v="56"/>
    <s v="Other"/>
    <x v="1"/>
    <s v="Credit Card"/>
    <n v="294.3"/>
    <n v="14"/>
    <n v="4.9000000000000004"/>
    <x v="0"/>
    <x v="4455"/>
    <d v="2034-03-28T00:00:00"/>
    <x v="1"/>
    <x v="20"/>
    <s v=""/>
  </r>
  <r>
    <x v="4456"/>
    <n v="55"/>
    <s v="Female"/>
    <x v="0"/>
    <s v="Wallet"/>
    <n v="1029.51"/>
    <n v="3"/>
    <n v="1.8"/>
    <x v="1"/>
    <x v="4456"/>
    <d v="2034-03-18T00:00:00"/>
    <x v="1"/>
    <x v="1"/>
    <n v="1.8"/>
  </r>
  <r>
    <x v="4457"/>
    <n v="47"/>
    <s v="Female"/>
    <x v="4"/>
    <s v="Credit Card"/>
    <n v="811.76"/>
    <n v="12"/>
    <n v="3.4"/>
    <x v="0"/>
    <x v="4457"/>
    <d v="2034-03-28T00:00:00"/>
    <x v="1"/>
    <x v="16"/>
    <s v=""/>
  </r>
  <r>
    <x v="4458"/>
    <n v="41"/>
    <s v="Female"/>
    <x v="3"/>
    <s v="Cash on Delivery"/>
    <n v="455.62"/>
    <n v="7"/>
    <n v="2.8"/>
    <x v="0"/>
    <x v="4458"/>
    <d v="2034-03-24T00:00:00"/>
    <x v="0"/>
    <x v="10"/>
    <s v=""/>
  </r>
  <r>
    <x v="4459"/>
    <n v="19"/>
    <s v="Female"/>
    <x v="2"/>
    <s v="Wallet"/>
    <n v="68.239999999999995"/>
    <n v="5"/>
    <n v="3.7"/>
    <x v="1"/>
    <x v="4459"/>
    <d v="2034-03-23T00:00:00"/>
    <x v="2"/>
    <x v="1"/>
    <n v="3.7"/>
  </r>
  <r>
    <x v="4460"/>
    <n v="37"/>
    <s v="Other"/>
    <x v="2"/>
    <s v="UPI"/>
    <n v="878.71"/>
    <n v="9"/>
    <n v="3.4"/>
    <x v="1"/>
    <x v="4460"/>
    <d v="2034-03-28T00:00:00"/>
    <x v="0"/>
    <x v="16"/>
    <s v=""/>
  </r>
  <r>
    <x v="4461"/>
    <n v="34"/>
    <s v="Female"/>
    <x v="5"/>
    <s v="Debit Card"/>
    <n v="1319.71"/>
    <n v="11"/>
    <n v="1.7"/>
    <x v="0"/>
    <x v="4461"/>
    <d v="2034-03-31T00:00:00"/>
    <x v="0"/>
    <x v="23"/>
    <s v=""/>
  </r>
  <r>
    <x v="4462"/>
    <n v="52"/>
    <s v="Female"/>
    <x v="5"/>
    <s v="Cash on Delivery"/>
    <n v="13.5"/>
    <n v="13"/>
    <n v="4.5"/>
    <x v="0"/>
    <x v="4462"/>
    <d v="2034-04-03T00:00:00"/>
    <x v="1"/>
    <x v="30"/>
    <s v=""/>
  </r>
  <r>
    <x v="4463"/>
    <n v="32"/>
    <s v="Female"/>
    <x v="4"/>
    <s v="UPI"/>
    <n v="395.76"/>
    <n v="1"/>
    <n v="1.5"/>
    <x v="1"/>
    <x v="4463"/>
    <d v="2034-03-23T00:00:00"/>
    <x v="0"/>
    <x v="1"/>
    <n v="1.5"/>
  </r>
  <r>
    <x v="4464"/>
    <n v="37"/>
    <s v="Other"/>
    <x v="3"/>
    <s v="Credit Card"/>
    <n v="1314.84"/>
    <n v="3"/>
    <n v="4.7"/>
    <x v="0"/>
    <x v="4464"/>
    <d v="2034-03-26T00:00:00"/>
    <x v="0"/>
    <x v="1"/>
    <n v="4.7"/>
  </r>
  <r>
    <x v="4465"/>
    <n v="23"/>
    <s v="Male"/>
    <x v="2"/>
    <s v="Debit Card"/>
    <n v="1339.87"/>
    <n v="14"/>
    <n v="1"/>
    <x v="1"/>
    <x v="4465"/>
    <d v="2034-04-07T00:00:00"/>
    <x v="2"/>
    <x v="31"/>
    <s v=""/>
  </r>
  <r>
    <x v="4466"/>
    <n v="63"/>
    <s v="Female"/>
    <x v="3"/>
    <s v="Debit Card"/>
    <n v="666.41"/>
    <n v="5"/>
    <n v="1.2"/>
    <x v="0"/>
    <x v="4466"/>
    <d v="2034-03-30T00:00:00"/>
    <x v="1"/>
    <x v="1"/>
    <n v="1.2"/>
  </r>
  <r>
    <x v="4467"/>
    <n v="59"/>
    <s v="Male"/>
    <x v="3"/>
    <s v="Cash on Delivery"/>
    <n v="902.97"/>
    <n v="10"/>
    <n v="3.8"/>
    <x v="1"/>
    <x v="4467"/>
    <d v="2034-04-05T00:00:00"/>
    <x v="1"/>
    <x v="3"/>
    <s v=""/>
  </r>
  <r>
    <x v="4468"/>
    <n v="69"/>
    <s v="Other"/>
    <x v="4"/>
    <s v="UPI"/>
    <n v="1313.04"/>
    <n v="2"/>
    <n v="1.1000000000000001"/>
    <x v="1"/>
    <x v="4468"/>
    <d v="2034-03-29T00:00:00"/>
    <x v="1"/>
    <x v="1"/>
    <n v="1.1000000000000001"/>
  </r>
  <r>
    <x v="4469"/>
    <n v="53"/>
    <s v="Male"/>
    <x v="1"/>
    <s v="UPI"/>
    <n v="323.73"/>
    <n v="12"/>
    <n v="1.5"/>
    <x v="0"/>
    <x v="4469"/>
    <d v="2034-04-09T00:00:00"/>
    <x v="1"/>
    <x v="34"/>
    <s v=""/>
  </r>
  <r>
    <x v="4470"/>
    <n v="22"/>
    <s v="Female"/>
    <x v="0"/>
    <s v="Credit Card"/>
    <n v="1109.5999999999999"/>
    <n v="3"/>
    <n v="2"/>
    <x v="1"/>
    <x v="4470"/>
    <d v="2034-04-01T00:00:00"/>
    <x v="2"/>
    <x v="1"/>
    <n v="2"/>
  </r>
  <r>
    <x v="4471"/>
    <n v="39"/>
    <s v="Other"/>
    <x v="1"/>
    <s v="Debit Card"/>
    <n v="1361.02"/>
    <n v="2"/>
    <n v="4.4000000000000004"/>
    <x v="1"/>
    <x v="4471"/>
    <d v="2034-04-01T00:00:00"/>
    <x v="0"/>
    <x v="1"/>
    <n v="4.4000000000000004"/>
  </r>
  <r>
    <x v="4472"/>
    <n v="43"/>
    <s v="Male"/>
    <x v="4"/>
    <s v="Cash on Delivery"/>
    <n v="409.79"/>
    <n v="11"/>
    <n v="2.1"/>
    <x v="1"/>
    <x v="4472"/>
    <d v="2034-04-11T00:00:00"/>
    <x v="0"/>
    <x v="27"/>
    <s v=""/>
  </r>
  <r>
    <x v="4473"/>
    <n v="61"/>
    <s v="Male"/>
    <x v="3"/>
    <s v="Credit Card"/>
    <n v="960"/>
    <n v="5"/>
    <n v="3.4"/>
    <x v="1"/>
    <x v="4473"/>
    <d v="2034-04-06T00:00:00"/>
    <x v="1"/>
    <x v="1"/>
    <n v="3.4"/>
  </r>
  <r>
    <x v="4474"/>
    <n v="41"/>
    <s v="Female"/>
    <x v="4"/>
    <s v="UPI"/>
    <n v="55.74"/>
    <n v="8"/>
    <n v="4.5999999999999996"/>
    <x v="1"/>
    <x v="4474"/>
    <d v="2034-04-10T00:00:00"/>
    <x v="0"/>
    <x v="33"/>
    <s v=""/>
  </r>
  <r>
    <x v="4475"/>
    <n v="28"/>
    <s v="Female"/>
    <x v="2"/>
    <s v="Wallet"/>
    <n v="484.85"/>
    <n v="14"/>
    <n v="2.1"/>
    <x v="1"/>
    <x v="4475"/>
    <d v="2034-04-17T00:00:00"/>
    <x v="2"/>
    <x v="27"/>
    <s v=""/>
  </r>
  <r>
    <x v="4476"/>
    <n v="60"/>
    <s v="Male"/>
    <x v="0"/>
    <s v="Wallet"/>
    <n v="645.15"/>
    <n v="12"/>
    <n v="4.4000000000000004"/>
    <x v="1"/>
    <x v="4476"/>
    <d v="2034-04-16T00:00:00"/>
    <x v="1"/>
    <x v="35"/>
    <s v=""/>
  </r>
  <r>
    <x v="4477"/>
    <n v="55"/>
    <s v="Female"/>
    <x v="1"/>
    <s v="Cash on Delivery"/>
    <n v="831.09"/>
    <n v="11"/>
    <n v="1.3"/>
    <x v="0"/>
    <x v="4477"/>
    <d v="2034-04-16T00:00:00"/>
    <x v="1"/>
    <x v="24"/>
    <s v=""/>
  </r>
  <r>
    <x v="4478"/>
    <n v="43"/>
    <s v="Male"/>
    <x v="1"/>
    <s v="Debit Card"/>
    <n v="410.69"/>
    <n v="10"/>
    <n v="3"/>
    <x v="0"/>
    <x v="4478"/>
    <d v="2034-04-16T00:00:00"/>
    <x v="0"/>
    <x v="7"/>
    <s v=""/>
  </r>
  <r>
    <x v="4479"/>
    <n v="33"/>
    <s v="Male"/>
    <x v="3"/>
    <s v="Wallet"/>
    <n v="163.62"/>
    <n v="1"/>
    <n v="3.2"/>
    <x v="1"/>
    <x v="4479"/>
    <d v="2034-04-08T00:00:00"/>
    <x v="0"/>
    <x v="1"/>
    <n v="3.2"/>
  </r>
  <r>
    <x v="4480"/>
    <n v="35"/>
    <s v="Female"/>
    <x v="2"/>
    <s v="UPI"/>
    <n v="1045.99"/>
    <n v="8"/>
    <n v="4.7"/>
    <x v="1"/>
    <x v="4480"/>
    <d v="2034-04-16T00:00:00"/>
    <x v="0"/>
    <x v="25"/>
    <s v=""/>
  </r>
  <r>
    <x v="4481"/>
    <n v="44"/>
    <s v="Other"/>
    <x v="2"/>
    <s v="Debit Card"/>
    <n v="428.14"/>
    <n v="11"/>
    <n v="4.4000000000000004"/>
    <x v="0"/>
    <x v="4481"/>
    <d v="2034-04-20T00:00:00"/>
    <x v="0"/>
    <x v="35"/>
    <s v=""/>
  </r>
  <r>
    <x v="4482"/>
    <n v="18"/>
    <s v="Male"/>
    <x v="2"/>
    <s v="Debit Card"/>
    <n v="85.57"/>
    <n v="6"/>
    <n v="4.2"/>
    <x v="1"/>
    <x v="4482"/>
    <d v="2034-04-16T00:00:00"/>
    <x v="2"/>
    <x v="1"/>
    <n v="4.2"/>
  </r>
  <r>
    <x v="4483"/>
    <n v="21"/>
    <s v="Other"/>
    <x v="4"/>
    <s v="Cash on Delivery"/>
    <n v="1093.5"/>
    <n v="7"/>
    <n v="4"/>
    <x v="0"/>
    <x v="4483"/>
    <d v="2034-04-18T00:00:00"/>
    <x v="2"/>
    <x v="40"/>
    <s v=""/>
  </r>
  <r>
    <x v="4484"/>
    <n v="42"/>
    <s v="Male"/>
    <x v="2"/>
    <s v="Credit Card"/>
    <n v="1086.71"/>
    <n v="7"/>
    <n v="4.4000000000000004"/>
    <x v="1"/>
    <x v="4484"/>
    <d v="2034-04-19T00:00:00"/>
    <x v="0"/>
    <x v="35"/>
    <s v=""/>
  </r>
  <r>
    <x v="4485"/>
    <n v="30"/>
    <s v="Female"/>
    <x v="0"/>
    <s v="Debit Card"/>
    <n v="84.89"/>
    <n v="6"/>
    <n v="2.2999999999999998"/>
    <x v="0"/>
    <x v="4485"/>
    <d v="2034-04-19T00:00:00"/>
    <x v="0"/>
    <x v="1"/>
    <n v="2.2999999999999998"/>
  </r>
  <r>
    <x v="4486"/>
    <n v="42"/>
    <s v="Male"/>
    <x v="1"/>
    <s v="Debit Card"/>
    <n v="297"/>
    <n v="1"/>
    <n v="4.0999999999999996"/>
    <x v="0"/>
    <x v="4486"/>
    <d v="2034-04-15T00:00:00"/>
    <x v="0"/>
    <x v="1"/>
    <n v="4.0999999999999996"/>
  </r>
  <r>
    <x v="4487"/>
    <n v="26"/>
    <s v="Female"/>
    <x v="1"/>
    <s v="Credit Card"/>
    <n v="43.64"/>
    <n v="7"/>
    <n v="4.3"/>
    <x v="1"/>
    <x v="4487"/>
    <d v="2034-04-22T00:00:00"/>
    <x v="2"/>
    <x v="21"/>
    <s v=""/>
  </r>
  <r>
    <x v="4488"/>
    <n v="18"/>
    <s v="Female"/>
    <x v="5"/>
    <s v="Wallet"/>
    <n v="722.13"/>
    <n v="1"/>
    <n v="2.7"/>
    <x v="0"/>
    <x v="4488"/>
    <d v="2034-04-17T00:00:00"/>
    <x v="2"/>
    <x v="1"/>
    <n v="2.7"/>
  </r>
  <r>
    <x v="4489"/>
    <n v="59"/>
    <s v="Male"/>
    <x v="0"/>
    <s v="Credit Card"/>
    <n v="830.5"/>
    <n v="14"/>
    <n v="1.6"/>
    <x v="0"/>
    <x v="4489"/>
    <d v="2034-05-01T00:00:00"/>
    <x v="1"/>
    <x v="9"/>
    <s v=""/>
  </r>
  <r>
    <x v="4490"/>
    <n v="36"/>
    <s v="Female"/>
    <x v="3"/>
    <s v="UPI"/>
    <n v="1053.0899999999999"/>
    <n v="4"/>
    <n v="1.6"/>
    <x v="1"/>
    <x v="4490"/>
    <d v="2034-04-22T00:00:00"/>
    <x v="0"/>
    <x v="1"/>
    <n v="1.6"/>
  </r>
  <r>
    <x v="4491"/>
    <n v="35"/>
    <s v="Female"/>
    <x v="2"/>
    <s v="Credit Card"/>
    <n v="989.09"/>
    <n v="14"/>
    <n v="4.8"/>
    <x v="0"/>
    <x v="4491"/>
    <d v="2034-05-03T00:00:00"/>
    <x v="0"/>
    <x v="36"/>
    <s v=""/>
  </r>
  <r>
    <x v="4492"/>
    <n v="50"/>
    <s v="Other"/>
    <x v="1"/>
    <s v="UPI"/>
    <n v="208.2"/>
    <n v="5"/>
    <n v="4.0999999999999996"/>
    <x v="0"/>
    <x v="4492"/>
    <d v="2034-04-25T00:00:00"/>
    <x v="1"/>
    <x v="1"/>
    <n v="4.0999999999999996"/>
  </r>
  <r>
    <x v="4493"/>
    <n v="18"/>
    <s v="Female"/>
    <x v="2"/>
    <s v="Wallet"/>
    <n v="848.95"/>
    <n v="4"/>
    <n v="4"/>
    <x v="0"/>
    <x v="4493"/>
    <d v="2034-04-25T00:00:00"/>
    <x v="2"/>
    <x v="1"/>
    <n v="4"/>
  </r>
  <r>
    <x v="4494"/>
    <n v="26"/>
    <s v="Male"/>
    <x v="3"/>
    <s v="UPI"/>
    <n v="945.76"/>
    <n v="14"/>
    <n v="2"/>
    <x v="0"/>
    <x v="4494"/>
    <d v="2034-05-06T00:00:00"/>
    <x v="2"/>
    <x v="6"/>
    <s v=""/>
  </r>
  <r>
    <x v="4495"/>
    <n v="33"/>
    <s v="Male"/>
    <x v="4"/>
    <s v="Debit Card"/>
    <n v="13.73"/>
    <n v="13"/>
    <n v="1.8"/>
    <x v="0"/>
    <x v="4495"/>
    <d v="2034-05-06T00:00:00"/>
    <x v="0"/>
    <x v="4"/>
    <s v=""/>
  </r>
  <r>
    <x v="4496"/>
    <n v="40"/>
    <s v="Female"/>
    <x v="5"/>
    <s v="Credit Card"/>
    <n v="918.41"/>
    <n v="12"/>
    <n v="3.9"/>
    <x v="0"/>
    <x v="4496"/>
    <d v="2034-05-06T00:00:00"/>
    <x v="0"/>
    <x v="19"/>
    <s v=""/>
  </r>
  <r>
    <x v="4497"/>
    <n v="37"/>
    <s v="Female"/>
    <x v="3"/>
    <s v="UPI"/>
    <n v="977.86"/>
    <n v="10"/>
    <n v="4.3"/>
    <x v="1"/>
    <x v="4497"/>
    <d v="2034-05-05T00:00:00"/>
    <x v="0"/>
    <x v="21"/>
    <s v=""/>
  </r>
  <r>
    <x v="4498"/>
    <n v="27"/>
    <s v="Male"/>
    <x v="0"/>
    <s v="Cash on Delivery"/>
    <n v="560.6"/>
    <n v="1"/>
    <n v="3.5"/>
    <x v="1"/>
    <x v="4498"/>
    <d v="2034-04-27T00:00:00"/>
    <x v="2"/>
    <x v="1"/>
    <n v="3.5"/>
  </r>
  <r>
    <x v="4499"/>
    <n v="67"/>
    <s v="Other"/>
    <x v="3"/>
    <s v="Debit Card"/>
    <n v="1464.86"/>
    <n v="13"/>
    <n v="3"/>
    <x v="0"/>
    <x v="4499"/>
    <d v="2034-05-10T00:00:00"/>
    <x v="1"/>
    <x v="7"/>
    <s v=""/>
  </r>
  <r>
    <x v="4500"/>
    <n v="63"/>
    <s v="Male"/>
    <x v="3"/>
    <s v="Credit Card"/>
    <n v="871.24"/>
    <n v="11"/>
    <n v="3"/>
    <x v="0"/>
    <x v="4500"/>
    <d v="2034-05-09T00:00:00"/>
    <x v="1"/>
    <x v="7"/>
    <s v=""/>
  </r>
  <r>
    <x v="4501"/>
    <n v="64"/>
    <s v="Other"/>
    <x v="2"/>
    <s v="Debit Card"/>
    <n v="138.46"/>
    <n v="7"/>
    <n v="3.6"/>
    <x v="1"/>
    <x v="4501"/>
    <d v="2034-05-06T00:00:00"/>
    <x v="1"/>
    <x v="29"/>
    <s v=""/>
  </r>
  <r>
    <x v="4502"/>
    <n v="32"/>
    <s v="Female"/>
    <x v="5"/>
    <s v="Credit Card"/>
    <n v="535.83000000000004"/>
    <n v="4"/>
    <n v="1.5"/>
    <x v="0"/>
    <x v="4502"/>
    <d v="2034-05-04T00:00:00"/>
    <x v="0"/>
    <x v="1"/>
    <n v="1.5"/>
  </r>
  <r>
    <x v="4503"/>
    <n v="32"/>
    <s v="Male"/>
    <x v="3"/>
    <s v="Wallet"/>
    <n v="831.55"/>
    <n v="10"/>
    <n v="3.5"/>
    <x v="1"/>
    <x v="4503"/>
    <d v="2034-05-11T00:00:00"/>
    <x v="0"/>
    <x v="14"/>
    <s v=""/>
  </r>
  <r>
    <x v="4504"/>
    <n v="23"/>
    <s v="Other"/>
    <x v="3"/>
    <s v="Credit Card"/>
    <n v="1368.82"/>
    <n v="8"/>
    <n v="4.7"/>
    <x v="1"/>
    <x v="4504"/>
    <d v="2034-05-10T00:00:00"/>
    <x v="2"/>
    <x v="25"/>
    <s v=""/>
  </r>
  <r>
    <x v="4505"/>
    <n v="67"/>
    <s v="Female"/>
    <x v="1"/>
    <s v="Credit Card"/>
    <n v="920.25"/>
    <n v="2"/>
    <n v="3.9"/>
    <x v="1"/>
    <x v="4505"/>
    <d v="2034-05-05T00:00:00"/>
    <x v="1"/>
    <x v="1"/>
    <n v="3.9"/>
  </r>
  <r>
    <x v="4506"/>
    <n v="21"/>
    <s v="Other"/>
    <x v="4"/>
    <s v="Cash on Delivery"/>
    <n v="1221.53"/>
    <n v="5"/>
    <n v="2.8"/>
    <x v="0"/>
    <x v="4506"/>
    <d v="2034-05-09T00:00:00"/>
    <x v="2"/>
    <x v="1"/>
    <n v="2.8"/>
  </r>
  <r>
    <x v="4507"/>
    <n v="62"/>
    <s v="Male"/>
    <x v="0"/>
    <s v="Wallet"/>
    <n v="633.33000000000004"/>
    <n v="7"/>
    <n v="3.8"/>
    <x v="0"/>
    <x v="4507"/>
    <d v="2034-05-12T00:00:00"/>
    <x v="1"/>
    <x v="3"/>
    <s v=""/>
  </r>
  <r>
    <x v="4508"/>
    <n v="25"/>
    <s v="Other"/>
    <x v="3"/>
    <s v="UPI"/>
    <n v="927.46"/>
    <n v="6"/>
    <n v="4.3"/>
    <x v="0"/>
    <x v="4508"/>
    <d v="2034-05-12T00:00:00"/>
    <x v="2"/>
    <x v="1"/>
    <n v="4.3"/>
  </r>
  <r>
    <x v="4509"/>
    <n v="52"/>
    <s v="Female"/>
    <x v="5"/>
    <s v="Credit Card"/>
    <n v="121.33"/>
    <n v="14"/>
    <n v="1.4"/>
    <x v="1"/>
    <x v="4509"/>
    <d v="2034-05-21T00:00:00"/>
    <x v="1"/>
    <x v="28"/>
    <s v=""/>
  </r>
  <r>
    <x v="4510"/>
    <n v="37"/>
    <s v="Female"/>
    <x v="5"/>
    <s v="Debit Card"/>
    <n v="306.49"/>
    <n v="10"/>
    <n v="3.6"/>
    <x v="0"/>
    <x v="4510"/>
    <d v="2034-05-18T00:00:00"/>
    <x v="0"/>
    <x v="29"/>
    <s v=""/>
  </r>
  <r>
    <x v="4511"/>
    <n v="38"/>
    <s v="Other"/>
    <x v="4"/>
    <s v="UPI"/>
    <n v="213.62"/>
    <n v="12"/>
    <n v="3.5"/>
    <x v="1"/>
    <x v="4511"/>
    <d v="2034-05-21T00:00:00"/>
    <x v="0"/>
    <x v="14"/>
    <s v=""/>
  </r>
  <r>
    <x v="4512"/>
    <n v="59"/>
    <s v="Other"/>
    <x v="1"/>
    <s v="Credit Card"/>
    <n v="1448.92"/>
    <n v="10"/>
    <n v="3.2"/>
    <x v="1"/>
    <x v="4512"/>
    <d v="2034-05-20T00:00:00"/>
    <x v="1"/>
    <x v="2"/>
    <s v=""/>
  </r>
  <r>
    <x v="4513"/>
    <n v="38"/>
    <s v="Other"/>
    <x v="5"/>
    <s v="Debit Card"/>
    <n v="185.09"/>
    <n v="14"/>
    <n v="3.5"/>
    <x v="1"/>
    <x v="4513"/>
    <d v="2034-05-25T00:00:00"/>
    <x v="0"/>
    <x v="14"/>
    <s v=""/>
  </r>
  <r>
    <x v="4514"/>
    <n v="23"/>
    <s v="Female"/>
    <x v="5"/>
    <s v="UPI"/>
    <n v="200.88"/>
    <n v="8"/>
    <n v="2.5"/>
    <x v="0"/>
    <x v="4514"/>
    <d v="2034-05-20T00:00:00"/>
    <x v="2"/>
    <x v="13"/>
    <s v=""/>
  </r>
  <r>
    <x v="4515"/>
    <n v="59"/>
    <s v="Other"/>
    <x v="2"/>
    <s v="Cash on Delivery"/>
    <n v="522.30999999999995"/>
    <n v="12"/>
    <n v="5"/>
    <x v="0"/>
    <x v="4515"/>
    <d v="2034-05-25T00:00:00"/>
    <x v="1"/>
    <x v="41"/>
    <s v=""/>
  </r>
  <r>
    <x v="4516"/>
    <n v="21"/>
    <s v="Other"/>
    <x v="3"/>
    <s v="Credit Card"/>
    <n v="135.29"/>
    <n v="4"/>
    <n v="2.4"/>
    <x v="1"/>
    <x v="4516"/>
    <d v="2034-05-18T00:00:00"/>
    <x v="2"/>
    <x v="1"/>
    <n v="2.4"/>
  </r>
  <r>
    <x v="4517"/>
    <n v="55"/>
    <s v="Male"/>
    <x v="3"/>
    <s v="UPI"/>
    <n v="644.39"/>
    <n v="5"/>
    <n v="2.5"/>
    <x v="1"/>
    <x v="4517"/>
    <d v="2034-05-20T00:00:00"/>
    <x v="1"/>
    <x v="1"/>
    <n v="2.5"/>
  </r>
  <r>
    <x v="4518"/>
    <n v="40"/>
    <s v="Other"/>
    <x v="4"/>
    <s v="Cash on Delivery"/>
    <n v="1429.57"/>
    <n v="5"/>
    <n v="3"/>
    <x v="0"/>
    <x v="4518"/>
    <d v="2034-05-21T00:00:00"/>
    <x v="0"/>
    <x v="1"/>
    <n v="3"/>
  </r>
  <r>
    <x v="4519"/>
    <n v="25"/>
    <s v="Male"/>
    <x v="0"/>
    <s v="UPI"/>
    <n v="1018.67"/>
    <n v="1"/>
    <n v="1.5"/>
    <x v="0"/>
    <x v="4519"/>
    <d v="2034-05-18T00:00:00"/>
    <x v="2"/>
    <x v="1"/>
    <n v="1.5"/>
  </r>
  <r>
    <x v="4520"/>
    <n v="19"/>
    <s v="Male"/>
    <x v="0"/>
    <s v="Cash on Delivery"/>
    <n v="1446.65"/>
    <n v="3"/>
    <n v="1.3"/>
    <x v="1"/>
    <x v="4520"/>
    <d v="2034-05-21T00:00:00"/>
    <x v="2"/>
    <x v="1"/>
    <n v="1.3"/>
  </r>
  <r>
    <x v="4521"/>
    <n v="30"/>
    <s v="Female"/>
    <x v="2"/>
    <s v="Wallet"/>
    <n v="1390.37"/>
    <n v="14"/>
    <n v="3"/>
    <x v="1"/>
    <x v="4521"/>
    <d v="2034-06-02T00:00:00"/>
    <x v="0"/>
    <x v="7"/>
    <s v=""/>
  </r>
  <r>
    <x v="4522"/>
    <n v="61"/>
    <s v="Male"/>
    <x v="5"/>
    <s v="Cash on Delivery"/>
    <n v="298.68"/>
    <n v="6"/>
    <n v="3.8"/>
    <x v="1"/>
    <x v="4522"/>
    <d v="2034-05-26T00:00:00"/>
    <x v="1"/>
    <x v="1"/>
    <n v="3.8"/>
  </r>
  <r>
    <x v="4523"/>
    <n v="68"/>
    <s v="Other"/>
    <x v="4"/>
    <s v="Cash on Delivery"/>
    <n v="992.68"/>
    <n v="9"/>
    <n v="4.5"/>
    <x v="1"/>
    <x v="4523"/>
    <d v="2034-05-30T00:00:00"/>
    <x v="1"/>
    <x v="30"/>
    <s v=""/>
  </r>
  <r>
    <x v="4524"/>
    <n v="35"/>
    <s v="Other"/>
    <x v="3"/>
    <s v="Debit Card"/>
    <n v="634.35"/>
    <n v="4"/>
    <n v="5"/>
    <x v="0"/>
    <x v="4524"/>
    <d v="2034-05-26T00:00:00"/>
    <x v="0"/>
    <x v="1"/>
    <n v="5"/>
  </r>
  <r>
    <x v="4525"/>
    <n v="40"/>
    <s v="Female"/>
    <x v="2"/>
    <s v="Debit Card"/>
    <n v="830.43"/>
    <n v="5"/>
    <n v="3.5"/>
    <x v="0"/>
    <x v="4525"/>
    <d v="2034-05-28T00:00:00"/>
    <x v="0"/>
    <x v="1"/>
    <n v="3.5"/>
  </r>
  <r>
    <x v="4526"/>
    <n v="28"/>
    <s v="Male"/>
    <x v="3"/>
    <s v="Debit Card"/>
    <n v="1002.09"/>
    <n v="1"/>
    <n v="2.7"/>
    <x v="0"/>
    <x v="4526"/>
    <d v="2034-05-25T00:00:00"/>
    <x v="2"/>
    <x v="1"/>
    <n v="2.7"/>
  </r>
  <r>
    <x v="4527"/>
    <n v="66"/>
    <s v="Other"/>
    <x v="3"/>
    <s v="Cash on Delivery"/>
    <n v="1498.19"/>
    <n v="13"/>
    <n v="3.5"/>
    <x v="0"/>
    <x v="4527"/>
    <d v="2034-06-07T00:00:00"/>
    <x v="1"/>
    <x v="14"/>
    <s v=""/>
  </r>
  <r>
    <x v="4528"/>
    <n v="21"/>
    <s v="Other"/>
    <x v="1"/>
    <s v="UPI"/>
    <n v="65.5"/>
    <n v="12"/>
    <n v="4.8"/>
    <x v="0"/>
    <x v="4528"/>
    <d v="2034-06-07T00:00:00"/>
    <x v="2"/>
    <x v="36"/>
    <s v=""/>
  </r>
  <r>
    <x v="4529"/>
    <n v="69"/>
    <s v="Other"/>
    <x v="1"/>
    <s v="Credit Card"/>
    <n v="197.33"/>
    <n v="13"/>
    <n v="1.2"/>
    <x v="1"/>
    <x v="4529"/>
    <d v="2034-06-09T00:00:00"/>
    <x v="1"/>
    <x v="5"/>
    <s v=""/>
  </r>
  <r>
    <x v="4530"/>
    <n v="39"/>
    <s v="Male"/>
    <x v="3"/>
    <s v="Credit Card"/>
    <n v="360.9"/>
    <n v="9"/>
    <n v="1.5"/>
    <x v="0"/>
    <x v="4530"/>
    <d v="2034-06-06T00:00:00"/>
    <x v="0"/>
    <x v="34"/>
    <s v=""/>
  </r>
  <r>
    <x v="4531"/>
    <n v="41"/>
    <s v="Female"/>
    <x v="0"/>
    <s v="Credit Card"/>
    <n v="749.54"/>
    <n v="8"/>
    <n v="2.2000000000000002"/>
    <x v="0"/>
    <x v="4531"/>
    <d v="2034-06-06T00:00:00"/>
    <x v="0"/>
    <x v="38"/>
    <s v=""/>
  </r>
  <r>
    <x v="4532"/>
    <n v="44"/>
    <s v="Male"/>
    <x v="1"/>
    <s v="UPI"/>
    <n v="861.17"/>
    <n v="5"/>
    <n v="4.2"/>
    <x v="0"/>
    <x v="4532"/>
    <d v="2034-06-04T00:00:00"/>
    <x v="0"/>
    <x v="1"/>
    <n v="4.2"/>
  </r>
  <r>
    <x v="4533"/>
    <n v="37"/>
    <s v="Female"/>
    <x v="2"/>
    <s v="Wallet"/>
    <n v="622.91999999999996"/>
    <n v="3"/>
    <n v="2.7"/>
    <x v="0"/>
    <x v="4533"/>
    <d v="2034-06-03T00:00:00"/>
    <x v="0"/>
    <x v="1"/>
    <n v="2.7"/>
  </r>
  <r>
    <x v="4534"/>
    <n v="35"/>
    <s v="Other"/>
    <x v="4"/>
    <s v="Cash on Delivery"/>
    <n v="687.33"/>
    <n v="3"/>
    <n v="3.5"/>
    <x v="0"/>
    <x v="4534"/>
    <d v="2034-06-04T00:00:00"/>
    <x v="0"/>
    <x v="1"/>
    <n v="3.5"/>
  </r>
  <r>
    <x v="4535"/>
    <n v="36"/>
    <s v="Male"/>
    <x v="0"/>
    <s v="Credit Card"/>
    <n v="855.49"/>
    <n v="4"/>
    <n v="3.2"/>
    <x v="1"/>
    <x v="4535"/>
    <d v="2034-06-06T00:00:00"/>
    <x v="0"/>
    <x v="1"/>
    <n v="3.2"/>
  </r>
  <r>
    <x v="4536"/>
    <n v="69"/>
    <s v="Male"/>
    <x v="1"/>
    <s v="Debit Card"/>
    <n v="479.47"/>
    <n v="10"/>
    <n v="1.6"/>
    <x v="0"/>
    <x v="4536"/>
    <d v="2034-06-13T00:00:00"/>
    <x v="1"/>
    <x v="9"/>
    <s v=""/>
  </r>
  <r>
    <x v="4537"/>
    <n v="22"/>
    <s v="Male"/>
    <x v="0"/>
    <s v="Cash on Delivery"/>
    <n v="729.25"/>
    <n v="7"/>
    <n v="4.4000000000000004"/>
    <x v="1"/>
    <x v="4537"/>
    <d v="2034-06-11T00:00:00"/>
    <x v="2"/>
    <x v="35"/>
    <s v=""/>
  </r>
  <r>
    <x v="4538"/>
    <n v="20"/>
    <s v="Other"/>
    <x v="0"/>
    <s v="Cash on Delivery"/>
    <n v="1329.75"/>
    <n v="9"/>
    <n v="2.8"/>
    <x v="1"/>
    <x v="4538"/>
    <d v="2034-06-14T00:00:00"/>
    <x v="2"/>
    <x v="10"/>
    <s v=""/>
  </r>
  <r>
    <x v="4539"/>
    <n v="53"/>
    <s v="Male"/>
    <x v="2"/>
    <s v="Cash on Delivery"/>
    <n v="1190.8599999999999"/>
    <n v="10"/>
    <n v="1.5"/>
    <x v="1"/>
    <x v="4539"/>
    <d v="2034-06-16T00:00:00"/>
    <x v="1"/>
    <x v="34"/>
    <s v=""/>
  </r>
  <r>
    <x v="4540"/>
    <n v="35"/>
    <s v="Female"/>
    <x v="4"/>
    <s v="Credit Card"/>
    <n v="208.5"/>
    <n v="4"/>
    <n v="2.1"/>
    <x v="0"/>
    <x v="4540"/>
    <d v="2034-06-11T00:00:00"/>
    <x v="0"/>
    <x v="1"/>
    <n v="2.1"/>
  </r>
  <r>
    <x v="4541"/>
    <n v="69"/>
    <s v="Male"/>
    <x v="1"/>
    <s v="Wallet"/>
    <n v="265.26"/>
    <n v="13"/>
    <n v="2.2999999999999998"/>
    <x v="1"/>
    <x v="4541"/>
    <d v="2034-06-21T00:00:00"/>
    <x v="1"/>
    <x v="0"/>
    <s v=""/>
  </r>
  <r>
    <x v="4542"/>
    <n v="48"/>
    <s v="Other"/>
    <x v="3"/>
    <s v="Credit Card"/>
    <n v="35.36"/>
    <n v="10"/>
    <n v="1.5"/>
    <x v="1"/>
    <x v="4542"/>
    <d v="2034-06-19T00:00:00"/>
    <x v="1"/>
    <x v="34"/>
    <s v=""/>
  </r>
  <r>
    <x v="4543"/>
    <n v="56"/>
    <s v="Other"/>
    <x v="3"/>
    <s v="Debit Card"/>
    <n v="726.31"/>
    <n v="12"/>
    <n v="2.1"/>
    <x v="0"/>
    <x v="4543"/>
    <d v="2034-06-22T00:00:00"/>
    <x v="1"/>
    <x v="27"/>
    <s v=""/>
  </r>
  <r>
    <x v="4544"/>
    <n v="51"/>
    <s v="Female"/>
    <x v="5"/>
    <s v="Debit Card"/>
    <n v="1161.79"/>
    <n v="2"/>
    <n v="3.2"/>
    <x v="1"/>
    <x v="4544"/>
    <d v="2034-06-13T00:00:00"/>
    <x v="1"/>
    <x v="1"/>
    <n v="3.2"/>
  </r>
  <r>
    <x v="4545"/>
    <n v="62"/>
    <s v="Female"/>
    <x v="3"/>
    <s v="Debit Card"/>
    <n v="192.73"/>
    <n v="10"/>
    <n v="3"/>
    <x v="0"/>
    <x v="4545"/>
    <d v="2034-06-22T00:00:00"/>
    <x v="1"/>
    <x v="7"/>
    <s v=""/>
  </r>
  <r>
    <x v="4546"/>
    <n v="41"/>
    <s v="Other"/>
    <x v="3"/>
    <s v="UPI"/>
    <n v="606.67999999999995"/>
    <n v="11"/>
    <n v="3.9"/>
    <x v="0"/>
    <x v="4546"/>
    <d v="2034-06-24T00:00:00"/>
    <x v="0"/>
    <x v="19"/>
    <s v=""/>
  </r>
  <r>
    <x v="4547"/>
    <n v="24"/>
    <s v="Other"/>
    <x v="0"/>
    <s v="Cash on Delivery"/>
    <n v="412.7"/>
    <n v="3"/>
    <n v="3.2"/>
    <x v="0"/>
    <x v="4547"/>
    <d v="2034-06-17T00:00:00"/>
    <x v="2"/>
    <x v="1"/>
    <n v="3.2"/>
  </r>
  <r>
    <x v="4548"/>
    <n v="30"/>
    <s v="Other"/>
    <x v="4"/>
    <s v="UPI"/>
    <n v="1439.57"/>
    <n v="10"/>
    <n v="4.2"/>
    <x v="0"/>
    <x v="4548"/>
    <d v="2034-06-25T00:00:00"/>
    <x v="0"/>
    <x v="22"/>
    <s v=""/>
  </r>
  <r>
    <x v="4549"/>
    <n v="19"/>
    <s v="Male"/>
    <x v="5"/>
    <s v="Credit Card"/>
    <n v="192.35"/>
    <n v="2"/>
    <n v="2.2000000000000002"/>
    <x v="1"/>
    <x v="4549"/>
    <d v="2034-06-18T00:00:00"/>
    <x v="2"/>
    <x v="1"/>
    <n v="2.2000000000000002"/>
  </r>
  <r>
    <x v="4550"/>
    <n v="22"/>
    <s v="Female"/>
    <x v="0"/>
    <s v="Credit Card"/>
    <n v="811.66"/>
    <n v="12"/>
    <n v="1.7"/>
    <x v="0"/>
    <x v="4550"/>
    <d v="2034-06-29T00:00:00"/>
    <x v="2"/>
    <x v="23"/>
    <s v=""/>
  </r>
  <r>
    <x v="4551"/>
    <n v="31"/>
    <s v="Other"/>
    <x v="1"/>
    <s v="Credit Card"/>
    <n v="18.850000000000001"/>
    <n v="14"/>
    <n v="4.0999999999999996"/>
    <x v="0"/>
    <x v="4551"/>
    <d v="2034-07-02T00:00:00"/>
    <x v="0"/>
    <x v="39"/>
    <s v=""/>
  </r>
  <r>
    <x v="4552"/>
    <n v="38"/>
    <s v="Female"/>
    <x v="0"/>
    <s v="Credit Card"/>
    <n v="481.37"/>
    <n v="3"/>
    <n v="3.1"/>
    <x v="1"/>
    <x v="4552"/>
    <d v="2034-06-22T00:00:00"/>
    <x v="0"/>
    <x v="1"/>
    <n v="3.1"/>
  </r>
  <r>
    <x v="4553"/>
    <n v="58"/>
    <s v="Female"/>
    <x v="3"/>
    <s v="Credit Card"/>
    <n v="811.05"/>
    <n v="4"/>
    <n v="3.8"/>
    <x v="0"/>
    <x v="4553"/>
    <d v="2034-06-24T00:00:00"/>
    <x v="1"/>
    <x v="1"/>
    <n v="3.8"/>
  </r>
  <r>
    <x v="4554"/>
    <n v="45"/>
    <s v="Other"/>
    <x v="1"/>
    <s v="UPI"/>
    <n v="815.33"/>
    <n v="3"/>
    <n v="4.0999999999999996"/>
    <x v="1"/>
    <x v="4554"/>
    <d v="2034-06-24T00:00:00"/>
    <x v="1"/>
    <x v="1"/>
    <n v="4.0999999999999996"/>
  </r>
  <r>
    <x v="4555"/>
    <n v="68"/>
    <s v="Female"/>
    <x v="1"/>
    <s v="Cash on Delivery"/>
    <n v="364.66"/>
    <n v="14"/>
    <n v="1.2"/>
    <x v="1"/>
    <x v="4555"/>
    <d v="2034-07-06T00:00:00"/>
    <x v="1"/>
    <x v="5"/>
    <s v=""/>
  </r>
  <r>
    <x v="4556"/>
    <n v="52"/>
    <s v="Other"/>
    <x v="0"/>
    <s v="Wallet"/>
    <n v="382.32"/>
    <n v="9"/>
    <n v="4.3"/>
    <x v="1"/>
    <x v="4556"/>
    <d v="2034-07-02T00:00:00"/>
    <x v="1"/>
    <x v="21"/>
    <s v=""/>
  </r>
  <r>
    <x v="4557"/>
    <n v="40"/>
    <s v="Male"/>
    <x v="0"/>
    <s v="Wallet"/>
    <n v="1197.51"/>
    <n v="2"/>
    <n v="1.6"/>
    <x v="0"/>
    <x v="4557"/>
    <d v="2034-06-26T00:00:00"/>
    <x v="0"/>
    <x v="1"/>
    <n v="1.6"/>
  </r>
  <r>
    <x v="4558"/>
    <n v="64"/>
    <s v="Male"/>
    <x v="2"/>
    <s v="UPI"/>
    <n v="275.19"/>
    <n v="3"/>
    <n v="2.5"/>
    <x v="1"/>
    <x v="4558"/>
    <d v="2034-06-28T00:00:00"/>
    <x v="1"/>
    <x v="1"/>
    <n v="2.5"/>
  </r>
  <r>
    <x v="4559"/>
    <n v="20"/>
    <s v="Male"/>
    <x v="3"/>
    <s v="Wallet"/>
    <n v="1316.54"/>
    <n v="11"/>
    <n v="4.8"/>
    <x v="0"/>
    <x v="4559"/>
    <d v="2034-07-07T00:00:00"/>
    <x v="2"/>
    <x v="36"/>
    <s v=""/>
  </r>
  <r>
    <x v="4560"/>
    <n v="19"/>
    <s v="Female"/>
    <x v="1"/>
    <s v="Debit Card"/>
    <n v="1048.9000000000001"/>
    <n v="12"/>
    <n v="4.8"/>
    <x v="1"/>
    <x v="4560"/>
    <d v="2034-07-09T00:00:00"/>
    <x v="2"/>
    <x v="36"/>
    <s v=""/>
  </r>
  <r>
    <x v="4561"/>
    <n v="48"/>
    <s v="Male"/>
    <x v="3"/>
    <s v="Wallet"/>
    <n v="942.59"/>
    <n v="8"/>
    <n v="2.9"/>
    <x v="0"/>
    <x v="4561"/>
    <d v="2034-07-06T00:00:00"/>
    <x v="1"/>
    <x v="32"/>
    <s v=""/>
  </r>
  <r>
    <x v="4562"/>
    <n v="21"/>
    <s v="Female"/>
    <x v="5"/>
    <s v="UPI"/>
    <n v="275.37"/>
    <n v="5"/>
    <n v="1.4"/>
    <x v="0"/>
    <x v="4562"/>
    <d v="2034-07-04T00:00:00"/>
    <x v="2"/>
    <x v="1"/>
    <n v="1.4"/>
  </r>
  <r>
    <x v="4563"/>
    <n v="56"/>
    <s v="Male"/>
    <x v="2"/>
    <s v="Credit Card"/>
    <n v="182.1"/>
    <n v="10"/>
    <n v="3.3"/>
    <x v="1"/>
    <x v="4563"/>
    <d v="2034-07-10T00:00:00"/>
    <x v="1"/>
    <x v="12"/>
    <s v=""/>
  </r>
  <r>
    <x v="4564"/>
    <n v="52"/>
    <s v="Female"/>
    <x v="2"/>
    <s v="Credit Card"/>
    <n v="688.35"/>
    <n v="9"/>
    <n v="4.0999999999999996"/>
    <x v="0"/>
    <x v="4564"/>
    <d v="2034-07-10T00:00:00"/>
    <x v="1"/>
    <x v="39"/>
    <s v=""/>
  </r>
  <r>
    <x v="4565"/>
    <n v="60"/>
    <s v="Female"/>
    <x v="0"/>
    <s v="UPI"/>
    <n v="128.94"/>
    <n v="11"/>
    <n v="3"/>
    <x v="1"/>
    <x v="4565"/>
    <d v="2034-07-13T00:00:00"/>
    <x v="1"/>
    <x v="7"/>
    <s v=""/>
  </r>
  <r>
    <x v="4566"/>
    <n v="46"/>
    <s v="Male"/>
    <x v="5"/>
    <s v="Credit Card"/>
    <n v="675.95"/>
    <n v="1"/>
    <n v="1.3"/>
    <x v="0"/>
    <x v="4566"/>
    <d v="2034-07-04T00:00:00"/>
    <x v="1"/>
    <x v="1"/>
    <n v="1.3"/>
  </r>
  <r>
    <x v="4567"/>
    <n v="43"/>
    <s v="Female"/>
    <x v="2"/>
    <s v="Wallet"/>
    <n v="241.43"/>
    <n v="4"/>
    <n v="1.7"/>
    <x v="1"/>
    <x v="4567"/>
    <d v="2034-07-08T00:00:00"/>
    <x v="0"/>
    <x v="1"/>
    <n v="1.7"/>
  </r>
  <r>
    <x v="4568"/>
    <n v="55"/>
    <s v="Other"/>
    <x v="4"/>
    <s v="Credit Card"/>
    <n v="250.28"/>
    <n v="1"/>
    <n v="3.2"/>
    <x v="0"/>
    <x v="4568"/>
    <d v="2034-07-06T00:00:00"/>
    <x v="1"/>
    <x v="1"/>
    <n v="3.2"/>
  </r>
  <r>
    <x v="4569"/>
    <n v="40"/>
    <s v="Other"/>
    <x v="0"/>
    <s v="Credit Card"/>
    <n v="203.25"/>
    <n v="14"/>
    <n v="2.2000000000000002"/>
    <x v="0"/>
    <x v="4569"/>
    <d v="2034-07-20T00:00:00"/>
    <x v="0"/>
    <x v="38"/>
    <s v=""/>
  </r>
  <r>
    <x v="4570"/>
    <n v="61"/>
    <s v="Male"/>
    <x v="1"/>
    <s v="Wallet"/>
    <n v="252.99"/>
    <n v="13"/>
    <n v="4.2"/>
    <x v="1"/>
    <x v="4570"/>
    <d v="2034-07-20T00:00:00"/>
    <x v="1"/>
    <x v="22"/>
    <s v=""/>
  </r>
  <r>
    <x v="4571"/>
    <n v="66"/>
    <s v="Female"/>
    <x v="1"/>
    <s v="UPI"/>
    <n v="750.82"/>
    <n v="9"/>
    <n v="1.5"/>
    <x v="0"/>
    <x v="4571"/>
    <d v="2034-07-17T00:00:00"/>
    <x v="1"/>
    <x v="34"/>
    <s v=""/>
  </r>
  <r>
    <x v="4572"/>
    <n v="68"/>
    <s v="Other"/>
    <x v="5"/>
    <s v="Credit Card"/>
    <n v="1371.21"/>
    <n v="7"/>
    <n v="4.4000000000000004"/>
    <x v="0"/>
    <x v="4572"/>
    <d v="2034-07-16T00:00:00"/>
    <x v="1"/>
    <x v="35"/>
    <s v=""/>
  </r>
  <r>
    <x v="4573"/>
    <n v="38"/>
    <s v="Male"/>
    <x v="1"/>
    <s v="Credit Card"/>
    <n v="1008.65"/>
    <n v="5"/>
    <n v="3.4"/>
    <x v="1"/>
    <x v="4573"/>
    <d v="2034-07-15T00:00:00"/>
    <x v="0"/>
    <x v="1"/>
    <n v="3.4"/>
  </r>
  <r>
    <x v="4574"/>
    <n v="37"/>
    <s v="Other"/>
    <x v="3"/>
    <s v="Credit Card"/>
    <n v="569"/>
    <n v="6"/>
    <n v="4.4000000000000004"/>
    <x v="1"/>
    <x v="4574"/>
    <d v="2034-07-17T00:00:00"/>
    <x v="0"/>
    <x v="1"/>
    <n v="4.4000000000000004"/>
  </r>
  <r>
    <x v="4575"/>
    <n v="62"/>
    <s v="Other"/>
    <x v="3"/>
    <s v="Debit Card"/>
    <n v="672.57"/>
    <n v="11"/>
    <n v="4.5999999999999996"/>
    <x v="0"/>
    <x v="4575"/>
    <d v="2034-07-23T00:00:00"/>
    <x v="1"/>
    <x v="33"/>
    <s v=""/>
  </r>
  <r>
    <x v="4576"/>
    <n v="48"/>
    <s v="Male"/>
    <x v="0"/>
    <s v="Cash on Delivery"/>
    <n v="1171.99"/>
    <n v="1"/>
    <n v="1.3"/>
    <x v="0"/>
    <x v="4576"/>
    <d v="2034-07-14T00:00:00"/>
    <x v="1"/>
    <x v="1"/>
    <n v="1.3"/>
  </r>
  <r>
    <x v="4577"/>
    <n v="45"/>
    <s v="Other"/>
    <x v="2"/>
    <s v="Debit Card"/>
    <n v="165.04"/>
    <n v="6"/>
    <n v="3.4"/>
    <x v="1"/>
    <x v="4577"/>
    <d v="2034-07-20T00:00:00"/>
    <x v="1"/>
    <x v="1"/>
    <n v="3.4"/>
  </r>
  <r>
    <x v="4578"/>
    <n v="25"/>
    <s v="Other"/>
    <x v="1"/>
    <s v="UPI"/>
    <n v="1462.32"/>
    <n v="5"/>
    <n v="2.7"/>
    <x v="0"/>
    <x v="4578"/>
    <d v="2034-07-20T00:00:00"/>
    <x v="2"/>
    <x v="1"/>
    <n v="2.7"/>
  </r>
  <r>
    <x v="4579"/>
    <n v="60"/>
    <s v="Male"/>
    <x v="5"/>
    <s v="Cash on Delivery"/>
    <n v="370.51"/>
    <n v="13"/>
    <n v="1.3"/>
    <x v="0"/>
    <x v="4579"/>
    <d v="2034-07-29T00:00:00"/>
    <x v="1"/>
    <x v="24"/>
    <s v=""/>
  </r>
  <r>
    <x v="4580"/>
    <n v="64"/>
    <s v="Male"/>
    <x v="2"/>
    <s v="Debit Card"/>
    <n v="1325.67"/>
    <n v="7"/>
    <n v="1.5"/>
    <x v="0"/>
    <x v="4580"/>
    <d v="2034-07-24T00:00:00"/>
    <x v="1"/>
    <x v="34"/>
    <s v=""/>
  </r>
  <r>
    <x v="4581"/>
    <n v="38"/>
    <s v="Other"/>
    <x v="5"/>
    <s v="Credit Card"/>
    <n v="411.6"/>
    <n v="4"/>
    <n v="3.2"/>
    <x v="0"/>
    <x v="4581"/>
    <d v="2034-07-22T00:00:00"/>
    <x v="0"/>
    <x v="1"/>
    <n v="3.2"/>
  </r>
  <r>
    <x v="4582"/>
    <n v="46"/>
    <s v="Other"/>
    <x v="3"/>
    <s v="Credit Card"/>
    <n v="565.66"/>
    <n v="14"/>
    <n v="2.2999999999999998"/>
    <x v="0"/>
    <x v="4582"/>
    <d v="2034-08-02T00:00:00"/>
    <x v="1"/>
    <x v="0"/>
    <s v=""/>
  </r>
  <r>
    <x v="4583"/>
    <n v="47"/>
    <s v="Male"/>
    <x v="0"/>
    <s v="Wallet"/>
    <n v="982.27"/>
    <n v="6"/>
    <n v="3.6"/>
    <x v="1"/>
    <x v="4583"/>
    <d v="2034-07-26T00:00:00"/>
    <x v="1"/>
    <x v="1"/>
    <n v="3.6"/>
  </r>
  <r>
    <x v="4584"/>
    <n v="42"/>
    <s v="Other"/>
    <x v="2"/>
    <s v="Debit Card"/>
    <n v="1335.75"/>
    <n v="3"/>
    <n v="4"/>
    <x v="1"/>
    <x v="4584"/>
    <d v="2034-07-24T00:00:00"/>
    <x v="0"/>
    <x v="1"/>
    <n v="4"/>
  </r>
  <r>
    <x v="4585"/>
    <n v="52"/>
    <s v="Male"/>
    <x v="0"/>
    <s v="Wallet"/>
    <n v="319.58"/>
    <n v="5"/>
    <n v="1.1000000000000001"/>
    <x v="1"/>
    <x v="4585"/>
    <d v="2034-07-27T00:00:00"/>
    <x v="1"/>
    <x v="1"/>
    <n v="1.1000000000000001"/>
  </r>
  <r>
    <x v="4586"/>
    <n v="61"/>
    <s v="Female"/>
    <x v="0"/>
    <s v="Wallet"/>
    <n v="1333.97"/>
    <n v="6"/>
    <n v="1.4"/>
    <x v="1"/>
    <x v="4586"/>
    <d v="2034-07-29T00:00:00"/>
    <x v="1"/>
    <x v="1"/>
    <n v="1.4"/>
  </r>
  <r>
    <x v="4587"/>
    <n v="25"/>
    <s v="Male"/>
    <x v="3"/>
    <s v="Credit Card"/>
    <n v="1201.1199999999999"/>
    <n v="2"/>
    <n v="4.8"/>
    <x v="0"/>
    <x v="4587"/>
    <d v="2034-07-26T00:00:00"/>
    <x v="2"/>
    <x v="1"/>
    <n v="4.8"/>
  </r>
  <r>
    <x v="4588"/>
    <n v="48"/>
    <s v="Female"/>
    <x v="3"/>
    <s v="Debit Card"/>
    <n v="1076.32"/>
    <n v="2"/>
    <n v="3"/>
    <x v="0"/>
    <x v="4588"/>
    <d v="2034-07-27T00:00:00"/>
    <x v="1"/>
    <x v="1"/>
    <n v="3"/>
  </r>
  <r>
    <x v="4589"/>
    <n v="68"/>
    <s v="Female"/>
    <x v="0"/>
    <s v="Cash on Delivery"/>
    <n v="1029.71"/>
    <n v="1"/>
    <n v="2"/>
    <x v="0"/>
    <x v="4589"/>
    <d v="2034-07-27T00:00:00"/>
    <x v="1"/>
    <x v="1"/>
    <n v="2"/>
  </r>
  <r>
    <x v="4590"/>
    <n v="52"/>
    <s v="Female"/>
    <x v="3"/>
    <s v="UPI"/>
    <n v="481.1"/>
    <n v="9"/>
    <n v="3.7"/>
    <x v="0"/>
    <x v="4590"/>
    <d v="2034-08-05T00:00:00"/>
    <x v="1"/>
    <x v="37"/>
    <s v=""/>
  </r>
  <r>
    <x v="4591"/>
    <n v="67"/>
    <s v="Female"/>
    <x v="4"/>
    <s v="Wallet"/>
    <n v="616.25"/>
    <n v="6"/>
    <n v="2.4"/>
    <x v="1"/>
    <x v="4591"/>
    <d v="2034-08-03T00:00:00"/>
    <x v="1"/>
    <x v="1"/>
    <n v="2.4"/>
  </r>
  <r>
    <x v="4592"/>
    <n v="56"/>
    <s v="Female"/>
    <x v="2"/>
    <s v="UPI"/>
    <n v="1081.28"/>
    <n v="13"/>
    <n v="3.5"/>
    <x v="0"/>
    <x v="4592"/>
    <d v="2034-08-11T00:00:00"/>
    <x v="1"/>
    <x v="14"/>
    <s v=""/>
  </r>
  <r>
    <x v="4593"/>
    <n v="60"/>
    <s v="Female"/>
    <x v="3"/>
    <s v="Wallet"/>
    <n v="659.58"/>
    <n v="8"/>
    <n v="2"/>
    <x v="0"/>
    <x v="4593"/>
    <d v="2034-08-07T00:00:00"/>
    <x v="1"/>
    <x v="6"/>
    <s v=""/>
  </r>
  <r>
    <x v="4594"/>
    <n v="53"/>
    <s v="Female"/>
    <x v="3"/>
    <s v="Wallet"/>
    <n v="705.21"/>
    <n v="14"/>
    <n v="3.5"/>
    <x v="0"/>
    <x v="4594"/>
    <d v="2034-08-14T00:00:00"/>
    <x v="1"/>
    <x v="14"/>
    <s v=""/>
  </r>
  <r>
    <x v="4595"/>
    <n v="23"/>
    <s v="Female"/>
    <x v="4"/>
    <s v="Credit Card"/>
    <n v="260.32"/>
    <n v="11"/>
    <n v="1.6"/>
    <x v="0"/>
    <x v="4595"/>
    <d v="2034-08-12T00:00:00"/>
    <x v="2"/>
    <x v="9"/>
    <s v=""/>
  </r>
  <r>
    <x v="4596"/>
    <n v="47"/>
    <s v="Female"/>
    <x v="3"/>
    <s v="Credit Card"/>
    <n v="552.69000000000005"/>
    <n v="5"/>
    <n v="3.1"/>
    <x v="1"/>
    <x v="4596"/>
    <d v="2034-08-07T00:00:00"/>
    <x v="1"/>
    <x v="1"/>
    <n v="3.1"/>
  </r>
  <r>
    <x v="4597"/>
    <n v="41"/>
    <s v="Other"/>
    <x v="1"/>
    <s v="Cash on Delivery"/>
    <n v="156.65"/>
    <n v="10"/>
    <n v="2.4"/>
    <x v="1"/>
    <x v="4597"/>
    <d v="2034-08-13T00:00:00"/>
    <x v="0"/>
    <x v="26"/>
    <s v=""/>
  </r>
  <r>
    <x v="4598"/>
    <n v="56"/>
    <s v="Male"/>
    <x v="1"/>
    <s v="UPI"/>
    <n v="833.6"/>
    <n v="7"/>
    <n v="2.2999999999999998"/>
    <x v="0"/>
    <x v="4598"/>
    <d v="2034-08-11T00:00:00"/>
    <x v="1"/>
    <x v="0"/>
    <s v=""/>
  </r>
  <r>
    <x v="4599"/>
    <n v="36"/>
    <s v="Female"/>
    <x v="0"/>
    <s v="Debit Card"/>
    <n v="683.1"/>
    <n v="11"/>
    <n v="3.1"/>
    <x v="1"/>
    <x v="4599"/>
    <d v="2034-08-16T00:00:00"/>
    <x v="0"/>
    <x v="18"/>
    <s v=""/>
  </r>
  <r>
    <x v="4600"/>
    <n v="59"/>
    <s v="Female"/>
    <x v="5"/>
    <s v="Cash on Delivery"/>
    <n v="168.63"/>
    <n v="3"/>
    <n v="3.3"/>
    <x v="1"/>
    <x v="4600"/>
    <d v="2034-08-09T00:00:00"/>
    <x v="1"/>
    <x v="1"/>
    <n v="3.3"/>
  </r>
  <r>
    <x v="4601"/>
    <n v="20"/>
    <s v="Other"/>
    <x v="3"/>
    <s v="Cash on Delivery"/>
    <n v="1142.0999999999999"/>
    <n v="6"/>
    <n v="5"/>
    <x v="1"/>
    <x v="4601"/>
    <d v="2034-08-13T00:00:00"/>
    <x v="2"/>
    <x v="1"/>
    <n v="5"/>
  </r>
  <r>
    <x v="4602"/>
    <n v="46"/>
    <s v="Other"/>
    <x v="5"/>
    <s v="Debit Card"/>
    <n v="657.5"/>
    <n v="3"/>
    <n v="2.2000000000000002"/>
    <x v="1"/>
    <x v="4602"/>
    <d v="2034-08-11T00:00:00"/>
    <x v="1"/>
    <x v="1"/>
    <n v="2.2000000000000002"/>
  </r>
  <r>
    <x v="4603"/>
    <n v="57"/>
    <s v="Other"/>
    <x v="3"/>
    <s v="UPI"/>
    <n v="1298.32"/>
    <n v="10"/>
    <n v="4.8"/>
    <x v="1"/>
    <x v="4603"/>
    <d v="2034-08-19T00:00:00"/>
    <x v="1"/>
    <x v="36"/>
    <s v=""/>
  </r>
  <r>
    <x v="4604"/>
    <n v="23"/>
    <s v="Female"/>
    <x v="2"/>
    <s v="Credit Card"/>
    <n v="1224.4100000000001"/>
    <n v="3"/>
    <n v="3.2"/>
    <x v="1"/>
    <x v="4604"/>
    <d v="2034-08-13T00:00:00"/>
    <x v="2"/>
    <x v="1"/>
    <n v="3.2"/>
  </r>
  <r>
    <x v="4605"/>
    <n v="25"/>
    <s v="Female"/>
    <x v="1"/>
    <s v="Wallet"/>
    <n v="98.79"/>
    <n v="11"/>
    <n v="4.3"/>
    <x v="1"/>
    <x v="4605"/>
    <d v="2034-08-22T00:00:00"/>
    <x v="2"/>
    <x v="21"/>
    <s v=""/>
  </r>
  <r>
    <x v="4606"/>
    <n v="54"/>
    <s v="Male"/>
    <x v="0"/>
    <s v="UPI"/>
    <n v="971.69"/>
    <n v="5"/>
    <n v="1.7"/>
    <x v="1"/>
    <x v="4606"/>
    <d v="2034-08-17T00:00:00"/>
    <x v="1"/>
    <x v="1"/>
    <n v="1.7"/>
  </r>
  <r>
    <x v="4607"/>
    <n v="53"/>
    <s v="Male"/>
    <x v="0"/>
    <s v="Credit Card"/>
    <n v="715.71"/>
    <n v="5"/>
    <n v="4.4000000000000004"/>
    <x v="0"/>
    <x v="4607"/>
    <d v="2034-08-18T00:00:00"/>
    <x v="1"/>
    <x v="1"/>
    <n v="4.4000000000000004"/>
  </r>
  <r>
    <x v="4608"/>
    <n v="29"/>
    <s v="Other"/>
    <x v="0"/>
    <s v="Cash on Delivery"/>
    <n v="974.09"/>
    <n v="2"/>
    <n v="1"/>
    <x v="1"/>
    <x v="4608"/>
    <d v="2034-08-16T00:00:00"/>
    <x v="2"/>
    <x v="1"/>
    <n v="1"/>
  </r>
  <r>
    <x v="4609"/>
    <n v="62"/>
    <s v="Male"/>
    <x v="0"/>
    <s v="Wallet"/>
    <n v="563.37"/>
    <n v="2"/>
    <n v="1.2"/>
    <x v="0"/>
    <x v="4609"/>
    <d v="2034-08-17T00:00:00"/>
    <x v="1"/>
    <x v="1"/>
    <n v="1.2"/>
  </r>
  <r>
    <x v="4610"/>
    <n v="40"/>
    <s v="Other"/>
    <x v="5"/>
    <s v="Credit Card"/>
    <n v="463.81"/>
    <n v="9"/>
    <n v="4.3"/>
    <x v="1"/>
    <x v="4610"/>
    <d v="2034-08-25T00:00:00"/>
    <x v="0"/>
    <x v="21"/>
    <s v=""/>
  </r>
  <r>
    <x v="4611"/>
    <n v="54"/>
    <s v="Other"/>
    <x v="2"/>
    <s v="Debit Card"/>
    <n v="348.14"/>
    <n v="8"/>
    <n v="1.3"/>
    <x v="0"/>
    <x v="4611"/>
    <d v="2034-08-25T00:00:00"/>
    <x v="1"/>
    <x v="24"/>
    <s v=""/>
  </r>
  <r>
    <x v="4612"/>
    <n v="27"/>
    <s v="Female"/>
    <x v="1"/>
    <s v="Debit Card"/>
    <n v="219.11"/>
    <n v="10"/>
    <n v="2.4"/>
    <x v="0"/>
    <x v="4612"/>
    <d v="2034-08-28T00:00:00"/>
    <x v="2"/>
    <x v="26"/>
    <s v=""/>
  </r>
  <r>
    <x v="4613"/>
    <n v="55"/>
    <s v="Other"/>
    <x v="5"/>
    <s v="Credit Card"/>
    <n v="871.81"/>
    <n v="2"/>
    <n v="1.3"/>
    <x v="0"/>
    <x v="4613"/>
    <d v="2034-08-21T00:00:00"/>
    <x v="1"/>
    <x v="1"/>
    <n v="1.3"/>
  </r>
  <r>
    <x v="4614"/>
    <n v="23"/>
    <s v="Other"/>
    <x v="2"/>
    <s v="Cash on Delivery"/>
    <n v="101.49"/>
    <n v="13"/>
    <n v="3.1"/>
    <x v="1"/>
    <x v="4614"/>
    <d v="2034-09-02T00:00:00"/>
    <x v="2"/>
    <x v="18"/>
    <s v=""/>
  </r>
  <r>
    <x v="4615"/>
    <n v="56"/>
    <s v="Male"/>
    <x v="4"/>
    <s v="Credit Card"/>
    <n v="1461.92"/>
    <n v="12"/>
    <n v="3"/>
    <x v="1"/>
    <x v="4615"/>
    <d v="2034-09-02T00:00:00"/>
    <x v="1"/>
    <x v="7"/>
    <s v=""/>
  </r>
  <r>
    <x v="4616"/>
    <n v="62"/>
    <s v="Other"/>
    <x v="1"/>
    <s v="UPI"/>
    <n v="1450.69"/>
    <n v="11"/>
    <n v="4.8"/>
    <x v="0"/>
    <x v="4616"/>
    <d v="2034-09-02T00:00:00"/>
    <x v="1"/>
    <x v="36"/>
    <s v=""/>
  </r>
  <r>
    <x v="4617"/>
    <n v="18"/>
    <s v="Male"/>
    <x v="3"/>
    <s v="Debit Card"/>
    <n v="1063.3"/>
    <n v="4"/>
    <n v="1.3"/>
    <x v="1"/>
    <x v="4617"/>
    <d v="2034-08-27T00:00:00"/>
    <x v="2"/>
    <x v="1"/>
    <n v="1.3"/>
  </r>
  <r>
    <x v="4618"/>
    <n v="38"/>
    <s v="Other"/>
    <x v="5"/>
    <s v="Credit Card"/>
    <n v="1210.67"/>
    <n v="4"/>
    <n v="1.9"/>
    <x v="0"/>
    <x v="4618"/>
    <d v="2034-08-28T00:00:00"/>
    <x v="0"/>
    <x v="1"/>
    <n v="1.9"/>
  </r>
  <r>
    <x v="4619"/>
    <n v="61"/>
    <s v="Other"/>
    <x v="2"/>
    <s v="UPI"/>
    <n v="678.13"/>
    <n v="2"/>
    <n v="3.9"/>
    <x v="1"/>
    <x v="4619"/>
    <d v="2034-08-27T00:00:00"/>
    <x v="1"/>
    <x v="1"/>
    <n v="3.9"/>
  </r>
  <r>
    <x v="4620"/>
    <n v="67"/>
    <s v="Male"/>
    <x v="4"/>
    <s v="Debit Card"/>
    <n v="1394.73"/>
    <n v="4"/>
    <n v="3.2"/>
    <x v="0"/>
    <x v="4620"/>
    <d v="2034-08-30T00:00:00"/>
    <x v="1"/>
    <x v="1"/>
    <n v="3.2"/>
  </r>
  <r>
    <x v="4621"/>
    <n v="35"/>
    <s v="Other"/>
    <x v="3"/>
    <s v="Debit Card"/>
    <n v="622.70000000000005"/>
    <n v="14"/>
    <n v="3.1"/>
    <x v="0"/>
    <x v="4621"/>
    <d v="2034-09-10T00:00:00"/>
    <x v="0"/>
    <x v="18"/>
    <s v=""/>
  </r>
  <r>
    <x v="4622"/>
    <n v="37"/>
    <s v="Male"/>
    <x v="0"/>
    <s v="Debit Card"/>
    <n v="570.38"/>
    <n v="4"/>
    <n v="1.9"/>
    <x v="0"/>
    <x v="4622"/>
    <d v="2034-09-01T00:00:00"/>
    <x v="0"/>
    <x v="1"/>
    <n v="1.9"/>
  </r>
  <r>
    <x v="4623"/>
    <n v="30"/>
    <s v="Other"/>
    <x v="4"/>
    <s v="UPI"/>
    <n v="1021.46"/>
    <n v="1"/>
    <n v="3.9"/>
    <x v="1"/>
    <x v="4623"/>
    <d v="2034-08-30T00:00:00"/>
    <x v="0"/>
    <x v="1"/>
    <n v="3.9"/>
  </r>
  <r>
    <x v="4624"/>
    <n v="42"/>
    <s v="Other"/>
    <x v="3"/>
    <s v="Wallet"/>
    <n v="277.55"/>
    <n v="10"/>
    <n v="3.6"/>
    <x v="1"/>
    <x v="4624"/>
    <d v="2034-09-09T00:00:00"/>
    <x v="0"/>
    <x v="29"/>
    <s v=""/>
  </r>
  <r>
    <x v="4625"/>
    <n v="55"/>
    <s v="Other"/>
    <x v="3"/>
    <s v="Debit Card"/>
    <n v="405.65"/>
    <n v="3"/>
    <n v="1.1000000000000001"/>
    <x v="1"/>
    <x v="4625"/>
    <d v="2034-09-03T00:00:00"/>
    <x v="1"/>
    <x v="1"/>
    <n v="1.1000000000000001"/>
  </r>
  <r>
    <x v="4626"/>
    <n v="19"/>
    <s v="Male"/>
    <x v="2"/>
    <s v="Debit Card"/>
    <n v="960.94"/>
    <n v="7"/>
    <n v="2.6"/>
    <x v="1"/>
    <x v="4626"/>
    <d v="2034-09-08T00:00:00"/>
    <x v="2"/>
    <x v="17"/>
    <s v=""/>
  </r>
  <r>
    <x v="4627"/>
    <n v="22"/>
    <s v="Male"/>
    <x v="0"/>
    <s v="Cash on Delivery"/>
    <n v="1245.6600000000001"/>
    <n v="14"/>
    <n v="1.2"/>
    <x v="1"/>
    <x v="4627"/>
    <d v="2034-09-16T00:00:00"/>
    <x v="2"/>
    <x v="5"/>
    <s v=""/>
  </r>
  <r>
    <x v="4628"/>
    <n v="57"/>
    <s v="Female"/>
    <x v="3"/>
    <s v="Credit Card"/>
    <n v="1276.22"/>
    <n v="4"/>
    <n v="3.1"/>
    <x v="0"/>
    <x v="4628"/>
    <d v="2034-09-07T00:00:00"/>
    <x v="1"/>
    <x v="1"/>
    <n v="3.1"/>
  </r>
  <r>
    <x v="4629"/>
    <n v="18"/>
    <s v="Female"/>
    <x v="0"/>
    <s v="UPI"/>
    <n v="386.51"/>
    <n v="10"/>
    <n v="4.2"/>
    <x v="1"/>
    <x v="4629"/>
    <d v="2034-09-14T00:00:00"/>
    <x v="2"/>
    <x v="22"/>
    <s v=""/>
  </r>
  <r>
    <x v="4630"/>
    <n v="68"/>
    <s v="Female"/>
    <x v="5"/>
    <s v="Debit Card"/>
    <n v="1462.32"/>
    <n v="7"/>
    <n v="1.8"/>
    <x v="1"/>
    <x v="4630"/>
    <d v="2034-09-12T00:00:00"/>
    <x v="1"/>
    <x v="4"/>
    <s v=""/>
  </r>
  <r>
    <x v="4631"/>
    <n v="51"/>
    <s v="Female"/>
    <x v="4"/>
    <s v="UPI"/>
    <n v="718.67"/>
    <n v="13"/>
    <n v="2.6"/>
    <x v="1"/>
    <x v="4631"/>
    <d v="2034-09-19T00:00:00"/>
    <x v="1"/>
    <x v="17"/>
    <s v=""/>
  </r>
  <r>
    <x v="4632"/>
    <n v="35"/>
    <s v="Other"/>
    <x v="4"/>
    <s v="Cash on Delivery"/>
    <n v="112.53"/>
    <n v="10"/>
    <n v="1.9"/>
    <x v="0"/>
    <x v="4632"/>
    <d v="2034-09-17T00:00:00"/>
    <x v="0"/>
    <x v="11"/>
    <s v=""/>
  </r>
  <r>
    <x v="4633"/>
    <n v="34"/>
    <s v="Female"/>
    <x v="0"/>
    <s v="Cash on Delivery"/>
    <n v="132.44999999999999"/>
    <n v="5"/>
    <n v="4.7"/>
    <x v="0"/>
    <x v="4633"/>
    <d v="2034-09-13T00:00:00"/>
    <x v="0"/>
    <x v="1"/>
    <n v="4.7"/>
  </r>
  <r>
    <x v="4634"/>
    <n v="22"/>
    <s v="Male"/>
    <x v="5"/>
    <s v="UPI"/>
    <n v="660.38"/>
    <n v="5"/>
    <n v="1.6"/>
    <x v="0"/>
    <x v="4634"/>
    <d v="2034-09-14T00:00:00"/>
    <x v="2"/>
    <x v="1"/>
    <n v="1.6"/>
  </r>
  <r>
    <x v="4635"/>
    <n v="31"/>
    <s v="Female"/>
    <x v="2"/>
    <s v="Debit Card"/>
    <n v="623.17999999999995"/>
    <n v="3"/>
    <n v="2.7"/>
    <x v="0"/>
    <x v="4635"/>
    <d v="2034-09-13T00:00:00"/>
    <x v="0"/>
    <x v="1"/>
    <n v="2.7"/>
  </r>
  <r>
    <x v="4636"/>
    <n v="18"/>
    <s v="Female"/>
    <x v="3"/>
    <s v="Wallet"/>
    <n v="1271.58"/>
    <n v="5"/>
    <n v="1.9"/>
    <x v="0"/>
    <x v="4636"/>
    <d v="2034-09-16T00:00:00"/>
    <x v="2"/>
    <x v="1"/>
    <n v="1.9"/>
  </r>
  <r>
    <x v="4637"/>
    <n v="26"/>
    <s v="Female"/>
    <x v="2"/>
    <s v="UPI"/>
    <n v="94.18"/>
    <n v="5"/>
    <n v="3.2"/>
    <x v="1"/>
    <x v="4637"/>
    <d v="2034-09-17T00:00:00"/>
    <x v="2"/>
    <x v="1"/>
    <n v="3.2"/>
  </r>
  <r>
    <x v="4638"/>
    <n v="68"/>
    <s v="Female"/>
    <x v="3"/>
    <s v="Wallet"/>
    <n v="621.54999999999995"/>
    <n v="2"/>
    <n v="4.4000000000000004"/>
    <x v="0"/>
    <x v="4638"/>
    <d v="2034-09-15T00:00:00"/>
    <x v="1"/>
    <x v="1"/>
    <n v="4.4000000000000004"/>
  </r>
  <r>
    <x v="4639"/>
    <n v="60"/>
    <s v="Other"/>
    <x v="4"/>
    <s v="Cash on Delivery"/>
    <n v="388.54"/>
    <n v="7"/>
    <n v="3.3"/>
    <x v="1"/>
    <x v="4639"/>
    <d v="2034-09-21T00:00:00"/>
    <x v="1"/>
    <x v="12"/>
    <s v=""/>
  </r>
  <r>
    <x v="4640"/>
    <n v="69"/>
    <s v="Male"/>
    <x v="1"/>
    <s v="Debit Card"/>
    <n v="635.05999999999995"/>
    <n v="2"/>
    <n v="3.2"/>
    <x v="0"/>
    <x v="4640"/>
    <d v="2034-09-17T00:00:00"/>
    <x v="1"/>
    <x v="1"/>
    <n v="3.2"/>
  </r>
  <r>
    <x v="4641"/>
    <n v="39"/>
    <s v="Female"/>
    <x v="4"/>
    <s v="Credit Card"/>
    <n v="582.79"/>
    <n v="6"/>
    <n v="2.8"/>
    <x v="0"/>
    <x v="4641"/>
    <d v="2034-09-22T00:00:00"/>
    <x v="0"/>
    <x v="1"/>
    <n v="2.8"/>
  </r>
  <r>
    <x v="4642"/>
    <n v="22"/>
    <s v="Female"/>
    <x v="5"/>
    <s v="UPI"/>
    <n v="1223.1500000000001"/>
    <n v="10"/>
    <n v="4.3"/>
    <x v="0"/>
    <x v="4642"/>
    <d v="2034-09-27T00:00:00"/>
    <x v="2"/>
    <x v="21"/>
    <s v=""/>
  </r>
  <r>
    <x v="4643"/>
    <n v="30"/>
    <s v="Male"/>
    <x v="0"/>
    <s v="Debit Card"/>
    <n v="849.66"/>
    <n v="3"/>
    <n v="1.5"/>
    <x v="0"/>
    <x v="4643"/>
    <d v="2034-09-21T00:00:00"/>
    <x v="0"/>
    <x v="1"/>
    <n v="1.5"/>
  </r>
  <r>
    <x v="4644"/>
    <n v="25"/>
    <s v="Female"/>
    <x v="3"/>
    <s v="Wallet"/>
    <n v="521.66"/>
    <n v="5"/>
    <n v="4.0999999999999996"/>
    <x v="0"/>
    <x v="4644"/>
    <d v="2034-09-24T00:00:00"/>
    <x v="2"/>
    <x v="1"/>
    <n v="4.0999999999999996"/>
  </r>
  <r>
    <x v="4645"/>
    <n v="68"/>
    <s v="Female"/>
    <x v="0"/>
    <s v="Cash on Delivery"/>
    <n v="150.82"/>
    <n v="6"/>
    <n v="1.5"/>
    <x v="0"/>
    <x v="4645"/>
    <d v="2034-09-26T00:00:00"/>
    <x v="1"/>
    <x v="1"/>
    <n v="1.5"/>
  </r>
  <r>
    <x v="4646"/>
    <n v="32"/>
    <s v="Female"/>
    <x v="0"/>
    <s v="UPI"/>
    <n v="62.54"/>
    <n v="2"/>
    <n v="1.2"/>
    <x v="1"/>
    <x v="4646"/>
    <d v="2034-09-23T00:00:00"/>
    <x v="0"/>
    <x v="1"/>
    <n v="1.2"/>
  </r>
  <r>
    <x v="4647"/>
    <n v="51"/>
    <s v="Male"/>
    <x v="0"/>
    <s v="Debit Card"/>
    <n v="525.55999999999995"/>
    <n v="11"/>
    <n v="4.8"/>
    <x v="0"/>
    <x v="4647"/>
    <d v="2034-10-03T00:00:00"/>
    <x v="1"/>
    <x v="36"/>
    <s v=""/>
  </r>
  <r>
    <x v="4648"/>
    <n v="41"/>
    <s v="Female"/>
    <x v="3"/>
    <s v="Wallet"/>
    <n v="559.57000000000005"/>
    <n v="3"/>
    <n v="1.8"/>
    <x v="1"/>
    <x v="4648"/>
    <d v="2034-09-26T00:00:00"/>
    <x v="0"/>
    <x v="1"/>
    <n v="1.8"/>
  </r>
  <r>
    <x v="4649"/>
    <n v="44"/>
    <s v="Male"/>
    <x v="1"/>
    <s v="Cash on Delivery"/>
    <n v="656.82"/>
    <n v="14"/>
    <n v="3.1"/>
    <x v="0"/>
    <x v="4649"/>
    <d v="2034-10-08T00:00:00"/>
    <x v="0"/>
    <x v="18"/>
    <s v=""/>
  </r>
  <r>
    <x v="4650"/>
    <n v="49"/>
    <s v="Male"/>
    <x v="3"/>
    <s v="Debit Card"/>
    <n v="1074.08"/>
    <n v="10"/>
    <n v="4.5999999999999996"/>
    <x v="0"/>
    <x v="4650"/>
    <d v="2034-10-05T00:00:00"/>
    <x v="1"/>
    <x v="33"/>
    <s v=""/>
  </r>
  <r>
    <x v="4651"/>
    <n v="65"/>
    <s v="Other"/>
    <x v="0"/>
    <s v="Credit Card"/>
    <n v="853.51"/>
    <n v="12"/>
    <n v="3.4"/>
    <x v="1"/>
    <x v="4651"/>
    <d v="2034-10-08T00:00:00"/>
    <x v="1"/>
    <x v="16"/>
    <s v=""/>
  </r>
  <r>
    <x v="4652"/>
    <n v="69"/>
    <s v="Other"/>
    <x v="1"/>
    <s v="Credit Card"/>
    <n v="659.94"/>
    <n v="2"/>
    <n v="4.9000000000000004"/>
    <x v="0"/>
    <x v="4652"/>
    <d v="2034-09-29T00:00:00"/>
    <x v="1"/>
    <x v="1"/>
    <n v="4.9000000000000004"/>
  </r>
  <r>
    <x v="4653"/>
    <n v="23"/>
    <s v="Female"/>
    <x v="2"/>
    <s v="Credit Card"/>
    <n v="1087.25"/>
    <n v="2"/>
    <n v="4.5"/>
    <x v="1"/>
    <x v="4653"/>
    <d v="2034-09-30T00:00:00"/>
    <x v="2"/>
    <x v="1"/>
    <n v="4.5"/>
  </r>
  <r>
    <x v="4654"/>
    <n v="24"/>
    <s v="Male"/>
    <x v="0"/>
    <s v="Credit Card"/>
    <n v="1286.47"/>
    <n v="5"/>
    <n v="4"/>
    <x v="1"/>
    <x v="4654"/>
    <d v="2034-10-04T00:00:00"/>
    <x v="2"/>
    <x v="1"/>
    <n v="4"/>
  </r>
  <r>
    <x v="4655"/>
    <n v="68"/>
    <s v="Female"/>
    <x v="2"/>
    <s v="Credit Card"/>
    <n v="193.42"/>
    <n v="6"/>
    <n v="1.1000000000000001"/>
    <x v="1"/>
    <x v="4655"/>
    <d v="2034-10-06T00:00:00"/>
    <x v="1"/>
    <x v="1"/>
    <n v="1.1000000000000001"/>
  </r>
  <r>
    <x v="4656"/>
    <n v="46"/>
    <s v="Other"/>
    <x v="2"/>
    <s v="Cash on Delivery"/>
    <n v="570.52"/>
    <n v="11"/>
    <n v="2.1"/>
    <x v="1"/>
    <x v="4656"/>
    <d v="2034-10-12T00:00:00"/>
    <x v="1"/>
    <x v="27"/>
    <s v=""/>
  </r>
  <r>
    <x v="4657"/>
    <n v="20"/>
    <s v="Male"/>
    <x v="1"/>
    <s v="UPI"/>
    <n v="1129.3699999999999"/>
    <n v="3"/>
    <n v="1.3"/>
    <x v="0"/>
    <x v="4657"/>
    <d v="2034-10-05T00:00:00"/>
    <x v="2"/>
    <x v="1"/>
    <n v="1.3"/>
  </r>
  <r>
    <x v="4658"/>
    <n v="69"/>
    <s v="Male"/>
    <x v="5"/>
    <s v="Credit Card"/>
    <n v="1271.3"/>
    <n v="6"/>
    <n v="4.5"/>
    <x v="1"/>
    <x v="4658"/>
    <d v="2034-10-09T00:00:00"/>
    <x v="1"/>
    <x v="1"/>
    <n v="4.5"/>
  </r>
  <r>
    <x v="4659"/>
    <n v="50"/>
    <s v="Female"/>
    <x v="2"/>
    <s v="Cash on Delivery"/>
    <n v="405.14"/>
    <n v="8"/>
    <n v="1.3"/>
    <x v="0"/>
    <x v="4659"/>
    <d v="2034-10-12T00:00:00"/>
    <x v="1"/>
    <x v="24"/>
    <s v=""/>
  </r>
  <r>
    <x v="4660"/>
    <n v="20"/>
    <s v="Other"/>
    <x v="1"/>
    <s v="Cash on Delivery"/>
    <n v="1079.9000000000001"/>
    <n v="7"/>
    <n v="1.2"/>
    <x v="1"/>
    <x v="4660"/>
    <d v="2034-10-12T00:00:00"/>
    <x v="2"/>
    <x v="5"/>
    <s v=""/>
  </r>
  <r>
    <x v="4661"/>
    <n v="49"/>
    <s v="Female"/>
    <x v="2"/>
    <s v="Wallet"/>
    <n v="1429.67"/>
    <n v="9"/>
    <n v="3.1"/>
    <x v="0"/>
    <x v="4661"/>
    <d v="2034-10-15T00:00:00"/>
    <x v="1"/>
    <x v="18"/>
    <s v=""/>
  </r>
  <r>
    <x v="4662"/>
    <n v="62"/>
    <s v="Female"/>
    <x v="3"/>
    <s v="UPI"/>
    <n v="887.12"/>
    <n v="12"/>
    <n v="4.5999999999999996"/>
    <x v="1"/>
    <x v="4662"/>
    <d v="2034-10-19T00:00:00"/>
    <x v="1"/>
    <x v="33"/>
    <s v=""/>
  </r>
  <r>
    <x v="4663"/>
    <n v="65"/>
    <s v="Female"/>
    <x v="0"/>
    <s v="Cash on Delivery"/>
    <n v="993.35"/>
    <n v="9"/>
    <n v="4.7"/>
    <x v="1"/>
    <x v="4663"/>
    <d v="2034-10-17T00:00:00"/>
    <x v="1"/>
    <x v="25"/>
    <s v=""/>
  </r>
  <r>
    <x v="4664"/>
    <n v="28"/>
    <s v="Female"/>
    <x v="1"/>
    <s v="Credit Card"/>
    <n v="252.51"/>
    <n v="9"/>
    <n v="2.8"/>
    <x v="0"/>
    <x v="4664"/>
    <d v="2034-10-18T00:00:00"/>
    <x v="2"/>
    <x v="10"/>
    <s v=""/>
  </r>
  <r>
    <x v="4665"/>
    <n v="54"/>
    <s v="Female"/>
    <x v="0"/>
    <s v="Wallet"/>
    <n v="1257.51"/>
    <n v="8"/>
    <n v="3.2"/>
    <x v="1"/>
    <x v="4665"/>
    <d v="2034-10-18T00:00:00"/>
    <x v="1"/>
    <x v="2"/>
    <s v=""/>
  </r>
  <r>
    <x v="4666"/>
    <n v="58"/>
    <s v="Other"/>
    <x v="2"/>
    <s v="Credit Card"/>
    <n v="809.64"/>
    <n v="1"/>
    <n v="1.8"/>
    <x v="1"/>
    <x v="4666"/>
    <d v="2034-10-12T00:00:00"/>
    <x v="1"/>
    <x v="1"/>
    <n v="1.8"/>
  </r>
  <r>
    <x v="4667"/>
    <n v="29"/>
    <s v="Male"/>
    <x v="5"/>
    <s v="Cash on Delivery"/>
    <n v="499.82"/>
    <n v="5"/>
    <n v="1.9"/>
    <x v="0"/>
    <x v="4667"/>
    <d v="2034-10-17T00:00:00"/>
    <x v="2"/>
    <x v="1"/>
    <n v="1.9"/>
  </r>
  <r>
    <x v="4668"/>
    <n v="26"/>
    <s v="Other"/>
    <x v="2"/>
    <s v="Wallet"/>
    <n v="837.61"/>
    <n v="12"/>
    <n v="4"/>
    <x v="1"/>
    <x v="4668"/>
    <d v="2034-10-25T00:00:00"/>
    <x v="2"/>
    <x v="40"/>
    <s v=""/>
  </r>
  <r>
    <x v="4669"/>
    <n v="35"/>
    <s v="Female"/>
    <x v="5"/>
    <s v="Debit Card"/>
    <n v="24.79"/>
    <n v="13"/>
    <n v="1.4"/>
    <x v="0"/>
    <x v="4669"/>
    <d v="2034-10-27T00:00:00"/>
    <x v="0"/>
    <x v="28"/>
    <s v=""/>
  </r>
  <r>
    <x v="4670"/>
    <n v="60"/>
    <s v="Female"/>
    <x v="5"/>
    <s v="Debit Card"/>
    <n v="706.96"/>
    <n v="14"/>
    <n v="4.2"/>
    <x v="0"/>
    <x v="4670"/>
    <d v="2034-10-29T00:00:00"/>
    <x v="1"/>
    <x v="22"/>
    <s v=""/>
  </r>
  <r>
    <x v="4671"/>
    <n v="48"/>
    <s v="Female"/>
    <x v="2"/>
    <s v="UPI"/>
    <n v="1213.6500000000001"/>
    <n v="7"/>
    <n v="2.1"/>
    <x v="0"/>
    <x v="4671"/>
    <d v="2034-10-23T00:00:00"/>
    <x v="1"/>
    <x v="27"/>
    <s v=""/>
  </r>
  <r>
    <x v="4672"/>
    <n v="69"/>
    <s v="Female"/>
    <x v="1"/>
    <s v="Debit Card"/>
    <n v="417.08"/>
    <n v="8"/>
    <n v="3.2"/>
    <x v="0"/>
    <x v="4672"/>
    <d v="2034-10-25T00:00:00"/>
    <x v="1"/>
    <x v="2"/>
    <s v=""/>
  </r>
  <r>
    <x v="4673"/>
    <n v="30"/>
    <s v="Female"/>
    <x v="1"/>
    <s v="UPI"/>
    <n v="1316.03"/>
    <n v="1"/>
    <n v="3.3"/>
    <x v="0"/>
    <x v="4673"/>
    <d v="2034-10-19T00:00:00"/>
    <x v="0"/>
    <x v="1"/>
    <n v="3.3"/>
  </r>
  <r>
    <x v="4674"/>
    <n v="35"/>
    <s v="Other"/>
    <x v="3"/>
    <s v="Cash on Delivery"/>
    <n v="1380.86"/>
    <n v="6"/>
    <n v="2.2999999999999998"/>
    <x v="1"/>
    <x v="4674"/>
    <d v="2034-10-25T00:00:00"/>
    <x v="0"/>
    <x v="1"/>
    <n v="2.2999999999999998"/>
  </r>
  <r>
    <x v="4675"/>
    <n v="44"/>
    <s v="Male"/>
    <x v="2"/>
    <s v="Debit Card"/>
    <n v="1462.03"/>
    <n v="9"/>
    <n v="4.5999999999999996"/>
    <x v="1"/>
    <x v="4675"/>
    <d v="2034-10-29T00:00:00"/>
    <x v="0"/>
    <x v="33"/>
    <s v=""/>
  </r>
  <r>
    <x v="4676"/>
    <n v="31"/>
    <s v="Other"/>
    <x v="4"/>
    <s v="Credit Card"/>
    <n v="43.28"/>
    <n v="6"/>
    <n v="1.4"/>
    <x v="0"/>
    <x v="4676"/>
    <d v="2034-10-27T00:00:00"/>
    <x v="0"/>
    <x v="1"/>
    <n v="1.4"/>
  </r>
  <r>
    <x v="4677"/>
    <n v="35"/>
    <s v="Male"/>
    <x v="2"/>
    <s v="Wallet"/>
    <n v="206.75"/>
    <n v="10"/>
    <n v="2.2000000000000002"/>
    <x v="0"/>
    <x v="4677"/>
    <d v="2034-11-01T00:00:00"/>
    <x v="0"/>
    <x v="38"/>
    <s v=""/>
  </r>
  <r>
    <x v="4678"/>
    <n v="39"/>
    <s v="Male"/>
    <x v="4"/>
    <s v="UPI"/>
    <n v="378.96"/>
    <n v="5"/>
    <n v="2.8"/>
    <x v="1"/>
    <x v="4678"/>
    <d v="2034-10-28T00:00:00"/>
    <x v="0"/>
    <x v="1"/>
    <n v="2.8"/>
  </r>
  <r>
    <x v="4679"/>
    <n v="67"/>
    <s v="Female"/>
    <x v="1"/>
    <s v="Cash on Delivery"/>
    <n v="435.26"/>
    <n v="3"/>
    <n v="4.7"/>
    <x v="0"/>
    <x v="4679"/>
    <d v="2034-10-27T00:00:00"/>
    <x v="1"/>
    <x v="1"/>
    <n v="4.7"/>
  </r>
  <r>
    <x v="4680"/>
    <n v="39"/>
    <s v="Other"/>
    <x v="4"/>
    <s v="Debit Card"/>
    <n v="611.16"/>
    <n v="14"/>
    <n v="2.5"/>
    <x v="0"/>
    <x v="4680"/>
    <d v="2034-11-08T00:00:00"/>
    <x v="0"/>
    <x v="13"/>
    <s v=""/>
  </r>
  <r>
    <x v="4681"/>
    <n v="36"/>
    <s v="Female"/>
    <x v="3"/>
    <s v="Wallet"/>
    <n v="983.75"/>
    <n v="6"/>
    <n v="2.2999999999999998"/>
    <x v="1"/>
    <x v="4681"/>
    <d v="2034-11-01T00:00:00"/>
    <x v="0"/>
    <x v="1"/>
    <n v="2.2999999999999998"/>
  </r>
  <r>
    <x v="4682"/>
    <n v="24"/>
    <s v="Other"/>
    <x v="0"/>
    <s v="Cash on Delivery"/>
    <n v="240.54"/>
    <n v="7"/>
    <n v="3.3"/>
    <x v="1"/>
    <x v="4682"/>
    <d v="2034-11-03T00:00:00"/>
    <x v="2"/>
    <x v="12"/>
    <s v=""/>
  </r>
  <r>
    <x v="4683"/>
    <n v="26"/>
    <s v="Male"/>
    <x v="5"/>
    <s v="Wallet"/>
    <n v="53.97"/>
    <n v="13"/>
    <n v="3.7"/>
    <x v="0"/>
    <x v="4683"/>
    <d v="2034-11-10T00:00:00"/>
    <x v="2"/>
    <x v="37"/>
    <s v=""/>
  </r>
  <r>
    <x v="4684"/>
    <n v="33"/>
    <s v="Female"/>
    <x v="1"/>
    <s v="UPI"/>
    <n v="244.76"/>
    <n v="11"/>
    <n v="3"/>
    <x v="1"/>
    <x v="4684"/>
    <d v="2034-11-09T00:00:00"/>
    <x v="0"/>
    <x v="7"/>
    <s v=""/>
  </r>
  <r>
    <x v="4685"/>
    <n v="48"/>
    <s v="Other"/>
    <x v="0"/>
    <s v="Debit Card"/>
    <n v="242.11"/>
    <n v="9"/>
    <n v="2.8"/>
    <x v="0"/>
    <x v="4685"/>
    <d v="2034-11-08T00:00:00"/>
    <x v="1"/>
    <x v="10"/>
    <s v=""/>
  </r>
  <r>
    <x v="4686"/>
    <n v="31"/>
    <s v="Male"/>
    <x v="3"/>
    <s v="Cash on Delivery"/>
    <n v="1198.21"/>
    <n v="9"/>
    <n v="1.8"/>
    <x v="1"/>
    <x v="4686"/>
    <d v="2034-11-09T00:00:00"/>
    <x v="0"/>
    <x v="4"/>
    <s v=""/>
  </r>
  <r>
    <x v="4687"/>
    <n v="31"/>
    <s v="Female"/>
    <x v="1"/>
    <s v="Credit Card"/>
    <n v="227.73"/>
    <n v="5"/>
    <n v="3.6"/>
    <x v="0"/>
    <x v="4687"/>
    <d v="2034-11-06T00:00:00"/>
    <x v="0"/>
    <x v="1"/>
    <n v="3.6"/>
  </r>
  <r>
    <x v="4688"/>
    <n v="66"/>
    <s v="Male"/>
    <x v="1"/>
    <s v="Cash on Delivery"/>
    <n v="517.91999999999996"/>
    <n v="4"/>
    <n v="1.2"/>
    <x v="1"/>
    <x v="4688"/>
    <d v="2034-11-06T00:00:00"/>
    <x v="1"/>
    <x v="1"/>
    <n v="1.2"/>
  </r>
  <r>
    <x v="4689"/>
    <n v="47"/>
    <s v="Other"/>
    <x v="4"/>
    <s v="UPI"/>
    <n v="1358.08"/>
    <n v="8"/>
    <n v="1.8"/>
    <x v="1"/>
    <x v="4689"/>
    <d v="2034-11-11T00:00:00"/>
    <x v="1"/>
    <x v="4"/>
    <s v=""/>
  </r>
  <r>
    <x v="4690"/>
    <n v="47"/>
    <s v="Male"/>
    <x v="4"/>
    <s v="Credit Card"/>
    <n v="1047.21"/>
    <n v="9"/>
    <n v="2.5"/>
    <x v="0"/>
    <x v="4690"/>
    <d v="2034-11-13T00:00:00"/>
    <x v="1"/>
    <x v="13"/>
    <s v=""/>
  </r>
  <r>
    <x v="4691"/>
    <n v="59"/>
    <s v="Female"/>
    <x v="2"/>
    <s v="UPI"/>
    <n v="1179"/>
    <n v="11"/>
    <n v="4.5999999999999996"/>
    <x v="1"/>
    <x v="4691"/>
    <d v="2034-11-16T00:00:00"/>
    <x v="1"/>
    <x v="33"/>
    <s v=""/>
  </r>
  <r>
    <x v="4692"/>
    <n v="43"/>
    <s v="Male"/>
    <x v="5"/>
    <s v="Credit Card"/>
    <n v="727.08"/>
    <n v="12"/>
    <n v="2.2000000000000002"/>
    <x v="0"/>
    <x v="4692"/>
    <d v="2034-11-18T00:00:00"/>
    <x v="0"/>
    <x v="38"/>
    <s v=""/>
  </r>
  <r>
    <x v="4693"/>
    <n v="47"/>
    <s v="Other"/>
    <x v="1"/>
    <s v="Credit Card"/>
    <n v="485.03"/>
    <n v="7"/>
    <n v="2.2999999999999998"/>
    <x v="1"/>
    <x v="4693"/>
    <d v="2034-11-14T00:00:00"/>
    <x v="1"/>
    <x v="0"/>
    <s v=""/>
  </r>
  <r>
    <x v="4694"/>
    <n v="63"/>
    <s v="Other"/>
    <x v="0"/>
    <s v="UPI"/>
    <n v="1182.96"/>
    <n v="11"/>
    <n v="4.5999999999999996"/>
    <x v="1"/>
    <x v="4694"/>
    <d v="2034-11-19T00:00:00"/>
    <x v="1"/>
    <x v="33"/>
    <s v=""/>
  </r>
  <r>
    <x v="4695"/>
    <n v="48"/>
    <s v="Other"/>
    <x v="2"/>
    <s v="UPI"/>
    <n v="1139.79"/>
    <n v="8"/>
    <n v="3.6"/>
    <x v="0"/>
    <x v="4695"/>
    <d v="2034-11-17T00:00:00"/>
    <x v="1"/>
    <x v="29"/>
    <s v=""/>
  </r>
  <r>
    <x v="4696"/>
    <n v="18"/>
    <s v="Female"/>
    <x v="0"/>
    <s v="Cash on Delivery"/>
    <n v="844.26"/>
    <n v="3"/>
    <n v="2.1"/>
    <x v="1"/>
    <x v="4696"/>
    <d v="2034-11-13T00:00:00"/>
    <x v="2"/>
    <x v="1"/>
    <n v="2.1"/>
  </r>
  <r>
    <x v="4697"/>
    <n v="67"/>
    <s v="Male"/>
    <x v="2"/>
    <s v="Debit Card"/>
    <n v="271.29000000000002"/>
    <n v="9"/>
    <n v="3.7"/>
    <x v="1"/>
    <x v="4697"/>
    <d v="2034-11-20T00:00:00"/>
    <x v="1"/>
    <x v="37"/>
    <s v=""/>
  </r>
  <r>
    <x v="4698"/>
    <n v="23"/>
    <s v="Female"/>
    <x v="2"/>
    <s v="Debit Card"/>
    <n v="737.77"/>
    <n v="1"/>
    <n v="1.6"/>
    <x v="0"/>
    <x v="4698"/>
    <d v="2034-11-13T00:00:00"/>
    <x v="2"/>
    <x v="1"/>
    <n v="1.6"/>
  </r>
  <r>
    <x v="4699"/>
    <n v="39"/>
    <s v="Other"/>
    <x v="0"/>
    <s v="Cash on Delivery"/>
    <n v="1013.24"/>
    <n v="8"/>
    <n v="1.7"/>
    <x v="0"/>
    <x v="4699"/>
    <d v="2034-11-21T00:00:00"/>
    <x v="0"/>
    <x v="23"/>
    <s v=""/>
  </r>
  <r>
    <x v="4700"/>
    <n v="46"/>
    <s v="Male"/>
    <x v="0"/>
    <s v="Debit Card"/>
    <n v="789.92"/>
    <n v="14"/>
    <n v="2.5"/>
    <x v="0"/>
    <x v="4700"/>
    <d v="2034-11-28T00:00:00"/>
    <x v="1"/>
    <x v="13"/>
    <s v=""/>
  </r>
  <r>
    <x v="4701"/>
    <n v="52"/>
    <s v="Female"/>
    <x v="5"/>
    <s v="Debit Card"/>
    <n v="1467.05"/>
    <n v="8"/>
    <n v="1.7"/>
    <x v="1"/>
    <x v="4701"/>
    <d v="2034-11-23T00:00:00"/>
    <x v="1"/>
    <x v="23"/>
    <s v=""/>
  </r>
  <r>
    <x v="4702"/>
    <n v="64"/>
    <s v="Other"/>
    <x v="1"/>
    <s v="Credit Card"/>
    <n v="791.92"/>
    <n v="11"/>
    <n v="3.5"/>
    <x v="0"/>
    <x v="4702"/>
    <d v="2034-11-27T00:00:00"/>
    <x v="1"/>
    <x v="14"/>
    <s v=""/>
  </r>
  <r>
    <x v="4703"/>
    <n v="52"/>
    <s v="Other"/>
    <x v="0"/>
    <s v="Credit Card"/>
    <n v="905.83"/>
    <n v="6"/>
    <n v="2.9"/>
    <x v="1"/>
    <x v="4703"/>
    <d v="2034-11-23T00:00:00"/>
    <x v="1"/>
    <x v="1"/>
    <n v="2.9"/>
  </r>
  <r>
    <x v="4704"/>
    <n v="60"/>
    <s v="Male"/>
    <x v="2"/>
    <s v="Debit Card"/>
    <n v="115.19"/>
    <n v="2"/>
    <n v="4.5999999999999996"/>
    <x v="0"/>
    <x v="4704"/>
    <d v="2034-11-20T00:00:00"/>
    <x v="1"/>
    <x v="1"/>
    <n v="4.5999999999999996"/>
  </r>
  <r>
    <x v="4705"/>
    <n v="21"/>
    <s v="Other"/>
    <x v="2"/>
    <s v="UPI"/>
    <n v="92.92"/>
    <n v="6"/>
    <n v="4.0999999999999996"/>
    <x v="1"/>
    <x v="4705"/>
    <d v="2034-11-25T00:00:00"/>
    <x v="2"/>
    <x v="1"/>
    <n v="4.0999999999999996"/>
  </r>
  <r>
    <x v="4706"/>
    <n v="40"/>
    <s v="Other"/>
    <x v="1"/>
    <s v="Credit Card"/>
    <n v="1275.75"/>
    <n v="1"/>
    <n v="1.2"/>
    <x v="1"/>
    <x v="4706"/>
    <d v="2034-11-21T00:00:00"/>
    <x v="0"/>
    <x v="1"/>
    <n v="1.2"/>
  </r>
  <r>
    <x v="4707"/>
    <n v="58"/>
    <s v="Female"/>
    <x v="1"/>
    <s v="Debit Card"/>
    <n v="108.55"/>
    <n v="13"/>
    <n v="4.4000000000000004"/>
    <x v="1"/>
    <x v="4707"/>
    <d v="2034-12-04T00:00:00"/>
    <x v="1"/>
    <x v="35"/>
    <s v=""/>
  </r>
  <r>
    <x v="4708"/>
    <n v="62"/>
    <s v="Other"/>
    <x v="3"/>
    <s v="Wallet"/>
    <n v="683.78"/>
    <n v="13"/>
    <n v="1.4"/>
    <x v="0"/>
    <x v="4708"/>
    <d v="2034-12-05T00:00:00"/>
    <x v="1"/>
    <x v="28"/>
    <s v=""/>
  </r>
  <r>
    <x v="4709"/>
    <n v="52"/>
    <s v="Female"/>
    <x v="5"/>
    <s v="Wallet"/>
    <n v="615.77"/>
    <n v="13"/>
    <n v="4.5"/>
    <x v="1"/>
    <x v="4709"/>
    <d v="2034-12-06T00:00:00"/>
    <x v="1"/>
    <x v="30"/>
    <s v=""/>
  </r>
  <r>
    <x v="4710"/>
    <n v="57"/>
    <s v="Female"/>
    <x v="3"/>
    <s v="Credit Card"/>
    <n v="1464"/>
    <n v="7"/>
    <n v="3.4"/>
    <x v="0"/>
    <x v="4710"/>
    <d v="2034-12-01T00:00:00"/>
    <x v="1"/>
    <x v="16"/>
    <s v=""/>
  </r>
  <r>
    <x v="4711"/>
    <n v="27"/>
    <s v="Male"/>
    <x v="4"/>
    <s v="Cash on Delivery"/>
    <n v="1327.01"/>
    <n v="11"/>
    <n v="4.5"/>
    <x v="0"/>
    <x v="4711"/>
    <d v="2034-12-06T00:00:00"/>
    <x v="2"/>
    <x v="30"/>
    <s v=""/>
  </r>
  <r>
    <x v="4712"/>
    <n v="54"/>
    <s v="Other"/>
    <x v="3"/>
    <s v="UPI"/>
    <n v="660.18"/>
    <n v="4"/>
    <n v="2.1"/>
    <x v="1"/>
    <x v="4712"/>
    <d v="2034-11-30T00:00:00"/>
    <x v="1"/>
    <x v="1"/>
    <n v="2.1"/>
  </r>
  <r>
    <x v="4713"/>
    <n v="52"/>
    <s v="Male"/>
    <x v="3"/>
    <s v="Wallet"/>
    <n v="51.55"/>
    <n v="11"/>
    <n v="3"/>
    <x v="0"/>
    <x v="4713"/>
    <d v="2034-12-08T00:00:00"/>
    <x v="1"/>
    <x v="7"/>
    <s v=""/>
  </r>
  <r>
    <x v="4714"/>
    <n v="51"/>
    <s v="Female"/>
    <x v="2"/>
    <s v="Debit Card"/>
    <n v="1001.12"/>
    <n v="14"/>
    <n v="1.8"/>
    <x v="1"/>
    <x v="4714"/>
    <d v="2034-12-12T00:00:00"/>
    <x v="1"/>
    <x v="4"/>
    <s v=""/>
  </r>
  <r>
    <x v="4715"/>
    <n v="21"/>
    <s v="Other"/>
    <x v="1"/>
    <s v="Credit Card"/>
    <n v="161.1"/>
    <n v="12"/>
    <n v="2.5"/>
    <x v="0"/>
    <x v="4715"/>
    <d v="2034-12-11T00:00:00"/>
    <x v="2"/>
    <x v="13"/>
    <s v=""/>
  </r>
  <r>
    <x v="4716"/>
    <n v="46"/>
    <s v="Male"/>
    <x v="0"/>
    <s v="Credit Card"/>
    <n v="441.99"/>
    <n v="2"/>
    <n v="3.5"/>
    <x v="1"/>
    <x v="4716"/>
    <d v="2034-12-02T00:00:00"/>
    <x v="1"/>
    <x v="1"/>
    <n v="3.5"/>
  </r>
  <r>
    <x v="4717"/>
    <n v="28"/>
    <s v="Male"/>
    <x v="0"/>
    <s v="Credit Card"/>
    <n v="733.4"/>
    <n v="1"/>
    <n v="1.7"/>
    <x v="1"/>
    <x v="4717"/>
    <d v="2034-12-02T00:00:00"/>
    <x v="2"/>
    <x v="1"/>
    <n v="1.7"/>
  </r>
  <r>
    <x v="4718"/>
    <n v="46"/>
    <s v="Other"/>
    <x v="3"/>
    <s v="Wallet"/>
    <n v="133.4"/>
    <n v="12"/>
    <n v="4.7"/>
    <x v="0"/>
    <x v="4718"/>
    <d v="2034-12-14T00:00:00"/>
    <x v="1"/>
    <x v="25"/>
    <s v=""/>
  </r>
  <r>
    <x v="4719"/>
    <n v="52"/>
    <s v="Male"/>
    <x v="2"/>
    <s v="Cash on Delivery"/>
    <n v="410.57"/>
    <n v="8"/>
    <n v="4.7"/>
    <x v="0"/>
    <x v="4719"/>
    <d v="2034-12-11T00:00:00"/>
    <x v="1"/>
    <x v="25"/>
    <s v=""/>
  </r>
  <r>
    <x v="4720"/>
    <n v="34"/>
    <s v="Male"/>
    <x v="5"/>
    <s v="Debit Card"/>
    <n v="1102.05"/>
    <n v="5"/>
    <n v="3.8"/>
    <x v="1"/>
    <x v="4720"/>
    <d v="2034-12-09T00:00:00"/>
    <x v="0"/>
    <x v="1"/>
    <n v="3.8"/>
  </r>
  <r>
    <x v="4721"/>
    <n v="32"/>
    <s v="Male"/>
    <x v="0"/>
    <s v="Wallet"/>
    <n v="568.51"/>
    <n v="1"/>
    <n v="3.3"/>
    <x v="0"/>
    <x v="4721"/>
    <d v="2034-12-06T00:00:00"/>
    <x v="0"/>
    <x v="1"/>
    <n v="3.3"/>
  </r>
  <r>
    <x v="4722"/>
    <n v="51"/>
    <s v="Male"/>
    <x v="4"/>
    <s v="Credit Card"/>
    <n v="927.47"/>
    <n v="11"/>
    <n v="1.7"/>
    <x v="0"/>
    <x v="4722"/>
    <d v="2034-12-17T00:00:00"/>
    <x v="1"/>
    <x v="23"/>
    <s v=""/>
  </r>
  <r>
    <x v="4723"/>
    <n v="68"/>
    <s v="Male"/>
    <x v="2"/>
    <s v="UPI"/>
    <n v="1102.9000000000001"/>
    <n v="5"/>
    <n v="1.2"/>
    <x v="0"/>
    <x v="4723"/>
    <d v="2034-12-12T00:00:00"/>
    <x v="1"/>
    <x v="1"/>
    <n v="1.2"/>
  </r>
  <r>
    <x v="4724"/>
    <n v="38"/>
    <s v="Other"/>
    <x v="2"/>
    <s v="Cash on Delivery"/>
    <n v="1013.95"/>
    <n v="7"/>
    <n v="3.3"/>
    <x v="0"/>
    <x v="4724"/>
    <d v="2034-12-15T00:00:00"/>
    <x v="0"/>
    <x v="12"/>
    <s v=""/>
  </r>
  <r>
    <x v="4725"/>
    <n v="68"/>
    <s v="Male"/>
    <x v="3"/>
    <s v="UPI"/>
    <n v="1189"/>
    <n v="6"/>
    <n v="3.8"/>
    <x v="0"/>
    <x v="4725"/>
    <d v="2034-12-15T00:00:00"/>
    <x v="1"/>
    <x v="1"/>
    <n v="3.8"/>
  </r>
  <r>
    <x v="4726"/>
    <n v="62"/>
    <s v="Other"/>
    <x v="0"/>
    <s v="Wallet"/>
    <n v="1167.19"/>
    <n v="12"/>
    <n v="2.5"/>
    <x v="1"/>
    <x v="4726"/>
    <d v="2034-12-22T00:00:00"/>
    <x v="1"/>
    <x v="13"/>
    <s v=""/>
  </r>
  <r>
    <x v="4727"/>
    <n v="56"/>
    <s v="Other"/>
    <x v="3"/>
    <s v="Wallet"/>
    <n v="868.82"/>
    <n v="8"/>
    <n v="4.2"/>
    <x v="0"/>
    <x v="4727"/>
    <d v="2034-12-19T00:00:00"/>
    <x v="1"/>
    <x v="22"/>
    <s v=""/>
  </r>
  <r>
    <x v="4728"/>
    <n v="60"/>
    <s v="Female"/>
    <x v="1"/>
    <s v="Wallet"/>
    <n v="1085.5"/>
    <n v="10"/>
    <n v="4.3"/>
    <x v="0"/>
    <x v="4728"/>
    <d v="2034-12-22T00:00:00"/>
    <x v="1"/>
    <x v="21"/>
    <s v=""/>
  </r>
  <r>
    <x v="4729"/>
    <n v="20"/>
    <s v="Other"/>
    <x v="2"/>
    <s v="Debit Card"/>
    <n v="451.62"/>
    <n v="6"/>
    <n v="4.2"/>
    <x v="0"/>
    <x v="4729"/>
    <d v="2034-12-19T00:00:00"/>
    <x v="2"/>
    <x v="1"/>
    <n v="4.2"/>
  </r>
  <r>
    <x v="4730"/>
    <n v="46"/>
    <s v="Male"/>
    <x v="5"/>
    <s v="Wallet"/>
    <n v="783.17"/>
    <n v="9"/>
    <n v="2.1"/>
    <x v="1"/>
    <x v="4730"/>
    <d v="2034-12-23T00:00:00"/>
    <x v="1"/>
    <x v="27"/>
    <s v=""/>
  </r>
  <r>
    <x v="4731"/>
    <n v="60"/>
    <s v="Male"/>
    <x v="5"/>
    <s v="Cash on Delivery"/>
    <n v="769.35"/>
    <n v="14"/>
    <n v="1.7"/>
    <x v="1"/>
    <x v="4731"/>
    <d v="2034-12-29T00:00:00"/>
    <x v="1"/>
    <x v="23"/>
    <s v=""/>
  </r>
  <r>
    <x v="4732"/>
    <n v="54"/>
    <s v="Male"/>
    <x v="5"/>
    <s v="Credit Card"/>
    <n v="911.48"/>
    <n v="6"/>
    <n v="2.7"/>
    <x v="1"/>
    <x v="4732"/>
    <d v="2034-12-22T00:00:00"/>
    <x v="1"/>
    <x v="1"/>
    <n v="2.7"/>
  </r>
  <r>
    <x v="4733"/>
    <n v="29"/>
    <s v="Male"/>
    <x v="4"/>
    <s v="Cash on Delivery"/>
    <n v="681.32"/>
    <n v="2"/>
    <n v="3.3"/>
    <x v="0"/>
    <x v="4733"/>
    <d v="2034-12-19T00:00:00"/>
    <x v="2"/>
    <x v="1"/>
    <n v="3.3"/>
  </r>
  <r>
    <x v="4734"/>
    <n v="40"/>
    <s v="Female"/>
    <x v="0"/>
    <s v="Wallet"/>
    <n v="1492.08"/>
    <n v="6"/>
    <n v="2"/>
    <x v="0"/>
    <x v="4734"/>
    <d v="2034-12-24T00:00:00"/>
    <x v="0"/>
    <x v="1"/>
    <n v="2"/>
  </r>
  <r>
    <x v="4735"/>
    <n v="24"/>
    <s v="Other"/>
    <x v="0"/>
    <s v="Wallet"/>
    <n v="967.7"/>
    <n v="3"/>
    <n v="4.7"/>
    <x v="1"/>
    <x v="4735"/>
    <d v="2034-12-22T00:00:00"/>
    <x v="2"/>
    <x v="1"/>
    <n v="4.7"/>
  </r>
  <r>
    <x v="4736"/>
    <n v="64"/>
    <s v="Other"/>
    <x v="2"/>
    <s v="Debit Card"/>
    <n v="142.28"/>
    <n v="11"/>
    <n v="3.2"/>
    <x v="1"/>
    <x v="4736"/>
    <d v="2034-12-31T00:00:00"/>
    <x v="1"/>
    <x v="2"/>
    <s v=""/>
  </r>
  <r>
    <x v="4737"/>
    <n v="48"/>
    <s v="Male"/>
    <x v="2"/>
    <s v="UPI"/>
    <n v="1138.44"/>
    <n v="12"/>
    <n v="2.6"/>
    <x v="1"/>
    <x v="4737"/>
    <d v="2035-01-02T00:00:00"/>
    <x v="1"/>
    <x v="17"/>
    <s v=""/>
  </r>
  <r>
    <x v="4738"/>
    <n v="18"/>
    <s v="Female"/>
    <x v="2"/>
    <s v="Wallet"/>
    <n v="372.87"/>
    <n v="3"/>
    <n v="1.3"/>
    <x v="0"/>
    <x v="4738"/>
    <d v="2034-12-25T00:00:00"/>
    <x v="2"/>
    <x v="1"/>
    <n v="1.3"/>
  </r>
  <r>
    <x v="4739"/>
    <n v="57"/>
    <s v="Male"/>
    <x v="3"/>
    <s v="UPI"/>
    <n v="1297.18"/>
    <n v="11"/>
    <n v="3.9"/>
    <x v="1"/>
    <x v="4739"/>
    <d v="2035-01-03T00:00:00"/>
    <x v="1"/>
    <x v="19"/>
    <s v=""/>
  </r>
  <r>
    <x v="4740"/>
    <n v="26"/>
    <s v="Other"/>
    <x v="3"/>
    <s v="Debit Card"/>
    <n v="176.35"/>
    <n v="6"/>
    <n v="1.3"/>
    <x v="0"/>
    <x v="4740"/>
    <d v="2034-12-30T00:00:00"/>
    <x v="2"/>
    <x v="1"/>
    <n v="1.3"/>
  </r>
  <r>
    <x v="4741"/>
    <n v="44"/>
    <s v="Male"/>
    <x v="0"/>
    <s v="Credit Card"/>
    <n v="1082.93"/>
    <n v="1"/>
    <n v="1"/>
    <x v="1"/>
    <x v="4741"/>
    <d v="2034-12-26T00:00:00"/>
    <x v="0"/>
    <x v="1"/>
    <n v="1"/>
  </r>
  <r>
    <x v="4742"/>
    <n v="45"/>
    <s v="Male"/>
    <x v="5"/>
    <s v="Cash on Delivery"/>
    <n v="1147.1199999999999"/>
    <n v="7"/>
    <n v="3.7"/>
    <x v="1"/>
    <x v="4742"/>
    <d v="2035-01-02T00:00:00"/>
    <x v="1"/>
    <x v="37"/>
    <s v=""/>
  </r>
  <r>
    <x v="4743"/>
    <n v="31"/>
    <s v="Male"/>
    <x v="4"/>
    <s v="UPI"/>
    <n v="1070.44"/>
    <n v="13"/>
    <n v="1.7"/>
    <x v="0"/>
    <x v="4743"/>
    <d v="2035-01-09T00:00:00"/>
    <x v="0"/>
    <x v="23"/>
    <s v=""/>
  </r>
  <r>
    <x v="4744"/>
    <n v="34"/>
    <s v="Other"/>
    <x v="5"/>
    <s v="Debit Card"/>
    <n v="64.7"/>
    <n v="11"/>
    <n v="3"/>
    <x v="0"/>
    <x v="4744"/>
    <d v="2035-01-08T00:00:00"/>
    <x v="0"/>
    <x v="7"/>
    <s v=""/>
  </r>
  <r>
    <x v="4745"/>
    <n v="23"/>
    <s v="Other"/>
    <x v="5"/>
    <s v="Wallet"/>
    <n v="1224.0999999999999"/>
    <n v="7"/>
    <n v="2"/>
    <x v="0"/>
    <x v="4745"/>
    <d v="2035-01-05T00:00:00"/>
    <x v="2"/>
    <x v="6"/>
    <s v=""/>
  </r>
  <r>
    <x v="4746"/>
    <n v="56"/>
    <s v="Male"/>
    <x v="5"/>
    <s v="UPI"/>
    <n v="275.13"/>
    <n v="8"/>
    <n v="3.9"/>
    <x v="1"/>
    <x v="4746"/>
    <d v="2035-01-07T00:00:00"/>
    <x v="1"/>
    <x v="19"/>
    <s v=""/>
  </r>
  <r>
    <x v="4747"/>
    <n v="31"/>
    <s v="Female"/>
    <x v="4"/>
    <s v="UPI"/>
    <n v="117.69"/>
    <n v="3"/>
    <n v="3.3"/>
    <x v="1"/>
    <x v="4747"/>
    <d v="2035-01-03T00:00:00"/>
    <x v="0"/>
    <x v="1"/>
    <n v="3.3"/>
  </r>
  <r>
    <x v="4748"/>
    <n v="25"/>
    <s v="Other"/>
    <x v="4"/>
    <s v="Wallet"/>
    <n v="1301.32"/>
    <n v="9"/>
    <n v="4.2"/>
    <x v="0"/>
    <x v="4748"/>
    <d v="2035-01-10T00:00:00"/>
    <x v="2"/>
    <x v="22"/>
    <s v=""/>
  </r>
  <r>
    <x v="4749"/>
    <n v="45"/>
    <s v="Female"/>
    <x v="4"/>
    <s v="Debit Card"/>
    <n v="727.16"/>
    <n v="12"/>
    <n v="2.9"/>
    <x v="1"/>
    <x v="4749"/>
    <d v="2035-01-14T00:00:00"/>
    <x v="1"/>
    <x v="32"/>
    <s v=""/>
  </r>
  <r>
    <x v="4750"/>
    <n v="22"/>
    <s v="Male"/>
    <x v="2"/>
    <s v="Wallet"/>
    <n v="718.42"/>
    <n v="5"/>
    <n v="1.8"/>
    <x v="0"/>
    <x v="4750"/>
    <d v="2035-01-08T00:00:00"/>
    <x v="2"/>
    <x v="1"/>
    <n v="1.8"/>
  </r>
  <r>
    <x v="4751"/>
    <n v="32"/>
    <s v="Male"/>
    <x v="5"/>
    <s v="Credit Card"/>
    <n v="161.22999999999999"/>
    <n v="7"/>
    <n v="4"/>
    <x v="0"/>
    <x v="4751"/>
    <d v="2035-01-11T00:00:00"/>
    <x v="0"/>
    <x v="40"/>
    <s v=""/>
  </r>
  <r>
    <x v="4752"/>
    <n v="33"/>
    <s v="Male"/>
    <x v="1"/>
    <s v="Credit Card"/>
    <n v="1005.06"/>
    <n v="6"/>
    <n v="5"/>
    <x v="0"/>
    <x v="4752"/>
    <d v="2035-01-11T00:00:00"/>
    <x v="0"/>
    <x v="1"/>
    <n v="5"/>
  </r>
  <r>
    <x v="4753"/>
    <n v="58"/>
    <s v="Male"/>
    <x v="5"/>
    <s v="Wallet"/>
    <n v="1149.3499999999999"/>
    <n v="11"/>
    <n v="1.9"/>
    <x v="0"/>
    <x v="4753"/>
    <d v="2035-01-17T00:00:00"/>
    <x v="1"/>
    <x v="11"/>
    <s v=""/>
  </r>
  <r>
    <x v="4754"/>
    <n v="44"/>
    <s v="Male"/>
    <x v="5"/>
    <s v="UPI"/>
    <n v="781.22"/>
    <n v="6"/>
    <n v="3.3"/>
    <x v="0"/>
    <x v="4754"/>
    <d v="2035-01-13T00:00:00"/>
    <x v="0"/>
    <x v="1"/>
    <n v="3.3"/>
  </r>
  <r>
    <x v="4755"/>
    <n v="40"/>
    <s v="Other"/>
    <x v="0"/>
    <s v="Wallet"/>
    <n v="475.01"/>
    <n v="13"/>
    <n v="4.4000000000000004"/>
    <x v="0"/>
    <x v="4755"/>
    <d v="2035-01-21T00:00:00"/>
    <x v="0"/>
    <x v="35"/>
    <s v=""/>
  </r>
  <r>
    <x v="4756"/>
    <n v="47"/>
    <s v="Male"/>
    <x v="0"/>
    <s v="Wallet"/>
    <n v="765.85"/>
    <n v="13"/>
    <n v="4"/>
    <x v="0"/>
    <x v="4756"/>
    <d v="2035-01-22T00:00:00"/>
    <x v="1"/>
    <x v="40"/>
    <s v=""/>
  </r>
  <r>
    <x v="4757"/>
    <n v="52"/>
    <s v="Male"/>
    <x v="2"/>
    <s v="Cash on Delivery"/>
    <n v="840.19"/>
    <n v="1"/>
    <n v="1.3"/>
    <x v="1"/>
    <x v="4757"/>
    <d v="2035-01-11T00:00:00"/>
    <x v="1"/>
    <x v="1"/>
    <n v="1.3"/>
  </r>
  <r>
    <x v="4758"/>
    <n v="30"/>
    <s v="Other"/>
    <x v="2"/>
    <s v="Wallet"/>
    <n v="470.96"/>
    <n v="14"/>
    <n v="3.5"/>
    <x v="1"/>
    <x v="4758"/>
    <d v="2035-01-25T00:00:00"/>
    <x v="0"/>
    <x v="14"/>
    <s v=""/>
  </r>
  <r>
    <x v="4759"/>
    <n v="44"/>
    <s v="Female"/>
    <x v="5"/>
    <s v="Cash on Delivery"/>
    <n v="926.49"/>
    <n v="11"/>
    <n v="3.3"/>
    <x v="1"/>
    <x v="4759"/>
    <d v="2035-01-23T00:00:00"/>
    <x v="0"/>
    <x v="12"/>
    <s v=""/>
  </r>
  <r>
    <x v="4760"/>
    <n v="30"/>
    <s v="Male"/>
    <x v="2"/>
    <s v="Debit Card"/>
    <n v="1140.5"/>
    <n v="9"/>
    <n v="2.9"/>
    <x v="1"/>
    <x v="4760"/>
    <d v="2035-01-22T00:00:00"/>
    <x v="0"/>
    <x v="32"/>
    <s v=""/>
  </r>
  <r>
    <x v="4761"/>
    <n v="27"/>
    <s v="Male"/>
    <x v="2"/>
    <s v="UPI"/>
    <n v="239.65"/>
    <n v="4"/>
    <n v="2.5"/>
    <x v="0"/>
    <x v="4761"/>
    <d v="2035-01-18T00:00:00"/>
    <x v="2"/>
    <x v="1"/>
    <n v="2.5"/>
  </r>
  <r>
    <x v="4762"/>
    <n v="51"/>
    <s v="Other"/>
    <x v="5"/>
    <s v="UPI"/>
    <n v="638.87"/>
    <n v="8"/>
    <n v="2.2999999999999998"/>
    <x v="1"/>
    <x v="4762"/>
    <d v="2035-01-23T00:00:00"/>
    <x v="1"/>
    <x v="0"/>
    <s v=""/>
  </r>
  <r>
    <x v="4763"/>
    <n v="32"/>
    <s v="Female"/>
    <x v="1"/>
    <s v="Credit Card"/>
    <n v="818.1"/>
    <n v="7"/>
    <n v="4.2"/>
    <x v="0"/>
    <x v="4763"/>
    <d v="2035-01-23T00:00:00"/>
    <x v="0"/>
    <x v="22"/>
    <s v=""/>
  </r>
  <r>
    <x v="4764"/>
    <n v="49"/>
    <s v="Other"/>
    <x v="1"/>
    <s v="UPI"/>
    <n v="171.5"/>
    <n v="11"/>
    <n v="3.2"/>
    <x v="0"/>
    <x v="4764"/>
    <d v="2035-01-28T00:00:00"/>
    <x v="1"/>
    <x v="2"/>
    <s v=""/>
  </r>
  <r>
    <x v="4765"/>
    <n v="67"/>
    <s v="Female"/>
    <x v="5"/>
    <s v="Credit Card"/>
    <n v="202.74"/>
    <n v="7"/>
    <n v="4.2"/>
    <x v="0"/>
    <x v="4765"/>
    <d v="2035-01-25T00:00:00"/>
    <x v="1"/>
    <x v="22"/>
    <s v=""/>
  </r>
  <r>
    <x v="4766"/>
    <n v="54"/>
    <s v="Male"/>
    <x v="4"/>
    <s v="UPI"/>
    <n v="1014.89"/>
    <n v="7"/>
    <n v="3"/>
    <x v="0"/>
    <x v="4766"/>
    <d v="2035-01-26T00:00:00"/>
    <x v="1"/>
    <x v="7"/>
    <s v=""/>
  </r>
  <r>
    <x v="4767"/>
    <n v="58"/>
    <s v="Male"/>
    <x v="5"/>
    <s v="Debit Card"/>
    <n v="757.9"/>
    <n v="6"/>
    <n v="2.7"/>
    <x v="0"/>
    <x v="4767"/>
    <d v="2035-01-26T00:00:00"/>
    <x v="1"/>
    <x v="1"/>
    <n v="2.7"/>
  </r>
  <r>
    <x v="4768"/>
    <n v="59"/>
    <s v="Other"/>
    <x v="2"/>
    <s v="Debit Card"/>
    <n v="284.08"/>
    <n v="3"/>
    <n v="2.1"/>
    <x v="1"/>
    <x v="4768"/>
    <d v="2035-01-24T00:00:00"/>
    <x v="1"/>
    <x v="1"/>
    <n v="2.1"/>
  </r>
  <r>
    <x v="4769"/>
    <n v="69"/>
    <s v="Female"/>
    <x v="3"/>
    <s v="Wallet"/>
    <n v="888.24"/>
    <n v="4"/>
    <n v="1.2"/>
    <x v="0"/>
    <x v="4769"/>
    <d v="2035-01-26T00:00:00"/>
    <x v="1"/>
    <x v="1"/>
    <n v="1.2"/>
  </r>
  <r>
    <x v="4770"/>
    <n v="65"/>
    <s v="Male"/>
    <x v="0"/>
    <s v="Debit Card"/>
    <n v="131.94999999999999"/>
    <n v="7"/>
    <n v="3.5"/>
    <x v="0"/>
    <x v="4770"/>
    <d v="2035-01-30T00:00:00"/>
    <x v="1"/>
    <x v="14"/>
    <s v=""/>
  </r>
  <r>
    <x v="4771"/>
    <n v="50"/>
    <s v="Female"/>
    <x v="5"/>
    <s v="Credit Card"/>
    <n v="398.95"/>
    <n v="1"/>
    <n v="2.9"/>
    <x v="1"/>
    <x v="4771"/>
    <d v="2035-01-25T00:00:00"/>
    <x v="1"/>
    <x v="1"/>
    <n v="2.9"/>
  </r>
  <r>
    <x v="4772"/>
    <n v="44"/>
    <s v="Male"/>
    <x v="3"/>
    <s v="Credit Card"/>
    <n v="940.12"/>
    <n v="4"/>
    <n v="2.7"/>
    <x v="1"/>
    <x v="4772"/>
    <d v="2035-01-29T00:00:00"/>
    <x v="0"/>
    <x v="1"/>
    <n v="2.7"/>
  </r>
  <r>
    <x v="4773"/>
    <n v="66"/>
    <s v="Male"/>
    <x v="2"/>
    <s v="UPI"/>
    <n v="1081.96"/>
    <n v="9"/>
    <n v="3.2"/>
    <x v="1"/>
    <x v="4773"/>
    <d v="2035-02-04T00:00:00"/>
    <x v="1"/>
    <x v="2"/>
    <s v=""/>
  </r>
  <r>
    <x v="4774"/>
    <n v="28"/>
    <s v="Other"/>
    <x v="5"/>
    <s v="Credit Card"/>
    <n v="1419.6"/>
    <n v="2"/>
    <n v="4.8"/>
    <x v="1"/>
    <x v="4774"/>
    <d v="2035-01-29T00:00:00"/>
    <x v="2"/>
    <x v="1"/>
    <n v="4.8"/>
  </r>
  <r>
    <x v="4775"/>
    <n v="42"/>
    <s v="Female"/>
    <x v="3"/>
    <s v="UPI"/>
    <n v="395.33"/>
    <n v="14"/>
    <n v="1.3"/>
    <x v="0"/>
    <x v="4775"/>
    <d v="2035-02-11T00:00:00"/>
    <x v="0"/>
    <x v="24"/>
    <s v=""/>
  </r>
  <r>
    <x v="4776"/>
    <n v="51"/>
    <s v="Other"/>
    <x v="1"/>
    <s v="Cash on Delivery"/>
    <n v="1187.79"/>
    <n v="9"/>
    <n v="1.9"/>
    <x v="0"/>
    <x v="4776"/>
    <d v="2035-02-07T00:00:00"/>
    <x v="1"/>
    <x v="11"/>
    <s v=""/>
  </r>
  <r>
    <x v="4777"/>
    <n v="54"/>
    <s v="Male"/>
    <x v="0"/>
    <s v="UPI"/>
    <n v="683.39"/>
    <n v="8"/>
    <n v="1.1000000000000001"/>
    <x v="1"/>
    <x v="4777"/>
    <d v="2035-02-07T00:00:00"/>
    <x v="1"/>
    <x v="15"/>
    <s v=""/>
  </r>
  <r>
    <x v="4778"/>
    <n v="23"/>
    <s v="Male"/>
    <x v="1"/>
    <s v="UPI"/>
    <n v="948.16"/>
    <n v="3"/>
    <n v="1.8"/>
    <x v="0"/>
    <x v="4778"/>
    <d v="2035-02-03T00:00:00"/>
    <x v="2"/>
    <x v="1"/>
    <n v="1.8"/>
  </r>
  <r>
    <x v="4779"/>
    <n v="35"/>
    <s v="Female"/>
    <x v="5"/>
    <s v="Wallet"/>
    <n v="1419.96"/>
    <n v="7"/>
    <n v="2.5"/>
    <x v="1"/>
    <x v="4779"/>
    <d v="2035-02-08T00:00:00"/>
    <x v="0"/>
    <x v="13"/>
    <s v=""/>
  </r>
  <r>
    <x v="4780"/>
    <n v="55"/>
    <s v="Male"/>
    <x v="2"/>
    <s v="Debit Card"/>
    <n v="1286.44"/>
    <n v="3"/>
    <n v="3.7"/>
    <x v="1"/>
    <x v="4780"/>
    <d v="2035-02-05T00:00:00"/>
    <x v="1"/>
    <x v="1"/>
    <n v="3.7"/>
  </r>
  <r>
    <x v="4781"/>
    <n v="23"/>
    <s v="Male"/>
    <x v="5"/>
    <s v="Debit Card"/>
    <n v="1185.67"/>
    <n v="5"/>
    <n v="1.1000000000000001"/>
    <x v="0"/>
    <x v="4781"/>
    <d v="2035-02-08T00:00:00"/>
    <x v="2"/>
    <x v="1"/>
    <n v="1.1000000000000001"/>
  </r>
  <r>
    <x v="4782"/>
    <n v="24"/>
    <s v="Female"/>
    <x v="3"/>
    <s v="Debit Card"/>
    <n v="882.45"/>
    <n v="4"/>
    <n v="4.5"/>
    <x v="0"/>
    <x v="4782"/>
    <d v="2035-02-08T00:00:00"/>
    <x v="2"/>
    <x v="1"/>
    <n v="4.5"/>
  </r>
  <r>
    <x v="4783"/>
    <n v="49"/>
    <s v="Female"/>
    <x v="1"/>
    <s v="Debit Card"/>
    <n v="111.71"/>
    <n v="3"/>
    <n v="2.2999999999999998"/>
    <x v="1"/>
    <x v="4783"/>
    <d v="2035-02-08T00:00:00"/>
    <x v="1"/>
    <x v="1"/>
    <n v="2.2999999999999998"/>
  </r>
  <r>
    <x v="4784"/>
    <n v="42"/>
    <s v="Female"/>
    <x v="4"/>
    <s v="Debit Card"/>
    <n v="135.91999999999999"/>
    <n v="14"/>
    <n v="3.5"/>
    <x v="1"/>
    <x v="4784"/>
    <d v="2035-02-20T00:00:00"/>
    <x v="0"/>
    <x v="14"/>
    <s v=""/>
  </r>
  <r>
    <x v="4785"/>
    <n v="63"/>
    <s v="Male"/>
    <x v="0"/>
    <s v="Cash on Delivery"/>
    <n v="652.58000000000004"/>
    <n v="12"/>
    <n v="3.2"/>
    <x v="0"/>
    <x v="4785"/>
    <d v="2035-02-19T00:00:00"/>
    <x v="1"/>
    <x v="2"/>
    <s v=""/>
  </r>
  <r>
    <x v="4786"/>
    <n v="53"/>
    <s v="Female"/>
    <x v="3"/>
    <s v="Wallet"/>
    <n v="487.62"/>
    <n v="7"/>
    <n v="2.6"/>
    <x v="0"/>
    <x v="4786"/>
    <d v="2035-02-15T00:00:00"/>
    <x v="1"/>
    <x v="17"/>
    <s v=""/>
  </r>
  <r>
    <x v="4787"/>
    <n v="39"/>
    <s v="Male"/>
    <x v="2"/>
    <s v="Debit Card"/>
    <n v="462.39"/>
    <n v="3"/>
    <n v="4.0999999999999996"/>
    <x v="1"/>
    <x v="4787"/>
    <d v="2035-02-12T00:00:00"/>
    <x v="0"/>
    <x v="1"/>
    <n v="4.0999999999999996"/>
  </r>
  <r>
    <x v="4788"/>
    <n v="43"/>
    <s v="Other"/>
    <x v="0"/>
    <s v="Wallet"/>
    <n v="485.47"/>
    <n v="10"/>
    <n v="2.8"/>
    <x v="0"/>
    <x v="4788"/>
    <d v="2035-02-20T00:00:00"/>
    <x v="0"/>
    <x v="10"/>
    <s v=""/>
  </r>
  <r>
    <x v="4789"/>
    <n v="45"/>
    <s v="Other"/>
    <x v="2"/>
    <s v="Debit Card"/>
    <n v="83.39"/>
    <n v="11"/>
    <n v="2.2999999999999998"/>
    <x v="0"/>
    <x v="4789"/>
    <d v="2035-02-22T00:00:00"/>
    <x v="1"/>
    <x v="0"/>
    <s v=""/>
  </r>
  <r>
    <x v="4790"/>
    <n v="29"/>
    <s v="Male"/>
    <x v="0"/>
    <s v="Debit Card"/>
    <n v="1339.4"/>
    <n v="2"/>
    <n v="4.5"/>
    <x v="0"/>
    <x v="4790"/>
    <d v="2035-02-14T00:00:00"/>
    <x v="2"/>
    <x v="1"/>
    <n v="4.5"/>
  </r>
  <r>
    <x v="4791"/>
    <n v="21"/>
    <s v="Other"/>
    <x v="5"/>
    <s v="Debit Card"/>
    <n v="1427.34"/>
    <n v="9"/>
    <n v="2.9"/>
    <x v="0"/>
    <x v="4791"/>
    <d v="2035-02-22T00:00:00"/>
    <x v="2"/>
    <x v="32"/>
    <s v=""/>
  </r>
  <r>
    <x v="4792"/>
    <n v="59"/>
    <s v="Other"/>
    <x v="0"/>
    <s v="Debit Card"/>
    <n v="566.22"/>
    <n v="2"/>
    <n v="2.1"/>
    <x v="1"/>
    <x v="4792"/>
    <d v="2035-02-16T00:00:00"/>
    <x v="1"/>
    <x v="1"/>
    <n v="2.1"/>
  </r>
  <r>
    <x v="4793"/>
    <n v="60"/>
    <s v="Male"/>
    <x v="5"/>
    <s v="Debit Card"/>
    <n v="1019.64"/>
    <n v="9"/>
    <n v="1.2"/>
    <x v="0"/>
    <x v="4793"/>
    <d v="2035-02-24T00:00:00"/>
    <x v="1"/>
    <x v="5"/>
    <s v=""/>
  </r>
  <r>
    <x v="4794"/>
    <n v="47"/>
    <s v="Male"/>
    <x v="2"/>
    <s v="Cash on Delivery"/>
    <n v="535.94000000000005"/>
    <n v="11"/>
    <n v="4"/>
    <x v="0"/>
    <x v="4794"/>
    <d v="2035-02-27T00:00:00"/>
    <x v="1"/>
    <x v="40"/>
    <s v=""/>
  </r>
  <r>
    <x v="4795"/>
    <n v="33"/>
    <s v="Female"/>
    <x v="1"/>
    <s v="Credit Card"/>
    <n v="405.38"/>
    <n v="9"/>
    <n v="4.0999999999999996"/>
    <x v="1"/>
    <x v="4795"/>
    <d v="2035-02-26T00:00:00"/>
    <x v="0"/>
    <x v="39"/>
    <s v=""/>
  </r>
  <r>
    <x v="4796"/>
    <n v="29"/>
    <s v="Other"/>
    <x v="2"/>
    <s v="Cash on Delivery"/>
    <n v="421.92"/>
    <n v="9"/>
    <n v="2.8"/>
    <x v="0"/>
    <x v="4796"/>
    <d v="2035-02-27T00:00:00"/>
    <x v="2"/>
    <x v="10"/>
    <s v=""/>
  </r>
  <r>
    <x v="4797"/>
    <n v="61"/>
    <s v="Male"/>
    <x v="3"/>
    <s v="Credit Card"/>
    <n v="584"/>
    <n v="7"/>
    <n v="4"/>
    <x v="0"/>
    <x v="4797"/>
    <d v="2035-02-26T00:00:00"/>
    <x v="1"/>
    <x v="40"/>
    <s v=""/>
  </r>
  <r>
    <x v="4798"/>
    <n v="28"/>
    <s v="Male"/>
    <x v="1"/>
    <s v="Wallet"/>
    <n v="546.39"/>
    <n v="7"/>
    <n v="3.6"/>
    <x v="1"/>
    <x v="4798"/>
    <d v="2035-02-27T00:00:00"/>
    <x v="2"/>
    <x v="29"/>
    <s v=""/>
  </r>
  <r>
    <x v="4799"/>
    <n v="18"/>
    <s v="Male"/>
    <x v="0"/>
    <s v="Cash on Delivery"/>
    <n v="1139.07"/>
    <n v="2"/>
    <n v="2.9"/>
    <x v="1"/>
    <x v="4799"/>
    <d v="2035-02-23T00:00:00"/>
    <x v="2"/>
    <x v="1"/>
    <n v="2.9"/>
  </r>
  <r>
    <x v="4800"/>
    <n v="34"/>
    <s v="Female"/>
    <x v="4"/>
    <s v="UPI"/>
    <n v="1458.76"/>
    <n v="2"/>
    <n v="3"/>
    <x v="0"/>
    <x v="4800"/>
    <d v="2035-02-24T00:00:00"/>
    <x v="0"/>
    <x v="1"/>
    <n v="3"/>
  </r>
  <r>
    <x v="4801"/>
    <n v="32"/>
    <s v="Female"/>
    <x v="3"/>
    <s v="Wallet"/>
    <n v="849.97"/>
    <n v="1"/>
    <n v="4.8"/>
    <x v="0"/>
    <x v="4801"/>
    <d v="2035-02-24T00:00:00"/>
    <x v="0"/>
    <x v="1"/>
    <n v="4.8"/>
  </r>
  <r>
    <x v="4802"/>
    <n v="50"/>
    <s v="Other"/>
    <x v="4"/>
    <s v="UPI"/>
    <n v="377.04"/>
    <n v="8"/>
    <n v="4"/>
    <x v="1"/>
    <x v="4802"/>
    <d v="2035-03-04T00:00:00"/>
    <x v="1"/>
    <x v="40"/>
    <s v=""/>
  </r>
  <r>
    <x v="4803"/>
    <n v="23"/>
    <s v="Female"/>
    <x v="2"/>
    <s v="UPI"/>
    <n v="493.16"/>
    <n v="4"/>
    <n v="1.6"/>
    <x v="1"/>
    <x v="4803"/>
    <d v="2035-03-01T00:00:00"/>
    <x v="2"/>
    <x v="1"/>
    <n v="1.6"/>
  </r>
  <r>
    <x v="4804"/>
    <n v="36"/>
    <s v="Male"/>
    <x v="2"/>
    <s v="Cash on Delivery"/>
    <n v="192.41"/>
    <n v="14"/>
    <n v="3.5"/>
    <x v="1"/>
    <x v="4804"/>
    <d v="2035-03-12T00:00:00"/>
    <x v="0"/>
    <x v="14"/>
    <s v=""/>
  </r>
  <r>
    <x v="4805"/>
    <n v="38"/>
    <s v="Female"/>
    <x v="2"/>
    <s v="Cash on Delivery"/>
    <n v="715.41"/>
    <n v="12"/>
    <n v="3.8"/>
    <x v="0"/>
    <x v="4805"/>
    <d v="2035-03-11T00:00:00"/>
    <x v="0"/>
    <x v="3"/>
    <s v=""/>
  </r>
  <r>
    <x v="4806"/>
    <n v="59"/>
    <s v="Male"/>
    <x v="4"/>
    <s v="Wallet"/>
    <n v="964.71"/>
    <n v="12"/>
    <n v="1.8"/>
    <x v="0"/>
    <x v="4806"/>
    <d v="2035-03-12T00:00:00"/>
    <x v="1"/>
    <x v="4"/>
    <s v=""/>
  </r>
  <r>
    <x v="4807"/>
    <n v="39"/>
    <s v="Other"/>
    <x v="4"/>
    <s v="Credit Card"/>
    <n v="1226.4100000000001"/>
    <n v="1"/>
    <n v="4.2"/>
    <x v="0"/>
    <x v="4807"/>
    <d v="2035-03-02T00:00:00"/>
    <x v="0"/>
    <x v="1"/>
    <n v="4.2"/>
  </r>
  <r>
    <x v="4808"/>
    <n v="35"/>
    <s v="Female"/>
    <x v="5"/>
    <s v="Cash on Delivery"/>
    <n v="502.81"/>
    <n v="14"/>
    <n v="1.4"/>
    <x v="0"/>
    <x v="4808"/>
    <d v="2035-03-16T00:00:00"/>
    <x v="0"/>
    <x v="28"/>
    <s v=""/>
  </r>
  <r>
    <x v="4809"/>
    <n v="58"/>
    <s v="Other"/>
    <x v="0"/>
    <s v="Debit Card"/>
    <n v="476.72"/>
    <n v="2"/>
    <n v="4.8"/>
    <x v="0"/>
    <x v="4809"/>
    <d v="2035-03-05T00:00:00"/>
    <x v="1"/>
    <x v="1"/>
    <n v="4.8"/>
  </r>
  <r>
    <x v="4810"/>
    <n v="58"/>
    <s v="Male"/>
    <x v="2"/>
    <s v="UPI"/>
    <n v="77.73"/>
    <n v="11"/>
    <n v="4.9000000000000004"/>
    <x v="1"/>
    <x v="4810"/>
    <d v="2035-03-15T00:00:00"/>
    <x v="1"/>
    <x v="20"/>
    <s v=""/>
  </r>
  <r>
    <x v="4811"/>
    <n v="61"/>
    <s v="Male"/>
    <x v="4"/>
    <s v="Debit Card"/>
    <n v="1136.19"/>
    <n v="8"/>
    <n v="2.4"/>
    <x v="1"/>
    <x v="4811"/>
    <d v="2035-03-13T00:00:00"/>
    <x v="1"/>
    <x v="26"/>
    <s v=""/>
  </r>
  <r>
    <x v="4812"/>
    <n v="38"/>
    <s v="Female"/>
    <x v="5"/>
    <s v="Debit Card"/>
    <n v="199.52"/>
    <n v="3"/>
    <n v="3.4"/>
    <x v="1"/>
    <x v="4812"/>
    <d v="2035-03-09T00:00:00"/>
    <x v="0"/>
    <x v="1"/>
    <n v="3.4"/>
  </r>
  <r>
    <x v="4813"/>
    <n v="48"/>
    <s v="Male"/>
    <x v="5"/>
    <s v="UPI"/>
    <n v="811.33"/>
    <n v="11"/>
    <n v="3"/>
    <x v="0"/>
    <x v="4813"/>
    <d v="2035-03-18T00:00:00"/>
    <x v="1"/>
    <x v="7"/>
    <s v=""/>
  </r>
  <r>
    <x v="4814"/>
    <n v="18"/>
    <s v="Other"/>
    <x v="0"/>
    <s v="Debit Card"/>
    <n v="1331.75"/>
    <n v="2"/>
    <n v="3.4"/>
    <x v="0"/>
    <x v="4814"/>
    <d v="2035-03-10T00:00:00"/>
    <x v="2"/>
    <x v="1"/>
    <n v="3.4"/>
  </r>
  <r>
    <x v="4815"/>
    <n v="49"/>
    <s v="Other"/>
    <x v="2"/>
    <s v="Debit Card"/>
    <n v="69.84"/>
    <n v="5"/>
    <n v="4.5"/>
    <x v="0"/>
    <x v="4815"/>
    <d v="2035-03-14T00:00:00"/>
    <x v="1"/>
    <x v="1"/>
    <n v="4.5"/>
  </r>
  <r>
    <x v="4816"/>
    <n v="39"/>
    <s v="Other"/>
    <x v="5"/>
    <s v="Wallet"/>
    <n v="439.35"/>
    <n v="7"/>
    <n v="1.6"/>
    <x v="0"/>
    <x v="4816"/>
    <d v="2035-03-17T00:00:00"/>
    <x v="0"/>
    <x v="9"/>
    <s v=""/>
  </r>
  <r>
    <x v="4817"/>
    <n v="19"/>
    <s v="Female"/>
    <x v="5"/>
    <s v="Wallet"/>
    <n v="29.6"/>
    <n v="10"/>
    <n v="3"/>
    <x v="1"/>
    <x v="4817"/>
    <d v="2035-03-21T00:00:00"/>
    <x v="2"/>
    <x v="7"/>
    <s v=""/>
  </r>
  <r>
    <x v="4818"/>
    <n v="35"/>
    <s v="Female"/>
    <x v="0"/>
    <s v="Cash on Delivery"/>
    <n v="201.06"/>
    <n v="12"/>
    <n v="4"/>
    <x v="1"/>
    <x v="4818"/>
    <d v="2035-03-24T00:00:00"/>
    <x v="0"/>
    <x v="40"/>
    <s v=""/>
  </r>
  <r>
    <x v="4819"/>
    <n v="47"/>
    <s v="Female"/>
    <x v="2"/>
    <s v="Debit Card"/>
    <n v="1283.8800000000001"/>
    <n v="14"/>
    <n v="1.2"/>
    <x v="0"/>
    <x v="4819"/>
    <d v="2035-03-27T00:00:00"/>
    <x v="1"/>
    <x v="5"/>
    <s v=""/>
  </r>
  <r>
    <x v="4820"/>
    <n v="55"/>
    <s v="Other"/>
    <x v="0"/>
    <s v="Credit Card"/>
    <n v="286.45999999999998"/>
    <n v="5"/>
    <n v="3.9"/>
    <x v="0"/>
    <x v="4820"/>
    <d v="2035-03-19T00:00:00"/>
    <x v="1"/>
    <x v="1"/>
    <n v="3.9"/>
  </r>
  <r>
    <x v="4821"/>
    <n v="68"/>
    <s v="Other"/>
    <x v="2"/>
    <s v="UPI"/>
    <n v="435.01"/>
    <n v="10"/>
    <n v="1.1000000000000001"/>
    <x v="1"/>
    <x v="4821"/>
    <d v="2035-03-25T00:00:00"/>
    <x v="1"/>
    <x v="15"/>
    <s v=""/>
  </r>
  <r>
    <x v="4822"/>
    <n v="56"/>
    <s v="Other"/>
    <x v="4"/>
    <s v="Credit Card"/>
    <n v="965.97"/>
    <n v="5"/>
    <n v="4"/>
    <x v="0"/>
    <x v="4822"/>
    <d v="2035-03-21T00:00:00"/>
    <x v="1"/>
    <x v="1"/>
    <n v="4"/>
  </r>
  <r>
    <x v="4823"/>
    <n v="64"/>
    <s v="Male"/>
    <x v="1"/>
    <s v="UPI"/>
    <n v="238.16"/>
    <n v="11"/>
    <n v="3.7"/>
    <x v="1"/>
    <x v="4823"/>
    <d v="2035-03-28T00:00:00"/>
    <x v="1"/>
    <x v="37"/>
    <s v=""/>
  </r>
  <r>
    <x v="4824"/>
    <n v="23"/>
    <s v="Male"/>
    <x v="5"/>
    <s v="Wallet"/>
    <n v="262.13"/>
    <n v="12"/>
    <n v="1.8"/>
    <x v="1"/>
    <x v="4824"/>
    <d v="2035-03-30T00:00:00"/>
    <x v="2"/>
    <x v="4"/>
    <s v=""/>
  </r>
  <r>
    <x v="4825"/>
    <n v="53"/>
    <s v="Other"/>
    <x v="3"/>
    <s v="Cash on Delivery"/>
    <n v="1460.11"/>
    <n v="13"/>
    <n v="2.2999999999999998"/>
    <x v="0"/>
    <x v="4825"/>
    <d v="2035-04-01T00:00:00"/>
    <x v="1"/>
    <x v="0"/>
    <s v=""/>
  </r>
  <r>
    <x v="4826"/>
    <n v="44"/>
    <s v="Other"/>
    <x v="2"/>
    <s v="Debit Card"/>
    <n v="562.49"/>
    <n v="14"/>
    <n v="3.1"/>
    <x v="1"/>
    <x v="4826"/>
    <d v="2035-04-03T00:00:00"/>
    <x v="0"/>
    <x v="18"/>
    <s v=""/>
  </r>
  <r>
    <x v="4827"/>
    <n v="44"/>
    <s v="Other"/>
    <x v="0"/>
    <s v="Debit Card"/>
    <n v="393.66"/>
    <n v="2"/>
    <n v="4"/>
    <x v="1"/>
    <x v="4827"/>
    <d v="2035-03-23T00:00:00"/>
    <x v="0"/>
    <x v="1"/>
    <n v="4"/>
  </r>
  <r>
    <x v="4828"/>
    <n v="48"/>
    <s v="Female"/>
    <x v="2"/>
    <s v="Wallet"/>
    <n v="346.7"/>
    <n v="5"/>
    <n v="4"/>
    <x v="0"/>
    <x v="4828"/>
    <d v="2035-03-27T00:00:00"/>
    <x v="1"/>
    <x v="1"/>
    <n v="4"/>
  </r>
  <r>
    <x v="4829"/>
    <n v="39"/>
    <s v="Other"/>
    <x v="4"/>
    <s v="UPI"/>
    <n v="726.54"/>
    <n v="10"/>
    <n v="3.8"/>
    <x v="0"/>
    <x v="4829"/>
    <d v="2035-04-02T00:00:00"/>
    <x v="0"/>
    <x v="3"/>
    <s v=""/>
  </r>
  <r>
    <x v="4830"/>
    <n v="46"/>
    <s v="Male"/>
    <x v="4"/>
    <s v="Debit Card"/>
    <n v="489.15"/>
    <n v="12"/>
    <n v="2.7"/>
    <x v="0"/>
    <x v="4830"/>
    <d v="2035-04-05T00:00:00"/>
    <x v="1"/>
    <x v="8"/>
    <s v=""/>
  </r>
  <r>
    <x v="4831"/>
    <n v="66"/>
    <s v="Male"/>
    <x v="3"/>
    <s v="Wallet"/>
    <n v="1006.54"/>
    <n v="3"/>
    <n v="3.3"/>
    <x v="1"/>
    <x v="4831"/>
    <d v="2035-03-28T00:00:00"/>
    <x v="1"/>
    <x v="1"/>
    <n v="3.3"/>
  </r>
  <r>
    <x v="4832"/>
    <n v="60"/>
    <s v="Male"/>
    <x v="2"/>
    <s v="Debit Card"/>
    <n v="1261.82"/>
    <n v="4"/>
    <n v="4.3"/>
    <x v="0"/>
    <x v="4832"/>
    <d v="2035-03-30T00:00:00"/>
    <x v="1"/>
    <x v="1"/>
    <n v="4.3"/>
  </r>
  <r>
    <x v="4833"/>
    <n v="39"/>
    <s v="Male"/>
    <x v="1"/>
    <s v="UPI"/>
    <n v="1492.68"/>
    <n v="6"/>
    <n v="3.1"/>
    <x v="0"/>
    <x v="4833"/>
    <d v="2035-04-02T00:00:00"/>
    <x v="0"/>
    <x v="1"/>
    <n v="3.1"/>
  </r>
  <r>
    <x v="4834"/>
    <n v="55"/>
    <s v="Other"/>
    <x v="5"/>
    <s v="UPI"/>
    <n v="516.04"/>
    <n v="13"/>
    <n v="1.7"/>
    <x v="0"/>
    <x v="4834"/>
    <d v="2035-04-10T00:00:00"/>
    <x v="1"/>
    <x v="23"/>
    <s v=""/>
  </r>
  <r>
    <x v="4835"/>
    <n v="68"/>
    <s v="Other"/>
    <x v="3"/>
    <s v="Debit Card"/>
    <n v="618.79999999999995"/>
    <n v="11"/>
    <n v="2.1"/>
    <x v="1"/>
    <x v="4835"/>
    <d v="2035-04-09T00:00:00"/>
    <x v="1"/>
    <x v="27"/>
    <s v=""/>
  </r>
  <r>
    <x v="4836"/>
    <n v="36"/>
    <s v="Female"/>
    <x v="2"/>
    <s v="Cash on Delivery"/>
    <n v="1452.11"/>
    <n v="14"/>
    <n v="3.8"/>
    <x v="1"/>
    <x v="4836"/>
    <d v="2035-04-13T00:00:00"/>
    <x v="0"/>
    <x v="3"/>
    <s v=""/>
  </r>
  <r>
    <x v="4837"/>
    <n v="28"/>
    <s v="Female"/>
    <x v="0"/>
    <s v="UPI"/>
    <n v="800.27"/>
    <n v="4"/>
    <n v="3.1"/>
    <x v="0"/>
    <x v="4837"/>
    <d v="2035-04-04T00:00:00"/>
    <x v="2"/>
    <x v="1"/>
    <n v="3.1"/>
  </r>
  <r>
    <x v="4838"/>
    <n v="25"/>
    <s v="Female"/>
    <x v="5"/>
    <s v="Cash on Delivery"/>
    <n v="41.92"/>
    <n v="14"/>
    <n v="5"/>
    <x v="0"/>
    <x v="4838"/>
    <d v="2035-04-15T00:00:00"/>
    <x v="2"/>
    <x v="41"/>
    <s v=""/>
  </r>
  <r>
    <x v="4839"/>
    <n v="25"/>
    <s v="Male"/>
    <x v="2"/>
    <s v="UPI"/>
    <n v="1480.48"/>
    <n v="12"/>
    <n v="4.3"/>
    <x v="1"/>
    <x v="4839"/>
    <d v="2035-04-14T00:00:00"/>
    <x v="2"/>
    <x v="21"/>
    <s v=""/>
  </r>
  <r>
    <x v="4840"/>
    <n v="65"/>
    <s v="Female"/>
    <x v="4"/>
    <s v="Debit Card"/>
    <n v="374.23"/>
    <n v="8"/>
    <n v="3.3"/>
    <x v="1"/>
    <x v="4840"/>
    <d v="2035-04-11T00:00:00"/>
    <x v="1"/>
    <x v="12"/>
    <s v=""/>
  </r>
  <r>
    <x v="4841"/>
    <n v="33"/>
    <s v="Male"/>
    <x v="3"/>
    <s v="Debit Card"/>
    <n v="295.64"/>
    <n v="9"/>
    <n v="3"/>
    <x v="0"/>
    <x v="4841"/>
    <d v="2035-04-13T00:00:00"/>
    <x v="0"/>
    <x v="7"/>
    <s v=""/>
  </r>
  <r>
    <x v="4842"/>
    <n v="69"/>
    <s v="Male"/>
    <x v="3"/>
    <s v="Credit Card"/>
    <n v="517.79"/>
    <n v="1"/>
    <n v="4.5"/>
    <x v="0"/>
    <x v="4842"/>
    <d v="2035-04-06T00:00:00"/>
    <x v="1"/>
    <x v="1"/>
    <n v="4.5"/>
  </r>
  <r>
    <x v="4843"/>
    <n v="19"/>
    <s v="Other"/>
    <x v="5"/>
    <s v="Debit Card"/>
    <n v="1200.43"/>
    <n v="5"/>
    <n v="2.2000000000000002"/>
    <x v="0"/>
    <x v="4843"/>
    <d v="2035-04-11T00:00:00"/>
    <x v="2"/>
    <x v="1"/>
    <n v="2.2000000000000002"/>
  </r>
  <r>
    <x v="4844"/>
    <n v="32"/>
    <s v="Male"/>
    <x v="5"/>
    <s v="Wallet"/>
    <n v="540.34"/>
    <n v="6"/>
    <n v="1.5"/>
    <x v="0"/>
    <x v="4844"/>
    <d v="2035-04-13T00:00:00"/>
    <x v="0"/>
    <x v="1"/>
    <n v="1.5"/>
  </r>
  <r>
    <x v="4845"/>
    <n v="42"/>
    <s v="Other"/>
    <x v="2"/>
    <s v="Cash on Delivery"/>
    <n v="820.09"/>
    <n v="5"/>
    <n v="1.9"/>
    <x v="1"/>
    <x v="4845"/>
    <d v="2035-04-13T00:00:00"/>
    <x v="0"/>
    <x v="1"/>
    <n v="1.9"/>
  </r>
  <r>
    <x v="4846"/>
    <n v="67"/>
    <s v="Male"/>
    <x v="3"/>
    <s v="Wallet"/>
    <n v="1230.96"/>
    <n v="10"/>
    <n v="3.8"/>
    <x v="1"/>
    <x v="4846"/>
    <d v="2035-04-19T00:00:00"/>
    <x v="1"/>
    <x v="3"/>
    <s v=""/>
  </r>
  <r>
    <x v="4847"/>
    <n v="27"/>
    <s v="Male"/>
    <x v="2"/>
    <s v="Wallet"/>
    <n v="1314.47"/>
    <n v="4"/>
    <n v="4.3"/>
    <x v="1"/>
    <x v="4847"/>
    <d v="2035-04-14T00:00:00"/>
    <x v="2"/>
    <x v="1"/>
    <n v="4.3"/>
  </r>
  <r>
    <x v="4848"/>
    <n v="32"/>
    <s v="Female"/>
    <x v="4"/>
    <s v="Credit Card"/>
    <n v="919.65"/>
    <n v="11"/>
    <n v="1.4"/>
    <x v="1"/>
    <x v="4848"/>
    <d v="2035-04-22T00:00:00"/>
    <x v="0"/>
    <x v="28"/>
    <s v=""/>
  </r>
  <r>
    <x v="4849"/>
    <n v="29"/>
    <s v="Other"/>
    <x v="1"/>
    <s v="Cash on Delivery"/>
    <n v="943.6"/>
    <n v="6"/>
    <n v="3"/>
    <x v="1"/>
    <x v="4849"/>
    <d v="2035-04-18T00:00:00"/>
    <x v="2"/>
    <x v="1"/>
    <n v="3"/>
  </r>
  <r>
    <x v="4850"/>
    <n v="61"/>
    <s v="Male"/>
    <x v="3"/>
    <s v="Credit Card"/>
    <n v="1122.9000000000001"/>
    <n v="6"/>
    <n v="2.2000000000000002"/>
    <x v="1"/>
    <x v="4850"/>
    <d v="2035-04-19T00:00:00"/>
    <x v="1"/>
    <x v="1"/>
    <n v="2.2000000000000002"/>
  </r>
  <r>
    <x v="4851"/>
    <n v="24"/>
    <s v="Female"/>
    <x v="4"/>
    <s v="UPI"/>
    <n v="546.33000000000004"/>
    <n v="9"/>
    <n v="4.3"/>
    <x v="1"/>
    <x v="4851"/>
    <d v="2035-04-23T00:00:00"/>
    <x v="2"/>
    <x v="21"/>
    <s v=""/>
  </r>
  <r>
    <x v="4852"/>
    <n v="59"/>
    <s v="Other"/>
    <x v="0"/>
    <s v="UPI"/>
    <n v="509.68"/>
    <n v="8"/>
    <n v="4.5"/>
    <x v="0"/>
    <x v="4852"/>
    <d v="2035-04-23T00:00:00"/>
    <x v="1"/>
    <x v="30"/>
    <s v=""/>
  </r>
  <r>
    <x v="4853"/>
    <n v="63"/>
    <s v="Other"/>
    <x v="2"/>
    <s v="Debit Card"/>
    <n v="1429.73"/>
    <n v="4"/>
    <n v="4.5999999999999996"/>
    <x v="1"/>
    <x v="4853"/>
    <d v="2035-04-20T00:00:00"/>
    <x v="1"/>
    <x v="1"/>
    <n v="4.5999999999999996"/>
  </r>
  <r>
    <x v="4854"/>
    <n v="25"/>
    <s v="Other"/>
    <x v="5"/>
    <s v="Wallet"/>
    <n v="543.78"/>
    <n v="9"/>
    <n v="1.4"/>
    <x v="0"/>
    <x v="4854"/>
    <d v="2035-04-26T00:00:00"/>
    <x v="2"/>
    <x v="28"/>
    <s v=""/>
  </r>
  <r>
    <x v="4855"/>
    <n v="18"/>
    <s v="Other"/>
    <x v="1"/>
    <s v="Debit Card"/>
    <n v="183.12"/>
    <n v="7"/>
    <n v="1.3"/>
    <x v="1"/>
    <x v="4855"/>
    <d v="2035-04-25T00:00:00"/>
    <x v="2"/>
    <x v="24"/>
    <s v=""/>
  </r>
  <r>
    <x v="4856"/>
    <n v="33"/>
    <s v="Female"/>
    <x v="1"/>
    <s v="Cash on Delivery"/>
    <n v="159.19999999999999"/>
    <n v="11"/>
    <n v="3.9"/>
    <x v="0"/>
    <x v="4856"/>
    <d v="2035-04-30T00:00:00"/>
    <x v="0"/>
    <x v="19"/>
    <s v=""/>
  </r>
  <r>
    <x v="4857"/>
    <n v="48"/>
    <s v="Male"/>
    <x v="2"/>
    <s v="Debit Card"/>
    <n v="790.38"/>
    <n v="7"/>
    <n v="3.5"/>
    <x v="1"/>
    <x v="4857"/>
    <d v="2035-04-27T00:00:00"/>
    <x v="1"/>
    <x v="14"/>
    <s v=""/>
  </r>
  <r>
    <x v="4858"/>
    <n v="68"/>
    <s v="Male"/>
    <x v="1"/>
    <s v="Wallet"/>
    <n v="1176.5899999999999"/>
    <n v="9"/>
    <n v="1.7"/>
    <x v="1"/>
    <x v="4858"/>
    <d v="2035-04-30T00:00:00"/>
    <x v="1"/>
    <x v="23"/>
    <s v=""/>
  </r>
  <r>
    <x v="4859"/>
    <n v="46"/>
    <s v="Female"/>
    <x v="2"/>
    <s v="Credit Card"/>
    <n v="973.16"/>
    <n v="14"/>
    <n v="3.1"/>
    <x v="0"/>
    <x v="4859"/>
    <d v="2035-05-06T00:00:00"/>
    <x v="1"/>
    <x v="18"/>
    <s v=""/>
  </r>
  <r>
    <x v="4860"/>
    <n v="64"/>
    <s v="Male"/>
    <x v="0"/>
    <s v="Debit Card"/>
    <n v="243.82"/>
    <n v="9"/>
    <n v="2.2999999999999998"/>
    <x v="0"/>
    <x v="4860"/>
    <d v="2035-05-02T00:00:00"/>
    <x v="1"/>
    <x v="0"/>
    <s v=""/>
  </r>
  <r>
    <x v="4861"/>
    <n v="51"/>
    <s v="Male"/>
    <x v="0"/>
    <s v="UPI"/>
    <n v="1333.75"/>
    <n v="7"/>
    <n v="4"/>
    <x v="1"/>
    <x v="4861"/>
    <d v="2035-05-01T00:00:00"/>
    <x v="1"/>
    <x v="40"/>
    <s v=""/>
  </r>
  <r>
    <x v="4862"/>
    <n v="67"/>
    <s v="Other"/>
    <x v="3"/>
    <s v="Wallet"/>
    <n v="564.91"/>
    <n v="8"/>
    <n v="1.5"/>
    <x v="0"/>
    <x v="4862"/>
    <d v="2035-05-03T00:00:00"/>
    <x v="1"/>
    <x v="34"/>
    <s v=""/>
  </r>
  <r>
    <x v="4863"/>
    <n v="54"/>
    <s v="Female"/>
    <x v="4"/>
    <s v="Wallet"/>
    <n v="498.21"/>
    <n v="4"/>
    <n v="1.1000000000000001"/>
    <x v="1"/>
    <x v="4863"/>
    <d v="2035-04-30T00:00:00"/>
    <x v="1"/>
    <x v="1"/>
    <n v="1.1000000000000001"/>
  </r>
  <r>
    <x v="4864"/>
    <n v="69"/>
    <s v="Other"/>
    <x v="5"/>
    <s v="UPI"/>
    <n v="1272.6600000000001"/>
    <n v="5"/>
    <n v="2.5"/>
    <x v="1"/>
    <x v="4864"/>
    <d v="2035-05-02T00:00:00"/>
    <x v="1"/>
    <x v="1"/>
    <n v="2.5"/>
  </r>
  <r>
    <x v="4865"/>
    <n v="29"/>
    <s v="Female"/>
    <x v="2"/>
    <s v="Debit Card"/>
    <n v="1015.25"/>
    <n v="14"/>
    <n v="3.5"/>
    <x v="0"/>
    <x v="4865"/>
    <d v="2035-05-12T00:00:00"/>
    <x v="2"/>
    <x v="14"/>
    <s v=""/>
  </r>
  <r>
    <x v="4866"/>
    <n v="23"/>
    <s v="Other"/>
    <x v="0"/>
    <s v="Debit Card"/>
    <n v="1027.45"/>
    <n v="3"/>
    <n v="3.2"/>
    <x v="1"/>
    <x v="4866"/>
    <d v="2035-05-02T00:00:00"/>
    <x v="2"/>
    <x v="1"/>
    <n v="3.2"/>
  </r>
  <r>
    <x v="4867"/>
    <n v="55"/>
    <s v="Female"/>
    <x v="4"/>
    <s v="UPI"/>
    <n v="711.17"/>
    <n v="5"/>
    <n v="3.3"/>
    <x v="1"/>
    <x v="4867"/>
    <d v="2035-05-05T00:00:00"/>
    <x v="1"/>
    <x v="1"/>
    <n v="3.3"/>
  </r>
  <r>
    <x v="4868"/>
    <n v="42"/>
    <s v="Male"/>
    <x v="2"/>
    <s v="Debit Card"/>
    <n v="874.78"/>
    <n v="6"/>
    <n v="1.2"/>
    <x v="0"/>
    <x v="4868"/>
    <d v="2035-05-07T00:00:00"/>
    <x v="0"/>
    <x v="1"/>
    <n v="1.2"/>
  </r>
  <r>
    <x v="4869"/>
    <n v="55"/>
    <s v="Male"/>
    <x v="3"/>
    <s v="Cash on Delivery"/>
    <n v="597.51"/>
    <n v="6"/>
    <n v="3.3"/>
    <x v="0"/>
    <x v="4869"/>
    <d v="2035-05-08T00:00:00"/>
    <x v="1"/>
    <x v="1"/>
    <n v="3.3"/>
  </r>
  <r>
    <x v="4870"/>
    <n v="66"/>
    <s v="Female"/>
    <x v="1"/>
    <s v="UPI"/>
    <n v="840.52"/>
    <n v="8"/>
    <n v="2.8"/>
    <x v="0"/>
    <x v="4870"/>
    <d v="2035-05-11T00:00:00"/>
    <x v="1"/>
    <x v="10"/>
    <s v=""/>
  </r>
  <r>
    <x v="4871"/>
    <n v="62"/>
    <s v="Male"/>
    <x v="2"/>
    <s v="Cash on Delivery"/>
    <n v="622.17999999999995"/>
    <n v="10"/>
    <n v="1.4"/>
    <x v="0"/>
    <x v="4871"/>
    <d v="2035-05-14T00:00:00"/>
    <x v="1"/>
    <x v="28"/>
    <s v=""/>
  </r>
  <r>
    <x v="4872"/>
    <n v="47"/>
    <s v="Other"/>
    <x v="4"/>
    <s v="UPI"/>
    <n v="664.45"/>
    <n v="9"/>
    <n v="2.6"/>
    <x v="0"/>
    <x v="4872"/>
    <d v="2035-05-14T00:00:00"/>
    <x v="1"/>
    <x v="17"/>
    <s v=""/>
  </r>
  <r>
    <x v="4873"/>
    <n v="65"/>
    <s v="Female"/>
    <x v="0"/>
    <s v="Debit Card"/>
    <n v="491.85"/>
    <n v="10"/>
    <n v="3.7"/>
    <x v="1"/>
    <x v="4873"/>
    <d v="2035-05-16T00:00:00"/>
    <x v="1"/>
    <x v="37"/>
    <s v=""/>
  </r>
  <r>
    <x v="4874"/>
    <n v="23"/>
    <s v="Male"/>
    <x v="4"/>
    <s v="UPI"/>
    <n v="380.08"/>
    <n v="8"/>
    <n v="2.9"/>
    <x v="0"/>
    <x v="4874"/>
    <d v="2035-05-15T00:00:00"/>
    <x v="2"/>
    <x v="32"/>
    <s v=""/>
  </r>
  <r>
    <x v="4875"/>
    <n v="23"/>
    <s v="Male"/>
    <x v="0"/>
    <s v="Debit Card"/>
    <n v="880.97"/>
    <n v="4"/>
    <n v="2"/>
    <x v="0"/>
    <x v="4875"/>
    <d v="2035-05-12T00:00:00"/>
    <x v="2"/>
    <x v="1"/>
    <n v="2"/>
  </r>
  <r>
    <x v="4876"/>
    <n v="19"/>
    <s v="Other"/>
    <x v="4"/>
    <s v="Cash on Delivery"/>
    <n v="1149.3499999999999"/>
    <n v="1"/>
    <n v="4.9000000000000004"/>
    <x v="1"/>
    <x v="4876"/>
    <d v="2035-05-10T00:00:00"/>
    <x v="2"/>
    <x v="1"/>
    <n v="4.9000000000000004"/>
  </r>
  <r>
    <x v="4877"/>
    <n v="46"/>
    <s v="Other"/>
    <x v="4"/>
    <s v="Wallet"/>
    <n v="983.62"/>
    <n v="13"/>
    <n v="1"/>
    <x v="1"/>
    <x v="4877"/>
    <d v="2035-05-23T00:00:00"/>
    <x v="1"/>
    <x v="31"/>
    <s v=""/>
  </r>
  <r>
    <x v="4878"/>
    <n v="22"/>
    <s v="Female"/>
    <x v="3"/>
    <s v="UPI"/>
    <n v="452.12"/>
    <n v="10"/>
    <n v="2.2999999999999998"/>
    <x v="1"/>
    <x v="4878"/>
    <d v="2035-05-21T00:00:00"/>
    <x v="2"/>
    <x v="0"/>
    <s v=""/>
  </r>
  <r>
    <x v="4879"/>
    <n v="25"/>
    <s v="Female"/>
    <x v="0"/>
    <s v="Cash on Delivery"/>
    <n v="55.12"/>
    <n v="13"/>
    <n v="2.2999999999999998"/>
    <x v="0"/>
    <x v="4879"/>
    <d v="2035-05-25T00:00:00"/>
    <x v="2"/>
    <x v="0"/>
    <s v=""/>
  </r>
  <r>
    <x v="4880"/>
    <n v="28"/>
    <s v="Other"/>
    <x v="1"/>
    <s v="Cash on Delivery"/>
    <n v="312.33"/>
    <n v="12"/>
    <n v="1.9"/>
    <x v="1"/>
    <x v="4880"/>
    <d v="2035-05-25T00:00:00"/>
    <x v="2"/>
    <x v="11"/>
    <s v=""/>
  </r>
  <r>
    <x v="4881"/>
    <n v="59"/>
    <s v="Male"/>
    <x v="3"/>
    <s v="Credit Card"/>
    <n v="1092.32"/>
    <n v="8"/>
    <n v="3.8"/>
    <x v="0"/>
    <x v="4881"/>
    <d v="2035-05-22T00:00:00"/>
    <x v="1"/>
    <x v="3"/>
    <s v=""/>
  </r>
  <r>
    <x v="4882"/>
    <n v="36"/>
    <s v="Other"/>
    <x v="0"/>
    <s v="Wallet"/>
    <n v="1294.69"/>
    <n v="2"/>
    <n v="4.3"/>
    <x v="0"/>
    <x v="4882"/>
    <d v="2035-05-17T00:00:00"/>
    <x v="0"/>
    <x v="1"/>
    <n v="4.3"/>
  </r>
  <r>
    <x v="4883"/>
    <n v="68"/>
    <s v="Other"/>
    <x v="4"/>
    <s v="UPI"/>
    <n v="1342.08"/>
    <n v="4"/>
    <n v="3.3"/>
    <x v="1"/>
    <x v="4883"/>
    <d v="2035-05-20T00:00:00"/>
    <x v="1"/>
    <x v="1"/>
    <n v="3.3"/>
  </r>
  <r>
    <x v="4884"/>
    <n v="23"/>
    <s v="Male"/>
    <x v="5"/>
    <s v="Debit Card"/>
    <n v="1255.52"/>
    <n v="2"/>
    <n v="4.8"/>
    <x v="1"/>
    <x v="4884"/>
    <d v="2035-05-19T00:00:00"/>
    <x v="2"/>
    <x v="1"/>
    <n v="4.8"/>
  </r>
  <r>
    <x v="4885"/>
    <n v="56"/>
    <s v="Male"/>
    <x v="3"/>
    <s v="Credit Card"/>
    <n v="284.63"/>
    <n v="14"/>
    <n v="2.2000000000000002"/>
    <x v="1"/>
    <x v="4885"/>
    <d v="2035-06-01T00:00:00"/>
    <x v="1"/>
    <x v="38"/>
    <s v=""/>
  </r>
  <r>
    <x v="4886"/>
    <n v="18"/>
    <s v="Male"/>
    <x v="1"/>
    <s v="Debit Card"/>
    <n v="1212.06"/>
    <n v="12"/>
    <n v="4.7"/>
    <x v="1"/>
    <x v="4886"/>
    <d v="2035-05-31T00:00:00"/>
    <x v="2"/>
    <x v="25"/>
    <s v=""/>
  </r>
  <r>
    <x v="4887"/>
    <n v="43"/>
    <s v="Other"/>
    <x v="1"/>
    <s v="Wallet"/>
    <n v="682.68"/>
    <n v="6"/>
    <n v="4.5"/>
    <x v="0"/>
    <x v="4887"/>
    <d v="2035-05-26T00:00:00"/>
    <x v="0"/>
    <x v="1"/>
    <n v="4.5"/>
  </r>
  <r>
    <x v="4888"/>
    <n v="53"/>
    <s v="Male"/>
    <x v="5"/>
    <s v="Credit Card"/>
    <n v="969.68"/>
    <n v="10"/>
    <n v="2.8"/>
    <x v="0"/>
    <x v="4888"/>
    <d v="2035-05-31T00:00:00"/>
    <x v="1"/>
    <x v="10"/>
    <s v=""/>
  </r>
  <r>
    <x v="4889"/>
    <n v="30"/>
    <s v="Female"/>
    <x v="1"/>
    <s v="Debit Card"/>
    <n v="248.41"/>
    <n v="2"/>
    <n v="1.2"/>
    <x v="0"/>
    <x v="4889"/>
    <d v="2035-05-24T00:00:00"/>
    <x v="0"/>
    <x v="1"/>
    <n v="1.2"/>
  </r>
  <r>
    <x v="4890"/>
    <n v="21"/>
    <s v="Male"/>
    <x v="2"/>
    <s v="UPI"/>
    <n v="668.48"/>
    <n v="5"/>
    <n v="4.9000000000000004"/>
    <x v="1"/>
    <x v="4890"/>
    <d v="2035-05-28T00:00:00"/>
    <x v="2"/>
    <x v="1"/>
    <n v="4.9000000000000004"/>
  </r>
  <r>
    <x v="4891"/>
    <n v="56"/>
    <s v="Male"/>
    <x v="3"/>
    <s v="Credit Card"/>
    <n v="322.08999999999997"/>
    <n v="4"/>
    <n v="4.2"/>
    <x v="0"/>
    <x v="4891"/>
    <d v="2035-05-28T00:00:00"/>
    <x v="1"/>
    <x v="1"/>
    <n v="4.2"/>
  </r>
  <r>
    <x v="4892"/>
    <n v="52"/>
    <s v="Female"/>
    <x v="1"/>
    <s v="Wallet"/>
    <n v="1065.77"/>
    <n v="1"/>
    <n v="1.8"/>
    <x v="0"/>
    <x v="4892"/>
    <d v="2035-05-26T00:00:00"/>
    <x v="1"/>
    <x v="1"/>
    <n v="1.8"/>
  </r>
  <r>
    <x v="4893"/>
    <n v="41"/>
    <s v="Other"/>
    <x v="2"/>
    <s v="Wallet"/>
    <n v="1265.1400000000001"/>
    <n v="1"/>
    <n v="3.6"/>
    <x v="1"/>
    <x v="4893"/>
    <d v="2035-05-27T00:00:00"/>
    <x v="0"/>
    <x v="1"/>
    <n v="3.6"/>
  </r>
  <r>
    <x v="4894"/>
    <n v="35"/>
    <s v="Female"/>
    <x v="1"/>
    <s v="Cash on Delivery"/>
    <n v="435.53"/>
    <n v="6"/>
    <n v="4.7"/>
    <x v="0"/>
    <x v="4894"/>
    <d v="2035-06-02T00:00:00"/>
    <x v="0"/>
    <x v="1"/>
    <n v="4.7"/>
  </r>
  <r>
    <x v="4895"/>
    <n v="35"/>
    <s v="Other"/>
    <x v="4"/>
    <s v="Debit Card"/>
    <n v="975.6"/>
    <n v="2"/>
    <n v="4.5999999999999996"/>
    <x v="0"/>
    <x v="4895"/>
    <d v="2035-05-30T00:00:00"/>
    <x v="0"/>
    <x v="1"/>
    <n v="4.5999999999999996"/>
  </r>
  <r>
    <x v="4896"/>
    <n v="59"/>
    <s v="Male"/>
    <x v="0"/>
    <s v="Wallet"/>
    <n v="1465.78"/>
    <n v="2"/>
    <n v="1"/>
    <x v="0"/>
    <x v="4896"/>
    <d v="2035-05-31T00:00:00"/>
    <x v="1"/>
    <x v="1"/>
    <n v="1"/>
  </r>
  <r>
    <x v="4897"/>
    <n v="19"/>
    <s v="Male"/>
    <x v="4"/>
    <s v="UPI"/>
    <n v="1043.1300000000001"/>
    <n v="9"/>
    <n v="3.8"/>
    <x v="1"/>
    <x v="4897"/>
    <d v="2035-06-08T00:00:00"/>
    <x v="2"/>
    <x v="3"/>
    <s v=""/>
  </r>
  <r>
    <x v="4898"/>
    <n v="58"/>
    <s v="Male"/>
    <x v="4"/>
    <s v="Cash on Delivery"/>
    <n v="1037.6500000000001"/>
    <n v="7"/>
    <n v="1.9"/>
    <x v="1"/>
    <x v="4898"/>
    <d v="2035-06-07T00:00:00"/>
    <x v="1"/>
    <x v="11"/>
    <s v=""/>
  </r>
  <r>
    <x v="4899"/>
    <n v="34"/>
    <s v="Other"/>
    <x v="4"/>
    <s v="UPI"/>
    <n v="606.59"/>
    <n v="11"/>
    <n v="4.5"/>
    <x v="1"/>
    <x v="4899"/>
    <d v="2035-06-12T00:00:00"/>
    <x v="0"/>
    <x v="30"/>
    <s v=""/>
  </r>
  <r>
    <x v="4900"/>
    <n v="49"/>
    <s v="Other"/>
    <x v="2"/>
    <s v="UPI"/>
    <n v="1111.3900000000001"/>
    <n v="12"/>
    <n v="3.1"/>
    <x v="0"/>
    <x v="4900"/>
    <d v="2035-06-14T00:00:00"/>
    <x v="1"/>
    <x v="18"/>
    <s v=""/>
  </r>
  <r>
    <x v="4901"/>
    <n v="22"/>
    <s v="Other"/>
    <x v="2"/>
    <s v="UPI"/>
    <n v="529.47"/>
    <n v="11"/>
    <n v="4.3"/>
    <x v="1"/>
    <x v="4901"/>
    <d v="2035-06-14T00:00:00"/>
    <x v="2"/>
    <x v="21"/>
    <s v=""/>
  </r>
  <r>
    <x v="4902"/>
    <n v="66"/>
    <s v="Other"/>
    <x v="4"/>
    <s v="Debit Card"/>
    <n v="1174.73"/>
    <n v="4"/>
    <n v="4.4000000000000004"/>
    <x v="1"/>
    <x v="4902"/>
    <d v="2035-06-08T00:00:00"/>
    <x v="1"/>
    <x v="1"/>
    <n v="4.4000000000000004"/>
  </r>
  <r>
    <x v="4903"/>
    <n v="26"/>
    <s v="Female"/>
    <x v="2"/>
    <s v="Credit Card"/>
    <n v="456.61"/>
    <n v="12"/>
    <n v="2.8"/>
    <x v="0"/>
    <x v="4903"/>
    <d v="2035-06-17T00:00:00"/>
    <x v="2"/>
    <x v="10"/>
    <s v=""/>
  </r>
  <r>
    <x v="4904"/>
    <n v="48"/>
    <s v="Female"/>
    <x v="4"/>
    <s v="Cash on Delivery"/>
    <n v="177.57"/>
    <n v="10"/>
    <n v="2.5"/>
    <x v="1"/>
    <x v="4904"/>
    <d v="2035-06-16T00:00:00"/>
    <x v="1"/>
    <x v="13"/>
    <s v=""/>
  </r>
  <r>
    <x v="4905"/>
    <n v="33"/>
    <s v="Female"/>
    <x v="2"/>
    <s v="Credit Card"/>
    <n v="1043.47"/>
    <n v="1"/>
    <n v="1.8"/>
    <x v="0"/>
    <x v="4905"/>
    <d v="2035-06-08T00:00:00"/>
    <x v="0"/>
    <x v="1"/>
    <n v="1.8"/>
  </r>
  <r>
    <x v="4906"/>
    <n v="68"/>
    <s v="Female"/>
    <x v="4"/>
    <s v="Debit Card"/>
    <n v="967.96"/>
    <n v="3"/>
    <n v="4.5"/>
    <x v="0"/>
    <x v="4906"/>
    <d v="2035-06-11T00:00:00"/>
    <x v="1"/>
    <x v="1"/>
    <n v="4.5"/>
  </r>
  <r>
    <x v="4907"/>
    <n v="23"/>
    <s v="Male"/>
    <x v="0"/>
    <s v="Debit Card"/>
    <n v="868.57"/>
    <n v="8"/>
    <n v="1.2"/>
    <x v="0"/>
    <x v="4907"/>
    <d v="2035-06-17T00:00:00"/>
    <x v="2"/>
    <x v="5"/>
    <s v=""/>
  </r>
  <r>
    <x v="4908"/>
    <n v="66"/>
    <s v="Male"/>
    <x v="3"/>
    <s v="Cash on Delivery"/>
    <n v="869.29"/>
    <n v="1"/>
    <n v="2"/>
    <x v="1"/>
    <x v="4908"/>
    <d v="2035-06-11T00:00:00"/>
    <x v="1"/>
    <x v="1"/>
    <n v="2"/>
  </r>
  <r>
    <x v="4909"/>
    <n v="34"/>
    <s v="Other"/>
    <x v="2"/>
    <s v="UPI"/>
    <n v="1425.68"/>
    <n v="9"/>
    <n v="4.4000000000000004"/>
    <x v="0"/>
    <x v="4909"/>
    <d v="2035-06-20T00:00:00"/>
    <x v="0"/>
    <x v="35"/>
    <s v=""/>
  </r>
  <r>
    <x v="4910"/>
    <n v="65"/>
    <s v="Male"/>
    <x v="1"/>
    <s v="Debit Card"/>
    <n v="916.3"/>
    <n v="13"/>
    <n v="2.4"/>
    <x v="1"/>
    <x v="4910"/>
    <d v="2035-06-25T00:00:00"/>
    <x v="1"/>
    <x v="26"/>
    <s v=""/>
  </r>
  <r>
    <x v="4911"/>
    <n v="62"/>
    <s v="Other"/>
    <x v="2"/>
    <s v="Credit Card"/>
    <n v="1242.3399999999999"/>
    <n v="8"/>
    <n v="3.7"/>
    <x v="1"/>
    <x v="4911"/>
    <d v="2035-06-21T00:00:00"/>
    <x v="1"/>
    <x v="37"/>
    <s v=""/>
  </r>
  <r>
    <x v="4912"/>
    <n v="58"/>
    <s v="Male"/>
    <x v="2"/>
    <s v="UPI"/>
    <n v="274.38"/>
    <n v="4"/>
    <n v="4.9000000000000004"/>
    <x v="1"/>
    <x v="4912"/>
    <d v="2035-06-18T00:00:00"/>
    <x v="1"/>
    <x v="1"/>
    <n v="4.9000000000000004"/>
  </r>
  <r>
    <x v="4913"/>
    <n v="47"/>
    <s v="Male"/>
    <x v="2"/>
    <s v="Debit Card"/>
    <n v="609.39"/>
    <n v="14"/>
    <n v="4.2"/>
    <x v="1"/>
    <x v="4913"/>
    <d v="2035-06-29T00:00:00"/>
    <x v="1"/>
    <x v="22"/>
    <s v=""/>
  </r>
  <r>
    <x v="4914"/>
    <n v="49"/>
    <s v="Female"/>
    <x v="3"/>
    <s v="UPI"/>
    <n v="306.98"/>
    <n v="1"/>
    <n v="3"/>
    <x v="1"/>
    <x v="4914"/>
    <d v="2035-06-17T00:00:00"/>
    <x v="1"/>
    <x v="1"/>
    <n v="3"/>
  </r>
  <r>
    <x v="4915"/>
    <n v="47"/>
    <s v="Female"/>
    <x v="2"/>
    <s v="Credit Card"/>
    <n v="803.73"/>
    <n v="11"/>
    <n v="2.9"/>
    <x v="1"/>
    <x v="4915"/>
    <d v="2035-06-28T00:00:00"/>
    <x v="1"/>
    <x v="32"/>
    <s v=""/>
  </r>
  <r>
    <x v="4916"/>
    <n v="31"/>
    <s v="Male"/>
    <x v="0"/>
    <s v="Cash on Delivery"/>
    <n v="1011.53"/>
    <n v="5"/>
    <n v="2.6"/>
    <x v="1"/>
    <x v="4916"/>
    <d v="2035-06-23T00:00:00"/>
    <x v="0"/>
    <x v="1"/>
    <n v="2.6"/>
  </r>
  <r>
    <x v="4917"/>
    <n v="20"/>
    <s v="Other"/>
    <x v="1"/>
    <s v="Credit Card"/>
    <n v="626.83000000000004"/>
    <n v="8"/>
    <n v="4.4000000000000004"/>
    <x v="1"/>
    <x v="4917"/>
    <d v="2035-06-27T00:00:00"/>
    <x v="2"/>
    <x v="35"/>
    <s v=""/>
  </r>
  <r>
    <x v="4918"/>
    <n v="37"/>
    <s v="Female"/>
    <x v="5"/>
    <s v="UPI"/>
    <n v="397.84"/>
    <n v="7"/>
    <n v="2"/>
    <x v="1"/>
    <x v="4918"/>
    <d v="2035-06-27T00:00:00"/>
    <x v="0"/>
    <x v="6"/>
    <s v=""/>
  </r>
  <r>
    <x v="4919"/>
    <n v="67"/>
    <s v="Other"/>
    <x v="1"/>
    <s v="Cash on Delivery"/>
    <n v="1301.8599999999999"/>
    <n v="3"/>
    <n v="2.4"/>
    <x v="0"/>
    <x v="4919"/>
    <d v="2035-06-24T00:00:00"/>
    <x v="1"/>
    <x v="1"/>
    <n v="2.4"/>
  </r>
  <r>
    <x v="4920"/>
    <n v="29"/>
    <s v="Male"/>
    <x v="0"/>
    <s v="Debit Card"/>
    <n v="552.1"/>
    <n v="12"/>
    <n v="2.8"/>
    <x v="1"/>
    <x v="4920"/>
    <d v="2035-07-04T00:00:00"/>
    <x v="2"/>
    <x v="10"/>
    <s v=""/>
  </r>
  <r>
    <x v="4921"/>
    <n v="48"/>
    <s v="Male"/>
    <x v="5"/>
    <s v="Credit Card"/>
    <n v="1135.69"/>
    <n v="8"/>
    <n v="3.7"/>
    <x v="1"/>
    <x v="4921"/>
    <d v="2035-07-01T00:00:00"/>
    <x v="1"/>
    <x v="37"/>
    <s v=""/>
  </r>
  <r>
    <x v="4922"/>
    <n v="32"/>
    <s v="Other"/>
    <x v="0"/>
    <s v="UPI"/>
    <n v="845.07"/>
    <n v="11"/>
    <n v="4.0999999999999996"/>
    <x v="0"/>
    <x v="4922"/>
    <d v="2035-07-05T00:00:00"/>
    <x v="0"/>
    <x v="39"/>
    <s v=""/>
  </r>
  <r>
    <x v="4923"/>
    <n v="60"/>
    <s v="Female"/>
    <x v="0"/>
    <s v="Credit Card"/>
    <n v="751.51"/>
    <n v="14"/>
    <n v="1.1000000000000001"/>
    <x v="0"/>
    <x v="4923"/>
    <d v="2035-07-09T00:00:00"/>
    <x v="1"/>
    <x v="15"/>
    <s v=""/>
  </r>
  <r>
    <x v="4924"/>
    <n v="18"/>
    <s v="Male"/>
    <x v="3"/>
    <s v="Wallet"/>
    <n v="263.33"/>
    <n v="5"/>
    <n v="3"/>
    <x v="1"/>
    <x v="4924"/>
    <d v="2035-07-01T00:00:00"/>
    <x v="2"/>
    <x v="1"/>
    <n v="3"/>
  </r>
  <r>
    <x v="4925"/>
    <n v="66"/>
    <s v="Male"/>
    <x v="2"/>
    <s v="Debit Card"/>
    <n v="1240.42"/>
    <n v="7"/>
    <n v="4.0999999999999996"/>
    <x v="1"/>
    <x v="4925"/>
    <d v="2035-07-04T00:00:00"/>
    <x v="1"/>
    <x v="39"/>
    <s v=""/>
  </r>
  <r>
    <x v="4926"/>
    <n v="64"/>
    <s v="Male"/>
    <x v="0"/>
    <s v="Cash on Delivery"/>
    <n v="1172.92"/>
    <n v="13"/>
    <n v="1.9"/>
    <x v="0"/>
    <x v="4926"/>
    <d v="2035-07-11T00:00:00"/>
    <x v="1"/>
    <x v="11"/>
    <s v=""/>
  </r>
  <r>
    <x v="4927"/>
    <n v="35"/>
    <s v="Female"/>
    <x v="1"/>
    <s v="Debit Card"/>
    <n v="1418.11"/>
    <n v="12"/>
    <n v="1.3"/>
    <x v="1"/>
    <x v="4927"/>
    <d v="2035-07-11T00:00:00"/>
    <x v="0"/>
    <x v="24"/>
    <s v=""/>
  </r>
  <r>
    <x v="4928"/>
    <n v="50"/>
    <s v="Male"/>
    <x v="3"/>
    <s v="UPI"/>
    <n v="989.96"/>
    <n v="3"/>
    <n v="3.8"/>
    <x v="1"/>
    <x v="4928"/>
    <d v="2035-07-03T00:00:00"/>
    <x v="1"/>
    <x v="1"/>
    <n v="3.8"/>
  </r>
  <r>
    <x v="4929"/>
    <n v="24"/>
    <s v="Other"/>
    <x v="5"/>
    <s v="UPI"/>
    <n v="58.61"/>
    <n v="11"/>
    <n v="1.4"/>
    <x v="1"/>
    <x v="4929"/>
    <d v="2035-07-12T00:00:00"/>
    <x v="2"/>
    <x v="28"/>
    <s v=""/>
  </r>
  <r>
    <x v="4930"/>
    <n v="21"/>
    <s v="Male"/>
    <x v="4"/>
    <s v="Debit Card"/>
    <n v="649.63"/>
    <n v="11"/>
    <n v="2.9"/>
    <x v="0"/>
    <x v="4930"/>
    <d v="2035-07-13T00:00:00"/>
    <x v="2"/>
    <x v="32"/>
    <s v=""/>
  </r>
  <r>
    <x v="4931"/>
    <n v="69"/>
    <s v="Other"/>
    <x v="1"/>
    <s v="Cash on Delivery"/>
    <n v="55.06"/>
    <n v="1"/>
    <n v="4.5999999999999996"/>
    <x v="0"/>
    <x v="4931"/>
    <d v="2035-07-04T00:00:00"/>
    <x v="1"/>
    <x v="1"/>
    <n v="4.5999999999999996"/>
  </r>
  <r>
    <x v="4932"/>
    <n v="64"/>
    <s v="Male"/>
    <x v="2"/>
    <s v="Credit Card"/>
    <n v="65.540000000000006"/>
    <n v="10"/>
    <n v="4.7"/>
    <x v="0"/>
    <x v="4932"/>
    <d v="2035-07-14T00:00:00"/>
    <x v="1"/>
    <x v="25"/>
    <s v=""/>
  </r>
  <r>
    <x v="4933"/>
    <n v="54"/>
    <s v="Male"/>
    <x v="1"/>
    <s v="UPI"/>
    <n v="1326.65"/>
    <n v="4"/>
    <n v="1.2"/>
    <x v="0"/>
    <x v="4933"/>
    <d v="2035-07-09T00:00:00"/>
    <x v="1"/>
    <x v="1"/>
    <n v="1.2"/>
  </r>
  <r>
    <x v="4934"/>
    <n v="37"/>
    <s v="Female"/>
    <x v="4"/>
    <s v="UPI"/>
    <n v="131.97999999999999"/>
    <n v="3"/>
    <n v="2.6"/>
    <x v="0"/>
    <x v="4934"/>
    <d v="2035-07-09T00:00:00"/>
    <x v="0"/>
    <x v="1"/>
    <n v="2.6"/>
  </r>
  <r>
    <x v="4935"/>
    <n v="31"/>
    <s v="Male"/>
    <x v="2"/>
    <s v="Debit Card"/>
    <n v="972.31"/>
    <n v="12"/>
    <n v="3.8"/>
    <x v="1"/>
    <x v="4935"/>
    <d v="2035-07-19T00:00:00"/>
    <x v="0"/>
    <x v="3"/>
    <s v=""/>
  </r>
  <r>
    <x v="4936"/>
    <n v="25"/>
    <s v="Other"/>
    <x v="2"/>
    <s v="Wallet"/>
    <n v="1066.8399999999999"/>
    <n v="7"/>
    <n v="1.5"/>
    <x v="0"/>
    <x v="4936"/>
    <d v="2035-07-15T00:00:00"/>
    <x v="2"/>
    <x v="34"/>
    <s v=""/>
  </r>
  <r>
    <x v="4937"/>
    <n v="20"/>
    <s v="Other"/>
    <x v="3"/>
    <s v="Cash on Delivery"/>
    <n v="265.33999999999997"/>
    <n v="1"/>
    <n v="3.8"/>
    <x v="1"/>
    <x v="4937"/>
    <d v="2035-07-10T00:00:00"/>
    <x v="2"/>
    <x v="1"/>
    <n v="3.8"/>
  </r>
  <r>
    <x v="4938"/>
    <n v="63"/>
    <s v="Other"/>
    <x v="4"/>
    <s v="Credit Card"/>
    <n v="12.05"/>
    <n v="10"/>
    <n v="1.1000000000000001"/>
    <x v="0"/>
    <x v="4938"/>
    <d v="2035-07-20T00:00:00"/>
    <x v="1"/>
    <x v="15"/>
    <s v=""/>
  </r>
  <r>
    <x v="4939"/>
    <n v="65"/>
    <s v="Male"/>
    <x v="3"/>
    <s v="Credit Card"/>
    <n v="986.64"/>
    <n v="6"/>
    <n v="2.1"/>
    <x v="0"/>
    <x v="4939"/>
    <d v="2035-07-17T00:00:00"/>
    <x v="1"/>
    <x v="1"/>
    <n v="2.1"/>
  </r>
  <r>
    <x v="4940"/>
    <n v="59"/>
    <s v="Female"/>
    <x v="0"/>
    <s v="Credit Card"/>
    <n v="162.87"/>
    <n v="3"/>
    <n v="3.8"/>
    <x v="1"/>
    <x v="4940"/>
    <d v="2035-07-15T00:00:00"/>
    <x v="1"/>
    <x v="1"/>
    <n v="3.8"/>
  </r>
  <r>
    <x v="4941"/>
    <n v="52"/>
    <s v="Female"/>
    <x v="1"/>
    <s v="Credit Card"/>
    <n v="441.82"/>
    <n v="13"/>
    <n v="1.9"/>
    <x v="0"/>
    <x v="4941"/>
    <d v="2035-07-26T00:00:00"/>
    <x v="1"/>
    <x v="11"/>
    <s v=""/>
  </r>
  <r>
    <x v="4942"/>
    <n v="43"/>
    <s v="Female"/>
    <x v="1"/>
    <s v="Credit Card"/>
    <n v="683.3"/>
    <n v="6"/>
    <n v="4.5999999999999996"/>
    <x v="1"/>
    <x v="4942"/>
    <d v="2035-07-20T00:00:00"/>
    <x v="0"/>
    <x v="1"/>
    <n v="4.5999999999999996"/>
  </r>
  <r>
    <x v="4943"/>
    <n v="46"/>
    <s v="Female"/>
    <x v="4"/>
    <s v="Debit Card"/>
    <n v="615.33000000000004"/>
    <n v="6"/>
    <n v="2.4"/>
    <x v="1"/>
    <x v="4943"/>
    <d v="2035-07-21T00:00:00"/>
    <x v="1"/>
    <x v="1"/>
    <n v="2.4"/>
  </r>
  <r>
    <x v="4944"/>
    <n v="33"/>
    <s v="Male"/>
    <x v="4"/>
    <s v="Wallet"/>
    <n v="162.85"/>
    <n v="14"/>
    <n v="3.8"/>
    <x v="1"/>
    <x v="4944"/>
    <d v="2035-07-30T00:00:00"/>
    <x v="0"/>
    <x v="3"/>
    <s v=""/>
  </r>
  <r>
    <x v="4945"/>
    <n v="48"/>
    <s v="Other"/>
    <x v="3"/>
    <s v="Debit Card"/>
    <n v="1325.92"/>
    <n v="14"/>
    <n v="4.5"/>
    <x v="0"/>
    <x v="4945"/>
    <d v="2035-07-31T00:00:00"/>
    <x v="1"/>
    <x v="30"/>
    <s v=""/>
  </r>
  <r>
    <x v="4946"/>
    <n v="69"/>
    <s v="Male"/>
    <x v="5"/>
    <s v="Debit Card"/>
    <n v="1271.51"/>
    <n v="2"/>
    <n v="2.8"/>
    <x v="0"/>
    <x v="4946"/>
    <d v="2035-07-20T00:00:00"/>
    <x v="1"/>
    <x v="1"/>
    <n v="2.8"/>
  </r>
  <r>
    <x v="4947"/>
    <n v="68"/>
    <s v="Female"/>
    <x v="3"/>
    <s v="Debit Card"/>
    <n v="992.04"/>
    <n v="12"/>
    <n v="2.2999999999999998"/>
    <x v="0"/>
    <x v="4947"/>
    <d v="2035-07-31T00:00:00"/>
    <x v="1"/>
    <x v="0"/>
    <s v=""/>
  </r>
  <r>
    <x v="4948"/>
    <n v="52"/>
    <s v="Female"/>
    <x v="2"/>
    <s v="Debit Card"/>
    <n v="114.61"/>
    <n v="10"/>
    <n v="3.2"/>
    <x v="0"/>
    <x v="4948"/>
    <d v="2035-07-30T00:00:00"/>
    <x v="1"/>
    <x v="2"/>
    <s v=""/>
  </r>
  <r>
    <x v="4949"/>
    <n v="62"/>
    <s v="Other"/>
    <x v="1"/>
    <s v="Debit Card"/>
    <n v="107.57"/>
    <n v="7"/>
    <n v="2.1"/>
    <x v="1"/>
    <x v="4949"/>
    <d v="2035-07-28T00:00:00"/>
    <x v="1"/>
    <x v="27"/>
    <s v=""/>
  </r>
  <r>
    <x v="4950"/>
    <n v="68"/>
    <s v="Male"/>
    <x v="3"/>
    <s v="Cash on Delivery"/>
    <n v="250.14"/>
    <n v="14"/>
    <n v="2.1"/>
    <x v="1"/>
    <x v="4950"/>
    <d v="2035-08-05T00:00:00"/>
    <x v="1"/>
    <x v="27"/>
    <s v=""/>
  </r>
  <r>
    <x v="4951"/>
    <n v="20"/>
    <s v="Other"/>
    <x v="2"/>
    <s v="Debit Card"/>
    <n v="512.86"/>
    <n v="6"/>
    <n v="3.8"/>
    <x v="1"/>
    <x v="4951"/>
    <d v="2035-07-29T00:00:00"/>
    <x v="2"/>
    <x v="1"/>
    <n v="3.8"/>
  </r>
  <r>
    <x v="4952"/>
    <n v="62"/>
    <s v="Other"/>
    <x v="3"/>
    <s v="Debit Card"/>
    <n v="1040.75"/>
    <n v="14"/>
    <n v="1.3"/>
    <x v="0"/>
    <x v="4952"/>
    <d v="2035-08-07T00:00:00"/>
    <x v="1"/>
    <x v="24"/>
    <s v=""/>
  </r>
  <r>
    <x v="4953"/>
    <n v="33"/>
    <s v="Male"/>
    <x v="1"/>
    <s v="Debit Card"/>
    <n v="85.6"/>
    <n v="14"/>
    <n v="1.3"/>
    <x v="1"/>
    <x v="4953"/>
    <d v="2035-08-08T00:00:00"/>
    <x v="0"/>
    <x v="24"/>
    <s v=""/>
  </r>
  <r>
    <x v="4954"/>
    <n v="25"/>
    <s v="Other"/>
    <x v="2"/>
    <s v="Credit Card"/>
    <n v="1408.54"/>
    <n v="5"/>
    <n v="1.6"/>
    <x v="1"/>
    <x v="4954"/>
    <d v="2035-07-31T00:00:00"/>
    <x v="2"/>
    <x v="1"/>
    <n v="1.6"/>
  </r>
  <r>
    <x v="4955"/>
    <n v="39"/>
    <s v="Female"/>
    <x v="5"/>
    <s v="UPI"/>
    <n v="220.61"/>
    <n v="14"/>
    <n v="4.7"/>
    <x v="1"/>
    <x v="4955"/>
    <d v="2035-08-10T00:00:00"/>
    <x v="0"/>
    <x v="25"/>
    <s v=""/>
  </r>
  <r>
    <x v="4956"/>
    <n v="50"/>
    <s v="Female"/>
    <x v="3"/>
    <s v="UPI"/>
    <n v="439.16"/>
    <n v="12"/>
    <n v="3.9"/>
    <x v="0"/>
    <x v="4956"/>
    <d v="2035-08-09T00:00:00"/>
    <x v="1"/>
    <x v="19"/>
    <s v=""/>
  </r>
  <r>
    <x v="4957"/>
    <n v="38"/>
    <s v="Other"/>
    <x v="1"/>
    <s v="Credit Card"/>
    <n v="603.26"/>
    <n v="5"/>
    <n v="2.2999999999999998"/>
    <x v="1"/>
    <x v="4957"/>
    <d v="2035-08-03T00:00:00"/>
    <x v="0"/>
    <x v="1"/>
    <n v="2.2999999999999998"/>
  </r>
  <r>
    <x v="4958"/>
    <n v="58"/>
    <s v="Other"/>
    <x v="5"/>
    <s v="Debit Card"/>
    <n v="1257.4100000000001"/>
    <n v="9"/>
    <n v="3.2"/>
    <x v="0"/>
    <x v="4958"/>
    <d v="2035-08-08T00:00:00"/>
    <x v="1"/>
    <x v="2"/>
    <s v=""/>
  </r>
  <r>
    <x v="4959"/>
    <n v="46"/>
    <s v="Male"/>
    <x v="0"/>
    <s v="Wallet"/>
    <n v="798.8"/>
    <n v="1"/>
    <n v="2.2999999999999998"/>
    <x v="0"/>
    <x v="4959"/>
    <d v="2035-08-01T00:00:00"/>
    <x v="1"/>
    <x v="1"/>
    <n v="2.2999999999999998"/>
  </r>
  <r>
    <x v="4960"/>
    <n v="34"/>
    <s v="Female"/>
    <x v="4"/>
    <s v="UPI"/>
    <n v="1031.94"/>
    <n v="10"/>
    <n v="2.7"/>
    <x v="0"/>
    <x v="4960"/>
    <d v="2035-08-11T00:00:00"/>
    <x v="0"/>
    <x v="8"/>
    <s v=""/>
  </r>
  <r>
    <x v="4961"/>
    <n v="50"/>
    <s v="Male"/>
    <x v="1"/>
    <s v="UPI"/>
    <n v="74.489999999999995"/>
    <n v="12"/>
    <n v="1.5"/>
    <x v="0"/>
    <x v="4961"/>
    <d v="2035-08-14T00:00:00"/>
    <x v="1"/>
    <x v="34"/>
    <s v=""/>
  </r>
  <r>
    <x v="4962"/>
    <n v="35"/>
    <s v="Male"/>
    <x v="1"/>
    <s v="Credit Card"/>
    <n v="297.64999999999998"/>
    <n v="7"/>
    <n v="1.6"/>
    <x v="1"/>
    <x v="4962"/>
    <d v="2035-08-10T00:00:00"/>
    <x v="0"/>
    <x v="9"/>
    <s v=""/>
  </r>
  <r>
    <x v="4963"/>
    <n v="61"/>
    <s v="Other"/>
    <x v="4"/>
    <s v="Credit Card"/>
    <n v="343.43"/>
    <n v="14"/>
    <n v="3.1"/>
    <x v="0"/>
    <x v="4963"/>
    <d v="2035-08-18T00:00:00"/>
    <x v="1"/>
    <x v="18"/>
    <s v=""/>
  </r>
  <r>
    <x v="4964"/>
    <n v="28"/>
    <s v="Male"/>
    <x v="3"/>
    <s v="Wallet"/>
    <n v="547.20000000000005"/>
    <n v="1"/>
    <n v="1.1000000000000001"/>
    <x v="1"/>
    <x v="4964"/>
    <d v="2035-08-06T00:00:00"/>
    <x v="2"/>
    <x v="1"/>
    <n v="1.1000000000000001"/>
  </r>
  <r>
    <x v="4965"/>
    <n v="53"/>
    <s v="Female"/>
    <x v="3"/>
    <s v="Wallet"/>
    <n v="709.17"/>
    <n v="1"/>
    <n v="4.3"/>
    <x v="1"/>
    <x v="4965"/>
    <d v="2035-08-07T00:00:00"/>
    <x v="1"/>
    <x v="1"/>
    <n v="4.3"/>
  </r>
  <r>
    <x v="4966"/>
    <n v="31"/>
    <s v="Female"/>
    <x v="0"/>
    <s v="Debit Card"/>
    <n v="1066.74"/>
    <n v="7"/>
    <n v="3"/>
    <x v="0"/>
    <x v="4966"/>
    <d v="2035-08-14T00:00:00"/>
    <x v="0"/>
    <x v="7"/>
    <s v=""/>
  </r>
  <r>
    <x v="4967"/>
    <n v="67"/>
    <s v="Male"/>
    <x v="0"/>
    <s v="UPI"/>
    <n v="1326.61"/>
    <n v="7"/>
    <n v="3.6"/>
    <x v="1"/>
    <x v="4967"/>
    <d v="2035-08-15T00:00:00"/>
    <x v="1"/>
    <x v="29"/>
    <s v=""/>
  </r>
  <r>
    <x v="4968"/>
    <n v="21"/>
    <s v="Male"/>
    <x v="0"/>
    <s v="Credit Card"/>
    <n v="1453.79"/>
    <n v="1"/>
    <n v="4.7"/>
    <x v="1"/>
    <x v="4968"/>
    <d v="2035-08-10T00:00:00"/>
    <x v="2"/>
    <x v="1"/>
    <n v="4.7"/>
  </r>
  <r>
    <x v="4969"/>
    <n v="57"/>
    <s v="Female"/>
    <x v="0"/>
    <s v="Wallet"/>
    <n v="21.94"/>
    <n v="12"/>
    <n v="4.3"/>
    <x v="1"/>
    <x v="4969"/>
    <d v="2035-08-22T00:00:00"/>
    <x v="1"/>
    <x v="21"/>
    <s v=""/>
  </r>
  <r>
    <x v="4970"/>
    <n v="19"/>
    <s v="Other"/>
    <x v="4"/>
    <s v="Wallet"/>
    <n v="390.58"/>
    <n v="11"/>
    <n v="1.3"/>
    <x v="0"/>
    <x v="4970"/>
    <d v="2035-08-22T00:00:00"/>
    <x v="2"/>
    <x v="24"/>
    <s v=""/>
  </r>
  <r>
    <x v="4971"/>
    <n v="65"/>
    <s v="Other"/>
    <x v="0"/>
    <s v="Debit Card"/>
    <n v="897.22"/>
    <n v="5"/>
    <n v="1.3"/>
    <x v="1"/>
    <x v="4971"/>
    <d v="2035-08-17T00:00:00"/>
    <x v="1"/>
    <x v="1"/>
    <n v="1.3"/>
  </r>
  <r>
    <x v="4972"/>
    <n v="30"/>
    <s v="Other"/>
    <x v="5"/>
    <s v="Wallet"/>
    <n v="404.08"/>
    <n v="7"/>
    <n v="1.7"/>
    <x v="0"/>
    <x v="4972"/>
    <d v="2035-08-20T00:00:00"/>
    <x v="0"/>
    <x v="23"/>
    <s v=""/>
  </r>
  <r>
    <x v="4973"/>
    <n v="18"/>
    <s v="Female"/>
    <x v="0"/>
    <s v="Credit Card"/>
    <n v="164.11"/>
    <n v="1"/>
    <n v="2.2999999999999998"/>
    <x v="0"/>
    <x v="4973"/>
    <d v="2035-08-15T00:00:00"/>
    <x v="2"/>
    <x v="1"/>
    <n v="2.2999999999999998"/>
  </r>
  <r>
    <x v="4974"/>
    <n v="34"/>
    <s v="Female"/>
    <x v="2"/>
    <s v="Debit Card"/>
    <n v="1465.25"/>
    <n v="12"/>
    <n v="2.1"/>
    <x v="0"/>
    <x v="4974"/>
    <d v="2035-08-27T00:00:00"/>
    <x v="0"/>
    <x v="27"/>
    <s v=""/>
  </r>
  <r>
    <x v="4975"/>
    <n v="28"/>
    <s v="Male"/>
    <x v="2"/>
    <s v="Debit Card"/>
    <n v="1237.25"/>
    <n v="4"/>
    <n v="3.5"/>
    <x v="0"/>
    <x v="4975"/>
    <d v="2035-08-20T00:00:00"/>
    <x v="2"/>
    <x v="1"/>
    <n v="3.5"/>
  </r>
  <r>
    <x v="4976"/>
    <n v="47"/>
    <s v="Female"/>
    <x v="4"/>
    <s v="UPI"/>
    <n v="1131.27"/>
    <n v="4"/>
    <n v="1.8"/>
    <x v="0"/>
    <x v="4976"/>
    <d v="2035-08-21T00:00:00"/>
    <x v="1"/>
    <x v="1"/>
    <n v="1.8"/>
  </r>
  <r>
    <x v="4977"/>
    <n v="34"/>
    <s v="Male"/>
    <x v="4"/>
    <s v="UPI"/>
    <n v="1438.68"/>
    <n v="13"/>
    <n v="3.7"/>
    <x v="1"/>
    <x v="4977"/>
    <d v="2035-08-31T00:00:00"/>
    <x v="0"/>
    <x v="37"/>
    <s v=""/>
  </r>
  <r>
    <x v="4978"/>
    <n v="62"/>
    <s v="Other"/>
    <x v="2"/>
    <s v="UPI"/>
    <n v="1334.57"/>
    <n v="11"/>
    <n v="3.3"/>
    <x v="0"/>
    <x v="4978"/>
    <d v="2035-08-30T00:00:00"/>
    <x v="1"/>
    <x v="12"/>
    <s v=""/>
  </r>
  <r>
    <x v="4979"/>
    <n v="24"/>
    <s v="Male"/>
    <x v="5"/>
    <s v="Debit Card"/>
    <n v="1384.55"/>
    <n v="7"/>
    <n v="2.5"/>
    <x v="1"/>
    <x v="4979"/>
    <d v="2035-08-27T00:00:00"/>
    <x v="2"/>
    <x v="13"/>
    <s v=""/>
  </r>
  <r>
    <x v="4980"/>
    <n v="65"/>
    <s v="Male"/>
    <x v="4"/>
    <s v="Cash on Delivery"/>
    <n v="1065.3499999999999"/>
    <n v="2"/>
    <n v="1.4"/>
    <x v="0"/>
    <x v="4980"/>
    <d v="2035-08-23T00:00:00"/>
    <x v="1"/>
    <x v="1"/>
    <n v="1.4"/>
  </r>
  <r>
    <x v="4981"/>
    <n v="24"/>
    <s v="Female"/>
    <x v="5"/>
    <s v="Credit Card"/>
    <n v="117.95"/>
    <n v="9"/>
    <n v="4.5"/>
    <x v="0"/>
    <x v="4981"/>
    <d v="2035-08-31T00:00:00"/>
    <x v="2"/>
    <x v="30"/>
    <s v=""/>
  </r>
  <r>
    <x v="4982"/>
    <n v="47"/>
    <s v="Male"/>
    <x v="5"/>
    <s v="Wallet"/>
    <n v="1481.6"/>
    <n v="7"/>
    <n v="3.1"/>
    <x v="1"/>
    <x v="4982"/>
    <d v="2035-08-30T00:00:00"/>
    <x v="1"/>
    <x v="18"/>
    <s v=""/>
  </r>
  <r>
    <x v="4983"/>
    <n v="25"/>
    <s v="Male"/>
    <x v="3"/>
    <s v="Credit Card"/>
    <n v="1021.38"/>
    <n v="3"/>
    <n v="3"/>
    <x v="0"/>
    <x v="4983"/>
    <d v="2035-08-27T00:00:00"/>
    <x v="2"/>
    <x v="1"/>
    <n v="3"/>
  </r>
  <r>
    <x v="4984"/>
    <n v="49"/>
    <s v="Other"/>
    <x v="4"/>
    <s v="Credit Card"/>
    <n v="614.09"/>
    <n v="7"/>
    <n v="3.9"/>
    <x v="1"/>
    <x v="4984"/>
    <d v="2035-09-01T00:00:00"/>
    <x v="1"/>
    <x v="19"/>
    <s v=""/>
  </r>
  <r>
    <x v="4985"/>
    <n v="19"/>
    <s v="Other"/>
    <x v="4"/>
    <s v="Debit Card"/>
    <n v="189.09"/>
    <n v="3"/>
    <n v="2.6"/>
    <x v="0"/>
    <x v="4985"/>
    <d v="2035-08-29T00:00:00"/>
    <x v="2"/>
    <x v="1"/>
    <n v="2.6"/>
  </r>
  <r>
    <x v="4986"/>
    <n v="58"/>
    <s v="Male"/>
    <x v="3"/>
    <s v="Credit Card"/>
    <n v="342.82"/>
    <n v="7"/>
    <n v="2.5"/>
    <x v="0"/>
    <x v="4986"/>
    <d v="2035-09-03T00:00:00"/>
    <x v="1"/>
    <x v="13"/>
    <s v=""/>
  </r>
  <r>
    <x v="4987"/>
    <n v="49"/>
    <s v="Female"/>
    <x v="5"/>
    <s v="UPI"/>
    <n v="1324.95"/>
    <n v="6"/>
    <n v="2.5"/>
    <x v="1"/>
    <x v="4987"/>
    <d v="2035-09-03T00:00:00"/>
    <x v="1"/>
    <x v="1"/>
    <n v="2.5"/>
  </r>
  <r>
    <x v="4988"/>
    <n v="43"/>
    <s v="Other"/>
    <x v="2"/>
    <s v="Cash on Delivery"/>
    <n v="1222.9000000000001"/>
    <n v="7"/>
    <n v="1.5"/>
    <x v="0"/>
    <x v="4988"/>
    <d v="2035-09-05T00:00:00"/>
    <x v="0"/>
    <x v="34"/>
    <s v=""/>
  </r>
  <r>
    <x v="4989"/>
    <n v="21"/>
    <s v="Male"/>
    <x v="3"/>
    <s v="Debit Card"/>
    <n v="567.53"/>
    <n v="5"/>
    <n v="3.5"/>
    <x v="0"/>
    <x v="4989"/>
    <d v="2035-09-04T00:00:00"/>
    <x v="2"/>
    <x v="1"/>
    <n v="3.5"/>
  </r>
  <r>
    <x v="4990"/>
    <n v="54"/>
    <s v="Other"/>
    <x v="2"/>
    <s v="Cash on Delivery"/>
    <n v="593.84"/>
    <n v="5"/>
    <n v="4.9000000000000004"/>
    <x v="1"/>
    <x v="4990"/>
    <d v="2035-09-05T00:00:00"/>
    <x v="1"/>
    <x v="1"/>
    <n v="4.9000000000000004"/>
  </r>
  <r>
    <x v="4991"/>
    <n v="46"/>
    <s v="Other"/>
    <x v="1"/>
    <s v="Debit Card"/>
    <n v="184.19"/>
    <n v="8"/>
    <n v="2.8"/>
    <x v="0"/>
    <x v="4991"/>
    <d v="2035-09-09T00:00:00"/>
    <x v="1"/>
    <x v="10"/>
    <s v=""/>
  </r>
  <r>
    <x v="4992"/>
    <n v="57"/>
    <s v="Female"/>
    <x v="2"/>
    <s v="UPI"/>
    <n v="1238.4000000000001"/>
    <n v="9"/>
    <n v="2.2999999999999998"/>
    <x v="0"/>
    <x v="4992"/>
    <d v="2035-09-11T00:00:00"/>
    <x v="1"/>
    <x v="0"/>
    <s v=""/>
  </r>
  <r>
    <x v="4993"/>
    <n v="19"/>
    <s v="Other"/>
    <x v="5"/>
    <s v="Credit Card"/>
    <n v="1479.71"/>
    <n v="4"/>
    <n v="4.9000000000000004"/>
    <x v="1"/>
    <x v="4993"/>
    <d v="2035-09-07T00:00:00"/>
    <x v="2"/>
    <x v="1"/>
    <n v="4.9000000000000004"/>
  </r>
  <r>
    <x v="4994"/>
    <n v="46"/>
    <s v="Other"/>
    <x v="3"/>
    <s v="Cash on Delivery"/>
    <n v="777.11"/>
    <n v="10"/>
    <n v="3.9"/>
    <x v="1"/>
    <x v="4994"/>
    <d v="2035-09-14T00:00:00"/>
    <x v="1"/>
    <x v="19"/>
    <s v=""/>
  </r>
  <r>
    <x v="4995"/>
    <n v="18"/>
    <s v="Female"/>
    <x v="4"/>
    <s v="Credit Card"/>
    <n v="420.44"/>
    <n v="7"/>
    <n v="1.3"/>
    <x v="1"/>
    <x v="4995"/>
    <d v="2035-09-12T00:00:00"/>
    <x v="2"/>
    <x v="24"/>
    <s v=""/>
  </r>
  <r>
    <x v="4996"/>
    <n v="19"/>
    <s v="Male"/>
    <x v="2"/>
    <s v="UPI"/>
    <n v="1389.97"/>
    <n v="2"/>
    <n v="1.2"/>
    <x v="1"/>
    <x v="4996"/>
    <d v="2035-09-08T00:00:00"/>
    <x v="2"/>
    <x v="1"/>
    <n v="1.2"/>
  </r>
  <r>
    <x v="4997"/>
    <n v="42"/>
    <s v="Male"/>
    <x v="2"/>
    <s v="Credit Card"/>
    <n v="845.66"/>
    <n v="4"/>
    <n v="1.3"/>
    <x v="1"/>
    <x v="4997"/>
    <d v="2035-09-11T00:00:00"/>
    <x v="0"/>
    <x v="1"/>
    <n v="1.3"/>
  </r>
  <r>
    <x v="4998"/>
    <n v="46"/>
    <s v="Other"/>
    <x v="2"/>
    <s v="Credit Card"/>
    <n v="1077.51"/>
    <n v="3"/>
    <n v="2.6"/>
    <x v="1"/>
    <x v="4998"/>
    <d v="2035-09-11T00:00:00"/>
    <x v="1"/>
    <x v="1"/>
    <n v="2.6"/>
  </r>
  <r>
    <x v="4999"/>
    <n v="60"/>
    <s v="Male"/>
    <x v="2"/>
    <s v="UPI"/>
    <n v="290.47000000000003"/>
    <n v="8"/>
    <n v="1.5"/>
    <x v="1"/>
    <x v="4999"/>
    <d v="2035-09-17T00:00:00"/>
    <x v="1"/>
    <x v="34"/>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F29F1-CA60-4FB3-9710-E7D57C1667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Ontime_Delivery" fld="13"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A1320-73FB-4ECA-AA58-2343E02A468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7" firstHeaderRow="1" firstDataRow="1" firstDataCol="1"/>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numFmtId="2" showAll="0"/>
    <pivotField axis="axisRow" dataField="1" showAll="0">
      <items count="3">
        <item x="0"/>
        <item x="1"/>
        <item t="default"/>
      </items>
    </pivotField>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3">
    <i>
      <x/>
    </i>
    <i>
      <x v="1"/>
    </i>
    <i t="grand">
      <x/>
    </i>
  </rowItems>
  <colItems count="1">
    <i/>
  </colItems>
  <dataFields count="1">
    <dataField name="Count of Returned" fld="8" subtotal="count" baseField="0" baseItem="0"/>
  </dataFields>
  <formats count="1">
    <format dxfId="6">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099F7-032D-45A9-8291-ADD109D553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62EDB0-AB1F-40B7-AEFA-88E21F46A5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dataField="1"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Delivery_Time_Days" fld="6" subtotal="average"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39795-458B-45AB-AC8E-34100D01099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6:G38" firstHeaderRow="1" firstDataRow="1" firstDataCol="1"/>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axis="axisRow" dataField="1" showAll="0">
      <items count="7">
        <item x="5"/>
        <item x="3"/>
        <item x="1"/>
        <item x="4"/>
        <item x="0"/>
        <item x="2"/>
        <item t="default"/>
      </items>
    </pivotField>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axis="axisRow"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2">
    <field x="11"/>
    <field x="3"/>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Count of Product_Category" fld="3" subtotal="count" baseField="0" baseItem="0"/>
  </dataFields>
  <formats count="1">
    <format dxfId="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5C9A66-7527-491D-88CF-E4225472C6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dataField="1" showAll="0">
      <items count="43">
        <item x="31"/>
        <item x="15"/>
        <item x="5"/>
        <item x="24"/>
        <item x="28"/>
        <item x="34"/>
        <item x="9"/>
        <item x="23"/>
        <item x="4"/>
        <item x="11"/>
        <item x="6"/>
        <item x="27"/>
        <item x="38"/>
        <item x="0"/>
        <item x="26"/>
        <item x="13"/>
        <item x="17"/>
        <item x="8"/>
        <item x="10"/>
        <item x="32"/>
        <item x="7"/>
        <item x="18"/>
        <item x="2"/>
        <item x="12"/>
        <item x="16"/>
        <item x="14"/>
        <item x="29"/>
        <item x="37"/>
        <item x="3"/>
        <item x="19"/>
        <item x="40"/>
        <item x="39"/>
        <item x="22"/>
        <item x="21"/>
        <item x="35"/>
        <item x="30"/>
        <item x="33"/>
        <item x="25"/>
        <item x="36"/>
        <item x="20"/>
        <item x="41"/>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Delayed_Delivery" fld="12"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397D7D-D897-4967-A9A8-855AB15737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dataField="1"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Sum of Order_Value_Usd"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53815-D117-4B49-8F33-37ADA7316B2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45" firstHeaderRow="1" firstDataRow="1" firstDataCol="1"/>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dataField="1" numFmtId="164" showAll="0"/>
    <pivotField showAll="0"/>
    <pivotField numFmtId="2" showAll="0"/>
    <pivotField showAll="0"/>
    <pivotField axis="axisRow"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4">
    <field x="16"/>
    <field x="15"/>
    <field x="14"/>
    <field x="9"/>
  </rowFields>
  <rowItems count="15">
    <i>
      <x v="1"/>
    </i>
    <i>
      <x v="2"/>
    </i>
    <i>
      <x v="3"/>
    </i>
    <i>
      <x v="4"/>
    </i>
    <i>
      <x v="5"/>
    </i>
    <i>
      <x v="6"/>
    </i>
    <i>
      <x v="7"/>
    </i>
    <i>
      <x v="8"/>
    </i>
    <i>
      <x v="9"/>
    </i>
    <i>
      <x v="10"/>
    </i>
    <i>
      <x v="11"/>
    </i>
    <i>
      <x v="12"/>
    </i>
    <i>
      <x v="13"/>
    </i>
    <i>
      <x v="14"/>
    </i>
    <i t="grand">
      <x/>
    </i>
  </rowItems>
  <colItems count="1">
    <i/>
  </colItems>
  <dataFields count="1">
    <dataField name="Sum of Order_Value_Usd" fld="5" baseField="0" baseItem="0" numFmtId="164"/>
  </dataFields>
  <formats count="1">
    <format dxfId="1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3C72CF-E7A6-4A00-8AA2-29D1778CDC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C8" firstHeaderRow="0" firstDataRow="1" firstDataCol="1"/>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axis="axisRow" showAll="0">
      <items count="4">
        <item x="0"/>
        <item x="1"/>
        <item x="2"/>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11"/>
  </rowFields>
  <rowItems count="4">
    <i>
      <x/>
    </i>
    <i>
      <x v="1"/>
    </i>
    <i>
      <x v="2"/>
    </i>
    <i t="grand">
      <x/>
    </i>
  </rowItems>
  <colFields count="1">
    <field x="-2"/>
  </colFields>
  <colItems count="2">
    <i>
      <x/>
    </i>
    <i i="1">
      <x v="1"/>
    </i>
  </colItems>
  <dataFields count="2">
    <dataField name="Average of Delayed_Delivery" fld="12" subtotal="average" baseField="11" baseItem="0" numFmtId="2"/>
    <dataField name="Average of Ontime_Delivery" fld="13" subtotal="average" baseField="11" baseItem="0"/>
  </dataFields>
  <formats count="1">
    <format dxfId="11">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4ACB71-3842-4EED-B58C-8EA0C44814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dataField="1" showAll="0"/>
    <pivotField showAll="0"/>
    <pivotField showAll="0"/>
    <pivotField showAll="0"/>
    <pivotField numFmtId="164" showAll="0"/>
    <pivotField showAll="0"/>
    <pivotField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Customer_Age" fld="1" subtotal="average"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6778AA-BDC6-4837-953C-B1D10004C5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64" showAll="0"/>
    <pivotField showAll="0"/>
    <pivotField dataField="1" numFmtId="2" showAll="0"/>
    <pivotField showAll="0"/>
    <pivotField numFmtId="1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Customer_Rating" fld="7" subtotal="average"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189D05-2486-41A8-BE4C-10F179749B0E}" autoFormatId="16" applyNumberFormats="0" applyBorderFormats="0" applyFontFormats="0" applyPatternFormats="0" applyAlignmentFormats="0" applyWidthHeightFormats="0">
  <queryTableRefresh nextId="11">
    <queryTableFields count="10">
      <queryTableField id="1" name="order_id" tableColumnId="1"/>
      <queryTableField id="2" name="customer_age" tableColumnId="2"/>
      <queryTableField id="3" name="customer_gender" tableColumnId="3"/>
      <queryTableField id="4" name="product_category" tableColumnId="4"/>
      <queryTableField id="5" name="payment_method" tableColumnId="5"/>
      <queryTableField id="6" name="order_value_usd" tableColumnId="6"/>
      <queryTableField id="7" name="delivery_time_days" tableColumnId="7"/>
      <queryTableField id="8" name="customer_rating" tableColumnId="8"/>
      <queryTableField id="9" name="returned" tableColumnId="9"/>
      <queryTableField id="10" name="order_d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Segment" xr10:uid="{AC9B3E77-BD69-41D8-8FE5-B8F6F622E456}" sourceName="Age_Segment">
  <pivotTables>
    <pivotTable tabId="3" name="PivotTable12"/>
  </pivotTables>
  <data>
    <tabular pivotCacheId="8424124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Segment" xr10:uid="{8CFFAE84-8853-4049-82AB-18AA6FE53261}" cache="Slicer_Age_Segment" caption="Age_Segment" showCaption="0"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F6A4D-43B9-497D-B260-D7DD81772F56}" name="ecommerce_customer_behavior_5000" displayName="ecommerce_customer_behavior_5000" ref="A1:J5001" tableType="queryTable" totalsRowShown="0">
  <autoFilter ref="A1:J5001" xr:uid="{81AF6A4D-43B9-497D-B260-D7DD81772F56}"/>
  <tableColumns count="10">
    <tableColumn id="1" xr3:uid="{E8537C7B-41AD-491D-BBE5-36A7699DD79A}" uniqueName="1" name="order_id" queryTableFieldId="1"/>
    <tableColumn id="2" xr3:uid="{15516B6F-791D-4F61-A894-4B84C6EF4C5B}" uniqueName="2" name="customer_age" queryTableFieldId="2"/>
    <tableColumn id="3" xr3:uid="{1638F712-8782-4F86-98D8-D904690D78AD}" uniqueName="3" name="customer_gender" queryTableFieldId="3" dataDxfId="33"/>
    <tableColumn id="4" xr3:uid="{635E6DC9-AC6B-472D-9E58-7EAB62FE4EC5}" uniqueName="4" name="product_category" queryTableFieldId="4" dataDxfId="32"/>
    <tableColumn id="5" xr3:uid="{99C1A9A6-621D-4B00-A4C2-B99B10832706}" uniqueName="5" name="payment_method" queryTableFieldId="5" dataDxfId="31"/>
    <tableColumn id="6" xr3:uid="{617256A8-F625-4414-86F3-0C1CE8F875F3}" uniqueName="6" name="order_value_usd" queryTableFieldId="6"/>
    <tableColumn id="7" xr3:uid="{42C60877-810F-487F-A920-1F151F5E42A2}" uniqueName="7" name="delivery_time_days" queryTableFieldId="7"/>
    <tableColumn id="8" xr3:uid="{383A1E25-EFD3-4BC9-A85F-10EC45070DE9}" uniqueName="8" name="customer_rating" queryTableFieldId="8"/>
    <tableColumn id="9" xr3:uid="{F315B7AC-41BA-42C7-A355-60179AED62E8}" uniqueName="9" name="returned" queryTableFieldId="9" dataDxfId="30"/>
    <tableColumn id="10" xr3:uid="{2135F1A3-F39D-480E-A345-A13967AFDA33}" uniqueName="10" name="order_date" queryTableFieldId="10"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5C7416-32BB-4838-B135-34B26F33FC16}" name="Table2" displayName="Table2" ref="A1:N5002" totalsRowCount="1">
  <autoFilter ref="A1:N5001" xr:uid="{A45C7416-32BB-4838-B135-34B26F33FC16}"/>
  <tableColumns count="14">
    <tableColumn id="1" xr3:uid="{B63CA1FC-E32C-467B-9661-903C7086108C}" name="Order_Id" totalsRowLabel="Total"/>
    <tableColumn id="2" xr3:uid="{BC866395-07A3-494F-8120-1C23C989C3B4}" name="Customer_Age" totalsRowFunction="average" totalsRowDxfId="28"/>
    <tableColumn id="3" xr3:uid="{26407ABB-BFE5-4317-839D-51BAA12195A4}" name="Customer_Gender"/>
    <tableColumn id="4" xr3:uid="{5FFB1839-844C-46C9-8657-F5BCBECB8DFC}" name="Product_Category"/>
    <tableColumn id="5" xr3:uid="{90DA6B4C-844F-4042-AFB1-691895A6C3D4}" name="Payment_Method"/>
    <tableColumn id="6" xr3:uid="{BD578233-5C1F-45D8-88D8-AD46B10BD298}" name="Order_Value_Usd" totalsRowFunction="sum" dataDxfId="27" totalsRowDxfId="26" dataCellStyle="Currency"/>
    <tableColumn id="7" xr3:uid="{3F53BD64-030F-411D-B719-D3B8109715BF}" name="Delivery_Time_Days" totalsRowFunction="average" dataDxfId="25" totalsRowDxfId="24"/>
    <tableColumn id="8" xr3:uid="{720D2A50-6920-4552-B48B-A5D0BECC08C0}" name="Customer_Rating" totalsRowFunction="average" dataDxfId="23" totalsRowDxfId="22"/>
    <tableColumn id="9" xr3:uid="{40EA7C19-2F5E-4779-AFDD-505A200CD8AD}" name="Returned"/>
    <tableColumn id="10" xr3:uid="{73A4EB00-155B-4C0B-8276-3BEA450757CF}" name="Order_Date" dataDxfId="21" totalsRowDxfId="20"/>
    <tableColumn id="11" xr3:uid="{8B090444-F7AF-4CB5-A92E-EBA1D65E4681}" name="Delivered_Date" dataDxfId="19">
      <calculatedColumnFormula>Table2[[#This Row],[Order_Date]]+Table2[[#This Row],[Delivery_Time_Days]]</calculatedColumnFormula>
    </tableColumn>
    <tableColumn id="12" xr3:uid="{71A3AEC7-1D0F-47BD-83EB-86B86032AFF0}" name="Age_Segment" dataDxfId="18">
      <calculatedColumnFormula>IF(Table2[[#This Row],[Customer_Age]]&lt;30,"Young",IF(Table2[[#This Row],[Customer_Age]]&lt;45,"Middle Age","Old"))</calculatedColumnFormula>
    </tableColumn>
    <tableColumn id="13" xr3:uid="{A61CA982-0A56-4C12-B0B6-0046ADEE01CF}" name="Delayed_Delivery" totalsRowFunction="average" dataDxfId="17" totalsRowDxfId="16">
      <calculatedColumnFormula>IF(Table2[[#This Row],[Delivery_Time_Days]]&gt;=7,Table2[[#This Row],[Customer_Rating]],"")</calculatedColumnFormula>
    </tableColumn>
    <tableColumn id="14" xr3:uid="{ACA04FBF-764A-4741-96B0-914CE1D1E0B5}" name="Ontime_Delivery" totalsRowFunction="average" dataDxfId="15" totalsRowDxfId="14">
      <calculatedColumnFormula>IF(Table2[[#This Row],[Delivery_Time_Days]]&lt;7,Table2[[#This Row],[Customer_Rating]],"")</calculatedColumnFormula>
    </tableColumn>
  </tableColumns>
  <tableStyleInfo name="TableStyleLight10"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0CDA-20D6-4719-B718-FFFBE75F16A9}">
  <sheetPr>
    <tabColor rgb="FFFF0000"/>
  </sheetPr>
  <dimension ref="A1:J5001"/>
  <sheetViews>
    <sheetView workbookViewId="0">
      <selection activeCell="E10" sqref="E10"/>
    </sheetView>
  </sheetViews>
  <sheetFormatPr defaultRowHeight="14.4" x14ac:dyDescent="0.3"/>
  <cols>
    <col min="1" max="1" width="10.109375" bestFit="1" customWidth="1"/>
    <col min="2" max="2" width="14.77734375" bestFit="1" customWidth="1"/>
    <col min="3" max="3" width="17.6640625" bestFit="1" customWidth="1"/>
    <col min="4" max="4" width="17.77734375" bestFit="1" customWidth="1"/>
    <col min="5" max="5" width="17.88671875" bestFit="1" customWidth="1"/>
    <col min="6" max="6" width="16.77734375" bestFit="1" customWidth="1"/>
    <col min="7" max="7" width="19.44140625" bestFit="1" customWidth="1"/>
    <col min="8" max="8" width="16.77734375" bestFit="1" customWidth="1"/>
    <col min="9" max="9" width="10.33203125" bestFit="1" customWidth="1"/>
    <col min="10" max="10" width="12.21875" bestFit="1" customWidth="1"/>
  </cols>
  <sheetData>
    <row r="1" spans="1:10" x14ac:dyDescent="0.3">
      <c r="A1" t="s">
        <v>0</v>
      </c>
      <c r="B1" t="s">
        <v>1</v>
      </c>
      <c r="C1" t="s">
        <v>2</v>
      </c>
      <c r="D1" t="s">
        <v>3</v>
      </c>
      <c r="E1" t="s">
        <v>4</v>
      </c>
      <c r="F1" t="s">
        <v>5</v>
      </c>
      <c r="G1" t="s">
        <v>6</v>
      </c>
      <c r="H1" t="s">
        <v>7</v>
      </c>
      <c r="I1" t="s">
        <v>8</v>
      </c>
      <c r="J1" t="s">
        <v>9</v>
      </c>
    </row>
    <row r="2" spans="1:10" x14ac:dyDescent="0.3">
      <c r="A2">
        <v>1</v>
      </c>
      <c r="B2">
        <v>37</v>
      </c>
      <c r="C2" t="s">
        <v>10</v>
      </c>
      <c r="D2" t="s">
        <v>11</v>
      </c>
      <c r="E2" t="s">
        <v>12</v>
      </c>
      <c r="F2">
        <v>1366.6</v>
      </c>
      <c r="G2">
        <v>10</v>
      </c>
      <c r="H2">
        <v>2.2999999999999998</v>
      </c>
      <c r="I2" t="s">
        <v>13</v>
      </c>
      <c r="J2" s="1">
        <v>44562</v>
      </c>
    </row>
    <row r="3" spans="1:10" x14ac:dyDescent="0.3">
      <c r="A3">
        <v>2</v>
      </c>
      <c r="B3">
        <v>41</v>
      </c>
      <c r="C3" t="s">
        <v>14</v>
      </c>
      <c r="D3" t="s">
        <v>15</v>
      </c>
      <c r="E3" t="s">
        <v>16</v>
      </c>
      <c r="F3">
        <v>1175.8900000000001</v>
      </c>
      <c r="G3">
        <v>6</v>
      </c>
      <c r="H3">
        <v>1.8</v>
      </c>
      <c r="I3" t="s">
        <v>17</v>
      </c>
      <c r="J3" s="1">
        <v>44563</v>
      </c>
    </row>
    <row r="4" spans="1:10" x14ac:dyDescent="0.3">
      <c r="A4">
        <v>3</v>
      </c>
      <c r="B4">
        <v>30</v>
      </c>
      <c r="C4" t="s">
        <v>10</v>
      </c>
      <c r="D4" t="s">
        <v>18</v>
      </c>
      <c r="E4" t="s">
        <v>19</v>
      </c>
      <c r="F4">
        <v>1283.97</v>
      </c>
      <c r="G4">
        <v>7</v>
      </c>
      <c r="H4">
        <v>3.2</v>
      </c>
      <c r="I4" t="s">
        <v>13</v>
      </c>
      <c r="J4" s="1">
        <v>44564</v>
      </c>
    </row>
    <row r="5" spans="1:10" x14ac:dyDescent="0.3">
      <c r="A5">
        <v>4</v>
      </c>
      <c r="B5">
        <v>58</v>
      </c>
      <c r="C5" t="s">
        <v>14</v>
      </c>
      <c r="D5" t="s">
        <v>20</v>
      </c>
      <c r="E5" t="s">
        <v>21</v>
      </c>
      <c r="F5">
        <v>1245.76</v>
      </c>
      <c r="G5">
        <v>14</v>
      </c>
      <c r="H5">
        <v>3.8</v>
      </c>
      <c r="I5" t="s">
        <v>13</v>
      </c>
      <c r="J5" s="1">
        <v>44565</v>
      </c>
    </row>
    <row r="6" spans="1:10" x14ac:dyDescent="0.3">
      <c r="A6">
        <v>5</v>
      </c>
      <c r="B6">
        <v>59</v>
      </c>
      <c r="C6" t="s">
        <v>10</v>
      </c>
      <c r="D6" t="s">
        <v>15</v>
      </c>
      <c r="E6" t="s">
        <v>16</v>
      </c>
      <c r="F6">
        <v>1411.06</v>
      </c>
      <c r="G6">
        <v>7</v>
      </c>
      <c r="H6">
        <v>3.2</v>
      </c>
      <c r="I6" t="s">
        <v>13</v>
      </c>
      <c r="J6" s="1">
        <v>44566</v>
      </c>
    </row>
    <row r="7" spans="1:10" x14ac:dyDescent="0.3">
      <c r="A7">
        <v>6</v>
      </c>
      <c r="B7">
        <v>25</v>
      </c>
      <c r="C7" t="s">
        <v>14</v>
      </c>
      <c r="D7" t="s">
        <v>22</v>
      </c>
      <c r="E7" t="s">
        <v>21</v>
      </c>
      <c r="F7">
        <v>651.91</v>
      </c>
      <c r="G7">
        <v>11</v>
      </c>
      <c r="H7">
        <v>1.8</v>
      </c>
      <c r="I7" t="s">
        <v>13</v>
      </c>
      <c r="J7" s="1">
        <v>44567</v>
      </c>
    </row>
    <row r="8" spans="1:10" x14ac:dyDescent="0.3">
      <c r="A8">
        <v>7</v>
      </c>
      <c r="B8">
        <v>56</v>
      </c>
      <c r="C8" t="s">
        <v>10</v>
      </c>
      <c r="D8" t="s">
        <v>18</v>
      </c>
      <c r="E8" t="s">
        <v>21</v>
      </c>
      <c r="F8">
        <v>1420.86</v>
      </c>
      <c r="G8">
        <v>3</v>
      </c>
      <c r="H8">
        <v>2.8</v>
      </c>
      <c r="I8" t="s">
        <v>17</v>
      </c>
      <c r="J8" s="1">
        <v>44568</v>
      </c>
    </row>
    <row r="9" spans="1:10" x14ac:dyDescent="0.3">
      <c r="A9">
        <v>8</v>
      </c>
      <c r="B9">
        <v>40</v>
      </c>
      <c r="C9" t="s">
        <v>23</v>
      </c>
      <c r="D9" t="s">
        <v>20</v>
      </c>
      <c r="E9" t="s">
        <v>24</v>
      </c>
      <c r="F9">
        <v>461.72</v>
      </c>
      <c r="G9">
        <v>5</v>
      </c>
      <c r="H9">
        <v>3.1</v>
      </c>
      <c r="I9" t="s">
        <v>13</v>
      </c>
      <c r="J9" s="1">
        <v>44569</v>
      </c>
    </row>
    <row r="10" spans="1:10" x14ac:dyDescent="0.3">
      <c r="A10">
        <v>9</v>
      </c>
      <c r="B10">
        <v>19</v>
      </c>
      <c r="C10" t="s">
        <v>23</v>
      </c>
      <c r="D10" t="s">
        <v>15</v>
      </c>
      <c r="E10" t="s">
        <v>24</v>
      </c>
      <c r="F10">
        <v>582.04999999999995</v>
      </c>
      <c r="G10">
        <v>9</v>
      </c>
      <c r="H10">
        <v>1.2</v>
      </c>
      <c r="I10" t="s">
        <v>17</v>
      </c>
      <c r="J10" s="1">
        <v>44570</v>
      </c>
    </row>
    <row r="11" spans="1:10" x14ac:dyDescent="0.3">
      <c r="A11">
        <v>10</v>
      </c>
      <c r="B11">
        <v>25</v>
      </c>
      <c r="C11" t="s">
        <v>10</v>
      </c>
      <c r="D11" t="s">
        <v>20</v>
      </c>
      <c r="E11" t="s">
        <v>12</v>
      </c>
      <c r="F11">
        <v>885.57</v>
      </c>
      <c r="G11">
        <v>9</v>
      </c>
      <c r="H11">
        <v>2</v>
      </c>
      <c r="I11" t="s">
        <v>13</v>
      </c>
      <c r="J11" s="1">
        <v>44571</v>
      </c>
    </row>
    <row r="12" spans="1:10" x14ac:dyDescent="0.3">
      <c r="A12">
        <v>11</v>
      </c>
      <c r="B12">
        <v>66</v>
      </c>
      <c r="C12" t="s">
        <v>10</v>
      </c>
      <c r="D12" t="s">
        <v>22</v>
      </c>
      <c r="E12" t="s">
        <v>21</v>
      </c>
      <c r="F12">
        <v>330.89</v>
      </c>
      <c r="G12">
        <v>13</v>
      </c>
      <c r="H12">
        <v>3.8</v>
      </c>
      <c r="I12" t="s">
        <v>13</v>
      </c>
      <c r="J12" s="1">
        <v>44572</v>
      </c>
    </row>
    <row r="13" spans="1:10" x14ac:dyDescent="0.3">
      <c r="A13">
        <v>12</v>
      </c>
      <c r="B13">
        <v>46</v>
      </c>
      <c r="C13" t="s">
        <v>10</v>
      </c>
      <c r="D13" t="s">
        <v>15</v>
      </c>
      <c r="E13" t="s">
        <v>12</v>
      </c>
      <c r="F13">
        <v>1349.1</v>
      </c>
      <c r="G13">
        <v>6</v>
      </c>
      <c r="H13">
        <v>3.3</v>
      </c>
      <c r="I13" t="s">
        <v>17</v>
      </c>
      <c r="J13" s="1">
        <v>44573</v>
      </c>
    </row>
    <row r="14" spans="1:10" x14ac:dyDescent="0.3">
      <c r="A14">
        <v>13</v>
      </c>
      <c r="B14">
        <v>32</v>
      </c>
      <c r="C14" t="s">
        <v>23</v>
      </c>
      <c r="D14" t="s">
        <v>11</v>
      </c>
      <c r="E14" t="s">
        <v>12</v>
      </c>
      <c r="F14">
        <v>316.38</v>
      </c>
      <c r="G14">
        <v>11</v>
      </c>
      <c r="H14">
        <v>3</v>
      </c>
      <c r="I14" t="s">
        <v>17</v>
      </c>
      <c r="J14" s="1">
        <v>44574</v>
      </c>
    </row>
    <row r="15" spans="1:10" x14ac:dyDescent="0.3">
      <c r="A15">
        <v>14</v>
      </c>
      <c r="B15">
        <v>37</v>
      </c>
      <c r="C15" t="s">
        <v>23</v>
      </c>
      <c r="D15" t="s">
        <v>18</v>
      </c>
      <c r="E15" t="s">
        <v>12</v>
      </c>
      <c r="F15">
        <v>906.24</v>
      </c>
      <c r="G15">
        <v>1</v>
      </c>
      <c r="H15">
        <v>4.7</v>
      </c>
      <c r="I15" t="s">
        <v>13</v>
      </c>
      <c r="J15" s="1">
        <v>44575</v>
      </c>
    </row>
    <row r="16" spans="1:10" x14ac:dyDescent="0.3">
      <c r="A16">
        <v>15</v>
      </c>
      <c r="B16">
        <v>27</v>
      </c>
      <c r="C16" t="s">
        <v>10</v>
      </c>
      <c r="D16" t="s">
        <v>20</v>
      </c>
      <c r="E16" t="s">
        <v>19</v>
      </c>
      <c r="F16">
        <v>329.13</v>
      </c>
      <c r="G16">
        <v>2</v>
      </c>
      <c r="H16">
        <v>3.7</v>
      </c>
      <c r="I16" t="s">
        <v>13</v>
      </c>
      <c r="J16" s="1">
        <v>44576</v>
      </c>
    </row>
    <row r="17" spans="1:10" x14ac:dyDescent="0.3">
      <c r="A17">
        <v>16</v>
      </c>
      <c r="B17">
        <v>48</v>
      </c>
      <c r="C17" t="s">
        <v>23</v>
      </c>
      <c r="D17" t="s">
        <v>20</v>
      </c>
      <c r="E17" t="s">
        <v>19</v>
      </c>
      <c r="F17">
        <v>642.29</v>
      </c>
      <c r="G17">
        <v>6</v>
      </c>
      <c r="H17">
        <v>4.9000000000000004</v>
      </c>
      <c r="I17" t="s">
        <v>17</v>
      </c>
      <c r="J17" s="1">
        <v>44577</v>
      </c>
    </row>
    <row r="18" spans="1:10" x14ac:dyDescent="0.3">
      <c r="A18">
        <v>17</v>
      </c>
      <c r="B18">
        <v>54</v>
      </c>
      <c r="C18" t="s">
        <v>10</v>
      </c>
      <c r="D18" t="s">
        <v>20</v>
      </c>
      <c r="E18" t="s">
        <v>12</v>
      </c>
      <c r="F18">
        <v>1139.96</v>
      </c>
      <c r="G18">
        <v>14</v>
      </c>
      <c r="H18">
        <v>3.8</v>
      </c>
      <c r="I18" t="s">
        <v>17</v>
      </c>
      <c r="J18" s="1">
        <v>44578</v>
      </c>
    </row>
    <row r="19" spans="1:10" x14ac:dyDescent="0.3">
      <c r="A19">
        <v>18</v>
      </c>
      <c r="B19">
        <v>41</v>
      </c>
      <c r="C19" t="s">
        <v>14</v>
      </c>
      <c r="D19" t="s">
        <v>25</v>
      </c>
      <c r="E19" t="s">
        <v>16</v>
      </c>
      <c r="F19">
        <v>248.59</v>
      </c>
      <c r="G19">
        <v>2</v>
      </c>
      <c r="H19">
        <v>3.3</v>
      </c>
      <c r="I19" t="s">
        <v>17</v>
      </c>
      <c r="J19" s="1">
        <v>44579</v>
      </c>
    </row>
    <row r="20" spans="1:10" x14ac:dyDescent="0.3">
      <c r="A20">
        <v>19</v>
      </c>
      <c r="B20">
        <v>38</v>
      </c>
      <c r="C20" t="s">
        <v>10</v>
      </c>
      <c r="D20" t="s">
        <v>22</v>
      </c>
      <c r="E20" t="s">
        <v>16</v>
      </c>
      <c r="F20">
        <v>308.27999999999997</v>
      </c>
      <c r="G20">
        <v>12</v>
      </c>
      <c r="H20">
        <v>3.2</v>
      </c>
      <c r="I20" t="s">
        <v>13</v>
      </c>
      <c r="J20" s="1">
        <v>44580</v>
      </c>
    </row>
    <row r="21" spans="1:10" x14ac:dyDescent="0.3">
      <c r="A21">
        <v>20</v>
      </c>
      <c r="B21">
        <v>58</v>
      </c>
      <c r="C21" t="s">
        <v>14</v>
      </c>
      <c r="D21" t="s">
        <v>25</v>
      </c>
      <c r="E21" t="s">
        <v>24</v>
      </c>
      <c r="F21">
        <v>524.75</v>
      </c>
      <c r="G21">
        <v>11</v>
      </c>
      <c r="H21">
        <v>2.7</v>
      </c>
      <c r="I21" t="s">
        <v>13</v>
      </c>
      <c r="J21" s="1">
        <v>44581</v>
      </c>
    </row>
    <row r="22" spans="1:10" x14ac:dyDescent="0.3">
      <c r="A22">
        <v>21</v>
      </c>
      <c r="B22">
        <v>44</v>
      </c>
      <c r="C22" t="s">
        <v>23</v>
      </c>
      <c r="D22" t="s">
        <v>25</v>
      </c>
      <c r="E22" t="s">
        <v>16</v>
      </c>
      <c r="F22">
        <v>281.70999999999998</v>
      </c>
      <c r="G22">
        <v>5</v>
      </c>
      <c r="H22">
        <v>4.7</v>
      </c>
      <c r="I22" t="s">
        <v>17</v>
      </c>
      <c r="J22" s="1">
        <v>44582</v>
      </c>
    </row>
    <row r="23" spans="1:10" x14ac:dyDescent="0.3">
      <c r="A23">
        <v>22</v>
      </c>
      <c r="B23">
        <v>27</v>
      </c>
      <c r="C23" t="s">
        <v>23</v>
      </c>
      <c r="D23" t="s">
        <v>18</v>
      </c>
      <c r="E23" t="s">
        <v>21</v>
      </c>
      <c r="F23">
        <v>1147.71</v>
      </c>
      <c r="G23">
        <v>6</v>
      </c>
      <c r="H23">
        <v>1.6</v>
      </c>
      <c r="I23" t="s">
        <v>17</v>
      </c>
      <c r="J23" s="1">
        <v>44583</v>
      </c>
    </row>
    <row r="24" spans="1:10" x14ac:dyDescent="0.3">
      <c r="A24">
        <v>23</v>
      </c>
      <c r="B24">
        <v>33</v>
      </c>
      <c r="C24" t="s">
        <v>23</v>
      </c>
      <c r="D24" t="s">
        <v>22</v>
      </c>
      <c r="E24" t="s">
        <v>21</v>
      </c>
      <c r="F24">
        <v>1403.31</v>
      </c>
      <c r="G24">
        <v>6</v>
      </c>
      <c r="H24">
        <v>2.8</v>
      </c>
      <c r="I24" t="s">
        <v>17</v>
      </c>
      <c r="J24" s="1">
        <v>44584</v>
      </c>
    </row>
    <row r="25" spans="1:10" x14ac:dyDescent="0.3">
      <c r="A25">
        <v>24</v>
      </c>
      <c r="B25">
        <v>61</v>
      </c>
      <c r="C25" t="s">
        <v>23</v>
      </c>
      <c r="D25" t="s">
        <v>22</v>
      </c>
      <c r="E25" t="s">
        <v>12</v>
      </c>
      <c r="F25">
        <v>218.1</v>
      </c>
      <c r="G25">
        <v>12</v>
      </c>
      <c r="H25">
        <v>1.6</v>
      </c>
      <c r="I25" t="s">
        <v>17</v>
      </c>
      <c r="J25" s="1">
        <v>44585</v>
      </c>
    </row>
    <row r="26" spans="1:10" x14ac:dyDescent="0.3">
      <c r="A26">
        <v>25</v>
      </c>
      <c r="B26">
        <v>21</v>
      </c>
      <c r="C26" t="s">
        <v>23</v>
      </c>
      <c r="D26" t="s">
        <v>11</v>
      </c>
      <c r="E26" t="s">
        <v>12</v>
      </c>
      <c r="F26">
        <v>110.4</v>
      </c>
      <c r="G26">
        <v>7</v>
      </c>
      <c r="H26">
        <v>2.8</v>
      </c>
      <c r="I26" t="s">
        <v>17</v>
      </c>
      <c r="J26" s="1">
        <v>44586</v>
      </c>
    </row>
    <row r="27" spans="1:10" x14ac:dyDescent="0.3">
      <c r="A27">
        <v>26</v>
      </c>
      <c r="B27">
        <v>35</v>
      </c>
      <c r="C27" t="s">
        <v>23</v>
      </c>
      <c r="D27" t="s">
        <v>15</v>
      </c>
      <c r="E27" t="s">
        <v>19</v>
      </c>
      <c r="F27">
        <v>272.05</v>
      </c>
      <c r="G27">
        <v>2</v>
      </c>
      <c r="H27">
        <v>4.4000000000000004</v>
      </c>
      <c r="I27" t="s">
        <v>17</v>
      </c>
      <c r="J27" s="1">
        <v>44587</v>
      </c>
    </row>
    <row r="28" spans="1:10" x14ac:dyDescent="0.3">
      <c r="A28">
        <v>27</v>
      </c>
      <c r="B28">
        <v>66</v>
      </c>
      <c r="C28" t="s">
        <v>14</v>
      </c>
      <c r="D28" t="s">
        <v>20</v>
      </c>
      <c r="E28" t="s">
        <v>16</v>
      </c>
      <c r="F28">
        <v>956.7</v>
      </c>
      <c r="G28">
        <v>4</v>
      </c>
      <c r="H28">
        <v>2.6</v>
      </c>
      <c r="I28" t="s">
        <v>13</v>
      </c>
      <c r="J28" s="1">
        <v>44588</v>
      </c>
    </row>
    <row r="29" spans="1:10" x14ac:dyDescent="0.3">
      <c r="A29">
        <v>28</v>
      </c>
      <c r="B29">
        <v>21</v>
      </c>
      <c r="C29" t="s">
        <v>10</v>
      </c>
      <c r="D29" t="s">
        <v>25</v>
      </c>
      <c r="E29" t="s">
        <v>24</v>
      </c>
      <c r="F29">
        <v>262.41000000000003</v>
      </c>
      <c r="G29">
        <v>14</v>
      </c>
      <c r="H29">
        <v>1.9</v>
      </c>
      <c r="I29" t="s">
        <v>13</v>
      </c>
      <c r="J29" s="1">
        <v>44589</v>
      </c>
    </row>
    <row r="30" spans="1:10" x14ac:dyDescent="0.3">
      <c r="A30">
        <v>29</v>
      </c>
      <c r="B30">
        <v>67</v>
      </c>
      <c r="C30" t="s">
        <v>10</v>
      </c>
      <c r="D30" t="s">
        <v>11</v>
      </c>
      <c r="E30" t="s">
        <v>12</v>
      </c>
      <c r="F30">
        <v>1296.92</v>
      </c>
      <c r="G30">
        <v>13</v>
      </c>
      <c r="H30">
        <v>3.3</v>
      </c>
      <c r="I30" t="s">
        <v>13</v>
      </c>
      <c r="J30" s="1">
        <v>44590</v>
      </c>
    </row>
    <row r="31" spans="1:10" x14ac:dyDescent="0.3">
      <c r="A31">
        <v>30</v>
      </c>
      <c r="B31">
        <v>26</v>
      </c>
      <c r="C31" t="s">
        <v>10</v>
      </c>
      <c r="D31" t="s">
        <v>18</v>
      </c>
      <c r="E31" t="s">
        <v>12</v>
      </c>
      <c r="F31">
        <v>688.28</v>
      </c>
      <c r="G31">
        <v>5</v>
      </c>
      <c r="H31">
        <v>4.5999999999999996</v>
      </c>
      <c r="I31" t="s">
        <v>13</v>
      </c>
      <c r="J31" s="1">
        <v>44591</v>
      </c>
    </row>
    <row r="32" spans="1:10" x14ac:dyDescent="0.3">
      <c r="A32">
        <v>31</v>
      </c>
      <c r="B32">
        <v>28</v>
      </c>
      <c r="C32" t="s">
        <v>23</v>
      </c>
      <c r="D32" t="s">
        <v>18</v>
      </c>
      <c r="E32" t="s">
        <v>12</v>
      </c>
      <c r="F32">
        <v>1207.04</v>
      </c>
      <c r="G32">
        <v>13</v>
      </c>
      <c r="H32">
        <v>1.6</v>
      </c>
      <c r="I32" t="s">
        <v>17</v>
      </c>
      <c r="J32" s="1">
        <v>44592</v>
      </c>
    </row>
    <row r="33" spans="1:10" x14ac:dyDescent="0.3">
      <c r="A33">
        <v>32</v>
      </c>
      <c r="B33">
        <v>66</v>
      </c>
      <c r="C33" t="s">
        <v>14</v>
      </c>
      <c r="D33" t="s">
        <v>15</v>
      </c>
      <c r="E33" t="s">
        <v>12</v>
      </c>
      <c r="F33">
        <v>875.65</v>
      </c>
      <c r="G33">
        <v>7</v>
      </c>
      <c r="H33">
        <v>3</v>
      </c>
      <c r="I33" t="s">
        <v>13</v>
      </c>
      <c r="J33" s="1">
        <v>44593</v>
      </c>
    </row>
    <row r="34" spans="1:10" x14ac:dyDescent="0.3">
      <c r="A34">
        <v>33</v>
      </c>
      <c r="B34">
        <v>27</v>
      </c>
      <c r="C34" t="s">
        <v>23</v>
      </c>
      <c r="D34" t="s">
        <v>25</v>
      </c>
      <c r="E34" t="s">
        <v>19</v>
      </c>
      <c r="F34">
        <v>1131.92</v>
      </c>
      <c r="G34">
        <v>1</v>
      </c>
      <c r="H34">
        <v>4.5</v>
      </c>
      <c r="I34" t="s">
        <v>13</v>
      </c>
      <c r="J34" s="1">
        <v>44594</v>
      </c>
    </row>
    <row r="35" spans="1:10" x14ac:dyDescent="0.3">
      <c r="A35">
        <v>34</v>
      </c>
      <c r="B35">
        <v>21</v>
      </c>
      <c r="C35" t="s">
        <v>14</v>
      </c>
      <c r="D35" t="s">
        <v>20</v>
      </c>
      <c r="E35" t="s">
        <v>19</v>
      </c>
      <c r="F35">
        <v>1256.8800000000001</v>
      </c>
      <c r="G35">
        <v>2</v>
      </c>
      <c r="H35">
        <v>1.8</v>
      </c>
      <c r="I35" t="s">
        <v>13</v>
      </c>
      <c r="J35" s="1">
        <v>44595</v>
      </c>
    </row>
    <row r="36" spans="1:10" x14ac:dyDescent="0.3">
      <c r="A36">
        <v>35</v>
      </c>
      <c r="B36">
        <v>28</v>
      </c>
      <c r="C36" t="s">
        <v>23</v>
      </c>
      <c r="D36" t="s">
        <v>11</v>
      </c>
      <c r="E36" t="s">
        <v>21</v>
      </c>
      <c r="F36">
        <v>345.32</v>
      </c>
      <c r="G36">
        <v>1</v>
      </c>
      <c r="H36">
        <v>4.8</v>
      </c>
      <c r="I36" t="s">
        <v>17</v>
      </c>
      <c r="J36" s="1">
        <v>44596</v>
      </c>
    </row>
    <row r="37" spans="1:10" x14ac:dyDescent="0.3">
      <c r="A37">
        <v>36</v>
      </c>
      <c r="B37">
        <v>26</v>
      </c>
      <c r="C37" t="s">
        <v>14</v>
      </c>
      <c r="D37" t="s">
        <v>15</v>
      </c>
      <c r="E37" t="s">
        <v>19</v>
      </c>
      <c r="F37">
        <v>197.06</v>
      </c>
      <c r="G37">
        <v>6</v>
      </c>
      <c r="H37">
        <v>2.1</v>
      </c>
      <c r="I37" t="s">
        <v>13</v>
      </c>
      <c r="J37" s="1">
        <v>44597</v>
      </c>
    </row>
    <row r="38" spans="1:10" x14ac:dyDescent="0.3">
      <c r="A38">
        <v>37</v>
      </c>
      <c r="B38">
        <v>38</v>
      </c>
      <c r="C38" t="s">
        <v>23</v>
      </c>
      <c r="D38" t="s">
        <v>18</v>
      </c>
      <c r="E38" t="s">
        <v>21</v>
      </c>
      <c r="F38">
        <v>306.13</v>
      </c>
      <c r="G38">
        <v>1</v>
      </c>
      <c r="H38">
        <v>2.9</v>
      </c>
      <c r="I38" t="s">
        <v>17</v>
      </c>
      <c r="J38" s="1">
        <v>44598</v>
      </c>
    </row>
    <row r="39" spans="1:10" x14ac:dyDescent="0.3">
      <c r="A39">
        <v>38</v>
      </c>
      <c r="B39">
        <v>27</v>
      </c>
      <c r="C39" t="s">
        <v>23</v>
      </c>
      <c r="D39" t="s">
        <v>15</v>
      </c>
      <c r="E39" t="s">
        <v>16</v>
      </c>
      <c r="F39">
        <v>262.27999999999997</v>
      </c>
      <c r="G39">
        <v>5</v>
      </c>
      <c r="H39">
        <v>4.5999999999999996</v>
      </c>
      <c r="I39" t="s">
        <v>17</v>
      </c>
      <c r="J39" s="1">
        <v>44599</v>
      </c>
    </row>
    <row r="40" spans="1:10" x14ac:dyDescent="0.3">
      <c r="A40">
        <v>39</v>
      </c>
      <c r="B40">
        <v>52</v>
      </c>
      <c r="C40" t="s">
        <v>23</v>
      </c>
      <c r="D40" t="s">
        <v>18</v>
      </c>
      <c r="E40" t="s">
        <v>16</v>
      </c>
      <c r="F40">
        <v>815.2</v>
      </c>
      <c r="G40">
        <v>13</v>
      </c>
      <c r="H40">
        <v>2.5</v>
      </c>
      <c r="I40" t="s">
        <v>13</v>
      </c>
      <c r="J40" s="1">
        <v>44600</v>
      </c>
    </row>
    <row r="41" spans="1:10" x14ac:dyDescent="0.3">
      <c r="A41">
        <v>40</v>
      </c>
      <c r="B41">
        <v>24</v>
      </c>
      <c r="C41" t="s">
        <v>23</v>
      </c>
      <c r="D41" t="s">
        <v>22</v>
      </c>
      <c r="E41" t="s">
        <v>19</v>
      </c>
      <c r="F41">
        <v>484.41</v>
      </c>
      <c r="G41">
        <v>9</v>
      </c>
      <c r="H41">
        <v>1.2</v>
      </c>
      <c r="I41" t="s">
        <v>17</v>
      </c>
      <c r="J41" s="1">
        <v>44601</v>
      </c>
    </row>
    <row r="42" spans="1:10" x14ac:dyDescent="0.3">
      <c r="A42">
        <v>41</v>
      </c>
      <c r="B42">
        <v>23</v>
      </c>
      <c r="C42" t="s">
        <v>23</v>
      </c>
      <c r="D42" t="s">
        <v>22</v>
      </c>
      <c r="E42" t="s">
        <v>24</v>
      </c>
      <c r="F42">
        <v>16.04</v>
      </c>
      <c r="G42">
        <v>4</v>
      </c>
      <c r="H42">
        <v>1.6</v>
      </c>
      <c r="I42" t="s">
        <v>13</v>
      </c>
      <c r="J42" s="1">
        <v>44602</v>
      </c>
    </row>
    <row r="43" spans="1:10" x14ac:dyDescent="0.3">
      <c r="A43">
        <v>42</v>
      </c>
      <c r="B43">
        <v>66</v>
      </c>
      <c r="C43" t="s">
        <v>23</v>
      </c>
      <c r="D43" t="s">
        <v>15</v>
      </c>
      <c r="E43" t="s">
        <v>19</v>
      </c>
      <c r="F43">
        <v>1151.96</v>
      </c>
      <c r="G43">
        <v>5</v>
      </c>
      <c r="H43">
        <v>1.2</v>
      </c>
      <c r="I43" t="s">
        <v>17</v>
      </c>
      <c r="J43" s="1">
        <v>44603</v>
      </c>
    </row>
    <row r="44" spans="1:10" x14ac:dyDescent="0.3">
      <c r="A44">
        <v>43</v>
      </c>
      <c r="B44">
        <v>42</v>
      </c>
      <c r="C44" t="s">
        <v>14</v>
      </c>
      <c r="D44" t="s">
        <v>20</v>
      </c>
      <c r="E44" t="s">
        <v>24</v>
      </c>
      <c r="F44">
        <v>255</v>
      </c>
      <c r="G44">
        <v>12</v>
      </c>
      <c r="H44">
        <v>3.5</v>
      </c>
      <c r="I44" t="s">
        <v>13</v>
      </c>
      <c r="J44" s="1">
        <v>44604</v>
      </c>
    </row>
    <row r="45" spans="1:10" x14ac:dyDescent="0.3">
      <c r="A45">
        <v>44</v>
      </c>
      <c r="B45">
        <v>27</v>
      </c>
      <c r="C45" t="s">
        <v>14</v>
      </c>
      <c r="D45" t="s">
        <v>11</v>
      </c>
      <c r="E45" t="s">
        <v>24</v>
      </c>
      <c r="F45">
        <v>996.2</v>
      </c>
      <c r="G45">
        <v>10</v>
      </c>
      <c r="H45">
        <v>1.1000000000000001</v>
      </c>
      <c r="I45" t="s">
        <v>13</v>
      </c>
      <c r="J45" s="1">
        <v>44605</v>
      </c>
    </row>
    <row r="46" spans="1:10" x14ac:dyDescent="0.3">
      <c r="A46">
        <v>45</v>
      </c>
      <c r="B46">
        <v>40</v>
      </c>
      <c r="C46" t="s">
        <v>14</v>
      </c>
      <c r="D46" t="s">
        <v>15</v>
      </c>
      <c r="E46" t="s">
        <v>12</v>
      </c>
      <c r="F46">
        <v>1450.86</v>
      </c>
      <c r="G46">
        <v>8</v>
      </c>
      <c r="H46">
        <v>1.1000000000000001</v>
      </c>
      <c r="I46" t="s">
        <v>13</v>
      </c>
      <c r="J46" s="1">
        <v>44606</v>
      </c>
    </row>
    <row r="47" spans="1:10" x14ac:dyDescent="0.3">
      <c r="A47">
        <v>46</v>
      </c>
      <c r="B47">
        <v>55</v>
      </c>
      <c r="C47" t="s">
        <v>14</v>
      </c>
      <c r="D47" t="s">
        <v>22</v>
      </c>
      <c r="E47" t="s">
        <v>21</v>
      </c>
      <c r="F47">
        <v>1104.53</v>
      </c>
      <c r="G47">
        <v>6</v>
      </c>
      <c r="H47">
        <v>2</v>
      </c>
      <c r="I47" t="s">
        <v>13</v>
      </c>
      <c r="J47" s="1">
        <v>44607</v>
      </c>
    </row>
    <row r="48" spans="1:10" x14ac:dyDescent="0.3">
      <c r="A48">
        <v>47</v>
      </c>
      <c r="B48">
        <v>40</v>
      </c>
      <c r="C48" t="s">
        <v>14</v>
      </c>
      <c r="D48" t="s">
        <v>15</v>
      </c>
      <c r="E48" t="s">
        <v>21</v>
      </c>
      <c r="F48">
        <v>474.63</v>
      </c>
      <c r="G48">
        <v>2</v>
      </c>
      <c r="H48">
        <v>2</v>
      </c>
      <c r="I48" t="s">
        <v>13</v>
      </c>
      <c r="J48" s="1">
        <v>44608</v>
      </c>
    </row>
    <row r="49" spans="1:10" x14ac:dyDescent="0.3">
      <c r="A49">
        <v>48</v>
      </c>
      <c r="B49">
        <v>57</v>
      </c>
      <c r="C49" t="s">
        <v>14</v>
      </c>
      <c r="D49" t="s">
        <v>22</v>
      </c>
      <c r="E49" t="s">
        <v>24</v>
      </c>
      <c r="F49">
        <v>345.73</v>
      </c>
      <c r="G49">
        <v>11</v>
      </c>
      <c r="H49">
        <v>3.4</v>
      </c>
      <c r="I49" t="s">
        <v>17</v>
      </c>
      <c r="J49" s="1">
        <v>44609</v>
      </c>
    </row>
    <row r="50" spans="1:10" x14ac:dyDescent="0.3">
      <c r="A50">
        <v>49</v>
      </c>
      <c r="B50">
        <v>58</v>
      </c>
      <c r="C50" t="s">
        <v>10</v>
      </c>
      <c r="D50" t="s">
        <v>18</v>
      </c>
      <c r="E50" t="s">
        <v>12</v>
      </c>
      <c r="F50">
        <v>499.96</v>
      </c>
      <c r="G50">
        <v>13</v>
      </c>
      <c r="H50">
        <v>3.8</v>
      </c>
      <c r="I50" t="s">
        <v>17</v>
      </c>
      <c r="J50" s="1">
        <v>44610</v>
      </c>
    </row>
    <row r="51" spans="1:10" x14ac:dyDescent="0.3">
      <c r="A51">
        <v>50</v>
      </c>
      <c r="B51">
        <v>21</v>
      </c>
      <c r="C51" t="s">
        <v>14</v>
      </c>
      <c r="D51" t="s">
        <v>22</v>
      </c>
      <c r="E51" t="s">
        <v>21</v>
      </c>
      <c r="F51">
        <v>27.68</v>
      </c>
      <c r="G51">
        <v>11</v>
      </c>
      <c r="H51">
        <v>2.6</v>
      </c>
      <c r="I51" t="s">
        <v>17</v>
      </c>
      <c r="J51" s="1">
        <v>44611</v>
      </c>
    </row>
    <row r="52" spans="1:10" x14ac:dyDescent="0.3">
      <c r="A52">
        <v>51</v>
      </c>
      <c r="B52">
        <v>36</v>
      </c>
      <c r="C52" t="s">
        <v>23</v>
      </c>
      <c r="D52" t="s">
        <v>25</v>
      </c>
      <c r="E52" t="s">
        <v>12</v>
      </c>
      <c r="F52">
        <v>637.49</v>
      </c>
      <c r="G52">
        <v>12</v>
      </c>
      <c r="H52">
        <v>3.1</v>
      </c>
      <c r="I52" t="s">
        <v>17</v>
      </c>
      <c r="J52" s="1">
        <v>44612</v>
      </c>
    </row>
    <row r="53" spans="1:10" x14ac:dyDescent="0.3">
      <c r="A53">
        <v>52</v>
      </c>
      <c r="B53">
        <v>41</v>
      </c>
      <c r="C53" t="s">
        <v>23</v>
      </c>
      <c r="D53" t="s">
        <v>11</v>
      </c>
      <c r="E53" t="s">
        <v>12</v>
      </c>
      <c r="F53">
        <v>1037.77</v>
      </c>
      <c r="G53">
        <v>8</v>
      </c>
      <c r="H53">
        <v>3</v>
      </c>
      <c r="I53" t="s">
        <v>17</v>
      </c>
      <c r="J53" s="1">
        <v>44613</v>
      </c>
    </row>
    <row r="54" spans="1:10" x14ac:dyDescent="0.3">
      <c r="A54">
        <v>53</v>
      </c>
      <c r="B54">
        <v>39</v>
      </c>
      <c r="C54" t="s">
        <v>10</v>
      </c>
      <c r="D54" t="s">
        <v>20</v>
      </c>
      <c r="E54" t="s">
        <v>21</v>
      </c>
      <c r="F54">
        <v>347.86</v>
      </c>
      <c r="G54">
        <v>1</v>
      </c>
      <c r="H54">
        <v>2</v>
      </c>
      <c r="I54" t="s">
        <v>17</v>
      </c>
      <c r="J54" s="1">
        <v>44614</v>
      </c>
    </row>
    <row r="55" spans="1:10" x14ac:dyDescent="0.3">
      <c r="A55">
        <v>54</v>
      </c>
      <c r="B55">
        <v>60</v>
      </c>
      <c r="C55" t="s">
        <v>14</v>
      </c>
      <c r="D55" t="s">
        <v>11</v>
      </c>
      <c r="E55" t="s">
        <v>24</v>
      </c>
      <c r="F55">
        <v>235.28</v>
      </c>
      <c r="G55">
        <v>4</v>
      </c>
      <c r="H55">
        <v>4.9000000000000004</v>
      </c>
      <c r="I55" t="s">
        <v>17</v>
      </c>
      <c r="J55" s="1">
        <v>44615</v>
      </c>
    </row>
    <row r="56" spans="1:10" x14ac:dyDescent="0.3">
      <c r="A56">
        <v>55</v>
      </c>
      <c r="B56">
        <v>64</v>
      </c>
      <c r="C56" t="s">
        <v>14</v>
      </c>
      <c r="D56" t="s">
        <v>15</v>
      </c>
      <c r="E56" t="s">
        <v>24</v>
      </c>
      <c r="F56">
        <v>1355.05</v>
      </c>
      <c r="G56">
        <v>11</v>
      </c>
      <c r="H56">
        <v>3.9</v>
      </c>
      <c r="I56" t="s">
        <v>17</v>
      </c>
      <c r="J56" s="1">
        <v>44616</v>
      </c>
    </row>
    <row r="57" spans="1:10" x14ac:dyDescent="0.3">
      <c r="A57">
        <v>56</v>
      </c>
      <c r="B57">
        <v>34</v>
      </c>
      <c r="C57" t="s">
        <v>10</v>
      </c>
      <c r="D57" t="s">
        <v>15</v>
      </c>
      <c r="E57" t="s">
        <v>21</v>
      </c>
      <c r="F57">
        <v>1343.78</v>
      </c>
      <c r="G57">
        <v>4</v>
      </c>
      <c r="H57">
        <v>4.4000000000000004</v>
      </c>
      <c r="I57" t="s">
        <v>13</v>
      </c>
      <c r="J57" s="1">
        <v>44617</v>
      </c>
    </row>
    <row r="58" spans="1:10" x14ac:dyDescent="0.3">
      <c r="A58">
        <v>57</v>
      </c>
      <c r="B58">
        <v>36</v>
      </c>
      <c r="C58" t="s">
        <v>14</v>
      </c>
      <c r="D58" t="s">
        <v>22</v>
      </c>
      <c r="E58" t="s">
        <v>19</v>
      </c>
      <c r="F58">
        <v>1083.79</v>
      </c>
      <c r="G58">
        <v>5</v>
      </c>
      <c r="H58">
        <v>2.4</v>
      </c>
      <c r="I58" t="s">
        <v>17</v>
      </c>
      <c r="J58" s="1">
        <v>44618</v>
      </c>
    </row>
    <row r="59" spans="1:10" x14ac:dyDescent="0.3">
      <c r="A59">
        <v>58</v>
      </c>
      <c r="B59">
        <v>40</v>
      </c>
      <c r="C59" t="s">
        <v>10</v>
      </c>
      <c r="D59" t="s">
        <v>18</v>
      </c>
      <c r="E59" t="s">
        <v>21</v>
      </c>
      <c r="F59">
        <v>328.2</v>
      </c>
      <c r="G59">
        <v>2</v>
      </c>
      <c r="H59">
        <v>5</v>
      </c>
      <c r="I59" t="s">
        <v>17</v>
      </c>
      <c r="J59" s="1">
        <v>44619</v>
      </c>
    </row>
    <row r="60" spans="1:10" x14ac:dyDescent="0.3">
      <c r="A60">
        <v>59</v>
      </c>
      <c r="B60">
        <v>57</v>
      </c>
      <c r="C60" t="s">
        <v>10</v>
      </c>
      <c r="D60" t="s">
        <v>18</v>
      </c>
      <c r="E60" t="s">
        <v>12</v>
      </c>
      <c r="F60">
        <v>394.91</v>
      </c>
      <c r="G60">
        <v>5</v>
      </c>
      <c r="H60">
        <v>4</v>
      </c>
      <c r="I60" t="s">
        <v>13</v>
      </c>
      <c r="J60" s="1">
        <v>44620</v>
      </c>
    </row>
    <row r="61" spans="1:10" x14ac:dyDescent="0.3">
      <c r="A61">
        <v>60</v>
      </c>
      <c r="B61">
        <v>30</v>
      </c>
      <c r="C61" t="s">
        <v>10</v>
      </c>
      <c r="D61" t="s">
        <v>20</v>
      </c>
      <c r="E61" t="s">
        <v>16</v>
      </c>
      <c r="F61">
        <v>1364.92</v>
      </c>
      <c r="G61">
        <v>14</v>
      </c>
      <c r="H61">
        <v>3.4</v>
      </c>
      <c r="I61" t="s">
        <v>17</v>
      </c>
      <c r="J61" s="1">
        <v>44621</v>
      </c>
    </row>
    <row r="62" spans="1:10" x14ac:dyDescent="0.3">
      <c r="A62">
        <v>61</v>
      </c>
      <c r="B62">
        <v>41</v>
      </c>
      <c r="C62" t="s">
        <v>23</v>
      </c>
      <c r="D62" t="s">
        <v>15</v>
      </c>
      <c r="E62" t="s">
        <v>19</v>
      </c>
      <c r="F62">
        <v>807.85</v>
      </c>
      <c r="G62">
        <v>12</v>
      </c>
      <c r="H62">
        <v>3.1</v>
      </c>
      <c r="I62" t="s">
        <v>17</v>
      </c>
      <c r="J62" s="1">
        <v>44622</v>
      </c>
    </row>
    <row r="63" spans="1:10" x14ac:dyDescent="0.3">
      <c r="A63">
        <v>62</v>
      </c>
      <c r="B63">
        <v>63</v>
      </c>
      <c r="C63" t="s">
        <v>23</v>
      </c>
      <c r="D63" t="s">
        <v>22</v>
      </c>
      <c r="E63" t="s">
        <v>16</v>
      </c>
      <c r="F63">
        <v>209.42</v>
      </c>
      <c r="G63">
        <v>1</v>
      </c>
      <c r="H63">
        <v>2.1</v>
      </c>
      <c r="I63" t="s">
        <v>13</v>
      </c>
      <c r="J63" s="1">
        <v>44623</v>
      </c>
    </row>
    <row r="64" spans="1:10" x14ac:dyDescent="0.3">
      <c r="A64">
        <v>63</v>
      </c>
      <c r="B64">
        <v>63</v>
      </c>
      <c r="C64" t="s">
        <v>14</v>
      </c>
      <c r="D64" t="s">
        <v>20</v>
      </c>
      <c r="E64" t="s">
        <v>19</v>
      </c>
      <c r="F64">
        <v>660.04</v>
      </c>
      <c r="G64">
        <v>5</v>
      </c>
      <c r="H64">
        <v>1.6</v>
      </c>
      <c r="I64" t="s">
        <v>13</v>
      </c>
      <c r="J64" s="1">
        <v>44624</v>
      </c>
    </row>
    <row r="65" spans="1:10" x14ac:dyDescent="0.3">
      <c r="A65">
        <v>64</v>
      </c>
      <c r="B65">
        <v>44</v>
      </c>
      <c r="C65" t="s">
        <v>14</v>
      </c>
      <c r="D65" t="s">
        <v>22</v>
      </c>
      <c r="E65" t="s">
        <v>21</v>
      </c>
      <c r="F65">
        <v>669.14</v>
      </c>
      <c r="G65">
        <v>7</v>
      </c>
      <c r="H65">
        <v>4.9000000000000004</v>
      </c>
      <c r="I65" t="s">
        <v>13</v>
      </c>
      <c r="J65" s="1">
        <v>44625</v>
      </c>
    </row>
    <row r="66" spans="1:10" x14ac:dyDescent="0.3">
      <c r="A66">
        <v>65</v>
      </c>
      <c r="B66">
        <v>67</v>
      </c>
      <c r="C66" t="s">
        <v>14</v>
      </c>
      <c r="D66" t="s">
        <v>25</v>
      </c>
      <c r="E66" t="s">
        <v>12</v>
      </c>
      <c r="F66">
        <v>1059.33</v>
      </c>
      <c r="G66">
        <v>10</v>
      </c>
      <c r="H66">
        <v>1.9</v>
      </c>
      <c r="I66" t="s">
        <v>13</v>
      </c>
      <c r="J66" s="1">
        <v>44626</v>
      </c>
    </row>
    <row r="67" spans="1:10" x14ac:dyDescent="0.3">
      <c r="A67">
        <v>66</v>
      </c>
      <c r="B67">
        <v>69</v>
      </c>
      <c r="C67" t="s">
        <v>10</v>
      </c>
      <c r="D67" t="s">
        <v>18</v>
      </c>
      <c r="E67" t="s">
        <v>16</v>
      </c>
      <c r="F67">
        <v>475.38</v>
      </c>
      <c r="G67">
        <v>4</v>
      </c>
      <c r="H67">
        <v>1</v>
      </c>
      <c r="I67" t="s">
        <v>13</v>
      </c>
      <c r="J67" s="1">
        <v>44627</v>
      </c>
    </row>
    <row r="68" spans="1:10" x14ac:dyDescent="0.3">
      <c r="A68">
        <v>67</v>
      </c>
      <c r="B68">
        <v>65</v>
      </c>
      <c r="C68" t="s">
        <v>10</v>
      </c>
      <c r="D68" t="s">
        <v>18</v>
      </c>
      <c r="E68" t="s">
        <v>19</v>
      </c>
      <c r="F68">
        <v>930.07</v>
      </c>
      <c r="G68">
        <v>6</v>
      </c>
      <c r="H68">
        <v>1.8</v>
      </c>
      <c r="I68" t="s">
        <v>17</v>
      </c>
      <c r="J68" s="1">
        <v>44628</v>
      </c>
    </row>
    <row r="69" spans="1:10" x14ac:dyDescent="0.3">
      <c r="A69">
        <v>68</v>
      </c>
      <c r="B69">
        <v>25</v>
      </c>
      <c r="C69" t="s">
        <v>14</v>
      </c>
      <c r="D69" t="s">
        <v>22</v>
      </c>
      <c r="E69" t="s">
        <v>24</v>
      </c>
      <c r="F69">
        <v>396.36</v>
      </c>
      <c r="G69">
        <v>4</v>
      </c>
      <c r="H69">
        <v>1.2</v>
      </c>
      <c r="I69" t="s">
        <v>13</v>
      </c>
      <c r="J69" s="1">
        <v>44629</v>
      </c>
    </row>
    <row r="70" spans="1:10" x14ac:dyDescent="0.3">
      <c r="A70">
        <v>69</v>
      </c>
      <c r="B70">
        <v>67</v>
      </c>
      <c r="C70" t="s">
        <v>23</v>
      </c>
      <c r="D70" t="s">
        <v>11</v>
      </c>
      <c r="E70" t="s">
        <v>24</v>
      </c>
      <c r="F70">
        <v>548.04999999999995</v>
      </c>
      <c r="G70">
        <v>1</v>
      </c>
      <c r="H70">
        <v>1.6</v>
      </c>
      <c r="I70" t="s">
        <v>13</v>
      </c>
      <c r="J70" s="1">
        <v>44630</v>
      </c>
    </row>
    <row r="71" spans="1:10" x14ac:dyDescent="0.3">
      <c r="A71">
        <v>70</v>
      </c>
      <c r="B71">
        <v>47</v>
      </c>
      <c r="C71" t="s">
        <v>10</v>
      </c>
      <c r="D71" t="s">
        <v>25</v>
      </c>
      <c r="E71" t="s">
        <v>19</v>
      </c>
      <c r="F71">
        <v>673.2</v>
      </c>
      <c r="G71">
        <v>6</v>
      </c>
      <c r="H71">
        <v>4.9000000000000004</v>
      </c>
      <c r="I71" t="s">
        <v>17</v>
      </c>
      <c r="J71" s="1">
        <v>44631</v>
      </c>
    </row>
    <row r="72" spans="1:10" x14ac:dyDescent="0.3">
      <c r="A72">
        <v>71</v>
      </c>
      <c r="B72">
        <v>63</v>
      </c>
      <c r="C72" t="s">
        <v>14</v>
      </c>
      <c r="D72" t="s">
        <v>15</v>
      </c>
      <c r="E72" t="s">
        <v>21</v>
      </c>
      <c r="F72">
        <v>927.88</v>
      </c>
      <c r="G72">
        <v>12</v>
      </c>
      <c r="H72">
        <v>2.7</v>
      </c>
      <c r="I72" t="s">
        <v>17</v>
      </c>
      <c r="J72" s="1">
        <v>44632</v>
      </c>
    </row>
    <row r="73" spans="1:10" x14ac:dyDescent="0.3">
      <c r="A73">
        <v>72</v>
      </c>
      <c r="B73">
        <v>44</v>
      </c>
      <c r="C73" t="s">
        <v>14</v>
      </c>
      <c r="D73" t="s">
        <v>20</v>
      </c>
      <c r="E73" t="s">
        <v>19</v>
      </c>
      <c r="F73">
        <v>601.32000000000005</v>
      </c>
      <c r="G73">
        <v>10</v>
      </c>
      <c r="H73">
        <v>4.3</v>
      </c>
      <c r="I73" t="s">
        <v>13</v>
      </c>
      <c r="J73" s="1">
        <v>44633</v>
      </c>
    </row>
    <row r="74" spans="1:10" x14ac:dyDescent="0.3">
      <c r="A74">
        <v>73</v>
      </c>
      <c r="B74">
        <v>46</v>
      </c>
      <c r="C74" t="s">
        <v>23</v>
      </c>
      <c r="D74" t="s">
        <v>22</v>
      </c>
      <c r="E74" t="s">
        <v>19</v>
      </c>
      <c r="F74">
        <v>526.42999999999995</v>
      </c>
      <c r="G74">
        <v>7</v>
      </c>
      <c r="H74">
        <v>4.2</v>
      </c>
      <c r="I74" t="s">
        <v>17</v>
      </c>
      <c r="J74" s="1">
        <v>44634</v>
      </c>
    </row>
    <row r="75" spans="1:10" x14ac:dyDescent="0.3">
      <c r="A75">
        <v>74</v>
      </c>
      <c r="B75">
        <v>57</v>
      </c>
      <c r="C75" t="s">
        <v>23</v>
      </c>
      <c r="D75" t="s">
        <v>15</v>
      </c>
      <c r="E75" t="s">
        <v>21</v>
      </c>
      <c r="F75">
        <v>124.91</v>
      </c>
      <c r="G75">
        <v>7</v>
      </c>
      <c r="H75">
        <v>1.6</v>
      </c>
      <c r="I75" t="s">
        <v>17</v>
      </c>
      <c r="J75" s="1">
        <v>44635</v>
      </c>
    </row>
    <row r="76" spans="1:10" x14ac:dyDescent="0.3">
      <c r="A76">
        <v>75</v>
      </c>
      <c r="B76">
        <v>62</v>
      </c>
      <c r="C76" t="s">
        <v>14</v>
      </c>
      <c r="D76" t="s">
        <v>20</v>
      </c>
      <c r="E76" t="s">
        <v>21</v>
      </c>
      <c r="F76">
        <v>1313.05</v>
      </c>
      <c r="G76">
        <v>9</v>
      </c>
      <c r="H76">
        <v>2.2999999999999998</v>
      </c>
      <c r="I76" t="s">
        <v>13</v>
      </c>
      <c r="J76" s="1">
        <v>44636</v>
      </c>
    </row>
    <row r="77" spans="1:10" x14ac:dyDescent="0.3">
      <c r="A77">
        <v>76</v>
      </c>
      <c r="B77">
        <v>22</v>
      </c>
      <c r="C77" t="s">
        <v>10</v>
      </c>
      <c r="D77" t="s">
        <v>18</v>
      </c>
      <c r="E77" t="s">
        <v>19</v>
      </c>
      <c r="F77">
        <v>1335.64</v>
      </c>
      <c r="G77">
        <v>4</v>
      </c>
      <c r="H77">
        <v>4.2</v>
      </c>
      <c r="I77" t="s">
        <v>13</v>
      </c>
      <c r="J77" s="1">
        <v>44637</v>
      </c>
    </row>
    <row r="78" spans="1:10" x14ac:dyDescent="0.3">
      <c r="A78">
        <v>77</v>
      </c>
      <c r="B78">
        <v>63</v>
      </c>
      <c r="C78" t="s">
        <v>10</v>
      </c>
      <c r="D78" t="s">
        <v>11</v>
      </c>
      <c r="E78" t="s">
        <v>12</v>
      </c>
      <c r="F78">
        <v>573.74</v>
      </c>
      <c r="G78">
        <v>5</v>
      </c>
      <c r="H78">
        <v>1.5</v>
      </c>
      <c r="I78" t="s">
        <v>13</v>
      </c>
      <c r="J78" s="1">
        <v>44638</v>
      </c>
    </row>
    <row r="79" spans="1:10" x14ac:dyDescent="0.3">
      <c r="A79">
        <v>78</v>
      </c>
      <c r="B79">
        <v>25</v>
      </c>
      <c r="C79" t="s">
        <v>10</v>
      </c>
      <c r="D79" t="s">
        <v>11</v>
      </c>
      <c r="E79" t="s">
        <v>12</v>
      </c>
      <c r="F79">
        <v>118.13</v>
      </c>
      <c r="G79">
        <v>14</v>
      </c>
      <c r="H79">
        <v>1.7</v>
      </c>
      <c r="I79" t="s">
        <v>17</v>
      </c>
      <c r="J79" s="1">
        <v>44639</v>
      </c>
    </row>
    <row r="80" spans="1:10" x14ac:dyDescent="0.3">
      <c r="A80">
        <v>79</v>
      </c>
      <c r="B80">
        <v>21</v>
      </c>
      <c r="C80" t="s">
        <v>10</v>
      </c>
      <c r="D80" t="s">
        <v>25</v>
      </c>
      <c r="E80" t="s">
        <v>12</v>
      </c>
      <c r="F80">
        <v>979.8</v>
      </c>
      <c r="G80">
        <v>6</v>
      </c>
      <c r="H80">
        <v>3.5</v>
      </c>
      <c r="I80" t="s">
        <v>17</v>
      </c>
      <c r="J80" s="1">
        <v>44640</v>
      </c>
    </row>
    <row r="81" spans="1:10" x14ac:dyDescent="0.3">
      <c r="A81">
        <v>80</v>
      </c>
      <c r="B81">
        <v>49</v>
      </c>
      <c r="C81" t="s">
        <v>14</v>
      </c>
      <c r="D81" t="s">
        <v>22</v>
      </c>
      <c r="E81" t="s">
        <v>19</v>
      </c>
      <c r="F81">
        <v>219.26</v>
      </c>
      <c r="G81">
        <v>6</v>
      </c>
      <c r="H81">
        <v>1.7</v>
      </c>
      <c r="I81" t="s">
        <v>13</v>
      </c>
      <c r="J81" s="1">
        <v>44641</v>
      </c>
    </row>
    <row r="82" spans="1:10" x14ac:dyDescent="0.3">
      <c r="A82">
        <v>81</v>
      </c>
      <c r="B82">
        <v>46</v>
      </c>
      <c r="C82" t="s">
        <v>10</v>
      </c>
      <c r="D82" t="s">
        <v>22</v>
      </c>
      <c r="E82" t="s">
        <v>12</v>
      </c>
      <c r="F82">
        <v>1396.2</v>
      </c>
      <c r="G82">
        <v>7</v>
      </c>
      <c r="H82">
        <v>1.3</v>
      </c>
      <c r="I82" t="s">
        <v>17</v>
      </c>
      <c r="J82" s="1">
        <v>44642</v>
      </c>
    </row>
    <row r="83" spans="1:10" x14ac:dyDescent="0.3">
      <c r="A83">
        <v>82</v>
      </c>
      <c r="B83">
        <v>24</v>
      </c>
      <c r="C83" t="s">
        <v>23</v>
      </c>
      <c r="D83" t="s">
        <v>11</v>
      </c>
      <c r="E83" t="s">
        <v>19</v>
      </c>
      <c r="F83">
        <v>1109.26</v>
      </c>
      <c r="G83">
        <v>9</v>
      </c>
      <c r="H83">
        <v>1.3</v>
      </c>
      <c r="I83" t="s">
        <v>13</v>
      </c>
      <c r="J83" s="1">
        <v>44643</v>
      </c>
    </row>
    <row r="84" spans="1:10" x14ac:dyDescent="0.3">
      <c r="A84">
        <v>83</v>
      </c>
      <c r="B84">
        <v>42</v>
      </c>
      <c r="C84" t="s">
        <v>23</v>
      </c>
      <c r="D84" t="s">
        <v>22</v>
      </c>
      <c r="E84" t="s">
        <v>24</v>
      </c>
      <c r="F84">
        <v>514.54</v>
      </c>
      <c r="G84">
        <v>1</v>
      </c>
      <c r="H84">
        <v>3.6</v>
      </c>
      <c r="I84" t="s">
        <v>17</v>
      </c>
      <c r="J84" s="1">
        <v>44644</v>
      </c>
    </row>
    <row r="85" spans="1:10" x14ac:dyDescent="0.3">
      <c r="A85">
        <v>84</v>
      </c>
      <c r="B85">
        <v>44</v>
      </c>
      <c r="C85" t="s">
        <v>10</v>
      </c>
      <c r="D85" t="s">
        <v>18</v>
      </c>
      <c r="E85" t="s">
        <v>12</v>
      </c>
      <c r="F85">
        <v>363.81</v>
      </c>
      <c r="G85">
        <v>5</v>
      </c>
      <c r="H85">
        <v>4.5999999999999996</v>
      </c>
      <c r="I85" t="s">
        <v>13</v>
      </c>
      <c r="J85" s="1">
        <v>44645</v>
      </c>
    </row>
    <row r="86" spans="1:10" x14ac:dyDescent="0.3">
      <c r="A86">
        <v>85</v>
      </c>
      <c r="B86">
        <v>56</v>
      </c>
      <c r="C86" t="s">
        <v>14</v>
      </c>
      <c r="D86" t="s">
        <v>11</v>
      </c>
      <c r="E86" t="s">
        <v>12</v>
      </c>
      <c r="F86">
        <v>691.22</v>
      </c>
      <c r="G86">
        <v>5</v>
      </c>
      <c r="H86">
        <v>1.6</v>
      </c>
      <c r="I86" t="s">
        <v>17</v>
      </c>
      <c r="J86" s="1">
        <v>44646</v>
      </c>
    </row>
    <row r="87" spans="1:10" x14ac:dyDescent="0.3">
      <c r="A87">
        <v>86</v>
      </c>
      <c r="B87">
        <v>65</v>
      </c>
      <c r="C87" t="s">
        <v>23</v>
      </c>
      <c r="D87" t="s">
        <v>22</v>
      </c>
      <c r="E87" t="s">
        <v>12</v>
      </c>
      <c r="F87">
        <v>693.43</v>
      </c>
      <c r="G87">
        <v>7</v>
      </c>
      <c r="H87">
        <v>1.8</v>
      </c>
      <c r="I87" t="s">
        <v>13</v>
      </c>
      <c r="J87" s="1">
        <v>44647</v>
      </c>
    </row>
    <row r="88" spans="1:10" x14ac:dyDescent="0.3">
      <c r="A88">
        <v>87</v>
      </c>
      <c r="B88">
        <v>47</v>
      </c>
      <c r="C88" t="s">
        <v>14</v>
      </c>
      <c r="D88" t="s">
        <v>22</v>
      </c>
      <c r="E88" t="s">
        <v>24</v>
      </c>
      <c r="F88">
        <v>232.85</v>
      </c>
      <c r="G88">
        <v>10</v>
      </c>
      <c r="H88">
        <v>3.8</v>
      </c>
      <c r="I88" t="s">
        <v>17</v>
      </c>
      <c r="J88" s="1">
        <v>44648</v>
      </c>
    </row>
    <row r="89" spans="1:10" x14ac:dyDescent="0.3">
      <c r="A89">
        <v>88</v>
      </c>
      <c r="B89">
        <v>43</v>
      </c>
      <c r="C89" t="s">
        <v>23</v>
      </c>
      <c r="D89" t="s">
        <v>20</v>
      </c>
      <c r="E89" t="s">
        <v>19</v>
      </c>
      <c r="F89">
        <v>414.23</v>
      </c>
      <c r="G89">
        <v>3</v>
      </c>
      <c r="H89">
        <v>5</v>
      </c>
      <c r="I89" t="s">
        <v>17</v>
      </c>
      <c r="J89" s="1">
        <v>44649</v>
      </c>
    </row>
    <row r="90" spans="1:10" x14ac:dyDescent="0.3">
      <c r="A90">
        <v>89</v>
      </c>
      <c r="B90">
        <v>52</v>
      </c>
      <c r="C90" t="s">
        <v>10</v>
      </c>
      <c r="D90" t="s">
        <v>15</v>
      </c>
      <c r="E90" t="s">
        <v>19</v>
      </c>
      <c r="F90">
        <v>952.87</v>
      </c>
      <c r="G90">
        <v>5</v>
      </c>
      <c r="H90">
        <v>1.4</v>
      </c>
      <c r="I90" t="s">
        <v>17</v>
      </c>
      <c r="J90" s="1">
        <v>44650</v>
      </c>
    </row>
    <row r="91" spans="1:10" x14ac:dyDescent="0.3">
      <c r="A91">
        <v>90</v>
      </c>
      <c r="B91">
        <v>69</v>
      </c>
      <c r="C91" t="s">
        <v>14</v>
      </c>
      <c r="D91" t="s">
        <v>25</v>
      </c>
      <c r="E91" t="s">
        <v>24</v>
      </c>
      <c r="F91">
        <v>1114.45</v>
      </c>
      <c r="G91">
        <v>1</v>
      </c>
      <c r="H91">
        <v>4.9000000000000004</v>
      </c>
      <c r="I91" t="s">
        <v>13</v>
      </c>
      <c r="J91" s="1">
        <v>44651</v>
      </c>
    </row>
    <row r="92" spans="1:10" x14ac:dyDescent="0.3">
      <c r="A92">
        <v>91</v>
      </c>
      <c r="B92">
        <v>49</v>
      </c>
      <c r="C92" t="s">
        <v>10</v>
      </c>
      <c r="D92" t="s">
        <v>18</v>
      </c>
      <c r="E92" t="s">
        <v>12</v>
      </c>
      <c r="F92">
        <v>278.2</v>
      </c>
      <c r="G92">
        <v>7</v>
      </c>
      <c r="H92">
        <v>4.7</v>
      </c>
      <c r="I92" t="s">
        <v>13</v>
      </c>
      <c r="J92" s="1">
        <v>44652</v>
      </c>
    </row>
    <row r="93" spans="1:10" x14ac:dyDescent="0.3">
      <c r="A93">
        <v>92</v>
      </c>
      <c r="B93">
        <v>50</v>
      </c>
      <c r="C93" t="s">
        <v>23</v>
      </c>
      <c r="D93" t="s">
        <v>25</v>
      </c>
      <c r="E93" t="s">
        <v>21</v>
      </c>
      <c r="F93">
        <v>11.78</v>
      </c>
      <c r="G93">
        <v>14</v>
      </c>
      <c r="H93">
        <v>1.2</v>
      </c>
      <c r="I93" t="s">
        <v>17</v>
      </c>
      <c r="J93" s="1">
        <v>44653</v>
      </c>
    </row>
    <row r="94" spans="1:10" x14ac:dyDescent="0.3">
      <c r="A94">
        <v>93</v>
      </c>
      <c r="B94">
        <v>52</v>
      </c>
      <c r="C94" t="s">
        <v>10</v>
      </c>
      <c r="D94" t="s">
        <v>20</v>
      </c>
      <c r="E94" t="s">
        <v>21</v>
      </c>
      <c r="F94">
        <v>136.84</v>
      </c>
      <c r="G94">
        <v>2</v>
      </c>
      <c r="H94">
        <v>1.2</v>
      </c>
      <c r="I94" t="s">
        <v>13</v>
      </c>
      <c r="J94" s="1">
        <v>44654</v>
      </c>
    </row>
    <row r="95" spans="1:10" x14ac:dyDescent="0.3">
      <c r="A95">
        <v>94</v>
      </c>
      <c r="B95">
        <v>41</v>
      </c>
      <c r="C95" t="s">
        <v>23</v>
      </c>
      <c r="D95" t="s">
        <v>25</v>
      </c>
      <c r="E95" t="s">
        <v>19</v>
      </c>
      <c r="F95">
        <v>664.81</v>
      </c>
      <c r="G95">
        <v>12</v>
      </c>
      <c r="H95">
        <v>1.6</v>
      </c>
      <c r="I95" t="s">
        <v>17</v>
      </c>
      <c r="J95" s="1">
        <v>44655</v>
      </c>
    </row>
    <row r="96" spans="1:10" x14ac:dyDescent="0.3">
      <c r="A96">
        <v>95</v>
      </c>
      <c r="B96">
        <v>29</v>
      </c>
      <c r="C96" t="s">
        <v>10</v>
      </c>
      <c r="D96" t="s">
        <v>18</v>
      </c>
      <c r="E96" t="s">
        <v>24</v>
      </c>
      <c r="F96">
        <v>1121.06</v>
      </c>
      <c r="G96">
        <v>10</v>
      </c>
      <c r="H96">
        <v>2.4</v>
      </c>
      <c r="I96" t="s">
        <v>13</v>
      </c>
      <c r="J96" s="1">
        <v>44656</v>
      </c>
    </row>
    <row r="97" spans="1:10" x14ac:dyDescent="0.3">
      <c r="A97">
        <v>96</v>
      </c>
      <c r="B97">
        <v>33</v>
      </c>
      <c r="C97" t="s">
        <v>10</v>
      </c>
      <c r="D97" t="s">
        <v>20</v>
      </c>
      <c r="E97" t="s">
        <v>21</v>
      </c>
      <c r="F97">
        <v>525.28</v>
      </c>
      <c r="G97">
        <v>8</v>
      </c>
      <c r="H97">
        <v>1.2</v>
      </c>
      <c r="I97" t="s">
        <v>13</v>
      </c>
      <c r="J97" s="1">
        <v>44657</v>
      </c>
    </row>
    <row r="98" spans="1:10" x14ac:dyDescent="0.3">
      <c r="A98">
        <v>97</v>
      </c>
      <c r="B98">
        <v>38</v>
      </c>
      <c r="C98" t="s">
        <v>14</v>
      </c>
      <c r="D98" t="s">
        <v>15</v>
      </c>
      <c r="E98" t="s">
        <v>16</v>
      </c>
      <c r="F98">
        <v>1333.77</v>
      </c>
      <c r="G98">
        <v>7</v>
      </c>
      <c r="H98">
        <v>2</v>
      </c>
      <c r="I98" t="s">
        <v>17</v>
      </c>
      <c r="J98" s="1">
        <v>44658</v>
      </c>
    </row>
    <row r="99" spans="1:10" x14ac:dyDescent="0.3">
      <c r="A99">
        <v>98</v>
      </c>
      <c r="B99">
        <v>69</v>
      </c>
      <c r="C99" t="s">
        <v>23</v>
      </c>
      <c r="D99" t="s">
        <v>22</v>
      </c>
      <c r="E99" t="s">
        <v>21</v>
      </c>
      <c r="F99">
        <v>1120.6500000000001</v>
      </c>
      <c r="G99">
        <v>9</v>
      </c>
      <c r="H99">
        <v>2.1</v>
      </c>
      <c r="I99" t="s">
        <v>17</v>
      </c>
      <c r="J99" s="1">
        <v>44659</v>
      </c>
    </row>
    <row r="100" spans="1:10" x14ac:dyDescent="0.3">
      <c r="A100">
        <v>99</v>
      </c>
      <c r="B100">
        <v>24</v>
      </c>
      <c r="C100" t="s">
        <v>10</v>
      </c>
      <c r="D100" t="s">
        <v>25</v>
      </c>
      <c r="E100" t="s">
        <v>24</v>
      </c>
      <c r="F100">
        <v>559.99</v>
      </c>
      <c r="G100">
        <v>13</v>
      </c>
      <c r="H100">
        <v>3.5</v>
      </c>
      <c r="I100" t="s">
        <v>13</v>
      </c>
      <c r="J100" s="1">
        <v>44660</v>
      </c>
    </row>
    <row r="101" spans="1:10" x14ac:dyDescent="0.3">
      <c r="A101">
        <v>100</v>
      </c>
      <c r="B101">
        <v>45</v>
      </c>
      <c r="C101" t="s">
        <v>23</v>
      </c>
      <c r="D101" t="s">
        <v>11</v>
      </c>
      <c r="E101" t="s">
        <v>21</v>
      </c>
      <c r="F101">
        <v>940.72</v>
      </c>
      <c r="G101">
        <v>3</v>
      </c>
      <c r="H101">
        <v>4.7</v>
      </c>
      <c r="I101" t="s">
        <v>13</v>
      </c>
      <c r="J101" s="1">
        <v>44661</v>
      </c>
    </row>
    <row r="102" spans="1:10" x14ac:dyDescent="0.3">
      <c r="A102">
        <v>101</v>
      </c>
      <c r="B102">
        <v>60</v>
      </c>
      <c r="C102" t="s">
        <v>10</v>
      </c>
      <c r="D102" t="s">
        <v>15</v>
      </c>
      <c r="E102" t="s">
        <v>12</v>
      </c>
      <c r="F102">
        <v>905.67</v>
      </c>
      <c r="G102">
        <v>3</v>
      </c>
      <c r="H102">
        <v>3.5</v>
      </c>
      <c r="I102" t="s">
        <v>17</v>
      </c>
      <c r="J102" s="1">
        <v>44662</v>
      </c>
    </row>
    <row r="103" spans="1:10" x14ac:dyDescent="0.3">
      <c r="A103">
        <v>102</v>
      </c>
      <c r="B103">
        <v>34</v>
      </c>
      <c r="C103" t="s">
        <v>14</v>
      </c>
      <c r="D103" t="s">
        <v>20</v>
      </c>
      <c r="E103" t="s">
        <v>24</v>
      </c>
      <c r="F103">
        <v>557.04999999999995</v>
      </c>
      <c r="G103">
        <v>4</v>
      </c>
      <c r="H103">
        <v>4.7</v>
      </c>
      <c r="I103" t="s">
        <v>17</v>
      </c>
      <c r="J103" s="1">
        <v>44663</v>
      </c>
    </row>
    <row r="104" spans="1:10" x14ac:dyDescent="0.3">
      <c r="A104">
        <v>103</v>
      </c>
      <c r="B104">
        <v>41</v>
      </c>
      <c r="C104" t="s">
        <v>10</v>
      </c>
      <c r="D104" t="s">
        <v>15</v>
      </c>
      <c r="E104" t="s">
        <v>19</v>
      </c>
      <c r="F104">
        <v>441.05</v>
      </c>
      <c r="G104">
        <v>1</v>
      </c>
      <c r="H104">
        <v>2.9</v>
      </c>
      <c r="I104" t="s">
        <v>13</v>
      </c>
      <c r="J104" s="1">
        <v>44664</v>
      </c>
    </row>
    <row r="105" spans="1:10" x14ac:dyDescent="0.3">
      <c r="A105">
        <v>104</v>
      </c>
      <c r="B105">
        <v>20</v>
      </c>
      <c r="C105" t="s">
        <v>14</v>
      </c>
      <c r="D105" t="s">
        <v>15</v>
      </c>
      <c r="E105" t="s">
        <v>24</v>
      </c>
      <c r="F105">
        <v>349.89</v>
      </c>
      <c r="G105">
        <v>11</v>
      </c>
      <c r="H105">
        <v>3.2</v>
      </c>
      <c r="I105" t="s">
        <v>13</v>
      </c>
      <c r="J105" s="1">
        <v>44665</v>
      </c>
    </row>
    <row r="106" spans="1:10" x14ac:dyDescent="0.3">
      <c r="A106">
        <v>105</v>
      </c>
      <c r="B106">
        <v>41</v>
      </c>
      <c r="C106" t="s">
        <v>14</v>
      </c>
      <c r="D106" t="s">
        <v>11</v>
      </c>
      <c r="E106" t="s">
        <v>16</v>
      </c>
      <c r="F106">
        <v>112.4</v>
      </c>
      <c r="G106">
        <v>12</v>
      </c>
      <c r="H106">
        <v>1.4</v>
      </c>
      <c r="I106" t="s">
        <v>13</v>
      </c>
      <c r="J106" s="1">
        <v>44666</v>
      </c>
    </row>
    <row r="107" spans="1:10" x14ac:dyDescent="0.3">
      <c r="A107">
        <v>106</v>
      </c>
      <c r="B107">
        <v>35</v>
      </c>
      <c r="C107" t="s">
        <v>14</v>
      </c>
      <c r="D107" t="s">
        <v>22</v>
      </c>
      <c r="E107" t="s">
        <v>19</v>
      </c>
      <c r="F107">
        <v>74.650000000000006</v>
      </c>
      <c r="G107">
        <v>8</v>
      </c>
      <c r="H107">
        <v>3.3</v>
      </c>
      <c r="I107" t="s">
        <v>13</v>
      </c>
      <c r="J107" s="1">
        <v>44667</v>
      </c>
    </row>
    <row r="108" spans="1:10" x14ac:dyDescent="0.3">
      <c r="A108">
        <v>107</v>
      </c>
      <c r="B108">
        <v>33</v>
      </c>
      <c r="C108" t="s">
        <v>23</v>
      </c>
      <c r="D108" t="s">
        <v>18</v>
      </c>
      <c r="E108" t="s">
        <v>12</v>
      </c>
      <c r="F108">
        <v>810.01</v>
      </c>
      <c r="G108">
        <v>10</v>
      </c>
      <c r="H108">
        <v>1.3</v>
      </c>
      <c r="I108" t="s">
        <v>17</v>
      </c>
      <c r="J108" s="1">
        <v>44668</v>
      </c>
    </row>
    <row r="109" spans="1:10" x14ac:dyDescent="0.3">
      <c r="A109">
        <v>108</v>
      </c>
      <c r="B109">
        <v>34</v>
      </c>
      <c r="C109" t="s">
        <v>10</v>
      </c>
      <c r="D109" t="s">
        <v>15</v>
      </c>
      <c r="E109" t="s">
        <v>16</v>
      </c>
      <c r="F109">
        <v>656.48</v>
      </c>
      <c r="G109">
        <v>11</v>
      </c>
      <c r="H109">
        <v>4.3</v>
      </c>
      <c r="I109" t="s">
        <v>13</v>
      </c>
      <c r="J109" s="1">
        <v>44669</v>
      </c>
    </row>
    <row r="110" spans="1:10" x14ac:dyDescent="0.3">
      <c r="A110">
        <v>109</v>
      </c>
      <c r="B110">
        <v>24</v>
      </c>
      <c r="C110" t="s">
        <v>14</v>
      </c>
      <c r="D110" t="s">
        <v>15</v>
      </c>
      <c r="E110" t="s">
        <v>21</v>
      </c>
      <c r="F110">
        <v>444.08</v>
      </c>
      <c r="G110">
        <v>2</v>
      </c>
      <c r="H110">
        <v>2.6</v>
      </c>
      <c r="I110" t="s">
        <v>13</v>
      </c>
      <c r="J110" s="1">
        <v>44670</v>
      </c>
    </row>
    <row r="111" spans="1:10" x14ac:dyDescent="0.3">
      <c r="A111">
        <v>110</v>
      </c>
      <c r="B111">
        <v>54</v>
      </c>
      <c r="C111" t="s">
        <v>23</v>
      </c>
      <c r="D111" t="s">
        <v>18</v>
      </c>
      <c r="E111" t="s">
        <v>19</v>
      </c>
      <c r="F111">
        <v>11.27</v>
      </c>
      <c r="G111">
        <v>13</v>
      </c>
      <c r="H111">
        <v>2.5</v>
      </c>
      <c r="I111" t="s">
        <v>17</v>
      </c>
      <c r="J111" s="1">
        <v>44671</v>
      </c>
    </row>
    <row r="112" spans="1:10" x14ac:dyDescent="0.3">
      <c r="A112">
        <v>111</v>
      </c>
      <c r="B112">
        <v>44</v>
      </c>
      <c r="C112" t="s">
        <v>14</v>
      </c>
      <c r="D112" t="s">
        <v>22</v>
      </c>
      <c r="E112" t="s">
        <v>12</v>
      </c>
      <c r="F112">
        <v>833.47</v>
      </c>
      <c r="G112">
        <v>3</v>
      </c>
      <c r="H112">
        <v>3</v>
      </c>
      <c r="I112" t="s">
        <v>17</v>
      </c>
      <c r="J112" s="1">
        <v>44672</v>
      </c>
    </row>
    <row r="113" spans="1:10" x14ac:dyDescent="0.3">
      <c r="A113">
        <v>112</v>
      </c>
      <c r="B113">
        <v>47</v>
      </c>
      <c r="C113" t="s">
        <v>10</v>
      </c>
      <c r="D113" t="s">
        <v>25</v>
      </c>
      <c r="E113" t="s">
        <v>21</v>
      </c>
      <c r="F113">
        <v>863.82</v>
      </c>
      <c r="G113">
        <v>5</v>
      </c>
      <c r="H113">
        <v>4.0999999999999996</v>
      </c>
      <c r="I113" t="s">
        <v>13</v>
      </c>
      <c r="J113" s="1">
        <v>44673</v>
      </c>
    </row>
    <row r="114" spans="1:10" x14ac:dyDescent="0.3">
      <c r="A114">
        <v>113</v>
      </c>
      <c r="B114">
        <v>19</v>
      </c>
      <c r="C114" t="s">
        <v>10</v>
      </c>
      <c r="D114" t="s">
        <v>11</v>
      </c>
      <c r="E114" t="s">
        <v>21</v>
      </c>
      <c r="F114">
        <v>276.61</v>
      </c>
      <c r="G114">
        <v>7</v>
      </c>
      <c r="H114">
        <v>1.7</v>
      </c>
      <c r="I114" t="s">
        <v>17</v>
      </c>
      <c r="J114" s="1">
        <v>44674</v>
      </c>
    </row>
    <row r="115" spans="1:10" x14ac:dyDescent="0.3">
      <c r="A115">
        <v>114</v>
      </c>
      <c r="B115">
        <v>68</v>
      </c>
      <c r="C115" t="s">
        <v>14</v>
      </c>
      <c r="D115" t="s">
        <v>25</v>
      </c>
      <c r="E115" t="s">
        <v>12</v>
      </c>
      <c r="F115">
        <v>390.05</v>
      </c>
      <c r="G115">
        <v>4</v>
      </c>
      <c r="H115">
        <v>2.5</v>
      </c>
      <c r="I115" t="s">
        <v>17</v>
      </c>
      <c r="J115" s="1">
        <v>44675</v>
      </c>
    </row>
    <row r="116" spans="1:10" x14ac:dyDescent="0.3">
      <c r="A116">
        <v>115</v>
      </c>
      <c r="B116">
        <v>25</v>
      </c>
      <c r="C116" t="s">
        <v>23</v>
      </c>
      <c r="D116" t="s">
        <v>20</v>
      </c>
      <c r="E116" t="s">
        <v>24</v>
      </c>
      <c r="F116">
        <v>510.65</v>
      </c>
      <c r="G116">
        <v>6</v>
      </c>
      <c r="H116">
        <v>1.2</v>
      </c>
      <c r="I116" t="s">
        <v>17</v>
      </c>
      <c r="J116" s="1">
        <v>44676</v>
      </c>
    </row>
    <row r="117" spans="1:10" x14ac:dyDescent="0.3">
      <c r="A117">
        <v>116</v>
      </c>
      <c r="B117">
        <v>66</v>
      </c>
      <c r="C117" t="s">
        <v>10</v>
      </c>
      <c r="D117" t="s">
        <v>15</v>
      </c>
      <c r="E117" t="s">
        <v>16</v>
      </c>
      <c r="F117">
        <v>1330.65</v>
      </c>
      <c r="G117">
        <v>2</v>
      </c>
      <c r="H117">
        <v>2.6</v>
      </c>
      <c r="I117" t="s">
        <v>13</v>
      </c>
      <c r="J117" s="1">
        <v>44677</v>
      </c>
    </row>
    <row r="118" spans="1:10" x14ac:dyDescent="0.3">
      <c r="A118">
        <v>117</v>
      </c>
      <c r="B118">
        <v>37</v>
      </c>
      <c r="C118" t="s">
        <v>14</v>
      </c>
      <c r="D118" t="s">
        <v>18</v>
      </c>
      <c r="E118" t="s">
        <v>21</v>
      </c>
      <c r="F118">
        <v>783.87</v>
      </c>
      <c r="G118">
        <v>12</v>
      </c>
      <c r="H118">
        <v>2.1</v>
      </c>
      <c r="I118" t="s">
        <v>13</v>
      </c>
      <c r="J118" s="1">
        <v>44678</v>
      </c>
    </row>
    <row r="119" spans="1:10" x14ac:dyDescent="0.3">
      <c r="A119">
        <v>118</v>
      </c>
      <c r="B119">
        <v>26</v>
      </c>
      <c r="C119" t="s">
        <v>23</v>
      </c>
      <c r="D119" t="s">
        <v>18</v>
      </c>
      <c r="E119" t="s">
        <v>12</v>
      </c>
      <c r="F119">
        <v>1060.8699999999999</v>
      </c>
      <c r="G119">
        <v>3</v>
      </c>
      <c r="H119">
        <v>3.3</v>
      </c>
      <c r="I119" t="s">
        <v>13</v>
      </c>
      <c r="J119" s="1">
        <v>44679</v>
      </c>
    </row>
    <row r="120" spans="1:10" x14ac:dyDescent="0.3">
      <c r="A120">
        <v>119</v>
      </c>
      <c r="B120">
        <v>19</v>
      </c>
      <c r="C120" t="s">
        <v>14</v>
      </c>
      <c r="D120" t="s">
        <v>15</v>
      </c>
      <c r="E120" t="s">
        <v>24</v>
      </c>
      <c r="F120">
        <v>927.39</v>
      </c>
      <c r="G120">
        <v>8</v>
      </c>
      <c r="H120">
        <v>3.6</v>
      </c>
      <c r="I120" t="s">
        <v>13</v>
      </c>
      <c r="J120" s="1">
        <v>44680</v>
      </c>
    </row>
    <row r="121" spans="1:10" x14ac:dyDescent="0.3">
      <c r="A121">
        <v>120</v>
      </c>
      <c r="B121">
        <v>20</v>
      </c>
      <c r="C121" t="s">
        <v>10</v>
      </c>
      <c r="D121" t="s">
        <v>20</v>
      </c>
      <c r="E121" t="s">
        <v>24</v>
      </c>
      <c r="F121">
        <v>1375.4</v>
      </c>
      <c r="G121">
        <v>9</v>
      </c>
      <c r="H121">
        <v>1.8</v>
      </c>
      <c r="I121" t="s">
        <v>17</v>
      </c>
      <c r="J121" s="1">
        <v>44681</v>
      </c>
    </row>
    <row r="122" spans="1:10" x14ac:dyDescent="0.3">
      <c r="A122">
        <v>121</v>
      </c>
      <c r="B122">
        <v>61</v>
      </c>
      <c r="C122" t="s">
        <v>14</v>
      </c>
      <c r="D122" t="s">
        <v>20</v>
      </c>
      <c r="E122" t="s">
        <v>12</v>
      </c>
      <c r="F122">
        <v>870.69</v>
      </c>
      <c r="G122">
        <v>14</v>
      </c>
      <c r="H122">
        <v>4.5</v>
      </c>
      <c r="I122" t="s">
        <v>17</v>
      </c>
      <c r="J122" s="1">
        <v>44682</v>
      </c>
    </row>
    <row r="123" spans="1:10" x14ac:dyDescent="0.3">
      <c r="A123">
        <v>122</v>
      </c>
      <c r="B123">
        <v>59</v>
      </c>
      <c r="C123" t="s">
        <v>23</v>
      </c>
      <c r="D123" t="s">
        <v>15</v>
      </c>
      <c r="E123" t="s">
        <v>24</v>
      </c>
      <c r="F123">
        <v>995.35</v>
      </c>
      <c r="G123">
        <v>11</v>
      </c>
      <c r="H123">
        <v>1</v>
      </c>
      <c r="I123" t="s">
        <v>17</v>
      </c>
      <c r="J123" s="1">
        <v>44683</v>
      </c>
    </row>
    <row r="124" spans="1:10" x14ac:dyDescent="0.3">
      <c r="A124">
        <v>123</v>
      </c>
      <c r="B124">
        <v>39</v>
      </c>
      <c r="C124" t="s">
        <v>10</v>
      </c>
      <c r="D124" t="s">
        <v>22</v>
      </c>
      <c r="E124" t="s">
        <v>21</v>
      </c>
      <c r="F124">
        <v>1400.19</v>
      </c>
      <c r="G124">
        <v>8</v>
      </c>
      <c r="H124">
        <v>1.7</v>
      </c>
      <c r="I124" t="s">
        <v>17</v>
      </c>
      <c r="J124" s="1">
        <v>44684</v>
      </c>
    </row>
    <row r="125" spans="1:10" x14ac:dyDescent="0.3">
      <c r="A125">
        <v>124</v>
      </c>
      <c r="B125">
        <v>51</v>
      </c>
      <c r="C125" t="s">
        <v>14</v>
      </c>
      <c r="D125" t="s">
        <v>22</v>
      </c>
      <c r="E125" t="s">
        <v>24</v>
      </c>
      <c r="F125">
        <v>187.48</v>
      </c>
      <c r="G125">
        <v>4</v>
      </c>
      <c r="H125">
        <v>4.5</v>
      </c>
      <c r="I125" t="s">
        <v>13</v>
      </c>
      <c r="J125" s="1">
        <v>44685</v>
      </c>
    </row>
    <row r="126" spans="1:10" x14ac:dyDescent="0.3">
      <c r="A126">
        <v>125</v>
      </c>
      <c r="B126">
        <v>42</v>
      </c>
      <c r="C126" t="s">
        <v>14</v>
      </c>
      <c r="D126" t="s">
        <v>15</v>
      </c>
      <c r="E126" t="s">
        <v>19</v>
      </c>
      <c r="F126">
        <v>932.17</v>
      </c>
      <c r="G126">
        <v>2</v>
      </c>
      <c r="H126">
        <v>1</v>
      </c>
      <c r="I126" t="s">
        <v>17</v>
      </c>
      <c r="J126" s="1">
        <v>44686</v>
      </c>
    </row>
    <row r="127" spans="1:10" x14ac:dyDescent="0.3">
      <c r="A127">
        <v>126</v>
      </c>
      <c r="B127">
        <v>64</v>
      </c>
      <c r="C127" t="s">
        <v>10</v>
      </c>
      <c r="D127" t="s">
        <v>18</v>
      </c>
      <c r="E127" t="s">
        <v>21</v>
      </c>
      <c r="F127">
        <v>752.98</v>
      </c>
      <c r="G127">
        <v>5</v>
      </c>
      <c r="H127">
        <v>1.5</v>
      </c>
      <c r="I127" t="s">
        <v>17</v>
      </c>
      <c r="J127" s="1">
        <v>44687</v>
      </c>
    </row>
    <row r="128" spans="1:10" x14ac:dyDescent="0.3">
      <c r="A128">
        <v>127</v>
      </c>
      <c r="B128">
        <v>64</v>
      </c>
      <c r="C128" t="s">
        <v>10</v>
      </c>
      <c r="D128" t="s">
        <v>20</v>
      </c>
      <c r="E128" t="s">
        <v>19</v>
      </c>
      <c r="F128">
        <v>812.81</v>
      </c>
      <c r="G128">
        <v>4</v>
      </c>
      <c r="H128">
        <v>4.0999999999999996</v>
      </c>
      <c r="I128" t="s">
        <v>17</v>
      </c>
      <c r="J128" s="1">
        <v>44688</v>
      </c>
    </row>
    <row r="129" spans="1:10" x14ac:dyDescent="0.3">
      <c r="A129">
        <v>128</v>
      </c>
      <c r="B129">
        <v>64</v>
      </c>
      <c r="C129" t="s">
        <v>10</v>
      </c>
      <c r="D129" t="s">
        <v>22</v>
      </c>
      <c r="E129" t="s">
        <v>16</v>
      </c>
      <c r="F129">
        <v>158.19</v>
      </c>
      <c r="G129">
        <v>9</v>
      </c>
      <c r="H129">
        <v>2.9</v>
      </c>
      <c r="I129" t="s">
        <v>17</v>
      </c>
      <c r="J129" s="1">
        <v>44689</v>
      </c>
    </row>
    <row r="130" spans="1:10" x14ac:dyDescent="0.3">
      <c r="A130">
        <v>129</v>
      </c>
      <c r="B130">
        <v>44</v>
      </c>
      <c r="C130" t="s">
        <v>10</v>
      </c>
      <c r="D130" t="s">
        <v>18</v>
      </c>
      <c r="E130" t="s">
        <v>21</v>
      </c>
      <c r="F130">
        <v>646.97</v>
      </c>
      <c r="G130">
        <v>6</v>
      </c>
      <c r="H130">
        <v>2.1</v>
      </c>
      <c r="I130" t="s">
        <v>17</v>
      </c>
      <c r="J130" s="1">
        <v>44690</v>
      </c>
    </row>
    <row r="131" spans="1:10" x14ac:dyDescent="0.3">
      <c r="A131">
        <v>130</v>
      </c>
      <c r="B131">
        <v>21</v>
      </c>
      <c r="C131" t="s">
        <v>23</v>
      </c>
      <c r="D131" t="s">
        <v>20</v>
      </c>
      <c r="E131" t="s">
        <v>16</v>
      </c>
      <c r="F131">
        <v>1310.57</v>
      </c>
      <c r="G131">
        <v>4</v>
      </c>
      <c r="H131">
        <v>3.5</v>
      </c>
      <c r="I131" t="s">
        <v>17</v>
      </c>
      <c r="J131" s="1">
        <v>44691</v>
      </c>
    </row>
    <row r="132" spans="1:10" x14ac:dyDescent="0.3">
      <c r="A132">
        <v>131</v>
      </c>
      <c r="B132">
        <v>34</v>
      </c>
      <c r="C132" t="s">
        <v>14</v>
      </c>
      <c r="D132" t="s">
        <v>22</v>
      </c>
      <c r="E132" t="s">
        <v>24</v>
      </c>
      <c r="F132">
        <v>875.63</v>
      </c>
      <c r="G132">
        <v>4</v>
      </c>
      <c r="H132">
        <v>4.7</v>
      </c>
      <c r="I132" t="s">
        <v>13</v>
      </c>
      <c r="J132" s="1">
        <v>44692</v>
      </c>
    </row>
    <row r="133" spans="1:10" x14ac:dyDescent="0.3">
      <c r="A133">
        <v>132</v>
      </c>
      <c r="B133">
        <v>69</v>
      </c>
      <c r="C133" t="s">
        <v>23</v>
      </c>
      <c r="D133" t="s">
        <v>18</v>
      </c>
      <c r="E133" t="s">
        <v>24</v>
      </c>
      <c r="F133">
        <v>268.16000000000003</v>
      </c>
      <c r="G133">
        <v>5</v>
      </c>
      <c r="H133">
        <v>2.5</v>
      </c>
      <c r="I133" t="s">
        <v>17</v>
      </c>
      <c r="J133" s="1">
        <v>44693</v>
      </c>
    </row>
    <row r="134" spans="1:10" x14ac:dyDescent="0.3">
      <c r="A134">
        <v>133</v>
      </c>
      <c r="B134">
        <v>18</v>
      </c>
      <c r="C134" t="s">
        <v>23</v>
      </c>
      <c r="D134" t="s">
        <v>20</v>
      </c>
      <c r="E134" t="s">
        <v>21</v>
      </c>
      <c r="F134">
        <v>806.24</v>
      </c>
      <c r="G134">
        <v>11</v>
      </c>
      <c r="H134">
        <v>3.1</v>
      </c>
      <c r="I134" t="s">
        <v>17</v>
      </c>
      <c r="J134" s="1">
        <v>44694</v>
      </c>
    </row>
    <row r="135" spans="1:10" x14ac:dyDescent="0.3">
      <c r="A135">
        <v>134</v>
      </c>
      <c r="B135">
        <v>49</v>
      </c>
      <c r="C135" t="s">
        <v>23</v>
      </c>
      <c r="D135" t="s">
        <v>20</v>
      </c>
      <c r="E135" t="s">
        <v>21</v>
      </c>
      <c r="F135">
        <v>1088.6500000000001</v>
      </c>
      <c r="G135">
        <v>14</v>
      </c>
      <c r="H135">
        <v>2.5</v>
      </c>
      <c r="I135" t="s">
        <v>17</v>
      </c>
      <c r="J135" s="1">
        <v>44695</v>
      </c>
    </row>
    <row r="136" spans="1:10" x14ac:dyDescent="0.3">
      <c r="A136">
        <v>135</v>
      </c>
      <c r="B136">
        <v>69</v>
      </c>
      <c r="C136" t="s">
        <v>14</v>
      </c>
      <c r="D136" t="s">
        <v>25</v>
      </c>
      <c r="E136" t="s">
        <v>16</v>
      </c>
      <c r="F136">
        <v>1326.63</v>
      </c>
      <c r="G136">
        <v>11</v>
      </c>
      <c r="H136">
        <v>2.6</v>
      </c>
      <c r="I136" t="s">
        <v>13</v>
      </c>
      <c r="J136" s="1">
        <v>44696</v>
      </c>
    </row>
    <row r="137" spans="1:10" x14ac:dyDescent="0.3">
      <c r="A137">
        <v>136</v>
      </c>
      <c r="B137">
        <v>26</v>
      </c>
      <c r="C137" t="s">
        <v>14</v>
      </c>
      <c r="D137" t="s">
        <v>15</v>
      </c>
      <c r="E137" t="s">
        <v>12</v>
      </c>
      <c r="F137">
        <v>420.67</v>
      </c>
      <c r="G137">
        <v>4</v>
      </c>
      <c r="H137">
        <v>4</v>
      </c>
      <c r="I137" t="s">
        <v>17</v>
      </c>
      <c r="J137" s="1">
        <v>44697</v>
      </c>
    </row>
    <row r="138" spans="1:10" x14ac:dyDescent="0.3">
      <c r="A138">
        <v>137</v>
      </c>
      <c r="B138">
        <v>50</v>
      </c>
      <c r="C138" t="s">
        <v>23</v>
      </c>
      <c r="D138" t="s">
        <v>25</v>
      </c>
      <c r="E138" t="s">
        <v>16</v>
      </c>
      <c r="F138">
        <v>383</v>
      </c>
      <c r="G138">
        <v>14</v>
      </c>
      <c r="H138">
        <v>2.5</v>
      </c>
      <c r="I138" t="s">
        <v>17</v>
      </c>
      <c r="J138" s="1">
        <v>44698</v>
      </c>
    </row>
    <row r="139" spans="1:10" x14ac:dyDescent="0.3">
      <c r="A139">
        <v>138</v>
      </c>
      <c r="B139">
        <v>27</v>
      </c>
      <c r="C139" t="s">
        <v>14</v>
      </c>
      <c r="D139" t="s">
        <v>15</v>
      </c>
      <c r="E139" t="s">
        <v>16</v>
      </c>
      <c r="F139">
        <v>455.49</v>
      </c>
      <c r="G139">
        <v>14</v>
      </c>
      <c r="H139">
        <v>1.6</v>
      </c>
      <c r="I139" t="s">
        <v>13</v>
      </c>
      <c r="J139" s="1">
        <v>44699</v>
      </c>
    </row>
    <row r="140" spans="1:10" x14ac:dyDescent="0.3">
      <c r="A140">
        <v>139</v>
      </c>
      <c r="B140">
        <v>28</v>
      </c>
      <c r="C140" t="s">
        <v>23</v>
      </c>
      <c r="D140" t="s">
        <v>11</v>
      </c>
      <c r="E140" t="s">
        <v>21</v>
      </c>
      <c r="F140">
        <v>1000.49</v>
      </c>
      <c r="G140">
        <v>7</v>
      </c>
      <c r="H140">
        <v>3.4</v>
      </c>
      <c r="I140" t="s">
        <v>17</v>
      </c>
      <c r="J140" s="1">
        <v>44700</v>
      </c>
    </row>
    <row r="141" spans="1:10" x14ac:dyDescent="0.3">
      <c r="A141">
        <v>140</v>
      </c>
      <c r="B141">
        <v>34</v>
      </c>
      <c r="C141" t="s">
        <v>14</v>
      </c>
      <c r="D141" t="s">
        <v>18</v>
      </c>
      <c r="E141" t="s">
        <v>12</v>
      </c>
      <c r="F141">
        <v>882.04</v>
      </c>
      <c r="G141">
        <v>13</v>
      </c>
      <c r="H141">
        <v>4.5</v>
      </c>
      <c r="I141" t="s">
        <v>17</v>
      </c>
      <c r="J141" s="1">
        <v>44701</v>
      </c>
    </row>
    <row r="142" spans="1:10" x14ac:dyDescent="0.3">
      <c r="A142">
        <v>141</v>
      </c>
      <c r="B142">
        <v>21</v>
      </c>
      <c r="C142" t="s">
        <v>14</v>
      </c>
      <c r="D142" t="s">
        <v>22</v>
      </c>
      <c r="E142" t="s">
        <v>21</v>
      </c>
      <c r="F142">
        <v>1153.49</v>
      </c>
      <c r="G142">
        <v>13</v>
      </c>
      <c r="H142">
        <v>1.1000000000000001</v>
      </c>
      <c r="I142" t="s">
        <v>13</v>
      </c>
      <c r="J142" s="1">
        <v>44702</v>
      </c>
    </row>
    <row r="143" spans="1:10" x14ac:dyDescent="0.3">
      <c r="A143">
        <v>142</v>
      </c>
      <c r="B143">
        <v>47</v>
      </c>
      <c r="C143" t="s">
        <v>23</v>
      </c>
      <c r="D143" t="s">
        <v>11</v>
      </c>
      <c r="E143" t="s">
        <v>16</v>
      </c>
      <c r="F143">
        <v>749.95</v>
      </c>
      <c r="G143">
        <v>3</v>
      </c>
      <c r="H143">
        <v>3.2</v>
      </c>
      <c r="I143" t="s">
        <v>13</v>
      </c>
      <c r="J143" s="1">
        <v>44703</v>
      </c>
    </row>
    <row r="144" spans="1:10" x14ac:dyDescent="0.3">
      <c r="A144">
        <v>143</v>
      </c>
      <c r="B144">
        <v>23</v>
      </c>
      <c r="C144" t="s">
        <v>14</v>
      </c>
      <c r="D144" t="s">
        <v>15</v>
      </c>
      <c r="E144" t="s">
        <v>24</v>
      </c>
      <c r="F144">
        <v>20.74</v>
      </c>
      <c r="G144">
        <v>2</v>
      </c>
      <c r="H144">
        <v>1.6</v>
      </c>
      <c r="I144" t="s">
        <v>17</v>
      </c>
      <c r="J144" s="1">
        <v>44704</v>
      </c>
    </row>
    <row r="145" spans="1:10" x14ac:dyDescent="0.3">
      <c r="A145">
        <v>144</v>
      </c>
      <c r="B145">
        <v>27</v>
      </c>
      <c r="C145" t="s">
        <v>10</v>
      </c>
      <c r="D145" t="s">
        <v>15</v>
      </c>
      <c r="E145" t="s">
        <v>12</v>
      </c>
      <c r="F145">
        <v>737.04</v>
      </c>
      <c r="G145">
        <v>13</v>
      </c>
      <c r="H145">
        <v>4.5</v>
      </c>
      <c r="I145" t="s">
        <v>17</v>
      </c>
      <c r="J145" s="1">
        <v>44705</v>
      </c>
    </row>
    <row r="146" spans="1:10" x14ac:dyDescent="0.3">
      <c r="A146">
        <v>145</v>
      </c>
      <c r="B146">
        <v>27</v>
      </c>
      <c r="C146" t="s">
        <v>10</v>
      </c>
      <c r="D146" t="s">
        <v>20</v>
      </c>
      <c r="E146" t="s">
        <v>21</v>
      </c>
      <c r="F146">
        <v>535.07000000000005</v>
      </c>
      <c r="G146">
        <v>4</v>
      </c>
      <c r="H146">
        <v>5</v>
      </c>
      <c r="I146" t="s">
        <v>13</v>
      </c>
      <c r="J146" s="1">
        <v>44706</v>
      </c>
    </row>
    <row r="147" spans="1:10" x14ac:dyDescent="0.3">
      <c r="A147">
        <v>146</v>
      </c>
      <c r="B147">
        <v>44</v>
      </c>
      <c r="C147" t="s">
        <v>23</v>
      </c>
      <c r="D147" t="s">
        <v>18</v>
      </c>
      <c r="E147" t="s">
        <v>24</v>
      </c>
      <c r="F147">
        <v>551.74</v>
      </c>
      <c r="G147">
        <v>9</v>
      </c>
      <c r="H147">
        <v>1.2</v>
      </c>
      <c r="I147" t="s">
        <v>13</v>
      </c>
      <c r="J147" s="1">
        <v>44707</v>
      </c>
    </row>
    <row r="148" spans="1:10" x14ac:dyDescent="0.3">
      <c r="A148">
        <v>147</v>
      </c>
      <c r="B148">
        <v>39</v>
      </c>
      <c r="C148" t="s">
        <v>10</v>
      </c>
      <c r="D148" t="s">
        <v>18</v>
      </c>
      <c r="E148" t="s">
        <v>16</v>
      </c>
      <c r="F148">
        <v>749.82</v>
      </c>
      <c r="G148">
        <v>11</v>
      </c>
      <c r="H148">
        <v>1.2</v>
      </c>
      <c r="I148" t="s">
        <v>13</v>
      </c>
      <c r="J148" s="1">
        <v>44708</v>
      </c>
    </row>
    <row r="149" spans="1:10" x14ac:dyDescent="0.3">
      <c r="A149">
        <v>148</v>
      </c>
      <c r="B149">
        <v>39</v>
      </c>
      <c r="C149" t="s">
        <v>23</v>
      </c>
      <c r="D149" t="s">
        <v>18</v>
      </c>
      <c r="E149" t="s">
        <v>24</v>
      </c>
      <c r="F149">
        <v>1119.47</v>
      </c>
      <c r="G149">
        <v>5</v>
      </c>
      <c r="H149">
        <v>3.8</v>
      </c>
      <c r="I149" t="s">
        <v>13</v>
      </c>
      <c r="J149" s="1">
        <v>44709</v>
      </c>
    </row>
    <row r="150" spans="1:10" x14ac:dyDescent="0.3">
      <c r="A150">
        <v>149</v>
      </c>
      <c r="B150">
        <v>42</v>
      </c>
      <c r="C150" t="s">
        <v>10</v>
      </c>
      <c r="D150" t="s">
        <v>18</v>
      </c>
      <c r="E150" t="s">
        <v>12</v>
      </c>
      <c r="F150">
        <v>338.51</v>
      </c>
      <c r="G150">
        <v>14</v>
      </c>
      <c r="H150">
        <v>4.5999999999999996</v>
      </c>
      <c r="I150" t="s">
        <v>13</v>
      </c>
      <c r="J150" s="1">
        <v>44710</v>
      </c>
    </row>
    <row r="151" spans="1:10" x14ac:dyDescent="0.3">
      <c r="A151">
        <v>150</v>
      </c>
      <c r="B151">
        <v>28</v>
      </c>
      <c r="C151" t="s">
        <v>10</v>
      </c>
      <c r="D151" t="s">
        <v>20</v>
      </c>
      <c r="E151" t="s">
        <v>21</v>
      </c>
      <c r="F151">
        <v>1073.33</v>
      </c>
      <c r="G151">
        <v>7</v>
      </c>
      <c r="H151">
        <v>2</v>
      </c>
      <c r="I151" t="s">
        <v>17</v>
      </c>
      <c r="J151" s="1">
        <v>44711</v>
      </c>
    </row>
    <row r="152" spans="1:10" x14ac:dyDescent="0.3">
      <c r="A152">
        <v>151</v>
      </c>
      <c r="B152">
        <v>21</v>
      </c>
      <c r="C152" t="s">
        <v>10</v>
      </c>
      <c r="D152" t="s">
        <v>22</v>
      </c>
      <c r="E152" t="s">
        <v>19</v>
      </c>
      <c r="F152">
        <v>569.23</v>
      </c>
      <c r="G152">
        <v>8</v>
      </c>
      <c r="H152">
        <v>3</v>
      </c>
      <c r="I152" t="s">
        <v>13</v>
      </c>
      <c r="J152" s="1">
        <v>44712</v>
      </c>
    </row>
    <row r="153" spans="1:10" x14ac:dyDescent="0.3">
      <c r="A153">
        <v>152</v>
      </c>
      <c r="B153">
        <v>45</v>
      </c>
      <c r="C153" t="s">
        <v>14</v>
      </c>
      <c r="D153" t="s">
        <v>20</v>
      </c>
      <c r="E153" t="s">
        <v>16</v>
      </c>
      <c r="F153">
        <v>958.94</v>
      </c>
      <c r="G153">
        <v>5</v>
      </c>
      <c r="H153">
        <v>2.2999999999999998</v>
      </c>
      <c r="I153" t="s">
        <v>13</v>
      </c>
      <c r="J153" s="1">
        <v>44713</v>
      </c>
    </row>
    <row r="154" spans="1:10" x14ac:dyDescent="0.3">
      <c r="A154">
        <v>153</v>
      </c>
      <c r="B154">
        <v>43</v>
      </c>
      <c r="C154" t="s">
        <v>14</v>
      </c>
      <c r="D154" t="s">
        <v>18</v>
      </c>
      <c r="E154" t="s">
        <v>16</v>
      </c>
      <c r="F154">
        <v>798.44</v>
      </c>
      <c r="G154">
        <v>5</v>
      </c>
      <c r="H154">
        <v>4</v>
      </c>
      <c r="I154" t="s">
        <v>13</v>
      </c>
      <c r="J154" s="1">
        <v>44714</v>
      </c>
    </row>
    <row r="155" spans="1:10" x14ac:dyDescent="0.3">
      <c r="A155">
        <v>154</v>
      </c>
      <c r="B155">
        <v>53</v>
      </c>
      <c r="C155" t="s">
        <v>14</v>
      </c>
      <c r="D155" t="s">
        <v>15</v>
      </c>
      <c r="E155" t="s">
        <v>12</v>
      </c>
      <c r="F155">
        <v>443.15</v>
      </c>
      <c r="G155">
        <v>6</v>
      </c>
      <c r="H155">
        <v>2.5</v>
      </c>
      <c r="I155" t="s">
        <v>17</v>
      </c>
      <c r="J155" s="1">
        <v>44715</v>
      </c>
    </row>
    <row r="156" spans="1:10" x14ac:dyDescent="0.3">
      <c r="A156">
        <v>155</v>
      </c>
      <c r="B156">
        <v>62</v>
      </c>
      <c r="C156" t="s">
        <v>14</v>
      </c>
      <c r="D156" t="s">
        <v>11</v>
      </c>
      <c r="E156" t="s">
        <v>19</v>
      </c>
      <c r="F156">
        <v>992.28</v>
      </c>
      <c r="G156">
        <v>6</v>
      </c>
      <c r="H156">
        <v>4.5</v>
      </c>
      <c r="I156" t="s">
        <v>17</v>
      </c>
      <c r="J156" s="1">
        <v>44716</v>
      </c>
    </row>
    <row r="157" spans="1:10" x14ac:dyDescent="0.3">
      <c r="A157">
        <v>156</v>
      </c>
      <c r="B157">
        <v>49</v>
      </c>
      <c r="C157" t="s">
        <v>10</v>
      </c>
      <c r="D157" t="s">
        <v>22</v>
      </c>
      <c r="E157" t="s">
        <v>12</v>
      </c>
      <c r="F157">
        <v>1093.67</v>
      </c>
      <c r="G157">
        <v>8</v>
      </c>
      <c r="H157">
        <v>3.9</v>
      </c>
      <c r="I157" t="s">
        <v>13</v>
      </c>
      <c r="J157" s="1">
        <v>44717</v>
      </c>
    </row>
    <row r="158" spans="1:10" x14ac:dyDescent="0.3">
      <c r="A158">
        <v>157</v>
      </c>
      <c r="B158">
        <v>53</v>
      </c>
      <c r="C158" t="s">
        <v>14</v>
      </c>
      <c r="D158" t="s">
        <v>18</v>
      </c>
      <c r="E158" t="s">
        <v>16</v>
      </c>
      <c r="F158">
        <v>1441.25</v>
      </c>
      <c r="G158">
        <v>5</v>
      </c>
      <c r="H158">
        <v>2.2999999999999998</v>
      </c>
      <c r="I158" t="s">
        <v>17</v>
      </c>
      <c r="J158" s="1">
        <v>44718</v>
      </c>
    </row>
    <row r="159" spans="1:10" x14ac:dyDescent="0.3">
      <c r="A159">
        <v>158</v>
      </c>
      <c r="B159">
        <v>42</v>
      </c>
      <c r="C159" t="s">
        <v>10</v>
      </c>
      <c r="D159" t="s">
        <v>18</v>
      </c>
      <c r="E159" t="s">
        <v>16</v>
      </c>
      <c r="F159">
        <v>1456.59</v>
      </c>
      <c r="G159">
        <v>7</v>
      </c>
      <c r="H159">
        <v>1.5</v>
      </c>
      <c r="I159" t="s">
        <v>13</v>
      </c>
      <c r="J159" s="1">
        <v>44719</v>
      </c>
    </row>
    <row r="160" spans="1:10" x14ac:dyDescent="0.3">
      <c r="A160">
        <v>159</v>
      </c>
      <c r="B160">
        <v>35</v>
      </c>
      <c r="C160" t="s">
        <v>23</v>
      </c>
      <c r="D160" t="s">
        <v>15</v>
      </c>
      <c r="E160" t="s">
        <v>21</v>
      </c>
      <c r="F160">
        <v>1183.74</v>
      </c>
      <c r="G160">
        <v>2</v>
      </c>
      <c r="H160">
        <v>2.8</v>
      </c>
      <c r="I160" t="s">
        <v>13</v>
      </c>
      <c r="J160" s="1">
        <v>44720</v>
      </c>
    </row>
    <row r="161" spans="1:10" x14ac:dyDescent="0.3">
      <c r="A161">
        <v>160</v>
      </c>
      <c r="B161">
        <v>44</v>
      </c>
      <c r="C161" t="s">
        <v>14</v>
      </c>
      <c r="D161" t="s">
        <v>18</v>
      </c>
      <c r="E161" t="s">
        <v>21</v>
      </c>
      <c r="F161">
        <v>1303.07</v>
      </c>
      <c r="G161">
        <v>3</v>
      </c>
      <c r="H161">
        <v>1.8</v>
      </c>
      <c r="I161" t="s">
        <v>17</v>
      </c>
      <c r="J161" s="1">
        <v>44721</v>
      </c>
    </row>
    <row r="162" spans="1:10" x14ac:dyDescent="0.3">
      <c r="A162">
        <v>161</v>
      </c>
      <c r="B162">
        <v>56</v>
      </c>
      <c r="C162" t="s">
        <v>23</v>
      </c>
      <c r="D162" t="s">
        <v>25</v>
      </c>
      <c r="E162" t="s">
        <v>24</v>
      </c>
      <c r="F162">
        <v>1450.95</v>
      </c>
      <c r="G162">
        <v>3</v>
      </c>
      <c r="H162">
        <v>3.8</v>
      </c>
      <c r="I162" t="s">
        <v>13</v>
      </c>
      <c r="J162" s="1">
        <v>44722</v>
      </c>
    </row>
    <row r="163" spans="1:10" x14ac:dyDescent="0.3">
      <c r="A163">
        <v>162</v>
      </c>
      <c r="B163">
        <v>23</v>
      </c>
      <c r="C163" t="s">
        <v>10</v>
      </c>
      <c r="D163" t="s">
        <v>25</v>
      </c>
      <c r="E163" t="s">
        <v>12</v>
      </c>
      <c r="F163">
        <v>416.22</v>
      </c>
      <c r="G163">
        <v>11</v>
      </c>
      <c r="H163">
        <v>2.6</v>
      </c>
      <c r="I163" t="s">
        <v>13</v>
      </c>
      <c r="J163" s="1">
        <v>44723</v>
      </c>
    </row>
    <row r="164" spans="1:10" x14ac:dyDescent="0.3">
      <c r="A164">
        <v>163</v>
      </c>
      <c r="B164">
        <v>53</v>
      </c>
      <c r="C164" t="s">
        <v>10</v>
      </c>
      <c r="D164" t="s">
        <v>15</v>
      </c>
      <c r="E164" t="s">
        <v>12</v>
      </c>
      <c r="F164">
        <v>1034.19</v>
      </c>
      <c r="G164">
        <v>5</v>
      </c>
      <c r="H164">
        <v>1.5</v>
      </c>
      <c r="I164" t="s">
        <v>17</v>
      </c>
      <c r="J164" s="1">
        <v>44724</v>
      </c>
    </row>
    <row r="165" spans="1:10" x14ac:dyDescent="0.3">
      <c r="A165">
        <v>164</v>
      </c>
      <c r="B165">
        <v>53</v>
      </c>
      <c r="C165" t="s">
        <v>10</v>
      </c>
      <c r="D165" t="s">
        <v>11</v>
      </c>
      <c r="E165" t="s">
        <v>16</v>
      </c>
      <c r="F165">
        <v>1293.29</v>
      </c>
      <c r="G165">
        <v>14</v>
      </c>
      <c r="H165">
        <v>3.3</v>
      </c>
      <c r="I165" t="s">
        <v>17</v>
      </c>
      <c r="J165" s="1">
        <v>44725</v>
      </c>
    </row>
    <row r="166" spans="1:10" x14ac:dyDescent="0.3">
      <c r="A166">
        <v>165</v>
      </c>
      <c r="B166">
        <v>30</v>
      </c>
      <c r="C166" t="s">
        <v>10</v>
      </c>
      <c r="D166" t="s">
        <v>22</v>
      </c>
      <c r="E166" t="s">
        <v>12</v>
      </c>
      <c r="F166">
        <v>924.92</v>
      </c>
      <c r="G166">
        <v>2</v>
      </c>
      <c r="H166">
        <v>3.8</v>
      </c>
      <c r="I166" t="s">
        <v>13</v>
      </c>
      <c r="J166" s="1">
        <v>44726</v>
      </c>
    </row>
    <row r="167" spans="1:10" x14ac:dyDescent="0.3">
      <c r="A167">
        <v>166</v>
      </c>
      <c r="B167">
        <v>52</v>
      </c>
      <c r="C167" t="s">
        <v>14</v>
      </c>
      <c r="D167" t="s">
        <v>18</v>
      </c>
      <c r="E167" t="s">
        <v>16</v>
      </c>
      <c r="F167">
        <v>1356.23</v>
      </c>
      <c r="G167">
        <v>12</v>
      </c>
      <c r="H167">
        <v>2.2999999999999998</v>
      </c>
      <c r="I167" t="s">
        <v>13</v>
      </c>
      <c r="J167" s="1">
        <v>44727</v>
      </c>
    </row>
    <row r="168" spans="1:10" x14ac:dyDescent="0.3">
      <c r="A168">
        <v>167</v>
      </c>
      <c r="B168">
        <v>67</v>
      </c>
      <c r="C168" t="s">
        <v>23</v>
      </c>
      <c r="D168" t="s">
        <v>22</v>
      </c>
      <c r="E168" t="s">
        <v>21</v>
      </c>
      <c r="F168">
        <v>987.79</v>
      </c>
      <c r="G168">
        <v>9</v>
      </c>
      <c r="H168">
        <v>1.5</v>
      </c>
      <c r="I168" t="s">
        <v>13</v>
      </c>
      <c r="J168" s="1">
        <v>44728</v>
      </c>
    </row>
    <row r="169" spans="1:10" x14ac:dyDescent="0.3">
      <c r="A169">
        <v>168</v>
      </c>
      <c r="B169">
        <v>19</v>
      </c>
      <c r="C169" t="s">
        <v>23</v>
      </c>
      <c r="D169" t="s">
        <v>20</v>
      </c>
      <c r="E169" t="s">
        <v>12</v>
      </c>
      <c r="F169">
        <v>182.66</v>
      </c>
      <c r="G169">
        <v>8</v>
      </c>
      <c r="H169">
        <v>1.3</v>
      </c>
      <c r="I169" t="s">
        <v>13</v>
      </c>
      <c r="J169" s="1">
        <v>44729</v>
      </c>
    </row>
    <row r="170" spans="1:10" x14ac:dyDescent="0.3">
      <c r="A170">
        <v>169</v>
      </c>
      <c r="B170">
        <v>36</v>
      </c>
      <c r="C170" t="s">
        <v>10</v>
      </c>
      <c r="D170" t="s">
        <v>15</v>
      </c>
      <c r="E170" t="s">
        <v>24</v>
      </c>
      <c r="F170">
        <v>480.11</v>
      </c>
      <c r="G170">
        <v>13</v>
      </c>
      <c r="H170">
        <v>4.4000000000000004</v>
      </c>
      <c r="I170" t="s">
        <v>13</v>
      </c>
      <c r="J170" s="1">
        <v>44730</v>
      </c>
    </row>
    <row r="171" spans="1:10" x14ac:dyDescent="0.3">
      <c r="A171">
        <v>170</v>
      </c>
      <c r="B171">
        <v>35</v>
      </c>
      <c r="C171" t="s">
        <v>10</v>
      </c>
      <c r="D171" t="s">
        <v>20</v>
      </c>
      <c r="E171" t="s">
        <v>21</v>
      </c>
      <c r="F171">
        <v>86.93</v>
      </c>
      <c r="G171">
        <v>9</v>
      </c>
      <c r="H171">
        <v>2.2999999999999998</v>
      </c>
      <c r="I171" t="s">
        <v>13</v>
      </c>
      <c r="J171" s="1">
        <v>44731</v>
      </c>
    </row>
    <row r="172" spans="1:10" x14ac:dyDescent="0.3">
      <c r="A172">
        <v>171</v>
      </c>
      <c r="B172">
        <v>35</v>
      </c>
      <c r="C172" t="s">
        <v>10</v>
      </c>
      <c r="D172" t="s">
        <v>25</v>
      </c>
      <c r="E172" t="s">
        <v>16</v>
      </c>
      <c r="F172">
        <v>113.76</v>
      </c>
      <c r="G172">
        <v>5</v>
      </c>
      <c r="H172">
        <v>3.4</v>
      </c>
      <c r="I172" t="s">
        <v>17</v>
      </c>
      <c r="J172" s="1">
        <v>44732</v>
      </c>
    </row>
    <row r="173" spans="1:10" x14ac:dyDescent="0.3">
      <c r="A173">
        <v>172</v>
      </c>
      <c r="B173">
        <v>59</v>
      </c>
      <c r="C173" t="s">
        <v>23</v>
      </c>
      <c r="D173" t="s">
        <v>15</v>
      </c>
      <c r="E173" t="s">
        <v>19</v>
      </c>
      <c r="F173">
        <v>80.8</v>
      </c>
      <c r="G173">
        <v>13</v>
      </c>
      <c r="H173">
        <v>4.4000000000000004</v>
      </c>
      <c r="I173" t="s">
        <v>17</v>
      </c>
      <c r="J173" s="1">
        <v>44733</v>
      </c>
    </row>
    <row r="174" spans="1:10" x14ac:dyDescent="0.3">
      <c r="A174">
        <v>173</v>
      </c>
      <c r="B174">
        <v>69</v>
      </c>
      <c r="C174" t="s">
        <v>10</v>
      </c>
      <c r="D174" t="s">
        <v>18</v>
      </c>
      <c r="E174" t="s">
        <v>12</v>
      </c>
      <c r="F174">
        <v>272.52</v>
      </c>
      <c r="G174">
        <v>12</v>
      </c>
      <c r="H174">
        <v>2.6</v>
      </c>
      <c r="I174" t="s">
        <v>17</v>
      </c>
      <c r="J174" s="1">
        <v>44734</v>
      </c>
    </row>
    <row r="175" spans="1:10" x14ac:dyDescent="0.3">
      <c r="A175">
        <v>174</v>
      </c>
      <c r="B175">
        <v>32</v>
      </c>
      <c r="C175" t="s">
        <v>23</v>
      </c>
      <c r="D175" t="s">
        <v>18</v>
      </c>
      <c r="E175" t="s">
        <v>24</v>
      </c>
      <c r="F175">
        <v>305.76</v>
      </c>
      <c r="G175">
        <v>11</v>
      </c>
      <c r="H175">
        <v>4.8</v>
      </c>
      <c r="I175" t="s">
        <v>13</v>
      </c>
      <c r="J175" s="1">
        <v>44735</v>
      </c>
    </row>
    <row r="176" spans="1:10" x14ac:dyDescent="0.3">
      <c r="A176">
        <v>175</v>
      </c>
      <c r="B176">
        <v>65</v>
      </c>
      <c r="C176" t="s">
        <v>10</v>
      </c>
      <c r="D176" t="s">
        <v>22</v>
      </c>
      <c r="E176" t="s">
        <v>16</v>
      </c>
      <c r="F176">
        <v>415.93</v>
      </c>
      <c r="G176">
        <v>11</v>
      </c>
      <c r="H176">
        <v>1.5</v>
      </c>
      <c r="I176" t="s">
        <v>13</v>
      </c>
      <c r="J176" s="1">
        <v>44736</v>
      </c>
    </row>
    <row r="177" spans="1:10" x14ac:dyDescent="0.3">
      <c r="A177">
        <v>176</v>
      </c>
      <c r="B177">
        <v>33</v>
      </c>
      <c r="C177" t="s">
        <v>14</v>
      </c>
      <c r="D177" t="s">
        <v>25</v>
      </c>
      <c r="E177" t="s">
        <v>24</v>
      </c>
      <c r="F177">
        <v>137.47</v>
      </c>
      <c r="G177">
        <v>7</v>
      </c>
      <c r="H177">
        <v>3.3</v>
      </c>
      <c r="I177" t="s">
        <v>13</v>
      </c>
      <c r="J177" s="1">
        <v>44737</v>
      </c>
    </row>
    <row r="178" spans="1:10" x14ac:dyDescent="0.3">
      <c r="A178">
        <v>177</v>
      </c>
      <c r="B178">
        <v>43</v>
      </c>
      <c r="C178" t="s">
        <v>10</v>
      </c>
      <c r="D178" t="s">
        <v>11</v>
      </c>
      <c r="E178" t="s">
        <v>21</v>
      </c>
      <c r="F178">
        <v>1195.46</v>
      </c>
      <c r="G178">
        <v>2</v>
      </c>
      <c r="H178">
        <v>2.6</v>
      </c>
      <c r="I178" t="s">
        <v>13</v>
      </c>
      <c r="J178" s="1">
        <v>44738</v>
      </c>
    </row>
    <row r="179" spans="1:10" x14ac:dyDescent="0.3">
      <c r="A179">
        <v>178</v>
      </c>
      <c r="B179">
        <v>51</v>
      </c>
      <c r="C179" t="s">
        <v>23</v>
      </c>
      <c r="D179" t="s">
        <v>18</v>
      </c>
      <c r="E179" t="s">
        <v>19</v>
      </c>
      <c r="F179">
        <v>25.94</v>
      </c>
      <c r="G179">
        <v>6</v>
      </c>
      <c r="H179">
        <v>3</v>
      </c>
      <c r="I179" t="s">
        <v>13</v>
      </c>
      <c r="J179" s="1">
        <v>44739</v>
      </c>
    </row>
    <row r="180" spans="1:10" x14ac:dyDescent="0.3">
      <c r="A180">
        <v>179</v>
      </c>
      <c r="B180">
        <v>46</v>
      </c>
      <c r="C180" t="s">
        <v>23</v>
      </c>
      <c r="D180" t="s">
        <v>25</v>
      </c>
      <c r="E180" t="s">
        <v>19</v>
      </c>
      <c r="F180">
        <v>1496.88</v>
      </c>
      <c r="G180">
        <v>5</v>
      </c>
      <c r="H180">
        <v>4.8</v>
      </c>
      <c r="I180" t="s">
        <v>17</v>
      </c>
      <c r="J180" s="1">
        <v>44740</v>
      </c>
    </row>
    <row r="181" spans="1:10" x14ac:dyDescent="0.3">
      <c r="A181">
        <v>180</v>
      </c>
      <c r="B181">
        <v>51</v>
      </c>
      <c r="C181" t="s">
        <v>10</v>
      </c>
      <c r="D181" t="s">
        <v>22</v>
      </c>
      <c r="E181" t="s">
        <v>12</v>
      </c>
      <c r="F181">
        <v>741.85</v>
      </c>
      <c r="G181">
        <v>10</v>
      </c>
      <c r="H181">
        <v>2.4</v>
      </c>
      <c r="I181" t="s">
        <v>13</v>
      </c>
      <c r="J181" s="1">
        <v>44741</v>
      </c>
    </row>
    <row r="182" spans="1:10" x14ac:dyDescent="0.3">
      <c r="A182">
        <v>181</v>
      </c>
      <c r="B182">
        <v>34</v>
      </c>
      <c r="C182" t="s">
        <v>14</v>
      </c>
      <c r="D182" t="s">
        <v>20</v>
      </c>
      <c r="E182" t="s">
        <v>24</v>
      </c>
      <c r="F182">
        <v>241.43</v>
      </c>
      <c r="G182">
        <v>6</v>
      </c>
      <c r="H182">
        <v>3.2</v>
      </c>
      <c r="I182" t="s">
        <v>17</v>
      </c>
      <c r="J182" s="1">
        <v>44742</v>
      </c>
    </row>
    <row r="183" spans="1:10" x14ac:dyDescent="0.3">
      <c r="A183">
        <v>182</v>
      </c>
      <c r="B183">
        <v>52</v>
      </c>
      <c r="C183" t="s">
        <v>23</v>
      </c>
      <c r="D183" t="s">
        <v>11</v>
      </c>
      <c r="E183" t="s">
        <v>16</v>
      </c>
      <c r="F183">
        <v>741.27</v>
      </c>
      <c r="G183">
        <v>5</v>
      </c>
      <c r="H183">
        <v>2.6</v>
      </c>
      <c r="I183" t="s">
        <v>13</v>
      </c>
      <c r="J183" s="1">
        <v>44743</v>
      </c>
    </row>
    <row r="184" spans="1:10" x14ac:dyDescent="0.3">
      <c r="A184">
        <v>183</v>
      </c>
      <c r="B184">
        <v>59</v>
      </c>
      <c r="C184" t="s">
        <v>10</v>
      </c>
      <c r="D184" t="s">
        <v>11</v>
      </c>
      <c r="E184" t="s">
        <v>19</v>
      </c>
      <c r="F184">
        <v>820.61</v>
      </c>
      <c r="G184">
        <v>14</v>
      </c>
      <c r="H184">
        <v>2.1</v>
      </c>
      <c r="I184" t="s">
        <v>13</v>
      </c>
      <c r="J184" s="1">
        <v>44744</v>
      </c>
    </row>
    <row r="185" spans="1:10" x14ac:dyDescent="0.3">
      <c r="A185">
        <v>184</v>
      </c>
      <c r="B185">
        <v>43</v>
      </c>
      <c r="C185" t="s">
        <v>23</v>
      </c>
      <c r="D185" t="s">
        <v>25</v>
      </c>
      <c r="E185" t="s">
        <v>12</v>
      </c>
      <c r="F185">
        <v>985.39</v>
      </c>
      <c r="G185">
        <v>7</v>
      </c>
      <c r="H185">
        <v>1.8</v>
      </c>
      <c r="I185" t="s">
        <v>17</v>
      </c>
      <c r="J185" s="1">
        <v>44745</v>
      </c>
    </row>
    <row r="186" spans="1:10" x14ac:dyDescent="0.3">
      <c r="A186">
        <v>185</v>
      </c>
      <c r="B186">
        <v>53</v>
      </c>
      <c r="C186" t="s">
        <v>14</v>
      </c>
      <c r="D186" t="s">
        <v>15</v>
      </c>
      <c r="E186" t="s">
        <v>19</v>
      </c>
      <c r="F186">
        <v>1451.35</v>
      </c>
      <c r="G186">
        <v>10</v>
      </c>
      <c r="H186">
        <v>2.2999999999999998</v>
      </c>
      <c r="I186" t="s">
        <v>13</v>
      </c>
      <c r="J186" s="1">
        <v>44746</v>
      </c>
    </row>
    <row r="187" spans="1:10" x14ac:dyDescent="0.3">
      <c r="A187">
        <v>186</v>
      </c>
      <c r="B187">
        <v>54</v>
      </c>
      <c r="C187" t="s">
        <v>10</v>
      </c>
      <c r="D187" t="s">
        <v>20</v>
      </c>
      <c r="E187" t="s">
        <v>19</v>
      </c>
      <c r="F187">
        <v>350.62</v>
      </c>
      <c r="G187">
        <v>8</v>
      </c>
      <c r="H187">
        <v>3.6</v>
      </c>
      <c r="I187" t="s">
        <v>13</v>
      </c>
      <c r="J187" s="1">
        <v>44747</v>
      </c>
    </row>
    <row r="188" spans="1:10" x14ac:dyDescent="0.3">
      <c r="A188">
        <v>187</v>
      </c>
      <c r="B188">
        <v>34</v>
      </c>
      <c r="C188" t="s">
        <v>14</v>
      </c>
      <c r="D188" t="s">
        <v>22</v>
      </c>
      <c r="E188" t="s">
        <v>19</v>
      </c>
      <c r="F188">
        <v>377.3</v>
      </c>
      <c r="G188">
        <v>10</v>
      </c>
      <c r="H188">
        <v>4.5</v>
      </c>
      <c r="I188" t="s">
        <v>17</v>
      </c>
      <c r="J188" s="1">
        <v>44748</v>
      </c>
    </row>
    <row r="189" spans="1:10" x14ac:dyDescent="0.3">
      <c r="A189">
        <v>188</v>
      </c>
      <c r="B189">
        <v>21</v>
      </c>
      <c r="C189" t="s">
        <v>23</v>
      </c>
      <c r="D189" t="s">
        <v>18</v>
      </c>
      <c r="E189" t="s">
        <v>21</v>
      </c>
      <c r="F189">
        <v>471.74</v>
      </c>
      <c r="G189">
        <v>12</v>
      </c>
      <c r="H189">
        <v>3.5</v>
      </c>
      <c r="I189" t="s">
        <v>13</v>
      </c>
      <c r="J189" s="1">
        <v>44749</v>
      </c>
    </row>
    <row r="190" spans="1:10" x14ac:dyDescent="0.3">
      <c r="A190">
        <v>189</v>
      </c>
      <c r="B190">
        <v>52</v>
      </c>
      <c r="C190" t="s">
        <v>14</v>
      </c>
      <c r="D190" t="s">
        <v>18</v>
      </c>
      <c r="E190" t="s">
        <v>21</v>
      </c>
      <c r="F190">
        <v>584.46</v>
      </c>
      <c r="G190">
        <v>1</v>
      </c>
      <c r="H190">
        <v>4.0999999999999996</v>
      </c>
      <c r="I190" t="s">
        <v>13</v>
      </c>
      <c r="J190" s="1">
        <v>44750</v>
      </c>
    </row>
    <row r="191" spans="1:10" x14ac:dyDescent="0.3">
      <c r="A191">
        <v>190</v>
      </c>
      <c r="B191">
        <v>30</v>
      </c>
      <c r="C191" t="s">
        <v>10</v>
      </c>
      <c r="D191" t="s">
        <v>15</v>
      </c>
      <c r="E191" t="s">
        <v>12</v>
      </c>
      <c r="F191">
        <v>291.97000000000003</v>
      </c>
      <c r="G191">
        <v>8</v>
      </c>
      <c r="H191">
        <v>3.7</v>
      </c>
      <c r="I191" t="s">
        <v>13</v>
      </c>
      <c r="J191" s="1">
        <v>44751</v>
      </c>
    </row>
    <row r="192" spans="1:10" x14ac:dyDescent="0.3">
      <c r="A192">
        <v>191</v>
      </c>
      <c r="B192">
        <v>38</v>
      </c>
      <c r="C192" t="s">
        <v>10</v>
      </c>
      <c r="D192" t="s">
        <v>15</v>
      </c>
      <c r="E192" t="s">
        <v>21</v>
      </c>
      <c r="F192">
        <v>1274.17</v>
      </c>
      <c r="G192">
        <v>3</v>
      </c>
      <c r="H192">
        <v>4.3</v>
      </c>
      <c r="I192" t="s">
        <v>17</v>
      </c>
      <c r="J192" s="1">
        <v>44752</v>
      </c>
    </row>
    <row r="193" spans="1:10" x14ac:dyDescent="0.3">
      <c r="A193">
        <v>192</v>
      </c>
      <c r="B193">
        <v>55</v>
      </c>
      <c r="C193" t="s">
        <v>23</v>
      </c>
      <c r="D193" t="s">
        <v>11</v>
      </c>
      <c r="E193" t="s">
        <v>16</v>
      </c>
      <c r="F193">
        <v>636.39</v>
      </c>
      <c r="G193">
        <v>9</v>
      </c>
      <c r="H193">
        <v>1.8</v>
      </c>
      <c r="I193" t="s">
        <v>13</v>
      </c>
      <c r="J193" s="1">
        <v>44753</v>
      </c>
    </row>
    <row r="194" spans="1:10" x14ac:dyDescent="0.3">
      <c r="A194">
        <v>193</v>
      </c>
      <c r="B194">
        <v>31</v>
      </c>
      <c r="C194" t="s">
        <v>14</v>
      </c>
      <c r="D194" t="s">
        <v>25</v>
      </c>
      <c r="E194" t="s">
        <v>12</v>
      </c>
      <c r="F194">
        <v>62.41</v>
      </c>
      <c r="G194">
        <v>9</v>
      </c>
      <c r="H194">
        <v>4.5</v>
      </c>
      <c r="I194" t="s">
        <v>17</v>
      </c>
      <c r="J194" s="1">
        <v>44754</v>
      </c>
    </row>
    <row r="195" spans="1:10" x14ac:dyDescent="0.3">
      <c r="A195">
        <v>194</v>
      </c>
      <c r="B195">
        <v>63</v>
      </c>
      <c r="C195" t="s">
        <v>23</v>
      </c>
      <c r="D195" t="s">
        <v>25</v>
      </c>
      <c r="E195" t="s">
        <v>12</v>
      </c>
      <c r="F195">
        <v>1427.49</v>
      </c>
      <c r="G195">
        <v>5</v>
      </c>
      <c r="H195">
        <v>3.4</v>
      </c>
      <c r="I195" t="s">
        <v>13</v>
      </c>
      <c r="J195" s="1">
        <v>44755</v>
      </c>
    </row>
    <row r="196" spans="1:10" x14ac:dyDescent="0.3">
      <c r="A196">
        <v>195</v>
      </c>
      <c r="B196">
        <v>56</v>
      </c>
      <c r="C196" t="s">
        <v>10</v>
      </c>
      <c r="D196" t="s">
        <v>20</v>
      </c>
      <c r="E196" t="s">
        <v>21</v>
      </c>
      <c r="F196">
        <v>992.47</v>
      </c>
      <c r="G196">
        <v>2</v>
      </c>
      <c r="H196">
        <v>3.2</v>
      </c>
      <c r="I196" t="s">
        <v>17</v>
      </c>
      <c r="J196" s="1">
        <v>44756</v>
      </c>
    </row>
    <row r="197" spans="1:10" x14ac:dyDescent="0.3">
      <c r="A197">
        <v>196</v>
      </c>
      <c r="B197">
        <v>37</v>
      </c>
      <c r="C197" t="s">
        <v>23</v>
      </c>
      <c r="D197" t="s">
        <v>15</v>
      </c>
      <c r="E197" t="s">
        <v>16</v>
      </c>
      <c r="F197">
        <v>1419.9</v>
      </c>
      <c r="G197">
        <v>3</v>
      </c>
      <c r="H197">
        <v>2</v>
      </c>
      <c r="I197" t="s">
        <v>17</v>
      </c>
      <c r="J197" s="1">
        <v>44757</v>
      </c>
    </row>
    <row r="198" spans="1:10" x14ac:dyDescent="0.3">
      <c r="A198">
        <v>197</v>
      </c>
      <c r="B198">
        <v>25</v>
      </c>
      <c r="C198" t="s">
        <v>23</v>
      </c>
      <c r="D198" t="s">
        <v>25</v>
      </c>
      <c r="E198" t="s">
        <v>16</v>
      </c>
      <c r="F198">
        <v>311.37</v>
      </c>
      <c r="G198">
        <v>3</v>
      </c>
      <c r="H198">
        <v>3.8</v>
      </c>
      <c r="I198" t="s">
        <v>13</v>
      </c>
      <c r="J198" s="1">
        <v>44758</v>
      </c>
    </row>
    <row r="199" spans="1:10" x14ac:dyDescent="0.3">
      <c r="A199">
        <v>198</v>
      </c>
      <c r="B199">
        <v>32</v>
      </c>
      <c r="C199" t="s">
        <v>23</v>
      </c>
      <c r="D199" t="s">
        <v>20</v>
      </c>
      <c r="E199" t="s">
        <v>12</v>
      </c>
      <c r="F199">
        <v>957.09</v>
      </c>
      <c r="G199">
        <v>10</v>
      </c>
      <c r="H199">
        <v>2.7</v>
      </c>
      <c r="I199" t="s">
        <v>17</v>
      </c>
      <c r="J199" s="1">
        <v>44759</v>
      </c>
    </row>
    <row r="200" spans="1:10" x14ac:dyDescent="0.3">
      <c r="A200">
        <v>199</v>
      </c>
      <c r="B200">
        <v>43</v>
      </c>
      <c r="C200" t="s">
        <v>10</v>
      </c>
      <c r="D200" t="s">
        <v>25</v>
      </c>
      <c r="E200" t="s">
        <v>12</v>
      </c>
      <c r="F200">
        <v>1140.6199999999999</v>
      </c>
      <c r="G200">
        <v>11</v>
      </c>
      <c r="H200">
        <v>3.2</v>
      </c>
      <c r="I200" t="s">
        <v>17</v>
      </c>
      <c r="J200" s="1">
        <v>44760</v>
      </c>
    </row>
    <row r="201" spans="1:10" x14ac:dyDescent="0.3">
      <c r="A201">
        <v>200</v>
      </c>
      <c r="B201">
        <v>48</v>
      </c>
      <c r="C201" t="s">
        <v>10</v>
      </c>
      <c r="D201" t="s">
        <v>20</v>
      </c>
      <c r="E201" t="s">
        <v>12</v>
      </c>
      <c r="F201">
        <v>945.34</v>
      </c>
      <c r="G201">
        <v>3</v>
      </c>
      <c r="H201">
        <v>3.4</v>
      </c>
      <c r="I201" t="s">
        <v>17</v>
      </c>
      <c r="J201" s="1">
        <v>44761</v>
      </c>
    </row>
    <row r="202" spans="1:10" x14ac:dyDescent="0.3">
      <c r="A202">
        <v>201</v>
      </c>
      <c r="B202">
        <v>24</v>
      </c>
      <c r="C202" t="s">
        <v>10</v>
      </c>
      <c r="D202" t="s">
        <v>25</v>
      </c>
      <c r="E202" t="s">
        <v>19</v>
      </c>
      <c r="F202">
        <v>132.99</v>
      </c>
      <c r="G202">
        <v>13</v>
      </c>
      <c r="H202">
        <v>4.4000000000000004</v>
      </c>
      <c r="I202" t="s">
        <v>17</v>
      </c>
      <c r="J202" s="1">
        <v>44762</v>
      </c>
    </row>
    <row r="203" spans="1:10" x14ac:dyDescent="0.3">
      <c r="A203">
        <v>202</v>
      </c>
      <c r="B203">
        <v>29</v>
      </c>
      <c r="C203" t="s">
        <v>14</v>
      </c>
      <c r="D203" t="s">
        <v>22</v>
      </c>
      <c r="E203" t="s">
        <v>12</v>
      </c>
      <c r="F203">
        <v>1196.8399999999999</v>
      </c>
      <c r="G203">
        <v>3</v>
      </c>
      <c r="H203">
        <v>3.7</v>
      </c>
      <c r="I203" t="s">
        <v>17</v>
      </c>
      <c r="J203" s="1">
        <v>44763</v>
      </c>
    </row>
    <row r="204" spans="1:10" x14ac:dyDescent="0.3">
      <c r="A204">
        <v>203</v>
      </c>
      <c r="B204">
        <v>61</v>
      </c>
      <c r="C204" t="s">
        <v>14</v>
      </c>
      <c r="D204" t="s">
        <v>15</v>
      </c>
      <c r="E204" t="s">
        <v>16</v>
      </c>
      <c r="F204">
        <v>771.82</v>
      </c>
      <c r="G204">
        <v>9</v>
      </c>
      <c r="H204">
        <v>2.8</v>
      </c>
      <c r="I204" t="s">
        <v>17</v>
      </c>
      <c r="J204" s="1">
        <v>44764</v>
      </c>
    </row>
    <row r="205" spans="1:10" x14ac:dyDescent="0.3">
      <c r="A205">
        <v>204</v>
      </c>
      <c r="B205">
        <v>42</v>
      </c>
      <c r="C205" t="s">
        <v>10</v>
      </c>
      <c r="D205" t="s">
        <v>25</v>
      </c>
      <c r="E205" t="s">
        <v>24</v>
      </c>
      <c r="F205">
        <v>658.96</v>
      </c>
      <c r="G205">
        <v>10</v>
      </c>
      <c r="H205">
        <v>4.9000000000000004</v>
      </c>
      <c r="I205" t="s">
        <v>17</v>
      </c>
      <c r="J205" s="1">
        <v>44765</v>
      </c>
    </row>
    <row r="206" spans="1:10" x14ac:dyDescent="0.3">
      <c r="A206">
        <v>205</v>
      </c>
      <c r="B206">
        <v>22</v>
      </c>
      <c r="C206" t="s">
        <v>23</v>
      </c>
      <c r="D206" t="s">
        <v>11</v>
      </c>
      <c r="E206" t="s">
        <v>24</v>
      </c>
      <c r="F206">
        <v>517.29</v>
      </c>
      <c r="G206">
        <v>9</v>
      </c>
      <c r="H206">
        <v>1.2</v>
      </c>
      <c r="I206" t="s">
        <v>17</v>
      </c>
      <c r="J206" s="1">
        <v>44766</v>
      </c>
    </row>
    <row r="207" spans="1:10" x14ac:dyDescent="0.3">
      <c r="A207">
        <v>206</v>
      </c>
      <c r="B207">
        <v>28</v>
      </c>
      <c r="C207" t="s">
        <v>14</v>
      </c>
      <c r="D207" t="s">
        <v>22</v>
      </c>
      <c r="E207" t="s">
        <v>24</v>
      </c>
      <c r="F207">
        <v>474.41</v>
      </c>
      <c r="G207">
        <v>12</v>
      </c>
      <c r="H207">
        <v>4.7</v>
      </c>
      <c r="I207" t="s">
        <v>13</v>
      </c>
      <c r="J207" s="1">
        <v>44767</v>
      </c>
    </row>
    <row r="208" spans="1:10" x14ac:dyDescent="0.3">
      <c r="A208">
        <v>207</v>
      </c>
      <c r="B208">
        <v>61</v>
      </c>
      <c r="C208" t="s">
        <v>10</v>
      </c>
      <c r="D208" t="s">
        <v>20</v>
      </c>
      <c r="E208" t="s">
        <v>21</v>
      </c>
      <c r="F208">
        <v>1411.3</v>
      </c>
      <c r="G208">
        <v>4</v>
      </c>
      <c r="H208">
        <v>4.9000000000000004</v>
      </c>
      <c r="I208" t="s">
        <v>17</v>
      </c>
      <c r="J208" s="1">
        <v>44768</v>
      </c>
    </row>
    <row r="209" spans="1:10" x14ac:dyDescent="0.3">
      <c r="A209">
        <v>208</v>
      </c>
      <c r="B209">
        <v>47</v>
      </c>
      <c r="C209" t="s">
        <v>10</v>
      </c>
      <c r="D209" t="s">
        <v>20</v>
      </c>
      <c r="E209" t="s">
        <v>16</v>
      </c>
      <c r="F209">
        <v>128.86000000000001</v>
      </c>
      <c r="G209">
        <v>9</v>
      </c>
      <c r="H209">
        <v>4.5999999999999996</v>
      </c>
      <c r="I209" t="s">
        <v>17</v>
      </c>
      <c r="J209" s="1">
        <v>44769</v>
      </c>
    </row>
    <row r="210" spans="1:10" x14ac:dyDescent="0.3">
      <c r="A210">
        <v>209</v>
      </c>
      <c r="B210">
        <v>65</v>
      </c>
      <c r="C210" t="s">
        <v>14</v>
      </c>
      <c r="D210" t="s">
        <v>20</v>
      </c>
      <c r="E210" t="s">
        <v>12</v>
      </c>
      <c r="F210">
        <v>88.31</v>
      </c>
      <c r="G210">
        <v>12</v>
      </c>
      <c r="H210">
        <v>4.4000000000000004</v>
      </c>
      <c r="I210" t="s">
        <v>17</v>
      </c>
      <c r="J210" s="1">
        <v>44770</v>
      </c>
    </row>
    <row r="211" spans="1:10" x14ac:dyDescent="0.3">
      <c r="A211">
        <v>210</v>
      </c>
      <c r="B211">
        <v>64</v>
      </c>
      <c r="C211" t="s">
        <v>23</v>
      </c>
      <c r="D211" t="s">
        <v>18</v>
      </c>
      <c r="E211" t="s">
        <v>12</v>
      </c>
      <c r="F211">
        <v>161.38999999999999</v>
      </c>
      <c r="G211">
        <v>2</v>
      </c>
      <c r="H211">
        <v>2.5</v>
      </c>
      <c r="I211" t="s">
        <v>17</v>
      </c>
      <c r="J211" s="1">
        <v>44771</v>
      </c>
    </row>
    <row r="212" spans="1:10" x14ac:dyDescent="0.3">
      <c r="A212">
        <v>211</v>
      </c>
      <c r="B212">
        <v>56</v>
      </c>
      <c r="C212" t="s">
        <v>10</v>
      </c>
      <c r="D212" t="s">
        <v>15</v>
      </c>
      <c r="E212" t="s">
        <v>21</v>
      </c>
      <c r="F212">
        <v>1234.42</v>
      </c>
      <c r="G212">
        <v>4</v>
      </c>
      <c r="H212">
        <v>3</v>
      </c>
      <c r="I212" t="s">
        <v>17</v>
      </c>
      <c r="J212" s="1">
        <v>44772</v>
      </c>
    </row>
    <row r="213" spans="1:10" x14ac:dyDescent="0.3">
      <c r="A213">
        <v>212</v>
      </c>
      <c r="B213">
        <v>40</v>
      </c>
      <c r="C213" t="s">
        <v>14</v>
      </c>
      <c r="D213" t="s">
        <v>11</v>
      </c>
      <c r="E213" t="s">
        <v>24</v>
      </c>
      <c r="F213">
        <v>591.34</v>
      </c>
      <c r="G213">
        <v>10</v>
      </c>
      <c r="H213">
        <v>2.2000000000000002</v>
      </c>
      <c r="I213" t="s">
        <v>17</v>
      </c>
      <c r="J213" s="1">
        <v>44773</v>
      </c>
    </row>
    <row r="214" spans="1:10" x14ac:dyDescent="0.3">
      <c r="A214">
        <v>213</v>
      </c>
      <c r="B214">
        <v>52</v>
      </c>
      <c r="C214" t="s">
        <v>23</v>
      </c>
      <c r="D214" t="s">
        <v>22</v>
      </c>
      <c r="E214" t="s">
        <v>12</v>
      </c>
      <c r="F214">
        <v>222.17</v>
      </c>
      <c r="G214">
        <v>1</v>
      </c>
      <c r="H214">
        <v>1.6</v>
      </c>
      <c r="I214" t="s">
        <v>13</v>
      </c>
      <c r="J214" s="1">
        <v>44774</v>
      </c>
    </row>
    <row r="215" spans="1:10" x14ac:dyDescent="0.3">
      <c r="A215">
        <v>214</v>
      </c>
      <c r="B215">
        <v>65</v>
      </c>
      <c r="C215" t="s">
        <v>14</v>
      </c>
      <c r="D215" t="s">
        <v>18</v>
      </c>
      <c r="E215" t="s">
        <v>24</v>
      </c>
      <c r="F215">
        <v>47.06</v>
      </c>
      <c r="G215">
        <v>5</v>
      </c>
      <c r="H215">
        <v>2.2000000000000002</v>
      </c>
      <c r="I215" t="s">
        <v>17</v>
      </c>
      <c r="J215" s="1">
        <v>44775</v>
      </c>
    </row>
    <row r="216" spans="1:10" x14ac:dyDescent="0.3">
      <c r="A216">
        <v>215</v>
      </c>
      <c r="B216">
        <v>41</v>
      </c>
      <c r="C216" t="s">
        <v>10</v>
      </c>
      <c r="D216" t="s">
        <v>20</v>
      </c>
      <c r="E216" t="s">
        <v>24</v>
      </c>
      <c r="F216">
        <v>1279.8399999999999</v>
      </c>
      <c r="G216">
        <v>5</v>
      </c>
      <c r="H216">
        <v>1.7</v>
      </c>
      <c r="I216" t="s">
        <v>13</v>
      </c>
      <c r="J216" s="1">
        <v>44776</v>
      </c>
    </row>
    <row r="217" spans="1:10" x14ac:dyDescent="0.3">
      <c r="A217">
        <v>216</v>
      </c>
      <c r="B217">
        <v>54</v>
      </c>
      <c r="C217" t="s">
        <v>23</v>
      </c>
      <c r="D217" t="s">
        <v>25</v>
      </c>
      <c r="E217" t="s">
        <v>21</v>
      </c>
      <c r="F217">
        <v>1414.57</v>
      </c>
      <c r="G217">
        <v>6</v>
      </c>
      <c r="H217">
        <v>4</v>
      </c>
      <c r="I217" t="s">
        <v>17</v>
      </c>
      <c r="J217" s="1">
        <v>44777</v>
      </c>
    </row>
    <row r="218" spans="1:10" x14ac:dyDescent="0.3">
      <c r="A218">
        <v>217</v>
      </c>
      <c r="B218">
        <v>67</v>
      </c>
      <c r="C218" t="s">
        <v>23</v>
      </c>
      <c r="D218" t="s">
        <v>22</v>
      </c>
      <c r="E218" t="s">
        <v>12</v>
      </c>
      <c r="F218">
        <v>645.34</v>
      </c>
      <c r="G218">
        <v>3</v>
      </c>
      <c r="H218">
        <v>4.9000000000000004</v>
      </c>
      <c r="I218" t="s">
        <v>17</v>
      </c>
      <c r="J218" s="1">
        <v>44778</v>
      </c>
    </row>
    <row r="219" spans="1:10" x14ac:dyDescent="0.3">
      <c r="A219">
        <v>218</v>
      </c>
      <c r="B219">
        <v>38</v>
      </c>
      <c r="C219" t="s">
        <v>23</v>
      </c>
      <c r="D219" t="s">
        <v>11</v>
      </c>
      <c r="E219" t="s">
        <v>24</v>
      </c>
      <c r="F219">
        <v>1054.26</v>
      </c>
      <c r="G219">
        <v>14</v>
      </c>
      <c r="H219">
        <v>3.1</v>
      </c>
      <c r="I219" t="s">
        <v>17</v>
      </c>
      <c r="J219" s="1">
        <v>44779</v>
      </c>
    </row>
    <row r="220" spans="1:10" x14ac:dyDescent="0.3">
      <c r="A220">
        <v>219</v>
      </c>
      <c r="B220">
        <v>50</v>
      </c>
      <c r="C220" t="s">
        <v>10</v>
      </c>
      <c r="D220" t="s">
        <v>11</v>
      </c>
      <c r="E220" t="s">
        <v>12</v>
      </c>
      <c r="F220">
        <v>1046.8699999999999</v>
      </c>
      <c r="G220">
        <v>9</v>
      </c>
      <c r="H220">
        <v>4.2</v>
      </c>
      <c r="I220" t="s">
        <v>17</v>
      </c>
      <c r="J220" s="1">
        <v>44780</v>
      </c>
    </row>
    <row r="221" spans="1:10" x14ac:dyDescent="0.3">
      <c r="A221">
        <v>220</v>
      </c>
      <c r="B221">
        <v>19</v>
      </c>
      <c r="C221" t="s">
        <v>23</v>
      </c>
      <c r="D221" t="s">
        <v>11</v>
      </c>
      <c r="E221" t="s">
        <v>16</v>
      </c>
      <c r="F221">
        <v>336.97</v>
      </c>
      <c r="G221">
        <v>1</v>
      </c>
      <c r="H221">
        <v>4.5999999999999996</v>
      </c>
      <c r="I221" t="s">
        <v>13</v>
      </c>
      <c r="J221" s="1">
        <v>44781</v>
      </c>
    </row>
    <row r="222" spans="1:10" x14ac:dyDescent="0.3">
      <c r="A222">
        <v>221</v>
      </c>
      <c r="B222">
        <v>36</v>
      </c>
      <c r="C222" t="s">
        <v>14</v>
      </c>
      <c r="D222" t="s">
        <v>25</v>
      </c>
      <c r="E222" t="s">
        <v>21</v>
      </c>
      <c r="F222">
        <v>817.49</v>
      </c>
      <c r="G222">
        <v>8</v>
      </c>
      <c r="H222">
        <v>4.0999999999999996</v>
      </c>
      <c r="I222" t="s">
        <v>17</v>
      </c>
      <c r="J222" s="1">
        <v>44782</v>
      </c>
    </row>
    <row r="223" spans="1:10" x14ac:dyDescent="0.3">
      <c r="A223">
        <v>222</v>
      </c>
      <c r="B223">
        <v>45</v>
      </c>
      <c r="C223" t="s">
        <v>10</v>
      </c>
      <c r="D223" t="s">
        <v>15</v>
      </c>
      <c r="E223" t="s">
        <v>21</v>
      </c>
      <c r="F223">
        <v>732.92</v>
      </c>
      <c r="G223">
        <v>1</v>
      </c>
      <c r="H223">
        <v>1.5</v>
      </c>
      <c r="I223" t="s">
        <v>13</v>
      </c>
      <c r="J223" s="1">
        <v>44783</v>
      </c>
    </row>
    <row r="224" spans="1:10" x14ac:dyDescent="0.3">
      <c r="A224">
        <v>223</v>
      </c>
      <c r="B224">
        <v>37</v>
      </c>
      <c r="C224" t="s">
        <v>10</v>
      </c>
      <c r="D224" t="s">
        <v>22</v>
      </c>
      <c r="E224" t="s">
        <v>21</v>
      </c>
      <c r="F224">
        <v>286.88</v>
      </c>
      <c r="G224">
        <v>9</v>
      </c>
      <c r="H224">
        <v>2.4</v>
      </c>
      <c r="I224" t="s">
        <v>13</v>
      </c>
      <c r="J224" s="1">
        <v>44784</v>
      </c>
    </row>
    <row r="225" spans="1:10" x14ac:dyDescent="0.3">
      <c r="A225">
        <v>224</v>
      </c>
      <c r="B225">
        <v>38</v>
      </c>
      <c r="C225" t="s">
        <v>23</v>
      </c>
      <c r="D225" t="s">
        <v>22</v>
      </c>
      <c r="E225" t="s">
        <v>16</v>
      </c>
      <c r="F225">
        <v>1280.54</v>
      </c>
      <c r="G225">
        <v>6</v>
      </c>
      <c r="H225">
        <v>1.1000000000000001</v>
      </c>
      <c r="I225" t="s">
        <v>13</v>
      </c>
      <c r="J225" s="1">
        <v>44785</v>
      </c>
    </row>
    <row r="226" spans="1:10" x14ac:dyDescent="0.3">
      <c r="A226">
        <v>225</v>
      </c>
      <c r="B226">
        <v>63</v>
      </c>
      <c r="C226" t="s">
        <v>10</v>
      </c>
      <c r="D226" t="s">
        <v>15</v>
      </c>
      <c r="E226" t="s">
        <v>16</v>
      </c>
      <c r="F226">
        <v>85.2</v>
      </c>
      <c r="G226">
        <v>10</v>
      </c>
      <c r="H226">
        <v>4.3</v>
      </c>
      <c r="I226" t="s">
        <v>17</v>
      </c>
      <c r="J226" s="1">
        <v>44786</v>
      </c>
    </row>
    <row r="227" spans="1:10" x14ac:dyDescent="0.3">
      <c r="A227">
        <v>226</v>
      </c>
      <c r="B227">
        <v>43</v>
      </c>
      <c r="C227" t="s">
        <v>14</v>
      </c>
      <c r="D227" t="s">
        <v>25</v>
      </c>
      <c r="E227" t="s">
        <v>21</v>
      </c>
      <c r="F227">
        <v>683.96</v>
      </c>
      <c r="G227">
        <v>3</v>
      </c>
      <c r="H227">
        <v>3.8</v>
      </c>
      <c r="I227" t="s">
        <v>13</v>
      </c>
      <c r="J227" s="1">
        <v>44787</v>
      </c>
    </row>
    <row r="228" spans="1:10" x14ac:dyDescent="0.3">
      <c r="A228">
        <v>227</v>
      </c>
      <c r="B228">
        <v>19</v>
      </c>
      <c r="C228" t="s">
        <v>23</v>
      </c>
      <c r="D228" t="s">
        <v>22</v>
      </c>
      <c r="E228" t="s">
        <v>19</v>
      </c>
      <c r="F228">
        <v>1413.14</v>
      </c>
      <c r="G228">
        <v>10</v>
      </c>
      <c r="H228">
        <v>3.5</v>
      </c>
      <c r="I228" t="s">
        <v>17</v>
      </c>
      <c r="J228" s="1">
        <v>44788</v>
      </c>
    </row>
    <row r="229" spans="1:10" x14ac:dyDescent="0.3">
      <c r="A229">
        <v>228</v>
      </c>
      <c r="B229">
        <v>55</v>
      </c>
      <c r="C229" t="s">
        <v>10</v>
      </c>
      <c r="D229" t="s">
        <v>11</v>
      </c>
      <c r="E229" t="s">
        <v>16</v>
      </c>
      <c r="F229">
        <v>378.58</v>
      </c>
      <c r="G229">
        <v>2</v>
      </c>
      <c r="H229">
        <v>2.8</v>
      </c>
      <c r="I229" t="s">
        <v>13</v>
      </c>
      <c r="J229" s="1">
        <v>44789</v>
      </c>
    </row>
    <row r="230" spans="1:10" x14ac:dyDescent="0.3">
      <c r="A230">
        <v>229</v>
      </c>
      <c r="B230">
        <v>20</v>
      </c>
      <c r="C230" t="s">
        <v>14</v>
      </c>
      <c r="D230" t="s">
        <v>22</v>
      </c>
      <c r="E230" t="s">
        <v>21</v>
      </c>
      <c r="F230">
        <v>1155.6400000000001</v>
      </c>
      <c r="G230">
        <v>11</v>
      </c>
      <c r="H230">
        <v>1.2</v>
      </c>
      <c r="I230" t="s">
        <v>13</v>
      </c>
      <c r="J230" s="1">
        <v>44790</v>
      </c>
    </row>
    <row r="231" spans="1:10" x14ac:dyDescent="0.3">
      <c r="A231">
        <v>230</v>
      </c>
      <c r="B231">
        <v>57</v>
      </c>
      <c r="C231" t="s">
        <v>10</v>
      </c>
      <c r="D231" t="s">
        <v>20</v>
      </c>
      <c r="E231" t="s">
        <v>16</v>
      </c>
      <c r="F231">
        <v>31.38</v>
      </c>
      <c r="G231">
        <v>11</v>
      </c>
      <c r="H231">
        <v>1.6</v>
      </c>
      <c r="I231" t="s">
        <v>13</v>
      </c>
      <c r="J231" s="1">
        <v>44791</v>
      </c>
    </row>
    <row r="232" spans="1:10" x14ac:dyDescent="0.3">
      <c r="A232">
        <v>231</v>
      </c>
      <c r="B232">
        <v>68</v>
      </c>
      <c r="C232" t="s">
        <v>23</v>
      </c>
      <c r="D232" t="s">
        <v>20</v>
      </c>
      <c r="E232" t="s">
        <v>16</v>
      </c>
      <c r="F232">
        <v>1177.3499999999999</v>
      </c>
      <c r="G232">
        <v>13</v>
      </c>
      <c r="H232">
        <v>3.6</v>
      </c>
      <c r="I232" t="s">
        <v>17</v>
      </c>
      <c r="J232" s="1">
        <v>44792</v>
      </c>
    </row>
    <row r="233" spans="1:10" x14ac:dyDescent="0.3">
      <c r="A233">
        <v>232</v>
      </c>
      <c r="B233">
        <v>31</v>
      </c>
      <c r="C233" t="s">
        <v>10</v>
      </c>
      <c r="D233" t="s">
        <v>18</v>
      </c>
      <c r="E233" t="s">
        <v>24</v>
      </c>
      <c r="F233">
        <v>222.23</v>
      </c>
      <c r="G233">
        <v>3</v>
      </c>
      <c r="H233">
        <v>3.2</v>
      </c>
      <c r="I233" t="s">
        <v>17</v>
      </c>
      <c r="J233" s="1">
        <v>44793</v>
      </c>
    </row>
    <row r="234" spans="1:10" x14ac:dyDescent="0.3">
      <c r="A234">
        <v>233</v>
      </c>
      <c r="B234">
        <v>60</v>
      </c>
      <c r="C234" t="s">
        <v>14</v>
      </c>
      <c r="D234" t="s">
        <v>15</v>
      </c>
      <c r="E234" t="s">
        <v>12</v>
      </c>
      <c r="F234">
        <v>131.22999999999999</v>
      </c>
      <c r="G234">
        <v>5</v>
      </c>
      <c r="H234">
        <v>3.7</v>
      </c>
      <c r="I234" t="s">
        <v>17</v>
      </c>
      <c r="J234" s="1">
        <v>44794</v>
      </c>
    </row>
    <row r="235" spans="1:10" x14ac:dyDescent="0.3">
      <c r="A235">
        <v>234</v>
      </c>
      <c r="B235">
        <v>21</v>
      </c>
      <c r="C235" t="s">
        <v>10</v>
      </c>
      <c r="D235" t="s">
        <v>20</v>
      </c>
      <c r="E235" t="s">
        <v>16</v>
      </c>
      <c r="F235">
        <v>1326.68</v>
      </c>
      <c r="G235">
        <v>6</v>
      </c>
      <c r="H235">
        <v>3.9</v>
      </c>
      <c r="I235" t="s">
        <v>13</v>
      </c>
      <c r="J235" s="1">
        <v>44795</v>
      </c>
    </row>
    <row r="236" spans="1:10" x14ac:dyDescent="0.3">
      <c r="A236">
        <v>235</v>
      </c>
      <c r="B236">
        <v>22</v>
      </c>
      <c r="C236" t="s">
        <v>23</v>
      </c>
      <c r="D236" t="s">
        <v>20</v>
      </c>
      <c r="E236" t="s">
        <v>24</v>
      </c>
      <c r="F236">
        <v>1169.81</v>
      </c>
      <c r="G236">
        <v>1</v>
      </c>
      <c r="H236">
        <v>1.9</v>
      </c>
      <c r="I236" t="s">
        <v>17</v>
      </c>
      <c r="J236" s="1">
        <v>44796</v>
      </c>
    </row>
    <row r="237" spans="1:10" x14ac:dyDescent="0.3">
      <c r="A237">
        <v>236</v>
      </c>
      <c r="B237">
        <v>38</v>
      </c>
      <c r="C237" t="s">
        <v>23</v>
      </c>
      <c r="D237" t="s">
        <v>15</v>
      </c>
      <c r="E237" t="s">
        <v>16</v>
      </c>
      <c r="F237">
        <v>776.07</v>
      </c>
      <c r="G237">
        <v>7</v>
      </c>
      <c r="H237">
        <v>1.4</v>
      </c>
      <c r="I237" t="s">
        <v>17</v>
      </c>
      <c r="J237" s="1">
        <v>44797</v>
      </c>
    </row>
    <row r="238" spans="1:10" x14ac:dyDescent="0.3">
      <c r="A238">
        <v>237</v>
      </c>
      <c r="B238">
        <v>53</v>
      </c>
      <c r="C238" t="s">
        <v>14</v>
      </c>
      <c r="D238" t="s">
        <v>22</v>
      </c>
      <c r="E238" t="s">
        <v>24</v>
      </c>
      <c r="F238">
        <v>1027.78</v>
      </c>
      <c r="G238">
        <v>7</v>
      </c>
      <c r="H238">
        <v>4.5999999999999996</v>
      </c>
      <c r="I238" t="s">
        <v>13</v>
      </c>
      <c r="J238" s="1">
        <v>44798</v>
      </c>
    </row>
    <row r="239" spans="1:10" x14ac:dyDescent="0.3">
      <c r="A239">
        <v>238</v>
      </c>
      <c r="B239">
        <v>46</v>
      </c>
      <c r="C239" t="s">
        <v>10</v>
      </c>
      <c r="D239" t="s">
        <v>22</v>
      </c>
      <c r="E239" t="s">
        <v>24</v>
      </c>
      <c r="F239">
        <v>306.58999999999997</v>
      </c>
      <c r="G239">
        <v>8</v>
      </c>
      <c r="H239">
        <v>3.7</v>
      </c>
      <c r="I239" t="s">
        <v>17</v>
      </c>
      <c r="J239" s="1">
        <v>44799</v>
      </c>
    </row>
    <row r="240" spans="1:10" x14ac:dyDescent="0.3">
      <c r="A240">
        <v>239</v>
      </c>
      <c r="B240">
        <v>52</v>
      </c>
      <c r="C240" t="s">
        <v>23</v>
      </c>
      <c r="D240" t="s">
        <v>11</v>
      </c>
      <c r="E240" t="s">
        <v>12</v>
      </c>
      <c r="F240">
        <v>1383.78</v>
      </c>
      <c r="G240">
        <v>14</v>
      </c>
      <c r="H240">
        <v>3.9</v>
      </c>
      <c r="I240" t="s">
        <v>13</v>
      </c>
      <c r="J240" s="1">
        <v>44800</v>
      </c>
    </row>
    <row r="241" spans="1:10" x14ac:dyDescent="0.3">
      <c r="A241">
        <v>240</v>
      </c>
      <c r="B241">
        <v>49</v>
      </c>
      <c r="C241" t="s">
        <v>14</v>
      </c>
      <c r="D241" t="s">
        <v>25</v>
      </c>
      <c r="E241" t="s">
        <v>16</v>
      </c>
      <c r="F241">
        <v>1288.44</v>
      </c>
      <c r="G241">
        <v>10</v>
      </c>
      <c r="H241">
        <v>1.9</v>
      </c>
      <c r="I241" t="s">
        <v>13</v>
      </c>
      <c r="J241" s="1">
        <v>44801</v>
      </c>
    </row>
    <row r="242" spans="1:10" x14ac:dyDescent="0.3">
      <c r="A242">
        <v>241</v>
      </c>
      <c r="B242">
        <v>30</v>
      </c>
      <c r="C242" t="s">
        <v>14</v>
      </c>
      <c r="D242" t="s">
        <v>15</v>
      </c>
      <c r="E242" t="s">
        <v>16</v>
      </c>
      <c r="F242">
        <v>1200.42</v>
      </c>
      <c r="G242">
        <v>8</v>
      </c>
      <c r="H242">
        <v>2.2999999999999998</v>
      </c>
      <c r="I242" t="s">
        <v>13</v>
      </c>
      <c r="J242" s="1">
        <v>44802</v>
      </c>
    </row>
    <row r="243" spans="1:10" x14ac:dyDescent="0.3">
      <c r="A243">
        <v>242</v>
      </c>
      <c r="B243">
        <v>27</v>
      </c>
      <c r="C243" t="s">
        <v>14</v>
      </c>
      <c r="D243" t="s">
        <v>15</v>
      </c>
      <c r="E243" t="s">
        <v>16</v>
      </c>
      <c r="F243">
        <v>358.12</v>
      </c>
      <c r="G243">
        <v>9</v>
      </c>
      <c r="H243">
        <v>3.4</v>
      </c>
      <c r="I243" t="s">
        <v>17</v>
      </c>
      <c r="J243" s="1">
        <v>44803</v>
      </c>
    </row>
    <row r="244" spans="1:10" x14ac:dyDescent="0.3">
      <c r="A244">
        <v>243</v>
      </c>
      <c r="B244">
        <v>66</v>
      </c>
      <c r="C244" t="s">
        <v>23</v>
      </c>
      <c r="D244" t="s">
        <v>22</v>
      </c>
      <c r="E244" t="s">
        <v>24</v>
      </c>
      <c r="F244">
        <v>1489.54</v>
      </c>
      <c r="G244">
        <v>7</v>
      </c>
      <c r="H244">
        <v>1.8</v>
      </c>
      <c r="I244" t="s">
        <v>17</v>
      </c>
      <c r="J244" s="1">
        <v>44804</v>
      </c>
    </row>
    <row r="245" spans="1:10" x14ac:dyDescent="0.3">
      <c r="A245">
        <v>244</v>
      </c>
      <c r="B245">
        <v>68</v>
      </c>
      <c r="C245" t="s">
        <v>10</v>
      </c>
      <c r="D245" t="s">
        <v>25</v>
      </c>
      <c r="E245" t="s">
        <v>19</v>
      </c>
      <c r="F245">
        <v>923.61</v>
      </c>
      <c r="G245">
        <v>13</v>
      </c>
      <c r="H245">
        <v>1.3</v>
      </c>
      <c r="I245" t="s">
        <v>17</v>
      </c>
      <c r="J245" s="1">
        <v>44805</v>
      </c>
    </row>
    <row r="246" spans="1:10" x14ac:dyDescent="0.3">
      <c r="A246">
        <v>245</v>
      </c>
      <c r="B246">
        <v>36</v>
      </c>
      <c r="C246" t="s">
        <v>10</v>
      </c>
      <c r="D246" t="s">
        <v>20</v>
      </c>
      <c r="E246" t="s">
        <v>24</v>
      </c>
      <c r="F246">
        <v>1046.58</v>
      </c>
      <c r="G246">
        <v>14</v>
      </c>
      <c r="H246">
        <v>1.7</v>
      </c>
      <c r="I246" t="s">
        <v>17</v>
      </c>
      <c r="J246" s="1">
        <v>44806</v>
      </c>
    </row>
    <row r="247" spans="1:10" x14ac:dyDescent="0.3">
      <c r="A247">
        <v>246</v>
      </c>
      <c r="B247">
        <v>63</v>
      </c>
      <c r="C247" t="s">
        <v>14</v>
      </c>
      <c r="D247" t="s">
        <v>20</v>
      </c>
      <c r="E247" t="s">
        <v>19</v>
      </c>
      <c r="F247">
        <v>557.87</v>
      </c>
      <c r="G247">
        <v>4</v>
      </c>
      <c r="H247">
        <v>2.6</v>
      </c>
      <c r="I247" t="s">
        <v>13</v>
      </c>
      <c r="J247" s="1">
        <v>44807</v>
      </c>
    </row>
    <row r="248" spans="1:10" x14ac:dyDescent="0.3">
      <c r="A248">
        <v>247</v>
      </c>
      <c r="B248">
        <v>28</v>
      </c>
      <c r="C248" t="s">
        <v>14</v>
      </c>
      <c r="D248" t="s">
        <v>15</v>
      </c>
      <c r="E248" t="s">
        <v>12</v>
      </c>
      <c r="F248">
        <v>877.78</v>
      </c>
      <c r="G248">
        <v>2</v>
      </c>
      <c r="H248">
        <v>4.9000000000000004</v>
      </c>
      <c r="I248" t="s">
        <v>13</v>
      </c>
      <c r="J248" s="1">
        <v>44808</v>
      </c>
    </row>
    <row r="249" spans="1:10" x14ac:dyDescent="0.3">
      <c r="A249">
        <v>248</v>
      </c>
      <c r="B249">
        <v>54</v>
      </c>
      <c r="C249" t="s">
        <v>14</v>
      </c>
      <c r="D249" t="s">
        <v>15</v>
      </c>
      <c r="E249" t="s">
        <v>21</v>
      </c>
      <c r="F249">
        <v>511.55</v>
      </c>
      <c r="G249">
        <v>13</v>
      </c>
      <c r="H249">
        <v>2.2000000000000002</v>
      </c>
      <c r="I249" t="s">
        <v>13</v>
      </c>
      <c r="J249" s="1">
        <v>44809</v>
      </c>
    </row>
    <row r="250" spans="1:10" x14ac:dyDescent="0.3">
      <c r="A250">
        <v>249</v>
      </c>
      <c r="B250">
        <v>29</v>
      </c>
      <c r="C250" t="s">
        <v>23</v>
      </c>
      <c r="D250" t="s">
        <v>20</v>
      </c>
      <c r="E250" t="s">
        <v>12</v>
      </c>
      <c r="F250">
        <v>1484.94</v>
      </c>
      <c r="G250">
        <v>2</v>
      </c>
      <c r="H250">
        <v>3.3</v>
      </c>
      <c r="I250" t="s">
        <v>17</v>
      </c>
      <c r="J250" s="1">
        <v>44810</v>
      </c>
    </row>
    <row r="251" spans="1:10" x14ac:dyDescent="0.3">
      <c r="A251">
        <v>250</v>
      </c>
      <c r="B251">
        <v>53</v>
      </c>
      <c r="C251" t="s">
        <v>14</v>
      </c>
      <c r="D251" t="s">
        <v>20</v>
      </c>
      <c r="E251" t="s">
        <v>12</v>
      </c>
      <c r="F251">
        <v>283.48</v>
      </c>
      <c r="G251">
        <v>4</v>
      </c>
      <c r="H251">
        <v>1.1000000000000001</v>
      </c>
      <c r="I251" t="s">
        <v>17</v>
      </c>
      <c r="J251" s="1">
        <v>44811</v>
      </c>
    </row>
    <row r="252" spans="1:10" x14ac:dyDescent="0.3">
      <c r="A252">
        <v>251</v>
      </c>
      <c r="B252">
        <v>27</v>
      </c>
      <c r="C252" t="s">
        <v>14</v>
      </c>
      <c r="D252" t="s">
        <v>15</v>
      </c>
      <c r="E252" t="s">
        <v>21</v>
      </c>
      <c r="F252">
        <v>813.91</v>
      </c>
      <c r="G252">
        <v>13</v>
      </c>
      <c r="H252">
        <v>4.9000000000000004</v>
      </c>
      <c r="I252" t="s">
        <v>17</v>
      </c>
      <c r="J252" s="1">
        <v>44812</v>
      </c>
    </row>
    <row r="253" spans="1:10" x14ac:dyDescent="0.3">
      <c r="A253">
        <v>252</v>
      </c>
      <c r="B253">
        <v>39</v>
      </c>
      <c r="C253" t="s">
        <v>14</v>
      </c>
      <c r="D253" t="s">
        <v>22</v>
      </c>
      <c r="E253" t="s">
        <v>19</v>
      </c>
      <c r="F253">
        <v>62.75</v>
      </c>
      <c r="G253">
        <v>13</v>
      </c>
      <c r="H253">
        <v>3.9</v>
      </c>
      <c r="I253" t="s">
        <v>13</v>
      </c>
      <c r="J253" s="1">
        <v>44813</v>
      </c>
    </row>
    <row r="254" spans="1:10" x14ac:dyDescent="0.3">
      <c r="A254">
        <v>253</v>
      </c>
      <c r="B254">
        <v>41</v>
      </c>
      <c r="C254" t="s">
        <v>10</v>
      </c>
      <c r="D254" t="s">
        <v>11</v>
      </c>
      <c r="E254" t="s">
        <v>21</v>
      </c>
      <c r="F254">
        <v>1011.48</v>
      </c>
      <c r="G254">
        <v>5</v>
      </c>
      <c r="H254">
        <v>1.2</v>
      </c>
      <c r="I254" t="s">
        <v>17</v>
      </c>
      <c r="J254" s="1">
        <v>44814</v>
      </c>
    </row>
    <row r="255" spans="1:10" x14ac:dyDescent="0.3">
      <c r="A255">
        <v>254</v>
      </c>
      <c r="B255">
        <v>25</v>
      </c>
      <c r="C255" t="s">
        <v>23</v>
      </c>
      <c r="D255" t="s">
        <v>18</v>
      </c>
      <c r="E255" t="s">
        <v>19</v>
      </c>
      <c r="F255">
        <v>1061.68</v>
      </c>
      <c r="G255">
        <v>4</v>
      </c>
      <c r="H255">
        <v>4.5</v>
      </c>
      <c r="I255" t="s">
        <v>13</v>
      </c>
      <c r="J255" s="1">
        <v>44815</v>
      </c>
    </row>
    <row r="256" spans="1:10" x14ac:dyDescent="0.3">
      <c r="A256">
        <v>255</v>
      </c>
      <c r="B256">
        <v>64</v>
      </c>
      <c r="C256" t="s">
        <v>23</v>
      </c>
      <c r="D256" t="s">
        <v>22</v>
      </c>
      <c r="E256" t="s">
        <v>21</v>
      </c>
      <c r="F256">
        <v>38.78</v>
      </c>
      <c r="G256">
        <v>1</v>
      </c>
      <c r="H256">
        <v>4.9000000000000004</v>
      </c>
      <c r="I256" t="s">
        <v>13</v>
      </c>
      <c r="J256" s="1">
        <v>44816</v>
      </c>
    </row>
    <row r="257" spans="1:10" x14ac:dyDescent="0.3">
      <c r="A257">
        <v>256</v>
      </c>
      <c r="B257">
        <v>66</v>
      </c>
      <c r="C257" t="s">
        <v>14</v>
      </c>
      <c r="D257" t="s">
        <v>20</v>
      </c>
      <c r="E257" t="s">
        <v>16</v>
      </c>
      <c r="F257">
        <v>1189.92</v>
      </c>
      <c r="G257">
        <v>4</v>
      </c>
      <c r="H257">
        <v>3.5</v>
      </c>
      <c r="I257" t="s">
        <v>13</v>
      </c>
      <c r="J257" s="1">
        <v>44817</v>
      </c>
    </row>
    <row r="258" spans="1:10" x14ac:dyDescent="0.3">
      <c r="A258">
        <v>257</v>
      </c>
      <c r="B258">
        <v>62</v>
      </c>
      <c r="C258" t="s">
        <v>23</v>
      </c>
      <c r="D258" t="s">
        <v>20</v>
      </c>
      <c r="E258" t="s">
        <v>24</v>
      </c>
      <c r="F258">
        <v>540.57000000000005</v>
      </c>
      <c r="G258">
        <v>8</v>
      </c>
      <c r="H258">
        <v>4.3</v>
      </c>
      <c r="I258" t="s">
        <v>17</v>
      </c>
      <c r="J258" s="1">
        <v>44818</v>
      </c>
    </row>
    <row r="259" spans="1:10" x14ac:dyDescent="0.3">
      <c r="A259">
        <v>258</v>
      </c>
      <c r="B259">
        <v>35</v>
      </c>
      <c r="C259" t="s">
        <v>23</v>
      </c>
      <c r="D259" t="s">
        <v>18</v>
      </c>
      <c r="E259" t="s">
        <v>12</v>
      </c>
      <c r="F259">
        <v>1044.54</v>
      </c>
      <c r="G259">
        <v>13</v>
      </c>
      <c r="H259">
        <v>2.6</v>
      </c>
      <c r="I259" t="s">
        <v>13</v>
      </c>
      <c r="J259" s="1">
        <v>44819</v>
      </c>
    </row>
    <row r="260" spans="1:10" x14ac:dyDescent="0.3">
      <c r="A260">
        <v>259</v>
      </c>
      <c r="B260">
        <v>36</v>
      </c>
      <c r="C260" t="s">
        <v>14</v>
      </c>
      <c r="D260" t="s">
        <v>22</v>
      </c>
      <c r="E260" t="s">
        <v>12</v>
      </c>
      <c r="F260">
        <v>278.92</v>
      </c>
      <c r="G260">
        <v>2</v>
      </c>
      <c r="H260">
        <v>1.4</v>
      </c>
      <c r="I260" t="s">
        <v>17</v>
      </c>
      <c r="J260" s="1">
        <v>44820</v>
      </c>
    </row>
    <row r="261" spans="1:10" x14ac:dyDescent="0.3">
      <c r="A261">
        <v>260</v>
      </c>
      <c r="B261">
        <v>53</v>
      </c>
      <c r="C261" t="s">
        <v>14</v>
      </c>
      <c r="D261" t="s">
        <v>15</v>
      </c>
      <c r="E261" t="s">
        <v>24</v>
      </c>
      <c r="F261">
        <v>162.97999999999999</v>
      </c>
      <c r="G261">
        <v>14</v>
      </c>
      <c r="H261">
        <v>1.1000000000000001</v>
      </c>
      <c r="I261" t="s">
        <v>17</v>
      </c>
      <c r="J261" s="1">
        <v>44821</v>
      </c>
    </row>
    <row r="262" spans="1:10" x14ac:dyDescent="0.3">
      <c r="A262">
        <v>261</v>
      </c>
      <c r="B262">
        <v>45</v>
      </c>
      <c r="C262" t="s">
        <v>10</v>
      </c>
      <c r="D262" t="s">
        <v>15</v>
      </c>
      <c r="E262" t="s">
        <v>12</v>
      </c>
      <c r="F262">
        <v>931.55</v>
      </c>
      <c r="G262">
        <v>6</v>
      </c>
      <c r="H262">
        <v>1.2</v>
      </c>
      <c r="I262" t="s">
        <v>17</v>
      </c>
      <c r="J262" s="1">
        <v>44822</v>
      </c>
    </row>
    <row r="263" spans="1:10" x14ac:dyDescent="0.3">
      <c r="A263">
        <v>262</v>
      </c>
      <c r="B263">
        <v>66</v>
      </c>
      <c r="C263" t="s">
        <v>14</v>
      </c>
      <c r="D263" t="s">
        <v>25</v>
      </c>
      <c r="E263" t="s">
        <v>19</v>
      </c>
      <c r="F263">
        <v>1277.2</v>
      </c>
      <c r="G263">
        <v>7</v>
      </c>
      <c r="H263">
        <v>2.9</v>
      </c>
      <c r="I263" t="s">
        <v>17</v>
      </c>
      <c r="J263" s="1">
        <v>44823</v>
      </c>
    </row>
    <row r="264" spans="1:10" x14ac:dyDescent="0.3">
      <c r="A264">
        <v>263</v>
      </c>
      <c r="B264">
        <v>59</v>
      </c>
      <c r="C264" t="s">
        <v>14</v>
      </c>
      <c r="D264" t="s">
        <v>18</v>
      </c>
      <c r="E264" t="s">
        <v>19</v>
      </c>
      <c r="F264">
        <v>782.24</v>
      </c>
      <c r="G264">
        <v>12</v>
      </c>
      <c r="H264">
        <v>1.8</v>
      </c>
      <c r="I264" t="s">
        <v>17</v>
      </c>
      <c r="J264" s="1">
        <v>44824</v>
      </c>
    </row>
    <row r="265" spans="1:10" x14ac:dyDescent="0.3">
      <c r="A265">
        <v>264</v>
      </c>
      <c r="B265">
        <v>34</v>
      </c>
      <c r="C265" t="s">
        <v>10</v>
      </c>
      <c r="D265" t="s">
        <v>18</v>
      </c>
      <c r="E265" t="s">
        <v>21</v>
      </c>
      <c r="F265">
        <v>1202.2</v>
      </c>
      <c r="G265">
        <v>14</v>
      </c>
      <c r="H265">
        <v>2.2000000000000002</v>
      </c>
      <c r="I265" t="s">
        <v>13</v>
      </c>
      <c r="J265" s="1">
        <v>44825</v>
      </c>
    </row>
    <row r="266" spans="1:10" x14ac:dyDescent="0.3">
      <c r="A266">
        <v>265</v>
      </c>
      <c r="B266">
        <v>61</v>
      </c>
      <c r="C266" t="s">
        <v>14</v>
      </c>
      <c r="D266" t="s">
        <v>25</v>
      </c>
      <c r="E266" t="s">
        <v>19</v>
      </c>
      <c r="F266">
        <v>1388.39</v>
      </c>
      <c r="G266">
        <v>11</v>
      </c>
      <c r="H266">
        <v>1.4</v>
      </c>
      <c r="I266" t="s">
        <v>13</v>
      </c>
      <c r="J266" s="1">
        <v>44826</v>
      </c>
    </row>
    <row r="267" spans="1:10" x14ac:dyDescent="0.3">
      <c r="A267">
        <v>266</v>
      </c>
      <c r="B267">
        <v>66</v>
      </c>
      <c r="C267" t="s">
        <v>14</v>
      </c>
      <c r="D267" t="s">
        <v>25</v>
      </c>
      <c r="E267" t="s">
        <v>19</v>
      </c>
      <c r="F267">
        <v>470.46</v>
      </c>
      <c r="G267">
        <v>12</v>
      </c>
      <c r="H267">
        <v>4.5</v>
      </c>
      <c r="I267" t="s">
        <v>17</v>
      </c>
      <c r="J267" s="1">
        <v>44827</v>
      </c>
    </row>
    <row r="268" spans="1:10" x14ac:dyDescent="0.3">
      <c r="A268">
        <v>267</v>
      </c>
      <c r="B268">
        <v>62</v>
      </c>
      <c r="C268" t="s">
        <v>23</v>
      </c>
      <c r="D268" t="s">
        <v>20</v>
      </c>
      <c r="E268" t="s">
        <v>12</v>
      </c>
      <c r="F268">
        <v>241.23</v>
      </c>
      <c r="G268">
        <v>12</v>
      </c>
      <c r="H268">
        <v>1.4</v>
      </c>
      <c r="I268" t="s">
        <v>17</v>
      </c>
      <c r="J268" s="1">
        <v>44828</v>
      </c>
    </row>
    <row r="269" spans="1:10" x14ac:dyDescent="0.3">
      <c r="A269">
        <v>268</v>
      </c>
      <c r="B269">
        <v>38</v>
      </c>
      <c r="C269" t="s">
        <v>23</v>
      </c>
      <c r="D269" t="s">
        <v>22</v>
      </c>
      <c r="E269" t="s">
        <v>21</v>
      </c>
      <c r="F269">
        <v>1170.05</v>
      </c>
      <c r="G269">
        <v>6</v>
      </c>
      <c r="H269">
        <v>3.3</v>
      </c>
      <c r="I269" t="s">
        <v>13</v>
      </c>
      <c r="J269" s="1">
        <v>44829</v>
      </c>
    </row>
    <row r="270" spans="1:10" x14ac:dyDescent="0.3">
      <c r="A270">
        <v>269</v>
      </c>
      <c r="B270">
        <v>61</v>
      </c>
      <c r="C270" t="s">
        <v>23</v>
      </c>
      <c r="D270" t="s">
        <v>20</v>
      </c>
      <c r="E270" t="s">
        <v>16</v>
      </c>
      <c r="F270">
        <v>167.15</v>
      </c>
      <c r="G270">
        <v>6</v>
      </c>
      <c r="H270">
        <v>1.2</v>
      </c>
      <c r="I270" t="s">
        <v>13</v>
      </c>
      <c r="J270" s="1">
        <v>44830</v>
      </c>
    </row>
    <row r="271" spans="1:10" x14ac:dyDescent="0.3">
      <c r="A271">
        <v>270</v>
      </c>
      <c r="B271">
        <v>22</v>
      </c>
      <c r="C271" t="s">
        <v>10</v>
      </c>
      <c r="D271" t="s">
        <v>22</v>
      </c>
      <c r="E271" t="s">
        <v>19</v>
      </c>
      <c r="F271">
        <v>177.73</v>
      </c>
      <c r="G271">
        <v>7</v>
      </c>
      <c r="H271">
        <v>2.6</v>
      </c>
      <c r="I271" t="s">
        <v>13</v>
      </c>
      <c r="J271" s="1">
        <v>44831</v>
      </c>
    </row>
    <row r="272" spans="1:10" x14ac:dyDescent="0.3">
      <c r="A272">
        <v>271</v>
      </c>
      <c r="B272">
        <v>51</v>
      </c>
      <c r="C272" t="s">
        <v>10</v>
      </c>
      <c r="D272" t="s">
        <v>15</v>
      </c>
      <c r="E272" t="s">
        <v>24</v>
      </c>
      <c r="F272">
        <v>1290.94</v>
      </c>
      <c r="G272">
        <v>6</v>
      </c>
      <c r="H272">
        <v>2.6</v>
      </c>
      <c r="I272" t="s">
        <v>17</v>
      </c>
      <c r="J272" s="1">
        <v>44832</v>
      </c>
    </row>
    <row r="273" spans="1:10" x14ac:dyDescent="0.3">
      <c r="A273">
        <v>272</v>
      </c>
      <c r="B273">
        <v>18</v>
      </c>
      <c r="C273" t="s">
        <v>14</v>
      </c>
      <c r="D273" t="s">
        <v>20</v>
      </c>
      <c r="E273" t="s">
        <v>12</v>
      </c>
      <c r="F273">
        <v>38.82</v>
      </c>
      <c r="G273">
        <v>10</v>
      </c>
      <c r="H273">
        <v>3.5</v>
      </c>
      <c r="I273" t="s">
        <v>13</v>
      </c>
      <c r="J273" s="1">
        <v>44833</v>
      </c>
    </row>
    <row r="274" spans="1:10" x14ac:dyDescent="0.3">
      <c r="A274">
        <v>273</v>
      </c>
      <c r="B274">
        <v>68</v>
      </c>
      <c r="C274" t="s">
        <v>14</v>
      </c>
      <c r="D274" t="s">
        <v>15</v>
      </c>
      <c r="E274" t="s">
        <v>16</v>
      </c>
      <c r="F274">
        <v>844.98</v>
      </c>
      <c r="G274">
        <v>10</v>
      </c>
      <c r="H274">
        <v>3.2</v>
      </c>
      <c r="I274" t="s">
        <v>17</v>
      </c>
      <c r="J274" s="1">
        <v>44834</v>
      </c>
    </row>
    <row r="275" spans="1:10" x14ac:dyDescent="0.3">
      <c r="A275">
        <v>274</v>
      </c>
      <c r="B275">
        <v>33</v>
      </c>
      <c r="C275" t="s">
        <v>10</v>
      </c>
      <c r="D275" t="s">
        <v>22</v>
      </c>
      <c r="E275" t="s">
        <v>16</v>
      </c>
      <c r="F275">
        <v>1406.56</v>
      </c>
      <c r="G275">
        <v>14</v>
      </c>
      <c r="H275">
        <v>4.3</v>
      </c>
      <c r="I275" t="s">
        <v>17</v>
      </c>
      <c r="J275" s="1">
        <v>44835</v>
      </c>
    </row>
    <row r="276" spans="1:10" x14ac:dyDescent="0.3">
      <c r="A276">
        <v>275</v>
      </c>
      <c r="B276">
        <v>53</v>
      </c>
      <c r="C276" t="s">
        <v>14</v>
      </c>
      <c r="D276" t="s">
        <v>18</v>
      </c>
      <c r="E276" t="s">
        <v>12</v>
      </c>
      <c r="F276">
        <v>1037.5999999999999</v>
      </c>
      <c r="G276">
        <v>12</v>
      </c>
      <c r="H276">
        <v>1.9</v>
      </c>
      <c r="I276" t="s">
        <v>13</v>
      </c>
      <c r="J276" s="1">
        <v>44836</v>
      </c>
    </row>
    <row r="277" spans="1:10" x14ac:dyDescent="0.3">
      <c r="A277">
        <v>276</v>
      </c>
      <c r="B277">
        <v>26</v>
      </c>
      <c r="C277" t="s">
        <v>23</v>
      </c>
      <c r="D277" t="s">
        <v>25</v>
      </c>
      <c r="E277" t="s">
        <v>12</v>
      </c>
      <c r="F277">
        <v>377.13</v>
      </c>
      <c r="G277">
        <v>4</v>
      </c>
      <c r="H277">
        <v>4.5999999999999996</v>
      </c>
      <c r="I277" t="s">
        <v>13</v>
      </c>
      <c r="J277" s="1">
        <v>44837</v>
      </c>
    </row>
    <row r="278" spans="1:10" x14ac:dyDescent="0.3">
      <c r="A278">
        <v>277</v>
      </c>
      <c r="B278">
        <v>46</v>
      </c>
      <c r="C278" t="s">
        <v>23</v>
      </c>
      <c r="D278" t="s">
        <v>20</v>
      </c>
      <c r="E278" t="s">
        <v>12</v>
      </c>
      <c r="F278">
        <v>292.41000000000003</v>
      </c>
      <c r="G278">
        <v>1</v>
      </c>
      <c r="H278">
        <v>4.3</v>
      </c>
      <c r="I278" t="s">
        <v>13</v>
      </c>
      <c r="J278" s="1">
        <v>44838</v>
      </c>
    </row>
    <row r="279" spans="1:10" x14ac:dyDescent="0.3">
      <c r="A279">
        <v>278</v>
      </c>
      <c r="B279">
        <v>31</v>
      </c>
      <c r="C279" t="s">
        <v>14</v>
      </c>
      <c r="D279" t="s">
        <v>15</v>
      </c>
      <c r="E279" t="s">
        <v>21</v>
      </c>
      <c r="F279">
        <v>816.73</v>
      </c>
      <c r="G279">
        <v>11</v>
      </c>
      <c r="H279">
        <v>2</v>
      </c>
      <c r="I279" t="s">
        <v>13</v>
      </c>
      <c r="J279" s="1">
        <v>44839</v>
      </c>
    </row>
    <row r="280" spans="1:10" x14ac:dyDescent="0.3">
      <c r="A280">
        <v>279</v>
      </c>
      <c r="B280">
        <v>42</v>
      </c>
      <c r="C280" t="s">
        <v>14</v>
      </c>
      <c r="D280" t="s">
        <v>25</v>
      </c>
      <c r="E280" t="s">
        <v>12</v>
      </c>
      <c r="F280">
        <v>1001.82</v>
      </c>
      <c r="G280">
        <v>9</v>
      </c>
      <c r="H280">
        <v>2.8</v>
      </c>
      <c r="I280" t="s">
        <v>17</v>
      </c>
      <c r="J280" s="1">
        <v>44840</v>
      </c>
    </row>
    <row r="281" spans="1:10" x14ac:dyDescent="0.3">
      <c r="A281">
        <v>280</v>
      </c>
      <c r="B281">
        <v>65</v>
      </c>
      <c r="C281" t="s">
        <v>14</v>
      </c>
      <c r="D281" t="s">
        <v>15</v>
      </c>
      <c r="E281" t="s">
        <v>12</v>
      </c>
      <c r="F281">
        <v>60.21</v>
      </c>
      <c r="G281">
        <v>11</v>
      </c>
      <c r="H281">
        <v>4</v>
      </c>
      <c r="I281" t="s">
        <v>13</v>
      </c>
      <c r="J281" s="1">
        <v>44841</v>
      </c>
    </row>
    <row r="282" spans="1:10" x14ac:dyDescent="0.3">
      <c r="A282">
        <v>281</v>
      </c>
      <c r="B282">
        <v>51</v>
      </c>
      <c r="C282" t="s">
        <v>23</v>
      </c>
      <c r="D282" t="s">
        <v>15</v>
      </c>
      <c r="E282" t="s">
        <v>21</v>
      </c>
      <c r="F282">
        <v>720.83</v>
      </c>
      <c r="G282">
        <v>10</v>
      </c>
      <c r="H282">
        <v>2.2000000000000002</v>
      </c>
      <c r="I282" t="s">
        <v>17</v>
      </c>
      <c r="J282" s="1">
        <v>44842</v>
      </c>
    </row>
    <row r="283" spans="1:10" x14ac:dyDescent="0.3">
      <c r="A283">
        <v>282</v>
      </c>
      <c r="B283">
        <v>68</v>
      </c>
      <c r="C283" t="s">
        <v>23</v>
      </c>
      <c r="D283" t="s">
        <v>20</v>
      </c>
      <c r="E283" t="s">
        <v>16</v>
      </c>
      <c r="F283">
        <v>1480.86</v>
      </c>
      <c r="G283">
        <v>10</v>
      </c>
      <c r="H283">
        <v>2.4</v>
      </c>
      <c r="I283" t="s">
        <v>17</v>
      </c>
      <c r="J283" s="1">
        <v>44843</v>
      </c>
    </row>
    <row r="284" spans="1:10" x14ac:dyDescent="0.3">
      <c r="A284">
        <v>283</v>
      </c>
      <c r="B284">
        <v>22</v>
      </c>
      <c r="C284" t="s">
        <v>10</v>
      </c>
      <c r="D284" t="s">
        <v>15</v>
      </c>
      <c r="E284" t="s">
        <v>16</v>
      </c>
      <c r="F284">
        <v>147.93</v>
      </c>
      <c r="G284">
        <v>6</v>
      </c>
      <c r="H284">
        <v>2.2000000000000002</v>
      </c>
      <c r="I284" t="s">
        <v>13</v>
      </c>
      <c r="J284" s="1">
        <v>44844</v>
      </c>
    </row>
    <row r="285" spans="1:10" x14ac:dyDescent="0.3">
      <c r="A285">
        <v>284</v>
      </c>
      <c r="B285">
        <v>66</v>
      </c>
      <c r="C285" t="s">
        <v>23</v>
      </c>
      <c r="D285" t="s">
        <v>18</v>
      </c>
      <c r="E285" t="s">
        <v>12</v>
      </c>
      <c r="F285">
        <v>661.44</v>
      </c>
      <c r="G285">
        <v>2</v>
      </c>
      <c r="H285">
        <v>2.9</v>
      </c>
      <c r="I285" t="s">
        <v>13</v>
      </c>
      <c r="J285" s="1">
        <v>44845</v>
      </c>
    </row>
    <row r="286" spans="1:10" x14ac:dyDescent="0.3">
      <c r="A286">
        <v>285</v>
      </c>
      <c r="B286">
        <v>30</v>
      </c>
      <c r="C286" t="s">
        <v>23</v>
      </c>
      <c r="D286" t="s">
        <v>20</v>
      </c>
      <c r="E286" t="s">
        <v>19</v>
      </c>
      <c r="F286">
        <v>170.83</v>
      </c>
      <c r="G286">
        <v>4</v>
      </c>
      <c r="H286">
        <v>3.2</v>
      </c>
      <c r="I286" t="s">
        <v>17</v>
      </c>
      <c r="J286" s="1">
        <v>44846</v>
      </c>
    </row>
    <row r="287" spans="1:10" x14ac:dyDescent="0.3">
      <c r="A287">
        <v>286</v>
      </c>
      <c r="B287">
        <v>18</v>
      </c>
      <c r="C287" t="s">
        <v>10</v>
      </c>
      <c r="D287" t="s">
        <v>15</v>
      </c>
      <c r="E287" t="s">
        <v>19</v>
      </c>
      <c r="F287">
        <v>1235.6400000000001</v>
      </c>
      <c r="G287">
        <v>13</v>
      </c>
      <c r="H287">
        <v>4</v>
      </c>
      <c r="I287" t="s">
        <v>17</v>
      </c>
      <c r="J287" s="1">
        <v>44847</v>
      </c>
    </row>
    <row r="288" spans="1:10" x14ac:dyDescent="0.3">
      <c r="A288">
        <v>287</v>
      </c>
      <c r="B288">
        <v>43</v>
      </c>
      <c r="C288" t="s">
        <v>23</v>
      </c>
      <c r="D288" t="s">
        <v>15</v>
      </c>
      <c r="E288" t="s">
        <v>19</v>
      </c>
      <c r="F288">
        <v>1486.92</v>
      </c>
      <c r="G288">
        <v>1</v>
      </c>
      <c r="H288">
        <v>3.6</v>
      </c>
      <c r="I288" t="s">
        <v>13</v>
      </c>
      <c r="J288" s="1">
        <v>44848</v>
      </c>
    </row>
    <row r="289" spans="1:10" x14ac:dyDescent="0.3">
      <c r="A289">
        <v>288</v>
      </c>
      <c r="B289">
        <v>23</v>
      </c>
      <c r="C289" t="s">
        <v>10</v>
      </c>
      <c r="D289" t="s">
        <v>18</v>
      </c>
      <c r="E289" t="s">
        <v>16</v>
      </c>
      <c r="F289">
        <v>378.63</v>
      </c>
      <c r="G289">
        <v>4</v>
      </c>
      <c r="H289">
        <v>4.5999999999999996</v>
      </c>
      <c r="I289" t="s">
        <v>13</v>
      </c>
      <c r="J289" s="1">
        <v>44849</v>
      </c>
    </row>
    <row r="290" spans="1:10" x14ac:dyDescent="0.3">
      <c r="A290">
        <v>289</v>
      </c>
      <c r="B290">
        <v>25</v>
      </c>
      <c r="C290" t="s">
        <v>23</v>
      </c>
      <c r="D290" t="s">
        <v>22</v>
      </c>
      <c r="E290" t="s">
        <v>12</v>
      </c>
      <c r="F290">
        <v>600.39</v>
      </c>
      <c r="G290">
        <v>2</v>
      </c>
      <c r="H290">
        <v>3.1</v>
      </c>
      <c r="I290" t="s">
        <v>17</v>
      </c>
      <c r="J290" s="1">
        <v>44850</v>
      </c>
    </row>
    <row r="291" spans="1:10" x14ac:dyDescent="0.3">
      <c r="A291">
        <v>290</v>
      </c>
      <c r="B291">
        <v>58</v>
      </c>
      <c r="C291" t="s">
        <v>10</v>
      </c>
      <c r="D291" t="s">
        <v>11</v>
      </c>
      <c r="E291" t="s">
        <v>12</v>
      </c>
      <c r="F291">
        <v>203.02</v>
      </c>
      <c r="G291">
        <v>7</v>
      </c>
      <c r="H291">
        <v>2.9</v>
      </c>
      <c r="I291" t="s">
        <v>13</v>
      </c>
      <c r="J291" s="1">
        <v>44851</v>
      </c>
    </row>
    <row r="292" spans="1:10" x14ac:dyDescent="0.3">
      <c r="A292">
        <v>291</v>
      </c>
      <c r="B292">
        <v>49</v>
      </c>
      <c r="C292" t="s">
        <v>14</v>
      </c>
      <c r="D292" t="s">
        <v>25</v>
      </c>
      <c r="E292" t="s">
        <v>19</v>
      </c>
      <c r="F292">
        <v>634.32000000000005</v>
      </c>
      <c r="G292">
        <v>4</v>
      </c>
      <c r="H292">
        <v>2.8</v>
      </c>
      <c r="I292" t="s">
        <v>13</v>
      </c>
      <c r="J292" s="1">
        <v>44852</v>
      </c>
    </row>
    <row r="293" spans="1:10" x14ac:dyDescent="0.3">
      <c r="A293">
        <v>292</v>
      </c>
      <c r="B293">
        <v>57</v>
      </c>
      <c r="C293" t="s">
        <v>14</v>
      </c>
      <c r="D293" t="s">
        <v>20</v>
      </c>
      <c r="E293" t="s">
        <v>12</v>
      </c>
      <c r="F293">
        <v>517.87</v>
      </c>
      <c r="G293">
        <v>5</v>
      </c>
      <c r="H293">
        <v>2.8</v>
      </c>
      <c r="I293" t="s">
        <v>13</v>
      </c>
      <c r="J293" s="1">
        <v>44853</v>
      </c>
    </row>
    <row r="294" spans="1:10" x14ac:dyDescent="0.3">
      <c r="A294">
        <v>293</v>
      </c>
      <c r="B294">
        <v>46</v>
      </c>
      <c r="C294" t="s">
        <v>14</v>
      </c>
      <c r="D294" t="s">
        <v>22</v>
      </c>
      <c r="E294" t="s">
        <v>16</v>
      </c>
      <c r="F294">
        <v>1368.9</v>
      </c>
      <c r="G294">
        <v>7</v>
      </c>
      <c r="H294">
        <v>4.9000000000000004</v>
      </c>
      <c r="I294" t="s">
        <v>17</v>
      </c>
      <c r="J294" s="1">
        <v>44854</v>
      </c>
    </row>
    <row r="295" spans="1:10" x14ac:dyDescent="0.3">
      <c r="A295">
        <v>294</v>
      </c>
      <c r="B295">
        <v>37</v>
      </c>
      <c r="C295" t="s">
        <v>14</v>
      </c>
      <c r="D295" t="s">
        <v>20</v>
      </c>
      <c r="E295" t="s">
        <v>12</v>
      </c>
      <c r="F295">
        <v>1291.1600000000001</v>
      </c>
      <c r="G295">
        <v>8</v>
      </c>
      <c r="H295">
        <v>2.7</v>
      </c>
      <c r="I295" t="s">
        <v>13</v>
      </c>
      <c r="J295" s="1">
        <v>44855</v>
      </c>
    </row>
    <row r="296" spans="1:10" x14ac:dyDescent="0.3">
      <c r="A296">
        <v>295</v>
      </c>
      <c r="B296">
        <v>50</v>
      </c>
      <c r="C296" t="s">
        <v>14</v>
      </c>
      <c r="D296" t="s">
        <v>22</v>
      </c>
      <c r="E296" t="s">
        <v>21</v>
      </c>
      <c r="F296">
        <v>213.3</v>
      </c>
      <c r="G296">
        <v>8</v>
      </c>
      <c r="H296">
        <v>3.6</v>
      </c>
      <c r="I296" t="s">
        <v>13</v>
      </c>
      <c r="J296" s="1">
        <v>44856</v>
      </c>
    </row>
    <row r="297" spans="1:10" x14ac:dyDescent="0.3">
      <c r="A297">
        <v>296</v>
      </c>
      <c r="B297">
        <v>66</v>
      </c>
      <c r="C297" t="s">
        <v>23</v>
      </c>
      <c r="D297" t="s">
        <v>11</v>
      </c>
      <c r="E297" t="s">
        <v>24</v>
      </c>
      <c r="F297">
        <v>720.43</v>
      </c>
      <c r="G297">
        <v>2</v>
      </c>
      <c r="H297">
        <v>3.8</v>
      </c>
      <c r="I297" t="s">
        <v>17</v>
      </c>
      <c r="J297" s="1">
        <v>44857</v>
      </c>
    </row>
    <row r="298" spans="1:10" x14ac:dyDescent="0.3">
      <c r="A298">
        <v>297</v>
      </c>
      <c r="B298">
        <v>66</v>
      </c>
      <c r="C298" t="s">
        <v>14</v>
      </c>
      <c r="D298" t="s">
        <v>25</v>
      </c>
      <c r="E298" t="s">
        <v>19</v>
      </c>
      <c r="F298">
        <v>468.12</v>
      </c>
      <c r="G298">
        <v>3</v>
      </c>
      <c r="H298">
        <v>3.4</v>
      </c>
      <c r="I298" t="s">
        <v>13</v>
      </c>
      <c r="J298" s="1">
        <v>44858</v>
      </c>
    </row>
    <row r="299" spans="1:10" x14ac:dyDescent="0.3">
      <c r="A299">
        <v>298</v>
      </c>
      <c r="B299">
        <v>30</v>
      </c>
      <c r="C299" t="s">
        <v>10</v>
      </c>
      <c r="D299" t="s">
        <v>18</v>
      </c>
      <c r="E299" t="s">
        <v>21</v>
      </c>
      <c r="F299">
        <v>867.64</v>
      </c>
      <c r="G299">
        <v>6</v>
      </c>
      <c r="H299">
        <v>4.4000000000000004</v>
      </c>
      <c r="I299" t="s">
        <v>13</v>
      </c>
      <c r="J299" s="1">
        <v>44859</v>
      </c>
    </row>
    <row r="300" spans="1:10" x14ac:dyDescent="0.3">
      <c r="A300">
        <v>299</v>
      </c>
      <c r="B300">
        <v>33</v>
      </c>
      <c r="C300" t="s">
        <v>14</v>
      </c>
      <c r="D300" t="s">
        <v>25</v>
      </c>
      <c r="E300" t="s">
        <v>16</v>
      </c>
      <c r="F300">
        <v>739.14</v>
      </c>
      <c r="G300">
        <v>9</v>
      </c>
      <c r="H300">
        <v>5</v>
      </c>
      <c r="I300" t="s">
        <v>17</v>
      </c>
      <c r="J300" s="1">
        <v>44860</v>
      </c>
    </row>
    <row r="301" spans="1:10" x14ac:dyDescent="0.3">
      <c r="A301">
        <v>300</v>
      </c>
      <c r="B301">
        <v>43</v>
      </c>
      <c r="C301" t="s">
        <v>10</v>
      </c>
      <c r="D301" t="s">
        <v>20</v>
      </c>
      <c r="E301" t="s">
        <v>24</v>
      </c>
      <c r="F301">
        <v>1237.49</v>
      </c>
      <c r="G301">
        <v>6</v>
      </c>
      <c r="H301">
        <v>1.1000000000000001</v>
      </c>
      <c r="I301" t="s">
        <v>13</v>
      </c>
      <c r="J301" s="1">
        <v>44861</v>
      </c>
    </row>
    <row r="302" spans="1:10" x14ac:dyDescent="0.3">
      <c r="A302">
        <v>301</v>
      </c>
      <c r="B302">
        <v>47</v>
      </c>
      <c r="C302" t="s">
        <v>23</v>
      </c>
      <c r="D302" t="s">
        <v>20</v>
      </c>
      <c r="E302" t="s">
        <v>19</v>
      </c>
      <c r="F302">
        <v>1068.75</v>
      </c>
      <c r="G302">
        <v>9</v>
      </c>
      <c r="H302">
        <v>3.7</v>
      </c>
      <c r="I302" t="s">
        <v>17</v>
      </c>
      <c r="J302" s="1">
        <v>44862</v>
      </c>
    </row>
    <row r="303" spans="1:10" x14ac:dyDescent="0.3">
      <c r="A303">
        <v>302</v>
      </c>
      <c r="B303">
        <v>67</v>
      </c>
      <c r="C303" t="s">
        <v>10</v>
      </c>
      <c r="D303" t="s">
        <v>20</v>
      </c>
      <c r="E303" t="s">
        <v>19</v>
      </c>
      <c r="F303">
        <v>362.6</v>
      </c>
      <c r="G303">
        <v>14</v>
      </c>
      <c r="H303">
        <v>3.3</v>
      </c>
      <c r="I303" t="s">
        <v>17</v>
      </c>
      <c r="J303" s="1">
        <v>44863</v>
      </c>
    </row>
    <row r="304" spans="1:10" x14ac:dyDescent="0.3">
      <c r="A304">
        <v>303</v>
      </c>
      <c r="B304">
        <v>61</v>
      </c>
      <c r="C304" t="s">
        <v>14</v>
      </c>
      <c r="D304" t="s">
        <v>18</v>
      </c>
      <c r="E304" t="s">
        <v>19</v>
      </c>
      <c r="F304">
        <v>478.64</v>
      </c>
      <c r="G304">
        <v>13</v>
      </c>
      <c r="H304">
        <v>3.2</v>
      </c>
      <c r="I304" t="s">
        <v>17</v>
      </c>
      <c r="J304" s="1">
        <v>44864</v>
      </c>
    </row>
    <row r="305" spans="1:10" x14ac:dyDescent="0.3">
      <c r="A305">
        <v>304</v>
      </c>
      <c r="B305">
        <v>34</v>
      </c>
      <c r="C305" t="s">
        <v>10</v>
      </c>
      <c r="D305" t="s">
        <v>22</v>
      </c>
      <c r="E305" t="s">
        <v>19</v>
      </c>
      <c r="F305">
        <v>1199.98</v>
      </c>
      <c r="G305">
        <v>13</v>
      </c>
      <c r="H305">
        <v>2.5</v>
      </c>
      <c r="I305" t="s">
        <v>13</v>
      </c>
      <c r="J305" s="1">
        <v>44865</v>
      </c>
    </row>
    <row r="306" spans="1:10" x14ac:dyDescent="0.3">
      <c r="A306">
        <v>305</v>
      </c>
      <c r="B306">
        <v>65</v>
      </c>
      <c r="C306" t="s">
        <v>14</v>
      </c>
      <c r="D306" t="s">
        <v>22</v>
      </c>
      <c r="E306" t="s">
        <v>24</v>
      </c>
      <c r="F306">
        <v>510.58</v>
      </c>
      <c r="G306">
        <v>6</v>
      </c>
      <c r="H306">
        <v>2.9</v>
      </c>
      <c r="I306" t="s">
        <v>13</v>
      </c>
      <c r="J306" s="1">
        <v>44866</v>
      </c>
    </row>
    <row r="307" spans="1:10" x14ac:dyDescent="0.3">
      <c r="A307">
        <v>306</v>
      </c>
      <c r="B307">
        <v>20</v>
      </c>
      <c r="C307" t="s">
        <v>10</v>
      </c>
      <c r="D307" t="s">
        <v>11</v>
      </c>
      <c r="E307" t="s">
        <v>21</v>
      </c>
      <c r="F307">
        <v>828.42</v>
      </c>
      <c r="G307">
        <v>13</v>
      </c>
      <c r="H307">
        <v>4.0999999999999996</v>
      </c>
      <c r="I307" t="s">
        <v>13</v>
      </c>
      <c r="J307" s="1">
        <v>44867</v>
      </c>
    </row>
    <row r="308" spans="1:10" x14ac:dyDescent="0.3">
      <c r="A308">
        <v>307</v>
      </c>
      <c r="B308">
        <v>51</v>
      </c>
      <c r="C308" t="s">
        <v>23</v>
      </c>
      <c r="D308" t="s">
        <v>20</v>
      </c>
      <c r="E308" t="s">
        <v>12</v>
      </c>
      <c r="F308">
        <v>784.49</v>
      </c>
      <c r="G308">
        <v>9</v>
      </c>
      <c r="H308">
        <v>2.2000000000000002</v>
      </c>
      <c r="I308" t="s">
        <v>17</v>
      </c>
      <c r="J308" s="1">
        <v>44868</v>
      </c>
    </row>
    <row r="309" spans="1:10" x14ac:dyDescent="0.3">
      <c r="A309">
        <v>308</v>
      </c>
      <c r="B309">
        <v>60</v>
      </c>
      <c r="C309" t="s">
        <v>14</v>
      </c>
      <c r="D309" t="s">
        <v>18</v>
      </c>
      <c r="E309" t="s">
        <v>24</v>
      </c>
      <c r="F309">
        <v>1148.94</v>
      </c>
      <c r="G309">
        <v>7</v>
      </c>
      <c r="H309">
        <v>5</v>
      </c>
      <c r="I309" t="s">
        <v>17</v>
      </c>
      <c r="J309" s="1">
        <v>44869</v>
      </c>
    </row>
    <row r="310" spans="1:10" x14ac:dyDescent="0.3">
      <c r="A310">
        <v>309</v>
      </c>
      <c r="B310">
        <v>44</v>
      </c>
      <c r="C310" t="s">
        <v>10</v>
      </c>
      <c r="D310" t="s">
        <v>11</v>
      </c>
      <c r="E310" t="s">
        <v>21</v>
      </c>
      <c r="F310">
        <v>201.22</v>
      </c>
      <c r="G310">
        <v>4</v>
      </c>
      <c r="H310">
        <v>2.1</v>
      </c>
      <c r="I310" t="s">
        <v>13</v>
      </c>
      <c r="J310" s="1">
        <v>44870</v>
      </c>
    </row>
    <row r="311" spans="1:10" x14ac:dyDescent="0.3">
      <c r="A311">
        <v>310</v>
      </c>
      <c r="B311">
        <v>26</v>
      </c>
      <c r="C311" t="s">
        <v>14</v>
      </c>
      <c r="D311" t="s">
        <v>25</v>
      </c>
      <c r="E311" t="s">
        <v>12</v>
      </c>
      <c r="F311">
        <v>373.2</v>
      </c>
      <c r="G311">
        <v>7</v>
      </c>
      <c r="H311">
        <v>1.7</v>
      </c>
      <c r="I311" t="s">
        <v>17</v>
      </c>
      <c r="J311" s="1">
        <v>44871</v>
      </c>
    </row>
    <row r="312" spans="1:10" x14ac:dyDescent="0.3">
      <c r="A312">
        <v>311</v>
      </c>
      <c r="B312">
        <v>25</v>
      </c>
      <c r="C312" t="s">
        <v>10</v>
      </c>
      <c r="D312" t="s">
        <v>22</v>
      </c>
      <c r="E312" t="s">
        <v>21</v>
      </c>
      <c r="F312">
        <v>1132.51</v>
      </c>
      <c r="G312">
        <v>1</v>
      </c>
      <c r="H312">
        <v>4.8</v>
      </c>
      <c r="I312" t="s">
        <v>17</v>
      </c>
      <c r="J312" s="1">
        <v>44872</v>
      </c>
    </row>
    <row r="313" spans="1:10" x14ac:dyDescent="0.3">
      <c r="A313">
        <v>312</v>
      </c>
      <c r="B313">
        <v>46</v>
      </c>
      <c r="C313" t="s">
        <v>10</v>
      </c>
      <c r="D313" t="s">
        <v>22</v>
      </c>
      <c r="E313" t="s">
        <v>16</v>
      </c>
      <c r="F313">
        <v>391.36</v>
      </c>
      <c r="G313">
        <v>5</v>
      </c>
      <c r="H313">
        <v>4.5999999999999996</v>
      </c>
      <c r="I313" t="s">
        <v>17</v>
      </c>
      <c r="J313" s="1">
        <v>44873</v>
      </c>
    </row>
    <row r="314" spans="1:10" x14ac:dyDescent="0.3">
      <c r="A314">
        <v>313</v>
      </c>
      <c r="B314">
        <v>33</v>
      </c>
      <c r="C314" t="s">
        <v>10</v>
      </c>
      <c r="D314" t="s">
        <v>20</v>
      </c>
      <c r="E314" t="s">
        <v>12</v>
      </c>
      <c r="F314">
        <v>1315.18</v>
      </c>
      <c r="G314">
        <v>10</v>
      </c>
      <c r="H314">
        <v>3.8</v>
      </c>
      <c r="I314" t="s">
        <v>17</v>
      </c>
      <c r="J314" s="1">
        <v>44874</v>
      </c>
    </row>
    <row r="315" spans="1:10" x14ac:dyDescent="0.3">
      <c r="A315">
        <v>314</v>
      </c>
      <c r="B315">
        <v>30</v>
      </c>
      <c r="C315" t="s">
        <v>14</v>
      </c>
      <c r="D315" t="s">
        <v>18</v>
      </c>
      <c r="E315" t="s">
        <v>21</v>
      </c>
      <c r="F315">
        <v>1385.84</v>
      </c>
      <c r="G315">
        <v>2</v>
      </c>
      <c r="H315">
        <v>3.7</v>
      </c>
      <c r="I315" t="s">
        <v>17</v>
      </c>
      <c r="J315" s="1">
        <v>44875</v>
      </c>
    </row>
    <row r="316" spans="1:10" x14ac:dyDescent="0.3">
      <c r="A316">
        <v>315</v>
      </c>
      <c r="B316">
        <v>44</v>
      </c>
      <c r="C316" t="s">
        <v>14</v>
      </c>
      <c r="D316" t="s">
        <v>18</v>
      </c>
      <c r="E316" t="s">
        <v>12</v>
      </c>
      <c r="F316">
        <v>991.02</v>
      </c>
      <c r="G316">
        <v>11</v>
      </c>
      <c r="H316">
        <v>2.7</v>
      </c>
      <c r="I316" t="s">
        <v>13</v>
      </c>
      <c r="J316" s="1">
        <v>44876</v>
      </c>
    </row>
    <row r="317" spans="1:10" x14ac:dyDescent="0.3">
      <c r="A317">
        <v>316</v>
      </c>
      <c r="B317">
        <v>65</v>
      </c>
      <c r="C317" t="s">
        <v>23</v>
      </c>
      <c r="D317" t="s">
        <v>11</v>
      </c>
      <c r="E317" t="s">
        <v>19</v>
      </c>
      <c r="F317">
        <v>409.19</v>
      </c>
      <c r="G317">
        <v>1</v>
      </c>
      <c r="H317">
        <v>1.5</v>
      </c>
      <c r="I317" t="s">
        <v>17</v>
      </c>
      <c r="J317" s="1">
        <v>44877</v>
      </c>
    </row>
    <row r="318" spans="1:10" x14ac:dyDescent="0.3">
      <c r="A318">
        <v>317</v>
      </c>
      <c r="B318">
        <v>68</v>
      </c>
      <c r="C318" t="s">
        <v>14</v>
      </c>
      <c r="D318" t="s">
        <v>18</v>
      </c>
      <c r="E318" t="s">
        <v>19</v>
      </c>
      <c r="F318">
        <v>1102.17</v>
      </c>
      <c r="G318">
        <v>11</v>
      </c>
      <c r="H318">
        <v>1.2</v>
      </c>
      <c r="I318" t="s">
        <v>17</v>
      </c>
      <c r="J318" s="1">
        <v>44878</v>
      </c>
    </row>
    <row r="319" spans="1:10" x14ac:dyDescent="0.3">
      <c r="A319">
        <v>318</v>
      </c>
      <c r="B319">
        <v>41</v>
      </c>
      <c r="C319" t="s">
        <v>23</v>
      </c>
      <c r="D319" t="s">
        <v>25</v>
      </c>
      <c r="E319" t="s">
        <v>16</v>
      </c>
      <c r="F319">
        <v>526.48</v>
      </c>
      <c r="G319">
        <v>2</v>
      </c>
      <c r="H319">
        <v>2.1</v>
      </c>
      <c r="I319" t="s">
        <v>13</v>
      </c>
      <c r="J319" s="1">
        <v>44879</v>
      </c>
    </row>
    <row r="320" spans="1:10" x14ac:dyDescent="0.3">
      <c r="A320">
        <v>319</v>
      </c>
      <c r="B320">
        <v>41</v>
      </c>
      <c r="C320" t="s">
        <v>10</v>
      </c>
      <c r="D320" t="s">
        <v>22</v>
      </c>
      <c r="E320" t="s">
        <v>16</v>
      </c>
      <c r="F320">
        <v>247.74</v>
      </c>
      <c r="G320">
        <v>10</v>
      </c>
      <c r="H320">
        <v>3.1</v>
      </c>
      <c r="I320" t="s">
        <v>17</v>
      </c>
      <c r="J320" s="1">
        <v>44880</v>
      </c>
    </row>
    <row r="321" spans="1:10" x14ac:dyDescent="0.3">
      <c r="A321">
        <v>320</v>
      </c>
      <c r="B321">
        <v>45</v>
      </c>
      <c r="C321" t="s">
        <v>23</v>
      </c>
      <c r="D321" t="s">
        <v>25</v>
      </c>
      <c r="E321" t="s">
        <v>16</v>
      </c>
      <c r="F321">
        <v>1308.02</v>
      </c>
      <c r="G321">
        <v>3</v>
      </c>
      <c r="H321">
        <v>3.8</v>
      </c>
      <c r="I321" t="s">
        <v>13</v>
      </c>
      <c r="J321" s="1">
        <v>44881</v>
      </c>
    </row>
    <row r="322" spans="1:10" x14ac:dyDescent="0.3">
      <c r="A322">
        <v>321</v>
      </c>
      <c r="B322">
        <v>38</v>
      </c>
      <c r="C322" t="s">
        <v>10</v>
      </c>
      <c r="D322" t="s">
        <v>11</v>
      </c>
      <c r="E322" t="s">
        <v>16</v>
      </c>
      <c r="F322">
        <v>539.5</v>
      </c>
      <c r="G322">
        <v>4</v>
      </c>
      <c r="H322">
        <v>3.2</v>
      </c>
      <c r="I322" t="s">
        <v>17</v>
      </c>
      <c r="J322" s="1">
        <v>44882</v>
      </c>
    </row>
    <row r="323" spans="1:10" x14ac:dyDescent="0.3">
      <c r="A323">
        <v>322</v>
      </c>
      <c r="B323">
        <v>42</v>
      </c>
      <c r="C323" t="s">
        <v>14</v>
      </c>
      <c r="D323" t="s">
        <v>18</v>
      </c>
      <c r="E323" t="s">
        <v>24</v>
      </c>
      <c r="F323">
        <v>295.58</v>
      </c>
      <c r="G323">
        <v>3</v>
      </c>
      <c r="H323">
        <v>4.5</v>
      </c>
      <c r="I323" t="s">
        <v>13</v>
      </c>
      <c r="J323" s="1">
        <v>44883</v>
      </c>
    </row>
    <row r="324" spans="1:10" x14ac:dyDescent="0.3">
      <c r="A324">
        <v>323</v>
      </c>
      <c r="B324">
        <v>18</v>
      </c>
      <c r="C324" t="s">
        <v>23</v>
      </c>
      <c r="D324" t="s">
        <v>25</v>
      </c>
      <c r="E324" t="s">
        <v>16</v>
      </c>
      <c r="F324">
        <v>24.88</v>
      </c>
      <c r="G324">
        <v>8</v>
      </c>
      <c r="H324">
        <v>1.5</v>
      </c>
      <c r="I324" t="s">
        <v>13</v>
      </c>
      <c r="J324" s="1">
        <v>44884</v>
      </c>
    </row>
    <row r="325" spans="1:10" x14ac:dyDescent="0.3">
      <c r="A325">
        <v>324</v>
      </c>
      <c r="B325">
        <v>45</v>
      </c>
      <c r="C325" t="s">
        <v>10</v>
      </c>
      <c r="D325" t="s">
        <v>11</v>
      </c>
      <c r="E325" t="s">
        <v>16</v>
      </c>
      <c r="F325">
        <v>473.06</v>
      </c>
      <c r="G325">
        <v>3</v>
      </c>
      <c r="H325">
        <v>1.8</v>
      </c>
      <c r="I325" t="s">
        <v>17</v>
      </c>
      <c r="J325" s="1">
        <v>44885</v>
      </c>
    </row>
    <row r="326" spans="1:10" x14ac:dyDescent="0.3">
      <c r="A326">
        <v>325</v>
      </c>
      <c r="B326">
        <v>50</v>
      </c>
      <c r="C326" t="s">
        <v>14</v>
      </c>
      <c r="D326" t="s">
        <v>20</v>
      </c>
      <c r="E326" t="s">
        <v>19</v>
      </c>
      <c r="F326">
        <v>885.74</v>
      </c>
      <c r="G326">
        <v>1</v>
      </c>
      <c r="H326">
        <v>3.3</v>
      </c>
      <c r="I326" t="s">
        <v>13</v>
      </c>
      <c r="J326" s="1">
        <v>44886</v>
      </c>
    </row>
    <row r="327" spans="1:10" x14ac:dyDescent="0.3">
      <c r="A327">
        <v>326</v>
      </c>
      <c r="B327">
        <v>39</v>
      </c>
      <c r="C327" t="s">
        <v>23</v>
      </c>
      <c r="D327" t="s">
        <v>25</v>
      </c>
      <c r="E327" t="s">
        <v>24</v>
      </c>
      <c r="F327">
        <v>1318.93</v>
      </c>
      <c r="G327">
        <v>6</v>
      </c>
      <c r="H327">
        <v>1.6</v>
      </c>
      <c r="I327" t="s">
        <v>17</v>
      </c>
      <c r="J327" s="1">
        <v>44887</v>
      </c>
    </row>
    <row r="328" spans="1:10" x14ac:dyDescent="0.3">
      <c r="A328">
        <v>327</v>
      </c>
      <c r="B328">
        <v>37</v>
      </c>
      <c r="C328" t="s">
        <v>10</v>
      </c>
      <c r="D328" t="s">
        <v>20</v>
      </c>
      <c r="E328" t="s">
        <v>24</v>
      </c>
      <c r="F328">
        <v>1141.0999999999999</v>
      </c>
      <c r="G328">
        <v>8</v>
      </c>
      <c r="H328">
        <v>4.0999999999999996</v>
      </c>
      <c r="I328" t="s">
        <v>17</v>
      </c>
      <c r="J328" s="1">
        <v>44888</v>
      </c>
    </row>
    <row r="329" spans="1:10" x14ac:dyDescent="0.3">
      <c r="A329">
        <v>328</v>
      </c>
      <c r="B329">
        <v>35</v>
      </c>
      <c r="C329" t="s">
        <v>10</v>
      </c>
      <c r="D329" t="s">
        <v>25</v>
      </c>
      <c r="E329" t="s">
        <v>24</v>
      </c>
      <c r="F329">
        <v>10.29</v>
      </c>
      <c r="G329">
        <v>12</v>
      </c>
      <c r="H329">
        <v>1.2</v>
      </c>
      <c r="I329" t="s">
        <v>17</v>
      </c>
      <c r="J329" s="1">
        <v>44889</v>
      </c>
    </row>
    <row r="330" spans="1:10" x14ac:dyDescent="0.3">
      <c r="A330">
        <v>329</v>
      </c>
      <c r="B330">
        <v>41</v>
      </c>
      <c r="C330" t="s">
        <v>14</v>
      </c>
      <c r="D330" t="s">
        <v>15</v>
      </c>
      <c r="E330" t="s">
        <v>16</v>
      </c>
      <c r="F330">
        <v>579.74</v>
      </c>
      <c r="G330">
        <v>6</v>
      </c>
      <c r="H330">
        <v>3.9</v>
      </c>
      <c r="I330" t="s">
        <v>17</v>
      </c>
      <c r="J330" s="1">
        <v>44890</v>
      </c>
    </row>
    <row r="331" spans="1:10" x14ac:dyDescent="0.3">
      <c r="A331">
        <v>330</v>
      </c>
      <c r="B331">
        <v>30</v>
      </c>
      <c r="C331" t="s">
        <v>14</v>
      </c>
      <c r="D331" t="s">
        <v>18</v>
      </c>
      <c r="E331" t="s">
        <v>19</v>
      </c>
      <c r="F331">
        <v>1286.82</v>
      </c>
      <c r="G331">
        <v>5</v>
      </c>
      <c r="H331">
        <v>4.3</v>
      </c>
      <c r="I331" t="s">
        <v>17</v>
      </c>
      <c r="J331" s="1">
        <v>44891</v>
      </c>
    </row>
    <row r="332" spans="1:10" x14ac:dyDescent="0.3">
      <c r="A332">
        <v>331</v>
      </c>
      <c r="B332">
        <v>40</v>
      </c>
      <c r="C332" t="s">
        <v>10</v>
      </c>
      <c r="D332" t="s">
        <v>25</v>
      </c>
      <c r="E332" t="s">
        <v>19</v>
      </c>
      <c r="F332">
        <v>1376.8</v>
      </c>
      <c r="G332">
        <v>14</v>
      </c>
      <c r="H332">
        <v>2.4</v>
      </c>
      <c r="I332" t="s">
        <v>13</v>
      </c>
      <c r="J332" s="1">
        <v>44892</v>
      </c>
    </row>
    <row r="333" spans="1:10" x14ac:dyDescent="0.3">
      <c r="A333">
        <v>332</v>
      </c>
      <c r="B333">
        <v>41</v>
      </c>
      <c r="C333" t="s">
        <v>10</v>
      </c>
      <c r="D333" t="s">
        <v>11</v>
      </c>
      <c r="E333" t="s">
        <v>12</v>
      </c>
      <c r="F333">
        <v>1412.63</v>
      </c>
      <c r="G333">
        <v>12</v>
      </c>
      <c r="H333">
        <v>3.2</v>
      </c>
      <c r="I333" t="s">
        <v>17</v>
      </c>
      <c r="J333" s="1">
        <v>44893</v>
      </c>
    </row>
    <row r="334" spans="1:10" x14ac:dyDescent="0.3">
      <c r="A334">
        <v>333</v>
      </c>
      <c r="B334">
        <v>21</v>
      </c>
      <c r="C334" t="s">
        <v>14</v>
      </c>
      <c r="D334" t="s">
        <v>20</v>
      </c>
      <c r="E334" t="s">
        <v>16</v>
      </c>
      <c r="F334">
        <v>1189.68</v>
      </c>
      <c r="G334">
        <v>1</v>
      </c>
      <c r="H334">
        <v>2</v>
      </c>
      <c r="I334" t="s">
        <v>17</v>
      </c>
      <c r="J334" s="1">
        <v>44894</v>
      </c>
    </row>
    <row r="335" spans="1:10" x14ac:dyDescent="0.3">
      <c r="A335">
        <v>334</v>
      </c>
      <c r="B335">
        <v>26</v>
      </c>
      <c r="C335" t="s">
        <v>14</v>
      </c>
      <c r="D335" t="s">
        <v>25</v>
      </c>
      <c r="E335" t="s">
        <v>19</v>
      </c>
      <c r="F335">
        <v>1075.53</v>
      </c>
      <c r="G335">
        <v>5</v>
      </c>
      <c r="H335">
        <v>1.9</v>
      </c>
      <c r="I335" t="s">
        <v>13</v>
      </c>
      <c r="J335" s="1">
        <v>44895</v>
      </c>
    </row>
    <row r="336" spans="1:10" x14ac:dyDescent="0.3">
      <c r="A336">
        <v>335</v>
      </c>
      <c r="B336">
        <v>27</v>
      </c>
      <c r="C336" t="s">
        <v>23</v>
      </c>
      <c r="D336" t="s">
        <v>22</v>
      </c>
      <c r="E336" t="s">
        <v>16</v>
      </c>
      <c r="F336">
        <v>673.63</v>
      </c>
      <c r="G336">
        <v>8</v>
      </c>
      <c r="H336">
        <v>1.7</v>
      </c>
      <c r="I336" t="s">
        <v>17</v>
      </c>
      <c r="J336" s="1">
        <v>44896</v>
      </c>
    </row>
    <row r="337" spans="1:10" x14ac:dyDescent="0.3">
      <c r="A337">
        <v>336</v>
      </c>
      <c r="B337">
        <v>52</v>
      </c>
      <c r="C337" t="s">
        <v>14</v>
      </c>
      <c r="D337" t="s">
        <v>11</v>
      </c>
      <c r="E337" t="s">
        <v>19</v>
      </c>
      <c r="F337">
        <v>765.54</v>
      </c>
      <c r="G337">
        <v>4</v>
      </c>
      <c r="H337">
        <v>3.4</v>
      </c>
      <c r="I337" t="s">
        <v>13</v>
      </c>
      <c r="J337" s="1">
        <v>44897</v>
      </c>
    </row>
    <row r="338" spans="1:10" x14ac:dyDescent="0.3">
      <c r="A338">
        <v>337</v>
      </c>
      <c r="B338">
        <v>53</v>
      </c>
      <c r="C338" t="s">
        <v>23</v>
      </c>
      <c r="D338" t="s">
        <v>25</v>
      </c>
      <c r="E338" t="s">
        <v>21</v>
      </c>
      <c r="F338">
        <v>1154.1600000000001</v>
      </c>
      <c r="G338">
        <v>11</v>
      </c>
      <c r="H338">
        <v>1.4</v>
      </c>
      <c r="I338" t="s">
        <v>17</v>
      </c>
      <c r="J338" s="1">
        <v>44898</v>
      </c>
    </row>
    <row r="339" spans="1:10" x14ac:dyDescent="0.3">
      <c r="A339">
        <v>338</v>
      </c>
      <c r="B339">
        <v>53</v>
      </c>
      <c r="C339" t="s">
        <v>14</v>
      </c>
      <c r="D339" t="s">
        <v>22</v>
      </c>
      <c r="E339" t="s">
        <v>16</v>
      </c>
      <c r="F339">
        <v>1341.77</v>
      </c>
      <c r="G339">
        <v>8</v>
      </c>
      <c r="H339">
        <v>2.5</v>
      </c>
      <c r="I339" t="s">
        <v>13</v>
      </c>
      <c r="J339" s="1">
        <v>44899</v>
      </c>
    </row>
    <row r="340" spans="1:10" x14ac:dyDescent="0.3">
      <c r="A340">
        <v>339</v>
      </c>
      <c r="B340">
        <v>61</v>
      </c>
      <c r="C340" t="s">
        <v>14</v>
      </c>
      <c r="D340" t="s">
        <v>25</v>
      </c>
      <c r="E340" t="s">
        <v>19</v>
      </c>
      <c r="F340">
        <v>1152.08</v>
      </c>
      <c r="G340">
        <v>9</v>
      </c>
      <c r="H340">
        <v>3</v>
      </c>
      <c r="I340" t="s">
        <v>17</v>
      </c>
      <c r="J340" s="1">
        <v>44900</v>
      </c>
    </row>
    <row r="341" spans="1:10" x14ac:dyDescent="0.3">
      <c r="A341">
        <v>340</v>
      </c>
      <c r="B341">
        <v>47</v>
      </c>
      <c r="C341" t="s">
        <v>10</v>
      </c>
      <c r="D341" t="s">
        <v>18</v>
      </c>
      <c r="E341" t="s">
        <v>21</v>
      </c>
      <c r="F341">
        <v>1440.91</v>
      </c>
      <c r="G341">
        <v>12</v>
      </c>
      <c r="H341">
        <v>4</v>
      </c>
      <c r="I341" t="s">
        <v>13</v>
      </c>
      <c r="J341" s="1">
        <v>44901</v>
      </c>
    </row>
    <row r="342" spans="1:10" x14ac:dyDescent="0.3">
      <c r="A342">
        <v>341</v>
      </c>
      <c r="B342">
        <v>18</v>
      </c>
      <c r="C342" t="s">
        <v>10</v>
      </c>
      <c r="D342" t="s">
        <v>25</v>
      </c>
      <c r="E342" t="s">
        <v>19</v>
      </c>
      <c r="F342">
        <v>1287.8900000000001</v>
      </c>
      <c r="G342">
        <v>6</v>
      </c>
      <c r="H342">
        <v>3.6</v>
      </c>
      <c r="I342" t="s">
        <v>17</v>
      </c>
      <c r="J342" s="1">
        <v>44902</v>
      </c>
    </row>
    <row r="343" spans="1:10" x14ac:dyDescent="0.3">
      <c r="A343">
        <v>342</v>
      </c>
      <c r="B343">
        <v>29</v>
      </c>
      <c r="C343" t="s">
        <v>10</v>
      </c>
      <c r="D343" t="s">
        <v>18</v>
      </c>
      <c r="E343" t="s">
        <v>19</v>
      </c>
      <c r="F343">
        <v>12.12</v>
      </c>
      <c r="G343">
        <v>13</v>
      </c>
      <c r="H343">
        <v>3.1</v>
      </c>
      <c r="I343" t="s">
        <v>13</v>
      </c>
      <c r="J343" s="1">
        <v>44903</v>
      </c>
    </row>
    <row r="344" spans="1:10" x14ac:dyDescent="0.3">
      <c r="A344">
        <v>343</v>
      </c>
      <c r="B344">
        <v>64</v>
      </c>
      <c r="C344" t="s">
        <v>10</v>
      </c>
      <c r="D344" t="s">
        <v>11</v>
      </c>
      <c r="E344" t="s">
        <v>12</v>
      </c>
      <c r="F344">
        <v>677.5</v>
      </c>
      <c r="G344">
        <v>4</v>
      </c>
      <c r="H344">
        <v>3.7</v>
      </c>
      <c r="I344" t="s">
        <v>17</v>
      </c>
      <c r="J344" s="1">
        <v>44904</v>
      </c>
    </row>
    <row r="345" spans="1:10" x14ac:dyDescent="0.3">
      <c r="A345">
        <v>344</v>
      </c>
      <c r="B345">
        <v>37</v>
      </c>
      <c r="C345" t="s">
        <v>10</v>
      </c>
      <c r="D345" t="s">
        <v>18</v>
      </c>
      <c r="E345" t="s">
        <v>19</v>
      </c>
      <c r="F345">
        <v>337.42</v>
      </c>
      <c r="G345">
        <v>12</v>
      </c>
      <c r="H345">
        <v>2.1</v>
      </c>
      <c r="I345" t="s">
        <v>13</v>
      </c>
      <c r="J345" s="1">
        <v>44905</v>
      </c>
    </row>
    <row r="346" spans="1:10" x14ac:dyDescent="0.3">
      <c r="A346">
        <v>345</v>
      </c>
      <c r="B346">
        <v>44</v>
      </c>
      <c r="C346" t="s">
        <v>14</v>
      </c>
      <c r="D346" t="s">
        <v>25</v>
      </c>
      <c r="E346" t="s">
        <v>24</v>
      </c>
      <c r="F346">
        <v>481.99</v>
      </c>
      <c r="G346">
        <v>4</v>
      </c>
      <c r="H346">
        <v>4.0999999999999996</v>
      </c>
      <c r="I346" t="s">
        <v>17</v>
      </c>
      <c r="J346" s="1">
        <v>44906</v>
      </c>
    </row>
    <row r="347" spans="1:10" x14ac:dyDescent="0.3">
      <c r="A347">
        <v>346</v>
      </c>
      <c r="B347">
        <v>53</v>
      </c>
      <c r="C347" t="s">
        <v>23</v>
      </c>
      <c r="D347" t="s">
        <v>25</v>
      </c>
      <c r="E347" t="s">
        <v>16</v>
      </c>
      <c r="F347">
        <v>252.59</v>
      </c>
      <c r="G347">
        <v>3</v>
      </c>
      <c r="H347">
        <v>3.7</v>
      </c>
      <c r="I347" t="s">
        <v>13</v>
      </c>
      <c r="J347" s="1">
        <v>44907</v>
      </c>
    </row>
    <row r="348" spans="1:10" x14ac:dyDescent="0.3">
      <c r="A348">
        <v>347</v>
      </c>
      <c r="B348">
        <v>36</v>
      </c>
      <c r="C348" t="s">
        <v>10</v>
      </c>
      <c r="D348" t="s">
        <v>18</v>
      </c>
      <c r="E348" t="s">
        <v>12</v>
      </c>
      <c r="F348">
        <v>1231.57</v>
      </c>
      <c r="G348">
        <v>5</v>
      </c>
      <c r="H348">
        <v>2.2000000000000002</v>
      </c>
      <c r="I348" t="s">
        <v>17</v>
      </c>
      <c r="J348" s="1">
        <v>44908</v>
      </c>
    </row>
    <row r="349" spans="1:10" x14ac:dyDescent="0.3">
      <c r="A349">
        <v>348</v>
      </c>
      <c r="B349">
        <v>23</v>
      </c>
      <c r="C349" t="s">
        <v>14</v>
      </c>
      <c r="D349" t="s">
        <v>18</v>
      </c>
      <c r="E349" t="s">
        <v>19</v>
      </c>
      <c r="F349">
        <v>425</v>
      </c>
      <c r="G349">
        <v>10</v>
      </c>
      <c r="H349">
        <v>2.2999999999999998</v>
      </c>
      <c r="I349" t="s">
        <v>13</v>
      </c>
      <c r="J349" s="1">
        <v>44909</v>
      </c>
    </row>
    <row r="350" spans="1:10" x14ac:dyDescent="0.3">
      <c r="A350">
        <v>349</v>
      </c>
      <c r="B350">
        <v>57</v>
      </c>
      <c r="C350" t="s">
        <v>10</v>
      </c>
      <c r="D350" t="s">
        <v>25</v>
      </c>
      <c r="E350" t="s">
        <v>19</v>
      </c>
      <c r="F350">
        <v>1286</v>
      </c>
      <c r="G350">
        <v>13</v>
      </c>
      <c r="H350">
        <v>1.2</v>
      </c>
      <c r="I350" t="s">
        <v>13</v>
      </c>
      <c r="J350" s="1">
        <v>44910</v>
      </c>
    </row>
    <row r="351" spans="1:10" x14ac:dyDescent="0.3">
      <c r="A351">
        <v>350</v>
      </c>
      <c r="B351">
        <v>57</v>
      </c>
      <c r="C351" t="s">
        <v>14</v>
      </c>
      <c r="D351" t="s">
        <v>15</v>
      </c>
      <c r="E351" t="s">
        <v>19</v>
      </c>
      <c r="F351">
        <v>797.36</v>
      </c>
      <c r="G351">
        <v>12</v>
      </c>
      <c r="H351">
        <v>1.4</v>
      </c>
      <c r="I351" t="s">
        <v>13</v>
      </c>
      <c r="J351" s="1">
        <v>44911</v>
      </c>
    </row>
    <row r="352" spans="1:10" x14ac:dyDescent="0.3">
      <c r="A352">
        <v>351</v>
      </c>
      <c r="B352">
        <v>23</v>
      </c>
      <c r="C352" t="s">
        <v>23</v>
      </c>
      <c r="D352" t="s">
        <v>18</v>
      </c>
      <c r="E352" t="s">
        <v>16</v>
      </c>
      <c r="F352">
        <v>905.15</v>
      </c>
      <c r="G352">
        <v>14</v>
      </c>
      <c r="H352">
        <v>2.9</v>
      </c>
      <c r="I352" t="s">
        <v>17</v>
      </c>
      <c r="J352" s="1">
        <v>44912</v>
      </c>
    </row>
    <row r="353" spans="1:10" x14ac:dyDescent="0.3">
      <c r="A353">
        <v>352</v>
      </c>
      <c r="B353">
        <v>23</v>
      </c>
      <c r="C353" t="s">
        <v>23</v>
      </c>
      <c r="D353" t="s">
        <v>18</v>
      </c>
      <c r="E353" t="s">
        <v>19</v>
      </c>
      <c r="F353">
        <v>1394.85</v>
      </c>
      <c r="G353">
        <v>12</v>
      </c>
      <c r="H353">
        <v>3.8</v>
      </c>
      <c r="I353" t="s">
        <v>17</v>
      </c>
      <c r="J353" s="1">
        <v>44913</v>
      </c>
    </row>
    <row r="354" spans="1:10" x14ac:dyDescent="0.3">
      <c r="A354">
        <v>353</v>
      </c>
      <c r="B354">
        <v>56</v>
      </c>
      <c r="C354" t="s">
        <v>23</v>
      </c>
      <c r="D354" t="s">
        <v>25</v>
      </c>
      <c r="E354" t="s">
        <v>21</v>
      </c>
      <c r="F354">
        <v>1019.16</v>
      </c>
      <c r="G354">
        <v>8</v>
      </c>
      <c r="H354">
        <v>1.3</v>
      </c>
      <c r="I354" t="s">
        <v>13</v>
      </c>
      <c r="J354" s="1">
        <v>44914</v>
      </c>
    </row>
    <row r="355" spans="1:10" x14ac:dyDescent="0.3">
      <c r="A355">
        <v>354</v>
      </c>
      <c r="B355">
        <v>25</v>
      </c>
      <c r="C355" t="s">
        <v>14</v>
      </c>
      <c r="D355" t="s">
        <v>25</v>
      </c>
      <c r="E355" t="s">
        <v>21</v>
      </c>
      <c r="F355">
        <v>918.16</v>
      </c>
      <c r="G355">
        <v>10</v>
      </c>
      <c r="H355">
        <v>1.3</v>
      </c>
      <c r="I355" t="s">
        <v>17</v>
      </c>
      <c r="J355" s="1">
        <v>44915</v>
      </c>
    </row>
    <row r="356" spans="1:10" x14ac:dyDescent="0.3">
      <c r="A356">
        <v>355</v>
      </c>
      <c r="B356">
        <v>33</v>
      </c>
      <c r="C356" t="s">
        <v>14</v>
      </c>
      <c r="D356" t="s">
        <v>15</v>
      </c>
      <c r="E356" t="s">
        <v>19</v>
      </c>
      <c r="F356">
        <v>1167.1400000000001</v>
      </c>
      <c r="G356">
        <v>11</v>
      </c>
      <c r="H356">
        <v>1.8</v>
      </c>
      <c r="I356" t="s">
        <v>13</v>
      </c>
      <c r="J356" s="1">
        <v>44916</v>
      </c>
    </row>
    <row r="357" spans="1:10" x14ac:dyDescent="0.3">
      <c r="A357">
        <v>356</v>
      </c>
      <c r="B357">
        <v>28</v>
      </c>
      <c r="C357" t="s">
        <v>10</v>
      </c>
      <c r="D357" t="s">
        <v>22</v>
      </c>
      <c r="E357" t="s">
        <v>21</v>
      </c>
      <c r="F357">
        <v>520.91</v>
      </c>
      <c r="G357">
        <v>6</v>
      </c>
      <c r="H357">
        <v>2.5</v>
      </c>
      <c r="I357" t="s">
        <v>17</v>
      </c>
      <c r="J357" s="1">
        <v>44917</v>
      </c>
    </row>
    <row r="358" spans="1:10" x14ac:dyDescent="0.3">
      <c r="A358">
        <v>357</v>
      </c>
      <c r="B358">
        <v>52</v>
      </c>
      <c r="C358" t="s">
        <v>14</v>
      </c>
      <c r="D358" t="s">
        <v>25</v>
      </c>
      <c r="E358" t="s">
        <v>21</v>
      </c>
      <c r="F358">
        <v>1494.96</v>
      </c>
      <c r="G358">
        <v>5</v>
      </c>
      <c r="H358">
        <v>2.9</v>
      </c>
      <c r="I358" t="s">
        <v>13</v>
      </c>
      <c r="J358" s="1">
        <v>44918</v>
      </c>
    </row>
    <row r="359" spans="1:10" x14ac:dyDescent="0.3">
      <c r="A359">
        <v>358</v>
      </c>
      <c r="B359">
        <v>33</v>
      </c>
      <c r="C359" t="s">
        <v>14</v>
      </c>
      <c r="D359" t="s">
        <v>25</v>
      </c>
      <c r="E359" t="s">
        <v>19</v>
      </c>
      <c r="F359">
        <v>1435.91</v>
      </c>
      <c r="G359">
        <v>1</v>
      </c>
      <c r="H359">
        <v>4.5</v>
      </c>
      <c r="I359" t="s">
        <v>13</v>
      </c>
      <c r="J359" s="1">
        <v>44919</v>
      </c>
    </row>
    <row r="360" spans="1:10" x14ac:dyDescent="0.3">
      <c r="A360">
        <v>359</v>
      </c>
      <c r="B360">
        <v>31</v>
      </c>
      <c r="C360" t="s">
        <v>10</v>
      </c>
      <c r="D360" t="s">
        <v>18</v>
      </c>
      <c r="E360" t="s">
        <v>12</v>
      </c>
      <c r="F360">
        <v>1315.83</v>
      </c>
      <c r="G360">
        <v>1</v>
      </c>
      <c r="H360">
        <v>3.5</v>
      </c>
      <c r="I360" t="s">
        <v>13</v>
      </c>
      <c r="J360" s="1">
        <v>44920</v>
      </c>
    </row>
    <row r="361" spans="1:10" x14ac:dyDescent="0.3">
      <c r="A361">
        <v>360</v>
      </c>
      <c r="B361">
        <v>33</v>
      </c>
      <c r="C361" t="s">
        <v>10</v>
      </c>
      <c r="D361" t="s">
        <v>25</v>
      </c>
      <c r="E361" t="s">
        <v>24</v>
      </c>
      <c r="F361">
        <v>266.10000000000002</v>
      </c>
      <c r="G361">
        <v>6</v>
      </c>
      <c r="H361">
        <v>1</v>
      </c>
      <c r="I361" t="s">
        <v>13</v>
      </c>
      <c r="J361" s="1">
        <v>44921</v>
      </c>
    </row>
    <row r="362" spans="1:10" x14ac:dyDescent="0.3">
      <c r="A362">
        <v>361</v>
      </c>
      <c r="B362">
        <v>36</v>
      </c>
      <c r="C362" t="s">
        <v>10</v>
      </c>
      <c r="D362" t="s">
        <v>18</v>
      </c>
      <c r="E362" t="s">
        <v>12</v>
      </c>
      <c r="F362">
        <v>1491.85</v>
      </c>
      <c r="G362">
        <v>12</v>
      </c>
      <c r="H362">
        <v>2.9</v>
      </c>
      <c r="I362" t="s">
        <v>13</v>
      </c>
      <c r="J362" s="1">
        <v>44922</v>
      </c>
    </row>
    <row r="363" spans="1:10" x14ac:dyDescent="0.3">
      <c r="A363">
        <v>362</v>
      </c>
      <c r="B363">
        <v>39</v>
      </c>
      <c r="C363" t="s">
        <v>10</v>
      </c>
      <c r="D363" t="s">
        <v>25</v>
      </c>
      <c r="E363" t="s">
        <v>21</v>
      </c>
      <c r="F363">
        <v>1342.09</v>
      </c>
      <c r="G363">
        <v>5</v>
      </c>
      <c r="H363">
        <v>1.8</v>
      </c>
      <c r="I363" t="s">
        <v>13</v>
      </c>
      <c r="J363" s="1">
        <v>44923</v>
      </c>
    </row>
    <row r="364" spans="1:10" x14ac:dyDescent="0.3">
      <c r="A364">
        <v>363</v>
      </c>
      <c r="B364">
        <v>27</v>
      </c>
      <c r="C364" t="s">
        <v>14</v>
      </c>
      <c r="D364" t="s">
        <v>22</v>
      </c>
      <c r="E364" t="s">
        <v>16</v>
      </c>
      <c r="F364">
        <v>164.64</v>
      </c>
      <c r="G364">
        <v>8</v>
      </c>
      <c r="H364">
        <v>2.2000000000000002</v>
      </c>
      <c r="I364" t="s">
        <v>13</v>
      </c>
      <c r="J364" s="1">
        <v>44924</v>
      </c>
    </row>
    <row r="365" spans="1:10" x14ac:dyDescent="0.3">
      <c r="A365">
        <v>364</v>
      </c>
      <c r="B365">
        <v>66</v>
      </c>
      <c r="C365" t="s">
        <v>14</v>
      </c>
      <c r="D365" t="s">
        <v>22</v>
      </c>
      <c r="E365" t="s">
        <v>16</v>
      </c>
      <c r="F365">
        <v>8.65</v>
      </c>
      <c r="G365">
        <v>9</v>
      </c>
      <c r="H365">
        <v>2.5</v>
      </c>
      <c r="I365" t="s">
        <v>13</v>
      </c>
      <c r="J365" s="1">
        <v>44925</v>
      </c>
    </row>
    <row r="366" spans="1:10" x14ac:dyDescent="0.3">
      <c r="A366">
        <v>365</v>
      </c>
      <c r="B366">
        <v>27</v>
      </c>
      <c r="C366" t="s">
        <v>14</v>
      </c>
      <c r="D366" t="s">
        <v>15</v>
      </c>
      <c r="E366" t="s">
        <v>12</v>
      </c>
      <c r="F366">
        <v>1399.07</v>
      </c>
      <c r="G366">
        <v>11</v>
      </c>
      <c r="H366">
        <v>4.9000000000000004</v>
      </c>
      <c r="I366" t="s">
        <v>13</v>
      </c>
      <c r="J366" s="1">
        <v>44926</v>
      </c>
    </row>
    <row r="367" spans="1:10" x14ac:dyDescent="0.3">
      <c r="A367">
        <v>366</v>
      </c>
      <c r="B367">
        <v>40</v>
      </c>
      <c r="C367" t="s">
        <v>23</v>
      </c>
      <c r="D367" t="s">
        <v>15</v>
      </c>
      <c r="E367" t="s">
        <v>24</v>
      </c>
      <c r="F367">
        <v>322.32</v>
      </c>
      <c r="G367">
        <v>5</v>
      </c>
      <c r="H367">
        <v>2.4</v>
      </c>
      <c r="I367" t="s">
        <v>17</v>
      </c>
      <c r="J367" s="1">
        <v>44927</v>
      </c>
    </row>
    <row r="368" spans="1:10" x14ac:dyDescent="0.3">
      <c r="A368">
        <v>367</v>
      </c>
      <c r="B368">
        <v>44</v>
      </c>
      <c r="C368" t="s">
        <v>14</v>
      </c>
      <c r="D368" t="s">
        <v>25</v>
      </c>
      <c r="E368" t="s">
        <v>16</v>
      </c>
      <c r="F368">
        <v>1047.8699999999999</v>
      </c>
      <c r="G368">
        <v>5</v>
      </c>
      <c r="H368">
        <v>3.7</v>
      </c>
      <c r="I368" t="s">
        <v>17</v>
      </c>
      <c r="J368" s="1">
        <v>44928</v>
      </c>
    </row>
    <row r="369" spans="1:10" x14ac:dyDescent="0.3">
      <c r="A369">
        <v>368</v>
      </c>
      <c r="B369">
        <v>66</v>
      </c>
      <c r="C369" t="s">
        <v>23</v>
      </c>
      <c r="D369" t="s">
        <v>20</v>
      </c>
      <c r="E369" t="s">
        <v>24</v>
      </c>
      <c r="F369">
        <v>288.45</v>
      </c>
      <c r="G369">
        <v>14</v>
      </c>
      <c r="H369">
        <v>2.8</v>
      </c>
      <c r="I369" t="s">
        <v>17</v>
      </c>
      <c r="J369" s="1">
        <v>44929</v>
      </c>
    </row>
    <row r="370" spans="1:10" x14ac:dyDescent="0.3">
      <c r="A370">
        <v>369</v>
      </c>
      <c r="B370">
        <v>50</v>
      </c>
      <c r="C370" t="s">
        <v>23</v>
      </c>
      <c r="D370" t="s">
        <v>22</v>
      </c>
      <c r="E370" t="s">
        <v>16</v>
      </c>
      <c r="F370">
        <v>1138.8</v>
      </c>
      <c r="G370">
        <v>8</v>
      </c>
      <c r="H370">
        <v>2</v>
      </c>
      <c r="I370" t="s">
        <v>17</v>
      </c>
      <c r="J370" s="1">
        <v>44930</v>
      </c>
    </row>
    <row r="371" spans="1:10" x14ac:dyDescent="0.3">
      <c r="A371">
        <v>370</v>
      </c>
      <c r="B371">
        <v>31</v>
      </c>
      <c r="C371" t="s">
        <v>10</v>
      </c>
      <c r="D371" t="s">
        <v>25</v>
      </c>
      <c r="E371" t="s">
        <v>19</v>
      </c>
      <c r="F371">
        <v>1175.3800000000001</v>
      </c>
      <c r="G371">
        <v>7</v>
      </c>
      <c r="H371">
        <v>4.7</v>
      </c>
      <c r="I371" t="s">
        <v>17</v>
      </c>
      <c r="J371" s="1">
        <v>44931</v>
      </c>
    </row>
    <row r="372" spans="1:10" x14ac:dyDescent="0.3">
      <c r="A372">
        <v>371</v>
      </c>
      <c r="B372">
        <v>27</v>
      </c>
      <c r="C372" t="s">
        <v>14</v>
      </c>
      <c r="D372" t="s">
        <v>22</v>
      </c>
      <c r="E372" t="s">
        <v>19</v>
      </c>
      <c r="F372">
        <v>58.7</v>
      </c>
      <c r="G372">
        <v>1</v>
      </c>
      <c r="H372">
        <v>2.6</v>
      </c>
      <c r="I372" t="s">
        <v>17</v>
      </c>
      <c r="J372" s="1">
        <v>44932</v>
      </c>
    </row>
    <row r="373" spans="1:10" x14ac:dyDescent="0.3">
      <c r="A373">
        <v>372</v>
      </c>
      <c r="B373">
        <v>45</v>
      </c>
      <c r="C373" t="s">
        <v>23</v>
      </c>
      <c r="D373" t="s">
        <v>20</v>
      </c>
      <c r="E373" t="s">
        <v>16</v>
      </c>
      <c r="F373">
        <v>1449.03</v>
      </c>
      <c r="G373">
        <v>5</v>
      </c>
      <c r="H373">
        <v>1.1000000000000001</v>
      </c>
      <c r="I373" t="s">
        <v>17</v>
      </c>
      <c r="J373" s="1">
        <v>44933</v>
      </c>
    </row>
    <row r="374" spans="1:10" x14ac:dyDescent="0.3">
      <c r="A374">
        <v>373</v>
      </c>
      <c r="B374">
        <v>45</v>
      </c>
      <c r="C374" t="s">
        <v>14</v>
      </c>
      <c r="D374" t="s">
        <v>22</v>
      </c>
      <c r="E374" t="s">
        <v>16</v>
      </c>
      <c r="F374">
        <v>462.41</v>
      </c>
      <c r="G374">
        <v>6</v>
      </c>
      <c r="H374">
        <v>4.0999999999999996</v>
      </c>
      <c r="I374" t="s">
        <v>17</v>
      </c>
      <c r="J374" s="1">
        <v>44934</v>
      </c>
    </row>
    <row r="375" spans="1:10" x14ac:dyDescent="0.3">
      <c r="A375">
        <v>374</v>
      </c>
      <c r="B375">
        <v>26</v>
      </c>
      <c r="C375" t="s">
        <v>14</v>
      </c>
      <c r="D375" t="s">
        <v>25</v>
      </c>
      <c r="E375" t="s">
        <v>24</v>
      </c>
      <c r="F375">
        <v>279.19</v>
      </c>
      <c r="G375">
        <v>7</v>
      </c>
      <c r="H375">
        <v>2.7</v>
      </c>
      <c r="I375" t="s">
        <v>17</v>
      </c>
      <c r="J375" s="1">
        <v>44935</v>
      </c>
    </row>
    <row r="376" spans="1:10" x14ac:dyDescent="0.3">
      <c r="A376">
        <v>375</v>
      </c>
      <c r="B376">
        <v>64</v>
      </c>
      <c r="C376" t="s">
        <v>10</v>
      </c>
      <c r="D376" t="s">
        <v>20</v>
      </c>
      <c r="E376" t="s">
        <v>19</v>
      </c>
      <c r="F376">
        <v>381.7</v>
      </c>
      <c r="G376">
        <v>5</v>
      </c>
      <c r="H376">
        <v>4.2</v>
      </c>
      <c r="I376" t="s">
        <v>13</v>
      </c>
      <c r="J376" s="1">
        <v>44936</v>
      </c>
    </row>
    <row r="377" spans="1:10" x14ac:dyDescent="0.3">
      <c r="A377">
        <v>376</v>
      </c>
      <c r="B377">
        <v>38</v>
      </c>
      <c r="C377" t="s">
        <v>14</v>
      </c>
      <c r="D377" t="s">
        <v>20</v>
      </c>
      <c r="E377" t="s">
        <v>24</v>
      </c>
      <c r="F377">
        <v>836.2</v>
      </c>
      <c r="G377">
        <v>5</v>
      </c>
      <c r="H377">
        <v>2.2000000000000002</v>
      </c>
      <c r="I377" t="s">
        <v>13</v>
      </c>
      <c r="J377" s="1">
        <v>44937</v>
      </c>
    </row>
    <row r="378" spans="1:10" x14ac:dyDescent="0.3">
      <c r="A378">
        <v>377</v>
      </c>
      <c r="B378">
        <v>27</v>
      </c>
      <c r="C378" t="s">
        <v>23</v>
      </c>
      <c r="D378" t="s">
        <v>20</v>
      </c>
      <c r="E378" t="s">
        <v>24</v>
      </c>
      <c r="F378">
        <v>737.3</v>
      </c>
      <c r="G378">
        <v>4</v>
      </c>
      <c r="H378">
        <v>3.5</v>
      </c>
      <c r="I378" t="s">
        <v>17</v>
      </c>
      <c r="J378" s="1">
        <v>44938</v>
      </c>
    </row>
    <row r="379" spans="1:10" x14ac:dyDescent="0.3">
      <c r="A379">
        <v>378</v>
      </c>
      <c r="B379">
        <v>37</v>
      </c>
      <c r="C379" t="s">
        <v>14</v>
      </c>
      <c r="D379" t="s">
        <v>18</v>
      </c>
      <c r="E379" t="s">
        <v>16</v>
      </c>
      <c r="F379">
        <v>1429.12</v>
      </c>
      <c r="G379">
        <v>3</v>
      </c>
      <c r="H379">
        <v>1.2</v>
      </c>
      <c r="I379" t="s">
        <v>13</v>
      </c>
      <c r="J379" s="1">
        <v>44939</v>
      </c>
    </row>
    <row r="380" spans="1:10" x14ac:dyDescent="0.3">
      <c r="A380">
        <v>379</v>
      </c>
      <c r="B380">
        <v>39</v>
      </c>
      <c r="C380" t="s">
        <v>14</v>
      </c>
      <c r="D380" t="s">
        <v>22</v>
      </c>
      <c r="E380" t="s">
        <v>24</v>
      </c>
      <c r="F380">
        <v>523.65</v>
      </c>
      <c r="G380">
        <v>2</v>
      </c>
      <c r="H380">
        <v>3.6</v>
      </c>
      <c r="I380" t="s">
        <v>17</v>
      </c>
      <c r="J380" s="1">
        <v>44940</v>
      </c>
    </row>
    <row r="381" spans="1:10" x14ac:dyDescent="0.3">
      <c r="A381">
        <v>380</v>
      </c>
      <c r="B381">
        <v>40</v>
      </c>
      <c r="C381" t="s">
        <v>14</v>
      </c>
      <c r="D381" t="s">
        <v>15</v>
      </c>
      <c r="E381" t="s">
        <v>21</v>
      </c>
      <c r="F381">
        <v>20.2</v>
      </c>
      <c r="G381">
        <v>2</v>
      </c>
      <c r="H381">
        <v>3.3</v>
      </c>
      <c r="I381" t="s">
        <v>17</v>
      </c>
      <c r="J381" s="1">
        <v>44941</v>
      </c>
    </row>
    <row r="382" spans="1:10" x14ac:dyDescent="0.3">
      <c r="A382">
        <v>381</v>
      </c>
      <c r="B382">
        <v>21</v>
      </c>
      <c r="C382" t="s">
        <v>14</v>
      </c>
      <c r="D382" t="s">
        <v>11</v>
      </c>
      <c r="E382" t="s">
        <v>19</v>
      </c>
      <c r="F382">
        <v>862.47</v>
      </c>
      <c r="G382">
        <v>5</v>
      </c>
      <c r="H382">
        <v>4</v>
      </c>
      <c r="I382" t="s">
        <v>17</v>
      </c>
      <c r="J382" s="1">
        <v>44942</v>
      </c>
    </row>
    <row r="383" spans="1:10" x14ac:dyDescent="0.3">
      <c r="A383">
        <v>382</v>
      </c>
      <c r="B383">
        <v>69</v>
      </c>
      <c r="C383" t="s">
        <v>14</v>
      </c>
      <c r="D383" t="s">
        <v>11</v>
      </c>
      <c r="E383" t="s">
        <v>12</v>
      </c>
      <c r="F383">
        <v>413.99</v>
      </c>
      <c r="G383">
        <v>8</v>
      </c>
      <c r="H383">
        <v>1.3</v>
      </c>
      <c r="I383" t="s">
        <v>13</v>
      </c>
      <c r="J383" s="1">
        <v>44943</v>
      </c>
    </row>
    <row r="384" spans="1:10" x14ac:dyDescent="0.3">
      <c r="A384">
        <v>383</v>
      </c>
      <c r="B384">
        <v>28</v>
      </c>
      <c r="C384" t="s">
        <v>23</v>
      </c>
      <c r="D384" t="s">
        <v>20</v>
      </c>
      <c r="E384" t="s">
        <v>24</v>
      </c>
      <c r="F384">
        <v>318.77</v>
      </c>
      <c r="G384">
        <v>3</v>
      </c>
      <c r="H384">
        <v>4.2</v>
      </c>
      <c r="I384" t="s">
        <v>17</v>
      </c>
      <c r="J384" s="1">
        <v>44944</v>
      </c>
    </row>
    <row r="385" spans="1:10" x14ac:dyDescent="0.3">
      <c r="A385">
        <v>384</v>
      </c>
      <c r="B385">
        <v>66</v>
      </c>
      <c r="C385" t="s">
        <v>10</v>
      </c>
      <c r="D385" t="s">
        <v>15</v>
      </c>
      <c r="E385" t="s">
        <v>16</v>
      </c>
      <c r="F385">
        <v>1024</v>
      </c>
      <c r="G385">
        <v>8</v>
      </c>
      <c r="H385">
        <v>2.8</v>
      </c>
      <c r="I385" t="s">
        <v>13</v>
      </c>
      <c r="J385" s="1">
        <v>44945</v>
      </c>
    </row>
    <row r="386" spans="1:10" x14ac:dyDescent="0.3">
      <c r="A386">
        <v>385</v>
      </c>
      <c r="B386">
        <v>61</v>
      </c>
      <c r="C386" t="s">
        <v>10</v>
      </c>
      <c r="D386" t="s">
        <v>15</v>
      </c>
      <c r="E386" t="s">
        <v>24</v>
      </c>
      <c r="F386">
        <v>1360.7</v>
      </c>
      <c r="G386">
        <v>5</v>
      </c>
      <c r="H386">
        <v>3.4</v>
      </c>
      <c r="I386" t="s">
        <v>17</v>
      </c>
      <c r="J386" s="1">
        <v>44946</v>
      </c>
    </row>
    <row r="387" spans="1:10" x14ac:dyDescent="0.3">
      <c r="A387">
        <v>386</v>
      </c>
      <c r="B387">
        <v>67</v>
      </c>
      <c r="C387" t="s">
        <v>14</v>
      </c>
      <c r="D387" t="s">
        <v>20</v>
      </c>
      <c r="E387" t="s">
        <v>16</v>
      </c>
      <c r="F387">
        <v>949.72</v>
      </c>
      <c r="G387">
        <v>8</v>
      </c>
      <c r="H387">
        <v>1.8</v>
      </c>
      <c r="I387" t="s">
        <v>13</v>
      </c>
      <c r="J387" s="1">
        <v>44947</v>
      </c>
    </row>
    <row r="388" spans="1:10" x14ac:dyDescent="0.3">
      <c r="A388">
        <v>387</v>
      </c>
      <c r="B388">
        <v>63</v>
      </c>
      <c r="C388" t="s">
        <v>14</v>
      </c>
      <c r="D388" t="s">
        <v>15</v>
      </c>
      <c r="E388" t="s">
        <v>21</v>
      </c>
      <c r="F388">
        <v>359.86</v>
      </c>
      <c r="G388">
        <v>10</v>
      </c>
      <c r="H388">
        <v>3.5</v>
      </c>
      <c r="I388" t="s">
        <v>13</v>
      </c>
      <c r="J388" s="1">
        <v>44948</v>
      </c>
    </row>
    <row r="389" spans="1:10" x14ac:dyDescent="0.3">
      <c r="A389">
        <v>388</v>
      </c>
      <c r="B389">
        <v>68</v>
      </c>
      <c r="C389" t="s">
        <v>14</v>
      </c>
      <c r="D389" t="s">
        <v>25</v>
      </c>
      <c r="E389" t="s">
        <v>21</v>
      </c>
      <c r="F389">
        <v>920.37</v>
      </c>
      <c r="G389">
        <v>2</v>
      </c>
      <c r="H389">
        <v>4.7</v>
      </c>
      <c r="I389" t="s">
        <v>13</v>
      </c>
      <c r="J389" s="1">
        <v>44949</v>
      </c>
    </row>
    <row r="390" spans="1:10" x14ac:dyDescent="0.3">
      <c r="A390">
        <v>389</v>
      </c>
      <c r="B390">
        <v>31</v>
      </c>
      <c r="C390" t="s">
        <v>14</v>
      </c>
      <c r="D390" t="s">
        <v>20</v>
      </c>
      <c r="E390" t="s">
        <v>19</v>
      </c>
      <c r="F390">
        <v>1247.75</v>
      </c>
      <c r="G390">
        <v>5</v>
      </c>
      <c r="H390">
        <v>2.5</v>
      </c>
      <c r="I390" t="s">
        <v>13</v>
      </c>
      <c r="J390" s="1">
        <v>44950</v>
      </c>
    </row>
    <row r="391" spans="1:10" x14ac:dyDescent="0.3">
      <c r="A391">
        <v>390</v>
      </c>
      <c r="B391">
        <v>41</v>
      </c>
      <c r="C391" t="s">
        <v>10</v>
      </c>
      <c r="D391" t="s">
        <v>25</v>
      </c>
      <c r="E391" t="s">
        <v>24</v>
      </c>
      <c r="F391">
        <v>1405.16</v>
      </c>
      <c r="G391">
        <v>1</v>
      </c>
      <c r="H391">
        <v>2.5</v>
      </c>
      <c r="I391" t="s">
        <v>13</v>
      </c>
      <c r="J391" s="1">
        <v>44951</v>
      </c>
    </row>
    <row r="392" spans="1:10" x14ac:dyDescent="0.3">
      <c r="A392">
        <v>391</v>
      </c>
      <c r="B392">
        <v>25</v>
      </c>
      <c r="C392" t="s">
        <v>23</v>
      </c>
      <c r="D392" t="s">
        <v>20</v>
      </c>
      <c r="E392" t="s">
        <v>12</v>
      </c>
      <c r="F392">
        <v>9.98</v>
      </c>
      <c r="G392">
        <v>3</v>
      </c>
      <c r="H392">
        <v>1.3</v>
      </c>
      <c r="I392" t="s">
        <v>13</v>
      </c>
      <c r="J392" s="1">
        <v>44952</v>
      </c>
    </row>
    <row r="393" spans="1:10" x14ac:dyDescent="0.3">
      <c r="A393">
        <v>392</v>
      </c>
      <c r="B393">
        <v>51</v>
      </c>
      <c r="C393" t="s">
        <v>23</v>
      </c>
      <c r="D393" t="s">
        <v>15</v>
      </c>
      <c r="E393" t="s">
        <v>24</v>
      </c>
      <c r="F393">
        <v>227.76</v>
      </c>
      <c r="G393">
        <v>11</v>
      </c>
      <c r="H393">
        <v>3.3</v>
      </c>
      <c r="I393" t="s">
        <v>17</v>
      </c>
      <c r="J393" s="1">
        <v>44953</v>
      </c>
    </row>
    <row r="394" spans="1:10" x14ac:dyDescent="0.3">
      <c r="A394">
        <v>393</v>
      </c>
      <c r="B394">
        <v>63</v>
      </c>
      <c r="C394" t="s">
        <v>23</v>
      </c>
      <c r="D394" t="s">
        <v>22</v>
      </c>
      <c r="E394" t="s">
        <v>21</v>
      </c>
      <c r="F394">
        <v>1456.56</v>
      </c>
      <c r="G394">
        <v>13</v>
      </c>
      <c r="H394">
        <v>3.2</v>
      </c>
      <c r="I394" t="s">
        <v>17</v>
      </c>
      <c r="J394" s="1">
        <v>44954</v>
      </c>
    </row>
    <row r="395" spans="1:10" x14ac:dyDescent="0.3">
      <c r="A395">
        <v>394</v>
      </c>
      <c r="B395">
        <v>45</v>
      </c>
      <c r="C395" t="s">
        <v>14</v>
      </c>
      <c r="D395" t="s">
        <v>20</v>
      </c>
      <c r="E395" t="s">
        <v>12</v>
      </c>
      <c r="F395">
        <v>521.23</v>
      </c>
      <c r="G395">
        <v>9</v>
      </c>
      <c r="H395">
        <v>2.5</v>
      </c>
      <c r="I395" t="s">
        <v>13</v>
      </c>
      <c r="J395" s="1">
        <v>44955</v>
      </c>
    </row>
    <row r="396" spans="1:10" x14ac:dyDescent="0.3">
      <c r="A396">
        <v>395</v>
      </c>
      <c r="B396">
        <v>20</v>
      </c>
      <c r="C396" t="s">
        <v>10</v>
      </c>
      <c r="D396" t="s">
        <v>20</v>
      </c>
      <c r="E396" t="s">
        <v>21</v>
      </c>
      <c r="F396">
        <v>285.26</v>
      </c>
      <c r="G396">
        <v>11</v>
      </c>
      <c r="H396">
        <v>3.1</v>
      </c>
      <c r="I396" t="s">
        <v>13</v>
      </c>
      <c r="J396" s="1">
        <v>44956</v>
      </c>
    </row>
    <row r="397" spans="1:10" x14ac:dyDescent="0.3">
      <c r="A397">
        <v>396</v>
      </c>
      <c r="B397">
        <v>61</v>
      </c>
      <c r="C397" t="s">
        <v>23</v>
      </c>
      <c r="D397" t="s">
        <v>20</v>
      </c>
      <c r="E397" t="s">
        <v>16</v>
      </c>
      <c r="F397">
        <v>807.5</v>
      </c>
      <c r="G397">
        <v>2</v>
      </c>
      <c r="H397">
        <v>2.6</v>
      </c>
      <c r="I397" t="s">
        <v>17</v>
      </c>
      <c r="J397" s="1">
        <v>44957</v>
      </c>
    </row>
    <row r="398" spans="1:10" x14ac:dyDescent="0.3">
      <c r="A398">
        <v>397</v>
      </c>
      <c r="B398">
        <v>60</v>
      </c>
      <c r="C398" t="s">
        <v>10</v>
      </c>
      <c r="D398" t="s">
        <v>25</v>
      </c>
      <c r="E398" t="s">
        <v>24</v>
      </c>
      <c r="F398">
        <v>361.5</v>
      </c>
      <c r="G398">
        <v>13</v>
      </c>
      <c r="H398">
        <v>2.2999999999999998</v>
      </c>
      <c r="I398" t="s">
        <v>13</v>
      </c>
      <c r="J398" s="1">
        <v>44958</v>
      </c>
    </row>
    <row r="399" spans="1:10" x14ac:dyDescent="0.3">
      <c r="A399">
        <v>398</v>
      </c>
      <c r="B399">
        <v>31</v>
      </c>
      <c r="C399" t="s">
        <v>23</v>
      </c>
      <c r="D399" t="s">
        <v>11</v>
      </c>
      <c r="E399" t="s">
        <v>24</v>
      </c>
      <c r="F399">
        <v>1043.3900000000001</v>
      </c>
      <c r="G399">
        <v>4</v>
      </c>
      <c r="H399">
        <v>3.1</v>
      </c>
      <c r="I399" t="s">
        <v>13</v>
      </c>
      <c r="J399" s="1">
        <v>44959</v>
      </c>
    </row>
    <row r="400" spans="1:10" x14ac:dyDescent="0.3">
      <c r="A400">
        <v>399</v>
      </c>
      <c r="B400">
        <v>53</v>
      </c>
      <c r="C400" t="s">
        <v>23</v>
      </c>
      <c r="D400" t="s">
        <v>18</v>
      </c>
      <c r="E400" t="s">
        <v>21</v>
      </c>
      <c r="F400">
        <v>1259.44</v>
      </c>
      <c r="G400">
        <v>4</v>
      </c>
      <c r="H400">
        <v>3.7</v>
      </c>
      <c r="I400" t="s">
        <v>13</v>
      </c>
      <c r="J400" s="1">
        <v>44960</v>
      </c>
    </row>
    <row r="401" spans="1:10" x14ac:dyDescent="0.3">
      <c r="A401">
        <v>400</v>
      </c>
      <c r="B401">
        <v>20</v>
      </c>
      <c r="C401" t="s">
        <v>14</v>
      </c>
      <c r="D401" t="s">
        <v>22</v>
      </c>
      <c r="E401" t="s">
        <v>24</v>
      </c>
      <c r="F401">
        <v>546.16</v>
      </c>
      <c r="G401">
        <v>6</v>
      </c>
      <c r="H401">
        <v>3.8</v>
      </c>
      <c r="I401" t="s">
        <v>13</v>
      </c>
      <c r="J401" s="1">
        <v>44961</v>
      </c>
    </row>
    <row r="402" spans="1:10" x14ac:dyDescent="0.3">
      <c r="A402">
        <v>401</v>
      </c>
      <c r="B402">
        <v>51</v>
      </c>
      <c r="C402" t="s">
        <v>14</v>
      </c>
      <c r="D402" t="s">
        <v>18</v>
      </c>
      <c r="E402" t="s">
        <v>12</v>
      </c>
      <c r="F402">
        <v>1475.9</v>
      </c>
      <c r="G402">
        <v>9</v>
      </c>
      <c r="H402">
        <v>3.6</v>
      </c>
      <c r="I402" t="s">
        <v>13</v>
      </c>
      <c r="J402" s="1">
        <v>44962</v>
      </c>
    </row>
    <row r="403" spans="1:10" x14ac:dyDescent="0.3">
      <c r="A403">
        <v>402</v>
      </c>
      <c r="B403">
        <v>60</v>
      </c>
      <c r="C403" t="s">
        <v>14</v>
      </c>
      <c r="D403" t="s">
        <v>22</v>
      </c>
      <c r="E403" t="s">
        <v>24</v>
      </c>
      <c r="F403">
        <v>198.52</v>
      </c>
      <c r="G403">
        <v>3</v>
      </c>
      <c r="H403">
        <v>1.4</v>
      </c>
      <c r="I403" t="s">
        <v>17</v>
      </c>
      <c r="J403" s="1">
        <v>44963</v>
      </c>
    </row>
    <row r="404" spans="1:10" x14ac:dyDescent="0.3">
      <c r="A404">
        <v>403</v>
      </c>
      <c r="B404">
        <v>48</v>
      </c>
      <c r="C404" t="s">
        <v>14</v>
      </c>
      <c r="D404" t="s">
        <v>25</v>
      </c>
      <c r="E404" t="s">
        <v>21</v>
      </c>
      <c r="F404">
        <v>1004.53</v>
      </c>
      <c r="G404">
        <v>2</v>
      </c>
      <c r="H404">
        <v>1</v>
      </c>
      <c r="I404" t="s">
        <v>17</v>
      </c>
      <c r="J404" s="1">
        <v>44964</v>
      </c>
    </row>
    <row r="405" spans="1:10" x14ac:dyDescent="0.3">
      <c r="A405">
        <v>404</v>
      </c>
      <c r="B405">
        <v>29</v>
      </c>
      <c r="C405" t="s">
        <v>14</v>
      </c>
      <c r="D405" t="s">
        <v>25</v>
      </c>
      <c r="E405" t="s">
        <v>21</v>
      </c>
      <c r="F405">
        <v>1100.8800000000001</v>
      </c>
      <c r="G405">
        <v>5</v>
      </c>
      <c r="H405">
        <v>4.2</v>
      </c>
      <c r="I405" t="s">
        <v>17</v>
      </c>
      <c r="J405" s="1">
        <v>44965</v>
      </c>
    </row>
    <row r="406" spans="1:10" x14ac:dyDescent="0.3">
      <c r="A406">
        <v>405</v>
      </c>
      <c r="B406">
        <v>47</v>
      </c>
      <c r="C406" t="s">
        <v>23</v>
      </c>
      <c r="D406" t="s">
        <v>20</v>
      </c>
      <c r="E406" t="s">
        <v>21</v>
      </c>
      <c r="F406">
        <v>1249.7</v>
      </c>
      <c r="G406">
        <v>2</v>
      </c>
      <c r="H406">
        <v>4.3</v>
      </c>
      <c r="I406" t="s">
        <v>13</v>
      </c>
      <c r="J406" s="1">
        <v>44966</v>
      </c>
    </row>
    <row r="407" spans="1:10" x14ac:dyDescent="0.3">
      <c r="A407">
        <v>406</v>
      </c>
      <c r="B407">
        <v>33</v>
      </c>
      <c r="C407" t="s">
        <v>14</v>
      </c>
      <c r="D407" t="s">
        <v>15</v>
      </c>
      <c r="E407" t="s">
        <v>12</v>
      </c>
      <c r="F407">
        <v>1118.17</v>
      </c>
      <c r="G407">
        <v>3</v>
      </c>
      <c r="H407">
        <v>3.8</v>
      </c>
      <c r="I407" t="s">
        <v>13</v>
      </c>
      <c r="J407" s="1">
        <v>44967</v>
      </c>
    </row>
    <row r="408" spans="1:10" x14ac:dyDescent="0.3">
      <c r="A408">
        <v>407</v>
      </c>
      <c r="B408">
        <v>68</v>
      </c>
      <c r="C408" t="s">
        <v>10</v>
      </c>
      <c r="D408" t="s">
        <v>25</v>
      </c>
      <c r="E408" t="s">
        <v>24</v>
      </c>
      <c r="F408">
        <v>537.76</v>
      </c>
      <c r="G408">
        <v>4</v>
      </c>
      <c r="H408">
        <v>2.2000000000000002</v>
      </c>
      <c r="I408" t="s">
        <v>13</v>
      </c>
      <c r="J408" s="1">
        <v>44968</v>
      </c>
    </row>
    <row r="409" spans="1:10" x14ac:dyDescent="0.3">
      <c r="A409">
        <v>408</v>
      </c>
      <c r="B409">
        <v>29</v>
      </c>
      <c r="C409" t="s">
        <v>23</v>
      </c>
      <c r="D409" t="s">
        <v>11</v>
      </c>
      <c r="E409" t="s">
        <v>12</v>
      </c>
      <c r="F409">
        <v>203.55</v>
      </c>
      <c r="G409">
        <v>12</v>
      </c>
      <c r="H409">
        <v>5</v>
      </c>
      <c r="I409" t="s">
        <v>17</v>
      </c>
      <c r="J409" s="1">
        <v>44969</v>
      </c>
    </row>
    <row r="410" spans="1:10" x14ac:dyDescent="0.3">
      <c r="A410">
        <v>409</v>
      </c>
      <c r="B410">
        <v>22</v>
      </c>
      <c r="C410" t="s">
        <v>14</v>
      </c>
      <c r="D410" t="s">
        <v>11</v>
      </c>
      <c r="E410" t="s">
        <v>12</v>
      </c>
      <c r="F410">
        <v>98.65</v>
      </c>
      <c r="G410">
        <v>11</v>
      </c>
      <c r="H410">
        <v>3</v>
      </c>
      <c r="I410" t="s">
        <v>17</v>
      </c>
      <c r="J410" s="1">
        <v>44970</v>
      </c>
    </row>
    <row r="411" spans="1:10" x14ac:dyDescent="0.3">
      <c r="A411">
        <v>410</v>
      </c>
      <c r="B411">
        <v>57</v>
      </c>
      <c r="C411" t="s">
        <v>10</v>
      </c>
      <c r="D411" t="s">
        <v>15</v>
      </c>
      <c r="E411" t="s">
        <v>24</v>
      </c>
      <c r="F411">
        <v>998.01</v>
      </c>
      <c r="G411">
        <v>1</v>
      </c>
      <c r="H411">
        <v>1.6</v>
      </c>
      <c r="I411" t="s">
        <v>17</v>
      </c>
      <c r="J411" s="1">
        <v>44971</v>
      </c>
    </row>
    <row r="412" spans="1:10" x14ac:dyDescent="0.3">
      <c r="A412">
        <v>411</v>
      </c>
      <c r="B412">
        <v>50</v>
      </c>
      <c r="C412" t="s">
        <v>10</v>
      </c>
      <c r="D412" t="s">
        <v>25</v>
      </c>
      <c r="E412" t="s">
        <v>21</v>
      </c>
      <c r="F412">
        <v>605.16</v>
      </c>
      <c r="G412">
        <v>11</v>
      </c>
      <c r="H412">
        <v>1.9</v>
      </c>
      <c r="I412" t="s">
        <v>13</v>
      </c>
      <c r="J412" s="1">
        <v>44972</v>
      </c>
    </row>
    <row r="413" spans="1:10" x14ac:dyDescent="0.3">
      <c r="A413">
        <v>412</v>
      </c>
      <c r="B413">
        <v>22</v>
      </c>
      <c r="C413" t="s">
        <v>10</v>
      </c>
      <c r="D413" t="s">
        <v>22</v>
      </c>
      <c r="E413" t="s">
        <v>19</v>
      </c>
      <c r="F413">
        <v>772.17</v>
      </c>
      <c r="G413">
        <v>12</v>
      </c>
      <c r="H413">
        <v>4.7</v>
      </c>
      <c r="I413" t="s">
        <v>17</v>
      </c>
      <c r="J413" s="1">
        <v>44973</v>
      </c>
    </row>
    <row r="414" spans="1:10" x14ac:dyDescent="0.3">
      <c r="A414">
        <v>413</v>
      </c>
      <c r="B414">
        <v>69</v>
      </c>
      <c r="C414" t="s">
        <v>23</v>
      </c>
      <c r="D414" t="s">
        <v>11</v>
      </c>
      <c r="E414" t="s">
        <v>24</v>
      </c>
      <c r="F414">
        <v>158.27000000000001</v>
      </c>
      <c r="G414">
        <v>13</v>
      </c>
      <c r="H414">
        <v>2.1</v>
      </c>
      <c r="I414" t="s">
        <v>13</v>
      </c>
      <c r="J414" s="1">
        <v>44974</v>
      </c>
    </row>
    <row r="415" spans="1:10" x14ac:dyDescent="0.3">
      <c r="A415">
        <v>414</v>
      </c>
      <c r="B415">
        <v>39</v>
      </c>
      <c r="C415" t="s">
        <v>23</v>
      </c>
      <c r="D415" t="s">
        <v>22</v>
      </c>
      <c r="E415" t="s">
        <v>16</v>
      </c>
      <c r="F415">
        <v>1281.95</v>
      </c>
      <c r="G415">
        <v>2</v>
      </c>
      <c r="H415">
        <v>3.6</v>
      </c>
      <c r="I415" t="s">
        <v>13</v>
      </c>
      <c r="J415" s="1">
        <v>44975</v>
      </c>
    </row>
    <row r="416" spans="1:10" x14ac:dyDescent="0.3">
      <c r="A416">
        <v>415</v>
      </c>
      <c r="B416">
        <v>66</v>
      </c>
      <c r="C416" t="s">
        <v>14</v>
      </c>
      <c r="D416" t="s">
        <v>18</v>
      </c>
      <c r="E416" t="s">
        <v>24</v>
      </c>
      <c r="F416">
        <v>1215.18</v>
      </c>
      <c r="G416">
        <v>5</v>
      </c>
      <c r="H416">
        <v>2.6</v>
      </c>
      <c r="I416" t="s">
        <v>17</v>
      </c>
      <c r="J416" s="1">
        <v>44976</v>
      </c>
    </row>
    <row r="417" spans="1:10" x14ac:dyDescent="0.3">
      <c r="A417">
        <v>416</v>
      </c>
      <c r="B417">
        <v>55</v>
      </c>
      <c r="C417" t="s">
        <v>23</v>
      </c>
      <c r="D417" t="s">
        <v>18</v>
      </c>
      <c r="E417" t="s">
        <v>12</v>
      </c>
      <c r="F417">
        <v>1441.84</v>
      </c>
      <c r="G417">
        <v>14</v>
      </c>
      <c r="H417">
        <v>2.2999999999999998</v>
      </c>
      <c r="I417" t="s">
        <v>13</v>
      </c>
      <c r="J417" s="1">
        <v>44977</v>
      </c>
    </row>
    <row r="418" spans="1:10" x14ac:dyDescent="0.3">
      <c r="A418">
        <v>417</v>
      </c>
      <c r="B418">
        <v>37</v>
      </c>
      <c r="C418" t="s">
        <v>10</v>
      </c>
      <c r="D418" t="s">
        <v>20</v>
      </c>
      <c r="E418" t="s">
        <v>24</v>
      </c>
      <c r="F418">
        <v>96.42</v>
      </c>
      <c r="G418">
        <v>5</v>
      </c>
      <c r="H418">
        <v>4</v>
      </c>
      <c r="I418" t="s">
        <v>13</v>
      </c>
      <c r="J418" s="1">
        <v>44978</v>
      </c>
    </row>
    <row r="419" spans="1:10" x14ac:dyDescent="0.3">
      <c r="A419">
        <v>418</v>
      </c>
      <c r="B419">
        <v>35</v>
      </c>
      <c r="C419" t="s">
        <v>10</v>
      </c>
      <c r="D419" t="s">
        <v>25</v>
      </c>
      <c r="E419" t="s">
        <v>24</v>
      </c>
      <c r="F419">
        <v>1103.02</v>
      </c>
      <c r="G419">
        <v>7</v>
      </c>
      <c r="H419">
        <v>1.5</v>
      </c>
      <c r="I419" t="s">
        <v>17</v>
      </c>
      <c r="J419" s="1">
        <v>44979</v>
      </c>
    </row>
    <row r="420" spans="1:10" x14ac:dyDescent="0.3">
      <c r="A420">
        <v>419</v>
      </c>
      <c r="B420">
        <v>61</v>
      </c>
      <c r="C420" t="s">
        <v>14</v>
      </c>
      <c r="D420" t="s">
        <v>15</v>
      </c>
      <c r="E420" t="s">
        <v>19</v>
      </c>
      <c r="F420">
        <v>793.51</v>
      </c>
      <c r="G420">
        <v>10</v>
      </c>
      <c r="H420">
        <v>1.1000000000000001</v>
      </c>
      <c r="I420" t="s">
        <v>17</v>
      </c>
      <c r="J420" s="1">
        <v>44980</v>
      </c>
    </row>
    <row r="421" spans="1:10" x14ac:dyDescent="0.3">
      <c r="A421">
        <v>420</v>
      </c>
      <c r="B421">
        <v>50</v>
      </c>
      <c r="C421" t="s">
        <v>10</v>
      </c>
      <c r="D421" t="s">
        <v>15</v>
      </c>
      <c r="E421" t="s">
        <v>21</v>
      </c>
      <c r="F421">
        <v>340.32</v>
      </c>
      <c r="G421">
        <v>6</v>
      </c>
      <c r="H421">
        <v>2.9</v>
      </c>
      <c r="I421" t="s">
        <v>13</v>
      </c>
      <c r="J421" s="1">
        <v>44981</v>
      </c>
    </row>
    <row r="422" spans="1:10" x14ac:dyDescent="0.3">
      <c r="A422">
        <v>421</v>
      </c>
      <c r="B422">
        <v>57</v>
      </c>
      <c r="C422" t="s">
        <v>14</v>
      </c>
      <c r="D422" t="s">
        <v>22</v>
      </c>
      <c r="E422" t="s">
        <v>19</v>
      </c>
      <c r="F422">
        <v>1272.6400000000001</v>
      </c>
      <c r="G422">
        <v>14</v>
      </c>
      <c r="H422">
        <v>4.8</v>
      </c>
      <c r="I422" t="s">
        <v>13</v>
      </c>
      <c r="J422" s="1">
        <v>44982</v>
      </c>
    </row>
    <row r="423" spans="1:10" x14ac:dyDescent="0.3">
      <c r="A423">
        <v>422</v>
      </c>
      <c r="B423">
        <v>35</v>
      </c>
      <c r="C423" t="s">
        <v>10</v>
      </c>
      <c r="D423" t="s">
        <v>20</v>
      </c>
      <c r="E423" t="s">
        <v>24</v>
      </c>
      <c r="F423">
        <v>1448.58</v>
      </c>
      <c r="G423">
        <v>3</v>
      </c>
      <c r="H423">
        <v>1.2</v>
      </c>
      <c r="I423" t="s">
        <v>13</v>
      </c>
      <c r="J423" s="1">
        <v>44983</v>
      </c>
    </row>
    <row r="424" spans="1:10" x14ac:dyDescent="0.3">
      <c r="A424">
        <v>423</v>
      </c>
      <c r="B424">
        <v>20</v>
      </c>
      <c r="C424" t="s">
        <v>10</v>
      </c>
      <c r="D424" t="s">
        <v>11</v>
      </c>
      <c r="E424" t="s">
        <v>21</v>
      </c>
      <c r="F424">
        <v>106.56</v>
      </c>
      <c r="G424">
        <v>10</v>
      </c>
      <c r="H424">
        <v>4</v>
      </c>
      <c r="I424" t="s">
        <v>13</v>
      </c>
      <c r="J424" s="1">
        <v>44984</v>
      </c>
    </row>
    <row r="425" spans="1:10" x14ac:dyDescent="0.3">
      <c r="A425">
        <v>424</v>
      </c>
      <c r="B425">
        <v>48</v>
      </c>
      <c r="C425" t="s">
        <v>23</v>
      </c>
      <c r="D425" t="s">
        <v>20</v>
      </c>
      <c r="E425" t="s">
        <v>21</v>
      </c>
      <c r="F425">
        <v>646.91</v>
      </c>
      <c r="G425">
        <v>10</v>
      </c>
      <c r="H425">
        <v>4</v>
      </c>
      <c r="I425" t="s">
        <v>17</v>
      </c>
      <c r="J425" s="1">
        <v>44985</v>
      </c>
    </row>
    <row r="426" spans="1:10" x14ac:dyDescent="0.3">
      <c r="A426">
        <v>425</v>
      </c>
      <c r="B426">
        <v>69</v>
      </c>
      <c r="C426" t="s">
        <v>23</v>
      </c>
      <c r="D426" t="s">
        <v>18</v>
      </c>
      <c r="E426" t="s">
        <v>24</v>
      </c>
      <c r="F426">
        <v>218.76</v>
      </c>
      <c r="G426">
        <v>5</v>
      </c>
      <c r="H426">
        <v>2.8</v>
      </c>
      <c r="I426" t="s">
        <v>13</v>
      </c>
      <c r="J426" s="1">
        <v>44986</v>
      </c>
    </row>
    <row r="427" spans="1:10" x14ac:dyDescent="0.3">
      <c r="A427">
        <v>426</v>
      </c>
      <c r="B427">
        <v>46</v>
      </c>
      <c r="C427" t="s">
        <v>23</v>
      </c>
      <c r="D427" t="s">
        <v>15</v>
      </c>
      <c r="E427" t="s">
        <v>24</v>
      </c>
      <c r="F427">
        <v>961.97</v>
      </c>
      <c r="G427">
        <v>11</v>
      </c>
      <c r="H427">
        <v>2.2999999999999998</v>
      </c>
      <c r="I427" t="s">
        <v>13</v>
      </c>
      <c r="J427" s="1">
        <v>44987</v>
      </c>
    </row>
    <row r="428" spans="1:10" x14ac:dyDescent="0.3">
      <c r="A428">
        <v>427</v>
      </c>
      <c r="B428">
        <v>60</v>
      </c>
      <c r="C428" t="s">
        <v>10</v>
      </c>
      <c r="D428" t="s">
        <v>18</v>
      </c>
      <c r="E428" t="s">
        <v>12</v>
      </c>
      <c r="F428">
        <v>1052.18</v>
      </c>
      <c r="G428">
        <v>4</v>
      </c>
      <c r="H428">
        <v>4.7</v>
      </c>
      <c r="I428" t="s">
        <v>13</v>
      </c>
      <c r="J428" s="1">
        <v>44988</v>
      </c>
    </row>
    <row r="429" spans="1:10" x14ac:dyDescent="0.3">
      <c r="A429">
        <v>428</v>
      </c>
      <c r="B429">
        <v>39</v>
      </c>
      <c r="C429" t="s">
        <v>23</v>
      </c>
      <c r="D429" t="s">
        <v>11</v>
      </c>
      <c r="E429" t="s">
        <v>24</v>
      </c>
      <c r="F429">
        <v>777.19</v>
      </c>
      <c r="G429">
        <v>14</v>
      </c>
      <c r="H429">
        <v>4.4000000000000004</v>
      </c>
      <c r="I429" t="s">
        <v>13</v>
      </c>
      <c r="J429" s="1">
        <v>44989</v>
      </c>
    </row>
    <row r="430" spans="1:10" x14ac:dyDescent="0.3">
      <c r="A430">
        <v>429</v>
      </c>
      <c r="B430">
        <v>61</v>
      </c>
      <c r="C430" t="s">
        <v>23</v>
      </c>
      <c r="D430" t="s">
        <v>15</v>
      </c>
      <c r="E430" t="s">
        <v>16</v>
      </c>
      <c r="F430">
        <v>1033.76</v>
      </c>
      <c r="G430">
        <v>5</v>
      </c>
      <c r="H430">
        <v>4.5999999999999996</v>
      </c>
      <c r="I430" t="s">
        <v>17</v>
      </c>
      <c r="J430" s="1">
        <v>44990</v>
      </c>
    </row>
    <row r="431" spans="1:10" x14ac:dyDescent="0.3">
      <c r="A431">
        <v>430</v>
      </c>
      <c r="B431">
        <v>56</v>
      </c>
      <c r="C431" t="s">
        <v>14</v>
      </c>
      <c r="D431" t="s">
        <v>18</v>
      </c>
      <c r="E431" t="s">
        <v>19</v>
      </c>
      <c r="F431">
        <v>50.31</v>
      </c>
      <c r="G431">
        <v>2</v>
      </c>
      <c r="H431">
        <v>2.8</v>
      </c>
      <c r="I431" t="s">
        <v>13</v>
      </c>
      <c r="J431" s="1">
        <v>44991</v>
      </c>
    </row>
    <row r="432" spans="1:10" x14ac:dyDescent="0.3">
      <c r="A432">
        <v>431</v>
      </c>
      <c r="B432">
        <v>46</v>
      </c>
      <c r="C432" t="s">
        <v>23</v>
      </c>
      <c r="D432" t="s">
        <v>22</v>
      </c>
      <c r="E432" t="s">
        <v>21</v>
      </c>
      <c r="F432">
        <v>157.27000000000001</v>
      </c>
      <c r="G432">
        <v>11</v>
      </c>
      <c r="H432">
        <v>2.9</v>
      </c>
      <c r="I432" t="s">
        <v>13</v>
      </c>
      <c r="J432" s="1">
        <v>44992</v>
      </c>
    </row>
    <row r="433" spans="1:10" x14ac:dyDescent="0.3">
      <c r="A433">
        <v>432</v>
      </c>
      <c r="B433">
        <v>19</v>
      </c>
      <c r="C433" t="s">
        <v>14</v>
      </c>
      <c r="D433" t="s">
        <v>25</v>
      </c>
      <c r="E433" t="s">
        <v>12</v>
      </c>
      <c r="F433">
        <v>811.91</v>
      </c>
      <c r="G433">
        <v>4</v>
      </c>
      <c r="H433">
        <v>1.5</v>
      </c>
      <c r="I433" t="s">
        <v>13</v>
      </c>
      <c r="J433" s="1">
        <v>44993</v>
      </c>
    </row>
    <row r="434" spans="1:10" x14ac:dyDescent="0.3">
      <c r="A434">
        <v>433</v>
      </c>
      <c r="B434">
        <v>20</v>
      </c>
      <c r="C434" t="s">
        <v>23</v>
      </c>
      <c r="D434" t="s">
        <v>25</v>
      </c>
      <c r="E434" t="s">
        <v>12</v>
      </c>
      <c r="F434">
        <v>1137.21</v>
      </c>
      <c r="G434">
        <v>11</v>
      </c>
      <c r="H434">
        <v>4.2</v>
      </c>
      <c r="I434" t="s">
        <v>17</v>
      </c>
      <c r="J434" s="1">
        <v>44994</v>
      </c>
    </row>
    <row r="435" spans="1:10" x14ac:dyDescent="0.3">
      <c r="A435">
        <v>434</v>
      </c>
      <c r="B435">
        <v>24</v>
      </c>
      <c r="C435" t="s">
        <v>10</v>
      </c>
      <c r="D435" t="s">
        <v>15</v>
      </c>
      <c r="E435" t="s">
        <v>24</v>
      </c>
      <c r="F435">
        <v>924.93</v>
      </c>
      <c r="G435">
        <v>5</v>
      </c>
      <c r="H435">
        <v>2.5</v>
      </c>
      <c r="I435" t="s">
        <v>17</v>
      </c>
      <c r="J435" s="1">
        <v>44995</v>
      </c>
    </row>
    <row r="436" spans="1:10" x14ac:dyDescent="0.3">
      <c r="A436">
        <v>435</v>
      </c>
      <c r="B436">
        <v>51</v>
      </c>
      <c r="C436" t="s">
        <v>14</v>
      </c>
      <c r="D436" t="s">
        <v>11</v>
      </c>
      <c r="E436" t="s">
        <v>24</v>
      </c>
      <c r="F436">
        <v>791.69</v>
      </c>
      <c r="G436">
        <v>13</v>
      </c>
      <c r="H436">
        <v>1.6</v>
      </c>
      <c r="I436" t="s">
        <v>17</v>
      </c>
      <c r="J436" s="1">
        <v>44996</v>
      </c>
    </row>
    <row r="437" spans="1:10" x14ac:dyDescent="0.3">
      <c r="A437">
        <v>436</v>
      </c>
      <c r="B437">
        <v>20</v>
      </c>
      <c r="C437" t="s">
        <v>23</v>
      </c>
      <c r="D437" t="s">
        <v>15</v>
      </c>
      <c r="E437" t="s">
        <v>12</v>
      </c>
      <c r="F437">
        <v>786.37</v>
      </c>
      <c r="G437">
        <v>10</v>
      </c>
      <c r="H437">
        <v>3.2</v>
      </c>
      <c r="I437" t="s">
        <v>17</v>
      </c>
      <c r="J437" s="1">
        <v>44997</v>
      </c>
    </row>
    <row r="438" spans="1:10" x14ac:dyDescent="0.3">
      <c r="A438">
        <v>437</v>
      </c>
      <c r="B438">
        <v>48</v>
      </c>
      <c r="C438" t="s">
        <v>14</v>
      </c>
      <c r="D438" t="s">
        <v>18</v>
      </c>
      <c r="E438" t="s">
        <v>21</v>
      </c>
      <c r="F438">
        <v>1073.73</v>
      </c>
      <c r="G438">
        <v>6</v>
      </c>
      <c r="H438">
        <v>1.2</v>
      </c>
      <c r="I438" t="s">
        <v>13</v>
      </c>
      <c r="J438" s="1">
        <v>44998</v>
      </c>
    </row>
    <row r="439" spans="1:10" x14ac:dyDescent="0.3">
      <c r="A439">
        <v>438</v>
      </c>
      <c r="B439">
        <v>39</v>
      </c>
      <c r="C439" t="s">
        <v>23</v>
      </c>
      <c r="D439" t="s">
        <v>22</v>
      </c>
      <c r="E439" t="s">
        <v>19</v>
      </c>
      <c r="F439">
        <v>188.39</v>
      </c>
      <c r="G439">
        <v>6</v>
      </c>
      <c r="H439">
        <v>4.2</v>
      </c>
      <c r="I439" t="s">
        <v>13</v>
      </c>
      <c r="J439" s="1">
        <v>44999</v>
      </c>
    </row>
    <row r="440" spans="1:10" x14ac:dyDescent="0.3">
      <c r="A440">
        <v>439</v>
      </c>
      <c r="B440">
        <v>52</v>
      </c>
      <c r="C440" t="s">
        <v>14</v>
      </c>
      <c r="D440" t="s">
        <v>22</v>
      </c>
      <c r="E440" t="s">
        <v>24</v>
      </c>
      <c r="F440">
        <v>498.88</v>
      </c>
      <c r="G440">
        <v>2</v>
      </c>
      <c r="H440">
        <v>2</v>
      </c>
      <c r="I440" t="s">
        <v>13</v>
      </c>
      <c r="J440" s="1">
        <v>45000</v>
      </c>
    </row>
    <row r="441" spans="1:10" x14ac:dyDescent="0.3">
      <c r="A441">
        <v>440</v>
      </c>
      <c r="B441">
        <v>47</v>
      </c>
      <c r="C441" t="s">
        <v>23</v>
      </c>
      <c r="D441" t="s">
        <v>22</v>
      </c>
      <c r="E441" t="s">
        <v>16</v>
      </c>
      <c r="F441">
        <v>1068.8699999999999</v>
      </c>
      <c r="G441">
        <v>10</v>
      </c>
      <c r="H441">
        <v>3.6</v>
      </c>
      <c r="I441" t="s">
        <v>17</v>
      </c>
      <c r="J441" s="1">
        <v>45001</v>
      </c>
    </row>
    <row r="442" spans="1:10" x14ac:dyDescent="0.3">
      <c r="A442">
        <v>441</v>
      </c>
      <c r="B442">
        <v>21</v>
      </c>
      <c r="C442" t="s">
        <v>23</v>
      </c>
      <c r="D442" t="s">
        <v>15</v>
      </c>
      <c r="E442" t="s">
        <v>19</v>
      </c>
      <c r="F442">
        <v>42.98</v>
      </c>
      <c r="G442">
        <v>14</v>
      </c>
      <c r="H442">
        <v>2.5</v>
      </c>
      <c r="I442" t="s">
        <v>13</v>
      </c>
      <c r="J442" s="1">
        <v>45002</v>
      </c>
    </row>
    <row r="443" spans="1:10" x14ac:dyDescent="0.3">
      <c r="A443">
        <v>442</v>
      </c>
      <c r="B443">
        <v>23</v>
      </c>
      <c r="C443" t="s">
        <v>14</v>
      </c>
      <c r="D443" t="s">
        <v>11</v>
      </c>
      <c r="E443" t="s">
        <v>21</v>
      </c>
      <c r="F443">
        <v>228.66</v>
      </c>
      <c r="G443">
        <v>2</v>
      </c>
      <c r="H443">
        <v>5</v>
      </c>
      <c r="I443" t="s">
        <v>13</v>
      </c>
      <c r="J443" s="1">
        <v>45003</v>
      </c>
    </row>
    <row r="444" spans="1:10" x14ac:dyDescent="0.3">
      <c r="A444">
        <v>443</v>
      </c>
      <c r="B444">
        <v>34</v>
      </c>
      <c r="C444" t="s">
        <v>14</v>
      </c>
      <c r="D444" t="s">
        <v>11</v>
      </c>
      <c r="E444" t="s">
        <v>12</v>
      </c>
      <c r="F444">
        <v>1321.53</v>
      </c>
      <c r="G444">
        <v>5</v>
      </c>
      <c r="H444">
        <v>1.3</v>
      </c>
      <c r="I444" t="s">
        <v>13</v>
      </c>
      <c r="J444" s="1">
        <v>45004</v>
      </c>
    </row>
    <row r="445" spans="1:10" x14ac:dyDescent="0.3">
      <c r="A445">
        <v>444</v>
      </c>
      <c r="B445">
        <v>21</v>
      </c>
      <c r="C445" t="s">
        <v>23</v>
      </c>
      <c r="D445" t="s">
        <v>22</v>
      </c>
      <c r="E445" t="s">
        <v>16</v>
      </c>
      <c r="F445">
        <v>1148.51</v>
      </c>
      <c r="G445">
        <v>4</v>
      </c>
      <c r="H445">
        <v>3.7</v>
      </c>
      <c r="I445" t="s">
        <v>13</v>
      </c>
      <c r="J445" s="1">
        <v>45005</v>
      </c>
    </row>
    <row r="446" spans="1:10" x14ac:dyDescent="0.3">
      <c r="A446">
        <v>445</v>
      </c>
      <c r="B446">
        <v>42</v>
      </c>
      <c r="C446" t="s">
        <v>10</v>
      </c>
      <c r="D446" t="s">
        <v>11</v>
      </c>
      <c r="E446" t="s">
        <v>12</v>
      </c>
      <c r="F446">
        <v>1019.19</v>
      </c>
      <c r="G446">
        <v>14</v>
      </c>
      <c r="H446">
        <v>1.4</v>
      </c>
      <c r="I446" t="s">
        <v>13</v>
      </c>
      <c r="J446" s="1">
        <v>45006</v>
      </c>
    </row>
    <row r="447" spans="1:10" x14ac:dyDescent="0.3">
      <c r="A447">
        <v>446</v>
      </c>
      <c r="B447">
        <v>30</v>
      </c>
      <c r="C447" t="s">
        <v>14</v>
      </c>
      <c r="D447" t="s">
        <v>22</v>
      </c>
      <c r="E447" t="s">
        <v>16</v>
      </c>
      <c r="F447">
        <v>373.86</v>
      </c>
      <c r="G447">
        <v>10</v>
      </c>
      <c r="H447">
        <v>4.2</v>
      </c>
      <c r="I447" t="s">
        <v>17</v>
      </c>
      <c r="J447" s="1">
        <v>45007</v>
      </c>
    </row>
    <row r="448" spans="1:10" x14ac:dyDescent="0.3">
      <c r="A448">
        <v>447</v>
      </c>
      <c r="B448">
        <v>22</v>
      </c>
      <c r="C448" t="s">
        <v>14</v>
      </c>
      <c r="D448" t="s">
        <v>15</v>
      </c>
      <c r="E448" t="s">
        <v>21</v>
      </c>
      <c r="F448">
        <v>1067.5899999999999</v>
      </c>
      <c r="G448">
        <v>9</v>
      </c>
      <c r="H448">
        <v>3.3</v>
      </c>
      <c r="I448" t="s">
        <v>17</v>
      </c>
      <c r="J448" s="1">
        <v>45008</v>
      </c>
    </row>
    <row r="449" spans="1:10" x14ac:dyDescent="0.3">
      <c r="A449">
        <v>448</v>
      </c>
      <c r="B449">
        <v>23</v>
      </c>
      <c r="C449" t="s">
        <v>14</v>
      </c>
      <c r="D449" t="s">
        <v>15</v>
      </c>
      <c r="E449" t="s">
        <v>21</v>
      </c>
      <c r="F449">
        <v>770.53</v>
      </c>
      <c r="G449">
        <v>12</v>
      </c>
      <c r="H449">
        <v>1.1000000000000001</v>
      </c>
      <c r="I449" t="s">
        <v>17</v>
      </c>
      <c r="J449" s="1">
        <v>45009</v>
      </c>
    </row>
    <row r="450" spans="1:10" x14ac:dyDescent="0.3">
      <c r="A450">
        <v>449</v>
      </c>
      <c r="B450">
        <v>41</v>
      </c>
      <c r="C450" t="s">
        <v>14</v>
      </c>
      <c r="D450" t="s">
        <v>22</v>
      </c>
      <c r="E450" t="s">
        <v>12</v>
      </c>
      <c r="F450">
        <v>724.93</v>
      </c>
      <c r="G450">
        <v>6</v>
      </c>
      <c r="H450">
        <v>4.9000000000000004</v>
      </c>
      <c r="I450" t="s">
        <v>13</v>
      </c>
      <c r="J450" s="1">
        <v>45010</v>
      </c>
    </row>
    <row r="451" spans="1:10" x14ac:dyDescent="0.3">
      <c r="A451">
        <v>450</v>
      </c>
      <c r="B451">
        <v>44</v>
      </c>
      <c r="C451" t="s">
        <v>14</v>
      </c>
      <c r="D451" t="s">
        <v>25</v>
      </c>
      <c r="E451" t="s">
        <v>24</v>
      </c>
      <c r="F451">
        <v>209.8</v>
      </c>
      <c r="G451">
        <v>1</v>
      </c>
      <c r="H451">
        <v>4.8</v>
      </c>
      <c r="I451" t="s">
        <v>13</v>
      </c>
      <c r="J451" s="1">
        <v>45011</v>
      </c>
    </row>
    <row r="452" spans="1:10" x14ac:dyDescent="0.3">
      <c r="A452">
        <v>451</v>
      </c>
      <c r="B452">
        <v>25</v>
      </c>
      <c r="C452" t="s">
        <v>10</v>
      </c>
      <c r="D452" t="s">
        <v>20</v>
      </c>
      <c r="E452" t="s">
        <v>24</v>
      </c>
      <c r="F452">
        <v>625.88</v>
      </c>
      <c r="G452">
        <v>10</v>
      </c>
      <c r="H452">
        <v>2.9</v>
      </c>
      <c r="I452" t="s">
        <v>17</v>
      </c>
      <c r="J452" s="1">
        <v>45012</v>
      </c>
    </row>
    <row r="453" spans="1:10" x14ac:dyDescent="0.3">
      <c r="A453">
        <v>452</v>
      </c>
      <c r="B453">
        <v>45</v>
      </c>
      <c r="C453" t="s">
        <v>10</v>
      </c>
      <c r="D453" t="s">
        <v>15</v>
      </c>
      <c r="E453" t="s">
        <v>16</v>
      </c>
      <c r="F453">
        <v>487.38</v>
      </c>
      <c r="G453">
        <v>10</v>
      </c>
      <c r="H453">
        <v>4.5</v>
      </c>
      <c r="I453" t="s">
        <v>17</v>
      </c>
      <c r="J453" s="1">
        <v>45013</v>
      </c>
    </row>
    <row r="454" spans="1:10" x14ac:dyDescent="0.3">
      <c r="A454">
        <v>453</v>
      </c>
      <c r="B454">
        <v>37</v>
      </c>
      <c r="C454" t="s">
        <v>23</v>
      </c>
      <c r="D454" t="s">
        <v>22</v>
      </c>
      <c r="E454" t="s">
        <v>21</v>
      </c>
      <c r="F454">
        <v>429.69</v>
      </c>
      <c r="G454">
        <v>12</v>
      </c>
      <c r="H454">
        <v>2.9</v>
      </c>
      <c r="I454" t="s">
        <v>17</v>
      </c>
      <c r="J454" s="1">
        <v>45014</v>
      </c>
    </row>
    <row r="455" spans="1:10" x14ac:dyDescent="0.3">
      <c r="A455">
        <v>454</v>
      </c>
      <c r="B455">
        <v>33</v>
      </c>
      <c r="C455" t="s">
        <v>10</v>
      </c>
      <c r="D455" t="s">
        <v>25</v>
      </c>
      <c r="E455" t="s">
        <v>12</v>
      </c>
      <c r="F455">
        <v>580.04999999999995</v>
      </c>
      <c r="G455">
        <v>9</v>
      </c>
      <c r="H455">
        <v>1.2</v>
      </c>
      <c r="I455" t="s">
        <v>17</v>
      </c>
      <c r="J455" s="1">
        <v>45015</v>
      </c>
    </row>
    <row r="456" spans="1:10" x14ac:dyDescent="0.3">
      <c r="A456">
        <v>455</v>
      </c>
      <c r="B456">
        <v>39</v>
      </c>
      <c r="C456" t="s">
        <v>10</v>
      </c>
      <c r="D456" t="s">
        <v>18</v>
      </c>
      <c r="E456" t="s">
        <v>21</v>
      </c>
      <c r="F456">
        <v>1225.51</v>
      </c>
      <c r="G456">
        <v>3</v>
      </c>
      <c r="H456">
        <v>4.2</v>
      </c>
      <c r="I456" t="s">
        <v>13</v>
      </c>
      <c r="J456" s="1">
        <v>45016</v>
      </c>
    </row>
    <row r="457" spans="1:10" x14ac:dyDescent="0.3">
      <c r="A457">
        <v>456</v>
      </c>
      <c r="B457">
        <v>53</v>
      </c>
      <c r="C457" t="s">
        <v>14</v>
      </c>
      <c r="D457" t="s">
        <v>20</v>
      </c>
      <c r="E457" t="s">
        <v>19</v>
      </c>
      <c r="F457">
        <v>509.26</v>
      </c>
      <c r="G457">
        <v>10</v>
      </c>
      <c r="H457">
        <v>1</v>
      </c>
      <c r="I457" t="s">
        <v>13</v>
      </c>
      <c r="J457" s="1">
        <v>45017</v>
      </c>
    </row>
    <row r="458" spans="1:10" x14ac:dyDescent="0.3">
      <c r="A458">
        <v>457</v>
      </c>
      <c r="B458">
        <v>38</v>
      </c>
      <c r="C458" t="s">
        <v>23</v>
      </c>
      <c r="D458" t="s">
        <v>22</v>
      </c>
      <c r="E458" t="s">
        <v>24</v>
      </c>
      <c r="F458">
        <v>266.5</v>
      </c>
      <c r="G458">
        <v>4</v>
      </c>
      <c r="H458">
        <v>4.2</v>
      </c>
      <c r="I458" t="s">
        <v>13</v>
      </c>
      <c r="J458" s="1">
        <v>45018</v>
      </c>
    </row>
    <row r="459" spans="1:10" x14ac:dyDescent="0.3">
      <c r="A459">
        <v>458</v>
      </c>
      <c r="B459">
        <v>66</v>
      </c>
      <c r="C459" t="s">
        <v>10</v>
      </c>
      <c r="D459" t="s">
        <v>15</v>
      </c>
      <c r="E459" t="s">
        <v>19</v>
      </c>
      <c r="F459">
        <v>326.54000000000002</v>
      </c>
      <c r="G459">
        <v>5</v>
      </c>
      <c r="H459">
        <v>3.4</v>
      </c>
      <c r="I459" t="s">
        <v>17</v>
      </c>
      <c r="J459" s="1">
        <v>45019</v>
      </c>
    </row>
    <row r="460" spans="1:10" x14ac:dyDescent="0.3">
      <c r="A460">
        <v>459</v>
      </c>
      <c r="B460">
        <v>42</v>
      </c>
      <c r="C460" t="s">
        <v>23</v>
      </c>
      <c r="D460" t="s">
        <v>25</v>
      </c>
      <c r="E460" t="s">
        <v>16</v>
      </c>
      <c r="F460">
        <v>753.9</v>
      </c>
      <c r="G460">
        <v>12</v>
      </c>
      <c r="H460">
        <v>2</v>
      </c>
      <c r="I460" t="s">
        <v>17</v>
      </c>
      <c r="J460" s="1">
        <v>45020</v>
      </c>
    </row>
    <row r="461" spans="1:10" x14ac:dyDescent="0.3">
      <c r="A461">
        <v>460</v>
      </c>
      <c r="B461">
        <v>41</v>
      </c>
      <c r="C461" t="s">
        <v>14</v>
      </c>
      <c r="D461" t="s">
        <v>11</v>
      </c>
      <c r="E461" t="s">
        <v>19</v>
      </c>
      <c r="F461">
        <v>348.02</v>
      </c>
      <c r="G461">
        <v>2</v>
      </c>
      <c r="H461">
        <v>4</v>
      </c>
      <c r="I461" t="s">
        <v>13</v>
      </c>
      <c r="J461" s="1">
        <v>45021</v>
      </c>
    </row>
    <row r="462" spans="1:10" x14ac:dyDescent="0.3">
      <c r="A462">
        <v>461</v>
      </c>
      <c r="B462">
        <v>53</v>
      </c>
      <c r="C462" t="s">
        <v>10</v>
      </c>
      <c r="D462" t="s">
        <v>15</v>
      </c>
      <c r="E462" t="s">
        <v>24</v>
      </c>
      <c r="F462">
        <v>1005.82</v>
      </c>
      <c r="G462">
        <v>1</v>
      </c>
      <c r="H462">
        <v>3.5</v>
      </c>
      <c r="I462" t="s">
        <v>13</v>
      </c>
      <c r="J462" s="1">
        <v>45022</v>
      </c>
    </row>
    <row r="463" spans="1:10" x14ac:dyDescent="0.3">
      <c r="A463">
        <v>462</v>
      </c>
      <c r="B463">
        <v>36</v>
      </c>
      <c r="C463" t="s">
        <v>14</v>
      </c>
      <c r="D463" t="s">
        <v>15</v>
      </c>
      <c r="E463" t="s">
        <v>24</v>
      </c>
      <c r="F463">
        <v>1243.25</v>
      </c>
      <c r="G463">
        <v>13</v>
      </c>
      <c r="H463">
        <v>5</v>
      </c>
      <c r="I463" t="s">
        <v>17</v>
      </c>
      <c r="J463" s="1">
        <v>45023</v>
      </c>
    </row>
    <row r="464" spans="1:10" x14ac:dyDescent="0.3">
      <c r="A464">
        <v>463</v>
      </c>
      <c r="B464">
        <v>42</v>
      </c>
      <c r="C464" t="s">
        <v>23</v>
      </c>
      <c r="D464" t="s">
        <v>18</v>
      </c>
      <c r="E464" t="s">
        <v>21</v>
      </c>
      <c r="F464">
        <v>23.46</v>
      </c>
      <c r="G464">
        <v>1</v>
      </c>
      <c r="H464">
        <v>4.5</v>
      </c>
      <c r="I464" t="s">
        <v>17</v>
      </c>
      <c r="J464" s="1">
        <v>45024</v>
      </c>
    </row>
    <row r="465" spans="1:10" x14ac:dyDescent="0.3">
      <c r="A465">
        <v>464</v>
      </c>
      <c r="B465">
        <v>33</v>
      </c>
      <c r="C465" t="s">
        <v>10</v>
      </c>
      <c r="D465" t="s">
        <v>15</v>
      </c>
      <c r="E465" t="s">
        <v>19</v>
      </c>
      <c r="F465">
        <v>149.46</v>
      </c>
      <c r="G465">
        <v>14</v>
      </c>
      <c r="H465">
        <v>3.3</v>
      </c>
      <c r="I465" t="s">
        <v>13</v>
      </c>
      <c r="J465" s="1">
        <v>45025</v>
      </c>
    </row>
    <row r="466" spans="1:10" x14ac:dyDescent="0.3">
      <c r="A466">
        <v>465</v>
      </c>
      <c r="B466">
        <v>55</v>
      </c>
      <c r="C466" t="s">
        <v>23</v>
      </c>
      <c r="D466" t="s">
        <v>22</v>
      </c>
      <c r="E466" t="s">
        <v>21</v>
      </c>
      <c r="F466">
        <v>350.34</v>
      </c>
      <c r="G466">
        <v>9</v>
      </c>
      <c r="H466">
        <v>1.6</v>
      </c>
      <c r="I466" t="s">
        <v>13</v>
      </c>
      <c r="J466" s="1">
        <v>45026</v>
      </c>
    </row>
    <row r="467" spans="1:10" x14ac:dyDescent="0.3">
      <c r="A467">
        <v>466</v>
      </c>
      <c r="B467">
        <v>58</v>
      </c>
      <c r="C467" t="s">
        <v>23</v>
      </c>
      <c r="D467" t="s">
        <v>18</v>
      </c>
      <c r="E467" t="s">
        <v>24</v>
      </c>
      <c r="F467">
        <v>1168.56</v>
      </c>
      <c r="G467">
        <v>6</v>
      </c>
      <c r="H467">
        <v>4</v>
      </c>
      <c r="I467" t="s">
        <v>17</v>
      </c>
      <c r="J467" s="1">
        <v>45027</v>
      </c>
    </row>
    <row r="468" spans="1:10" x14ac:dyDescent="0.3">
      <c r="A468">
        <v>467</v>
      </c>
      <c r="B468">
        <v>61</v>
      </c>
      <c r="C468" t="s">
        <v>23</v>
      </c>
      <c r="D468" t="s">
        <v>15</v>
      </c>
      <c r="E468" t="s">
        <v>24</v>
      </c>
      <c r="F468">
        <v>1318.04</v>
      </c>
      <c r="G468">
        <v>13</v>
      </c>
      <c r="H468">
        <v>3.8</v>
      </c>
      <c r="I468" t="s">
        <v>17</v>
      </c>
      <c r="J468" s="1">
        <v>45028</v>
      </c>
    </row>
    <row r="469" spans="1:10" x14ac:dyDescent="0.3">
      <c r="A469">
        <v>468</v>
      </c>
      <c r="B469">
        <v>21</v>
      </c>
      <c r="C469" t="s">
        <v>10</v>
      </c>
      <c r="D469" t="s">
        <v>20</v>
      </c>
      <c r="E469" t="s">
        <v>24</v>
      </c>
      <c r="F469">
        <v>815.32</v>
      </c>
      <c r="G469">
        <v>10</v>
      </c>
      <c r="H469">
        <v>4.0999999999999996</v>
      </c>
      <c r="I469" t="s">
        <v>17</v>
      </c>
      <c r="J469" s="1">
        <v>45029</v>
      </c>
    </row>
    <row r="470" spans="1:10" x14ac:dyDescent="0.3">
      <c r="A470">
        <v>469</v>
      </c>
      <c r="B470">
        <v>66</v>
      </c>
      <c r="C470" t="s">
        <v>10</v>
      </c>
      <c r="D470" t="s">
        <v>15</v>
      </c>
      <c r="E470" t="s">
        <v>12</v>
      </c>
      <c r="F470">
        <v>200.33</v>
      </c>
      <c r="G470">
        <v>3</v>
      </c>
      <c r="H470">
        <v>4.0999999999999996</v>
      </c>
      <c r="I470" t="s">
        <v>17</v>
      </c>
      <c r="J470" s="1">
        <v>45030</v>
      </c>
    </row>
    <row r="471" spans="1:10" x14ac:dyDescent="0.3">
      <c r="A471">
        <v>470</v>
      </c>
      <c r="B471">
        <v>34</v>
      </c>
      <c r="C471" t="s">
        <v>10</v>
      </c>
      <c r="D471" t="s">
        <v>11</v>
      </c>
      <c r="E471" t="s">
        <v>12</v>
      </c>
      <c r="F471">
        <v>1246.8699999999999</v>
      </c>
      <c r="G471">
        <v>8</v>
      </c>
      <c r="H471">
        <v>3.6</v>
      </c>
      <c r="I471" t="s">
        <v>13</v>
      </c>
      <c r="J471" s="1">
        <v>45031</v>
      </c>
    </row>
    <row r="472" spans="1:10" x14ac:dyDescent="0.3">
      <c r="A472">
        <v>471</v>
      </c>
      <c r="B472">
        <v>66</v>
      </c>
      <c r="C472" t="s">
        <v>10</v>
      </c>
      <c r="D472" t="s">
        <v>20</v>
      </c>
      <c r="E472" t="s">
        <v>12</v>
      </c>
      <c r="F472">
        <v>1145</v>
      </c>
      <c r="G472">
        <v>1</v>
      </c>
      <c r="H472">
        <v>2.1</v>
      </c>
      <c r="I472" t="s">
        <v>13</v>
      </c>
      <c r="J472" s="1">
        <v>45032</v>
      </c>
    </row>
    <row r="473" spans="1:10" x14ac:dyDescent="0.3">
      <c r="A473">
        <v>472</v>
      </c>
      <c r="B473">
        <v>32</v>
      </c>
      <c r="C473" t="s">
        <v>23</v>
      </c>
      <c r="D473" t="s">
        <v>15</v>
      </c>
      <c r="E473" t="s">
        <v>19</v>
      </c>
      <c r="F473">
        <v>441.64</v>
      </c>
      <c r="G473">
        <v>3</v>
      </c>
      <c r="H473">
        <v>4.3</v>
      </c>
      <c r="I473" t="s">
        <v>13</v>
      </c>
      <c r="J473" s="1">
        <v>45033</v>
      </c>
    </row>
    <row r="474" spans="1:10" x14ac:dyDescent="0.3">
      <c r="A474">
        <v>473</v>
      </c>
      <c r="B474">
        <v>20</v>
      </c>
      <c r="C474" t="s">
        <v>10</v>
      </c>
      <c r="D474" t="s">
        <v>20</v>
      </c>
      <c r="E474" t="s">
        <v>19</v>
      </c>
      <c r="F474">
        <v>304.95999999999998</v>
      </c>
      <c r="G474">
        <v>8</v>
      </c>
      <c r="H474">
        <v>2.6</v>
      </c>
      <c r="I474" t="s">
        <v>17</v>
      </c>
      <c r="J474" s="1">
        <v>45034</v>
      </c>
    </row>
    <row r="475" spans="1:10" x14ac:dyDescent="0.3">
      <c r="A475">
        <v>474</v>
      </c>
      <c r="B475">
        <v>32</v>
      </c>
      <c r="C475" t="s">
        <v>10</v>
      </c>
      <c r="D475" t="s">
        <v>25</v>
      </c>
      <c r="E475" t="s">
        <v>19</v>
      </c>
      <c r="F475">
        <v>1411.17</v>
      </c>
      <c r="G475">
        <v>7</v>
      </c>
      <c r="H475">
        <v>3.7</v>
      </c>
      <c r="I475" t="s">
        <v>13</v>
      </c>
      <c r="J475" s="1">
        <v>45035</v>
      </c>
    </row>
    <row r="476" spans="1:10" x14ac:dyDescent="0.3">
      <c r="A476">
        <v>475</v>
      </c>
      <c r="B476">
        <v>32</v>
      </c>
      <c r="C476" t="s">
        <v>14</v>
      </c>
      <c r="D476" t="s">
        <v>18</v>
      </c>
      <c r="E476" t="s">
        <v>12</v>
      </c>
      <c r="F476">
        <v>1439.1</v>
      </c>
      <c r="G476">
        <v>12</v>
      </c>
      <c r="H476">
        <v>4.9000000000000004</v>
      </c>
      <c r="I476" t="s">
        <v>17</v>
      </c>
      <c r="J476" s="1">
        <v>45036</v>
      </c>
    </row>
    <row r="477" spans="1:10" x14ac:dyDescent="0.3">
      <c r="A477">
        <v>476</v>
      </c>
      <c r="B477">
        <v>53</v>
      </c>
      <c r="C477" t="s">
        <v>14</v>
      </c>
      <c r="D477" t="s">
        <v>15</v>
      </c>
      <c r="E477" t="s">
        <v>12</v>
      </c>
      <c r="F477">
        <v>1302.8599999999999</v>
      </c>
      <c r="G477">
        <v>14</v>
      </c>
      <c r="H477">
        <v>3</v>
      </c>
      <c r="I477" t="s">
        <v>13</v>
      </c>
      <c r="J477" s="1">
        <v>45037</v>
      </c>
    </row>
    <row r="478" spans="1:10" x14ac:dyDescent="0.3">
      <c r="A478">
        <v>477</v>
      </c>
      <c r="B478">
        <v>25</v>
      </c>
      <c r="C478" t="s">
        <v>10</v>
      </c>
      <c r="D478" t="s">
        <v>20</v>
      </c>
      <c r="E478" t="s">
        <v>24</v>
      </c>
      <c r="F478">
        <v>105.11</v>
      </c>
      <c r="G478">
        <v>13</v>
      </c>
      <c r="H478">
        <v>3.6</v>
      </c>
      <c r="I478" t="s">
        <v>17</v>
      </c>
      <c r="J478" s="1">
        <v>45038</v>
      </c>
    </row>
    <row r="479" spans="1:10" x14ac:dyDescent="0.3">
      <c r="A479">
        <v>478</v>
      </c>
      <c r="B479">
        <v>31</v>
      </c>
      <c r="C479" t="s">
        <v>14</v>
      </c>
      <c r="D479" t="s">
        <v>20</v>
      </c>
      <c r="E479" t="s">
        <v>24</v>
      </c>
      <c r="F479">
        <v>161.09</v>
      </c>
      <c r="G479">
        <v>6</v>
      </c>
      <c r="H479">
        <v>4.5</v>
      </c>
      <c r="I479" t="s">
        <v>13</v>
      </c>
      <c r="J479" s="1">
        <v>45039</v>
      </c>
    </row>
    <row r="480" spans="1:10" x14ac:dyDescent="0.3">
      <c r="A480">
        <v>479</v>
      </c>
      <c r="B480">
        <v>47</v>
      </c>
      <c r="C480" t="s">
        <v>14</v>
      </c>
      <c r="D480" t="s">
        <v>22</v>
      </c>
      <c r="E480" t="s">
        <v>12</v>
      </c>
      <c r="F480">
        <v>858.41</v>
      </c>
      <c r="G480">
        <v>2</v>
      </c>
      <c r="H480">
        <v>2.2999999999999998</v>
      </c>
      <c r="I480" t="s">
        <v>13</v>
      </c>
      <c r="J480" s="1">
        <v>45040</v>
      </c>
    </row>
    <row r="481" spans="1:10" x14ac:dyDescent="0.3">
      <c r="A481">
        <v>480</v>
      </c>
      <c r="B481">
        <v>63</v>
      </c>
      <c r="C481" t="s">
        <v>14</v>
      </c>
      <c r="D481" t="s">
        <v>15</v>
      </c>
      <c r="E481" t="s">
        <v>12</v>
      </c>
      <c r="F481">
        <v>670.35</v>
      </c>
      <c r="G481">
        <v>9</v>
      </c>
      <c r="H481">
        <v>1.5</v>
      </c>
      <c r="I481" t="s">
        <v>13</v>
      </c>
      <c r="J481" s="1">
        <v>45041</v>
      </c>
    </row>
    <row r="482" spans="1:10" x14ac:dyDescent="0.3">
      <c r="A482">
        <v>481</v>
      </c>
      <c r="B482">
        <v>36</v>
      </c>
      <c r="C482" t="s">
        <v>10</v>
      </c>
      <c r="D482" t="s">
        <v>25</v>
      </c>
      <c r="E482" t="s">
        <v>21</v>
      </c>
      <c r="F482">
        <v>497.72</v>
      </c>
      <c r="G482">
        <v>10</v>
      </c>
      <c r="H482">
        <v>4.2</v>
      </c>
      <c r="I482" t="s">
        <v>17</v>
      </c>
      <c r="J482" s="1">
        <v>45042</v>
      </c>
    </row>
    <row r="483" spans="1:10" x14ac:dyDescent="0.3">
      <c r="A483">
        <v>482</v>
      </c>
      <c r="B483">
        <v>19</v>
      </c>
      <c r="C483" t="s">
        <v>10</v>
      </c>
      <c r="D483" t="s">
        <v>18</v>
      </c>
      <c r="E483" t="s">
        <v>21</v>
      </c>
      <c r="F483">
        <v>1397.73</v>
      </c>
      <c r="G483">
        <v>7</v>
      </c>
      <c r="H483">
        <v>3.9</v>
      </c>
      <c r="I483" t="s">
        <v>17</v>
      </c>
      <c r="J483" s="1">
        <v>45043</v>
      </c>
    </row>
    <row r="484" spans="1:10" x14ac:dyDescent="0.3">
      <c r="A484">
        <v>483</v>
      </c>
      <c r="B484">
        <v>47</v>
      </c>
      <c r="C484" t="s">
        <v>10</v>
      </c>
      <c r="D484" t="s">
        <v>11</v>
      </c>
      <c r="E484" t="s">
        <v>12</v>
      </c>
      <c r="F484">
        <v>1169.3800000000001</v>
      </c>
      <c r="G484">
        <v>11</v>
      </c>
      <c r="H484">
        <v>4.0999999999999996</v>
      </c>
      <c r="I484" t="s">
        <v>17</v>
      </c>
      <c r="J484" s="1">
        <v>45044</v>
      </c>
    </row>
    <row r="485" spans="1:10" x14ac:dyDescent="0.3">
      <c r="A485">
        <v>484</v>
      </c>
      <c r="B485">
        <v>52</v>
      </c>
      <c r="C485" t="s">
        <v>14</v>
      </c>
      <c r="D485" t="s">
        <v>20</v>
      </c>
      <c r="E485" t="s">
        <v>24</v>
      </c>
      <c r="F485">
        <v>703.7</v>
      </c>
      <c r="G485">
        <v>14</v>
      </c>
      <c r="H485">
        <v>4.0999999999999996</v>
      </c>
      <c r="I485" t="s">
        <v>17</v>
      </c>
      <c r="J485" s="1">
        <v>45045</v>
      </c>
    </row>
    <row r="486" spans="1:10" x14ac:dyDescent="0.3">
      <c r="A486">
        <v>485</v>
      </c>
      <c r="B486">
        <v>67</v>
      </c>
      <c r="C486" t="s">
        <v>10</v>
      </c>
      <c r="D486" t="s">
        <v>11</v>
      </c>
      <c r="E486" t="s">
        <v>24</v>
      </c>
      <c r="F486">
        <v>813.78</v>
      </c>
      <c r="G486">
        <v>3</v>
      </c>
      <c r="H486">
        <v>4</v>
      </c>
      <c r="I486" t="s">
        <v>13</v>
      </c>
      <c r="J486" s="1">
        <v>45046</v>
      </c>
    </row>
    <row r="487" spans="1:10" x14ac:dyDescent="0.3">
      <c r="A487">
        <v>486</v>
      </c>
      <c r="B487">
        <v>35</v>
      </c>
      <c r="C487" t="s">
        <v>14</v>
      </c>
      <c r="D487" t="s">
        <v>25</v>
      </c>
      <c r="E487" t="s">
        <v>24</v>
      </c>
      <c r="F487">
        <v>1346.88</v>
      </c>
      <c r="G487">
        <v>9</v>
      </c>
      <c r="H487">
        <v>4.8</v>
      </c>
      <c r="I487" t="s">
        <v>17</v>
      </c>
      <c r="J487" s="1">
        <v>45047</v>
      </c>
    </row>
    <row r="488" spans="1:10" x14ac:dyDescent="0.3">
      <c r="A488">
        <v>487</v>
      </c>
      <c r="B488">
        <v>33</v>
      </c>
      <c r="C488" t="s">
        <v>14</v>
      </c>
      <c r="D488" t="s">
        <v>22</v>
      </c>
      <c r="E488" t="s">
        <v>21</v>
      </c>
      <c r="F488">
        <v>559.89</v>
      </c>
      <c r="G488">
        <v>8</v>
      </c>
      <c r="H488">
        <v>4.8</v>
      </c>
      <c r="I488" t="s">
        <v>17</v>
      </c>
      <c r="J488" s="1">
        <v>45048</v>
      </c>
    </row>
    <row r="489" spans="1:10" x14ac:dyDescent="0.3">
      <c r="A489">
        <v>488</v>
      </c>
      <c r="B489">
        <v>22</v>
      </c>
      <c r="C489" t="s">
        <v>14</v>
      </c>
      <c r="D489" t="s">
        <v>11</v>
      </c>
      <c r="E489" t="s">
        <v>12</v>
      </c>
      <c r="F489">
        <v>17.760000000000002</v>
      </c>
      <c r="G489">
        <v>12</v>
      </c>
      <c r="H489">
        <v>4.7</v>
      </c>
      <c r="I489" t="s">
        <v>13</v>
      </c>
      <c r="J489" s="1">
        <v>45049</v>
      </c>
    </row>
    <row r="490" spans="1:10" x14ac:dyDescent="0.3">
      <c r="A490">
        <v>489</v>
      </c>
      <c r="B490">
        <v>29</v>
      </c>
      <c r="C490" t="s">
        <v>14</v>
      </c>
      <c r="D490" t="s">
        <v>15</v>
      </c>
      <c r="E490" t="s">
        <v>12</v>
      </c>
      <c r="F490">
        <v>1271.8</v>
      </c>
      <c r="G490">
        <v>8</v>
      </c>
      <c r="H490">
        <v>4.2</v>
      </c>
      <c r="I490" t="s">
        <v>13</v>
      </c>
      <c r="J490" s="1">
        <v>45050</v>
      </c>
    </row>
    <row r="491" spans="1:10" x14ac:dyDescent="0.3">
      <c r="A491">
        <v>490</v>
      </c>
      <c r="B491">
        <v>21</v>
      </c>
      <c r="C491" t="s">
        <v>10</v>
      </c>
      <c r="D491" t="s">
        <v>18</v>
      </c>
      <c r="E491" t="s">
        <v>19</v>
      </c>
      <c r="F491">
        <v>1259.28</v>
      </c>
      <c r="G491">
        <v>14</v>
      </c>
      <c r="H491">
        <v>4.3</v>
      </c>
      <c r="I491" t="s">
        <v>13</v>
      </c>
      <c r="J491" s="1">
        <v>45051</v>
      </c>
    </row>
    <row r="492" spans="1:10" x14ac:dyDescent="0.3">
      <c r="A492">
        <v>491</v>
      </c>
      <c r="B492">
        <v>21</v>
      </c>
      <c r="C492" t="s">
        <v>14</v>
      </c>
      <c r="D492" t="s">
        <v>18</v>
      </c>
      <c r="E492" t="s">
        <v>24</v>
      </c>
      <c r="F492">
        <v>190.4</v>
      </c>
      <c r="G492">
        <v>5</v>
      </c>
      <c r="H492">
        <v>2.1</v>
      </c>
      <c r="I492" t="s">
        <v>13</v>
      </c>
      <c r="J492" s="1">
        <v>45052</v>
      </c>
    </row>
    <row r="493" spans="1:10" x14ac:dyDescent="0.3">
      <c r="A493">
        <v>492</v>
      </c>
      <c r="B493">
        <v>50</v>
      </c>
      <c r="C493" t="s">
        <v>10</v>
      </c>
      <c r="D493" t="s">
        <v>18</v>
      </c>
      <c r="E493" t="s">
        <v>16</v>
      </c>
      <c r="F493">
        <v>1469.01</v>
      </c>
      <c r="G493">
        <v>4</v>
      </c>
      <c r="H493">
        <v>3.3</v>
      </c>
      <c r="I493" t="s">
        <v>13</v>
      </c>
      <c r="J493" s="1">
        <v>45053</v>
      </c>
    </row>
    <row r="494" spans="1:10" x14ac:dyDescent="0.3">
      <c r="A494">
        <v>493</v>
      </c>
      <c r="B494">
        <v>62</v>
      </c>
      <c r="C494" t="s">
        <v>14</v>
      </c>
      <c r="D494" t="s">
        <v>25</v>
      </c>
      <c r="E494" t="s">
        <v>21</v>
      </c>
      <c r="F494">
        <v>77.22</v>
      </c>
      <c r="G494">
        <v>4</v>
      </c>
      <c r="H494">
        <v>2.6</v>
      </c>
      <c r="I494" t="s">
        <v>17</v>
      </c>
      <c r="J494" s="1">
        <v>45054</v>
      </c>
    </row>
    <row r="495" spans="1:10" x14ac:dyDescent="0.3">
      <c r="A495">
        <v>494</v>
      </c>
      <c r="B495">
        <v>40</v>
      </c>
      <c r="C495" t="s">
        <v>23</v>
      </c>
      <c r="D495" t="s">
        <v>25</v>
      </c>
      <c r="E495" t="s">
        <v>16</v>
      </c>
      <c r="F495">
        <v>560.59</v>
      </c>
      <c r="G495">
        <v>5</v>
      </c>
      <c r="H495">
        <v>4.7</v>
      </c>
      <c r="I495" t="s">
        <v>17</v>
      </c>
      <c r="J495" s="1">
        <v>45055</v>
      </c>
    </row>
    <row r="496" spans="1:10" x14ac:dyDescent="0.3">
      <c r="A496">
        <v>495</v>
      </c>
      <c r="B496">
        <v>42</v>
      </c>
      <c r="C496" t="s">
        <v>10</v>
      </c>
      <c r="D496" t="s">
        <v>25</v>
      </c>
      <c r="E496" t="s">
        <v>12</v>
      </c>
      <c r="F496">
        <v>1383.71</v>
      </c>
      <c r="G496">
        <v>8</v>
      </c>
      <c r="H496">
        <v>3.4</v>
      </c>
      <c r="I496" t="s">
        <v>13</v>
      </c>
      <c r="J496" s="1">
        <v>45056</v>
      </c>
    </row>
    <row r="497" spans="1:10" x14ac:dyDescent="0.3">
      <c r="A497">
        <v>496</v>
      </c>
      <c r="B497">
        <v>34</v>
      </c>
      <c r="C497" t="s">
        <v>10</v>
      </c>
      <c r="D497" t="s">
        <v>18</v>
      </c>
      <c r="E497" t="s">
        <v>24</v>
      </c>
      <c r="F497">
        <v>888.36</v>
      </c>
      <c r="G497">
        <v>6</v>
      </c>
      <c r="H497">
        <v>4.0999999999999996</v>
      </c>
      <c r="I497" t="s">
        <v>13</v>
      </c>
      <c r="J497" s="1">
        <v>45057</v>
      </c>
    </row>
    <row r="498" spans="1:10" x14ac:dyDescent="0.3">
      <c r="A498">
        <v>497</v>
      </c>
      <c r="B498">
        <v>32</v>
      </c>
      <c r="C498" t="s">
        <v>23</v>
      </c>
      <c r="D498" t="s">
        <v>18</v>
      </c>
      <c r="E498" t="s">
        <v>16</v>
      </c>
      <c r="F498">
        <v>683.43</v>
      </c>
      <c r="G498">
        <v>10</v>
      </c>
      <c r="H498">
        <v>4.5</v>
      </c>
      <c r="I498" t="s">
        <v>13</v>
      </c>
      <c r="J498" s="1">
        <v>45058</v>
      </c>
    </row>
    <row r="499" spans="1:10" x14ac:dyDescent="0.3">
      <c r="A499">
        <v>498</v>
      </c>
      <c r="B499">
        <v>59</v>
      </c>
      <c r="C499" t="s">
        <v>14</v>
      </c>
      <c r="D499" t="s">
        <v>20</v>
      </c>
      <c r="E499" t="s">
        <v>19</v>
      </c>
      <c r="F499">
        <v>815.46</v>
      </c>
      <c r="G499">
        <v>14</v>
      </c>
      <c r="H499">
        <v>1.8</v>
      </c>
      <c r="I499" t="s">
        <v>13</v>
      </c>
      <c r="J499" s="1">
        <v>45059</v>
      </c>
    </row>
    <row r="500" spans="1:10" x14ac:dyDescent="0.3">
      <c r="A500">
        <v>499</v>
      </c>
      <c r="B500">
        <v>64</v>
      </c>
      <c r="C500" t="s">
        <v>10</v>
      </c>
      <c r="D500" t="s">
        <v>15</v>
      </c>
      <c r="E500" t="s">
        <v>24</v>
      </c>
      <c r="F500">
        <v>745.23</v>
      </c>
      <c r="G500">
        <v>14</v>
      </c>
      <c r="H500">
        <v>3</v>
      </c>
      <c r="I500" t="s">
        <v>13</v>
      </c>
      <c r="J500" s="1">
        <v>45060</v>
      </c>
    </row>
    <row r="501" spans="1:10" x14ac:dyDescent="0.3">
      <c r="A501">
        <v>500</v>
      </c>
      <c r="B501">
        <v>30</v>
      </c>
      <c r="C501" t="s">
        <v>10</v>
      </c>
      <c r="D501" t="s">
        <v>22</v>
      </c>
      <c r="E501" t="s">
        <v>16</v>
      </c>
      <c r="F501">
        <v>849.19</v>
      </c>
      <c r="G501">
        <v>10</v>
      </c>
      <c r="H501">
        <v>4.9000000000000004</v>
      </c>
      <c r="I501" t="s">
        <v>17</v>
      </c>
      <c r="J501" s="1">
        <v>45061</v>
      </c>
    </row>
    <row r="502" spans="1:10" x14ac:dyDescent="0.3">
      <c r="A502">
        <v>501</v>
      </c>
      <c r="B502">
        <v>54</v>
      </c>
      <c r="C502" t="s">
        <v>14</v>
      </c>
      <c r="D502" t="s">
        <v>20</v>
      </c>
      <c r="E502" t="s">
        <v>16</v>
      </c>
      <c r="F502">
        <v>516.24</v>
      </c>
      <c r="G502">
        <v>10</v>
      </c>
      <c r="H502">
        <v>4.3</v>
      </c>
      <c r="I502" t="s">
        <v>17</v>
      </c>
      <c r="J502" s="1">
        <v>45062</v>
      </c>
    </row>
    <row r="503" spans="1:10" x14ac:dyDescent="0.3">
      <c r="A503">
        <v>502</v>
      </c>
      <c r="B503">
        <v>42</v>
      </c>
      <c r="C503" t="s">
        <v>23</v>
      </c>
      <c r="D503" t="s">
        <v>22</v>
      </c>
      <c r="E503" t="s">
        <v>12</v>
      </c>
      <c r="F503">
        <v>1488.79</v>
      </c>
      <c r="G503">
        <v>13</v>
      </c>
      <c r="H503">
        <v>3.9</v>
      </c>
      <c r="I503" t="s">
        <v>13</v>
      </c>
      <c r="J503" s="1">
        <v>45063</v>
      </c>
    </row>
    <row r="504" spans="1:10" x14ac:dyDescent="0.3">
      <c r="A504">
        <v>503</v>
      </c>
      <c r="B504">
        <v>64</v>
      </c>
      <c r="C504" t="s">
        <v>23</v>
      </c>
      <c r="D504" t="s">
        <v>15</v>
      </c>
      <c r="E504" t="s">
        <v>21</v>
      </c>
      <c r="F504">
        <v>1330.56</v>
      </c>
      <c r="G504">
        <v>4</v>
      </c>
      <c r="H504">
        <v>3.5</v>
      </c>
      <c r="I504" t="s">
        <v>17</v>
      </c>
      <c r="J504" s="1">
        <v>45064</v>
      </c>
    </row>
    <row r="505" spans="1:10" x14ac:dyDescent="0.3">
      <c r="A505">
        <v>504</v>
      </c>
      <c r="B505">
        <v>31</v>
      </c>
      <c r="C505" t="s">
        <v>23</v>
      </c>
      <c r="D505" t="s">
        <v>20</v>
      </c>
      <c r="E505" t="s">
        <v>24</v>
      </c>
      <c r="F505">
        <v>910.39</v>
      </c>
      <c r="G505">
        <v>13</v>
      </c>
      <c r="H505">
        <v>1.3</v>
      </c>
      <c r="I505" t="s">
        <v>13</v>
      </c>
      <c r="J505" s="1">
        <v>45065</v>
      </c>
    </row>
    <row r="506" spans="1:10" x14ac:dyDescent="0.3">
      <c r="A506">
        <v>505</v>
      </c>
      <c r="B506">
        <v>44</v>
      </c>
      <c r="C506" t="s">
        <v>10</v>
      </c>
      <c r="D506" t="s">
        <v>15</v>
      </c>
      <c r="E506" t="s">
        <v>21</v>
      </c>
      <c r="F506">
        <v>1048.72</v>
      </c>
      <c r="G506">
        <v>11</v>
      </c>
      <c r="H506">
        <v>3.1</v>
      </c>
      <c r="I506" t="s">
        <v>17</v>
      </c>
      <c r="J506" s="1">
        <v>45066</v>
      </c>
    </row>
    <row r="507" spans="1:10" x14ac:dyDescent="0.3">
      <c r="A507">
        <v>506</v>
      </c>
      <c r="B507">
        <v>18</v>
      </c>
      <c r="C507" t="s">
        <v>10</v>
      </c>
      <c r="D507" t="s">
        <v>18</v>
      </c>
      <c r="E507" t="s">
        <v>21</v>
      </c>
      <c r="F507">
        <v>1483.31</v>
      </c>
      <c r="G507">
        <v>8</v>
      </c>
      <c r="H507">
        <v>3.4</v>
      </c>
      <c r="I507" t="s">
        <v>13</v>
      </c>
      <c r="J507" s="1">
        <v>45067</v>
      </c>
    </row>
    <row r="508" spans="1:10" x14ac:dyDescent="0.3">
      <c r="A508">
        <v>507</v>
      </c>
      <c r="B508">
        <v>34</v>
      </c>
      <c r="C508" t="s">
        <v>23</v>
      </c>
      <c r="D508" t="s">
        <v>18</v>
      </c>
      <c r="E508" t="s">
        <v>12</v>
      </c>
      <c r="F508">
        <v>594.91999999999996</v>
      </c>
      <c r="G508">
        <v>5</v>
      </c>
      <c r="H508">
        <v>1.2</v>
      </c>
      <c r="I508" t="s">
        <v>17</v>
      </c>
      <c r="J508" s="1">
        <v>45068</v>
      </c>
    </row>
    <row r="509" spans="1:10" x14ac:dyDescent="0.3">
      <c r="A509">
        <v>508</v>
      </c>
      <c r="B509">
        <v>36</v>
      </c>
      <c r="C509" t="s">
        <v>23</v>
      </c>
      <c r="D509" t="s">
        <v>15</v>
      </c>
      <c r="E509" t="s">
        <v>21</v>
      </c>
      <c r="F509">
        <v>386.74</v>
      </c>
      <c r="G509">
        <v>1</v>
      </c>
      <c r="H509">
        <v>4.0999999999999996</v>
      </c>
      <c r="I509" t="s">
        <v>17</v>
      </c>
      <c r="J509" s="1">
        <v>45069</v>
      </c>
    </row>
    <row r="510" spans="1:10" x14ac:dyDescent="0.3">
      <c r="A510">
        <v>509</v>
      </c>
      <c r="B510">
        <v>20</v>
      </c>
      <c r="C510" t="s">
        <v>23</v>
      </c>
      <c r="D510" t="s">
        <v>25</v>
      </c>
      <c r="E510" t="s">
        <v>21</v>
      </c>
      <c r="F510">
        <v>1061.74</v>
      </c>
      <c r="G510">
        <v>9</v>
      </c>
      <c r="H510">
        <v>3.3</v>
      </c>
      <c r="I510" t="s">
        <v>17</v>
      </c>
      <c r="J510" s="1">
        <v>45070</v>
      </c>
    </row>
    <row r="511" spans="1:10" x14ac:dyDescent="0.3">
      <c r="A511">
        <v>510</v>
      </c>
      <c r="B511">
        <v>51</v>
      </c>
      <c r="C511" t="s">
        <v>10</v>
      </c>
      <c r="D511" t="s">
        <v>15</v>
      </c>
      <c r="E511" t="s">
        <v>21</v>
      </c>
      <c r="F511">
        <v>125.57</v>
      </c>
      <c r="G511">
        <v>12</v>
      </c>
      <c r="H511">
        <v>2</v>
      </c>
      <c r="I511" t="s">
        <v>13</v>
      </c>
      <c r="J511" s="1">
        <v>45071</v>
      </c>
    </row>
    <row r="512" spans="1:10" x14ac:dyDescent="0.3">
      <c r="A512">
        <v>511</v>
      </c>
      <c r="B512">
        <v>20</v>
      </c>
      <c r="C512" t="s">
        <v>23</v>
      </c>
      <c r="D512" t="s">
        <v>18</v>
      </c>
      <c r="E512" t="s">
        <v>16</v>
      </c>
      <c r="F512">
        <v>937.87</v>
      </c>
      <c r="G512">
        <v>9</v>
      </c>
      <c r="H512">
        <v>4.7</v>
      </c>
      <c r="I512" t="s">
        <v>17</v>
      </c>
      <c r="J512" s="1">
        <v>45072</v>
      </c>
    </row>
    <row r="513" spans="1:10" x14ac:dyDescent="0.3">
      <c r="A513">
        <v>512</v>
      </c>
      <c r="B513">
        <v>35</v>
      </c>
      <c r="C513" t="s">
        <v>14</v>
      </c>
      <c r="D513" t="s">
        <v>22</v>
      </c>
      <c r="E513" t="s">
        <v>16</v>
      </c>
      <c r="F513">
        <v>1460.59</v>
      </c>
      <c r="G513">
        <v>5</v>
      </c>
      <c r="H513">
        <v>2.6</v>
      </c>
      <c r="I513" t="s">
        <v>17</v>
      </c>
      <c r="J513" s="1">
        <v>45073</v>
      </c>
    </row>
    <row r="514" spans="1:10" x14ac:dyDescent="0.3">
      <c r="A514">
        <v>513</v>
      </c>
      <c r="B514">
        <v>57</v>
      </c>
      <c r="C514" t="s">
        <v>14</v>
      </c>
      <c r="D514" t="s">
        <v>11</v>
      </c>
      <c r="E514" t="s">
        <v>21</v>
      </c>
      <c r="F514">
        <v>775.91</v>
      </c>
      <c r="G514">
        <v>10</v>
      </c>
      <c r="H514">
        <v>1</v>
      </c>
      <c r="I514" t="s">
        <v>17</v>
      </c>
      <c r="J514" s="1">
        <v>45074</v>
      </c>
    </row>
    <row r="515" spans="1:10" x14ac:dyDescent="0.3">
      <c r="A515">
        <v>514</v>
      </c>
      <c r="B515">
        <v>45</v>
      </c>
      <c r="C515" t="s">
        <v>14</v>
      </c>
      <c r="D515" t="s">
        <v>22</v>
      </c>
      <c r="E515" t="s">
        <v>16</v>
      </c>
      <c r="F515">
        <v>1381.56</v>
      </c>
      <c r="G515">
        <v>13</v>
      </c>
      <c r="H515">
        <v>1.9</v>
      </c>
      <c r="I515" t="s">
        <v>17</v>
      </c>
      <c r="J515" s="1">
        <v>45075</v>
      </c>
    </row>
    <row r="516" spans="1:10" x14ac:dyDescent="0.3">
      <c r="A516">
        <v>515</v>
      </c>
      <c r="B516">
        <v>61</v>
      </c>
      <c r="C516" t="s">
        <v>23</v>
      </c>
      <c r="D516" t="s">
        <v>25</v>
      </c>
      <c r="E516" t="s">
        <v>21</v>
      </c>
      <c r="F516">
        <v>655.48</v>
      </c>
      <c r="G516">
        <v>10</v>
      </c>
      <c r="H516">
        <v>4.9000000000000004</v>
      </c>
      <c r="I516" t="s">
        <v>13</v>
      </c>
      <c r="J516" s="1">
        <v>45076</v>
      </c>
    </row>
    <row r="517" spans="1:10" x14ac:dyDescent="0.3">
      <c r="A517">
        <v>516</v>
      </c>
      <c r="B517">
        <v>36</v>
      </c>
      <c r="C517" t="s">
        <v>10</v>
      </c>
      <c r="D517" t="s">
        <v>18</v>
      </c>
      <c r="E517" t="s">
        <v>12</v>
      </c>
      <c r="F517">
        <v>150.07</v>
      </c>
      <c r="G517">
        <v>5</v>
      </c>
      <c r="H517">
        <v>1.1000000000000001</v>
      </c>
      <c r="I517" t="s">
        <v>13</v>
      </c>
      <c r="J517" s="1">
        <v>45077</v>
      </c>
    </row>
    <row r="518" spans="1:10" x14ac:dyDescent="0.3">
      <c r="A518">
        <v>517</v>
      </c>
      <c r="B518">
        <v>34</v>
      </c>
      <c r="C518" t="s">
        <v>10</v>
      </c>
      <c r="D518" t="s">
        <v>18</v>
      </c>
      <c r="E518" t="s">
        <v>12</v>
      </c>
      <c r="F518">
        <v>522.57000000000005</v>
      </c>
      <c r="G518">
        <v>2</v>
      </c>
      <c r="H518">
        <v>4.8</v>
      </c>
      <c r="I518" t="s">
        <v>17</v>
      </c>
      <c r="J518" s="1">
        <v>45078</v>
      </c>
    </row>
    <row r="519" spans="1:10" x14ac:dyDescent="0.3">
      <c r="A519">
        <v>518</v>
      </c>
      <c r="B519">
        <v>34</v>
      </c>
      <c r="C519" t="s">
        <v>14</v>
      </c>
      <c r="D519" t="s">
        <v>25</v>
      </c>
      <c r="E519" t="s">
        <v>16</v>
      </c>
      <c r="F519">
        <v>948.59</v>
      </c>
      <c r="G519">
        <v>3</v>
      </c>
      <c r="H519">
        <v>1.7</v>
      </c>
      <c r="I519" t="s">
        <v>17</v>
      </c>
      <c r="J519" s="1">
        <v>45079</v>
      </c>
    </row>
    <row r="520" spans="1:10" x14ac:dyDescent="0.3">
      <c r="A520">
        <v>519</v>
      </c>
      <c r="B520">
        <v>27</v>
      </c>
      <c r="C520" t="s">
        <v>14</v>
      </c>
      <c r="D520" t="s">
        <v>11</v>
      </c>
      <c r="E520" t="s">
        <v>12</v>
      </c>
      <c r="F520">
        <v>1346.39</v>
      </c>
      <c r="G520">
        <v>4</v>
      </c>
      <c r="H520">
        <v>2.2000000000000002</v>
      </c>
      <c r="I520" t="s">
        <v>13</v>
      </c>
      <c r="J520" s="1">
        <v>45080</v>
      </c>
    </row>
    <row r="521" spans="1:10" x14ac:dyDescent="0.3">
      <c r="A521">
        <v>520</v>
      </c>
      <c r="B521">
        <v>31</v>
      </c>
      <c r="C521" t="s">
        <v>10</v>
      </c>
      <c r="D521" t="s">
        <v>15</v>
      </c>
      <c r="E521" t="s">
        <v>12</v>
      </c>
      <c r="F521">
        <v>894.49</v>
      </c>
      <c r="G521">
        <v>10</v>
      </c>
      <c r="H521">
        <v>4.4000000000000004</v>
      </c>
      <c r="I521" t="s">
        <v>17</v>
      </c>
      <c r="J521" s="1">
        <v>45081</v>
      </c>
    </row>
    <row r="522" spans="1:10" x14ac:dyDescent="0.3">
      <c r="A522">
        <v>521</v>
      </c>
      <c r="B522">
        <v>45</v>
      </c>
      <c r="C522" t="s">
        <v>23</v>
      </c>
      <c r="D522" t="s">
        <v>20</v>
      </c>
      <c r="E522" t="s">
        <v>16</v>
      </c>
      <c r="F522">
        <v>81.81</v>
      </c>
      <c r="G522">
        <v>8</v>
      </c>
      <c r="H522">
        <v>1.7</v>
      </c>
      <c r="I522" t="s">
        <v>17</v>
      </c>
      <c r="J522" s="1">
        <v>45082</v>
      </c>
    </row>
    <row r="523" spans="1:10" x14ac:dyDescent="0.3">
      <c r="A523">
        <v>522</v>
      </c>
      <c r="B523">
        <v>40</v>
      </c>
      <c r="C523" t="s">
        <v>14</v>
      </c>
      <c r="D523" t="s">
        <v>22</v>
      </c>
      <c r="E523" t="s">
        <v>12</v>
      </c>
      <c r="F523">
        <v>325.31</v>
      </c>
      <c r="G523">
        <v>12</v>
      </c>
      <c r="H523">
        <v>2.9</v>
      </c>
      <c r="I523" t="s">
        <v>17</v>
      </c>
      <c r="J523" s="1">
        <v>45083</v>
      </c>
    </row>
    <row r="524" spans="1:10" x14ac:dyDescent="0.3">
      <c r="A524">
        <v>523</v>
      </c>
      <c r="B524">
        <v>24</v>
      </c>
      <c r="C524" t="s">
        <v>10</v>
      </c>
      <c r="D524" t="s">
        <v>22</v>
      </c>
      <c r="E524" t="s">
        <v>12</v>
      </c>
      <c r="F524">
        <v>290.86</v>
      </c>
      <c r="G524">
        <v>1</v>
      </c>
      <c r="H524">
        <v>4.4000000000000004</v>
      </c>
      <c r="I524" t="s">
        <v>13</v>
      </c>
      <c r="J524" s="1">
        <v>45084</v>
      </c>
    </row>
    <row r="525" spans="1:10" x14ac:dyDescent="0.3">
      <c r="A525">
        <v>524</v>
      </c>
      <c r="B525">
        <v>40</v>
      </c>
      <c r="C525" t="s">
        <v>23</v>
      </c>
      <c r="D525" t="s">
        <v>15</v>
      </c>
      <c r="E525" t="s">
        <v>21</v>
      </c>
      <c r="F525">
        <v>855.21</v>
      </c>
      <c r="G525">
        <v>2</v>
      </c>
      <c r="H525">
        <v>1.4</v>
      </c>
      <c r="I525" t="s">
        <v>13</v>
      </c>
      <c r="J525" s="1">
        <v>45085</v>
      </c>
    </row>
    <row r="526" spans="1:10" x14ac:dyDescent="0.3">
      <c r="A526">
        <v>525</v>
      </c>
      <c r="B526">
        <v>51</v>
      </c>
      <c r="C526" t="s">
        <v>10</v>
      </c>
      <c r="D526" t="s">
        <v>20</v>
      </c>
      <c r="E526" t="s">
        <v>16</v>
      </c>
      <c r="F526">
        <v>1470.39</v>
      </c>
      <c r="G526">
        <v>11</v>
      </c>
      <c r="H526">
        <v>3.3</v>
      </c>
      <c r="I526" t="s">
        <v>13</v>
      </c>
      <c r="J526" s="1">
        <v>45086</v>
      </c>
    </row>
    <row r="527" spans="1:10" x14ac:dyDescent="0.3">
      <c r="A527">
        <v>526</v>
      </c>
      <c r="B527">
        <v>24</v>
      </c>
      <c r="C527" t="s">
        <v>10</v>
      </c>
      <c r="D527" t="s">
        <v>18</v>
      </c>
      <c r="E527" t="s">
        <v>16</v>
      </c>
      <c r="F527">
        <v>644.79</v>
      </c>
      <c r="G527">
        <v>2</v>
      </c>
      <c r="H527">
        <v>2.2000000000000002</v>
      </c>
      <c r="I527" t="s">
        <v>13</v>
      </c>
      <c r="J527" s="1">
        <v>45087</v>
      </c>
    </row>
    <row r="528" spans="1:10" x14ac:dyDescent="0.3">
      <c r="A528">
        <v>527</v>
      </c>
      <c r="B528">
        <v>61</v>
      </c>
      <c r="C528" t="s">
        <v>23</v>
      </c>
      <c r="D528" t="s">
        <v>20</v>
      </c>
      <c r="E528" t="s">
        <v>19</v>
      </c>
      <c r="F528">
        <v>1020.38</v>
      </c>
      <c r="G528">
        <v>11</v>
      </c>
      <c r="H528">
        <v>3.1</v>
      </c>
      <c r="I528" t="s">
        <v>17</v>
      </c>
      <c r="J528" s="1">
        <v>45088</v>
      </c>
    </row>
    <row r="529" spans="1:10" x14ac:dyDescent="0.3">
      <c r="A529">
        <v>528</v>
      </c>
      <c r="B529">
        <v>56</v>
      </c>
      <c r="C529" t="s">
        <v>14</v>
      </c>
      <c r="D529" t="s">
        <v>25</v>
      </c>
      <c r="E529" t="s">
        <v>16</v>
      </c>
      <c r="F529">
        <v>437.12</v>
      </c>
      <c r="G529">
        <v>5</v>
      </c>
      <c r="H529">
        <v>3.4</v>
      </c>
      <c r="I529" t="s">
        <v>17</v>
      </c>
      <c r="J529" s="1">
        <v>45089</v>
      </c>
    </row>
    <row r="530" spans="1:10" x14ac:dyDescent="0.3">
      <c r="A530">
        <v>529</v>
      </c>
      <c r="B530">
        <v>43</v>
      </c>
      <c r="C530" t="s">
        <v>23</v>
      </c>
      <c r="D530" t="s">
        <v>20</v>
      </c>
      <c r="E530" t="s">
        <v>19</v>
      </c>
      <c r="F530">
        <v>1218.01</v>
      </c>
      <c r="G530">
        <v>6</v>
      </c>
      <c r="H530">
        <v>4.5</v>
      </c>
      <c r="I530" t="s">
        <v>13</v>
      </c>
      <c r="J530" s="1">
        <v>45090</v>
      </c>
    </row>
    <row r="531" spans="1:10" x14ac:dyDescent="0.3">
      <c r="A531">
        <v>530</v>
      </c>
      <c r="B531">
        <v>47</v>
      </c>
      <c r="C531" t="s">
        <v>23</v>
      </c>
      <c r="D531" t="s">
        <v>22</v>
      </c>
      <c r="E531" t="s">
        <v>16</v>
      </c>
      <c r="F531">
        <v>841.13</v>
      </c>
      <c r="G531">
        <v>7</v>
      </c>
      <c r="H531">
        <v>3.5</v>
      </c>
      <c r="I531" t="s">
        <v>13</v>
      </c>
      <c r="J531" s="1">
        <v>45091</v>
      </c>
    </row>
    <row r="532" spans="1:10" x14ac:dyDescent="0.3">
      <c r="A532">
        <v>531</v>
      </c>
      <c r="B532">
        <v>61</v>
      </c>
      <c r="C532" t="s">
        <v>23</v>
      </c>
      <c r="D532" t="s">
        <v>15</v>
      </c>
      <c r="E532" t="s">
        <v>19</v>
      </c>
      <c r="F532">
        <v>1122.44</v>
      </c>
      <c r="G532">
        <v>13</v>
      </c>
      <c r="H532">
        <v>1.6</v>
      </c>
      <c r="I532" t="s">
        <v>17</v>
      </c>
      <c r="J532" s="1">
        <v>45092</v>
      </c>
    </row>
    <row r="533" spans="1:10" x14ac:dyDescent="0.3">
      <c r="A533">
        <v>532</v>
      </c>
      <c r="B533">
        <v>33</v>
      </c>
      <c r="C533" t="s">
        <v>23</v>
      </c>
      <c r="D533" t="s">
        <v>22</v>
      </c>
      <c r="E533" t="s">
        <v>24</v>
      </c>
      <c r="F533">
        <v>432.3</v>
      </c>
      <c r="G533">
        <v>4</v>
      </c>
      <c r="H533">
        <v>4</v>
      </c>
      <c r="I533" t="s">
        <v>17</v>
      </c>
      <c r="J533" s="1">
        <v>45093</v>
      </c>
    </row>
    <row r="534" spans="1:10" x14ac:dyDescent="0.3">
      <c r="A534">
        <v>533</v>
      </c>
      <c r="B534">
        <v>48</v>
      </c>
      <c r="C534" t="s">
        <v>10</v>
      </c>
      <c r="D534" t="s">
        <v>11</v>
      </c>
      <c r="E534" t="s">
        <v>19</v>
      </c>
      <c r="F534">
        <v>1306.02</v>
      </c>
      <c r="G534">
        <v>10</v>
      </c>
      <c r="H534">
        <v>1.1000000000000001</v>
      </c>
      <c r="I534" t="s">
        <v>17</v>
      </c>
      <c r="J534" s="1">
        <v>45094</v>
      </c>
    </row>
    <row r="535" spans="1:10" x14ac:dyDescent="0.3">
      <c r="A535">
        <v>534</v>
      </c>
      <c r="B535">
        <v>44</v>
      </c>
      <c r="C535" t="s">
        <v>23</v>
      </c>
      <c r="D535" t="s">
        <v>20</v>
      </c>
      <c r="E535" t="s">
        <v>16</v>
      </c>
      <c r="F535">
        <v>69.28</v>
      </c>
      <c r="G535">
        <v>10</v>
      </c>
      <c r="H535">
        <v>1.3</v>
      </c>
      <c r="I535" t="s">
        <v>17</v>
      </c>
      <c r="J535" s="1">
        <v>45095</v>
      </c>
    </row>
    <row r="536" spans="1:10" x14ac:dyDescent="0.3">
      <c r="A536">
        <v>535</v>
      </c>
      <c r="B536">
        <v>41</v>
      </c>
      <c r="C536" t="s">
        <v>10</v>
      </c>
      <c r="D536" t="s">
        <v>15</v>
      </c>
      <c r="E536" t="s">
        <v>12</v>
      </c>
      <c r="F536">
        <v>273.79000000000002</v>
      </c>
      <c r="G536">
        <v>5</v>
      </c>
      <c r="H536">
        <v>4</v>
      </c>
      <c r="I536" t="s">
        <v>13</v>
      </c>
      <c r="J536" s="1">
        <v>45096</v>
      </c>
    </row>
    <row r="537" spans="1:10" x14ac:dyDescent="0.3">
      <c r="A537">
        <v>536</v>
      </c>
      <c r="B537">
        <v>45</v>
      </c>
      <c r="C537" t="s">
        <v>14</v>
      </c>
      <c r="D537" t="s">
        <v>25</v>
      </c>
      <c r="E537" t="s">
        <v>21</v>
      </c>
      <c r="F537">
        <v>1424.56</v>
      </c>
      <c r="G537">
        <v>7</v>
      </c>
      <c r="H537">
        <v>2.2999999999999998</v>
      </c>
      <c r="I537" t="s">
        <v>17</v>
      </c>
      <c r="J537" s="1">
        <v>45097</v>
      </c>
    </row>
    <row r="538" spans="1:10" x14ac:dyDescent="0.3">
      <c r="A538">
        <v>537</v>
      </c>
      <c r="B538">
        <v>38</v>
      </c>
      <c r="C538" t="s">
        <v>14</v>
      </c>
      <c r="D538" t="s">
        <v>18</v>
      </c>
      <c r="E538" t="s">
        <v>16</v>
      </c>
      <c r="F538">
        <v>191.32</v>
      </c>
      <c r="G538">
        <v>8</v>
      </c>
      <c r="H538">
        <v>2.8</v>
      </c>
      <c r="I538" t="s">
        <v>17</v>
      </c>
      <c r="J538" s="1">
        <v>45098</v>
      </c>
    </row>
    <row r="539" spans="1:10" x14ac:dyDescent="0.3">
      <c r="A539">
        <v>538</v>
      </c>
      <c r="B539">
        <v>63</v>
      </c>
      <c r="C539" t="s">
        <v>14</v>
      </c>
      <c r="D539" t="s">
        <v>15</v>
      </c>
      <c r="E539" t="s">
        <v>16</v>
      </c>
      <c r="F539">
        <v>323.5</v>
      </c>
      <c r="G539">
        <v>1</v>
      </c>
      <c r="H539">
        <v>3.9</v>
      </c>
      <c r="I539" t="s">
        <v>13</v>
      </c>
      <c r="J539" s="1">
        <v>45099</v>
      </c>
    </row>
    <row r="540" spans="1:10" x14ac:dyDescent="0.3">
      <c r="A540">
        <v>539</v>
      </c>
      <c r="B540">
        <v>50</v>
      </c>
      <c r="C540" t="s">
        <v>14</v>
      </c>
      <c r="D540" t="s">
        <v>25</v>
      </c>
      <c r="E540" t="s">
        <v>12</v>
      </c>
      <c r="F540">
        <v>298.74</v>
      </c>
      <c r="G540">
        <v>8</v>
      </c>
      <c r="H540">
        <v>1.4</v>
      </c>
      <c r="I540" t="s">
        <v>13</v>
      </c>
      <c r="J540" s="1">
        <v>45100</v>
      </c>
    </row>
    <row r="541" spans="1:10" x14ac:dyDescent="0.3">
      <c r="A541">
        <v>540</v>
      </c>
      <c r="B541">
        <v>22</v>
      </c>
      <c r="C541" t="s">
        <v>23</v>
      </c>
      <c r="D541" t="s">
        <v>11</v>
      </c>
      <c r="E541" t="s">
        <v>21</v>
      </c>
      <c r="F541">
        <v>1078.51</v>
      </c>
      <c r="G541">
        <v>9</v>
      </c>
      <c r="H541">
        <v>1.8</v>
      </c>
      <c r="I541" t="s">
        <v>17</v>
      </c>
      <c r="J541" s="1">
        <v>45101</v>
      </c>
    </row>
    <row r="542" spans="1:10" x14ac:dyDescent="0.3">
      <c r="A542">
        <v>541</v>
      </c>
      <c r="B542">
        <v>21</v>
      </c>
      <c r="C542" t="s">
        <v>23</v>
      </c>
      <c r="D542" t="s">
        <v>15</v>
      </c>
      <c r="E542" t="s">
        <v>19</v>
      </c>
      <c r="F542">
        <v>649.01</v>
      </c>
      <c r="G542">
        <v>2</v>
      </c>
      <c r="H542">
        <v>2.2000000000000002</v>
      </c>
      <c r="I542" t="s">
        <v>13</v>
      </c>
      <c r="J542" s="1">
        <v>45102</v>
      </c>
    </row>
    <row r="543" spans="1:10" x14ac:dyDescent="0.3">
      <c r="A543">
        <v>542</v>
      </c>
      <c r="B543">
        <v>35</v>
      </c>
      <c r="C543" t="s">
        <v>23</v>
      </c>
      <c r="D543" t="s">
        <v>11</v>
      </c>
      <c r="E543" t="s">
        <v>16</v>
      </c>
      <c r="F543">
        <v>1087.76</v>
      </c>
      <c r="G543">
        <v>12</v>
      </c>
      <c r="H543">
        <v>3.8</v>
      </c>
      <c r="I543" t="s">
        <v>17</v>
      </c>
      <c r="J543" s="1">
        <v>45103</v>
      </c>
    </row>
    <row r="544" spans="1:10" x14ac:dyDescent="0.3">
      <c r="A544">
        <v>543</v>
      </c>
      <c r="B544">
        <v>26</v>
      </c>
      <c r="C544" t="s">
        <v>14</v>
      </c>
      <c r="D544" t="s">
        <v>15</v>
      </c>
      <c r="E544" t="s">
        <v>19</v>
      </c>
      <c r="F544">
        <v>221.05</v>
      </c>
      <c r="G544">
        <v>6</v>
      </c>
      <c r="H544">
        <v>3.5</v>
      </c>
      <c r="I544" t="s">
        <v>13</v>
      </c>
      <c r="J544" s="1">
        <v>45104</v>
      </c>
    </row>
    <row r="545" spans="1:10" x14ac:dyDescent="0.3">
      <c r="A545">
        <v>544</v>
      </c>
      <c r="B545">
        <v>62</v>
      </c>
      <c r="C545" t="s">
        <v>10</v>
      </c>
      <c r="D545" t="s">
        <v>18</v>
      </c>
      <c r="E545" t="s">
        <v>21</v>
      </c>
      <c r="F545">
        <v>651.5</v>
      </c>
      <c r="G545">
        <v>9</v>
      </c>
      <c r="H545">
        <v>4.2</v>
      </c>
      <c r="I545" t="s">
        <v>13</v>
      </c>
      <c r="J545" s="1">
        <v>45105</v>
      </c>
    </row>
    <row r="546" spans="1:10" x14ac:dyDescent="0.3">
      <c r="A546">
        <v>545</v>
      </c>
      <c r="B546">
        <v>39</v>
      </c>
      <c r="C546" t="s">
        <v>23</v>
      </c>
      <c r="D546" t="s">
        <v>11</v>
      </c>
      <c r="E546" t="s">
        <v>24</v>
      </c>
      <c r="F546">
        <v>897.43</v>
      </c>
      <c r="G546">
        <v>2</v>
      </c>
      <c r="H546">
        <v>2.1</v>
      </c>
      <c r="I546" t="s">
        <v>17</v>
      </c>
      <c r="J546" s="1">
        <v>45106</v>
      </c>
    </row>
    <row r="547" spans="1:10" x14ac:dyDescent="0.3">
      <c r="A547">
        <v>546</v>
      </c>
      <c r="B547">
        <v>44</v>
      </c>
      <c r="C547" t="s">
        <v>10</v>
      </c>
      <c r="D547" t="s">
        <v>11</v>
      </c>
      <c r="E547" t="s">
        <v>16</v>
      </c>
      <c r="F547">
        <v>545.59</v>
      </c>
      <c r="G547">
        <v>9</v>
      </c>
      <c r="H547">
        <v>3.8</v>
      </c>
      <c r="I547" t="s">
        <v>17</v>
      </c>
      <c r="J547" s="1">
        <v>45107</v>
      </c>
    </row>
    <row r="548" spans="1:10" x14ac:dyDescent="0.3">
      <c r="A548">
        <v>547</v>
      </c>
      <c r="B548">
        <v>23</v>
      </c>
      <c r="C548" t="s">
        <v>14</v>
      </c>
      <c r="D548" t="s">
        <v>22</v>
      </c>
      <c r="E548" t="s">
        <v>24</v>
      </c>
      <c r="F548">
        <v>1080.7</v>
      </c>
      <c r="G548">
        <v>13</v>
      </c>
      <c r="H548">
        <v>1.2</v>
      </c>
      <c r="I548" t="s">
        <v>17</v>
      </c>
      <c r="J548" s="1">
        <v>45108</v>
      </c>
    </row>
    <row r="549" spans="1:10" x14ac:dyDescent="0.3">
      <c r="A549">
        <v>548</v>
      </c>
      <c r="B549">
        <v>64</v>
      </c>
      <c r="C549" t="s">
        <v>14</v>
      </c>
      <c r="D549" t="s">
        <v>20</v>
      </c>
      <c r="E549" t="s">
        <v>24</v>
      </c>
      <c r="F549">
        <v>215.67</v>
      </c>
      <c r="G549">
        <v>11</v>
      </c>
      <c r="H549">
        <v>1.3</v>
      </c>
      <c r="I549" t="s">
        <v>17</v>
      </c>
      <c r="J549" s="1">
        <v>45109</v>
      </c>
    </row>
    <row r="550" spans="1:10" x14ac:dyDescent="0.3">
      <c r="A550">
        <v>549</v>
      </c>
      <c r="B550">
        <v>58</v>
      </c>
      <c r="C550" t="s">
        <v>14</v>
      </c>
      <c r="D550" t="s">
        <v>20</v>
      </c>
      <c r="E550" t="s">
        <v>24</v>
      </c>
      <c r="F550">
        <v>1210.9000000000001</v>
      </c>
      <c r="G550">
        <v>13</v>
      </c>
      <c r="H550">
        <v>4.7</v>
      </c>
      <c r="I550" t="s">
        <v>17</v>
      </c>
      <c r="J550" s="1">
        <v>45110</v>
      </c>
    </row>
    <row r="551" spans="1:10" x14ac:dyDescent="0.3">
      <c r="A551">
        <v>550</v>
      </c>
      <c r="B551">
        <v>35</v>
      </c>
      <c r="C551" t="s">
        <v>14</v>
      </c>
      <c r="D551" t="s">
        <v>11</v>
      </c>
      <c r="E551" t="s">
        <v>21</v>
      </c>
      <c r="F551">
        <v>1411.98</v>
      </c>
      <c r="G551">
        <v>6</v>
      </c>
      <c r="H551">
        <v>2.4</v>
      </c>
      <c r="I551" t="s">
        <v>17</v>
      </c>
      <c r="J551" s="1">
        <v>45111</v>
      </c>
    </row>
    <row r="552" spans="1:10" x14ac:dyDescent="0.3">
      <c r="A552">
        <v>551</v>
      </c>
      <c r="B552">
        <v>62</v>
      </c>
      <c r="C552" t="s">
        <v>10</v>
      </c>
      <c r="D552" t="s">
        <v>22</v>
      </c>
      <c r="E552" t="s">
        <v>12</v>
      </c>
      <c r="F552">
        <v>674.75</v>
      </c>
      <c r="G552">
        <v>4</v>
      </c>
      <c r="H552">
        <v>2.7</v>
      </c>
      <c r="I552" t="s">
        <v>13</v>
      </c>
      <c r="J552" s="1">
        <v>45112</v>
      </c>
    </row>
    <row r="553" spans="1:10" x14ac:dyDescent="0.3">
      <c r="A553">
        <v>552</v>
      </c>
      <c r="B553">
        <v>53</v>
      </c>
      <c r="C553" t="s">
        <v>14</v>
      </c>
      <c r="D553" t="s">
        <v>22</v>
      </c>
      <c r="E553" t="s">
        <v>21</v>
      </c>
      <c r="F553">
        <v>57.55</v>
      </c>
      <c r="G553">
        <v>13</v>
      </c>
      <c r="H553">
        <v>4</v>
      </c>
      <c r="I553" t="s">
        <v>17</v>
      </c>
      <c r="J553" s="1">
        <v>45113</v>
      </c>
    </row>
    <row r="554" spans="1:10" x14ac:dyDescent="0.3">
      <c r="A554">
        <v>553</v>
      </c>
      <c r="B554">
        <v>54</v>
      </c>
      <c r="C554" t="s">
        <v>10</v>
      </c>
      <c r="D554" t="s">
        <v>20</v>
      </c>
      <c r="E554" t="s">
        <v>24</v>
      </c>
      <c r="F554">
        <v>163.57</v>
      </c>
      <c r="G554">
        <v>13</v>
      </c>
      <c r="H554">
        <v>3.7</v>
      </c>
      <c r="I554" t="s">
        <v>13</v>
      </c>
      <c r="J554" s="1">
        <v>45114</v>
      </c>
    </row>
    <row r="555" spans="1:10" x14ac:dyDescent="0.3">
      <c r="A555">
        <v>554</v>
      </c>
      <c r="B555">
        <v>33</v>
      </c>
      <c r="C555" t="s">
        <v>14</v>
      </c>
      <c r="D555" t="s">
        <v>18</v>
      </c>
      <c r="E555" t="s">
        <v>16</v>
      </c>
      <c r="F555">
        <v>1286.22</v>
      </c>
      <c r="G555">
        <v>11</v>
      </c>
      <c r="H555">
        <v>1.8</v>
      </c>
      <c r="I555" t="s">
        <v>13</v>
      </c>
      <c r="J555" s="1">
        <v>45115</v>
      </c>
    </row>
    <row r="556" spans="1:10" x14ac:dyDescent="0.3">
      <c r="A556">
        <v>555</v>
      </c>
      <c r="B556">
        <v>24</v>
      </c>
      <c r="C556" t="s">
        <v>10</v>
      </c>
      <c r="D556" t="s">
        <v>15</v>
      </c>
      <c r="E556" t="s">
        <v>16</v>
      </c>
      <c r="F556">
        <v>730.23</v>
      </c>
      <c r="G556">
        <v>10</v>
      </c>
      <c r="H556">
        <v>2.9</v>
      </c>
      <c r="I556" t="s">
        <v>13</v>
      </c>
      <c r="J556" s="1">
        <v>45116</v>
      </c>
    </row>
    <row r="557" spans="1:10" x14ac:dyDescent="0.3">
      <c r="A557">
        <v>556</v>
      </c>
      <c r="B557">
        <v>21</v>
      </c>
      <c r="C557" t="s">
        <v>14</v>
      </c>
      <c r="D557" t="s">
        <v>15</v>
      </c>
      <c r="E557" t="s">
        <v>21</v>
      </c>
      <c r="F557">
        <v>57.72</v>
      </c>
      <c r="G557">
        <v>5</v>
      </c>
      <c r="H557">
        <v>1.9</v>
      </c>
      <c r="I557" t="s">
        <v>13</v>
      </c>
      <c r="J557" s="1">
        <v>45117</v>
      </c>
    </row>
    <row r="558" spans="1:10" x14ac:dyDescent="0.3">
      <c r="A558">
        <v>557</v>
      </c>
      <c r="B558">
        <v>44</v>
      </c>
      <c r="C558" t="s">
        <v>14</v>
      </c>
      <c r="D558" t="s">
        <v>18</v>
      </c>
      <c r="E558" t="s">
        <v>19</v>
      </c>
      <c r="F558">
        <v>996.79</v>
      </c>
      <c r="G558">
        <v>4</v>
      </c>
      <c r="H558">
        <v>1.1000000000000001</v>
      </c>
      <c r="I558" t="s">
        <v>13</v>
      </c>
      <c r="J558" s="1">
        <v>45118</v>
      </c>
    </row>
    <row r="559" spans="1:10" x14ac:dyDescent="0.3">
      <c r="A559">
        <v>558</v>
      </c>
      <c r="B559">
        <v>50</v>
      </c>
      <c r="C559" t="s">
        <v>10</v>
      </c>
      <c r="D559" t="s">
        <v>11</v>
      </c>
      <c r="E559" t="s">
        <v>21</v>
      </c>
      <c r="F559">
        <v>684.67</v>
      </c>
      <c r="G559">
        <v>10</v>
      </c>
      <c r="H559">
        <v>2.6</v>
      </c>
      <c r="I559" t="s">
        <v>17</v>
      </c>
      <c r="J559" s="1">
        <v>45119</v>
      </c>
    </row>
    <row r="560" spans="1:10" x14ac:dyDescent="0.3">
      <c r="A560">
        <v>559</v>
      </c>
      <c r="B560">
        <v>53</v>
      </c>
      <c r="C560" t="s">
        <v>10</v>
      </c>
      <c r="D560" t="s">
        <v>11</v>
      </c>
      <c r="E560" t="s">
        <v>24</v>
      </c>
      <c r="F560">
        <v>379.1</v>
      </c>
      <c r="G560">
        <v>7</v>
      </c>
      <c r="H560">
        <v>1.3</v>
      </c>
      <c r="I560" t="s">
        <v>13</v>
      </c>
      <c r="J560" s="1">
        <v>45120</v>
      </c>
    </row>
    <row r="561" spans="1:10" x14ac:dyDescent="0.3">
      <c r="A561">
        <v>560</v>
      </c>
      <c r="B561">
        <v>63</v>
      </c>
      <c r="C561" t="s">
        <v>10</v>
      </c>
      <c r="D561" t="s">
        <v>18</v>
      </c>
      <c r="E561" t="s">
        <v>21</v>
      </c>
      <c r="F561">
        <v>139.76</v>
      </c>
      <c r="G561">
        <v>9</v>
      </c>
      <c r="H561">
        <v>1.3</v>
      </c>
      <c r="I561" t="s">
        <v>17</v>
      </c>
      <c r="J561" s="1">
        <v>45121</v>
      </c>
    </row>
    <row r="562" spans="1:10" x14ac:dyDescent="0.3">
      <c r="A562">
        <v>561</v>
      </c>
      <c r="B562">
        <v>50</v>
      </c>
      <c r="C562" t="s">
        <v>14</v>
      </c>
      <c r="D562" t="s">
        <v>11</v>
      </c>
      <c r="E562" t="s">
        <v>12</v>
      </c>
      <c r="F562">
        <v>1475.28</v>
      </c>
      <c r="G562">
        <v>8</v>
      </c>
      <c r="H562">
        <v>1.2</v>
      </c>
      <c r="I562" t="s">
        <v>17</v>
      </c>
      <c r="J562" s="1">
        <v>45122</v>
      </c>
    </row>
    <row r="563" spans="1:10" x14ac:dyDescent="0.3">
      <c r="A563">
        <v>562</v>
      </c>
      <c r="B563">
        <v>36</v>
      </c>
      <c r="C563" t="s">
        <v>14</v>
      </c>
      <c r="D563" t="s">
        <v>22</v>
      </c>
      <c r="E563" t="s">
        <v>21</v>
      </c>
      <c r="F563">
        <v>1415.07</v>
      </c>
      <c r="G563">
        <v>8</v>
      </c>
      <c r="H563">
        <v>2.2999999999999998</v>
      </c>
      <c r="I563" t="s">
        <v>17</v>
      </c>
      <c r="J563" s="1">
        <v>45123</v>
      </c>
    </row>
    <row r="564" spans="1:10" x14ac:dyDescent="0.3">
      <c r="A564">
        <v>563</v>
      </c>
      <c r="B564">
        <v>63</v>
      </c>
      <c r="C564" t="s">
        <v>10</v>
      </c>
      <c r="D564" t="s">
        <v>22</v>
      </c>
      <c r="E564" t="s">
        <v>19</v>
      </c>
      <c r="F564">
        <v>730</v>
      </c>
      <c r="G564">
        <v>8</v>
      </c>
      <c r="H564">
        <v>4.0999999999999996</v>
      </c>
      <c r="I564" t="s">
        <v>17</v>
      </c>
      <c r="J564" s="1">
        <v>45124</v>
      </c>
    </row>
    <row r="565" spans="1:10" x14ac:dyDescent="0.3">
      <c r="A565">
        <v>564</v>
      </c>
      <c r="B565">
        <v>28</v>
      </c>
      <c r="C565" t="s">
        <v>23</v>
      </c>
      <c r="D565" t="s">
        <v>22</v>
      </c>
      <c r="E565" t="s">
        <v>21</v>
      </c>
      <c r="F565">
        <v>1363.39</v>
      </c>
      <c r="G565">
        <v>2</v>
      </c>
      <c r="H565">
        <v>4.5</v>
      </c>
      <c r="I565" t="s">
        <v>13</v>
      </c>
      <c r="J565" s="1">
        <v>45125</v>
      </c>
    </row>
    <row r="566" spans="1:10" x14ac:dyDescent="0.3">
      <c r="A566">
        <v>565</v>
      </c>
      <c r="B566">
        <v>51</v>
      </c>
      <c r="C566" t="s">
        <v>10</v>
      </c>
      <c r="D566" t="s">
        <v>20</v>
      </c>
      <c r="E566" t="s">
        <v>24</v>
      </c>
      <c r="F566">
        <v>1108.3</v>
      </c>
      <c r="G566">
        <v>11</v>
      </c>
      <c r="H566">
        <v>2.2999999999999998</v>
      </c>
      <c r="I566" t="s">
        <v>13</v>
      </c>
      <c r="J566" s="1">
        <v>45126</v>
      </c>
    </row>
    <row r="567" spans="1:10" x14ac:dyDescent="0.3">
      <c r="A567">
        <v>566</v>
      </c>
      <c r="B567">
        <v>58</v>
      </c>
      <c r="C567" t="s">
        <v>14</v>
      </c>
      <c r="D567" t="s">
        <v>25</v>
      </c>
      <c r="E567" t="s">
        <v>24</v>
      </c>
      <c r="F567">
        <v>1350.61</v>
      </c>
      <c r="G567">
        <v>10</v>
      </c>
      <c r="H567">
        <v>2.2999999999999998</v>
      </c>
      <c r="I567" t="s">
        <v>13</v>
      </c>
      <c r="J567" s="1">
        <v>45127</v>
      </c>
    </row>
    <row r="568" spans="1:10" x14ac:dyDescent="0.3">
      <c r="A568">
        <v>567</v>
      </c>
      <c r="B568">
        <v>47</v>
      </c>
      <c r="C568" t="s">
        <v>10</v>
      </c>
      <c r="D568" t="s">
        <v>18</v>
      </c>
      <c r="E568" t="s">
        <v>16</v>
      </c>
      <c r="F568">
        <v>780.74</v>
      </c>
      <c r="G568">
        <v>13</v>
      </c>
      <c r="H568">
        <v>4.5999999999999996</v>
      </c>
      <c r="I568" t="s">
        <v>13</v>
      </c>
      <c r="J568" s="1">
        <v>45128</v>
      </c>
    </row>
    <row r="569" spans="1:10" x14ac:dyDescent="0.3">
      <c r="A569">
        <v>568</v>
      </c>
      <c r="B569">
        <v>18</v>
      </c>
      <c r="C569" t="s">
        <v>14</v>
      </c>
      <c r="D569" t="s">
        <v>22</v>
      </c>
      <c r="E569" t="s">
        <v>19</v>
      </c>
      <c r="F569">
        <v>702.22</v>
      </c>
      <c r="G569">
        <v>11</v>
      </c>
      <c r="H569">
        <v>4.4000000000000004</v>
      </c>
      <c r="I569" t="s">
        <v>17</v>
      </c>
      <c r="J569" s="1">
        <v>45129</v>
      </c>
    </row>
    <row r="570" spans="1:10" x14ac:dyDescent="0.3">
      <c r="A570">
        <v>569</v>
      </c>
      <c r="B570">
        <v>51</v>
      </c>
      <c r="C570" t="s">
        <v>14</v>
      </c>
      <c r="D570" t="s">
        <v>22</v>
      </c>
      <c r="E570" t="s">
        <v>24</v>
      </c>
      <c r="F570">
        <v>157.22</v>
      </c>
      <c r="G570">
        <v>6</v>
      </c>
      <c r="H570">
        <v>4.0999999999999996</v>
      </c>
      <c r="I570" t="s">
        <v>17</v>
      </c>
      <c r="J570" s="1">
        <v>45130</v>
      </c>
    </row>
    <row r="571" spans="1:10" x14ac:dyDescent="0.3">
      <c r="A571">
        <v>570</v>
      </c>
      <c r="B571">
        <v>26</v>
      </c>
      <c r="C571" t="s">
        <v>10</v>
      </c>
      <c r="D571" t="s">
        <v>11</v>
      </c>
      <c r="E571" t="s">
        <v>24</v>
      </c>
      <c r="F571">
        <v>1373.07</v>
      </c>
      <c r="G571">
        <v>6</v>
      </c>
      <c r="H571">
        <v>1.1000000000000001</v>
      </c>
      <c r="I571" t="s">
        <v>13</v>
      </c>
      <c r="J571" s="1">
        <v>45131</v>
      </c>
    </row>
    <row r="572" spans="1:10" x14ac:dyDescent="0.3">
      <c r="A572">
        <v>571</v>
      </c>
      <c r="B572">
        <v>53</v>
      </c>
      <c r="C572" t="s">
        <v>23</v>
      </c>
      <c r="D572" t="s">
        <v>20</v>
      </c>
      <c r="E572" t="s">
        <v>12</v>
      </c>
      <c r="F572">
        <v>1118.76</v>
      </c>
      <c r="G572">
        <v>10</v>
      </c>
      <c r="H572">
        <v>3.4</v>
      </c>
      <c r="I572" t="s">
        <v>17</v>
      </c>
      <c r="J572" s="1">
        <v>45132</v>
      </c>
    </row>
    <row r="573" spans="1:10" x14ac:dyDescent="0.3">
      <c r="A573">
        <v>572</v>
      </c>
      <c r="B573">
        <v>22</v>
      </c>
      <c r="C573" t="s">
        <v>14</v>
      </c>
      <c r="D573" t="s">
        <v>22</v>
      </c>
      <c r="E573" t="s">
        <v>24</v>
      </c>
      <c r="F573">
        <v>363.03</v>
      </c>
      <c r="G573">
        <v>8</v>
      </c>
      <c r="H573">
        <v>3.3</v>
      </c>
      <c r="I573" t="s">
        <v>17</v>
      </c>
      <c r="J573" s="1">
        <v>45133</v>
      </c>
    </row>
    <row r="574" spans="1:10" x14ac:dyDescent="0.3">
      <c r="A574">
        <v>573</v>
      </c>
      <c r="B574">
        <v>43</v>
      </c>
      <c r="C574" t="s">
        <v>14</v>
      </c>
      <c r="D574" t="s">
        <v>15</v>
      </c>
      <c r="E574" t="s">
        <v>21</v>
      </c>
      <c r="F574">
        <v>769.35</v>
      </c>
      <c r="G574">
        <v>12</v>
      </c>
      <c r="H574">
        <v>2.1</v>
      </c>
      <c r="I574" t="s">
        <v>17</v>
      </c>
      <c r="J574" s="1">
        <v>45134</v>
      </c>
    </row>
    <row r="575" spans="1:10" x14ac:dyDescent="0.3">
      <c r="A575">
        <v>574</v>
      </c>
      <c r="B575">
        <v>28</v>
      </c>
      <c r="C575" t="s">
        <v>10</v>
      </c>
      <c r="D575" t="s">
        <v>25</v>
      </c>
      <c r="E575" t="s">
        <v>12</v>
      </c>
      <c r="F575">
        <v>835.15</v>
      </c>
      <c r="G575">
        <v>7</v>
      </c>
      <c r="H575">
        <v>3.1</v>
      </c>
      <c r="I575" t="s">
        <v>13</v>
      </c>
      <c r="J575" s="1">
        <v>45135</v>
      </c>
    </row>
    <row r="576" spans="1:10" x14ac:dyDescent="0.3">
      <c r="A576">
        <v>575</v>
      </c>
      <c r="B576">
        <v>31</v>
      </c>
      <c r="C576" t="s">
        <v>10</v>
      </c>
      <c r="D576" t="s">
        <v>20</v>
      </c>
      <c r="E576" t="s">
        <v>12</v>
      </c>
      <c r="F576">
        <v>1312.47</v>
      </c>
      <c r="G576">
        <v>4</v>
      </c>
      <c r="H576">
        <v>3.9</v>
      </c>
      <c r="I576" t="s">
        <v>13</v>
      </c>
      <c r="J576" s="1">
        <v>45136</v>
      </c>
    </row>
    <row r="577" spans="1:10" x14ac:dyDescent="0.3">
      <c r="A577">
        <v>576</v>
      </c>
      <c r="B577">
        <v>46</v>
      </c>
      <c r="C577" t="s">
        <v>23</v>
      </c>
      <c r="D577" t="s">
        <v>18</v>
      </c>
      <c r="E577" t="s">
        <v>19</v>
      </c>
      <c r="F577">
        <v>867.17</v>
      </c>
      <c r="G577">
        <v>11</v>
      </c>
      <c r="H577">
        <v>4.2</v>
      </c>
      <c r="I577" t="s">
        <v>13</v>
      </c>
      <c r="J577" s="1">
        <v>45137</v>
      </c>
    </row>
    <row r="578" spans="1:10" x14ac:dyDescent="0.3">
      <c r="A578">
        <v>577</v>
      </c>
      <c r="B578">
        <v>35</v>
      </c>
      <c r="C578" t="s">
        <v>10</v>
      </c>
      <c r="D578" t="s">
        <v>20</v>
      </c>
      <c r="E578" t="s">
        <v>12</v>
      </c>
      <c r="F578">
        <v>74.39</v>
      </c>
      <c r="G578">
        <v>3</v>
      </c>
      <c r="H578">
        <v>1.9</v>
      </c>
      <c r="I578" t="s">
        <v>13</v>
      </c>
      <c r="J578" s="1">
        <v>45138</v>
      </c>
    </row>
    <row r="579" spans="1:10" x14ac:dyDescent="0.3">
      <c r="A579">
        <v>578</v>
      </c>
      <c r="B579">
        <v>58</v>
      </c>
      <c r="C579" t="s">
        <v>23</v>
      </c>
      <c r="D579" t="s">
        <v>11</v>
      </c>
      <c r="E579" t="s">
        <v>19</v>
      </c>
      <c r="F579">
        <v>429.15</v>
      </c>
      <c r="G579">
        <v>6</v>
      </c>
      <c r="H579">
        <v>3.5</v>
      </c>
      <c r="I579" t="s">
        <v>17</v>
      </c>
      <c r="J579" s="1">
        <v>45139</v>
      </c>
    </row>
    <row r="580" spans="1:10" x14ac:dyDescent="0.3">
      <c r="A580">
        <v>579</v>
      </c>
      <c r="B580">
        <v>60</v>
      </c>
      <c r="C580" t="s">
        <v>14</v>
      </c>
      <c r="D580" t="s">
        <v>25</v>
      </c>
      <c r="E580" t="s">
        <v>12</v>
      </c>
      <c r="F580">
        <v>225.5</v>
      </c>
      <c r="G580">
        <v>9</v>
      </c>
      <c r="H580">
        <v>2.2999999999999998</v>
      </c>
      <c r="I580" t="s">
        <v>13</v>
      </c>
      <c r="J580" s="1">
        <v>45140</v>
      </c>
    </row>
    <row r="581" spans="1:10" x14ac:dyDescent="0.3">
      <c r="A581">
        <v>580</v>
      </c>
      <c r="B581">
        <v>34</v>
      </c>
      <c r="C581" t="s">
        <v>23</v>
      </c>
      <c r="D581" t="s">
        <v>11</v>
      </c>
      <c r="E581" t="s">
        <v>19</v>
      </c>
      <c r="F581">
        <v>889.71</v>
      </c>
      <c r="G581">
        <v>6</v>
      </c>
      <c r="H581">
        <v>3.3</v>
      </c>
      <c r="I581" t="s">
        <v>17</v>
      </c>
      <c r="J581" s="1">
        <v>45141</v>
      </c>
    </row>
    <row r="582" spans="1:10" x14ac:dyDescent="0.3">
      <c r="A582">
        <v>581</v>
      </c>
      <c r="B582">
        <v>49</v>
      </c>
      <c r="C582" t="s">
        <v>14</v>
      </c>
      <c r="D582" t="s">
        <v>15</v>
      </c>
      <c r="E582" t="s">
        <v>21</v>
      </c>
      <c r="F582">
        <v>596.59</v>
      </c>
      <c r="G582">
        <v>1</v>
      </c>
      <c r="H582">
        <v>1.1000000000000001</v>
      </c>
      <c r="I582" t="s">
        <v>17</v>
      </c>
      <c r="J582" s="1">
        <v>45142</v>
      </c>
    </row>
    <row r="583" spans="1:10" x14ac:dyDescent="0.3">
      <c r="A583">
        <v>582</v>
      </c>
      <c r="B583">
        <v>43</v>
      </c>
      <c r="C583" t="s">
        <v>23</v>
      </c>
      <c r="D583" t="s">
        <v>25</v>
      </c>
      <c r="E583" t="s">
        <v>24</v>
      </c>
      <c r="F583">
        <v>89.89</v>
      </c>
      <c r="G583">
        <v>11</v>
      </c>
      <c r="H583">
        <v>4.8</v>
      </c>
      <c r="I583" t="s">
        <v>13</v>
      </c>
      <c r="J583" s="1">
        <v>45143</v>
      </c>
    </row>
    <row r="584" spans="1:10" x14ac:dyDescent="0.3">
      <c r="A584">
        <v>583</v>
      </c>
      <c r="B584">
        <v>43</v>
      </c>
      <c r="C584" t="s">
        <v>14</v>
      </c>
      <c r="D584" t="s">
        <v>11</v>
      </c>
      <c r="E584" t="s">
        <v>12</v>
      </c>
      <c r="F584">
        <v>503.3</v>
      </c>
      <c r="G584">
        <v>5</v>
      </c>
      <c r="H584">
        <v>2.6</v>
      </c>
      <c r="I584" t="s">
        <v>13</v>
      </c>
      <c r="J584" s="1">
        <v>45144</v>
      </c>
    </row>
    <row r="585" spans="1:10" x14ac:dyDescent="0.3">
      <c r="A585">
        <v>584</v>
      </c>
      <c r="B585">
        <v>36</v>
      </c>
      <c r="C585" t="s">
        <v>10</v>
      </c>
      <c r="D585" t="s">
        <v>15</v>
      </c>
      <c r="E585" t="s">
        <v>12</v>
      </c>
      <c r="F585">
        <v>1139.94</v>
      </c>
      <c r="G585">
        <v>11</v>
      </c>
      <c r="H585">
        <v>4.4000000000000004</v>
      </c>
      <c r="I585" t="s">
        <v>13</v>
      </c>
      <c r="J585" s="1">
        <v>45145</v>
      </c>
    </row>
    <row r="586" spans="1:10" x14ac:dyDescent="0.3">
      <c r="A586">
        <v>585</v>
      </c>
      <c r="B586">
        <v>59</v>
      </c>
      <c r="C586" t="s">
        <v>10</v>
      </c>
      <c r="D586" t="s">
        <v>11</v>
      </c>
      <c r="E586" t="s">
        <v>21</v>
      </c>
      <c r="F586">
        <v>754.12</v>
      </c>
      <c r="G586">
        <v>9</v>
      </c>
      <c r="H586">
        <v>4.5999999999999996</v>
      </c>
      <c r="I586" t="s">
        <v>13</v>
      </c>
      <c r="J586" s="1">
        <v>45146</v>
      </c>
    </row>
    <row r="587" spans="1:10" x14ac:dyDescent="0.3">
      <c r="A587">
        <v>586</v>
      </c>
      <c r="B587">
        <v>44</v>
      </c>
      <c r="C587" t="s">
        <v>10</v>
      </c>
      <c r="D587" t="s">
        <v>11</v>
      </c>
      <c r="E587" t="s">
        <v>16</v>
      </c>
      <c r="F587">
        <v>100.88</v>
      </c>
      <c r="G587">
        <v>2</v>
      </c>
      <c r="H587">
        <v>3.4</v>
      </c>
      <c r="I587" t="s">
        <v>17</v>
      </c>
      <c r="J587" s="1">
        <v>45147</v>
      </c>
    </row>
    <row r="588" spans="1:10" x14ac:dyDescent="0.3">
      <c r="A588">
        <v>587</v>
      </c>
      <c r="B588">
        <v>49</v>
      </c>
      <c r="C588" t="s">
        <v>10</v>
      </c>
      <c r="D588" t="s">
        <v>25</v>
      </c>
      <c r="E588" t="s">
        <v>24</v>
      </c>
      <c r="F588">
        <v>1057.1099999999999</v>
      </c>
      <c r="G588">
        <v>8</v>
      </c>
      <c r="H588">
        <v>4.3</v>
      </c>
      <c r="I588" t="s">
        <v>17</v>
      </c>
      <c r="J588" s="1">
        <v>45148</v>
      </c>
    </row>
    <row r="589" spans="1:10" x14ac:dyDescent="0.3">
      <c r="A589">
        <v>588</v>
      </c>
      <c r="B589">
        <v>39</v>
      </c>
      <c r="C589" t="s">
        <v>14</v>
      </c>
      <c r="D589" t="s">
        <v>18</v>
      </c>
      <c r="E589" t="s">
        <v>16</v>
      </c>
      <c r="F589">
        <v>1064.43</v>
      </c>
      <c r="G589">
        <v>13</v>
      </c>
      <c r="H589">
        <v>4.5</v>
      </c>
      <c r="I589" t="s">
        <v>13</v>
      </c>
      <c r="J589" s="1">
        <v>45149</v>
      </c>
    </row>
    <row r="590" spans="1:10" x14ac:dyDescent="0.3">
      <c r="A590">
        <v>589</v>
      </c>
      <c r="B590">
        <v>47</v>
      </c>
      <c r="C590" t="s">
        <v>23</v>
      </c>
      <c r="D590" t="s">
        <v>22</v>
      </c>
      <c r="E590" t="s">
        <v>16</v>
      </c>
      <c r="F590">
        <v>790.6</v>
      </c>
      <c r="G590">
        <v>14</v>
      </c>
      <c r="H590">
        <v>4.4000000000000004</v>
      </c>
      <c r="I590" t="s">
        <v>17</v>
      </c>
      <c r="J590" s="1">
        <v>45150</v>
      </c>
    </row>
    <row r="591" spans="1:10" x14ac:dyDescent="0.3">
      <c r="A591">
        <v>590</v>
      </c>
      <c r="B591">
        <v>34</v>
      </c>
      <c r="C591" t="s">
        <v>10</v>
      </c>
      <c r="D591" t="s">
        <v>22</v>
      </c>
      <c r="E591" t="s">
        <v>16</v>
      </c>
      <c r="F591">
        <v>677.98</v>
      </c>
      <c r="G591">
        <v>5</v>
      </c>
      <c r="H591">
        <v>1.6</v>
      </c>
      <c r="I591" t="s">
        <v>13</v>
      </c>
      <c r="J591" s="1">
        <v>45151</v>
      </c>
    </row>
    <row r="592" spans="1:10" x14ac:dyDescent="0.3">
      <c r="A592">
        <v>591</v>
      </c>
      <c r="B592">
        <v>61</v>
      </c>
      <c r="C592" t="s">
        <v>14</v>
      </c>
      <c r="D592" t="s">
        <v>11</v>
      </c>
      <c r="E592" t="s">
        <v>12</v>
      </c>
      <c r="F592">
        <v>1453.72</v>
      </c>
      <c r="G592">
        <v>12</v>
      </c>
      <c r="H592">
        <v>1.3</v>
      </c>
      <c r="I592" t="s">
        <v>13</v>
      </c>
      <c r="J592" s="1">
        <v>45152</v>
      </c>
    </row>
    <row r="593" spans="1:10" x14ac:dyDescent="0.3">
      <c r="A593">
        <v>592</v>
      </c>
      <c r="B593">
        <v>28</v>
      </c>
      <c r="C593" t="s">
        <v>10</v>
      </c>
      <c r="D593" t="s">
        <v>15</v>
      </c>
      <c r="E593" t="s">
        <v>19</v>
      </c>
      <c r="F593">
        <v>1485.7</v>
      </c>
      <c r="G593">
        <v>2</v>
      </c>
      <c r="H593">
        <v>4.5999999999999996</v>
      </c>
      <c r="I593" t="s">
        <v>13</v>
      </c>
      <c r="J593" s="1">
        <v>45153</v>
      </c>
    </row>
    <row r="594" spans="1:10" x14ac:dyDescent="0.3">
      <c r="A594">
        <v>593</v>
      </c>
      <c r="B594">
        <v>51</v>
      </c>
      <c r="C594" t="s">
        <v>10</v>
      </c>
      <c r="D594" t="s">
        <v>15</v>
      </c>
      <c r="E594" t="s">
        <v>12</v>
      </c>
      <c r="F594">
        <v>1230.1600000000001</v>
      </c>
      <c r="G594">
        <v>4</v>
      </c>
      <c r="H594">
        <v>4.9000000000000004</v>
      </c>
      <c r="I594" t="s">
        <v>13</v>
      </c>
      <c r="J594" s="1">
        <v>45154</v>
      </c>
    </row>
    <row r="595" spans="1:10" x14ac:dyDescent="0.3">
      <c r="A595">
        <v>594</v>
      </c>
      <c r="B595">
        <v>31</v>
      </c>
      <c r="C595" t="s">
        <v>23</v>
      </c>
      <c r="D595" t="s">
        <v>11</v>
      </c>
      <c r="E595" t="s">
        <v>16</v>
      </c>
      <c r="F595">
        <v>148.91</v>
      </c>
      <c r="G595">
        <v>13</v>
      </c>
      <c r="H595">
        <v>3.1</v>
      </c>
      <c r="I595" t="s">
        <v>13</v>
      </c>
      <c r="J595" s="1">
        <v>45155</v>
      </c>
    </row>
    <row r="596" spans="1:10" x14ac:dyDescent="0.3">
      <c r="A596">
        <v>595</v>
      </c>
      <c r="B596">
        <v>31</v>
      </c>
      <c r="C596" t="s">
        <v>14</v>
      </c>
      <c r="D596" t="s">
        <v>20</v>
      </c>
      <c r="E596" t="s">
        <v>19</v>
      </c>
      <c r="F596">
        <v>804.52</v>
      </c>
      <c r="G596">
        <v>14</v>
      </c>
      <c r="H596">
        <v>1.2</v>
      </c>
      <c r="I596" t="s">
        <v>13</v>
      </c>
      <c r="J596" s="1">
        <v>45156</v>
      </c>
    </row>
    <row r="597" spans="1:10" x14ac:dyDescent="0.3">
      <c r="A597">
        <v>596</v>
      </c>
      <c r="B597">
        <v>36</v>
      </c>
      <c r="C597" t="s">
        <v>23</v>
      </c>
      <c r="D597" t="s">
        <v>20</v>
      </c>
      <c r="E597" t="s">
        <v>12</v>
      </c>
      <c r="F597">
        <v>949.26</v>
      </c>
      <c r="G597">
        <v>8</v>
      </c>
      <c r="H597">
        <v>2.1</v>
      </c>
      <c r="I597" t="s">
        <v>17</v>
      </c>
      <c r="J597" s="1">
        <v>45157</v>
      </c>
    </row>
    <row r="598" spans="1:10" x14ac:dyDescent="0.3">
      <c r="A598">
        <v>597</v>
      </c>
      <c r="B598">
        <v>31</v>
      </c>
      <c r="C598" t="s">
        <v>10</v>
      </c>
      <c r="D598" t="s">
        <v>25</v>
      </c>
      <c r="E598" t="s">
        <v>21</v>
      </c>
      <c r="F598">
        <v>1033.75</v>
      </c>
      <c r="G598">
        <v>12</v>
      </c>
      <c r="H598">
        <v>1.4</v>
      </c>
      <c r="I598" t="s">
        <v>13</v>
      </c>
      <c r="J598" s="1">
        <v>45158</v>
      </c>
    </row>
    <row r="599" spans="1:10" x14ac:dyDescent="0.3">
      <c r="A599">
        <v>598</v>
      </c>
      <c r="B599">
        <v>39</v>
      </c>
      <c r="C599" t="s">
        <v>23</v>
      </c>
      <c r="D599" t="s">
        <v>15</v>
      </c>
      <c r="E599" t="s">
        <v>19</v>
      </c>
      <c r="F599">
        <v>749.75</v>
      </c>
      <c r="G599">
        <v>11</v>
      </c>
      <c r="H599">
        <v>3.4</v>
      </c>
      <c r="I599" t="s">
        <v>17</v>
      </c>
      <c r="J599" s="1">
        <v>45159</v>
      </c>
    </row>
    <row r="600" spans="1:10" x14ac:dyDescent="0.3">
      <c r="A600">
        <v>599</v>
      </c>
      <c r="B600">
        <v>25</v>
      </c>
      <c r="C600" t="s">
        <v>23</v>
      </c>
      <c r="D600" t="s">
        <v>20</v>
      </c>
      <c r="E600" t="s">
        <v>19</v>
      </c>
      <c r="F600">
        <v>665.72</v>
      </c>
      <c r="G600">
        <v>5</v>
      </c>
      <c r="H600">
        <v>2.9</v>
      </c>
      <c r="I600" t="s">
        <v>13</v>
      </c>
      <c r="J600" s="1">
        <v>45160</v>
      </c>
    </row>
    <row r="601" spans="1:10" x14ac:dyDescent="0.3">
      <c r="A601">
        <v>600</v>
      </c>
      <c r="B601">
        <v>53</v>
      </c>
      <c r="C601" t="s">
        <v>23</v>
      </c>
      <c r="D601" t="s">
        <v>22</v>
      </c>
      <c r="E601" t="s">
        <v>19</v>
      </c>
      <c r="F601">
        <v>98.96</v>
      </c>
      <c r="G601">
        <v>5</v>
      </c>
      <c r="H601">
        <v>1.5</v>
      </c>
      <c r="I601" t="s">
        <v>13</v>
      </c>
      <c r="J601" s="1">
        <v>45161</v>
      </c>
    </row>
    <row r="602" spans="1:10" x14ac:dyDescent="0.3">
      <c r="A602">
        <v>601</v>
      </c>
      <c r="B602">
        <v>39</v>
      </c>
      <c r="C602" t="s">
        <v>23</v>
      </c>
      <c r="D602" t="s">
        <v>25</v>
      </c>
      <c r="E602" t="s">
        <v>24</v>
      </c>
      <c r="F602">
        <v>1114.9100000000001</v>
      </c>
      <c r="G602">
        <v>11</v>
      </c>
      <c r="H602">
        <v>1.7</v>
      </c>
      <c r="I602" t="s">
        <v>17</v>
      </c>
      <c r="J602" s="1">
        <v>45162</v>
      </c>
    </row>
    <row r="603" spans="1:10" x14ac:dyDescent="0.3">
      <c r="A603">
        <v>602</v>
      </c>
      <c r="B603">
        <v>37</v>
      </c>
      <c r="C603" t="s">
        <v>10</v>
      </c>
      <c r="D603" t="s">
        <v>18</v>
      </c>
      <c r="E603" t="s">
        <v>24</v>
      </c>
      <c r="F603">
        <v>329.14</v>
      </c>
      <c r="G603">
        <v>8</v>
      </c>
      <c r="H603">
        <v>4.8</v>
      </c>
      <c r="I603" t="s">
        <v>13</v>
      </c>
      <c r="J603" s="1">
        <v>45163</v>
      </c>
    </row>
    <row r="604" spans="1:10" x14ac:dyDescent="0.3">
      <c r="A604">
        <v>603</v>
      </c>
      <c r="B604">
        <v>68</v>
      </c>
      <c r="C604" t="s">
        <v>14</v>
      </c>
      <c r="D604" t="s">
        <v>20</v>
      </c>
      <c r="E604" t="s">
        <v>24</v>
      </c>
      <c r="F604">
        <v>863.8</v>
      </c>
      <c r="G604">
        <v>2</v>
      </c>
      <c r="H604">
        <v>3.6</v>
      </c>
      <c r="I604" t="s">
        <v>17</v>
      </c>
      <c r="J604" s="1">
        <v>45164</v>
      </c>
    </row>
    <row r="605" spans="1:10" x14ac:dyDescent="0.3">
      <c r="A605">
        <v>604</v>
      </c>
      <c r="B605">
        <v>31</v>
      </c>
      <c r="C605" t="s">
        <v>14</v>
      </c>
      <c r="D605" t="s">
        <v>20</v>
      </c>
      <c r="E605" t="s">
        <v>16</v>
      </c>
      <c r="F605">
        <v>1019.17</v>
      </c>
      <c r="G605">
        <v>11</v>
      </c>
      <c r="H605">
        <v>3.3</v>
      </c>
      <c r="I605" t="s">
        <v>13</v>
      </c>
      <c r="J605" s="1">
        <v>45165</v>
      </c>
    </row>
    <row r="606" spans="1:10" x14ac:dyDescent="0.3">
      <c r="A606">
        <v>605</v>
      </c>
      <c r="B606">
        <v>29</v>
      </c>
      <c r="C606" t="s">
        <v>14</v>
      </c>
      <c r="D606" t="s">
        <v>22</v>
      </c>
      <c r="E606" t="s">
        <v>12</v>
      </c>
      <c r="F606">
        <v>1296.26</v>
      </c>
      <c r="G606">
        <v>7</v>
      </c>
      <c r="H606">
        <v>3.1</v>
      </c>
      <c r="I606" t="s">
        <v>17</v>
      </c>
      <c r="J606" s="1">
        <v>45166</v>
      </c>
    </row>
    <row r="607" spans="1:10" x14ac:dyDescent="0.3">
      <c r="A607">
        <v>606</v>
      </c>
      <c r="B607">
        <v>49</v>
      </c>
      <c r="C607" t="s">
        <v>14</v>
      </c>
      <c r="D607" t="s">
        <v>20</v>
      </c>
      <c r="E607" t="s">
        <v>16</v>
      </c>
      <c r="F607">
        <v>170.12</v>
      </c>
      <c r="G607">
        <v>8</v>
      </c>
      <c r="H607">
        <v>1.9</v>
      </c>
      <c r="I607" t="s">
        <v>17</v>
      </c>
      <c r="J607" s="1">
        <v>45167</v>
      </c>
    </row>
    <row r="608" spans="1:10" x14ac:dyDescent="0.3">
      <c r="A608">
        <v>607</v>
      </c>
      <c r="B608">
        <v>53</v>
      </c>
      <c r="C608" t="s">
        <v>10</v>
      </c>
      <c r="D608" t="s">
        <v>11</v>
      </c>
      <c r="E608" t="s">
        <v>16</v>
      </c>
      <c r="F608">
        <v>1272.32</v>
      </c>
      <c r="G608">
        <v>3</v>
      </c>
      <c r="H608">
        <v>3.1</v>
      </c>
      <c r="I608" t="s">
        <v>13</v>
      </c>
      <c r="J608" s="1">
        <v>45168</v>
      </c>
    </row>
    <row r="609" spans="1:10" x14ac:dyDescent="0.3">
      <c r="A609">
        <v>608</v>
      </c>
      <c r="B609">
        <v>39</v>
      </c>
      <c r="C609" t="s">
        <v>14</v>
      </c>
      <c r="D609" t="s">
        <v>11</v>
      </c>
      <c r="E609" t="s">
        <v>21</v>
      </c>
      <c r="F609">
        <v>1049.79</v>
      </c>
      <c r="G609">
        <v>8</v>
      </c>
      <c r="H609">
        <v>1.2</v>
      </c>
      <c r="I609" t="s">
        <v>13</v>
      </c>
      <c r="J609" s="1">
        <v>45169</v>
      </c>
    </row>
    <row r="610" spans="1:10" x14ac:dyDescent="0.3">
      <c r="A610">
        <v>609</v>
      </c>
      <c r="B610">
        <v>48</v>
      </c>
      <c r="C610" t="s">
        <v>23</v>
      </c>
      <c r="D610" t="s">
        <v>11</v>
      </c>
      <c r="E610" t="s">
        <v>24</v>
      </c>
      <c r="F610">
        <v>730.47</v>
      </c>
      <c r="G610">
        <v>6</v>
      </c>
      <c r="H610">
        <v>2.8</v>
      </c>
      <c r="I610" t="s">
        <v>17</v>
      </c>
      <c r="J610" s="1">
        <v>45170</v>
      </c>
    </row>
    <row r="611" spans="1:10" x14ac:dyDescent="0.3">
      <c r="A611">
        <v>610</v>
      </c>
      <c r="B611">
        <v>53</v>
      </c>
      <c r="C611" t="s">
        <v>10</v>
      </c>
      <c r="D611" t="s">
        <v>15</v>
      </c>
      <c r="E611" t="s">
        <v>19</v>
      </c>
      <c r="F611">
        <v>383.86</v>
      </c>
      <c r="G611">
        <v>5</v>
      </c>
      <c r="H611">
        <v>4</v>
      </c>
      <c r="I611" t="s">
        <v>17</v>
      </c>
      <c r="J611" s="1">
        <v>45171</v>
      </c>
    </row>
    <row r="612" spans="1:10" x14ac:dyDescent="0.3">
      <c r="A612">
        <v>611</v>
      </c>
      <c r="B612">
        <v>36</v>
      </c>
      <c r="C612" t="s">
        <v>10</v>
      </c>
      <c r="D612" t="s">
        <v>11</v>
      </c>
      <c r="E612" t="s">
        <v>24</v>
      </c>
      <c r="F612">
        <v>883.09</v>
      </c>
      <c r="G612">
        <v>12</v>
      </c>
      <c r="H612">
        <v>1.3</v>
      </c>
      <c r="I612" t="s">
        <v>17</v>
      </c>
      <c r="J612" s="1">
        <v>45172</v>
      </c>
    </row>
    <row r="613" spans="1:10" x14ac:dyDescent="0.3">
      <c r="A613">
        <v>612</v>
      </c>
      <c r="B613">
        <v>28</v>
      </c>
      <c r="C613" t="s">
        <v>23</v>
      </c>
      <c r="D613" t="s">
        <v>18</v>
      </c>
      <c r="E613" t="s">
        <v>16</v>
      </c>
      <c r="F613">
        <v>306.66000000000003</v>
      </c>
      <c r="G613">
        <v>2</v>
      </c>
      <c r="H613">
        <v>1</v>
      </c>
      <c r="I613" t="s">
        <v>17</v>
      </c>
      <c r="J613" s="1">
        <v>45173</v>
      </c>
    </row>
    <row r="614" spans="1:10" x14ac:dyDescent="0.3">
      <c r="A614">
        <v>613</v>
      </c>
      <c r="B614">
        <v>65</v>
      </c>
      <c r="C614" t="s">
        <v>23</v>
      </c>
      <c r="D614" t="s">
        <v>11</v>
      </c>
      <c r="E614" t="s">
        <v>21</v>
      </c>
      <c r="F614">
        <v>1369.23</v>
      </c>
      <c r="G614">
        <v>4</v>
      </c>
      <c r="H614">
        <v>4.2</v>
      </c>
      <c r="I614" t="s">
        <v>13</v>
      </c>
      <c r="J614" s="1">
        <v>45174</v>
      </c>
    </row>
    <row r="615" spans="1:10" x14ac:dyDescent="0.3">
      <c r="A615">
        <v>614</v>
      </c>
      <c r="B615">
        <v>18</v>
      </c>
      <c r="C615" t="s">
        <v>10</v>
      </c>
      <c r="D615" t="s">
        <v>11</v>
      </c>
      <c r="E615" t="s">
        <v>16</v>
      </c>
      <c r="F615">
        <v>1383.09</v>
      </c>
      <c r="G615">
        <v>9</v>
      </c>
      <c r="H615">
        <v>3.7</v>
      </c>
      <c r="I615" t="s">
        <v>17</v>
      </c>
      <c r="J615" s="1">
        <v>45175</v>
      </c>
    </row>
    <row r="616" spans="1:10" x14ac:dyDescent="0.3">
      <c r="A616">
        <v>615</v>
      </c>
      <c r="B616">
        <v>32</v>
      </c>
      <c r="C616" t="s">
        <v>23</v>
      </c>
      <c r="D616" t="s">
        <v>20</v>
      </c>
      <c r="E616" t="s">
        <v>19</v>
      </c>
      <c r="F616">
        <v>1499.37</v>
      </c>
      <c r="G616">
        <v>10</v>
      </c>
      <c r="H616">
        <v>4.2</v>
      </c>
      <c r="I616" t="s">
        <v>17</v>
      </c>
      <c r="J616" s="1">
        <v>45176</v>
      </c>
    </row>
    <row r="617" spans="1:10" x14ac:dyDescent="0.3">
      <c r="A617">
        <v>616</v>
      </c>
      <c r="B617">
        <v>45</v>
      </c>
      <c r="C617" t="s">
        <v>14</v>
      </c>
      <c r="D617" t="s">
        <v>11</v>
      </c>
      <c r="E617" t="s">
        <v>24</v>
      </c>
      <c r="F617">
        <v>1099.92</v>
      </c>
      <c r="G617">
        <v>2</v>
      </c>
      <c r="H617">
        <v>4.4000000000000004</v>
      </c>
      <c r="I617" t="s">
        <v>17</v>
      </c>
      <c r="J617" s="1">
        <v>45177</v>
      </c>
    </row>
    <row r="618" spans="1:10" x14ac:dyDescent="0.3">
      <c r="A618">
        <v>617</v>
      </c>
      <c r="B618">
        <v>47</v>
      </c>
      <c r="C618" t="s">
        <v>10</v>
      </c>
      <c r="D618" t="s">
        <v>20</v>
      </c>
      <c r="E618" t="s">
        <v>19</v>
      </c>
      <c r="F618">
        <v>828.54</v>
      </c>
      <c r="G618">
        <v>4</v>
      </c>
      <c r="H618">
        <v>2.5</v>
      </c>
      <c r="I618" t="s">
        <v>17</v>
      </c>
      <c r="J618" s="1">
        <v>45178</v>
      </c>
    </row>
    <row r="619" spans="1:10" x14ac:dyDescent="0.3">
      <c r="A619">
        <v>618</v>
      </c>
      <c r="B619">
        <v>22</v>
      </c>
      <c r="C619" t="s">
        <v>23</v>
      </c>
      <c r="D619" t="s">
        <v>20</v>
      </c>
      <c r="E619" t="s">
        <v>21</v>
      </c>
      <c r="F619">
        <v>117.91</v>
      </c>
      <c r="G619">
        <v>12</v>
      </c>
      <c r="H619">
        <v>2.4</v>
      </c>
      <c r="I619" t="s">
        <v>13</v>
      </c>
      <c r="J619" s="1">
        <v>45179</v>
      </c>
    </row>
    <row r="620" spans="1:10" x14ac:dyDescent="0.3">
      <c r="A620">
        <v>619</v>
      </c>
      <c r="B620">
        <v>61</v>
      </c>
      <c r="C620" t="s">
        <v>23</v>
      </c>
      <c r="D620" t="s">
        <v>18</v>
      </c>
      <c r="E620" t="s">
        <v>19</v>
      </c>
      <c r="F620">
        <v>1132.7</v>
      </c>
      <c r="G620">
        <v>7</v>
      </c>
      <c r="H620">
        <v>4.7</v>
      </c>
      <c r="I620" t="s">
        <v>17</v>
      </c>
      <c r="J620" s="1">
        <v>45180</v>
      </c>
    </row>
    <row r="621" spans="1:10" x14ac:dyDescent="0.3">
      <c r="A621">
        <v>620</v>
      </c>
      <c r="B621">
        <v>63</v>
      </c>
      <c r="C621" t="s">
        <v>10</v>
      </c>
      <c r="D621" t="s">
        <v>20</v>
      </c>
      <c r="E621" t="s">
        <v>16</v>
      </c>
      <c r="F621">
        <v>1461.91</v>
      </c>
      <c r="G621">
        <v>1</v>
      </c>
      <c r="H621">
        <v>2.5</v>
      </c>
      <c r="I621" t="s">
        <v>17</v>
      </c>
      <c r="J621" s="1">
        <v>45181</v>
      </c>
    </row>
    <row r="622" spans="1:10" x14ac:dyDescent="0.3">
      <c r="A622">
        <v>621</v>
      </c>
      <c r="B622">
        <v>42</v>
      </c>
      <c r="C622" t="s">
        <v>14</v>
      </c>
      <c r="D622" t="s">
        <v>25</v>
      </c>
      <c r="E622" t="s">
        <v>19</v>
      </c>
      <c r="F622">
        <v>1456.59</v>
      </c>
      <c r="G622">
        <v>11</v>
      </c>
      <c r="H622">
        <v>4.7</v>
      </c>
      <c r="I622" t="s">
        <v>13</v>
      </c>
      <c r="J622" s="1">
        <v>45182</v>
      </c>
    </row>
    <row r="623" spans="1:10" x14ac:dyDescent="0.3">
      <c r="A623">
        <v>622</v>
      </c>
      <c r="B623">
        <v>28</v>
      </c>
      <c r="C623" t="s">
        <v>23</v>
      </c>
      <c r="D623" t="s">
        <v>18</v>
      </c>
      <c r="E623" t="s">
        <v>21</v>
      </c>
      <c r="F623">
        <v>1146.6400000000001</v>
      </c>
      <c r="G623">
        <v>4</v>
      </c>
      <c r="H623">
        <v>1.4</v>
      </c>
      <c r="I623" t="s">
        <v>17</v>
      </c>
      <c r="J623" s="1">
        <v>45183</v>
      </c>
    </row>
    <row r="624" spans="1:10" x14ac:dyDescent="0.3">
      <c r="A624">
        <v>623</v>
      </c>
      <c r="B624">
        <v>48</v>
      </c>
      <c r="C624" t="s">
        <v>10</v>
      </c>
      <c r="D624" t="s">
        <v>25</v>
      </c>
      <c r="E624" t="s">
        <v>16</v>
      </c>
      <c r="F624">
        <v>590.30999999999995</v>
      </c>
      <c r="G624">
        <v>9</v>
      </c>
      <c r="H624">
        <v>1.6</v>
      </c>
      <c r="I624" t="s">
        <v>13</v>
      </c>
      <c r="J624" s="1">
        <v>45184</v>
      </c>
    </row>
    <row r="625" spans="1:10" x14ac:dyDescent="0.3">
      <c r="A625">
        <v>624</v>
      </c>
      <c r="B625">
        <v>19</v>
      </c>
      <c r="C625" t="s">
        <v>10</v>
      </c>
      <c r="D625" t="s">
        <v>20</v>
      </c>
      <c r="E625" t="s">
        <v>19</v>
      </c>
      <c r="F625">
        <v>766.55</v>
      </c>
      <c r="G625">
        <v>4</v>
      </c>
      <c r="H625">
        <v>1.6</v>
      </c>
      <c r="I625" t="s">
        <v>17</v>
      </c>
      <c r="J625" s="1">
        <v>45185</v>
      </c>
    </row>
    <row r="626" spans="1:10" x14ac:dyDescent="0.3">
      <c r="A626">
        <v>625</v>
      </c>
      <c r="B626">
        <v>68</v>
      </c>
      <c r="C626" t="s">
        <v>14</v>
      </c>
      <c r="D626" t="s">
        <v>18</v>
      </c>
      <c r="E626" t="s">
        <v>24</v>
      </c>
      <c r="F626">
        <v>111.89</v>
      </c>
      <c r="G626">
        <v>7</v>
      </c>
      <c r="H626">
        <v>1.5</v>
      </c>
      <c r="I626" t="s">
        <v>17</v>
      </c>
      <c r="J626" s="1">
        <v>45186</v>
      </c>
    </row>
    <row r="627" spans="1:10" x14ac:dyDescent="0.3">
      <c r="A627">
        <v>626</v>
      </c>
      <c r="B627">
        <v>47</v>
      </c>
      <c r="C627" t="s">
        <v>23</v>
      </c>
      <c r="D627" t="s">
        <v>18</v>
      </c>
      <c r="E627" t="s">
        <v>24</v>
      </c>
      <c r="F627">
        <v>5.86</v>
      </c>
      <c r="G627">
        <v>8</v>
      </c>
      <c r="H627">
        <v>2.4</v>
      </c>
      <c r="I627" t="s">
        <v>17</v>
      </c>
      <c r="J627" s="1">
        <v>45187</v>
      </c>
    </row>
    <row r="628" spans="1:10" x14ac:dyDescent="0.3">
      <c r="A628">
        <v>627</v>
      </c>
      <c r="B628">
        <v>64</v>
      </c>
      <c r="C628" t="s">
        <v>23</v>
      </c>
      <c r="D628" t="s">
        <v>20</v>
      </c>
      <c r="E628" t="s">
        <v>19</v>
      </c>
      <c r="F628">
        <v>1222.42</v>
      </c>
      <c r="G628">
        <v>2</v>
      </c>
      <c r="H628">
        <v>2.6</v>
      </c>
      <c r="I628" t="s">
        <v>17</v>
      </c>
      <c r="J628" s="1">
        <v>45188</v>
      </c>
    </row>
    <row r="629" spans="1:10" x14ac:dyDescent="0.3">
      <c r="A629">
        <v>628</v>
      </c>
      <c r="B629">
        <v>42</v>
      </c>
      <c r="C629" t="s">
        <v>23</v>
      </c>
      <c r="D629" t="s">
        <v>22</v>
      </c>
      <c r="E629" t="s">
        <v>24</v>
      </c>
      <c r="F629">
        <v>925.64</v>
      </c>
      <c r="G629">
        <v>14</v>
      </c>
      <c r="H629">
        <v>3.1</v>
      </c>
      <c r="I629" t="s">
        <v>13</v>
      </c>
      <c r="J629" s="1">
        <v>45189</v>
      </c>
    </row>
    <row r="630" spans="1:10" x14ac:dyDescent="0.3">
      <c r="A630">
        <v>629</v>
      </c>
      <c r="B630">
        <v>29</v>
      </c>
      <c r="C630" t="s">
        <v>23</v>
      </c>
      <c r="D630" t="s">
        <v>20</v>
      </c>
      <c r="E630" t="s">
        <v>12</v>
      </c>
      <c r="F630">
        <v>676.38</v>
      </c>
      <c r="G630">
        <v>9</v>
      </c>
      <c r="H630">
        <v>2.8</v>
      </c>
      <c r="I630" t="s">
        <v>17</v>
      </c>
      <c r="J630" s="1">
        <v>45190</v>
      </c>
    </row>
    <row r="631" spans="1:10" x14ac:dyDescent="0.3">
      <c r="A631">
        <v>630</v>
      </c>
      <c r="B631">
        <v>58</v>
      </c>
      <c r="C631" t="s">
        <v>10</v>
      </c>
      <c r="D631" t="s">
        <v>22</v>
      </c>
      <c r="E631" t="s">
        <v>24</v>
      </c>
      <c r="F631">
        <v>530.29</v>
      </c>
      <c r="G631">
        <v>1</v>
      </c>
      <c r="H631">
        <v>3.9</v>
      </c>
      <c r="I631" t="s">
        <v>17</v>
      </c>
      <c r="J631" s="1">
        <v>45191</v>
      </c>
    </row>
    <row r="632" spans="1:10" x14ac:dyDescent="0.3">
      <c r="A632">
        <v>631</v>
      </c>
      <c r="B632">
        <v>29</v>
      </c>
      <c r="C632" t="s">
        <v>10</v>
      </c>
      <c r="D632" t="s">
        <v>22</v>
      </c>
      <c r="E632" t="s">
        <v>19</v>
      </c>
      <c r="F632">
        <v>1184.81</v>
      </c>
      <c r="G632">
        <v>4</v>
      </c>
      <c r="H632">
        <v>2.2999999999999998</v>
      </c>
      <c r="I632" t="s">
        <v>13</v>
      </c>
      <c r="J632" s="1">
        <v>45192</v>
      </c>
    </row>
    <row r="633" spans="1:10" x14ac:dyDescent="0.3">
      <c r="A633">
        <v>632</v>
      </c>
      <c r="B633">
        <v>36</v>
      </c>
      <c r="C633" t="s">
        <v>10</v>
      </c>
      <c r="D633" t="s">
        <v>11</v>
      </c>
      <c r="E633" t="s">
        <v>19</v>
      </c>
      <c r="F633">
        <v>943.56</v>
      </c>
      <c r="G633">
        <v>11</v>
      </c>
      <c r="H633">
        <v>3.4</v>
      </c>
      <c r="I633" t="s">
        <v>17</v>
      </c>
      <c r="J633" s="1">
        <v>45193</v>
      </c>
    </row>
    <row r="634" spans="1:10" x14ac:dyDescent="0.3">
      <c r="A634">
        <v>633</v>
      </c>
      <c r="B634">
        <v>45</v>
      </c>
      <c r="C634" t="s">
        <v>23</v>
      </c>
      <c r="D634" t="s">
        <v>18</v>
      </c>
      <c r="E634" t="s">
        <v>16</v>
      </c>
      <c r="F634">
        <v>642.87</v>
      </c>
      <c r="G634">
        <v>10</v>
      </c>
      <c r="H634">
        <v>3.9</v>
      </c>
      <c r="I634" t="s">
        <v>17</v>
      </c>
      <c r="J634" s="1">
        <v>45194</v>
      </c>
    </row>
    <row r="635" spans="1:10" x14ac:dyDescent="0.3">
      <c r="A635">
        <v>634</v>
      </c>
      <c r="B635">
        <v>38</v>
      </c>
      <c r="C635" t="s">
        <v>14</v>
      </c>
      <c r="D635" t="s">
        <v>22</v>
      </c>
      <c r="E635" t="s">
        <v>16</v>
      </c>
      <c r="F635">
        <v>627.03</v>
      </c>
      <c r="G635">
        <v>14</v>
      </c>
      <c r="H635">
        <v>2.8</v>
      </c>
      <c r="I635" t="s">
        <v>13</v>
      </c>
      <c r="J635" s="1">
        <v>45195</v>
      </c>
    </row>
    <row r="636" spans="1:10" x14ac:dyDescent="0.3">
      <c r="A636">
        <v>635</v>
      </c>
      <c r="B636">
        <v>62</v>
      </c>
      <c r="C636" t="s">
        <v>14</v>
      </c>
      <c r="D636" t="s">
        <v>11</v>
      </c>
      <c r="E636" t="s">
        <v>21</v>
      </c>
      <c r="F636">
        <v>791.36</v>
      </c>
      <c r="G636">
        <v>4</v>
      </c>
      <c r="H636">
        <v>4.2</v>
      </c>
      <c r="I636" t="s">
        <v>13</v>
      </c>
      <c r="J636" s="1">
        <v>45196</v>
      </c>
    </row>
    <row r="637" spans="1:10" x14ac:dyDescent="0.3">
      <c r="A637">
        <v>636</v>
      </c>
      <c r="B637">
        <v>69</v>
      </c>
      <c r="C637" t="s">
        <v>14</v>
      </c>
      <c r="D637" t="s">
        <v>11</v>
      </c>
      <c r="E637" t="s">
        <v>12</v>
      </c>
      <c r="F637">
        <v>1102.42</v>
      </c>
      <c r="G637">
        <v>10</v>
      </c>
      <c r="H637">
        <v>2.7</v>
      </c>
      <c r="I637" t="s">
        <v>17</v>
      </c>
      <c r="J637" s="1">
        <v>45197</v>
      </c>
    </row>
    <row r="638" spans="1:10" x14ac:dyDescent="0.3">
      <c r="A638">
        <v>637</v>
      </c>
      <c r="B638">
        <v>47</v>
      </c>
      <c r="C638" t="s">
        <v>10</v>
      </c>
      <c r="D638" t="s">
        <v>22</v>
      </c>
      <c r="E638" t="s">
        <v>12</v>
      </c>
      <c r="F638">
        <v>364.9</v>
      </c>
      <c r="G638">
        <v>1</v>
      </c>
      <c r="H638">
        <v>1.5</v>
      </c>
      <c r="I638" t="s">
        <v>13</v>
      </c>
      <c r="J638" s="1">
        <v>45198</v>
      </c>
    </row>
    <row r="639" spans="1:10" x14ac:dyDescent="0.3">
      <c r="A639">
        <v>638</v>
      </c>
      <c r="B639">
        <v>47</v>
      </c>
      <c r="C639" t="s">
        <v>10</v>
      </c>
      <c r="D639" t="s">
        <v>25</v>
      </c>
      <c r="E639" t="s">
        <v>16</v>
      </c>
      <c r="F639">
        <v>1027.1600000000001</v>
      </c>
      <c r="G639">
        <v>3</v>
      </c>
      <c r="H639">
        <v>2.8</v>
      </c>
      <c r="I639" t="s">
        <v>13</v>
      </c>
      <c r="J639" s="1">
        <v>45199</v>
      </c>
    </row>
    <row r="640" spans="1:10" x14ac:dyDescent="0.3">
      <c r="A640">
        <v>639</v>
      </c>
      <c r="B640">
        <v>60</v>
      </c>
      <c r="C640" t="s">
        <v>14</v>
      </c>
      <c r="D640" t="s">
        <v>25</v>
      </c>
      <c r="E640" t="s">
        <v>24</v>
      </c>
      <c r="F640">
        <v>1097.6400000000001</v>
      </c>
      <c r="G640">
        <v>2</v>
      </c>
      <c r="H640">
        <v>4</v>
      </c>
      <c r="I640" t="s">
        <v>13</v>
      </c>
      <c r="J640" s="1">
        <v>45200</v>
      </c>
    </row>
    <row r="641" spans="1:10" x14ac:dyDescent="0.3">
      <c r="A641">
        <v>640</v>
      </c>
      <c r="B641">
        <v>22</v>
      </c>
      <c r="C641" t="s">
        <v>10</v>
      </c>
      <c r="D641" t="s">
        <v>22</v>
      </c>
      <c r="E641" t="s">
        <v>24</v>
      </c>
      <c r="F641">
        <v>889.28</v>
      </c>
      <c r="G641">
        <v>4</v>
      </c>
      <c r="H641">
        <v>2.4</v>
      </c>
      <c r="I641" t="s">
        <v>13</v>
      </c>
      <c r="J641" s="1">
        <v>45201</v>
      </c>
    </row>
    <row r="642" spans="1:10" x14ac:dyDescent="0.3">
      <c r="A642">
        <v>641</v>
      </c>
      <c r="B642">
        <v>40</v>
      </c>
      <c r="C642" t="s">
        <v>10</v>
      </c>
      <c r="D642" t="s">
        <v>18</v>
      </c>
      <c r="E642" t="s">
        <v>24</v>
      </c>
      <c r="F642">
        <v>584.70000000000005</v>
      </c>
      <c r="G642">
        <v>2</v>
      </c>
      <c r="H642">
        <v>1.1000000000000001</v>
      </c>
      <c r="I642" t="s">
        <v>13</v>
      </c>
      <c r="J642" s="1">
        <v>45202</v>
      </c>
    </row>
    <row r="643" spans="1:10" x14ac:dyDescent="0.3">
      <c r="A643">
        <v>642</v>
      </c>
      <c r="B643">
        <v>20</v>
      </c>
      <c r="C643" t="s">
        <v>10</v>
      </c>
      <c r="D643" t="s">
        <v>15</v>
      </c>
      <c r="E643" t="s">
        <v>24</v>
      </c>
      <c r="F643">
        <v>1268.21</v>
      </c>
      <c r="G643">
        <v>7</v>
      </c>
      <c r="H643">
        <v>1.3</v>
      </c>
      <c r="I643" t="s">
        <v>17</v>
      </c>
      <c r="J643" s="1">
        <v>45203</v>
      </c>
    </row>
    <row r="644" spans="1:10" x14ac:dyDescent="0.3">
      <c r="A644">
        <v>643</v>
      </c>
      <c r="B644">
        <v>35</v>
      </c>
      <c r="C644" t="s">
        <v>14</v>
      </c>
      <c r="D644" t="s">
        <v>18</v>
      </c>
      <c r="E644" t="s">
        <v>24</v>
      </c>
      <c r="F644">
        <v>451.57</v>
      </c>
      <c r="G644">
        <v>4</v>
      </c>
      <c r="H644">
        <v>4.2</v>
      </c>
      <c r="I644" t="s">
        <v>17</v>
      </c>
      <c r="J644" s="1">
        <v>45204</v>
      </c>
    </row>
    <row r="645" spans="1:10" x14ac:dyDescent="0.3">
      <c r="A645">
        <v>644</v>
      </c>
      <c r="B645">
        <v>40</v>
      </c>
      <c r="C645" t="s">
        <v>10</v>
      </c>
      <c r="D645" t="s">
        <v>25</v>
      </c>
      <c r="E645" t="s">
        <v>16</v>
      </c>
      <c r="F645">
        <v>922.34</v>
      </c>
      <c r="G645">
        <v>2</v>
      </c>
      <c r="H645">
        <v>1.5</v>
      </c>
      <c r="I645" t="s">
        <v>17</v>
      </c>
      <c r="J645" s="1">
        <v>45205</v>
      </c>
    </row>
    <row r="646" spans="1:10" x14ac:dyDescent="0.3">
      <c r="A646">
        <v>645</v>
      </c>
      <c r="B646">
        <v>57</v>
      </c>
      <c r="C646" t="s">
        <v>10</v>
      </c>
      <c r="D646" t="s">
        <v>15</v>
      </c>
      <c r="E646" t="s">
        <v>19</v>
      </c>
      <c r="F646">
        <v>1179.77</v>
      </c>
      <c r="G646">
        <v>12</v>
      </c>
      <c r="H646">
        <v>4.0999999999999996</v>
      </c>
      <c r="I646" t="s">
        <v>17</v>
      </c>
      <c r="J646" s="1">
        <v>45206</v>
      </c>
    </row>
    <row r="647" spans="1:10" x14ac:dyDescent="0.3">
      <c r="A647">
        <v>646</v>
      </c>
      <c r="B647">
        <v>47</v>
      </c>
      <c r="C647" t="s">
        <v>10</v>
      </c>
      <c r="D647" t="s">
        <v>18</v>
      </c>
      <c r="E647" t="s">
        <v>24</v>
      </c>
      <c r="F647">
        <v>1299.3399999999999</v>
      </c>
      <c r="G647">
        <v>1</v>
      </c>
      <c r="H647">
        <v>2.2000000000000002</v>
      </c>
      <c r="I647" t="s">
        <v>17</v>
      </c>
      <c r="J647" s="1">
        <v>45207</v>
      </c>
    </row>
    <row r="648" spans="1:10" x14ac:dyDescent="0.3">
      <c r="A648">
        <v>647</v>
      </c>
      <c r="B648">
        <v>26</v>
      </c>
      <c r="C648" t="s">
        <v>10</v>
      </c>
      <c r="D648" t="s">
        <v>25</v>
      </c>
      <c r="E648" t="s">
        <v>21</v>
      </c>
      <c r="F648">
        <v>707.17</v>
      </c>
      <c r="G648">
        <v>9</v>
      </c>
      <c r="H648">
        <v>2.9</v>
      </c>
      <c r="I648" t="s">
        <v>13</v>
      </c>
      <c r="J648" s="1">
        <v>45208</v>
      </c>
    </row>
    <row r="649" spans="1:10" x14ac:dyDescent="0.3">
      <c r="A649">
        <v>648</v>
      </c>
      <c r="B649">
        <v>36</v>
      </c>
      <c r="C649" t="s">
        <v>23</v>
      </c>
      <c r="D649" t="s">
        <v>18</v>
      </c>
      <c r="E649" t="s">
        <v>24</v>
      </c>
      <c r="F649">
        <v>451.59</v>
      </c>
      <c r="G649">
        <v>4</v>
      </c>
      <c r="H649">
        <v>4.0999999999999996</v>
      </c>
      <c r="I649" t="s">
        <v>17</v>
      </c>
      <c r="J649" s="1">
        <v>45209</v>
      </c>
    </row>
    <row r="650" spans="1:10" x14ac:dyDescent="0.3">
      <c r="A650">
        <v>649</v>
      </c>
      <c r="B650">
        <v>46</v>
      </c>
      <c r="C650" t="s">
        <v>23</v>
      </c>
      <c r="D650" t="s">
        <v>11</v>
      </c>
      <c r="E650" t="s">
        <v>12</v>
      </c>
      <c r="F650">
        <v>799.73</v>
      </c>
      <c r="G650">
        <v>11</v>
      </c>
      <c r="H650">
        <v>2.4</v>
      </c>
      <c r="I650" t="s">
        <v>17</v>
      </c>
      <c r="J650" s="1">
        <v>45210</v>
      </c>
    </row>
    <row r="651" spans="1:10" x14ac:dyDescent="0.3">
      <c r="A651">
        <v>650</v>
      </c>
      <c r="B651">
        <v>20</v>
      </c>
      <c r="C651" t="s">
        <v>10</v>
      </c>
      <c r="D651" t="s">
        <v>15</v>
      </c>
      <c r="E651" t="s">
        <v>16</v>
      </c>
      <c r="F651">
        <v>1086.8399999999999</v>
      </c>
      <c r="G651">
        <v>11</v>
      </c>
      <c r="H651">
        <v>2.2999999999999998</v>
      </c>
      <c r="I651" t="s">
        <v>17</v>
      </c>
      <c r="J651" s="1">
        <v>45211</v>
      </c>
    </row>
    <row r="652" spans="1:10" x14ac:dyDescent="0.3">
      <c r="A652">
        <v>651</v>
      </c>
      <c r="B652">
        <v>59</v>
      </c>
      <c r="C652" t="s">
        <v>10</v>
      </c>
      <c r="D652" t="s">
        <v>15</v>
      </c>
      <c r="E652" t="s">
        <v>24</v>
      </c>
      <c r="F652">
        <v>401.53</v>
      </c>
      <c r="G652">
        <v>9</v>
      </c>
      <c r="H652">
        <v>5</v>
      </c>
      <c r="I652" t="s">
        <v>17</v>
      </c>
      <c r="J652" s="1">
        <v>45212</v>
      </c>
    </row>
    <row r="653" spans="1:10" x14ac:dyDescent="0.3">
      <c r="A653">
        <v>652</v>
      </c>
      <c r="B653">
        <v>24</v>
      </c>
      <c r="C653" t="s">
        <v>23</v>
      </c>
      <c r="D653" t="s">
        <v>11</v>
      </c>
      <c r="E653" t="s">
        <v>19</v>
      </c>
      <c r="F653">
        <v>959.05</v>
      </c>
      <c r="G653">
        <v>3</v>
      </c>
      <c r="H653">
        <v>2.7</v>
      </c>
      <c r="I653" t="s">
        <v>13</v>
      </c>
      <c r="J653" s="1">
        <v>45213</v>
      </c>
    </row>
    <row r="654" spans="1:10" x14ac:dyDescent="0.3">
      <c r="A654">
        <v>653</v>
      </c>
      <c r="B654">
        <v>50</v>
      </c>
      <c r="C654" t="s">
        <v>10</v>
      </c>
      <c r="D654" t="s">
        <v>25</v>
      </c>
      <c r="E654" t="s">
        <v>16</v>
      </c>
      <c r="F654">
        <v>1196.29</v>
      </c>
      <c r="G654">
        <v>12</v>
      </c>
      <c r="H654">
        <v>4.9000000000000004</v>
      </c>
      <c r="I654" t="s">
        <v>13</v>
      </c>
      <c r="J654" s="1">
        <v>45214</v>
      </c>
    </row>
    <row r="655" spans="1:10" x14ac:dyDescent="0.3">
      <c r="A655">
        <v>654</v>
      </c>
      <c r="B655">
        <v>34</v>
      </c>
      <c r="C655" t="s">
        <v>23</v>
      </c>
      <c r="D655" t="s">
        <v>15</v>
      </c>
      <c r="E655" t="s">
        <v>12</v>
      </c>
      <c r="F655">
        <v>1498.09</v>
      </c>
      <c r="G655">
        <v>12</v>
      </c>
      <c r="H655">
        <v>4.0999999999999996</v>
      </c>
      <c r="I655" t="s">
        <v>13</v>
      </c>
      <c r="J655" s="1">
        <v>45215</v>
      </c>
    </row>
    <row r="656" spans="1:10" x14ac:dyDescent="0.3">
      <c r="A656">
        <v>655</v>
      </c>
      <c r="B656">
        <v>54</v>
      </c>
      <c r="C656" t="s">
        <v>10</v>
      </c>
      <c r="D656" t="s">
        <v>18</v>
      </c>
      <c r="E656" t="s">
        <v>24</v>
      </c>
      <c r="F656">
        <v>1444.16</v>
      </c>
      <c r="G656">
        <v>13</v>
      </c>
      <c r="H656">
        <v>4.2</v>
      </c>
      <c r="I656" t="s">
        <v>17</v>
      </c>
      <c r="J656" s="1">
        <v>45216</v>
      </c>
    </row>
    <row r="657" spans="1:10" x14ac:dyDescent="0.3">
      <c r="A657">
        <v>656</v>
      </c>
      <c r="B657">
        <v>18</v>
      </c>
      <c r="C657" t="s">
        <v>14</v>
      </c>
      <c r="D657" t="s">
        <v>18</v>
      </c>
      <c r="E657" t="s">
        <v>21</v>
      </c>
      <c r="F657">
        <v>736.15</v>
      </c>
      <c r="G657">
        <v>11</v>
      </c>
      <c r="H657">
        <v>1.7</v>
      </c>
      <c r="I657" t="s">
        <v>13</v>
      </c>
      <c r="J657" s="1">
        <v>45217</v>
      </c>
    </row>
    <row r="658" spans="1:10" x14ac:dyDescent="0.3">
      <c r="A658">
        <v>657</v>
      </c>
      <c r="B658">
        <v>39</v>
      </c>
      <c r="C658" t="s">
        <v>23</v>
      </c>
      <c r="D658" t="s">
        <v>11</v>
      </c>
      <c r="E658" t="s">
        <v>12</v>
      </c>
      <c r="F658">
        <v>569.29</v>
      </c>
      <c r="G658">
        <v>12</v>
      </c>
      <c r="H658">
        <v>4.8</v>
      </c>
      <c r="I658" t="s">
        <v>13</v>
      </c>
      <c r="J658" s="1">
        <v>45218</v>
      </c>
    </row>
    <row r="659" spans="1:10" x14ac:dyDescent="0.3">
      <c r="A659">
        <v>658</v>
      </c>
      <c r="B659">
        <v>38</v>
      </c>
      <c r="C659" t="s">
        <v>10</v>
      </c>
      <c r="D659" t="s">
        <v>25</v>
      </c>
      <c r="E659" t="s">
        <v>19</v>
      </c>
      <c r="F659">
        <v>505.65</v>
      </c>
      <c r="G659">
        <v>12</v>
      </c>
      <c r="H659">
        <v>4.2</v>
      </c>
      <c r="I659" t="s">
        <v>13</v>
      </c>
      <c r="J659" s="1">
        <v>45219</v>
      </c>
    </row>
    <row r="660" spans="1:10" x14ac:dyDescent="0.3">
      <c r="A660">
        <v>659</v>
      </c>
      <c r="B660">
        <v>61</v>
      </c>
      <c r="C660" t="s">
        <v>10</v>
      </c>
      <c r="D660" t="s">
        <v>20</v>
      </c>
      <c r="E660" t="s">
        <v>21</v>
      </c>
      <c r="F660">
        <v>375.66</v>
      </c>
      <c r="G660">
        <v>13</v>
      </c>
      <c r="H660">
        <v>2.2999999999999998</v>
      </c>
      <c r="I660" t="s">
        <v>17</v>
      </c>
      <c r="J660" s="1">
        <v>45220</v>
      </c>
    </row>
    <row r="661" spans="1:10" x14ac:dyDescent="0.3">
      <c r="A661">
        <v>660</v>
      </c>
      <c r="B661">
        <v>34</v>
      </c>
      <c r="C661" t="s">
        <v>23</v>
      </c>
      <c r="D661" t="s">
        <v>25</v>
      </c>
      <c r="E661" t="s">
        <v>19</v>
      </c>
      <c r="F661">
        <v>62.92</v>
      </c>
      <c r="G661">
        <v>2</v>
      </c>
      <c r="H661">
        <v>2.2999999999999998</v>
      </c>
      <c r="I661" t="s">
        <v>17</v>
      </c>
      <c r="J661" s="1">
        <v>45221</v>
      </c>
    </row>
    <row r="662" spans="1:10" x14ac:dyDescent="0.3">
      <c r="A662">
        <v>661</v>
      </c>
      <c r="B662">
        <v>61</v>
      </c>
      <c r="C662" t="s">
        <v>14</v>
      </c>
      <c r="D662" t="s">
        <v>25</v>
      </c>
      <c r="E662" t="s">
        <v>12</v>
      </c>
      <c r="F662">
        <v>16.829999999999998</v>
      </c>
      <c r="G662">
        <v>5</v>
      </c>
      <c r="H662">
        <v>4.2</v>
      </c>
      <c r="I662" t="s">
        <v>13</v>
      </c>
      <c r="J662" s="1">
        <v>45222</v>
      </c>
    </row>
    <row r="663" spans="1:10" x14ac:dyDescent="0.3">
      <c r="A663">
        <v>662</v>
      </c>
      <c r="B663">
        <v>57</v>
      </c>
      <c r="C663" t="s">
        <v>10</v>
      </c>
      <c r="D663" t="s">
        <v>20</v>
      </c>
      <c r="E663" t="s">
        <v>24</v>
      </c>
      <c r="F663">
        <v>344.64</v>
      </c>
      <c r="G663">
        <v>1</v>
      </c>
      <c r="H663">
        <v>1.7</v>
      </c>
      <c r="I663" t="s">
        <v>17</v>
      </c>
      <c r="J663" s="1">
        <v>45223</v>
      </c>
    </row>
    <row r="664" spans="1:10" x14ac:dyDescent="0.3">
      <c r="A664">
        <v>663</v>
      </c>
      <c r="B664">
        <v>66</v>
      </c>
      <c r="C664" t="s">
        <v>14</v>
      </c>
      <c r="D664" t="s">
        <v>20</v>
      </c>
      <c r="E664" t="s">
        <v>24</v>
      </c>
      <c r="F664">
        <v>560.42999999999995</v>
      </c>
      <c r="G664">
        <v>8</v>
      </c>
      <c r="H664">
        <v>2.6</v>
      </c>
      <c r="I664" t="s">
        <v>17</v>
      </c>
      <c r="J664" s="1">
        <v>45224</v>
      </c>
    </row>
    <row r="665" spans="1:10" x14ac:dyDescent="0.3">
      <c r="A665">
        <v>664</v>
      </c>
      <c r="B665">
        <v>47</v>
      </c>
      <c r="C665" t="s">
        <v>10</v>
      </c>
      <c r="D665" t="s">
        <v>22</v>
      </c>
      <c r="E665" t="s">
        <v>24</v>
      </c>
      <c r="F665">
        <v>1051.99</v>
      </c>
      <c r="G665">
        <v>2</v>
      </c>
      <c r="H665">
        <v>2.2000000000000002</v>
      </c>
      <c r="I665" t="s">
        <v>17</v>
      </c>
      <c r="J665" s="1">
        <v>45225</v>
      </c>
    </row>
    <row r="666" spans="1:10" x14ac:dyDescent="0.3">
      <c r="A666">
        <v>665</v>
      </c>
      <c r="B666">
        <v>54</v>
      </c>
      <c r="C666" t="s">
        <v>14</v>
      </c>
      <c r="D666" t="s">
        <v>20</v>
      </c>
      <c r="E666" t="s">
        <v>24</v>
      </c>
      <c r="F666">
        <v>716.31</v>
      </c>
      <c r="G666">
        <v>10</v>
      </c>
      <c r="H666">
        <v>1.5</v>
      </c>
      <c r="I666" t="s">
        <v>13</v>
      </c>
      <c r="J666" s="1">
        <v>45226</v>
      </c>
    </row>
    <row r="667" spans="1:10" x14ac:dyDescent="0.3">
      <c r="A667">
        <v>666</v>
      </c>
      <c r="B667">
        <v>29</v>
      </c>
      <c r="C667" t="s">
        <v>14</v>
      </c>
      <c r="D667" t="s">
        <v>25</v>
      </c>
      <c r="E667" t="s">
        <v>16</v>
      </c>
      <c r="F667">
        <v>1293.32</v>
      </c>
      <c r="G667">
        <v>3</v>
      </c>
      <c r="H667">
        <v>4.3</v>
      </c>
      <c r="I667" t="s">
        <v>17</v>
      </c>
      <c r="J667" s="1">
        <v>45227</v>
      </c>
    </row>
    <row r="668" spans="1:10" x14ac:dyDescent="0.3">
      <c r="A668">
        <v>667</v>
      </c>
      <c r="B668">
        <v>31</v>
      </c>
      <c r="C668" t="s">
        <v>14</v>
      </c>
      <c r="D668" t="s">
        <v>18</v>
      </c>
      <c r="E668" t="s">
        <v>12</v>
      </c>
      <c r="F668">
        <v>781.54</v>
      </c>
      <c r="G668">
        <v>5</v>
      </c>
      <c r="H668">
        <v>1.4</v>
      </c>
      <c r="I668" t="s">
        <v>13</v>
      </c>
      <c r="J668" s="1">
        <v>45228</v>
      </c>
    </row>
    <row r="669" spans="1:10" x14ac:dyDescent="0.3">
      <c r="A669">
        <v>668</v>
      </c>
      <c r="B669">
        <v>36</v>
      </c>
      <c r="C669" t="s">
        <v>23</v>
      </c>
      <c r="D669" t="s">
        <v>25</v>
      </c>
      <c r="E669" t="s">
        <v>16</v>
      </c>
      <c r="F669">
        <v>929.49</v>
      </c>
      <c r="G669">
        <v>2</v>
      </c>
      <c r="H669">
        <v>1.1000000000000001</v>
      </c>
      <c r="I669" t="s">
        <v>13</v>
      </c>
      <c r="J669" s="1">
        <v>45229</v>
      </c>
    </row>
    <row r="670" spans="1:10" x14ac:dyDescent="0.3">
      <c r="A670">
        <v>669</v>
      </c>
      <c r="B670">
        <v>41</v>
      </c>
      <c r="C670" t="s">
        <v>10</v>
      </c>
      <c r="D670" t="s">
        <v>15</v>
      </c>
      <c r="E670" t="s">
        <v>12</v>
      </c>
      <c r="F670">
        <v>1446.63</v>
      </c>
      <c r="G670">
        <v>14</v>
      </c>
      <c r="H670">
        <v>2.5</v>
      </c>
      <c r="I670" t="s">
        <v>13</v>
      </c>
      <c r="J670" s="1">
        <v>45230</v>
      </c>
    </row>
    <row r="671" spans="1:10" x14ac:dyDescent="0.3">
      <c r="A671">
        <v>670</v>
      </c>
      <c r="B671">
        <v>23</v>
      </c>
      <c r="C671" t="s">
        <v>10</v>
      </c>
      <c r="D671" t="s">
        <v>25</v>
      </c>
      <c r="E671" t="s">
        <v>24</v>
      </c>
      <c r="F671">
        <v>396.83</v>
      </c>
      <c r="G671">
        <v>5</v>
      </c>
      <c r="H671">
        <v>3.9</v>
      </c>
      <c r="I671" t="s">
        <v>17</v>
      </c>
      <c r="J671" s="1">
        <v>45231</v>
      </c>
    </row>
    <row r="672" spans="1:10" x14ac:dyDescent="0.3">
      <c r="A672">
        <v>671</v>
      </c>
      <c r="B672">
        <v>52</v>
      </c>
      <c r="C672" t="s">
        <v>23</v>
      </c>
      <c r="D672" t="s">
        <v>22</v>
      </c>
      <c r="E672" t="s">
        <v>12</v>
      </c>
      <c r="F672">
        <v>339.56</v>
      </c>
      <c r="G672">
        <v>14</v>
      </c>
      <c r="H672">
        <v>1.8</v>
      </c>
      <c r="I672" t="s">
        <v>17</v>
      </c>
      <c r="J672" s="1">
        <v>45232</v>
      </c>
    </row>
    <row r="673" spans="1:10" x14ac:dyDescent="0.3">
      <c r="A673">
        <v>672</v>
      </c>
      <c r="B673">
        <v>32</v>
      </c>
      <c r="C673" t="s">
        <v>14</v>
      </c>
      <c r="D673" t="s">
        <v>15</v>
      </c>
      <c r="E673" t="s">
        <v>21</v>
      </c>
      <c r="F673">
        <v>64.290000000000006</v>
      </c>
      <c r="G673">
        <v>10</v>
      </c>
      <c r="H673">
        <v>3.8</v>
      </c>
      <c r="I673" t="s">
        <v>13</v>
      </c>
      <c r="J673" s="1">
        <v>45233</v>
      </c>
    </row>
    <row r="674" spans="1:10" x14ac:dyDescent="0.3">
      <c r="A674">
        <v>673</v>
      </c>
      <c r="B674">
        <v>42</v>
      </c>
      <c r="C674" t="s">
        <v>14</v>
      </c>
      <c r="D674" t="s">
        <v>25</v>
      </c>
      <c r="E674" t="s">
        <v>21</v>
      </c>
      <c r="F674">
        <v>803.02</v>
      </c>
      <c r="G674">
        <v>7</v>
      </c>
      <c r="H674">
        <v>1.1000000000000001</v>
      </c>
      <c r="I674" t="s">
        <v>17</v>
      </c>
      <c r="J674" s="1">
        <v>45234</v>
      </c>
    </row>
    <row r="675" spans="1:10" x14ac:dyDescent="0.3">
      <c r="A675">
        <v>674</v>
      </c>
      <c r="B675">
        <v>32</v>
      </c>
      <c r="C675" t="s">
        <v>10</v>
      </c>
      <c r="D675" t="s">
        <v>20</v>
      </c>
      <c r="E675" t="s">
        <v>24</v>
      </c>
      <c r="F675">
        <v>1168.78</v>
      </c>
      <c r="G675">
        <v>12</v>
      </c>
      <c r="H675">
        <v>3.7</v>
      </c>
      <c r="I675" t="s">
        <v>17</v>
      </c>
      <c r="J675" s="1">
        <v>45235</v>
      </c>
    </row>
    <row r="676" spans="1:10" x14ac:dyDescent="0.3">
      <c r="A676">
        <v>675</v>
      </c>
      <c r="B676">
        <v>26</v>
      </c>
      <c r="C676" t="s">
        <v>14</v>
      </c>
      <c r="D676" t="s">
        <v>11</v>
      </c>
      <c r="E676" t="s">
        <v>19</v>
      </c>
      <c r="F676">
        <v>1279.24</v>
      </c>
      <c r="G676">
        <v>10</v>
      </c>
      <c r="H676">
        <v>1.9</v>
      </c>
      <c r="I676" t="s">
        <v>13</v>
      </c>
      <c r="J676" s="1">
        <v>45236</v>
      </c>
    </row>
    <row r="677" spans="1:10" x14ac:dyDescent="0.3">
      <c r="A677">
        <v>676</v>
      </c>
      <c r="B677">
        <v>50</v>
      </c>
      <c r="C677" t="s">
        <v>23</v>
      </c>
      <c r="D677" t="s">
        <v>11</v>
      </c>
      <c r="E677" t="s">
        <v>21</v>
      </c>
      <c r="F677">
        <v>466.24</v>
      </c>
      <c r="G677">
        <v>11</v>
      </c>
      <c r="H677">
        <v>2</v>
      </c>
      <c r="I677" t="s">
        <v>13</v>
      </c>
      <c r="J677" s="1">
        <v>45237</v>
      </c>
    </row>
    <row r="678" spans="1:10" x14ac:dyDescent="0.3">
      <c r="A678">
        <v>677</v>
      </c>
      <c r="B678">
        <v>25</v>
      </c>
      <c r="C678" t="s">
        <v>10</v>
      </c>
      <c r="D678" t="s">
        <v>18</v>
      </c>
      <c r="E678" t="s">
        <v>16</v>
      </c>
      <c r="F678">
        <v>771.84</v>
      </c>
      <c r="G678">
        <v>10</v>
      </c>
      <c r="H678">
        <v>4.5</v>
      </c>
      <c r="I678" t="s">
        <v>17</v>
      </c>
      <c r="J678" s="1">
        <v>45238</v>
      </c>
    </row>
    <row r="679" spans="1:10" x14ac:dyDescent="0.3">
      <c r="A679">
        <v>678</v>
      </c>
      <c r="B679">
        <v>55</v>
      </c>
      <c r="C679" t="s">
        <v>10</v>
      </c>
      <c r="D679" t="s">
        <v>15</v>
      </c>
      <c r="E679" t="s">
        <v>19</v>
      </c>
      <c r="F679">
        <v>1079.76</v>
      </c>
      <c r="G679">
        <v>6</v>
      </c>
      <c r="H679">
        <v>2.8</v>
      </c>
      <c r="I679" t="s">
        <v>17</v>
      </c>
      <c r="J679" s="1">
        <v>45239</v>
      </c>
    </row>
    <row r="680" spans="1:10" x14ac:dyDescent="0.3">
      <c r="A680">
        <v>679</v>
      </c>
      <c r="B680">
        <v>34</v>
      </c>
      <c r="C680" t="s">
        <v>14</v>
      </c>
      <c r="D680" t="s">
        <v>20</v>
      </c>
      <c r="E680" t="s">
        <v>21</v>
      </c>
      <c r="F680">
        <v>717.91</v>
      </c>
      <c r="G680">
        <v>4</v>
      </c>
      <c r="H680">
        <v>2.4</v>
      </c>
      <c r="I680" t="s">
        <v>13</v>
      </c>
      <c r="J680" s="1">
        <v>45240</v>
      </c>
    </row>
    <row r="681" spans="1:10" x14ac:dyDescent="0.3">
      <c r="A681">
        <v>680</v>
      </c>
      <c r="B681">
        <v>22</v>
      </c>
      <c r="C681" t="s">
        <v>23</v>
      </c>
      <c r="D681" t="s">
        <v>18</v>
      </c>
      <c r="E681" t="s">
        <v>21</v>
      </c>
      <c r="F681">
        <v>1293.58</v>
      </c>
      <c r="G681">
        <v>6</v>
      </c>
      <c r="H681">
        <v>4.0999999999999996</v>
      </c>
      <c r="I681" t="s">
        <v>17</v>
      </c>
      <c r="J681" s="1">
        <v>45241</v>
      </c>
    </row>
    <row r="682" spans="1:10" x14ac:dyDescent="0.3">
      <c r="A682">
        <v>681</v>
      </c>
      <c r="B682">
        <v>39</v>
      </c>
      <c r="C682" t="s">
        <v>10</v>
      </c>
      <c r="D682" t="s">
        <v>11</v>
      </c>
      <c r="E682" t="s">
        <v>21</v>
      </c>
      <c r="F682">
        <v>848.46</v>
      </c>
      <c r="G682">
        <v>2</v>
      </c>
      <c r="H682">
        <v>2.6</v>
      </c>
      <c r="I682" t="s">
        <v>13</v>
      </c>
      <c r="J682" s="1">
        <v>45242</v>
      </c>
    </row>
    <row r="683" spans="1:10" x14ac:dyDescent="0.3">
      <c r="A683">
        <v>682</v>
      </c>
      <c r="B683">
        <v>18</v>
      </c>
      <c r="C683" t="s">
        <v>14</v>
      </c>
      <c r="D683" t="s">
        <v>25</v>
      </c>
      <c r="E683" t="s">
        <v>21</v>
      </c>
      <c r="F683">
        <v>1252.19</v>
      </c>
      <c r="G683">
        <v>2</v>
      </c>
      <c r="H683">
        <v>4.9000000000000004</v>
      </c>
      <c r="I683" t="s">
        <v>13</v>
      </c>
      <c r="J683" s="1">
        <v>45243</v>
      </c>
    </row>
    <row r="684" spans="1:10" x14ac:dyDescent="0.3">
      <c r="A684">
        <v>683</v>
      </c>
      <c r="B684">
        <v>25</v>
      </c>
      <c r="C684" t="s">
        <v>10</v>
      </c>
      <c r="D684" t="s">
        <v>15</v>
      </c>
      <c r="E684" t="s">
        <v>21</v>
      </c>
      <c r="F684">
        <v>1021.03</v>
      </c>
      <c r="G684">
        <v>5</v>
      </c>
      <c r="H684">
        <v>4.7</v>
      </c>
      <c r="I684" t="s">
        <v>13</v>
      </c>
      <c r="J684" s="1">
        <v>45244</v>
      </c>
    </row>
    <row r="685" spans="1:10" x14ac:dyDescent="0.3">
      <c r="A685">
        <v>684</v>
      </c>
      <c r="B685">
        <v>61</v>
      </c>
      <c r="C685" t="s">
        <v>23</v>
      </c>
      <c r="D685" t="s">
        <v>18</v>
      </c>
      <c r="E685" t="s">
        <v>12</v>
      </c>
      <c r="F685">
        <v>1163.8699999999999</v>
      </c>
      <c r="G685">
        <v>14</v>
      </c>
      <c r="H685">
        <v>2.5</v>
      </c>
      <c r="I685" t="s">
        <v>13</v>
      </c>
      <c r="J685" s="1">
        <v>45245</v>
      </c>
    </row>
    <row r="686" spans="1:10" x14ac:dyDescent="0.3">
      <c r="A686">
        <v>685</v>
      </c>
      <c r="B686">
        <v>40</v>
      </c>
      <c r="C686" t="s">
        <v>23</v>
      </c>
      <c r="D686" t="s">
        <v>20</v>
      </c>
      <c r="E686" t="s">
        <v>21</v>
      </c>
      <c r="F686">
        <v>318.70999999999998</v>
      </c>
      <c r="G686">
        <v>10</v>
      </c>
      <c r="H686">
        <v>3.9</v>
      </c>
      <c r="I686" t="s">
        <v>13</v>
      </c>
      <c r="J686" s="1">
        <v>45246</v>
      </c>
    </row>
    <row r="687" spans="1:10" x14ac:dyDescent="0.3">
      <c r="A687">
        <v>686</v>
      </c>
      <c r="B687">
        <v>46</v>
      </c>
      <c r="C687" t="s">
        <v>14</v>
      </c>
      <c r="D687" t="s">
        <v>25</v>
      </c>
      <c r="E687" t="s">
        <v>16</v>
      </c>
      <c r="F687">
        <v>1262.32</v>
      </c>
      <c r="G687">
        <v>4</v>
      </c>
      <c r="H687">
        <v>3.9</v>
      </c>
      <c r="I687" t="s">
        <v>13</v>
      </c>
      <c r="J687" s="1">
        <v>45247</v>
      </c>
    </row>
    <row r="688" spans="1:10" x14ac:dyDescent="0.3">
      <c r="A688">
        <v>687</v>
      </c>
      <c r="B688">
        <v>31</v>
      </c>
      <c r="C688" t="s">
        <v>10</v>
      </c>
      <c r="D688" t="s">
        <v>18</v>
      </c>
      <c r="E688" t="s">
        <v>16</v>
      </c>
      <c r="F688">
        <v>819.74</v>
      </c>
      <c r="G688">
        <v>13</v>
      </c>
      <c r="H688">
        <v>3.6</v>
      </c>
      <c r="I688" t="s">
        <v>17</v>
      </c>
      <c r="J688" s="1">
        <v>45248</v>
      </c>
    </row>
    <row r="689" spans="1:10" x14ac:dyDescent="0.3">
      <c r="A689">
        <v>688</v>
      </c>
      <c r="B689">
        <v>41</v>
      </c>
      <c r="C689" t="s">
        <v>10</v>
      </c>
      <c r="D689" t="s">
        <v>18</v>
      </c>
      <c r="E689" t="s">
        <v>12</v>
      </c>
      <c r="F689">
        <v>271.14</v>
      </c>
      <c r="G689">
        <v>13</v>
      </c>
      <c r="H689">
        <v>3</v>
      </c>
      <c r="I689" t="s">
        <v>13</v>
      </c>
      <c r="J689" s="1">
        <v>45249</v>
      </c>
    </row>
    <row r="690" spans="1:10" x14ac:dyDescent="0.3">
      <c r="A690">
        <v>689</v>
      </c>
      <c r="B690">
        <v>41</v>
      </c>
      <c r="C690" t="s">
        <v>14</v>
      </c>
      <c r="D690" t="s">
        <v>18</v>
      </c>
      <c r="E690" t="s">
        <v>19</v>
      </c>
      <c r="F690">
        <v>1312.94</v>
      </c>
      <c r="G690">
        <v>2</v>
      </c>
      <c r="H690">
        <v>4.5999999999999996</v>
      </c>
      <c r="I690" t="s">
        <v>17</v>
      </c>
      <c r="J690" s="1">
        <v>45250</v>
      </c>
    </row>
    <row r="691" spans="1:10" x14ac:dyDescent="0.3">
      <c r="A691">
        <v>690</v>
      </c>
      <c r="B691">
        <v>40</v>
      </c>
      <c r="C691" t="s">
        <v>10</v>
      </c>
      <c r="D691" t="s">
        <v>18</v>
      </c>
      <c r="E691" t="s">
        <v>12</v>
      </c>
      <c r="F691">
        <v>682.02</v>
      </c>
      <c r="G691">
        <v>9</v>
      </c>
      <c r="H691">
        <v>1.6</v>
      </c>
      <c r="I691" t="s">
        <v>13</v>
      </c>
      <c r="J691" s="1">
        <v>45251</v>
      </c>
    </row>
    <row r="692" spans="1:10" x14ac:dyDescent="0.3">
      <c r="A692">
        <v>691</v>
      </c>
      <c r="B692">
        <v>41</v>
      </c>
      <c r="C692" t="s">
        <v>23</v>
      </c>
      <c r="D692" t="s">
        <v>25</v>
      </c>
      <c r="E692" t="s">
        <v>24</v>
      </c>
      <c r="F692">
        <v>774.45</v>
      </c>
      <c r="G692">
        <v>1</v>
      </c>
      <c r="H692">
        <v>2.8</v>
      </c>
      <c r="I692" t="s">
        <v>13</v>
      </c>
      <c r="J692" s="1">
        <v>45252</v>
      </c>
    </row>
    <row r="693" spans="1:10" x14ac:dyDescent="0.3">
      <c r="A693">
        <v>692</v>
      </c>
      <c r="B693">
        <v>63</v>
      </c>
      <c r="C693" t="s">
        <v>23</v>
      </c>
      <c r="D693" t="s">
        <v>11</v>
      </c>
      <c r="E693" t="s">
        <v>12</v>
      </c>
      <c r="F693">
        <v>199.78</v>
      </c>
      <c r="G693">
        <v>13</v>
      </c>
      <c r="H693">
        <v>4.0999999999999996</v>
      </c>
      <c r="I693" t="s">
        <v>17</v>
      </c>
      <c r="J693" s="1">
        <v>45253</v>
      </c>
    </row>
    <row r="694" spans="1:10" x14ac:dyDescent="0.3">
      <c r="A694">
        <v>693</v>
      </c>
      <c r="B694">
        <v>52</v>
      </c>
      <c r="C694" t="s">
        <v>23</v>
      </c>
      <c r="D694" t="s">
        <v>22</v>
      </c>
      <c r="E694" t="s">
        <v>21</v>
      </c>
      <c r="F694">
        <v>1463.35</v>
      </c>
      <c r="G694">
        <v>3</v>
      </c>
      <c r="H694">
        <v>2.1</v>
      </c>
      <c r="I694" t="s">
        <v>17</v>
      </c>
      <c r="J694" s="1">
        <v>45254</v>
      </c>
    </row>
    <row r="695" spans="1:10" x14ac:dyDescent="0.3">
      <c r="A695">
        <v>694</v>
      </c>
      <c r="B695">
        <v>66</v>
      </c>
      <c r="C695" t="s">
        <v>10</v>
      </c>
      <c r="D695" t="s">
        <v>25</v>
      </c>
      <c r="E695" t="s">
        <v>12</v>
      </c>
      <c r="F695">
        <v>400.49</v>
      </c>
      <c r="G695">
        <v>11</v>
      </c>
      <c r="H695">
        <v>3.9</v>
      </c>
      <c r="I695" t="s">
        <v>17</v>
      </c>
      <c r="J695" s="1">
        <v>45255</v>
      </c>
    </row>
    <row r="696" spans="1:10" x14ac:dyDescent="0.3">
      <c r="A696">
        <v>695</v>
      </c>
      <c r="B696">
        <v>54</v>
      </c>
      <c r="C696" t="s">
        <v>14</v>
      </c>
      <c r="D696" t="s">
        <v>18</v>
      </c>
      <c r="E696" t="s">
        <v>12</v>
      </c>
      <c r="F696">
        <v>1238.27</v>
      </c>
      <c r="G696">
        <v>1</v>
      </c>
      <c r="H696">
        <v>4.8</v>
      </c>
      <c r="I696" t="s">
        <v>17</v>
      </c>
      <c r="J696" s="1">
        <v>45256</v>
      </c>
    </row>
    <row r="697" spans="1:10" x14ac:dyDescent="0.3">
      <c r="A697">
        <v>696</v>
      </c>
      <c r="B697">
        <v>20</v>
      </c>
      <c r="C697" t="s">
        <v>10</v>
      </c>
      <c r="D697" t="s">
        <v>15</v>
      </c>
      <c r="E697" t="s">
        <v>21</v>
      </c>
      <c r="F697">
        <v>971.21</v>
      </c>
      <c r="G697">
        <v>3</v>
      </c>
      <c r="H697">
        <v>2.8</v>
      </c>
      <c r="I697" t="s">
        <v>17</v>
      </c>
      <c r="J697" s="1">
        <v>45257</v>
      </c>
    </row>
    <row r="698" spans="1:10" x14ac:dyDescent="0.3">
      <c r="A698">
        <v>697</v>
      </c>
      <c r="B698">
        <v>51</v>
      </c>
      <c r="C698" t="s">
        <v>10</v>
      </c>
      <c r="D698" t="s">
        <v>25</v>
      </c>
      <c r="E698" t="s">
        <v>24</v>
      </c>
      <c r="F698">
        <v>734.07</v>
      </c>
      <c r="G698">
        <v>13</v>
      </c>
      <c r="H698">
        <v>2</v>
      </c>
      <c r="I698" t="s">
        <v>17</v>
      </c>
      <c r="J698" s="1">
        <v>45258</v>
      </c>
    </row>
    <row r="699" spans="1:10" x14ac:dyDescent="0.3">
      <c r="A699">
        <v>698</v>
      </c>
      <c r="B699">
        <v>43</v>
      </c>
      <c r="C699" t="s">
        <v>23</v>
      </c>
      <c r="D699" t="s">
        <v>20</v>
      </c>
      <c r="E699" t="s">
        <v>24</v>
      </c>
      <c r="F699">
        <v>991.53</v>
      </c>
      <c r="G699">
        <v>1</v>
      </c>
      <c r="H699">
        <v>3.3</v>
      </c>
      <c r="I699" t="s">
        <v>13</v>
      </c>
      <c r="J699" s="1">
        <v>45259</v>
      </c>
    </row>
    <row r="700" spans="1:10" x14ac:dyDescent="0.3">
      <c r="A700">
        <v>699</v>
      </c>
      <c r="B700">
        <v>68</v>
      </c>
      <c r="C700" t="s">
        <v>10</v>
      </c>
      <c r="D700" t="s">
        <v>20</v>
      </c>
      <c r="E700" t="s">
        <v>19</v>
      </c>
      <c r="F700">
        <v>1080.23</v>
      </c>
      <c r="G700">
        <v>10</v>
      </c>
      <c r="H700">
        <v>2.6</v>
      </c>
      <c r="I700" t="s">
        <v>13</v>
      </c>
      <c r="J700" s="1">
        <v>45260</v>
      </c>
    </row>
    <row r="701" spans="1:10" x14ac:dyDescent="0.3">
      <c r="A701">
        <v>700</v>
      </c>
      <c r="B701">
        <v>36</v>
      </c>
      <c r="C701" t="s">
        <v>14</v>
      </c>
      <c r="D701" t="s">
        <v>20</v>
      </c>
      <c r="E701" t="s">
        <v>19</v>
      </c>
      <c r="F701">
        <v>1063.04</v>
      </c>
      <c r="G701">
        <v>13</v>
      </c>
      <c r="H701">
        <v>5</v>
      </c>
      <c r="I701" t="s">
        <v>13</v>
      </c>
      <c r="J701" s="1">
        <v>45261</v>
      </c>
    </row>
    <row r="702" spans="1:10" x14ac:dyDescent="0.3">
      <c r="A702">
        <v>701</v>
      </c>
      <c r="B702">
        <v>61</v>
      </c>
      <c r="C702" t="s">
        <v>23</v>
      </c>
      <c r="D702" t="s">
        <v>25</v>
      </c>
      <c r="E702" t="s">
        <v>24</v>
      </c>
      <c r="F702">
        <v>267.58999999999997</v>
      </c>
      <c r="G702">
        <v>13</v>
      </c>
      <c r="H702">
        <v>2.7</v>
      </c>
      <c r="I702" t="s">
        <v>17</v>
      </c>
      <c r="J702" s="1">
        <v>45262</v>
      </c>
    </row>
    <row r="703" spans="1:10" x14ac:dyDescent="0.3">
      <c r="A703">
        <v>702</v>
      </c>
      <c r="B703">
        <v>69</v>
      </c>
      <c r="C703" t="s">
        <v>14</v>
      </c>
      <c r="D703" t="s">
        <v>22</v>
      </c>
      <c r="E703" t="s">
        <v>21</v>
      </c>
      <c r="F703">
        <v>1409.67</v>
      </c>
      <c r="G703">
        <v>3</v>
      </c>
      <c r="H703">
        <v>4.4000000000000004</v>
      </c>
      <c r="I703" t="s">
        <v>13</v>
      </c>
      <c r="J703" s="1">
        <v>45263</v>
      </c>
    </row>
    <row r="704" spans="1:10" x14ac:dyDescent="0.3">
      <c r="A704">
        <v>703</v>
      </c>
      <c r="B704">
        <v>54</v>
      </c>
      <c r="C704" t="s">
        <v>14</v>
      </c>
      <c r="D704" t="s">
        <v>22</v>
      </c>
      <c r="E704" t="s">
        <v>12</v>
      </c>
      <c r="F704">
        <v>117.11</v>
      </c>
      <c r="G704">
        <v>11</v>
      </c>
      <c r="H704">
        <v>1.9</v>
      </c>
      <c r="I704" t="s">
        <v>17</v>
      </c>
      <c r="J704" s="1">
        <v>45264</v>
      </c>
    </row>
    <row r="705" spans="1:10" x14ac:dyDescent="0.3">
      <c r="A705">
        <v>704</v>
      </c>
      <c r="B705">
        <v>66</v>
      </c>
      <c r="C705" t="s">
        <v>10</v>
      </c>
      <c r="D705" t="s">
        <v>25</v>
      </c>
      <c r="E705" t="s">
        <v>19</v>
      </c>
      <c r="F705">
        <v>135.65</v>
      </c>
      <c r="G705">
        <v>6</v>
      </c>
      <c r="H705">
        <v>2.9</v>
      </c>
      <c r="I705" t="s">
        <v>13</v>
      </c>
      <c r="J705" s="1">
        <v>45265</v>
      </c>
    </row>
    <row r="706" spans="1:10" x14ac:dyDescent="0.3">
      <c r="A706">
        <v>705</v>
      </c>
      <c r="B706">
        <v>22</v>
      </c>
      <c r="C706" t="s">
        <v>10</v>
      </c>
      <c r="D706" t="s">
        <v>18</v>
      </c>
      <c r="E706" t="s">
        <v>12</v>
      </c>
      <c r="F706">
        <v>420.29</v>
      </c>
      <c r="G706">
        <v>8</v>
      </c>
      <c r="H706">
        <v>1.8</v>
      </c>
      <c r="I706" t="s">
        <v>13</v>
      </c>
      <c r="J706" s="1">
        <v>45266</v>
      </c>
    </row>
    <row r="707" spans="1:10" x14ac:dyDescent="0.3">
      <c r="A707">
        <v>706</v>
      </c>
      <c r="B707">
        <v>53</v>
      </c>
      <c r="C707" t="s">
        <v>10</v>
      </c>
      <c r="D707" t="s">
        <v>11</v>
      </c>
      <c r="E707" t="s">
        <v>16</v>
      </c>
      <c r="F707">
        <v>818.09</v>
      </c>
      <c r="G707">
        <v>13</v>
      </c>
      <c r="H707">
        <v>5</v>
      </c>
      <c r="I707" t="s">
        <v>17</v>
      </c>
      <c r="J707" s="1">
        <v>45267</v>
      </c>
    </row>
    <row r="708" spans="1:10" x14ac:dyDescent="0.3">
      <c r="A708">
        <v>707</v>
      </c>
      <c r="B708">
        <v>32</v>
      </c>
      <c r="C708" t="s">
        <v>10</v>
      </c>
      <c r="D708" t="s">
        <v>20</v>
      </c>
      <c r="E708" t="s">
        <v>12</v>
      </c>
      <c r="F708">
        <v>239.59</v>
      </c>
      <c r="G708">
        <v>9</v>
      </c>
      <c r="H708">
        <v>1.5</v>
      </c>
      <c r="I708" t="s">
        <v>13</v>
      </c>
      <c r="J708" s="1">
        <v>45268</v>
      </c>
    </row>
    <row r="709" spans="1:10" x14ac:dyDescent="0.3">
      <c r="A709">
        <v>708</v>
      </c>
      <c r="B709">
        <v>18</v>
      </c>
      <c r="C709" t="s">
        <v>10</v>
      </c>
      <c r="D709" t="s">
        <v>18</v>
      </c>
      <c r="E709" t="s">
        <v>16</v>
      </c>
      <c r="F709">
        <v>341.21</v>
      </c>
      <c r="G709">
        <v>10</v>
      </c>
      <c r="H709">
        <v>1.7</v>
      </c>
      <c r="I709" t="s">
        <v>17</v>
      </c>
      <c r="J709" s="1">
        <v>45269</v>
      </c>
    </row>
    <row r="710" spans="1:10" x14ac:dyDescent="0.3">
      <c r="A710">
        <v>709</v>
      </c>
      <c r="B710">
        <v>69</v>
      </c>
      <c r="C710" t="s">
        <v>14</v>
      </c>
      <c r="D710" t="s">
        <v>11</v>
      </c>
      <c r="E710" t="s">
        <v>21</v>
      </c>
      <c r="F710">
        <v>957.62</v>
      </c>
      <c r="G710">
        <v>9</v>
      </c>
      <c r="H710">
        <v>3.4</v>
      </c>
      <c r="I710" t="s">
        <v>13</v>
      </c>
      <c r="J710" s="1">
        <v>45270</v>
      </c>
    </row>
    <row r="711" spans="1:10" x14ac:dyDescent="0.3">
      <c r="A711">
        <v>710</v>
      </c>
      <c r="B711">
        <v>62</v>
      </c>
      <c r="C711" t="s">
        <v>10</v>
      </c>
      <c r="D711" t="s">
        <v>15</v>
      </c>
      <c r="E711" t="s">
        <v>24</v>
      </c>
      <c r="F711">
        <v>908.34</v>
      </c>
      <c r="G711">
        <v>1</v>
      </c>
      <c r="H711">
        <v>2.6</v>
      </c>
      <c r="I711" t="s">
        <v>17</v>
      </c>
      <c r="J711" s="1">
        <v>45271</v>
      </c>
    </row>
    <row r="712" spans="1:10" x14ac:dyDescent="0.3">
      <c r="A712">
        <v>711</v>
      </c>
      <c r="B712">
        <v>20</v>
      </c>
      <c r="C712" t="s">
        <v>10</v>
      </c>
      <c r="D712" t="s">
        <v>22</v>
      </c>
      <c r="E712" t="s">
        <v>16</v>
      </c>
      <c r="F712">
        <v>883.99</v>
      </c>
      <c r="G712">
        <v>6</v>
      </c>
      <c r="H712">
        <v>1</v>
      </c>
      <c r="I712" t="s">
        <v>13</v>
      </c>
      <c r="J712" s="1">
        <v>45272</v>
      </c>
    </row>
    <row r="713" spans="1:10" x14ac:dyDescent="0.3">
      <c r="A713">
        <v>712</v>
      </c>
      <c r="B713">
        <v>60</v>
      </c>
      <c r="C713" t="s">
        <v>14</v>
      </c>
      <c r="D713" t="s">
        <v>15</v>
      </c>
      <c r="E713" t="s">
        <v>16</v>
      </c>
      <c r="F713">
        <v>1405.17</v>
      </c>
      <c r="G713">
        <v>10</v>
      </c>
      <c r="H713">
        <v>1.1000000000000001</v>
      </c>
      <c r="I713" t="s">
        <v>17</v>
      </c>
      <c r="J713" s="1">
        <v>45273</v>
      </c>
    </row>
    <row r="714" spans="1:10" x14ac:dyDescent="0.3">
      <c r="A714">
        <v>713</v>
      </c>
      <c r="B714">
        <v>69</v>
      </c>
      <c r="C714" t="s">
        <v>14</v>
      </c>
      <c r="D714" t="s">
        <v>22</v>
      </c>
      <c r="E714" t="s">
        <v>21</v>
      </c>
      <c r="F714">
        <v>1495.03</v>
      </c>
      <c r="G714">
        <v>6</v>
      </c>
      <c r="H714">
        <v>1</v>
      </c>
      <c r="I714" t="s">
        <v>13</v>
      </c>
      <c r="J714" s="1">
        <v>45274</v>
      </c>
    </row>
    <row r="715" spans="1:10" x14ac:dyDescent="0.3">
      <c r="A715">
        <v>714</v>
      </c>
      <c r="B715">
        <v>50</v>
      </c>
      <c r="C715" t="s">
        <v>23</v>
      </c>
      <c r="D715" t="s">
        <v>25</v>
      </c>
      <c r="E715" t="s">
        <v>12</v>
      </c>
      <c r="F715">
        <v>632.42999999999995</v>
      </c>
      <c r="G715">
        <v>1</v>
      </c>
      <c r="H715">
        <v>1.8</v>
      </c>
      <c r="I715" t="s">
        <v>17</v>
      </c>
      <c r="J715" s="1">
        <v>45275</v>
      </c>
    </row>
    <row r="716" spans="1:10" x14ac:dyDescent="0.3">
      <c r="A716">
        <v>715</v>
      </c>
      <c r="B716">
        <v>39</v>
      </c>
      <c r="C716" t="s">
        <v>10</v>
      </c>
      <c r="D716" t="s">
        <v>18</v>
      </c>
      <c r="E716" t="s">
        <v>19</v>
      </c>
      <c r="F716">
        <v>1047.77</v>
      </c>
      <c r="G716">
        <v>14</v>
      </c>
      <c r="H716">
        <v>3.3</v>
      </c>
      <c r="I716" t="s">
        <v>17</v>
      </c>
      <c r="J716" s="1">
        <v>45276</v>
      </c>
    </row>
    <row r="717" spans="1:10" x14ac:dyDescent="0.3">
      <c r="A717">
        <v>716</v>
      </c>
      <c r="B717">
        <v>55</v>
      </c>
      <c r="C717" t="s">
        <v>23</v>
      </c>
      <c r="D717" t="s">
        <v>15</v>
      </c>
      <c r="E717" t="s">
        <v>24</v>
      </c>
      <c r="F717">
        <v>1129.8399999999999</v>
      </c>
      <c r="G717">
        <v>9</v>
      </c>
      <c r="H717">
        <v>3.3</v>
      </c>
      <c r="I717" t="s">
        <v>17</v>
      </c>
      <c r="J717" s="1">
        <v>45277</v>
      </c>
    </row>
    <row r="718" spans="1:10" x14ac:dyDescent="0.3">
      <c r="A718">
        <v>717</v>
      </c>
      <c r="B718">
        <v>18</v>
      </c>
      <c r="C718" t="s">
        <v>14</v>
      </c>
      <c r="D718" t="s">
        <v>18</v>
      </c>
      <c r="E718" t="s">
        <v>21</v>
      </c>
      <c r="F718">
        <v>718.99</v>
      </c>
      <c r="G718">
        <v>6</v>
      </c>
      <c r="H718">
        <v>1.5</v>
      </c>
      <c r="I718" t="s">
        <v>17</v>
      </c>
      <c r="J718" s="1">
        <v>45278</v>
      </c>
    </row>
    <row r="719" spans="1:10" x14ac:dyDescent="0.3">
      <c r="A719">
        <v>718</v>
      </c>
      <c r="B719">
        <v>66</v>
      </c>
      <c r="C719" t="s">
        <v>10</v>
      </c>
      <c r="D719" t="s">
        <v>18</v>
      </c>
      <c r="E719" t="s">
        <v>19</v>
      </c>
      <c r="F719">
        <v>556.29999999999995</v>
      </c>
      <c r="G719">
        <v>5</v>
      </c>
      <c r="H719">
        <v>4.2</v>
      </c>
      <c r="I719" t="s">
        <v>13</v>
      </c>
      <c r="J719" s="1">
        <v>45279</v>
      </c>
    </row>
    <row r="720" spans="1:10" x14ac:dyDescent="0.3">
      <c r="A720">
        <v>719</v>
      </c>
      <c r="B720">
        <v>20</v>
      </c>
      <c r="C720" t="s">
        <v>23</v>
      </c>
      <c r="D720" t="s">
        <v>15</v>
      </c>
      <c r="E720" t="s">
        <v>21</v>
      </c>
      <c r="F720">
        <v>79.98</v>
      </c>
      <c r="G720">
        <v>6</v>
      </c>
      <c r="H720">
        <v>1</v>
      </c>
      <c r="I720" t="s">
        <v>17</v>
      </c>
      <c r="J720" s="1">
        <v>45280</v>
      </c>
    </row>
    <row r="721" spans="1:10" x14ac:dyDescent="0.3">
      <c r="A721">
        <v>720</v>
      </c>
      <c r="B721">
        <v>46</v>
      </c>
      <c r="C721" t="s">
        <v>10</v>
      </c>
      <c r="D721" t="s">
        <v>25</v>
      </c>
      <c r="E721" t="s">
        <v>12</v>
      </c>
      <c r="F721">
        <v>1487.22</v>
      </c>
      <c r="G721">
        <v>13</v>
      </c>
      <c r="H721">
        <v>4.5999999999999996</v>
      </c>
      <c r="I721" t="s">
        <v>17</v>
      </c>
      <c r="J721" s="1">
        <v>45281</v>
      </c>
    </row>
    <row r="722" spans="1:10" x14ac:dyDescent="0.3">
      <c r="A722">
        <v>721</v>
      </c>
      <c r="B722">
        <v>65</v>
      </c>
      <c r="C722" t="s">
        <v>23</v>
      </c>
      <c r="D722" t="s">
        <v>15</v>
      </c>
      <c r="E722" t="s">
        <v>21</v>
      </c>
      <c r="F722">
        <v>1265.22</v>
      </c>
      <c r="G722">
        <v>2</v>
      </c>
      <c r="H722">
        <v>1.8</v>
      </c>
      <c r="I722" t="s">
        <v>13</v>
      </c>
      <c r="J722" s="1">
        <v>45282</v>
      </c>
    </row>
    <row r="723" spans="1:10" x14ac:dyDescent="0.3">
      <c r="A723">
        <v>722</v>
      </c>
      <c r="B723">
        <v>60</v>
      </c>
      <c r="C723" t="s">
        <v>23</v>
      </c>
      <c r="D723" t="s">
        <v>15</v>
      </c>
      <c r="E723" t="s">
        <v>19</v>
      </c>
      <c r="F723">
        <v>1071.5899999999999</v>
      </c>
      <c r="G723">
        <v>7</v>
      </c>
      <c r="H723">
        <v>4.5999999999999996</v>
      </c>
      <c r="I723" t="s">
        <v>13</v>
      </c>
      <c r="J723" s="1">
        <v>45283</v>
      </c>
    </row>
    <row r="724" spans="1:10" x14ac:dyDescent="0.3">
      <c r="A724">
        <v>723</v>
      </c>
      <c r="B724">
        <v>26</v>
      </c>
      <c r="C724" t="s">
        <v>23</v>
      </c>
      <c r="D724" t="s">
        <v>22</v>
      </c>
      <c r="E724" t="s">
        <v>16</v>
      </c>
      <c r="F724">
        <v>940.57</v>
      </c>
      <c r="G724">
        <v>11</v>
      </c>
      <c r="H724">
        <v>3.6</v>
      </c>
      <c r="I724" t="s">
        <v>17</v>
      </c>
      <c r="J724" s="1">
        <v>45284</v>
      </c>
    </row>
    <row r="725" spans="1:10" x14ac:dyDescent="0.3">
      <c r="A725">
        <v>724</v>
      </c>
      <c r="B725">
        <v>19</v>
      </c>
      <c r="C725" t="s">
        <v>10</v>
      </c>
      <c r="D725" t="s">
        <v>25</v>
      </c>
      <c r="E725" t="s">
        <v>21</v>
      </c>
      <c r="F725">
        <v>141.85</v>
      </c>
      <c r="G725">
        <v>9</v>
      </c>
      <c r="H725">
        <v>1.3</v>
      </c>
      <c r="I725" t="s">
        <v>13</v>
      </c>
      <c r="J725" s="1">
        <v>45285</v>
      </c>
    </row>
    <row r="726" spans="1:10" x14ac:dyDescent="0.3">
      <c r="A726">
        <v>725</v>
      </c>
      <c r="B726">
        <v>51</v>
      </c>
      <c r="C726" t="s">
        <v>10</v>
      </c>
      <c r="D726" t="s">
        <v>15</v>
      </c>
      <c r="E726" t="s">
        <v>21</v>
      </c>
      <c r="F726">
        <v>1089.82</v>
      </c>
      <c r="G726">
        <v>13</v>
      </c>
      <c r="H726">
        <v>2.8</v>
      </c>
      <c r="I726" t="s">
        <v>17</v>
      </c>
      <c r="J726" s="1">
        <v>45286</v>
      </c>
    </row>
    <row r="727" spans="1:10" x14ac:dyDescent="0.3">
      <c r="A727">
        <v>726</v>
      </c>
      <c r="B727">
        <v>69</v>
      </c>
      <c r="C727" t="s">
        <v>10</v>
      </c>
      <c r="D727" t="s">
        <v>20</v>
      </c>
      <c r="E727" t="s">
        <v>16</v>
      </c>
      <c r="F727">
        <v>638.78</v>
      </c>
      <c r="G727">
        <v>6</v>
      </c>
      <c r="H727">
        <v>1.2</v>
      </c>
      <c r="I727" t="s">
        <v>17</v>
      </c>
      <c r="J727" s="1">
        <v>45287</v>
      </c>
    </row>
    <row r="728" spans="1:10" x14ac:dyDescent="0.3">
      <c r="A728">
        <v>727</v>
      </c>
      <c r="B728">
        <v>61</v>
      </c>
      <c r="C728" t="s">
        <v>10</v>
      </c>
      <c r="D728" t="s">
        <v>22</v>
      </c>
      <c r="E728" t="s">
        <v>24</v>
      </c>
      <c r="F728">
        <v>118.73</v>
      </c>
      <c r="G728">
        <v>14</v>
      </c>
      <c r="H728">
        <v>1.7</v>
      </c>
      <c r="I728" t="s">
        <v>17</v>
      </c>
      <c r="J728" s="1">
        <v>45288</v>
      </c>
    </row>
    <row r="729" spans="1:10" x14ac:dyDescent="0.3">
      <c r="A729">
        <v>728</v>
      </c>
      <c r="B729">
        <v>56</v>
      </c>
      <c r="C729" t="s">
        <v>14</v>
      </c>
      <c r="D729" t="s">
        <v>22</v>
      </c>
      <c r="E729" t="s">
        <v>16</v>
      </c>
      <c r="F729">
        <v>914.96</v>
      </c>
      <c r="G729">
        <v>6</v>
      </c>
      <c r="H729">
        <v>1.1000000000000001</v>
      </c>
      <c r="I729" t="s">
        <v>13</v>
      </c>
      <c r="J729" s="1">
        <v>45289</v>
      </c>
    </row>
    <row r="730" spans="1:10" x14ac:dyDescent="0.3">
      <c r="A730">
        <v>729</v>
      </c>
      <c r="B730">
        <v>30</v>
      </c>
      <c r="C730" t="s">
        <v>23</v>
      </c>
      <c r="D730" t="s">
        <v>15</v>
      </c>
      <c r="E730" t="s">
        <v>19</v>
      </c>
      <c r="F730">
        <v>141.13</v>
      </c>
      <c r="G730">
        <v>2</v>
      </c>
      <c r="H730">
        <v>3.8</v>
      </c>
      <c r="I730" t="s">
        <v>17</v>
      </c>
      <c r="J730" s="1">
        <v>45290</v>
      </c>
    </row>
    <row r="731" spans="1:10" x14ac:dyDescent="0.3">
      <c r="A731">
        <v>730</v>
      </c>
      <c r="B731">
        <v>26</v>
      </c>
      <c r="C731" t="s">
        <v>23</v>
      </c>
      <c r="D731" t="s">
        <v>22</v>
      </c>
      <c r="E731" t="s">
        <v>16</v>
      </c>
      <c r="F731">
        <v>554.13</v>
      </c>
      <c r="G731">
        <v>2</v>
      </c>
      <c r="H731">
        <v>1.2</v>
      </c>
      <c r="I731" t="s">
        <v>13</v>
      </c>
      <c r="J731" s="1">
        <v>45291</v>
      </c>
    </row>
    <row r="732" spans="1:10" x14ac:dyDescent="0.3">
      <c r="A732">
        <v>731</v>
      </c>
      <c r="B732">
        <v>40</v>
      </c>
      <c r="C732" t="s">
        <v>10</v>
      </c>
      <c r="D732" t="s">
        <v>15</v>
      </c>
      <c r="E732" t="s">
        <v>21</v>
      </c>
      <c r="F732">
        <v>38.880000000000003</v>
      </c>
      <c r="G732">
        <v>14</v>
      </c>
      <c r="H732">
        <v>2.7</v>
      </c>
      <c r="I732" t="s">
        <v>17</v>
      </c>
      <c r="J732" s="1">
        <v>45292</v>
      </c>
    </row>
    <row r="733" spans="1:10" x14ac:dyDescent="0.3">
      <c r="A733">
        <v>732</v>
      </c>
      <c r="B733">
        <v>49</v>
      </c>
      <c r="C733" t="s">
        <v>23</v>
      </c>
      <c r="D733" t="s">
        <v>22</v>
      </c>
      <c r="E733" t="s">
        <v>21</v>
      </c>
      <c r="F733">
        <v>248.31</v>
      </c>
      <c r="G733">
        <v>2</v>
      </c>
      <c r="H733">
        <v>3.9</v>
      </c>
      <c r="I733" t="s">
        <v>17</v>
      </c>
      <c r="J733" s="1">
        <v>45293</v>
      </c>
    </row>
    <row r="734" spans="1:10" x14ac:dyDescent="0.3">
      <c r="A734">
        <v>733</v>
      </c>
      <c r="B734">
        <v>35</v>
      </c>
      <c r="C734" t="s">
        <v>23</v>
      </c>
      <c r="D734" t="s">
        <v>20</v>
      </c>
      <c r="E734" t="s">
        <v>12</v>
      </c>
      <c r="F734">
        <v>614.85</v>
      </c>
      <c r="G734">
        <v>7</v>
      </c>
      <c r="H734">
        <v>2.2000000000000002</v>
      </c>
      <c r="I734" t="s">
        <v>17</v>
      </c>
      <c r="J734" s="1">
        <v>45294</v>
      </c>
    </row>
    <row r="735" spans="1:10" x14ac:dyDescent="0.3">
      <c r="A735">
        <v>734</v>
      </c>
      <c r="B735">
        <v>24</v>
      </c>
      <c r="C735" t="s">
        <v>10</v>
      </c>
      <c r="D735" t="s">
        <v>20</v>
      </c>
      <c r="E735" t="s">
        <v>19</v>
      </c>
      <c r="F735">
        <v>1080.07</v>
      </c>
      <c r="G735">
        <v>3</v>
      </c>
      <c r="H735">
        <v>1.8</v>
      </c>
      <c r="I735" t="s">
        <v>13</v>
      </c>
      <c r="J735" s="1">
        <v>45295</v>
      </c>
    </row>
    <row r="736" spans="1:10" x14ac:dyDescent="0.3">
      <c r="A736">
        <v>735</v>
      </c>
      <c r="B736">
        <v>63</v>
      </c>
      <c r="C736" t="s">
        <v>10</v>
      </c>
      <c r="D736" t="s">
        <v>22</v>
      </c>
      <c r="E736" t="s">
        <v>21</v>
      </c>
      <c r="F736">
        <v>1176.0999999999999</v>
      </c>
      <c r="G736">
        <v>11</v>
      </c>
      <c r="H736">
        <v>1.5</v>
      </c>
      <c r="I736" t="s">
        <v>13</v>
      </c>
      <c r="J736" s="1">
        <v>45296</v>
      </c>
    </row>
    <row r="737" spans="1:10" x14ac:dyDescent="0.3">
      <c r="A737">
        <v>736</v>
      </c>
      <c r="B737">
        <v>30</v>
      </c>
      <c r="C737" t="s">
        <v>10</v>
      </c>
      <c r="D737" t="s">
        <v>15</v>
      </c>
      <c r="E737" t="s">
        <v>21</v>
      </c>
      <c r="F737">
        <v>1030.55</v>
      </c>
      <c r="G737">
        <v>13</v>
      </c>
      <c r="H737">
        <v>3.7</v>
      </c>
      <c r="I737" t="s">
        <v>13</v>
      </c>
      <c r="J737" s="1">
        <v>45297</v>
      </c>
    </row>
    <row r="738" spans="1:10" x14ac:dyDescent="0.3">
      <c r="A738">
        <v>737</v>
      </c>
      <c r="B738">
        <v>48</v>
      </c>
      <c r="C738" t="s">
        <v>10</v>
      </c>
      <c r="D738" t="s">
        <v>18</v>
      </c>
      <c r="E738" t="s">
        <v>24</v>
      </c>
      <c r="F738">
        <v>938.39</v>
      </c>
      <c r="G738">
        <v>8</v>
      </c>
      <c r="H738">
        <v>4</v>
      </c>
      <c r="I738" t="s">
        <v>17</v>
      </c>
      <c r="J738" s="1">
        <v>45298</v>
      </c>
    </row>
    <row r="739" spans="1:10" x14ac:dyDescent="0.3">
      <c r="A739">
        <v>738</v>
      </c>
      <c r="B739">
        <v>35</v>
      </c>
      <c r="C739" t="s">
        <v>23</v>
      </c>
      <c r="D739" t="s">
        <v>20</v>
      </c>
      <c r="E739" t="s">
        <v>21</v>
      </c>
      <c r="F739">
        <v>583.44000000000005</v>
      </c>
      <c r="G739">
        <v>9</v>
      </c>
      <c r="H739">
        <v>3.8</v>
      </c>
      <c r="I739" t="s">
        <v>13</v>
      </c>
      <c r="J739" s="1">
        <v>45299</v>
      </c>
    </row>
    <row r="740" spans="1:10" x14ac:dyDescent="0.3">
      <c r="A740">
        <v>739</v>
      </c>
      <c r="B740">
        <v>21</v>
      </c>
      <c r="C740" t="s">
        <v>23</v>
      </c>
      <c r="D740" t="s">
        <v>20</v>
      </c>
      <c r="E740" t="s">
        <v>19</v>
      </c>
      <c r="F740">
        <v>1369.01</v>
      </c>
      <c r="G740">
        <v>5</v>
      </c>
      <c r="H740">
        <v>2.8</v>
      </c>
      <c r="I740" t="s">
        <v>13</v>
      </c>
      <c r="J740" s="1">
        <v>45300</v>
      </c>
    </row>
    <row r="741" spans="1:10" x14ac:dyDescent="0.3">
      <c r="A741">
        <v>740</v>
      </c>
      <c r="B741">
        <v>26</v>
      </c>
      <c r="C741" t="s">
        <v>14</v>
      </c>
      <c r="D741" t="s">
        <v>20</v>
      </c>
      <c r="E741" t="s">
        <v>24</v>
      </c>
      <c r="F741">
        <v>316.22000000000003</v>
      </c>
      <c r="G741">
        <v>5</v>
      </c>
      <c r="H741">
        <v>4.2</v>
      </c>
      <c r="I741" t="s">
        <v>13</v>
      </c>
      <c r="J741" s="1">
        <v>45301</v>
      </c>
    </row>
    <row r="742" spans="1:10" x14ac:dyDescent="0.3">
      <c r="A742">
        <v>741</v>
      </c>
      <c r="B742">
        <v>52</v>
      </c>
      <c r="C742" t="s">
        <v>23</v>
      </c>
      <c r="D742" t="s">
        <v>25</v>
      </c>
      <c r="E742" t="s">
        <v>12</v>
      </c>
      <c r="F742">
        <v>68.03</v>
      </c>
      <c r="G742">
        <v>13</v>
      </c>
      <c r="H742">
        <v>2.2000000000000002</v>
      </c>
      <c r="I742" t="s">
        <v>17</v>
      </c>
      <c r="J742" s="1">
        <v>45302</v>
      </c>
    </row>
    <row r="743" spans="1:10" x14ac:dyDescent="0.3">
      <c r="A743">
        <v>742</v>
      </c>
      <c r="B743">
        <v>47</v>
      </c>
      <c r="C743" t="s">
        <v>10</v>
      </c>
      <c r="D743" t="s">
        <v>22</v>
      </c>
      <c r="E743" t="s">
        <v>19</v>
      </c>
      <c r="F743">
        <v>836.68</v>
      </c>
      <c r="G743">
        <v>5</v>
      </c>
      <c r="H743">
        <v>2.5</v>
      </c>
      <c r="I743" t="s">
        <v>13</v>
      </c>
      <c r="J743" s="1">
        <v>45303</v>
      </c>
    </row>
    <row r="744" spans="1:10" x14ac:dyDescent="0.3">
      <c r="A744">
        <v>743</v>
      </c>
      <c r="B744">
        <v>29</v>
      </c>
      <c r="C744" t="s">
        <v>14</v>
      </c>
      <c r="D744" t="s">
        <v>11</v>
      </c>
      <c r="E744" t="s">
        <v>21</v>
      </c>
      <c r="F744">
        <v>1192.0899999999999</v>
      </c>
      <c r="G744">
        <v>9</v>
      </c>
      <c r="H744">
        <v>4.7</v>
      </c>
      <c r="I744" t="s">
        <v>13</v>
      </c>
      <c r="J744" s="1">
        <v>45304</v>
      </c>
    </row>
    <row r="745" spans="1:10" x14ac:dyDescent="0.3">
      <c r="A745">
        <v>744</v>
      </c>
      <c r="B745">
        <v>40</v>
      </c>
      <c r="C745" t="s">
        <v>14</v>
      </c>
      <c r="D745" t="s">
        <v>15</v>
      </c>
      <c r="E745" t="s">
        <v>16</v>
      </c>
      <c r="F745">
        <v>1100.76</v>
      </c>
      <c r="G745">
        <v>7</v>
      </c>
      <c r="H745">
        <v>1.5</v>
      </c>
      <c r="I745" t="s">
        <v>17</v>
      </c>
      <c r="J745" s="1">
        <v>45305</v>
      </c>
    </row>
    <row r="746" spans="1:10" x14ac:dyDescent="0.3">
      <c r="A746">
        <v>745</v>
      </c>
      <c r="B746">
        <v>68</v>
      </c>
      <c r="C746" t="s">
        <v>10</v>
      </c>
      <c r="D746" t="s">
        <v>11</v>
      </c>
      <c r="E746" t="s">
        <v>19</v>
      </c>
      <c r="F746">
        <v>776.8</v>
      </c>
      <c r="G746">
        <v>1</v>
      </c>
      <c r="H746">
        <v>2.2000000000000002</v>
      </c>
      <c r="I746" t="s">
        <v>13</v>
      </c>
      <c r="J746" s="1">
        <v>45306</v>
      </c>
    </row>
    <row r="747" spans="1:10" x14ac:dyDescent="0.3">
      <c r="A747">
        <v>746</v>
      </c>
      <c r="B747">
        <v>18</v>
      </c>
      <c r="C747" t="s">
        <v>10</v>
      </c>
      <c r="D747" t="s">
        <v>11</v>
      </c>
      <c r="E747" t="s">
        <v>16</v>
      </c>
      <c r="F747">
        <v>1045.23</v>
      </c>
      <c r="G747">
        <v>14</v>
      </c>
      <c r="H747">
        <v>4.5</v>
      </c>
      <c r="I747" t="s">
        <v>17</v>
      </c>
      <c r="J747" s="1">
        <v>45307</v>
      </c>
    </row>
    <row r="748" spans="1:10" x14ac:dyDescent="0.3">
      <c r="A748">
        <v>747</v>
      </c>
      <c r="B748">
        <v>38</v>
      </c>
      <c r="C748" t="s">
        <v>14</v>
      </c>
      <c r="D748" t="s">
        <v>15</v>
      </c>
      <c r="E748" t="s">
        <v>24</v>
      </c>
      <c r="F748">
        <v>897.47</v>
      </c>
      <c r="G748">
        <v>1</v>
      </c>
      <c r="H748">
        <v>3.3</v>
      </c>
      <c r="I748" t="s">
        <v>17</v>
      </c>
      <c r="J748" s="1">
        <v>45308</v>
      </c>
    </row>
    <row r="749" spans="1:10" x14ac:dyDescent="0.3">
      <c r="A749">
        <v>748</v>
      </c>
      <c r="B749">
        <v>40</v>
      </c>
      <c r="C749" t="s">
        <v>23</v>
      </c>
      <c r="D749" t="s">
        <v>20</v>
      </c>
      <c r="E749" t="s">
        <v>21</v>
      </c>
      <c r="F749">
        <v>1452.98</v>
      </c>
      <c r="G749">
        <v>4</v>
      </c>
      <c r="H749">
        <v>4.8</v>
      </c>
      <c r="I749" t="s">
        <v>13</v>
      </c>
      <c r="J749" s="1">
        <v>45309</v>
      </c>
    </row>
    <row r="750" spans="1:10" x14ac:dyDescent="0.3">
      <c r="A750">
        <v>749</v>
      </c>
      <c r="B750">
        <v>18</v>
      </c>
      <c r="C750" t="s">
        <v>10</v>
      </c>
      <c r="D750" t="s">
        <v>18</v>
      </c>
      <c r="E750" t="s">
        <v>24</v>
      </c>
      <c r="F750">
        <v>588.95000000000005</v>
      </c>
      <c r="G750">
        <v>10</v>
      </c>
      <c r="H750">
        <v>4.9000000000000004</v>
      </c>
      <c r="I750" t="s">
        <v>13</v>
      </c>
      <c r="J750" s="1">
        <v>45310</v>
      </c>
    </row>
    <row r="751" spans="1:10" x14ac:dyDescent="0.3">
      <c r="A751">
        <v>750</v>
      </c>
      <c r="B751">
        <v>33</v>
      </c>
      <c r="C751" t="s">
        <v>14</v>
      </c>
      <c r="D751" t="s">
        <v>18</v>
      </c>
      <c r="E751" t="s">
        <v>24</v>
      </c>
      <c r="F751">
        <v>478.43</v>
      </c>
      <c r="G751">
        <v>3</v>
      </c>
      <c r="H751">
        <v>1.6</v>
      </c>
      <c r="I751" t="s">
        <v>17</v>
      </c>
      <c r="J751" s="1">
        <v>45311</v>
      </c>
    </row>
    <row r="752" spans="1:10" x14ac:dyDescent="0.3">
      <c r="A752">
        <v>751</v>
      </c>
      <c r="B752">
        <v>39</v>
      </c>
      <c r="C752" t="s">
        <v>10</v>
      </c>
      <c r="D752" t="s">
        <v>20</v>
      </c>
      <c r="E752" t="s">
        <v>21</v>
      </c>
      <c r="F752">
        <v>690.38</v>
      </c>
      <c r="G752">
        <v>4</v>
      </c>
      <c r="H752">
        <v>3.6</v>
      </c>
      <c r="I752" t="s">
        <v>13</v>
      </c>
      <c r="J752" s="1">
        <v>45312</v>
      </c>
    </row>
    <row r="753" spans="1:10" x14ac:dyDescent="0.3">
      <c r="A753">
        <v>752</v>
      </c>
      <c r="B753">
        <v>29</v>
      </c>
      <c r="C753" t="s">
        <v>14</v>
      </c>
      <c r="D753" t="s">
        <v>25</v>
      </c>
      <c r="E753" t="s">
        <v>16</v>
      </c>
      <c r="F753">
        <v>1078.43</v>
      </c>
      <c r="G753">
        <v>8</v>
      </c>
      <c r="H753">
        <v>1.7</v>
      </c>
      <c r="I753" t="s">
        <v>13</v>
      </c>
      <c r="J753" s="1">
        <v>45313</v>
      </c>
    </row>
    <row r="754" spans="1:10" x14ac:dyDescent="0.3">
      <c r="A754">
        <v>753</v>
      </c>
      <c r="B754">
        <v>52</v>
      </c>
      <c r="C754" t="s">
        <v>23</v>
      </c>
      <c r="D754" t="s">
        <v>11</v>
      </c>
      <c r="E754" t="s">
        <v>21</v>
      </c>
      <c r="F754">
        <v>836.54</v>
      </c>
      <c r="G754">
        <v>6</v>
      </c>
      <c r="H754">
        <v>4.9000000000000004</v>
      </c>
      <c r="I754" t="s">
        <v>13</v>
      </c>
      <c r="J754" s="1">
        <v>45314</v>
      </c>
    </row>
    <row r="755" spans="1:10" x14ac:dyDescent="0.3">
      <c r="A755">
        <v>754</v>
      </c>
      <c r="B755">
        <v>60</v>
      </c>
      <c r="C755" t="s">
        <v>23</v>
      </c>
      <c r="D755" t="s">
        <v>15</v>
      </c>
      <c r="E755" t="s">
        <v>16</v>
      </c>
      <c r="F755">
        <v>943.03</v>
      </c>
      <c r="G755">
        <v>10</v>
      </c>
      <c r="H755">
        <v>2.6</v>
      </c>
      <c r="I755" t="s">
        <v>17</v>
      </c>
      <c r="J755" s="1">
        <v>45315</v>
      </c>
    </row>
    <row r="756" spans="1:10" x14ac:dyDescent="0.3">
      <c r="A756">
        <v>755</v>
      </c>
      <c r="B756">
        <v>62</v>
      </c>
      <c r="C756" t="s">
        <v>10</v>
      </c>
      <c r="D756" t="s">
        <v>22</v>
      </c>
      <c r="E756" t="s">
        <v>16</v>
      </c>
      <c r="F756">
        <v>26.74</v>
      </c>
      <c r="G756">
        <v>14</v>
      </c>
      <c r="H756">
        <v>3.3</v>
      </c>
      <c r="I756" t="s">
        <v>13</v>
      </c>
      <c r="J756" s="1">
        <v>45316</v>
      </c>
    </row>
    <row r="757" spans="1:10" x14ac:dyDescent="0.3">
      <c r="A757">
        <v>756</v>
      </c>
      <c r="B757">
        <v>48</v>
      </c>
      <c r="C757" t="s">
        <v>23</v>
      </c>
      <c r="D757" t="s">
        <v>20</v>
      </c>
      <c r="E757" t="s">
        <v>21</v>
      </c>
      <c r="F757">
        <v>34.22</v>
      </c>
      <c r="G757">
        <v>12</v>
      </c>
      <c r="H757">
        <v>4.0999999999999996</v>
      </c>
      <c r="I757" t="s">
        <v>17</v>
      </c>
      <c r="J757" s="1">
        <v>45317</v>
      </c>
    </row>
    <row r="758" spans="1:10" x14ac:dyDescent="0.3">
      <c r="A758">
        <v>757</v>
      </c>
      <c r="B758">
        <v>69</v>
      </c>
      <c r="C758" t="s">
        <v>10</v>
      </c>
      <c r="D758" t="s">
        <v>25</v>
      </c>
      <c r="E758" t="s">
        <v>21</v>
      </c>
      <c r="F758">
        <v>183.73</v>
      </c>
      <c r="G758">
        <v>6</v>
      </c>
      <c r="H758">
        <v>4.3</v>
      </c>
      <c r="I758" t="s">
        <v>17</v>
      </c>
      <c r="J758" s="1">
        <v>45318</v>
      </c>
    </row>
    <row r="759" spans="1:10" x14ac:dyDescent="0.3">
      <c r="A759">
        <v>758</v>
      </c>
      <c r="B759">
        <v>19</v>
      </c>
      <c r="C759" t="s">
        <v>10</v>
      </c>
      <c r="D759" t="s">
        <v>18</v>
      </c>
      <c r="E759" t="s">
        <v>24</v>
      </c>
      <c r="F759">
        <v>1220.24</v>
      </c>
      <c r="G759">
        <v>4</v>
      </c>
      <c r="H759">
        <v>4.7</v>
      </c>
      <c r="I759" t="s">
        <v>13</v>
      </c>
      <c r="J759" s="1">
        <v>45319</v>
      </c>
    </row>
    <row r="760" spans="1:10" x14ac:dyDescent="0.3">
      <c r="A760">
        <v>759</v>
      </c>
      <c r="B760">
        <v>47</v>
      </c>
      <c r="C760" t="s">
        <v>23</v>
      </c>
      <c r="D760" t="s">
        <v>18</v>
      </c>
      <c r="E760" t="s">
        <v>19</v>
      </c>
      <c r="F760">
        <v>956.7</v>
      </c>
      <c r="G760">
        <v>13</v>
      </c>
      <c r="H760">
        <v>2.2000000000000002</v>
      </c>
      <c r="I760" t="s">
        <v>17</v>
      </c>
      <c r="J760" s="1">
        <v>45320</v>
      </c>
    </row>
    <row r="761" spans="1:10" x14ac:dyDescent="0.3">
      <c r="A761">
        <v>760</v>
      </c>
      <c r="B761">
        <v>40</v>
      </c>
      <c r="C761" t="s">
        <v>14</v>
      </c>
      <c r="D761" t="s">
        <v>11</v>
      </c>
      <c r="E761" t="s">
        <v>21</v>
      </c>
      <c r="F761">
        <v>730.71</v>
      </c>
      <c r="G761">
        <v>3</v>
      </c>
      <c r="H761">
        <v>2.7</v>
      </c>
      <c r="I761" t="s">
        <v>13</v>
      </c>
      <c r="J761" s="1">
        <v>45321</v>
      </c>
    </row>
    <row r="762" spans="1:10" x14ac:dyDescent="0.3">
      <c r="A762">
        <v>761</v>
      </c>
      <c r="B762">
        <v>48</v>
      </c>
      <c r="C762" t="s">
        <v>14</v>
      </c>
      <c r="D762" t="s">
        <v>20</v>
      </c>
      <c r="E762" t="s">
        <v>12</v>
      </c>
      <c r="F762">
        <v>663.96</v>
      </c>
      <c r="G762">
        <v>12</v>
      </c>
      <c r="H762">
        <v>2.5</v>
      </c>
      <c r="I762" t="s">
        <v>17</v>
      </c>
      <c r="J762" s="1">
        <v>45322</v>
      </c>
    </row>
    <row r="763" spans="1:10" x14ac:dyDescent="0.3">
      <c r="A763">
        <v>762</v>
      </c>
      <c r="B763">
        <v>19</v>
      </c>
      <c r="C763" t="s">
        <v>10</v>
      </c>
      <c r="D763" t="s">
        <v>20</v>
      </c>
      <c r="E763" t="s">
        <v>16</v>
      </c>
      <c r="F763">
        <v>532.66</v>
      </c>
      <c r="G763">
        <v>7</v>
      </c>
      <c r="H763">
        <v>4.0999999999999996</v>
      </c>
      <c r="I763" t="s">
        <v>13</v>
      </c>
      <c r="J763" s="1">
        <v>45323</v>
      </c>
    </row>
    <row r="764" spans="1:10" x14ac:dyDescent="0.3">
      <c r="A764">
        <v>763</v>
      </c>
      <c r="B764">
        <v>35</v>
      </c>
      <c r="C764" t="s">
        <v>14</v>
      </c>
      <c r="D764" t="s">
        <v>18</v>
      </c>
      <c r="E764" t="s">
        <v>12</v>
      </c>
      <c r="F764">
        <v>22.49</v>
      </c>
      <c r="G764">
        <v>2</v>
      </c>
      <c r="H764">
        <v>3.5</v>
      </c>
      <c r="I764" t="s">
        <v>17</v>
      </c>
      <c r="J764" s="1">
        <v>45324</v>
      </c>
    </row>
    <row r="765" spans="1:10" x14ac:dyDescent="0.3">
      <c r="A765">
        <v>764</v>
      </c>
      <c r="B765">
        <v>37</v>
      </c>
      <c r="C765" t="s">
        <v>23</v>
      </c>
      <c r="D765" t="s">
        <v>11</v>
      </c>
      <c r="E765" t="s">
        <v>21</v>
      </c>
      <c r="F765">
        <v>584.41999999999996</v>
      </c>
      <c r="G765">
        <v>13</v>
      </c>
      <c r="H765">
        <v>4.5</v>
      </c>
      <c r="I765" t="s">
        <v>13</v>
      </c>
      <c r="J765" s="1">
        <v>45325</v>
      </c>
    </row>
    <row r="766" spans="1:10" x14ac:dyDescent="0.3">
      <c r="A766">
        <v>765</v>
      </c>
      <c r="B766">
        <v>31</v>
      </c>
      <c r="C766" t="s">
        <v>10</v>
      </c>
      <c r="D766" t="s">
        <v>20</v>
      </c>
      <c r="E766" t="s">
        <v>12</v>
      </c>
      <c r="F766">
        <v>478.56</v>
      </c>
      <c r="G766">
        <v>10</v>
      </c>
      <c r="H766">
        <v>1.4</v>
      </c>
      <c r="I766" t="s">
        <v>17</v>
      </c>
      <c r="J766" s="1">
        <v>45326</v>
      </c>
    </row>
    <row r="767" spans="1:10" x14ac:dyDescent="0.3">
      <c r="A767">
        <v>766</v>
      </c>
      <c r="B767">
        <v>23</v>
      </c>
      <c r="C767" t="s">
        <v>10</v>
      </c>
      <c r="D767" t="s">
        <v>15</v>
      </c>
      <c r="E767" t="s">
        <v>16</v>
      </c>
      <c r="F767">
        <v>417.79</v>
      </c>
      <c r="G767">
        <v>10</v>
      </c>
      <c r="H767">
        <v>4.5</v>
      </c>
      <c r="I767" t="s">
        <v>13</v>
      </c>
      <c r="J767" s="1">
        <v>45327</v>
      </c>
    </row>
    <row r="768" spans="1:10" x14ac:dyDescent="0.3">
      <c r="A768">
        <v>767</v>
      </c>
      <c r="B768">
        <v>41</v>
      </c>
      <c r="C768" t="s">
        <v>10</v>
      </c>
      <c r="D768" t="s">
        <v>15</v>
      </c>
      <c r="E768" t="s">
        <v>21</v>
      </c>
      <c r="F768">
        <v>508.7</v>
      </c>
      <c r="G768">
        <v>9</v>
      </c>
      <c r="H768">
        <v>1.4</v>
      </c>
      <c r="I768" t="s">
        <v>17</v>
      </c>
      <c r="J768" s="1">
        <v>45328</v>
      </c>
    </row>
    <row r="769" spans="1:10" x14ac:dyDescent="0.3">
      <c r="A769">
        <v>768</v>
      </c>
      <c r="B769">
        <v>65</v>
      </c>
      <c r="C769" t="s">
        <v>23</v>
      </c>
      <c r="D769" t="s">
        <v>25</v>
      </c>
      <c r="E769" t="s">
        <v>12</v>
      </c>
      <c r="F769">
        <v>201.09</v>
      </c>
      <c r="G769">
        <v>8</v>
      </c>
      <c r="H769">
        <v>4.9000000000000004</v>
      </c>
      <c r="I769" t="s">
        <v>13</v>
      </c>
      <c r="J769" s="1">
        <v>45329</v>
      </c>
    </row>
    <row r="770" spans="1:10" x14ac:dyDescent="0.3">
      <c r="A770">
        <v>769</v>
      </c>
      <c r="B770">
        <v>32</v>
      </c>
      <c r="C770" t="s">
        <v>10</v>
      </c>
      <c r="D770" t="s">
        <v>15</v>
      </c>
      <c r="E770" t="s">
        <v>16</v>
      </c>
      <c r="F770">
        <v>825.84</v>
      </c>
      <c r="G770">
        <v>11</v>
      </c>
      <c r="H770">
        <v>4.5</v>
      </c>
      <c r="I770" t="s">
        <v>13</v>
      </c>
      <c r="J770" s="1">
        <v>45330</v>
      </c>
    </row>
    <row r="771" spans="1:10" x14ac:dyDescent="0.3">
      <c r="A771">
        <v>770</v>
      </c>
      <c r="B771">
        <v>49</v>
      </c>
      <c r="C771" t="s">
        <v>23</v>
      </c>
      <c r="D771" t="s">
        <v>20</v>
      </c>
      <c r="E771" t="s">
        <v>19</v>
      </c>
      <c r="F771">
        <v>749.42</v>
      </c>
      <c r="G771">
        <v>13</v>
      </c>
      <c r="H771">
        <v>2.5</v>
      </c>
      <c r="I771" t="s">
        <v>13</v>
      </c>
      <c r="J771" s="1">
        <v>45331</v>
      </c>
    </row>
    <row r="772" spans="1:10" x14ac:dyDescent="0.3">
      <c r="A772">
        <v>771</v>
      </c>
      <c r="B772">
        <v>61</v>
      </c>
      <c r="C772" t="s">
        <v>14</v>
      </c>
      <c r="D772" t="s">
        <v>25</v>
      </c>
      <c r="E772" t="s">
        <v>24</v>
      </c>
      <c r="F772">
        <v>495.43</v>
      </c>
      <c r="G772">
        <v>9</v>
      </c>
      <c r="H772">
        <v>3.4</v>
      </c>
      <c r="I772" t="s">
        <v>17</v>
      </c>
      <c r="J772" s="1">
        <v>45332</v>
      </c>
    </row>
    <row r="773" spans="1:10" x14ac:dyDescent="0.3">
      <c r="A773">
        <v>772</v>
      </c>
      <c r="B773">
        <v>57</v>
      </c>
      <c r="C773" t="s">
        <v>10</v>
      </c>
      <c r="D773" t="s">
        <v>15</v>
      </c>
      <c r="E773" t="s">
        <v>21</v>
      </c>
      <c r="F773">
        <v>169.25</v>
      </c>
      <c r="G773">
        <v>13</v>
      </c>
      <c r="H773">
        <v>2</v>
      </c>
      <c r="I773" t="s">
        <v>13</v>
      </c>
      <c r="J773" s="1">
        <v>45333</v>
      </c>
    </row>
    <row r="774" spans="1:10" x14ac:dyDescent="0.3">
      <c r="A774">
        <v>773</v>
      </c>
      <c r="B774">
        <v>58</v>
      </c>
      <c r="C774" t="s">
        <v>23</v>
      </c>
      <c r="D774" t="s">
        <v>15</v>
      </c>
      <c r="E774" t="s">
        <v>19</v>
      </c>
      <c r="F774">
        <v>396.07</v>
      </c>
      <c r="G774">
        <v>5</v>
      </c>
      <c r="H774">
        <v>4.9000000000000004</v>
      </c>
      <c r="I774" t="s">
        <v>17</v>
      </c>
      <c r="J774" s="1">
        <v>45334</v>
      </c>
    </row>
    <row r="775" spans="1:10" x14ac:dyDescent="0.3">
      <c r="A775">
        <v>774</v>
      </c>
      <c r="B775">
        <v>56</v>
      </c>
      <c r="C775" t="s">
        <v>23</v>
      </c>
      <c r="D775" t="s">
        <v>25</v>
      </c>
      <c r="E775" t="s">
        <v>24</v>
      </c>
      <c r="F775">
        <v>457.6</v>
      </c>
      <c r="G775">
        <v>13</v>
      </c>
      <c r="H775">
        <v>3</v>
      </c>
      <c r="I775" t="s">
        <v>13</v>
      </c>
      <c r="J775" s="1">
        <v>45335</v>
      </c>
    </row>
    <row r="776" spans="1:10" x14ac:dyDescent="0.3">
      <c r="A776">
        <v>775</v>
      </c>
      <c r="B776">
        <v>63</v>
      </c>
      <c r="C776" t="s">
        <v>23</v>
      </c>
      <c r="D776" t="s">
        <v>22</v>
      </c>
      <c r="E776" t="s">
        <v>16</v>
      </c>
      <c r="F776">
        <v>141.68</v>
      </c>
      <c r="G776">
        <v>10</v>
      </c>
      <c r="H776">
        <v>2.2000000000000002</v>
      </c>
      <c r="I776" t="s">
        <v>17</v>
      </c>
      <c r="J776" s="1">
        <v>45336</v>
      </c>
    </row>
    <row r="777" spans="1:10" x14ac:dyDescent="0.3">
      <c r="A777">
        <v>776</v>
      </c>
      <c r="B777">
        <v>65</v>
      </c>
      <c r="C777" t="s">
        <v>23</v>
      </c>
      <c r="D777" t="s">
        <v>25</v>
      </c>
      <c r="E777" t="s">
        <v>19</v>
      </c>
      <c r="F777">
        <v>266.02999999999997</v>
      </c>
      <c r="G777">
        <v>5</v>
      </c>
      <c r="H777">
        <v>2.5</v>
      </c>
      <c r="I777" t="s">
        <v>13</v>
      </c>
      <c r="J777" s="1">
        <v>45337</v>
      </c>
    </row>
    <row r="778" spans="1:10" x14ac:dyDescent="0.3">
      <c r="A778">
        <v>777</v>
      </c>
      <c r="B778">
        <v>28</v>
      </c>
      <c r="C778" t="s">
        <v>23</v>
      </c>
      <c r="D778" t="s">
        <v>15</v>
      </c>
      <c r="E778" t="s">
        <v>24</v>
      </c>
      <c r="F778">
        <v>1238.79</v>
      </c>
      <c r="G778">
        <v>10</v>
      </c>
      <c r="H778">
        <v>3.7</v>
      </c>
      <c r="I778" t="s">
        <v>17</v>
      </c>
      <c r="J778" s="1">
        <v>45338</v>
      </c>
    </row>
    <row r="779" spans="1:10" x14ac:dyDescent="0.3">
      <c r="A779">
        <v>778</v>
      </c>
      <c r="B779">
        <v>53</v>
      </c>
      <c r="C779" t="s">
        <v>10</v>
      </c>
      <c r="D779" t="s">
        <v>11</v>
      </c>
      <c r="E779" t="s">
        <v>16</v>
      </c>
      <c r="F779">
        <v>155.53</v>
      </c>
      <c r="G779">
        <v>3</v>
      </c>
      <c r="H779">
        <v>2.6</v>
      </c>
      <c r="I779" t="s">
        <v>13</v>
      </c>
      <c r="J779" s="1">
        <v>45339</v>
      </c>
    </row>
    <row r="780" spans="1:10" x14ac:dyDescent="0.3">
      <c r="A780">
        <v>779</v>
      </c>
      <c r="B780">
        <v>26</v>
      </c>
      <c r="C780" t="s">
        <v>14</v>
      </c>
      <c r="D780" t="s">
        <v>20</v>
      </c>
      <c r="E780" t="s">
        <v>21</v>
      </c>
      <c r="F780">
        <v>141.25</v>
      </c>
      <c r="G780">
        <v>13</v>
      </c>
      <c r="H780">
        <v>4.3</v>
      </c>
      <c r="I780" t="s">
        <v>17</v>
      </c>
      <c r="J780" s="1">
        <v>45340</v>
      </c>
    </row>
    <row r="781" spans="1:10" x14ac:dyDescent="0.3">
      <c r="A781">
        <v>780</v>
      </c>
      <c r="B781">
        <v>26</v>
      </c>
      <c r="C781" t="s">
        <v>14</v>
      </c>
      <c r="D781" t="s">
        <v>25</v>
      </c>
      <c r="E781" t="s">
        <v>24</v>
      </c>
      <c r="F781">
        <v>1164.26</v>
      </c>
      <c r="G781">
        <v>13</v>
      </c>
      <c r="H781">
        <v>3.6</v>
      </c>
      <c r="I781" t="s">
        <v>13</v>
      </c>
      <c r="J781" s="1">
        <v>45341</v>
      </c>
    </row>
    <row r="782" spans="1:10" x14ac:dyDescent="0.3">
      <c r="A782">
        <v>781</v>
      </c>
      <c r="B782">
        <v>39</v>
      </c>
      <c r="C782" t="s">
        <v>23</v>
      </c>
      <c r="D782" t="s">
        <v>11</v>
      </c>
      <c r="E782" t="s">
        <v>21</v>
      </c>
      <c r="F782">
        <v>865.85</v>
      </c>
      <c r="G782">
        <v>13</v>
      </c>
      <c r="H782">
        <v>3.9</v>
      </c>
      <c r="I782" t="s">
        <v>17</v>
      </c>
      <c r="J782" s="1">
        <v>45342</v>
      </c>
    </row>
    <row r="783" spans="1:10" x14ac:dyDescent="0.3">
      <c r="A783">
        <v>782</v>
      </c>
      <c r="B783">
        <v>34</v>
      </c>
      <c r="C783" t="s">
        <v>23</v>
      </c>
      <c r="D783" t="s">
        <v>15</v>
      </c>
      <c r="E783" t="s">
        <v>24</v>
      </c>
      <c r="F783">
        <v>440.26</v>
      </c>
      <c r="G783">
        <v>10</v>
      </c>
      <c r="H783">
        <v>3</v>
      </c>
      <c r="I783" t="s">
        <v>13</v>
      </c>
      <c r="J783" s="1">
        <v>45343</v>
      </c>
    </row>
    <row r="784" spans="1:10" x14ac:dyDescent="0.3">
      <c r="A784">
        <v>783</v>
      </c>
      <c r="B784">
        <v>41</v>
      </c>
      <c r="C784" t="s">
        <v>10</v>
      </c>
      <c r="D784" t="s">
        <v>18</v>
      </c>
      <c r="E784" t="s">
        <v>21</v>
      </c>
      <c r="F784">
        <v>530.21</v>
      </c>
      <c r="G784">
        <v>10</v>
      </c>
      <c r="H784">
        <v>3.8</v>
      </c>
      <c r="I784" t="s">
        <v>13</v>
      </c>
      <c r="J784" s="1">
        <v>45344</v>
      </c>
    </row>
    <row r="785" spans="1:10" x14ac:dyDescent="0.3">
      <c r="A785">
        <v>784</v>
      </c>
      <c r="B785">
        <v>44</v>
      </c>
      <c r="C785" t="s">
        <v>23</v>
      </c>
      <c r="D785" t="s">
        <v>18</v>
      </c>
      <c r="E785" t="s">
        <v>21</v>
      </c>
      <c r="F785">
        <v>616.01</v>
      </c>
      <c r="G785">
        <v>2</v>
      </c>
      <c r="H785">
        <v>3.6</v>
      </c>
      <c r="I785" t="s">
        <v>17</v>
      </c>
      <c r="J785" s="1">
        <v>45345</v>
      </c>
    </row>
    <row r="786" spans="1:10" x14ac:dyDescent="0.3">
      <c r="A786">
        <v>785</v>
      </c>
      <c r="B786">
        <v>52</v>
      </c>
      <c r="C786" t="s">
        <v>14</v>
      </c>
      <c r="D786" t="s">
        <v>20</v>
      </c>
      <c r="E786" t="s">
        <v>12</v>
      </c>
      <c r="F786">
        <v>1491.95</v>
      </c>
      <c r="G786">
        <v>3</v>
      </c>
      <c r="H786">
        <v>3.8</v>
      </c>
      <c r="I786" t="s">
        <v>17</v>
      </c>
      <c r="J786" s="1">
        <v>45346</v>
      </c>
    </row>
    <row r="787" spans="1:10" x14ac:dyDescent="0.3">
      <c r="A787">
        <v>786</v>
      </c>
      <c r="B787">
        <v>57</v>
      </c>
      <c r="C787" t="s">
        <v>23</v>
      </c>
      <c r="D787" t="s">
        <v>18</v>
      </c>
      <c r="E787" t="s">
        <v>12</v>
      </c>
      <c r="F787">
        <v>86.29</v>
      </c>
      <c r="G787">
        <v>14</v>
      </c>
      <c r="H787">
        <v>1.9</v>
      </c>
      <c r="I787" t="s">
        <v>17</v>
      </c>
      <c r="J787" s="1">
        <v>45347</v>
      </c>
    </row>
    <row r="788" spans="1:10" x14ac:dyDescent="0.3">
      <c r="A788">
        <v>787</v>
      </c>
      <c r="B788">
        <v>29</v>
      </c>
      <c r="C788" t="s">
        <v>14</v>
      </c>
      <c r="D788" t="s">
        <v>15</v>
      </c>
      <c r="E788" t="s">
        <v>21</v>
      </c>
      <c r="F788">
        <v>1047.3800000000001</v>
      </c>
      <c r="G788">
        <v>6</v>
      </c>
      <c r="H788">
        <v>3.8</v>
      </c>
      <c r="I788" t="s">
        <v>13</v>
      </c>
      <c r="J788" s="1">
        <v>45348</v>
      </c>
    </row>
    <row r="789" spans="1:10" x14ac:dyDescent="0.3">
      <c r="A789">
        <v>788</v>
      </c>
      <c r="B789">
        <v>18</v>
      </c>
      <c r="C789" t="s">
        <v>10</v>
      </c>
      <c r="D789" t="s">
        <v>22</v>
      </c>
      <c r="E789" t="s">
        <v>12</v>
      </c>
      <c r="F789">
        <v>604.14</v>
      </c>
      <c r="G789">
        <v>8</v>
      </c>
      <c r="H789">
        <v>2.5</v>
      </c>
      <c r="I789" t="s">
        <v>13</v>
      </c>
      <c r="J789" s="1">
        <v>45349</v>
      </c>
    </row>
    <row r="790" spans="1:10" x14ac:dyDescent="0.3">
      <c r="A790">
        <v>789</v>
      </c>
      <c r="B790">
        <v>22</v>
      </c>
      <c r="C790" t="s">
        <v>23</v>
      </c>
      <c r="D790" t="s">
        <v>22</v>
      </c>
      <c r="E790" t="s">
        <v>12</v>
      </c>
      <c r="F790">
        <v>1330.2</v>
      </c>
      <c r="G790">
        <v>8</v>
      </c>
      <c r="H790">
        <v>1.3</v>
      </c>
      <c r="I790" t="s">
        <v>17</v>
      </c>
      <c r="J790" s="1">
        <v>45350</v>
      </c>
    </row>
    <row r="791" spans="1:10" x14ac:dyDescent="0.3">
      <c r="A791">
        <v>790</v>
      </c>
      <c r="B791">
        <v>23</v>
      </c>
      <c r="C791" t="s">
        <v>23</v>
      </c>
      <c r="D791" t="s">
        <v>20</v>
      </c>
      <c r="E791" t="s">
        <v>12</v>
      </c>
      <c r="F791">
        <v>286.20999999999998</v>
      </c>
      <c r="G791">
        <v>1</v>
      </c>
      <c r="H791">
        <v>4.3</v>
      </c>
      <c r="I791" t="s">
        <v>13</v>
      </c>
      <c r="J791" s="1">
        <v>45351</v>
      </c>
    </row>
    <row r="792" spans="1:10" x14ac:dyDescent="0.3">
      <c r="A792">
        <v>791</v>
      </c>
      <c r="B792">
        <v>35</v>
      </c>
      <c r="C792" t="s">
        <v>14</v>
      </c>
      <c r="D792" t="s">
        <v>11</v>
      </c>
      <c r="E792" t="s">
        <v>12</v>
      </c>
      <c r="F792">
        <v>946.08</v>
      </c>
      <c r="G792">
        <v>1</v>
      </c>
      <c r="H792">
        <v>1.8</v>
      </c>
      <c r="I792" t="s">
        <v>17</v>
      </c>
      <c r="J792" s="1">
        <v>45352</v>
      </c>
    </row>
    <row r="793" spans="1:10" x14ac:dyDescent="0.3">
      <c r="A793">
        <v>792</v>
      </c>
      <c r="B793">
        <v>47</v>
      </c>
      <c r="C793" t="s">
        <v>10</v>
      </c>
      <c r="D793" t="s">
        <v>25</v>
      </c>
      <c r="E793" t="s">
        <v>21</v>
      </c>
      <c r="F793">
        <v>789.54</v>
      </c>
      <c r="G793">
        <v>2</v>
      </c>
      <c r="H793">
        <v>2.5</v>
      </c>
      <c r="I793" t="s">
        <v>13</v>
      </c>
      <c r="J793" s="1">
        <v>45353</v>
      </c>
    </row>
    <row r="794" spans="1:10" x14ac:dyDescent="0.3">
      <c r="A794">
        <v>793</v>
      </c>
      <c r="B794">
        <v>31</v>
      </c>
      <c r="C794" t="s">
        <v>23</v>
      </c>
      <c r="D794" t="s">
        <v>18</v>
      </c>
      <c r="E794" t="s">
        <v>12</v>
      </c>
      <c r="F794">
        <v>607.53</v>
      </c>
      <c r="G794">
        <v>14</v>
      </c>
      <c r="H794">
        <v>4.9000000000000004</v>
      </c>
      <c r="I794" t="s">
        <v>17</v>
      </c>
      <c r="J794" s="1">
        <v>45354</v>
      </c>
    </row>
    <row r="795" spans="1:10" x14ac:dyDescent="0.3">
      <c r="A795">
        <v>794</v>
      </c>
      <c r="B795">
        <v>53</v>
      </c>
      <c r="C795" t="s">
        <v>23</v>
      </c>
      <c r="D795" t="s">
        <v>25</v>
      </c>
      <c r="E795" t="s">
        <v>12</v>
      </c>
      <c r="F795">
        <v>1105.3699999999999</v>
      </c>
      <c r="G795">
        <v>11</v>
      </c>
      <c r="H795">
        <v>2.8</v>
      </c>
      <c r="I795" t="s">
        <v>13</v>
      </c>
      <c r="J795" s="1">
        <v>45355</v>
      </c>
    </row>
    <row r="796" spans="1:10" x14ac:dyDescent="0.3">
      <c r="A796">
        <v>795</v>
      </c>
      <c r="B796">
        <v>54</v>
      </c>
      <c r="C796" t="s">
        <v>10</v>
      </c>
      <c r="D796" t="s">
        <v>25</v>
      </c>
      <c r="E796" t="s">
        <v>24</v>
      </c>
      <c r="F796">
        <v>567.16</v>
      </c>
      <c r="G796">
        <v>6</v>
      </c>
      <c r="H796">
        <v>3.4</v>
      </c>
      <c r="I796" t="s">
        <v>17</v>
      </c>
      <c r="J796" s="1">
        <v>45356</v>
      </c>
    </row>
    <row r="797" spans="1:10" x14ac:dyDescent="0.3">
      <c r="A797">
        <v>796</v>
      </c>
      <c r="B797">
        <v>46</v>
      </c>
      <c r="C797" t="s">
        <v>14</v>
      </c>
      <c r="D797" t="s">
        <v>20</v>
      </c>
      <c r="E797" t="s">
        <v>21</v>
      </c>
      <c r="F797">
        <v>1383.3</v>
      </c>
      <c r="G797">
        <v>11</v>
      </c>
      <c r="H797">
        <v>2</v>
      </c>
      <c r="I797" t="s">
        <v>17</v>
      </c>
      <c r="J797" s="1">
        <v>45357</v>
      </c>
    </row>
    <row r="798" spans="1:10" x14ac:dyDescent="0.3">
      <c r="A798">
        <v>797</v>
      </c>
      <c r="B798">
        <v>31</v>
      </c>
      <c r="C798" t="s">
        <v>14</v>
      </c>
      <c r="D798" t="s">
        <v>18</v>
      </c>
      <c r="E798" t="s">
        <v>16</v>
      </c>
      <c r="F798">
        <v>269.95</v>
      </c>
      <c r="G798">
        <v>13</v>
      </c>
      <c r="H798">
        <v>2.5</v>
      </c>
      <c r="I798" t="s">
        <v>13</v>
      </c>
      <c r="J798" s="1">
        <v>45358</v>
      </c>
    </row>
    <row r="799" spans="1:10" x14ac:dyDescent="0.3">
      <c r="A799">
        <v>798</v>
      </c>
      <c r="B799">
        <v>31</v>
      </c>
      <c r="C799" t="s">
        <v>14</v>
      </c>
      <c r="D799" t="s">
        <v>15</v>
      </c>
      <c r="E799" t="s">
        <v>24</v>
      </c>
      <c r="F799">
        <v>954.26</v>
      </c>
      <c r="G799">
        <v>12</v>
      </c>
      <c r="H799">
        <v>1.1000000000000001</v>
      </c>
      <c r="I799" t="s">
        <v>17</v>
      </c>
      <c r="J799" s="1">
        <v>45359</v>
      </c>
    </row>
    <row r="800" spans="1:10" x14ac:dyDescent="0.3">
      <c r="A800">
        <v>799</v>
      </c>
      <c r="B800">
        <v>41</v>
      </c>
      <c r="C800" t="s">
        <v>14</v>
      </c>
      <c r="D800" t="s">
        <v>15</v>
      </c>
      <c r="E800" t="s">
        <v>21</v>
      </c>
      <c r="F800">
        <v>395.91</v>
      </c>
      <c r="G800">
        <v>10</v>
      </c>
      <c r="H800">
        <v>2.5</v>
      </c>
      <c r="I800" t="s">
        <v>13</v>
      </c>
      <c r="J800" s="1">
        <v>45360</v>
      </c>
    </row>
    <row r="801" spans="1:10" x14ac:dyDescent="0.3">
      <c r="A801">
        <v>800</v>
      </c>
      <c r="B801">
        <v>42</v>
      </c>
      <c r="C801" t="s">
        <v>10</v>
      </c>
      <c r="D801" t="s">
        <v>22</v>
      </c>
      <c r="E801" t="s">
        <v>21</v>
      </c>
      <c r="F801">
        <v>38.630000000000003</v>
      </c>
      <c r="G801">
        <v>2</v>
      </c>
      <c r="H801">
        <v>4</v>
      </c>
      <c r="I801" t="s">
        <v>13</v>
      </c>
      <c r="J801" s="1">
        <v>45361</v>
      </c>
    </row>
    <row r="802" spans="1:10" x14ac:dyDescent="0.3">
      <c r="A802">
        <v>801</v>
      </c>
      <c r="B802">
        <v>40</v>
      </c>
      <c r="C802" t="s">
        <v>14</v>
      </c>
      <c r="D802" t="s">
        <v>15</v>
      </c>
      <c r="E802" t="s">
        <v>21</v>
      </c>
      <c r="F802">
        <v>109.76</v>
      </c>
      <c r="G802">
        <v>14</v>
      </c>
      <c r="H802">
        <v>1.8</v>
      </c>
      <c r="I802" t="s">
        <v>17</v>
      </c>
      <c r="J802" s="1">
        <v>45362</v>
      </c>
    </row>
    <row r="803" spans="1:10" x14ac:dyDescent="0.3">
      <c r="A803">
        <v>802</v>
      </c>
      <c r="B803">
        <v>67</v>
      </c>
      <c r="C803" t="s">
        <v>23</v>
      </c>
      <c r="D803" t="s">
        <v>20</v>
      </c>
      <c r="E803" t="s">
        <v>16</v>
      </c>
      <c r="F803">
        <v>990.91</v>
      </c>
      <c r="G803">
        <v>8</v>
      </c>
      <c r="H803">
        <v>3</v>
      </c>
      <c r="I803" t="s">
        <v>13</v>
      </c>
      <c r="J803" s="1">
        <v>45363</v>
      </c>
    </row>
    <row r="804" spans="1:10" x14ac:dyDescent="0.3">
      <c r="A804">
        <v>803</v>
      </c>
      <c r="B804">
        <v>35</v>
      </c>
      <c r="C804" t="s">
        <v>23</v>
      </c>
      <c r="D804" t="s">
        <v>18</v>
      </c>
      <c r="E804" t="s">
        <v>12</v>
      </c>
      <c r="F804">
        <v>1143.56</v>
      </c>
      <c r="G804">
        <v>14</v>
      </c>
      <c r="H804">
        <v>1.6</v>
      </c>
      <c r="I804" t="s">
        <v>17</v>
      </c>
      <c r="J804" s="1">
        <v>45364</v>
      </c>
    </row>
    <row r="805" spans="1:10" x14ac:dyDescent="0.3">
      <c r="A805">
        <v>804</v>
      </c>
      <c r="B805">
        <v>58</v>
      </c>
      <c r="C805" t="s">
        <v>14</v>
      </c>
      <c r="D805" t="s">
        <v>18</v>
      </c>
      <c r="E805" t="s">
        <v>24</v>
      </c>
      <c r="F805">
        <v>939.32</v>
      </c>
      <c r="G805">
        <v>11</v>
      </c>
      <c r="H805">
        <v>4.9000000000000004</v>
      </c>
      <c r="I805" t="s">
        <v>13</v>
      </c>
      <c r="J805" s="1">
        <v>45365</v>
      </c>
    </row>
    <row r="806" spans="1:10" x14ac:dyDescent="0.3">
      <c r="A806">
        <v>805</v>
      </c>
      <c r="B806">
        <v>56</v>
      </c>
      <c r="C806" t="s">
        <v>14</v>
      </c>
      <c r="D806" t="s">
        <v>18</v>
      </c>
      <c r="E806" t="s">
        <v>24</v>
      </c>
      <c r="F806">
        <v>874.45</v>
      </c>
      <c r="G806">
        <v>5</v>
      </c>
      <c r="H806">
        <v>1.5</v>
      </c>
      <c r="I806" t="s">
        <v>17</v>
      </c>
      <c r="J806" s="1">
        <v>45366</v>
      </c>
    </row>
    <row r="807" spans="1:10" x14ac:dyDescent="0.3">
      <c r="A807">
        <v>806</v>
      </c>
      <c r="B807">
        <v>69</v>
      </c>
      <c r="C807" t="s">
        <v>23</v>
      </c>
      <c r="D807" t="s">
        <v>22</v>
      </c>
      <c r="E807" t="s">
        <v>12</v>
      </c>
      <c r="F807">
        <v>1047.6199999999999</v>
      </c>
      <c r="G807">
        <v>13</v>
      </c>
      <c r="H807">
        <v>2.5</v>
      </c>
      <c r="I807" t="s">
        <v>17</v>
      </c>
      <c r="J807" s="1">
        <v>45367</v>
      </c>
    </row>
    <row r="808" spans="1:10" x14ac:dyDescent="0.3">
      <c r="A808">
        <v>807</v>
      </c>
      <c r="B808">
        <v>23</v>
      </c>
      <c r="C808" t="s">
        <v>10</v>
      </c>
      <c r="D808" t="s">
        <v>22</v>
      </c>
      <c r="E808" t="s">
        <v>21</v>
      </c>
      <c r="F808">
        <v>6.07</v>
      </c>
      <c r="G808">
        <v>14</v>
      </c>
      <c r="H808">
        <v>2.2999999999999998</v>
      </c>
      <c r="I808" t="s">
        <v>17</v>
      </c>
      <c r="J808" s="1">
        <v>45368</v>
      </c>
    </row>
    <row r="809" spans="1:10" x14ac:dyDescent="0.3">
      <c r="A809">
        <v>808</v>
      </c>
      <c r="B809">
        <v>49</v>
      </c>
      <c r="C809" t="s">
        <v>23</v>
      </c>
      <c r="D809" t="s">
        <v>11</v>
      </c>
      <c r="E809" t="s">
        <v>19</v>
      </c>
      <c r="F809">
        <v>696.1</v>
      </c>
      <c r="G809">
        <v>1</v>
      </c>
      <c r="H809">
        <v>4.0999999999999996</v>
      </c>
      <c r="I809" t="s">
        <v>17</v>
      </c>
      <c r="J809" s="1">
        <v>45369</v>
      </c>
    </row>
    <row r="810" spans="1:10" x14ac:dyDescent="0.3">
      <c r="A810">
        <v>809</v>
      </c>
      <c r="B810">
        <v>55</v>
      </c>
      <c r="C810" t="s">
        <v>14</v>
      </c>
      <c r="D810" t="s">
        <v>15</v>
      </c>
      <c r="E810" t="s">
        <v>16</v>
      </c>
      <c r="F810">
        <v>1004.09</v>
      </c>
      <c r="G810">
        <v>6</v>
      </c>
      <c r="H810">
        <v>2.6</v>
      </c>
      <c r="I810" t="s">
        <v>17</v>
      </c>
      <c r="J810" s="1">
        <v>45370</v>
      </c>
    </row>
    <row r="811" spans="1:10" x14ac:dyDescent="0.3">
      <c r="A811">
        <v>810</v>
      </c>
      <c r="B811">
        <v>65</v>
      </c>
      <c r="C811" t="s">
        <v>10</v>
      </c>
      <c r="D811" t="s">
        <v>22</v>
      </c>
      <c r="E811" t="s">
        <v>16</v>
      </c>
      <c r="F811">
        <v>373.56</v>
      </c>
      <c r="G811">
        <v>4</v>
      </c>
      <c r="H811">
        <v>4.9000000000000004</v>
      </c>
      <c r="I811" t="s">
        <v>17</v>
      </c>
      <c r="J811" s="1">
        <v>45371</v>
      </c>
    </row>
    <row r="812" spans="1:10" x14ac:dyDescent="0.3">
      <c r="A812">
        <v>811</v>
      </c>
      <c r="B812">
        <v>22</v>
      </c>
      <c r="C812" t="s">
        <v>10</v>
      </c>
      <c r="D812" t="s">
        <v>20</v>
      </c>
      <c r="E812" t="s">
        <v>12</v>
      </c>
      <c r="F812">
        <v>427.93</v>
      </c>
      <c r="G812">
        <v>11</v>
      </c>
      <c r="H812">
        <v>4.0999999999999996</v>
      </c>
      <c r="I812" t="s">
        <v>17</v>
      </c>
      <c r="J812" s="1">
        <v>45372</v>
      </c>
    </row>
    <row r="813" spans="1:10" x14ac:dyDescent="0.3">
      <c r="A813">
        <v>812</v>
      </c>
      <c r="B813">
        <v>22</v>
      </c>
      <c r="C813" t="s">
        <v>14</v>
      </c>
      <c r="D813" t="s">
        <v>22</v>
      </c>
      <c r="E813" t="s">
        <v>12</v>
      </c>
      <c r="F813">
        <v>1321.55</v>
      </c>
      <c r="G813">
        <v>11</v>
      </c>
      <c r="H813">
        <v>4</v>
      </c>
      <c r="I813" t="s">
        <v>13</v>
      </c>
      <c r="J813" s="1">
        <v>45373</v>
      </c>
    </row>
    <row r="814" spans="1:10" x14ac:dyDescent="0.3">
      <c r="A814">
        <v>813</v>
      </c>
      <c r="B814">
        <v>57</v>
      </c>
      <c r="C814" t="s">
        <v>10</v>
      </c>
      <c r="D814" t="s">
        <v>15</v>
      </c>
      <c r="E814" t="s">
        <v>16</v>
      </c>
      <c r="F814">
        <v>778.64</v>
      </c>
      <c r="G814">
        <v>2</v>
      </c>
      <c r="H814">
        <v>4.5</v>
      </c>
      <c r="I814" t="s">
        <v>13</v>
      </c>
      <c r="J814" s="1">
        <v>45374</v>
      </c>
    </row>
    <row r="815" spans="1:10" x14ac:dyDescent="0.3">
      <c r="A815">
        <v>814</v>
      </c>
      <c r="B815">
        <v>48</v>
      </c>
      <c r="C815" t="s">
        <v>23</v>
      </c>
      <c r="D815" t="s">
        <v>25</v>
      </c>
      <c r="E815" t="s">
        <v>19</v>
      </c>
      <c r="F815">
        <v>771.54</v>
      </c>
      <c r="G815">
        <v>5</v>
      </c>
      <c r="H815">
        <v>4.8</v>
      </c>
      <c r="I815" t="s">
        <v>13</v>
      </c>
      <c r="J815" s="1">
        <v>45375</v>
      </c>
    </row>
    <row r="816" spans="1:10" x14ac:dyDescent="0.3">
      <c r="A816">
        <v>815</v>
      </c>
      <c r="B816">
        <v>40</v>
      </c>
      <c r="C816" t="s">
        <v>10</v>
      </c>
      <c r="D816" t="s">
        <v>25</v>
      </c>
      <c r="E816" t="s">
        <v>12</v>
      </c>
      <c r="F816">
        <v>527.08000000000004</v>
      </c>
      <c r="G816">
        <v>10</v>
      </c>
      <c r="H816">
        <v>3.8</v>
      </c>
      <c r="I816" t="s">
        <v>17</v>
      </c>
      <c r="J816" s="1">
        <v>45376</v>
      </c>
    </row>
    <row r="817" spans="1:10" x14ac:dyDescent="0.3">
      <c r="A817">
        <v>816</v>
      </c>
      <c r="B817">
        <v>37</v>
      </c>
      <c r="C817" t="s">
        <v>10</v>
      </c>
      <c r="D817" t="s">
        <v>11</v>
      </c>
      <c r="E817" t="s">
        <v>12</v>
      </c>
      <c r="F817">
        <v>889.99</v>
      </c>
      <c r="G817">
        <v>2</v>
      </c>
      <c r="H817">
        <v>1.5</v>
      </c>
      <c r="I817" t="s">
        <v>13</v>
      </c>
      <c r="J817" s="1">
        <v>45377</v>
      </c>
    </row>
    <row r="818" spans="1:10" x14ac:dyDescent="0.3">
      <c r="A818">
        <v>817</v>
      </c>
      <c r="B818">
        <v>33</v>
      </c>
      <c r="C818" t="s">
        <v>14</v>
      </c>
      <c r="D818" t="s">
        <v>18</v>
      </c>
      <c r="E818" t="s">
        <v>24</v>
      </c>
      <c r="F818">
        <v>1214.43</v>
      </c>
      <c r="G818">
        <v>3</v>
      </c>
      <c r="H818">
        <v>1.9</v>
      </c>
      <c r="I818" t="s">
        <v>17</v>
      </c>
      <c r="J818" s="1">
        <v>45378</v>
      </c>
    </row>
    <row r="819" spans="1:10" x14ac:dyDescent="0.3">
      <c r="A819">
        <v>818</v>
      </c>
      <c r="B819">
        <v>46</v>
      </c>
      <c r="C819" t="s">
        <v>14</v>
      </c>
      <c r="D819" t="s">
        <v>20</v>
      </c>
      <c r="E819" t="s">
        <v>19</v>
      </c>
      <c r="F819">
        <v>1429.18</v>
      </c>
      <c r="G819">
        <v>10</v>
      </c>
      <c r="H819">
        <v>4.7</v>
      </c>
      <c r="I819" t="s">
        <v>13</v>
      </c>
      <c r="J819" s="1">
        <v>45379</v>
      </c>
    </row>
    <row r="820" spans="1:10" x14ac:dyDescent="0.3">
      <c r="A820">
        <v>819</v>
      </c>
      <c r="B820">
        <v>61</v>
      </c>
      <c r="C820" t="s">
        <v>23</v>
      </c>
      <c r="D820" t="s">
        <v>25</v>
      </c>
      <c r="E820" t="s">
        <v>19</v>
      </c>
      <c r="F820">
        <v>430.27</v>
      </c>
      <c r="G820">
        <v>13</v>
      </c>
      <c r="H820">
        <v>1.8</v>
      </c>
      <c r="I820" t="s">
        <v>17</v>
      </c>
      <c r="J820" s="1">
        <v>45380</v>
      </c>
    </row>
    <row r="821" spans="1:10" x14ac:dyDescent="0.3">
      <c r="A821">
        <v>820</v>
      </c>
      <c r="B821">
        <v>24</v>
      </c>
      <c r="C821" t="s">
        <v>10</v>
      </c>
      <c r="D821" t="s">
        <v>25</v>
      </c>
      <c r="E821" t="s">
        <v>16</v>
      </c>
      <c r="F821">
        <v>225.37</v>
      </c>
      <c r="G821">
        <v>8</v>
      </c>
      <c r="H821">
        <v>3.7</v>
      </c>
      <c r="I821" t="s">
        <v>17</v>
      </c>
      <c r="J821" s="1">
        <v>45381</v>
      </c>
    </row>
    <row r="822" spans="1:10" x14ac:dyDescent="0.3">
      <c r="A822">
        <v>821</v>
      </c>
      <c r="B822">
        <v>63</v>
      </c>
      <c r="C822" t="s">
        <v>23</v>
      </c>
      <c r="D822" t="s">
        <v>18</v>
      </c>
      <c r="E822" t="s">
        <v>16</v>
      </c>
      <c r="F822">
        <v>995.54</v>
      </c>
      <c r="G822">
        <v>11</v>
      </c>
      <c r="H822">
        <v>4.7</v>
      </c>
      <c r="I822" t="s">
        <v>17</v>
      </c>
      <c r="J822" s="1">
        <v>45382</v>
      </c>
    </row>
    <row r="823" spans="1:10" x14ac:dyDescent="0.3">
      <c r="A823">
        <v>822</v>
      </c>
      <c r="B823">
        <v>52</v>
      </c>
      <c r="C823" t="s">
        <v>23</v>
      </c>
      <c r="D823" t="s">
        <v>11</v>
      </c>
      <c r="E823" t="s">
        <v>12</v>
      </c>
      <c r="F823">
        <v>942.74</v>
      </c>
      <c r="G823">
        <v>6</v>
      </c>
      <c r="H823">
        <v>1.1000000000000001</v>
      </c>
      <c r="I823" t="s">
        <v>17</v>
      </c>
      <c r="J823" s="1">
        <v>45383</v>
      </c>
    </row>
    <row r="824" spans="1:10" x14ac:dyDescent="0.3">
      <c r="A824">
        <v>823</v>
      </c>
      <c r="B824">
        <v>45</v>
      </c>
      <c r="C824" t="s">
        <v>14</v>
      </c>
      <c r="D824" t="s">
        <v>22</v>
      </c>
      <c r="E824" t="s">
        <v>24</v>
      </c>
      <c r="F824">
        <v>762.77</v>
      </c>
      <c r="G824">
        <v>8</v>
      </c>
      <c r="H824">
        <v>4.5999999999999996</v>
      </c>
      <c r="I824" t="s">
        <v>13</v>
      </c>
      <c r="J824" s="1">
        <v>45384</v>
      </c>
    </row>
    <row r="825" spans="1:10" x14ac:dyDescent="0.3">
      <c r="A825">
        <v>824</v>
      </c>
      <c r="B825">
        <v>47</v>
      </c>
      <c r="C825" t="s">
        <v>14</v>
      </c>
      <c r="D825" t="s">
        <v>20</v>
      </c>
      <c r="E825" t="s">
        <v>12</v>
      </c>
      <c r="F825">
        <v>201.63</v>
      </c>
      <c r="G825">
        <v>12</v>
      </c>
      <c r="H825">
        <v>3.8</v>
      </c>
      <c r="I825" t="s">
        <v>13</v>
      </c>
      <c r="J825" s="1">
        <v>45385</v>
      </c>
    </row>
    <row r="826" spans="1:10" x14ac:dyDescent="0.3">
      <c r="A826">
        <v>825</v>
      </c>
      <c r="B826">
        <v>39</v>
      </c>
      <c r="C826" t="s">
        <v>10</v>
      </c>
      <c r="D826" t="s">
        <v>20</v>
      </c>
      <c r="E826" t="s">
        <v>12</v>
      </c>
      <c r="F826">
        <v>398.45</v>
      </c>
      <c r="G826">
        <v>2</v>
      </c>
      <c r="H826">
        <v>2.7</v>
      </c>
      <c r="I826" t="s">
        <v>17</v>
      </c>
      <c r="J826" s="1">
        <v>45386</v>
      </c>
    </row>
    <row r="827" spans="1:10" x14ac:dyDescent="0.3">
      <c r="A827">
        <v>826</v>
      </c>
      <c r="B827">
        <v>63</v>
      </c>
      <c r="C827" t="s">
        <v>14</v>
      </c>
      <c r="D827" t="s">
        <v>25</v>
      </c>
      <c r="E827" t="s">
        <v>12</v>
      </c>
      <c r="F827">
        <v>1206.5</v>
      </c>
      <c r="G827">
        <v>12</v>
      </c>
      <c r="H827">
        <v>1.8</v>
      </c>
      <c r="I827" t="s">
        <v>13</v>
      </c>
      <c r="J827" s="1">
        <v>45387</v>
      </c>
    </row>
    <row r="828" spans="1:10" x14ac:dyDescent="0.3">
      <c r="A828">
        <v>827</v>
      </c>
      <c r="B828">
        <v>44</v>
      </c>
      <c r="C828" t="s">
        <v>14</v>
      </c>
      <c r="D828" t="s">
        <v>20</v>
      </c>
      <c r="E828" t="s">
        <v>19</v>
      </c>
      <c r="F828">
        <v>744.85</v>
      </c>
      <c r="G828">
        <v>11</v>
      </c>
      <c r="H828">
        <v>4.5999999999999996</v>
      </c>
      <c r="I828" t="s">
        <v>17</v>
      </c>
      <c r="J828" s="1">
        <v>45388</v>
      </c>
    </row>
    <row r="829" spans="1:10" x14ac:dyDescent="0.3">
      <c r="A829">
        <v>828</v>
      </c>
      <c r="B829">
        <v>31</v>
      </c>
      <c r="C829" t="s">
        <v>10</v>
      </c>
      <c r="D829" t="s">
        <v>15</v>
      </c>
      <c r="E829" t="s">
        <v>19</v>
      </c>
      <c r="F829">
        <v>1175.94</v>
      </c>
      <c r="G829">
        <v>3</v>
      </c>
      <c r="H829">
        <v>2.9</v>
      </c>
      <c r="I829" t="s">
        <v>17</v>
      </c>
      <c r="J829" s="1">
        <v>45389</v>
      </c>
    </row>
    <row r="830" spans="1:10" x14ac:dyDescent="0.3">
      <c r="A830">
        <v>829</v>
      </c>
      <c r="B830">
        <v>48</v>
      </c>
      <c r="C830" t="s">
        <v>10</v>
      </c>
      <c r="D830" t="s">
        <v>11</v>
      </c>
      <c r="E830" t="s">
        <v>24</v>
      </c>
      <c r="F830">
        <v>930.43</v>
      </c>
      <c r="G830">
        <v>11</v>
      </c>
      <c r="H830">
        <v>4.7</v>
      </c>
      <c r="I830" t="s">
        <v>17</v>
      </c>
      <c r="J830" s="1">
        <v>45390</v>
      </c>
    </row>
    <row r="831" spans="1:10" x14ac:dyDescent="0.3">
      <c r="A831">
        <v>830</v>
      </c>
      <c r="B831">
        <v>40</v>
      </c>
      <c r="C831" t="s">
        <v>14</v>
      </c>
      <c r="D831" t="s">
        <v>11</v>
      </c>
      <c r="E831" t="s">
        <v>24</v>
      </c>
      <c r="F831">
        <v>414.91</v>
      </c>
      <c r="G831">
        <v>8</v>
      </c>
      <c r="H831">
        <v>1.1000000000000001</v>
      </c>
      <c r="I831" t="s">
        <v>17</v>
      </c>
      <c r="J831" s="1">
        <v>45391</v>
      </c>
    </row>
    <row r="832" spans="1:10" x14ac:dyDescent="0.3">
      <c r="A832">
        <v>831</v>
      </c>
      <c r="B832">
        <v>53</v>
      </c>
      <c r="C832" t="s">
        <v>10</v>
      </c>
      <c r="D832" t="s">
        <v>22</v>
      </c>
      <c r="E832" t="s">
        <v>19</v>
      </c>
      <c r="F832">
        <v>1269.51</v>
      </c>
      <c r="G832">
        <v>1</v>
      </c>
      <c r="H832">
        <v>2.2000000000000002</v>
      </c>
      <c r="I832" t="s">
        <v>13</v>
      </c>
      <c r="J832" s="1">
        <v>45392</v>
      </c>
    </row>
    <row r="833" spans="1:10" x14ac:dyDescent="0.3">
      <c r="A833">
        <v>832</v>
      </c>
      <c r="B833">
        <v>18</v>
      </c>
      <c r="C833" t="s">
        <v>14</v>
      </c>
      <c r="D833" t="s">
        <v>15</v>
      </c>
      <c r="E833" t="s">
        <v>24</v>
      </c>
      <c r="F833">
        <v>970.07</v>
      </c>
      <c r="G833">
        <v>5</v>
      </c>
      <c r="H833">
        <v>2</v>
      </c>
      <c r="I833" t="s">
        <v>17</v>
      </c>
      <c r="J833" s="1">
        <v>45393</v>
      </c>
    </row>
    <row r="834" spans="1:10" x14ac:dyDescent="0.3">
      <c r="A834">
        <v>833</v>
      </c>
      <c r="B834">
        <v>38</v>
      </c>
      <c r="C834" t="s">
        <v>10</v>
      </c>
      <c r="D834" t="s">
        <v>22</v>
      </c>
      <c r="E834" t="s">
        <v>12</v>
      </c>
      <c r="F834">
        <v>1384.25</v>
      </c>
      <c r="G834">
        <v>13</v>
      </c>
      <c r="H834">
        <v>2</v>
      </c>
      <c r="I834" t="s">
        <v>17</v>
      </c>
      <c r="J834" s="1">
        <v>45394</v>
      </c>
    </row>
    <row r="835" spans="1:10" x14ac:dyDescent="0.3">
      <c r="A835">
        <v>834</v>
      </c>
      <c r="B835">
        <v>66</v>
      </c>
      <c r="C835" t="s">
        <v>14</v>
      </c>
      <c r="D835" t="s">
        <v>20</v>
      </c>
      <c r="E835" t="s">
        <v>12</v>
      </c>
      <c r="F835">
        <v>1354.66</v>
      </c>
      <c r="G835">
        <v>11</v>
      </c>
      <c r="H835">
        <v>4.5999999999999996</v>
      </c>
      <c r="I835" t="s">
        <v>13</v>
      </c>
      <c r="J835" s="1">
        <v>45395</v>
      </c>
    </row>
    <row r="836" spans="1:10" x14ac:dyDescent="0.3">
      <c r="A836">
        <v>835</v>
      </c>
      <c r="B836">
        <v>62</v>
      </c>
      <c r="C836" t="s">
        <v>10</v>
      </c>
      <c r="D836" t="s">
        <v>15</v>
      </c>
      <c r="E836" t="s">
        <v>16</v>
      </c>
      <c r="F836">
        <v>1269.54</v>
      </c>
      <c r="G836">
        <v>8</v>
      </c>
      <c r="H836">
        <v>1.4</v>
      </c>
      <c r="I836" t="s">
        <v>13</v>
      </c>
      <c r="J836" s="1">
        <v>45396</v>
      </c>
    </row>
    <row r="837" spans="1:10" x14ac:dyDescent="0.3">
      <c r="A837">
        <v>836</v>
      </c>
      <c r="B837">
        <v>23</v>
      </c>
      <c r="C837" t="s">
        <v>10</v>
      </c>
      <c r="D837" t="s">
        <v>15</v>
      </c>
      <c r="E837" t="s">
        <v>21</v>
      </c>
      <c r="F837">
        <v>873.61</v>
      </c>
      <c r="G837">
        <v>11</v>
      </c>
      <c r="H837">
        <v>4.4000000000000004</v>
      </c>
      <c r="I837" t="s">
        <v>13</v>
      </c>
      <c r="J837" s="1">
        <v>45397</v>
      </c>
    </row>
    <row r="838" spans="1:10" x14ac:dyDescent="0.3">
      <c r="A838">
        <v>837</v>
      </c>
      <c r="B838">
        <v>55</v>
      </c>
      <c r="C838" t="s">
        <v>10</v>
      </c>
      <c r="D838" t="s">
        <v>15</v>
      </c>
      <c r="E838" t="s">
        <v>16</v>
      </c>
      <c r="F838">
        <v>756.61</v>
      </c>
      <c r="G838">
        <v>14</v>
      </c>
      <c r="H838">
        <v>4.9000000000000004</v>
      </c>
      <c r="I838" t="s">
        <v>17</v>
      </c>
      <c r="J838" s="1">
        <v>45398</v>
      </c>
    </row>
    <row r="839" spans="1:10" x14ac:dyDescent="0.3">
      <c r="A839">
        <v>838</v>
      </c>
      <c r="B839">
        <v>44</v>
      </c>
      <c r="C839" t="s">
        <v>23</v>
      </c>
      <c r="D839" t="s">
        <v>25</v>
      </c>
      <c r="E839" t="s">
        <v>21</v>
      </c>
      <c r="F839">
        <v>150.49</v>
      </c>
      <c r="G839">
        <v>7</v>
      </c>
      <c r="H839">
        <v>2.2000000000000002</v>
      </c>
      <c r="I839" t="s">
        <v>17</v>
      </c>
      <c r="J839" s="1">
        <v>45399</v>
      </c>
    </row>
    <row r="840" spans="1:10" x14ac:dyDescent="0.3">
      <c r="A840">
        <v>839</v>
      </c>
      <c r="B840">
        <v>64</v>
      </c>
      <c r="C840" t="s">
        <v>10</v>
      </c>
      <c r="D840" t="s">
        <v>18</v>
      </c>
      <c r="E840" t="s">
        <v>12</v>
      </c>
      <c r="F840">
        <v>824.92</v>
      </c>
      <c r="G840">
        <v>6</v>
      </c>
      <c r="H840">
        <v>2.9</v>
      </c>
      <c r="I840" t="s">
        <v>13</v>
      </c>
      <c r="J840" s="1">
        <v>45400</v>
      </c>
    </row>
    <row r="841" spans="1:10" x14ac:dyDescent="0.3">
      <c r="A841">
        <v>840</v>
      </c>
      <c r="B841">
        <v>28</v>
      </c>
      <c r="C841" t="s">
        <v>23</v>
      </c>
      <c r="D841" t="s">
        <v>22</v>
      </c>
      <c r="E841" t="s">
        <v>21</v>
      </c>
      <c r="F841">
        <v>1236.17</v>
      </c>
      <c r="G841">
        <v>3</v>
      </c>
      <c r="H841">
        <v>4</v>
      </c>
      <c r="I841" t="s">
        <v>13</v>
      </c>
      <c r="J841" s="1">
        <v>45401</v>
      </c>
    </row>
    <row r="842" spans="1:10" x14ac:dyDescent="0.3">
      <c r="A842">
        <v>841</v>
      </c>
      <c r="B842">
        <v>47</v>
      </c>
      <c r="C842" t="s">
        <v>23</v>
      </c>
      <c r="D842" t="s">
        <v>20</v>
      </c>
      <c r="E842" t="s">
        <v>24</v>
      </c>
      <c r="F842">
        <v>1208.81</v>
      </c>
      <c r="G842">
        <v>12</v>
      </c>
      <c r="H842">
        <v>1</v>
      </c>
      <c r="I842" t="s">
        <v>17</v>
      </c>
      <c r="J842" s="1">
        <v>45402</v>
      </c>
    </row>
    <row r="843" spans="1:10" x14ac:dyDescent="0.3">
      <c r="A843">
        <v>842</v>
      </c>
      <c r="B843">
        <v>61</v>
      </c>
      <c r="C843" t="s">
        <v>23</v>
      </c>
      <c r="D843" t="s">
        <v>15</v>
      </c>
      <c r="E843" t="s">
        <v>12</v>
      </c>
      <c r="F843">
        <v>1274.98</v>
      </c>
      <c r="G843">
        <v>4</v>
      </c>
      <c r="H843">
        <v>2.5</v>
      </c>
      <c r="I843" t="s">
        <v>13</v>
      </c>
      <c r="J843" s="1">
        <v>45403</v>
      </c>
    </row>
    <row r="844" spans="1:10" x14ac:dyDescent="0.3">
      <c r="A844">
        <v>843</v>
      </c>
      <c r="B844">
        <v>43</v>
      </c>
      <c r="C844" t="s">
        <v>23</v>
      </c>
      <c r="D844" t="s">
        <v>20</v>
      </c>
      <c r="E844" t="s">
        <v>21</v>
      </c>
      <c r="F844">
        <v>591.14</v>
      </c>
      <c r="G844">
        <v>3</v>
      </c>
      <c r="H844">
        <v>4</v>
      </c>
      <c r="I844" t="s">
        <v>17</v>
      </c>
      <c r="J844" s="1">
        <v>45404</v>
      </c>
    </row>
    <row r="845" spans="1:10" x14ac:dyDescent="0.3">
      <c r="A845">
        <v>844</v>
      </c>
      <c r="B845">
        <v>28</v>
      </c>
      <c r="C845" t="s">
        <v>10</v>
      </c>
      <c r="D845" t="s">
        <v>22</v>
      </c>
      <c r="E845" t="s">
        <v>24</v>
      </c>
      <c r="F845">
        <v>808.22</v>
      </c>
      <c r="G845">
        <v>14</v>
      </c>
      <c r="H845">
        <v>1.1000000000000001</v>
      </c>
      <c r="I845" t="s">
        <v>17</v>
      </c>
      <c r="J845" s="1">
        <v>45405</v>
      </c>
    </row>
    <row r="846" spans="1:10" x14ac:dyDescent="0.3">
      <c r="A846">
        <v>845</v>
      </c>
      <c r="B846">
        <v>30</v>
      </c>
      <c r="C846" t="s">
        <v>14</v>
      </c>
      <c r="D846" t="s">
        <v>22</v>
      </c>
      <c r="E846" t="s">
        <v>12</v>
      </c>
      <c r="F846">
        <v>1101.8</v>
      </c>
      <c r="G846">
        <v>13</v>
      </c>
      <c r="H846">
        <v>2.6</v>
      </c>
      <c r="I846" t="s">
        <v>17</v>
      </c>
      <c r="J846" s="1">
        <v>45406</v>
      </c>
    </row>
    <row r="847" spans="1:10" x14ac:dyDescent="0.3">
      <c r="A847">
        <v>846</v>
      </c>
      <c r="B847">
        <v>68</v>
      </c>
      <c r="C847" t="s">
        <v>14</v>
      </c>
      <c r="D847" t="s">
        <v>11</v>
      </c>
      <c r="E847" t="s">
        <v>12</v>
      </c>
      <c r="F847">
        <v>1236.83</v>
      </c>
      <c r="G847">
        <v>4</v>
      </c>
      <c r="H847">
        <v>3.8</v>
      </c>
      <c r="I847" t="s">
        <v>17</v>
      </c>
      <c r="J847" s="1">
        <v>45407</v>
      </c>
    </row>
    <row r="848" spans="1:10" x14ac:dyDescent="0.3">
      <c r="A848">
        <v>847</v>
      </c>
      <c r="B848">
        <v>69</v>
      </c>
      <c r="C848" t="s">
        <v>14</v>
      </c>
      <c r="D848" t="s">
        <v>22</v>
      </c>
      <c r="E848" t="s">
        <v>12</v>
      </c>
      <c r="F848">
        <v>903.26</v>
      </c>
      <c r="G848">
        <v>11</v>
      </c>
      <c r="H848">
        <v>2.2999999999999998</v>
      </c>
      <c r="I848" t="s">
        <v>17</v>
      </c>
      <c r="J848" s="1">
        <v>45408</v>
      </c>
    </row>
    <row r="849" spans="1:10" x14ac:dyDescent="0.3">
      <c r="A849">
        <v>848</v>
      </c>
      <c r="B849">
        <v>24</v>
      </c>
      <c r="C849" t="s">
        <v>10</v>
      </c>
      <c r="D849" t="s">
        <v>25</v>
      </c>
      <c r="E849" t="s">
        <v>21</v>
      </c>
      <c r="F849">
        <v>617.44000000000005</v>
      </c>
      <c r="G849">
        <v>13</v>
      </c>
      <c r="H849">
        <v>4</v>
      </c>
      <c r="I849" t="s">
        <v>17</v>
      </c>
      <c r="J849" s="1">
        <v>45409</v>
      </c>
    </row>
    <row r="850" spans="1:10" x14ac:dyDescent="0.3">
      <c r="A850">
        <v>849</v>
      </c>
      <c r="B850">
        <v>19</v>
      </c>
      <c r="C850" t="s">
        <v>10</v>
      </c>
      <c r="D850" t="s">
        <v>25</v>
      </c>
      <c r="E850" t="s">
        <v>12</v>
      </c>
      <c r="F850">
        <v>763.73</v>
      </c>
      <c r="G850">
        <v>14</v>
      </c>
      <c r="H850">
        <v>4.3</v>
      </c>
      <c r="I850" t="s">
        <v>13</v>
      </c>
      <c r="J850" s="1">
        <v>45410</v>
      </c>
    </row>
    <row r="851" spans="1:10" x14ac:dyDescent="0.3">
      <c r="A851">
        <v>850</v>
      </c>
      <c r="B851">
        <v>66</v>
      </c>
      <c r="C851" t="s">
        <v>23</v>
      </c>
      <c r="D851" t="s">
        <v>20</v>
      </c>
      <c r="E851" t="s">
        <v>24</v>
      </c>
      <c r="F851">
        <v>137.38999999999999</v>
      </c>
      <c r="G851">
        <v>3</v>
      </c>
      <c r="H851">
        <v>4.4000000000000004</v>
      </c>
      <c r="I851" t="s">
        <v>13</v>
      </c>
      <c r="J851" s="1">
        <v>45411</v>
      </c>
    </row>
    <row r="852" spans="1:10" x14ac:dyDescent="0.3">
      <c r="A852">
        <v>851</v>
      </c>
      <c r="B852">
        <v>34</v>
      </c>
      <c r="C852" t="s">
        <v>14</v>
      </c>
      <c r="D852" t="s">
        <v>18</v>
      </c>
      <c r="E852" t="s">
        <v>12</v>
      </c>
      <c r="F852">
        <v>571.25</v>
      </c>
      <c r="G852">
        <v>13</v>
      </c>
      <c r="H852">
        <v>4</v>
      </c>
      <c r="I852" t="s">
        <v>13</v>
      </c>
      <c r="J852" s="1">
        <v>45412</v>
      </c>
    </row>
    <row r="853" spans="1:10" x14ac:dyDescent="0.3">
      <c r="A853">
        <v>852</v>
      </c>
      <c r="B853">
        <v>32</v>
      </c>
      <c r="C853" t="s">
        <v>10</v>
      </c>
      <c r="D853" t="s">
        <v>11</v>
      </c>
      <c r="E853" t="s">
        <v>21</v>
      </c>
      <c r="F853">
        <v>336.08</v>
      </c>
      <c r="G853">
        <v>10</v>
      </c>
      <c r="H853">
        <v>3.9</v>
      </c>
      <c r="I853" t="s">
        <v>17</v>
      </c>
      <c r="J853" s="1">
        <v>45413</v>
      </c>
    </row>
    <row r="854" spans="1:10" x14ac:dyDescent="0.3">
      <c r="A854">
        <v>853</v>
      </c>
      <c r="B854">
        <v>20</v>
      </c>
      <c r="C854" t="s">
        <v>23</v>
      </c>
      <c r="D854" t="s">
        <v>15</v>
      </c>
      <c r="E854" t="s">
        <v>19</v>
      </c>
      <c r="F854">
        <v>385.61</v>
      </c>
      <c r="G854">
        <v>14</v>
      </c>
      <c r="H854">
        <v>4.8</v>
      </c>
      <c r="I854" t="s">
        <v>13</v>
      </c>
      <c r="J854" s="1">
        <v>45414</v>
      </c>
    </row>
    <row r="855" spans="1:10" x14ac:dyDescent="0.3">
      <c r="A855">
        <v>854</v>
      </c>
      <c r="B855">
        <v>39</v>
      </c>
      <c r="C855" t="s">
        <v>10</v>
      </c>
      <c r="D855" t="s">
        <v>22</v>
      </c>
      <c r="E855" t="s">
        <v>21</v>
      </c>
      <c r="F855">
        <v>824.14</v>
      </c>
      <c r="G855">
        <v>2</v>
      </c>
      <c r="H855">
        <v>3.6</v>
      </c>
      <c r="I855" t="s">
        <v>13</v>
      </c>
      <c r="J855" s="1">
        <v>45415</v>
      </c>
    </row>
    <row r="856" spans="1:10" x14ac:dyDescent="0.3">
      <c r="A856">
        <v>855</v>
      </c>
      <c r="B856">
        <v>58</v>
      </c>
      <c r="C856" t="s">
        <v>10</v>
      </c>
      <c r="D856" t="s">
        <v>20</v>
      </c>
      <c r="E856" t="s">
        <v>16</v>
      </c>
      <c r="F856">
        <v>899.91</v>
      </c>
      <c r="G856">
        <v>12</v>
      </c>
      <c r="H856">
        <v>5</v>
      </c>
      <c r="I856" t="s">
        <v>17</v>
      </c>
      <c r="J856" s="1">
        <v>45416</v>
      </c>
    </row>
    <row r="857" spans="1:10" x14ac:dyDescent="0.3">
      <c r="A857">
        <v>856</v>
      </c>
      <c r="B857">
        <v>49</v>
      </c>
      <c r="C857" t="s">
        <v>23</v>
      </c>
      <c r="D857" t="s">
        <v>15</v>
      </c>
      <c r="E857" t="s">
        <v>24</v>
      </c>
      <c r="F857">
        <v>564.20000000000005</v>
      </c>
      <c r="G857">
        <v>5</v>
      </c>
      <c r="H857">
        <v>4.5</v>
      </c>
      <c r="I857" t="s">
        <v>17</v>
      </c>
      <c r="J857" s="1">
        <v>45417</v>
      </c>
    </row>
    <row r="858" spans="1:10" x14ac:dyDescent="0.3">
      <c r="A858">
        <v>857</v>
      </c>
      <c r="B858">
        <v>44</v>
      </c>
      <c r="C858" t="s">
        <v>10</v>
      </c>
      <c r="D858" t="s">
        <v>20</v>
      </c>
      <c r="E858" t="s">
        <v>24</v>
      </c>
      <c r="F858">
        <v>352.47</v>
      </c>
      <c r="G858">
        <v>12</v>
      </c>
      <c r="H858">
        <v>3.9</v>
      </c>
      <c r="I858" t="s">
        <v>13</v>
      </c>
      <c r="J858" s="1">
        <v>45418</v>
      </c>
    </row>
    <row r="859" spans="1:10" x14ac:dyDescent="0.3">
      <c r="A859">
        <v>858</v>
      </c>
      <c r="B859">
        <v>41</v>
      </c>
      <c r="C859" t="s">
        <v>14</v>
      </c>
      <c r="D859" t="s">
        <v>18</v>
      </c>
      <c r="E859" t="s">
        <v>21</v>
      </c>
      <c r="F859">
        <v>850.7</v>
      </c>
      <c r="G859">
        <v>12</v>
      </c>
      <c r="H859">
        <v>4.8</v>
      </c>
      <c r="I859" t="s">
        <v>13</v>
      </c>
      <c r="J859" s="1">
        <v>45419</v>
      </c>
    </row>
    <row r="860" spans="1:10" x14ac:dyDescent="0.3">
      <c r="A860">
        <v>859</v>
      </c>
      <c r="B860">
        <v>53</v>
      </c>
      <c r="C860" t="s">
        <v>10</v>
      </c>
      <c r="D860" t="s">
        <v>20</v>
      </c>
      <c r="E860" t="s">
        <v>16</v>
      </c>
      <c r="F860">
        <v>958.82</v>
      </c>
      <c r="G860">
        <v>2</v>
      </c>
      <c r="H860">
        <v>4.3</v>
      </c>
      <c r="I860" t="s">
        <v>17</v>
      </c>
      <c r="J860" s="1">
        <v>45420</v>
      </c>
    </row>
    <row r="861" spans="1:10" x14ac:dyDescent="0.3">
      <c r="A861">
        <v>860</v>
      </c>
      <c r="B861">
        <v>31</v>
      </c>
      <c r="C861" t="s">
        <v>10</v>
      </c>
      <c r="D861" t="s">
        <v>11</v>
      </c>
      <c r="E861" t="s">
        <v>24</v>
      </c>
      <c r="F861">
        <v>411.36</v>
      </c>
      <c r="G861">
        <v>10</v>
      </c>
      <c r="H861">
        <v>2</v>
      </c>
      <c r="I861" t="s">
        <v>13</v>
      </c>
      <c r="J861" s="1">
        <v>45421</v>
      </c>
    </row>
    <row r="862" spans="1:10" x14ac:dyDescent="0.3">
      <c r="A862">
        <v>861</v>
      </c>
      <c r="B862">
        <v>19</v>
      </c>
      <c r="C862" t="s">
        <v>10</v>
      </c>
      <c r="D862" t="s">
        <v>15</v>
      </c>
      <c r="E862" t="s">
        <v>16</v>
      </c>
      <c r="F862">
        <v>1254.8</v>
      </c>
      <c r="G862">
        <v>8</v>
      </c>
      <c r="H862">
        <v>3.4</v>
      </c>
      <c r="I862" t="s">
        <v>13</v>
      </c>
      <c r="J862" s="1">
        <v>45422</v>
      </c>
    </row>
    <row r="863" spans="1:10" x14ac:dyDescent="0.3">
      <c r="A863">
        <v>862</v>
      </c>
      <c r="B863">
        <v>56</v>
      </c>
      <c r="C863" t="s">
        <v>10</v>
      </c>
      <c r="D863" t="s">
        <v>25</v>
      </c>
      <c r="E863" t="s">
        <v>24</v>
      </c>
      <c r="F863">
        <v>849.43</v>
      </c>
      <c r="G863">
        <v>4</v>
      </c>
      <c r="H863">
        <v>3.7</v>
      </c>
      <c r="I863" t="s">
        <v>17</v>
      </c>
      <c r="J863" s="1">
        <v>45423</v>
      </c>
    </row>
    <row r="864" spans="1:10" x14ac:dyDescent="0.3">
      <c r="A864">
        <v>863</v>
      </c>
      <c r="B864">
        <v>18</v>
      </c>
      <c r="C864" t="s">
        <v>10</v>
      </c>
      <c r="D864" t="s">
        <v>11</v>
      </c>
      <c r="E864" t="s">
        <v>19</v>
      </c>
      <c r="F864">
        <v>957.43</v>
      </c>
      <c r="G864">
        <v>9</v>
      </c>
      <c r="H864">
        <v>2.2999999999999998</v>
      </c>
      <c r="I864" t="s">
        <v>17</v>
      </c>
      <c r="J864" s="1">
        <v>45424</v>
      </c>
    </row>
    <row r="865" spans="1:10" x14ac:dyDescent="0.3">
      <c r="A865">
        <v>864</v>
      </c>
      <c r="B865">
        <v>48</v>
      </c>
      <c r="C865" t="s">
        <v>14</v>
      </c>
      <c r="D865" t="s">
        <v>11</v>
      </c>
      <c r="E865" t="s">
        <v>12</v>
      </c>
      <c r="F865">
        <v>1368.07</v>
      </c>
      <c r="G865">
        <v>2</v>
      </c>
      <c r="H865">
        <v>1.4</v>
      </c>
      <c r="I865" t="s">
        <v>13</v>
      </c>
      <c r="J865" s="1">
        <v>45425</v>
      </c>
    </row>
    <row r="866" spans="1:10" x14ac:dyDescent="0.3">
      <c r="A866">
        <v>865</v>
      </c>
      <c r="B866">
        <v>45</v>
      </c>
      <c r="C866" t="s">
        <v>23</v>
      </c>
      <c r="D866" t="s">
        <v>15</v>
      </c>
      <c r="E866" t="s">
        <v>16</v>
      </c>
      <c r="F866">
        <v>368.34</v>
      </c>
      <c r="G866">
        <v>10</v>
      </c>
      <c r="H866">
        <v>2.6</v>
      </c>
      <c r="I866" t="s">
        <v>13</v>
      </c>
      <c r="J866" s="1">
        <v>45426</v>
      </c>
    </row>
    <row r="867" spans="1:10" x14ac:dyDescent="0.3">
      <c r="A867">
        <v>866</v>
      </c>
      <c r="B867">
        <v>55</v>
      </c>
      <c r="C867" t="s">
        <v>10</v>
      </c>
      <c r="D867" t="s">
        <v>25</v>
      </c>
      <c r="E867" t="s">
        <v>12</v>
      </c>
      <c r="F867">
        <v>1365.82</v>
      </c>
      <c r="G867">
        <v>2</v>
      </c>
      <c r="H867">
        <v>3.5</v>
      </c>
      <c r="I867" t="s">
        <v>13</v>
      </c>
      <c r="J867" s="1">
        <v>45427</v>
      </c>
    </row>
    <row r="868" spans="1:10" x14ac:dyDescent="0.3">
      <c r="A868">
        <v>867</v>
      </c>
      <c r="B868">
        <v>35</v>
      </c>
      <c r="C868" t="s">
        <v>14</v>
      </c>
      <c r="D868" t="s">
        <v>20</v>
      </c>
      <c r="E868" t="s">
        <v>21</v>
      </c>
      <c r="F868">
        <v>120.61</v>
      </c>
      <c r="G868">
        <v>11</v>
      </c>
      <c r="H868">
        <v>3.6</v>
      </c>
      <c r="I868" t="s">
        <v>17</v>
      </c>
      <c r="J868" s="1">
        <v>45428</v>
      </c>
    </row>
    <row r="869" spans="1:10" x14ac:dyDescent="0.3">
      <c r="A869">
        <v>868</v>
      </c>
      <c r="B869">
        <v>27</v>
      </c>
      <c r="C869" t="s">
        <v>23</v>
      </c>
      <c r="D869" t="s">
        <v>20</v>
      </c>
      <c r="E869" t="s">
        <v>16</v>
      </c>
      <c r="F869">
        <v>1489.08</v>
      </c>
      <c r="G869">
        <v>13</v>
      </c>
      <c r="H869">
        <v>1.8</v>
      </c>
      <c r="I869" t="s">
        <v>13</v>
      </c>
      <c r="J869" s="1">
        <v>45429</v>
      </c>
    </row>
    <row r="870" spans="1:10" x14ac:dyDescent="0.3">
      <c r="A870">
        <v>869</v>
      </c>
      <c r="B870">
        <v>51</v>
      </c>
      <c r="C870" t="s">
        <v>23</v>
      </c>
      <c r="D870" t="s">
        <v>18</v>
      </c>
      <c r="E870" t="s">
        <v>16</v>
      </c>
      <c r="F870">
        <v>938.27</v>
      </c>
      <c r="G870">
        <v>14</v>
      </c>
      <c r="H870">
        <v>2.2999999999999998</v>
      </c>
      <c r="I870" t="s">
        <v>17</v>
      </c>
      <c r="J870" s="1">
        <v>45430</v>
      </c>
    </row>
    <row r="871" spans="1:10" x14ac:dyDescent="0.3">
      <c r="A871">
        <v>870</v>
      </c>
      <c r="B871">
        <v>55</v>
      </c>
      <c r="C871" t="s">
        <v>23</v>
      </c>
      <c r="D871" t="s">
        <v>20</v>
      </c>
      <c r="E871" t="s">
        <v>24</v>
      </c>
      <c r="F871">
        <v>411.13</v>
      </c>
      <c r="G871">
        <v>10</v>
      </c>
      <c r="H871">
        <v>4.8</v>
      </c>
      <c r="I871" t="s">
        <v>17</v>
      </c>
      <c r="J871" s="1">
        <v>45431</v>
      </c>
    </row>
    <row r="872" spans="1:10" x14ac:dyDescent="0.3">
      <c r="A872">
        <v>871</v>
      </c>
      <c r="B872">
        <v>65</v>
      </c>
      <c r="C872" t="s">
        <v>10</v>
      </c>
      <c r="D872" t="s">
        <v>18</v>
      </c>
      <c r="E872" t="s">
        <v>16</v>
      </c>
      <c r="F872">
        <v>1136.05</v>
      </c>
      <c r="G872">
        <v>7</v>
      </c>
      <c r="H872">
        <v>2.2000000000000002</v>
      </c>
      <c r="I872" t="s">
        <v>13</v>
      </c>
      <c r="J872" s="1">
        <v>45432</v>
      </c>
    </row>
    <row r="873" spans="1:10" x14ac:dyDescent="0.3">
      <c r="A873">
        <v>872</v>
      </c>
      <c r="B873">
        <v>42</v>
      </c>
      <c r="C873" t="s">
        <v>23</v>
      </c>
      <c r="D873" t="s">
        <v>22</v>
      </c>
      <c r="E873" t="s">
        <v>21</v>
      </c>
      <c r="F873">
        <v>772.56</v>
      </c>
      <c r="G873">
        <v>13</v>
      </c>
      <c r="H873">
        <v>4.2</v>
      </c>
      <c r="I873" t="s">
        <v>17</v>
      </c>
      <c r="J873" s="1">
        <v>45433</v>
      </c>
    </row>
    <row r="874" spans="1:10" x14ac:dyDescent="0.3">
      <c r="A874">
        <v>873</v>
      </c>
      <c r="B874">
        <v>65</v>
      </c>
      <c r="C874" t="s">
        <v>10</v>
      </c>
      <c r="D874" t="s">
        <v>15</v>
      </c>
      <c r="E874" t="s">
        <v>19</v>
      </c>
      <c r="F874">
        <v>445.78</v>
      </c>
      <c r="G874">
        <v>14</v>
      </c>
      <c r="H874">
        <v>2.2000000000000002</v>
      </c>
      <c r="I874" t="s">
        <v>13</v>
      </c>
      <c r="J874" s="1">
        <v>45434</v>
      </c>
    </row>
    <row r="875" spans="1:10" x14ac:dyDescent="0.3">
      <c r="A875">
        <v>874</v>
      </c>
      <c r="B875">
        <v>61</v>
      </c>
      <c r="C875" t="s">
        <v>23</v>
      </c>
      <c r="D875" t="s">
        <v>20</v>
      </c>
      <c r="E875" t="s">
        <v>19</v>
      </c>
      <c r="F875">
        <v>1380.92</v>
      </c>
      <c r="G875">
        <v>4</v>
      </c>
      <c r="H875">
        <v>1.3</v>
      </c>
      <c r="I875" t="s">
        <v>13</v>
      </c>
      <c r="J875" s="1">
        <v>45435</v>
      </c>
    </row>
    <row r="876" spans="1:10" x14ac:dyDescent="0.3">
      <c r="A876">
        <v>875</v>
      </c>
      <c r="B876">
        <v>29</v>
      </c>
      <c r="C876" t="s">
        <v>14</v>
      </c>
      <c r="D876" t="s">
        <v>25</v>
      </c>
      <c r="E876" t="s">
        <v>24</v>
      </c>
      <c r="F876">
        <v>671.52</v>
      </c>
      <c r="G876">
        <v>5</v>
      </c>
      <c r="H876">
        <v>1.2</v>
      </c>
      <c r="I876" t="s">
        <v>13</v>
      </c>
      <c r="J876" s="1">
        <v>45436</v>
      </c>
    </row>
    <row r="877" spans="1:10" x14ac:dyDescent="0.3">
      <c r="A877">
        <v>876</v>
      </c>
      <c r="B877">
        <v>37</v>
      </c>
      <c r="C877" t="s">
        <v>23</v>
      </c>
      <c r="D877" t="s">
        <v>22</v>
      </c>
      <c r="E877" t="s">
        <v>16</v>
      </c>
      <c r="F877">
        <v>1443.73</v>
      </c>
      <c r="G877">
        <v>14</v>
      </c>
      <c r="H877">
        <v>2.4</v>
      </c>
      <c r="I877" t="s">
        <v>17</v>
      </c>
      <c r="J877" s="1">
        <v>45437</v>
      </c>
    </row>
    <row r="878" spans="1:10" x14ac:dyDescent="0.3">
      <c r="A878">
        <v>877</v>
      </c>
      <c r="B878">
        <v>69</v>
      </c>
      <c r="C878" t="s">
        <v>23</v>
      </c>
      <c r="D878" t="s">
        <v>11</v>
      </c>
      <c r="E878" t="s">
        <v>19</v>
      </c>
      <c r="F878">
        <v>426.65</v>
      </c>
      <c r="G878">
        <v>1</v>
      </c>
      <c r="H878">
        <v>1.7</v>
      </c>
      <c r="I878" t="s">
        <v>17</v>
      </c>
      <c r="J878" s="1">
        <v>45438</v>
      </c>
    </row>
    <row r="879" spans="1:10" x14ac:dyDescent="0.3">
      <c r="A879">
        <v>878</v>
      </c>
      <c r="B879">
        <v>31</v>
      </c>
      <c r="C879" t="s">
        <v>10</v>
      </c>
      <c r="D879" t="s">
        <v>15</v>
      </c>
      <c r="E879" t="s">
        <v>16</v>
      </c>
      <c r="F879">
        <v>587.76</v>
      </c>
      <c r="G879">
        <v>1</v>
      </c>
      <c r="H879">
        <v>4.7</v>
      </c>
      <c r="I879" t="s">
        <v>17</v>
      </c>
      <c r="J879" s="1">
        <v>45439</v>
      </c>
    </row>
    <row r="880" spans="1:10" x14ac:dyDescent="0.3">
      <c r="A880">
        <v>879</v>
      </c>
      <c r="B880">
        <v>21</v>
      </c>
      <c r="C880" t="s">
        <v>23</v>
      </c>
      <c r="D880" t="s">
        <v>20</v>
      </c>
      <c r="E880" t="s">
        <v>12</v>
      </c>
      <c r="F880">
        <v>646.26</v>
      </c>
      <c r="G880">
        <v>14</v>
      </c>
      <c r="H880">
        <v>3.8</v>
      </c>
      <c r="I880" t="s">
        <v>13</v>
      </c>
      <c r="J880" s="1">
        <v>45440</v>
      </c>
    </row>
    <row r="881" spans="1:10" x14ac:dyDescent="0.3">
      <c r="A881">
        <v>880</v>
      </c>
      <c r="B881">
        <v>31</v>
      </c>
      <c r="C881" t="s">
        <v>10</v>
      </c>
      <c r="D881" t="s">
        <v>22</v>
      </c>
      <c r="E881" t="s">
        <v>16</v>
      </c>
      <c r="F881">
        <v>228.49</v>
      </c>
      <c r="G881">
        <v>14</v>
      </c>
      <c r="H881">
        <v>2</v>
      </c>
      <c r="I881" t="s">
        <v>17</v>
      </c>
      <c r="J881" s="1">
        <v>45441</v>
      </c>
    </row>
    <row r="882" spans="1:10" x14ac:dyDescent="0.3">
      <c r="A882">
        <v>881</v>
      </c>
      <c r="B882">
        <v>66</v>
      </c>
      <c r="C882" t="s">
        <v>10</v>
      </c>
      <c r="D882" t="s">
        <v>11</v>
      </c>
      <c r="E882" t="s">
        <v>24</v>
      </c>
      <c r="F882">
        <v>776.81</v>
      </c>
      <c r="G882">
        <v>1</v>
      </c>
      <c r="H882">
        <v>1.5</v>
      </c>
      <c r="I882" t="s">
        <v>17</v>
      </c>
      <c r="J882" s="1">
        <v>45442</v>
      </c>
    </row>
    <row r="883" spans="1:10" x14ac:dyDescent="0.3">
      <c r="A883">
        <v>882</v>
      </c>
      <c r="B883">
        <v>50</v>
      </c>
      <c r="C883" t="s">
        <v>10</v>
      </c>
      <c r="D883" t="s">
        <v>22</v>
      </c>
      <c r="E883" t="s">
        <v>19</v>
      </c>
      <c r="F883">
        <v>280.74</v>
      </c>
      <c r="G883">
        <v>7</v>
      </c>
      <c r="H883">
        <v>3.6</v>
      </c>
      <c r="I883" t="s">
        <v>13</v>
      </c>
      <c r="J883" s="1">
        <v>45443</v>
      </c>
    </row>
    <row r="884" spans="1:10" x14ac:dyDescent="0.3">
      <c r="A884">
        <v>883</v>
      </c>
      <c r="B884">
        <v>25</v>
      </c>
      <c r="C884" t="s">
        <v>14</v>
      </c>
      <c r="D884" t="s">
        <v>22</v>
      </c>
      <c r="E884" t="s">
        <v>24</v>
      </c>
      <c r="F884">
        <v>1135.76</v>
      </c>
      <c r="G884">
        <v>6</v>
      </c>
      <c r="H884">
        <v>3.7</v>
      </c>
      <c r="I884" t="s">
        <v>17</v>
      </c>
      <c r="J884" s="1">
        <v>45444</v>
      </c>
    </row>
    <row r="885" spans="1:10" x14ac:dyDescent="0.3">
      <c r="A885">
        <v>884</v>
      </c>
      <c r="B885">
        <v>28</v>
      </c>
      <c r="C885" t="s">
        <v>10</v>
      </c>
      <c r="D885" t="s">
        <v>22</v>
      </c>
      <c r="E885" t="s">
        <v>12</v>
      </c>
      <c r="F885">
        <v>1323.56</v>
      </c>
      <c r="G885">
        <v>14</v>
      </c>
      <c r="H885">
        <v>4.2</v>
      </c>
      <c r="I885" t="s">
        <v>13</v>
      </c>
      <c r="J885" s="1">
        <v>45445</v>
      </c>
    </row>
    <row r="886" spans="1:10" x14ac:dyDescent="0.3">
      <c r="A886">
        <v>885</v>
      </c>
      <c r="B886">
        <v>39</v>
      </c>
      <c r="C886" t="s">
        <v>23</v>
      </c>
      <c r="D886" t="s">
        <v>25</v>
      </c>
      <c r="E886" t="s">
        <v>21</v>
      </c>
      <c r="F886">
        <v>997.83</v>
      </c>
      <c r="G886">
        <v>6</v>
      </c>
      <c r="H886">
        <v>1.8</v>
      </c>
      <c r="I886" t="s">
        <v>17</v>
      </c>
      <c r="J886" s="1">
        <v>45446</v>
      </c>
    </row>
    <row r="887" spans="1:10" x14ac:dyDescent="0.3">
      <c r="A887">
        <v>886</v>
      </c>
      <c r="B887">
        <v>49</v>
      </c>
      <c r="C887" t="s">
        <v>14</v>
      </c>
      <c r="D887" t="s">
        <v>18</v>
      </c>
      <c r="E887" t="s">
        <v>16</v>
      </c>
      <c r="F887">
        <v>1328.8</v>
      </c>
      <c r="G887">
        <v>11</v>
      </c>
      <c r="H887">
        <v>3.4</v>
      </c>
      <c r="I887" t="s">
        <v>17</v>
      </c>
      <c r="J887" s="1">
        <v>45447</v>
      </c>
    </row>
    <row r="888" spans="1:10" x14ac:dyDescent="0.3">
      <c r="A888">
        <v>887</v>
      </c>
      <c r="B888">
        <v>31</v>
      </c>
      <c r="C888" t="s">
        <v>14</v>
      </c>
      <c r="D888" t="s">
        <v>22</v>
      </c>
      <c r="E888" t="s">
        <v>19</v>
      </c>
      <c r="F888">
        <v>1006.75</v>
      </c>
      <c r="G888">
        <v>1</v>
      </c>
      <c r="H888">
        <v>1.4</v>
      </c>
      <c r="I888" t="s">
        <v>17</v>
      </c>
      <c r="J888" s="1">
        <v>45448</v>
      </c>
    </row>
    <row r="889" spans="1:10" x14ac:dyDescent="0.3">
      <c r="A889">
        <v>888</v>
      </c>
      <c r="B889">
        <v>63</v>
      </c>
      <c r="C889" t="s">
        <v>23</v>
      </c>
      <c r="D889" t="s">
        <v>18</v>
      </c>
      <c r="E889" t="s">
        <v>19</v>
      </c>
      <c r="F889">
        <v>622.91</v>
      </c>
      <c r="G889">
        <v>10</v>
      </c>
      <c r="H889">
        <v>1.6</v>
      </c>
      <c r="I889" t="s">
        <v>13</v>
      </c>
      <c r="J889" s="1">
        <v>45449</v>
      </c>
    </row>
    <row r="890" spans="1:10" x14ac:dyDescent="0.3">
      <c r="A890">
        <v>889</v>
      </c>
      <c r="B890">
        <v>68</v>
      </c>
      <c r="C890" t="s">
        <v>14</v>
      </c>
      <c r="D890" t="s">
        <v>18</v>
      </c>
      <c r="E890" t="s">
        <v>21</v>
      </c>
      <c r="F890">
        <v>293.98</v>
      </c>
      <c r="G890">
        <v>2</v>
      </c>
      <c r="H890">
        <v>1.7</v>
      </c>
      <c r="I890" t="s">
        <v>17</v>
      </c>
      <c r="J890" s="1">
        <v>45450</v>
      </c>
    </row>
    <row r="891" spans="1:10" x14ac:dyDescent="0.3">
      <c r="A891">
        <v>890</v>
      </c>
      <c r="B891">
        <v>43</v>
      </c>
      <c r="C891" t="s">
        <v>10</v>
      </c>
      <c r="D891" t="s">
        <v>11</v>
      </c>
      <c r="E891" t="s">
        <v>21</v>
      </c>
      <c r="F891">
        <v>1192.95</v>
      </c>
      <c r="G891">
        <v>12</v>
      </c>
      <c r="H891">
        <v>3.7</v>
      </c>
      <c r="I891" t="s">
        <v>13</v>
      </c>
      <c r="J891" s="1">
        <v>45451</v>
      </c>
    </row>
    <row r="892" spans="1:10" x14ac:dyDescent="0.3">
      <c r="A892">
        <v>891</v>
      </c>
      <c r="B892">
        <v>48</v>
      </c>
      <c r="C892" t="s">
        <v>10</v>
      </c>
      <c r="D892" t="s">
        <v>18</v>
      </c>
      <c r="E892" t="s">
        <v>12</v>
      </c>
      <c r="F892">
        <v>1395.29</v>
      </c>
      <c r="G892">
        <v>13</v>
      </c>
      <c r="H892">
        <v>2.1</v>
      </c>
      <c r="I892" t="s">
        <v>13</v>
      </c>
      <c r="J892" s="1">
        <v>45452</v>
      </c>
    </row>
    <row r="893" spans="1:10" x14ac:dyDescent="0.3">
      <c r="A893">
        <v>892</v>
      </c>
      <c r="B893">
        <v>56</v>
      </c>
      <c r="C893" t="s">
        <v>10</v>
      </c>
      <c r="D893" t="s">
        <v>22</v>
      </c>
      <c r="E893" t="s">
        <v>21</v>
      </c>
      <c r="F893">
        <v>282.41000000000003</v>
      </c>
      <c r="G893">
        <v>8</v>
      </c>
      <c r="H893">
        <v>1</v>
      </c>
      <c r="I893" t="s">
        <v>17</v>
      </c>
      <c r="J893" s="1">
        <v>45453</v>
      </c>
    </row>
    <row r="894" spans="1:10" x14ac:dyDescent="0.3">
      <c r="A894">
        <v>893</v>
      </c>
      <c r="B894">
        <v>47</v>
      </c>
      <c r="C894" t="s">
        <v>23</v>
      </c>
      <c r="D894" t="s">
        <v>25</v>
      </c>
      <c r="E894" t="s">
        <v>24</v>
      </c>
      <c r="F894">
        <v>767.18</v>
      </c>
      <c r="G894">
        <v>11</v>
      </c>
      <c r="H894">
        <v>3.1</v>
      </c>
      <c r="I894" t="s">
        <v>17</v>
      </c>
      <c r="J894" s="1">
        <v>45454</v>
      </c>
    </row>
    <row r="895" spans="1:10" x14ac:dyDescent="0.3">
      <c r="A895">
        <v>894</v>
      </c>
      <c r="B895">
        <v>33</v>
      </c>
      <c r="C895" t="s">
        <v>23</v>
      </c>
      <c r="D895" t="s">
        <v>22</v>
      </c>
      <c r="E895" t="s">
        <v>19</v>
      </c>
      <c r="F895">
        <v>847.91</v>
      </c>
      <c r="G895">
        <v>14</v>
      </c>
      <c r="H895">
        <v>1.1000000000000001</v>
      </c>
      <c r="I895" t="s">
        <v>13</v>
      </c>
      <c r="J895" s="1">
        <v>45455</v>
      </c>
    </row>
    <row r="896" spans="1:10" x14ac:dyDescent="0.3">
      <c r="A896">
        <v>895</v>
      </c>
      <c r="B896">
        <v>18</v>
      </c>
      <c r="C896" t="s">
        <v>10</v>
      </c>
      <c r="D896" t="s">
        <v>15</v>
      </c>
      <c r="E896" t="s">
        <v>16</v>
      </c>
      <c r="F896">
        <v>964.85</v>
      </c>
      <c r="G896">
        <v>6</v>
      </c>
      <c r="H896">
        <v>4.5999999999999996</v>
      </c>
      <c r="I896" t="s">
        <v>13</v>
      </c>
      <c r="J896" s="1">
        <v>45456</v>
      </c>
    </row>
    <row r="897" spans="1:10" x14ac:dyDescent="0.3">
      <c r="A897">
        <v>896</v>
      </c>
      <c r="B897">
        <v>51</v>
      </c>
      <c r="C897" t="s">
        <v>14</v>
      </c>
      <c r="D897" t="s">
        <v>18</v>
      </c>
      <c r="E897" t="s">
        <v>16</v>
      </c>
      <c r="F897">
        <v>394.69</v>
      </c>
      <c r="G897">
        <v>8</v>
      </c>
      <c r="H897">
        <v>4.5999999999999996</v>
      </c>
      <c r="I897" t="s">
        <v>13</v>
      </c>
      <c r="J897" s="1">
        <v>45457</v>
      </c>
    </row>
    <row r="898" spans="1:10" x14ac:dyDescent="0.3">
      <c r="A898">
        <v>897</v>
      </c>
      <c r="B898">
        <v>40</v>
      </c>
      <c r="C898" t="s">
        <v>23</v>
      </c>
      <c r="D898" t="s">
        <v>15</v>
      </c>
      <c r="E898" t="s">
        <v>21</v>
      </c>
      <c r="F898">
        <v>475.2</v>
      </c>
      <c r="G898">
        <v>6</v>
      </c>
      <c r="H898">
        <v>2.2000000000000002</v>
      </c>
      <c r="I898" t="s">
        <v>13</v>
      </c>
      <c r="J898" s="1">
        <v>45458</v>
      </c>
    </row>
    <row r="899" spans="1:10" x14ac:dyDescent="0.3">
      <c r="A899">
        <v>898</v>
      </c>
      <c r="B899">
        <v>63</v>
      </c>
      <c r="C899" t="s">
        <v>23</v>
      </c>
      <c r="D899" t="s">
        <v>22</v>
      </c>
      <c r="E899" t="s">
        <v>16</v>
      </c>
      <c r="F899">
        <v>883.42</v>
      </c>
      <c r="G899">
        <v>2</v>
      </c>
      <c r="H899">
        <v>3.6</v>
      </c>
      <c r="I899" t="s">
        <v>17</v>
      </c>
      <c r="J899" s="1">
        <v>45459</v>
      </c>
    </row>
    <row r="900" spans="1:10" x14ac:dyDescent="0.3">
      <c r="A900">
        <v>899</v>
      </c>
      <c r="B900">
        <v>59</v>
      </c>
      <c r="C900" t="s">
        <v>23</v>
      </c>
      <c r="D900" t="s">
        <v>20</v>
      </c>
      <c r="E900" t="s">
        <v>16</v>
      </c>
      <c r="F900">
        <v>1093.3599999999999</v>
      </c>
      <c r="G900">
        <v>2</v>
      </c>
      <c r="H900">
        <v>3.5</v>
      </c>
      <c r="I900" t="s">
        <v>17</v>
      </c>
      <c r="J900" s="1">
        <v>45460</v>
      </c>
    </row>
    <row r="901" spans="1:10" x14ac:dyDescent="0.3">
      <c r="A901">
        <v>900</v>
      </c>
      <c r="B901">
        <v>35</v>
      </c>
      <c r="C901" t="s">
        <v>14</v>
      </c>
      <c r="D901" t="s">
        <v>11</v>
      </c>
      <c r="E901" t="s">
        <v>16</v>
      </c>
      <c r="F901">
        <v>296.33999999999997</v>
      </c>
      <c r="G901">
        <v>8</v>
      </c>
      <c r="H901">
        <v>3.5</v>
      </c>
      <c r="I901" t="s">
        <v>17</v>
      </c>
      <c r="J901" s="1">
        <v>45461</v>
      </c>
    </row>
    <row r="902" spans="1:10" x14ac:dyDescent="0.3">
      <c r="A902">
        <v>901</v>
      </c>
      <c r="B902">
        <v>59</v>
      </c>
      <c r="C902" t="s">
        <v>14</v>
      </c>
      <c r="D902" t="s">
        <v>18</v>
      </c>
      <c r="E902" t="s">
        <v>12</v>
      </c>
      <c r="F902">
        <v>947.5</v>
      </c>
      <c r="G902">
        <v>9</v>
      </c>
      <c r="H902">
        <v>4.5</v>
      </c>
      <c r="I902" t="s">
        <v>13</v>
      </c>
      <c r="J902" s="1">
        <v>45462</v>
      </c>
    </row>
    <row r="903" spans="1:10" x14ac:dyDescent="0.3">
      <c r="A903">
        <v>902</v>
      </c>
      <c r="B903">
        <v>34</v>
      </c>
      <c r="C903" t="s">
        <v>10</v>
      </c>
      <c r="D903" t="s">
        <v>22</v>
      </c>
      <c r="E903" t="s">
        <v>21</v>
      </c>
      <c r="F903">
        <v>310.61</v>
      </c>
      <c r="G903">
        <v>13</v>
      </c>
      <c r="H903">
        <v>4.0999999999999996</v>
      </c>
      <c r="I903" t="s">
        <v>17</v>
      </c>
      <c r="J903" s="1">
        <v>45463</v>
      </c>
    </row>
    <row r="904" spans="1:10" x14ac:dyDescent="0.3">
      <c r="A904">
        <v>903</v>
      </c>
      <c r="B904">
        <v>33</v>
      </c>
      <c r="C904" t="s">
        <v>23</v>
      </c>
      <c r="D904" t="s">
        <v>18</v>
      </c>
      <c r="E904" t="s">
        <v>16</v>
      </c>
      <c r="F904">
        <v>462.67</v>
      </c>
      <c r="G904">
        <v>9</v>
      </c>
      <c r="H904">
        <v>2.1</v>
      </c>
      <c r="I904" t="s">
        <v>13</v>
      </c>
      <c r="J904" s="1">
        <v>45464</v>
      </c>
    </row>
    <row r="905" spans="1:10" x14ac:dyDescent="0.3">
      <c r="A905">
        <v>904</v>
      </c>
      <c r="B905">
        <v>45</v>
      </c>
      <c r="C905" t="s">
        <v>14</v>
      </c>
      <c r="D905" t="s">
        <v>18</v>
      </c>
      <c r="E905" t="s">
        <v>12</v>
      </c>
      <c r="F905">
        <v>15.64</v>
      </c>
      <c r="G905">
        <v>6</v>
      </c>
      <c r="H905">
        <v>3.9</v>
      </c>
      <c r="I905" t="s">
        <v>13</v>
      </c>
      <c r="J905" s="1">
        <v>45465</v>
      </c>
    </row>
    <row r="906" spans="1:10" x14ac:dyDescent="0.3">
      <c r="A906">
        <v>905</v>
      </c>
      <c r="B906">
        <v>69</v>
      </c>
      <c r="C906" t="s">
        <v>23</v>
      </c>
      <c r="D906" t="s">
        <v>15</v>
      </c>
      <c r="E906" t="s">
        <v>24</v>
      </c>
      <c r="F906">
        <v>370.68</v>
      </c>
      <c r="G906">
        <v>3</v>
      </c>
      <c r="H906">
        <v>3.4</v>
      </c>
      <c r="I906" t="s">
        <v>17</v>
      </c>
      <c r="J906" s="1">
        <v>45466</v>
      </c>
    </row>
    <row r="907" spans="1:10" x14ac:dyDescent="0.3">
      <c r="A907">
        <v>906</v>
      </c>
      <c r="B907">
        <v>36</v>
      </c>
      <c r="C907" t="s">
        <v>23</v>
      </c>
      <c r="D907" t="s">
        <v>22</v>
      </c>
      <c r="E907" t="s">
        <v>21</v>
      </c>
      <c r="F907">
        <v>576.88</v>
      </c>
      <c r="G907">
        <v>13</v>
      </c>
      <c r="H907">
        <v>3.5</v>
      </c>
      <c r="I907" t="s">
        <v>17</v>
      </c>
      <c r="J907" s="1">
        <v>45467</v>
      </c>
    </row>
    <row r="908" spans="1:10" x14ac:dyDescent="0.3">
      <c r="A908">
        <v>907</v>
      </c>
      <c r="B908">
        <v>39</v>
      </c>
      <c r="C908" t="s">
        <v>10</v>
      </c>
      <c r="D908" t="s">
        <v>11</v>
      </c>
      <c r="E908" t="s">
        <v>24</v>
      </c>
      <c r="F908">
        <v>344.39</v>
      </c>
      <c r="G908">
        <v>4</v>
      </c>
      <c r="H908">
        <v>2.5</v>
      </c>
      <c r="I908" t="s">
        <v>17</v>
      </c>
      <c r="J908" s="1">
        <v>45468</v>
      </c>
    </row>
    <row r="909" spans="1:10" x14ac:dyDescent="0.3">
      <c r="A909">
        <v>908</v>
      </c>
      <c r="B909">
        <v>41</v>
      </c>
      <c r="C909" t="s">
        <v>23</v>
      </c>
      <c r="D909" t="s">
        <v>20</v>
      </c>
      <c r="E909" t="s">
        <v>21</v>
      </c>
      <c r="F909">
        <v>179.28</v>
      </c>
      <c r="G909">
        <v>2</v>
      </c>
      <c r="H909">
        <v>4.5999999999999996</v>
      </c>
      <c r="I909" t="s">
        <v>13</v>
      </c>
      <c r="J909" s="1">
        <v>45469</v>
      </c>
    </row>
    <row r="910" spans="1:10" x14ac:dyDescent="0.3">
      <c r="A910">
        <v>909</v>
      </c>
      <c r="B910">
        <v>55</v>
      </c>
      <c r="C910" t="s">
        <v>10</v>
      </c>
      <c r="D910" t="s">
        <v>20</v>
      </c>
      <c r="E910" t="s">
        <v>24</v>
      </c>
      <c r="F910">
        <v>944.18</v>
      </c>
      <c r="G910">
        <v>8</v>
      </c>
      <c r="H910">
        <v>1.1000000000000001</v>
      </c>
      <c r="I910" t="s">
        <v>17</v>
      </c>
      <c r="J910" s="1">
        <v>45470</v>
      </c>
    </row>
    <row r="911" spans="1:10" x14ac:dyDescent="0.3">
      <c r="A911">
        <v>910</v>
      </c>
      <c r="B911">
        <v>53</v>
      </c>
      <c r="C911" t="s">
        <v>23</v>
      </c>
      <c r="D911" t="s">
        <v>18</v>
      </c>
      <c r="E911" t="s">
        <v>19</v>
      </c>
      <c r="F911">
        <v>797.02</v>
      </c>
      <c r="G911">
        <v>14</v>
      </c>
      <c r="H911">
        <v>3.4</v>
      </c>
      <c r="I911" t="s">
        <v>17</v>
      </c>
      <c r="J911" s="1">
        <v>45471</v>
      </c>
    </row>
    <row r="912" spans="1:10" x14ac:dyDescent="0.3">
      <c r="A912">
        <v>911</v>
      </c>
      <c r="B912">
        <v>51</v>
      </c>
      <c r="C912" t="s">
        <v>23</v>
      </c>
      <c r="D912" t="s">
        <v>18</v>
      </c>
      <c r="E912" t="s">
        <v>12</v>
      </c>
      <c r="F912">
        <v>478.07</v>
      </c>
      <c r="G912">
        <v>6</v>
      </c>
      <c r="H912">
        <v>2.4</v>
      </c>
      <c r="I912" t="s">
        <v>13</v>
      </c>
      <c r="J912" s="1">
        <v>45472</v>
      </c>
    </row>
    <row r="913" spans="1:10" x14ac:dyDescent="0.3">
      <c r="A913">
        <v>912</v>
      </c>
      <c r="B913">
        <v>64</v>
      </c>
      <c r="C913" t="s">
        <v>10</v>
      </c>
      <c r="D913" t="s">
        <v>11</v>
      </c>
      <c r="E913" t="s">
        <v>16</v>
      </c>
      <c r="F913">
        <v>391.33</v>
      </c>
      <c r="G913">
        <v>5</v>
      </c>
      <c r="H913">
        <v>4.7</v>
      </c>
      <c r="I913" t="s">
        <v>13</v>
      </c>
      <c r="J913" s="1">
        <v>45473</v>
      </c>
    </row>
    <row r="914" spans="1:10" x14ac:dyDescent="0.3">
      <c r="A914">
        <v>913</v>
      </c>
      <c r="B914">
        <v>40</v>
      </c>
      <c r="C914" t="s">
        <v>10</v>
      </c>
      <c r="D914" t="s">
        <v>25</v>
      </c>
      <c r="E914" t="s">
        <v>16</v>
      </c>
      <c r="F914">
        <v>630.02</v>
      </c>
      <c r="G914">
        <v>5</v>
      </c>
      <c r="H914">
        <v>1.4</v>
      </c>
      <c r="I914" t="s">
        <v>17</v>
      </c>
      <c r="J914" s="1">
        <v>45474</v>
      </c>
    </row>
    <row r="915" spans="1:10" x14ac:dyDescent="0.3">
      <c r="A915">
        <v>914</v>
      </c>
      <c r="B915">
        <v>22</v>
      </c>
      <c r="C915" t="s">
        <v>10</v>
      </c>
      <c r="D915" t="s">
        <v>11</v>
      </c>
      <c r="E915" t="s">
        <v>24</v>
      </c>
      <c r="F915">
        <v>313.8</v>
      </c>
      <c r="G915">
        <v>2</v>
      </c>
      <c r="H915">
        <v>4.3</v>
      </c>
      <c r="I915" t="s">
        <v>17</v>
      </c>
      <c r="J915" s="1">
        <v>45475</v>
      </c>
    </row>
    <row r="916" spans="1:10" x14ac:dyDescent="0.3">
      <c r="A916">
        <v>915</v>
      </c>
      <c r="B916">
        <v>43</v>
      </c>
      <c r="C916" t="s">
        <v>10</v>
      </c>
      <c r="D916" t="s">
        <v>20</v>
      </c>
      <c r="E916" t="s">
        <v>16</v>
      </c>
      <c r="F916">
        <v>354.33</v>
      </c>
      <c r="G916">
        <v>12</v>
      </c>
      <c r="H916">
        <v>1.2</v>
      </c>
      <c r="I916" t="s">
        <v>13</v>
      </c>
      <c r="J916" s="1">
        <v>45476</v>
      </c>
    </row>
    <row r="917" spans="1:10" x14ac:dyDescent="0.3">
      <c r="A917">
        <v>916</v>
      </c>
      <c r="B917">
        <v>45</v>
      </c>
      <c r="C917" t="s">
        <v>14</v>
      </c>
      <c r="D917" t="s">
        <v>25</v>
      </c>
      <c r="E917" t="s">
        <v>21</v>
      </c>
      <c r="F917">
        <v>536.44000000000005</v>
      </c>
      <c r="G917">
        <v>1</v>
      </c>
      <c r="H917">
        <v>1.9</v>
      </c>
      <c r="I917" t="s">
        <v>13</v>
      </c>
      <c r="J917" s="1">
        <v>45477</v>
      </c>
    </row>
    <row r="918" spans="1:10" x14ac:dyDescent="0.3">
      <c r="A918">
        <v>917</v>
      </c>
      <c r="B918">
        <v>19</v>
      </c>
      <c r="C918" t="s">
        <v>10</v>
      </c>
      <c r="D918" t="s">
        <v>20</v>
      </c>
      <c r="E918" t="s">
        <v>21</v>
      </c>
      <c r="F918">
        <v>20.51</v>
      </c>
      <c r="G918">
        <v>4</v>
      </c>
      <c r="H918">
        <v>1</v>
      </c>
      <c r="I918" t="s">
        <v>13</v>
      </c>
      <c r="J918" s="1">
        <v>45478</v>
      </c>
    </row>
    <row r="919" spans="1:10" x14ac:dyDescent="0.3">
      <c r="A919">
        <v>918</v>
      </c>
      <c r="B919">
        <v>33</v>
      </c>
      <c r="C919" t="s">
        <v>10</v>
      </c>
      <c r="D919" t="s">
        <v>20</v>
      </c>
      <c r="E919" t="s">
        <v>12</v>
      </c>
      <c r="F919">
        <v>399.61</v>
      </c>
      <c r="G919">
        <v>2</v>
      </c>
      <c r="H919">
        <v>1.4</v>
      </c>
      <c r="I919" t="s">
        <v>17</v>
      </c>
      <c r="J919" s="1">
        <v>45479</v>
      </c>
    </row>
    <row r="920" spans="1:10" x14ac:dyDescent="0.3">
      <c r="A920">
        <v>919</v>
      </c>
      <c r="B920">
        <v>20</v>
      </c>
      <c r="C920" t="s">
        <v>10</v>
      </c>
      <c r="D920" t="s">
        <v>20</v>
      </c>
      <c r="E920" t="s">
        <v>19</v>
      </c>
      <c r="F920">
        <v>678.88</v>
      </c>
      <c r="G920">
        <v>4</v>
      </c>
      <c r="H920">
        <v>4.7</v>
      </c>
      <c r="I920" t="s">
        <v>13</v>
      </c>
      <c r="J920" s="1">
        <v>45480</v>
      </c>
    </row>
    <row r="921" spans="1:10" x14ac:dyDescent="0.3">
      <c r="A921">
        <v>920</v>
      </c>
      <c r="B921">
        <v>36</v>
      </c>
      <c r="C921" t="s">
        <v>23</v>
      </c>
      <c r="D921" t="s">
        <v>11</v>
      </c>
      <c r="E921" t="s">
        <v>24</v>
      </c>
      <c r="F921">
        <v>1225.81</v>
      </c>
      <c r="G921">
        <v>6</v>
      </c>
      <c r="H921">
        <v>1.9</v>
      </c>
      <c r="I921" t="s">
        <v>13</v>
      </c>
      <c r="J921" s="1">
        <v>45481</v>
      </c>
    </row>
    <row r="922" spans="1:10" x14ac:dyDescent="0.3">
      <c r="A922">
        <v>921</v>
      </c>
      <c r="B922">
        <v>44</v>
      </c>
      <c r="C922" t="s">
        <v>23</v>
      </c>
      <c r="D922" t="s">
        <v>20</v>
      </c>
      <c r="E922" t="s">
        <v>12</v>
      </c>
      <c r="F922">
        <v>635.29999999999995</v>
      </c>
      <c r="G922">
        <v>7</v>
      </c>
      <c r="H922">
        <v>1.3</v>
      </c>
      <c r="I922" t="s">
        <v>13</v>
      </c>
      <c r="J922" s="1">
        <v>45482</v>
      </c>
    </row>
    <row r="923" spans="1:10" x14ac:dyDescent="0.3">
      <c r="A923">
        <v>922</v>
      </c>
      <c r="B923">
        <v>36</v>
      </c>
      <c r="C923" t="s">
        <v>23</v>
      </c>
      <c r="D923" t="s">
        <v>11</v>
      </c>
      <c r="E923" t="s">
        <v>16</v>
      </c>
      <c r="F923">
        <v>95.63</v>
      </c>
      <c r="G923">
        <v>13</v>
      </c>
      <c r="H923">
        <v>4.0999999999999996</v>
      </c>
      <c r="I923" t="s">
        <v>17</v>
      </c>
      <c r="J923" s="1">
        <v>45483</v>
      </c>
    </row>
    <row r="924" spans="1:10" x14ac:dyDescent="0.3">
      <c r="A924">
        <v>923</v>
      </c>
      <c r="B924">
        <v>37</v>
      </c>
      <c r="C924" t="s">
        <v>10</v>
      </c>
      <c r="D924" t="s">
        <v>15</v>
      </c>
      <c r="E924" t="s">
        <v>16</v>
      </c>
      <c r="F924">
        <v>1389.4</v>
      </c>
      <c r="G924">
        <v>12</v>
      </c>
      <c r="H924">
        <v>4</v>
      </c>
      <c r="I924" t="s">
        <v>17</v>
      </c>
      <c r="J924" s="1">
        <v>45484</v>
      </c>
    </row>
    <row r="925" spans="1:10" x14ac:dyDescent="0.3">
      <c r="A925">
        <v>924</v>
      </c>
      <c r="B925">
        <v>52</v>
      </c>
      <c r="C925" t="s">
        <v>14</v>
      </c>
      <c r="D925" t="s">
        <v>25</v>
      </c>
      <c r="E925" t="s">
        <v>24</v>
      </c>
      <c r="F925">
        <v>958.74</v>
      </c>
      <c r="G925">
        <v>3</v>
      </c>
      <c r="H925">
        <v>1.4</v>
      </c>
      <c r="I925" t="s">
        <v>17</v>
      </c>
      <c r="J925" s="1">
        <v>45485</v>
      </c>
    </row>
    <row r="926" spans="1:10" x14ac:dyDescent="0.3">
      <c r="A926">
        <v>925</v>
      </c>
      <c r="B926">
        <v>48</v>
      </c>
      <c r="C926" t="s">
        <v>14</v>
      </c>
      <c r="D926" t="s">
        <v>22</v>
      </c>
      <c r="E926" t="s">
        <v>16</v>
      </c>
      <c r="F926">
        <v>872.27</v>
      </c>
      <c r="G926">
        <v>4</v>
      </c>
      <c r="H926">
        <v>3</v>
      </c>
      <c r="I926" t="s">
        <v>13</v>
      </c>
      <c r="J926" s="1">
        <v>45486</v>
      </c>
    </row>
    <row r="927" spans="1:10" x14ac:dyDescent="0.3">
      <c r="A927">
        <v>926</v>
      </c>
      <c r="B927">
        <v>50</v>
      </c>
      <c r="C927" t="s">
        <v>23</v>
      </c>
      <c r="D927" t="s">
        <v>15</v>
      </c>
      <c r="E927" t="s">
        <v>12</v>
      </c>
      <c r="F927">
        <v>1276.4000000000001</v>
      </c>
      <c r="G927">
        <v>14</v>
      </c>
      <c r="H927">
        <v>3</v>
      </c>
      <c r="I927" t="s">
        <v>17</v>
      </c>
      <c r="J927" s="1">
        <v>45487</v>
      </c>
    </row>
    <row r="928" spans="1:10" x14ac:dyDescent="0.3">
      <c r="A928">
        <v>927</v>
      </c>
      <c r="B928">
        <v>65</v>
      </c>
      <c r="C928" t="s">
        <v>14</v>
      </c>
      <c r="D928" t="s">
        <v>18</v>
      </c>
      <c r="E928" t="s">
        <v>24</v>
      </c>
      <c r="F928">
        <v>1030.3499999999999</v>
      </c>
      <c r="G928">
        <v>6</v>
      </c>
      <c r="H928">
        <v>2.4</v>
      </c>
      <c r="I928" t="s">
        <v>13</v>
      </c>
      <c r="J928" s="1">
        <v>45488</v>
      </c>
    </row>
    <row r="929" spans="1:10" x14ac:dyDescent="0.3">
      <c r="A929">
        <v>928</v>
      </c>
      <c r="B929">
        <v>53</v>
      </c>
      <c r="C929" t="s">
        <v>14</v>
      </c>
      <c r="D929" t="s">
        <v>25</v>
      </c>
      <c r="E929" t="s">
        <v>21</v>
      </c>
      <c r="F929">
        <v>579.75</v>
      </c>
      <c r="G929">
        <v>11</v>
      </c>
      <c r="H929">
        <v>4</v>
      </c>
      <c r="I929" t="s">
        <v>13</v>
      </c>
      <c r="J929" s="1">
        <v>45489</v>
      </c>
    </row>
    <row r="930" spans="1:10" x14ac:dyDescent="0.3">
      <c r="A930">
        <v>929</v>
      </c>
      <c r="B930">
        <v>55</v>
      </c>
      <c r="C930" t="s">
        <v>10</v>
      </c>
      <c r="D930" t="s">
        <v>22</v>
      </c>
      <c r="E930" t="s">
        <v>21</v>
      </c>
      <c r="F930">
        <v>509.54</v>
      </c>
      <c r="G930">
        <v>10</v>
      </c>
      <c r="H930">
        <v>1.1000000000000001</v>
      </c>
      <c r="I930" t="s">
        <v>17</v>
      </c>
      <c r="J930" s="1">
        <v>45490</v>
      </c>
    </row>
    <row r="931" spans="1:10" x14ac:dyDescent="0.3">
      <c r="A931">
        <v>930</v>
      </c>
      <c r="B931">
        <v>50</v>
      </c>
      <c r="C931" t="s">
        <v>14</v>
      </c>
      <c r="D931" t="s">
        <v>22</v>
      </c>
      <c r="E931" t="s">
        <v>24</v>
      </c>
      <c r="F931">
        <v>222.26</v>
      </c>
      <c r="G931">
        <v>7</v>
      </c>
      <c r="H931">
        <v>3.2</v>
      </c>
      <c r="I931" t="s">
        <v>13</v>
      </c>
      <c r="J931" s="1">
        <v>45491</v>
      </c>
    </row>
    <row r="932" spans="1:10" x14ac:dyDescent="0.3">
      <c r="A932">
        <v>931</v>
      </c>
      <c r="B932">
        <v>65</v>
      </c>
      <c r="C932" t="s">
        <v>14</v>
      </c>
      <c r="D932" t="s">
        <v>11</v>
      </c>
      <c r="E932" t="s">
        <v>16</v>
      </c>
      <c r="F932">
        <v>1039.99</v>
      </c>
      <c r="G932">
        <v>12</v>
      </c>
      <c r="H932">
        <v>2.4</v>
      </c>
      <c r="I932" t="s">
        <v>13</v>
      </c>
      <c r="J932" s="1">
        <v>45492</v>
      </c>
    </row>
    <row r="933" spans="1:10" x14ac:dyDescent="0.3">
      <c r="A933">
        <v>932</v>
      </c>
      <c r="B933">
        <v>56</v>
      </c>
      <c r="C933" t="s">
        <v>14</v>
      </c>
      <c r="D933" t="s">
        <v>20</v>
      </c>
      <c r="E933" t="s">
        <v>24</v>
      </c>
      <c r="F933">
        <v>168.34</v>
      </c>
      <c r="G933">
        <v>1</v>
      </c>
      <c r="H933">
        <v>4.3</v>
      </c>
      <c r="I933" t="s">
        <v>17</v>
      </c>
      <c r="J933" s="1">
        <v>45493</v>
      </c>
    </row>
    <row r="934" spans="1:10" x14ac:dyDescent="0.3">
      <c r="A934">
        <v>933</v>
      </c>
      <c r="B934">
        <v>20</v>
      </c>
      <c r="C934" t="s">
        <v>10</v>
      </c>
      <c r="D934" t="s">
        <v>11</v>
      </c>
      <c r="E934" t="s">
        <v>16</v>
      </c>
      <c r="F934">
        <v>1341.39</v>
      </c>
      <c r="G934">
        <v>7</v>
      </c>
      <c r="H934">
        <v>4.2</v>
      </c>
      <c r="I934" t="s">
        <v>13</v>
      </c>
      <c r="J934" s="1">
        <v>45494</v>
      </c>
    </row>
    <row r="935" spans="1:10" x14ac:dyDescent="0.3">
      <c r="A935">
        <v>934</v>
      </c>
      <c r="B935">
        <v>66</v>
      </c>
      <c r="C935" t="s">
        <v>23</v>
      </c>
      <c r="D935" t="s">
        <v>11</v>
      </c>
      <c r="E935" t="s">
        <v>24</v>
      </c>
      <c r="F935">
        <v>583.69000000000005</v>
      </c>
      <c r="G935">
        <v>1</v>
      </c>
      <c r="H935">
        <v>3</v>
      </c>
      <c r="I935" t="s">
        <v>17</v>
      </c>
      <c r="J935" s="1">
        <v>45495</v>
      </c>
    </row>
    <row r="936" spans="1:10" x14ac:dyDescent="0.3">
      <c r="A936">
        <v>935</v>
      </c>
      <c r="B936">
        <v>44</v>
      </c>
      <c r="C936" t="s">
        <v>14</v>
      </c>
      <c r="D936" t="s">
        <v>15</v>
      </c>
      <c r="E936" t="s">
        <v>16</v>
      </c>
      <c r="F936">
        <v>1038.03</v>
      </c>
      <c r="G936">
        <v>8</v>
      </c>
      <c r="H936">
        <v>1.3</v>
      </c>
      <c r="I936" t="s">
        <v>13</v>
      </c>
      <c r="J936" s="1">
        <v>45496</v>
      </c>
    </row>
    <row r="937" spans="1:10" x14ac:dyDescent="0.3">
      <c r="A937">
        <v>936</v>
      </c>
      <c r="B937">
        <v>32</v>
      </c>
      <c r="C937" t="s">
        <v>10</v>
      </c>
      <c r="D937" t="s">
        <v>20</v>
      </c>
      <c r="E937" t="s">
        <v>12</v>
      </c>
      <c r="F937">
        <v>70.48</v>
      </c>
      <c r="G937">
        <v>3</v>
      </c>
      <c r="H937">
        <v>4.5999999999999996</v>
      </c>
      <c r="I937" t="s">
        <v>13</v>
      </c>
      <c r="J937" s="1">
        <v>45497</v>
      </c>
    </row>
    <row r="938" spans="1:10" x14ac:dyDescent="0.3">
      <c r="A938">
        <v>937</v>
      </c>
      <c r="B938">
        <v>59</v>
      </c>
      <c r="C938" t="s">
        <v>23</v>
      </c>
      <c r="D938" t="s">
        <v>11</v>
      </c>
      <c r="E938" t="s">
        <v>12</v>
      </c>
      <c r="F938">
        <v>678.05</v>
      </c>
      <c r="G938">
        <v>11</v>
      </c>
      <c r="H938">
        <v>3.6</v>
      </c>
      <c r="I938" t="s">
        <v>17</v>
      </c>
      <c r="J938" s="1">
        <v>45498</v>
      </c>
    </row>
    <row r="939" spans="1:10" x14ac:dyDescent="0.3">
      <c r="A939">
        <v>938</v>
      </c>
      <c r="B939">
        <v>58</v>
      </c>
      <c r="C939" t="s">
        <v>10</v>
      </c>
      <c r="D939" t="s">
        <v>11</v>
      </c>
      <c r="E939" t="s">
        <v>21</v>
      </c>
      <c r="F939">
        <v>445.27</v>
      </c>
      <c r="G939">
        <v>5</v>
      </c>
      <c r="H939">
        <v>3.6</v>
      </c>
      <c r="I939" t="s">
        <v>13</v>
      </c>
      <c r="J939" s="1">
        <v>45499</v>
      </c>
    </row>
    <row r="940" spans="1:10" x14ac:dyDescent="0.3">
      <c r="A940">
        <v>939</v>
      </c>
      <c r="B940">
        <v>57</v>
      </c>
      <c r="C940" t="s">
        <v>23</v>
      </c>
      <c r="D940" t="s">
        <v>15</v>
      </c>
      <c r="E940" t="s">
        <v>12</v>
      </c>
      <c r="F940">
        <v>649.87</v>
      </c>
      <c r="G940">
        <v>3</v>
      </c>
      <c r="H940">
        <v>4.4000000000000004</v>
      </c>
      <c r="I940" t="s">
        <v>17</v>
      </c>
      <c r="J940" s="1">
        <v>45500</v>
      </c>
    </row>
    <row r="941" spans="1:10" x14ac:dyDescent="0.3">
      <c r="A941">
        <v>940</v>
      </c>
      <c r="B941">
        <v>38</v>
      </c>
      <c r="C941" t="s">
        <v>14</v>
      </c>
      <c r="D941" t="s">
        <v>20</v>
      </c>
      <c r="E941" t="s">
        <v>16</v>
      </c>
      <c r="F941">
        <v>709.88</v>
      </c>
      <c r="G941">
        <v>12</v>
      </c>
      <c r="H941">
        <v>1.2</v>
      </c>
      <c r="I941" t="s">
        <v>13</v>
      </c>
      <c r="J941" s="1">
        <v>45501</v>
      </c>
    </row>
    <row r="942" spans="1:10" x14ac:dyDescent="0.3">
      <c r="A942">
        <v>941</v>
      </c>
      <c r="B942">
        <v>49</v>
      </c>
      <c r="C942" t="s">
        <v>10</v>
      </c>
      <c r="D942" t="s">
        <v>25</v>
      </c>
      <c r="E942" t="s">
        <v>12</v>
      </c>
      <c r="F942">
        <v>1183.74</v>
      </c>
      <c r="G942">
        <v>10</v>
      </c>
      <c r="H942">
        <v>3.5</v>
      </c>
      <c r="I942" t="s">
        <v>13</v>
      </c>
      <c r="J942" s="1">
        <v>45502</v>
      </c>
    </row>
    <row r="943" spans="1:10" x14ac:dyDescent="0.3">
      <c r="A943">
        <v>942</v>
      </c>
      <c r="B943">
        <v>41</v>
      </c>
      <c r="C943" t="s">
        <v>10</v>
      </c>
      <c r="D943" t="s">
        <v>11</v>
      </c>
      <c r="E943" t="s">
        <v>19</v>
      </c>
      <c r="F943">
        <v>1220.1099999999999</v>
      </c>
      <c r="G943">
        <v>8</v>
      </c>
      <c r="H943">
        <v>4.2</v>
      </c>
      <c r="I943" t="s">
        <v>13</v>
      </c>
      <c r="J943" s="1">
        <v>45503</v>
      </c>
    </row>
    <row r="944" spans="1:10" x14ac:dyDescent="0.3">
      <c r="A944">
        <v>943</v>
      </c>
      <c r="B944">
        <v>33</v>
      </c>
      <c r="C944" t="s">
        <v>14</v>
      </c>
      <c r="D944" t="s">
        <v>22</v>
      </c>
      <c r="E944" t="s">
        <v>12</v>
      </c>
      <c r="F944">
        <v>1093.5899999999999</v>
      </c>
      <c r="G944">
        <v>5</v>
      </c>
      <c r="H944">
        <v>4.3</v>
      </c>
      <c r="I944" t="s">
        <v>13</v>
      </c>
      <c r="J944" s="1">
        <v>45504</v>
      </c>
    </row>
    <row r="945" spans="1:10" x14ac:dyDescent="0.3">
      <c r="A945">
        <v>944</v>
      </c>
      <c r="B945">
        <v>39</v>
      </c>
      <c r="C945" t="s">
        <v>23</v>
      </c>
      <c r="D945" t="s">
        <v>11</v>
      </c>
      <c r="E945" t="s">
        <v>24</v>
      </c>
      <c r="F945">
        <v>708.71</v>
      </c>
      <c r="G945">
        <v>7</v>
      </c>
      <c r="H945">
        <v>2.2000000000000002</v>
      </c>
      <c r="I945" t="s">
        <v>17</v>
      </c>
      <c r="J945" s="1">
        <v>45505</v>
      </c>
    </row>
    <row r="946" spans="1:10" x14ac:dyDescent="0.3">
      <c r="A946">
        <v>945</v>
      </c>
      <c r="B946">
        <v>68</v>
      </c>
      <c r="C946" t="s">
        <v>23</v>
      </c>
      <c r="D946" t="s">
        <v>20</v>
      </c>
      <c r="E946" t="s">
        <v>16</v>
      </c>
      <c r="F946">
        <v>915.76</v>
      </c>
      <c r="G946">
        <v>13</v>
      </c>
      <c r="H946">
        <v>4.8</v>
      </c>
      <c r="I946" t="s">
        <v>13</v>
      </c>
      <c r="J946" s="1">
        <v>45506</v>
      </c>
    </row>
    <row r="947" spans="1:10" x14ac:dyDescent="0.3">
      <c r="A947">
        <v>946</v>
      </c>
      <c r="B947">
        <v>53</v>
      </c>
      <c r="C947" t="s">
        <v>14</v>
      </c>
      <c r="D947" t="s">
        <v>22</v>
      </c>
      <c r="E947" t="s">
        <v>12</v>
      </c>
      <c r="F947">
        <v>849.17</v>
      </c>
      <c r="G947">
        <v>5</v>
      </c>
      <c r="H947">
        <v>3</v>
      </c>
      <c r="I947" t="s">
        <v>17</v>
      </c>
      <c r="J947" s="1">
        <v>45507</v>
      </c>
    </row>
    <row r="948" spans="1:10" x14ac:dyDescent="0.3">
      <c r="A948">
        <v>947</v>
      </c>
      <c r="B948">
        <v>39</v>
      </c>
      <c r="C948" t="s">
        <v>23</v>
      </c>
      <c r="D948" t="s">
        <v>22</v>
      </c>
      <c r="E948" t="s">
        <v>12</v>
      </c>
      <c r="F948">
        <v>1344.3</v>
      </c>
      <c r="G948">
        <v>9</v>
      </c>
      <c r="H948">
        <v>3.5</v>
      </c>
      <c r="I948" t="s">
        <v>17</v>
      </c>
      <c r="J948" s="1">
        <v>45508</v>
      </c>
    </row>
    <row r="949" spans="1:10" x14ac:dyDescent="0.3">
      <c r="A949">
        <v>948</v>
      </c>
      <c r="B949">
        <v>25</v>
      </c>
      <c r="C949" t="s">
        <v>23</v>
      </c>
      <c r="D949" t="s">
        <v>11</v>
      </c>
      <c r="E949" t="s">
        <v>21</v>
      </c>
      <c r="F949">
        <v>204.33</v>
      </c>
      <c r="G949">
        <v>2</v>
      </c>
      <c r="H949">
        <v>1.5</v>
      </c>
      <c r="I949" t="s">
        <v>13</v>
      </c>
      <c r="J949" s="1">
        <v>45509</v>
      </c>
    </row>
    <row r="950" spans="1:10" x14ac:dyDescent="0.3">
      <c r="A950">
        <v>949</v>
      </c>
      <c r="B950">
        <v>57</v>
      </c>
      <c r="C950" t="s">
        <v>14</v>
      </c>
      <c r="D950" t="s">
        <v>18</v>
      </c>
      <c r="E950" t="s">
        <v>24</v>
      </c>
      <c r="F950">
        <v>863.99</v>
      </c>
      <c r="G950">
        <v>7</v>
      </c>
      <c r="H950">
        <v>3.5</v>
      </c>
      <c r="I950" t="s">
        <v>17</v>
      </c>
      <c r="J950" s="1">
        <v>45510</v>
      </c>
    </row>
    <row r="951" spans="1:10" x14ac:dyDescent="0.3">
      <c r="A951">
        <v>950</v>
      </c>
      <c r="B951">
        <v>68</v>
      </c>
      <c r="C951" t="s">
        <v>10</v>
      </c>
      <c r="D951" t="s">
        <v>25</v>
      </c>
      <c r="E951" t="s">
        <v>12</v>
      </c>
      <c r="F951">
        <v>36.29</v>
      </c>
      <c r="G951">
        <v>2</v>
      </c>
      <c r="H951">
        <v>3.2</v>
      </c>
      <c r="I951" t="s">
        <v>13</v>
      </c>
      <c r="J951" s="1">
        <v>45511</v>
      </c>
    </row>
    <row r="952" spans="1:10" x14ac:dyDescent="0.3">
      <c r="A952">
        <v>951</v>
      </c>
      <c r="B952">
        <v>48</v>
      </c>
      <c r="C952" t="s">
        <v>10</v>
      </c>
      <c r="D952" t="s">
        <v>15</v>
      </c>
      <c r="E952" t="s">
        <v>19</v>
      </c>
      <c r="F952">
        <v>533.47</v>
      </c>
      <c r="G952">
        <v>4</v>
      </c>
      <c r="H952">
        <v>3.1</v>
      </c>
      <c r="I952" t="s">
        <v>13</v>
      </c>
      <c r="J952" s="1">
        <v>45512</v>
      </c>
    </row>
    <row r="953" spans="1:10" x14ac:dyDescent="0.3">
      <c r="A953">
        <v>952</v>
      </c>
      <c r="B953">
        <v>41</v>
      </c>
      <c r="C953" t="s">
        <v>10</v>
      </c>
      <c r="D953" t="s">
        <v>15</v>
      </c>
      <c r="E953" t="s">
        <v>19</v>
      </c>
      <c r="F953">
        <v>1203.52</v>
      </c>
      <c r="G953">
        <v>3</v>
      </c>
      <c r="H953">
        <v>2.4</v>
      </c>
      <c r="I953" t="s">
        <v>13</v>
      </c>
      <c r="J953" s="1">
        <v>45513</v>
      </c>
    </row>
    <row r="954" spans="1:10" x14ac:dyDescent="0.3">
      <c r="A954">
        <v>953</v>
      </c>
      <c r="B954">
        <v>49</v>
      </c>
      <c r="C954" t="s">
        <v>23</v>
      </c>
      <c r="D954" t="s">
        <v>15</v>
      </c>
      <c r="E954" t="s">
        <v>16</v>
      </c>
      <c r="F954">
        <v>253.24</v>
      </c>
      <c r="G954">
        <v>2</v>
      </c>
      <c r="H954">
        <v>3.1</v>
      </c>
      <c r="I954" t="s">
        <v>17</v>
      </c>
      <c r="J954" s="1">
        <v>45514</v>
      </c>
    </row>
    <row r="955" spans="1:10" x14ac:dyDescent="0.3">
      <c r="A955">
        <v>954</v>
      </c>
      <c r="B955">
        <v>26</v>
      </c>
      <c r="C955" t="s">
        <v>23</v>
      </c>
      <c r="D955" t="s">
        <v>11</v>
      </c>
      <c r="E955" t="s">
        <v>21</v>
      </c>
      <c r="F955">
        <v>491.26</v>
      </c>
      <c r="G955">
        <v>10</v>
      </c>
      <c r="H955">
        <v>4.0999999999999996</v>
      </c>
      <c r="I955" t="s">
        <v>13</v>
      </c>
      <c r="J955" s="1">
        <v>45515</v>
      </c>
    </row>
    <row r="956" spans="1:10" x14ac:dyDescent="0.3">
      <c r="A956">
        <v>955</v>
      </c>
      <c r="B956">
        <v>24</v>
      </c>
      <c r="C956" t="s">
        <v>23</v>
      </c>
      <c r="D956" t="s">
        <v>25</v>
      </c>
      <c r="E956" t="s">
        <v>12</v>
      </c>
      <c r="F956">
        <v>64.3</v>
      </c>
      <c r="G956">
        <v>11</v>
      </c>
      <c r="H956">
        <v>4.9000000000000004</v>
      </c>
      <c r="I956" t="s">
        <v>13</v>
      </c>
      <c r="J956" s="1">
        <v>45516</v>
      </c>
    </row>
    <row r="957" spans="1:10" x14ac:dyDescent="0.3">
      <c r="A957">
        <v>956</v>
      </c>
      <c r="B957">
        <v>34</v>
      </c>
      <c r="C957" t="s">
        <v>10</v>
      </c>
      <c r="D957" t="s">
        <v>22</v>
      </c>
      <c r="E957" t="s">
        <v>12</v>
      </c>
      <c r="F957">
        <v>1406.58</v>
      </c>
      <c r="G957">
        <v>4</v>
      </c>
      <c r="H957">
        <v>2.7</v>
      </c>
      <c r="I957" t="s">
        <v>17</v>
      </c>
      <c r="J957" s="1">
        <v>45517</v>
      </c>
    </row>
    <row r="958" spans="1:10" x14ac:dyDescent="0.3">
      <c r="A958">
        <v>957</v>
      </c>
      <c r="B958">
        <v>43</v>
      </c>
      <c r="C958" t="s">
        <v>14</v>
      </c>
      <c r="D958" t="s">
        <v>18</v>
      </c>
      <c r="E958" t="s">
        <v>24</v>
      </c>
      <c r="F958">
        <v>516.99</v>
      </c>
      <c r="G958">
        <v>4</v>
      </c>
      <c r="H958">
        <v>4.7</v>
      </c>
      <c r="I958" t="s">
        <v>13</v>
      </c>
      <c r="J958" s="1">
        <v>45518</v>
      </c>
    </row>
    <row r="959" spans="1:10" x14ac:dyDescent="0.3">
      <c r="A959">
        <v>958</v>
      </c>
      <c r="B959">
        <v>52</v>
      </c>
      <c r="C959" t="s">
        <v>14</v>
      </c>
      <c r="D959" t="s">
        <v>22</v>
      </c>
      <c r="E959" t="s">
        <v>24</v>
      </c>
      <c r="F959">
        <v>1266.71</v>
      </c>
      <c r="G959">
        <v>8</v>
      </c>
      <c r="H959">
        <v>3.8</v>
      </c>
      <c r="I959" t="s">
        <v>17</v>
      </c>
      <c r="J959" s="1">
        <v>45519</v>
      </c>
    </row>
    <row r="960" spans="1:10" x14ac:dyDescent="0.3">
      <c r="A960">
        <v>959</v>
      </c>
      <c r="B960">
        <v>46</v>
      </c>
      <c r="C960" t="s">
        <v>14</v>
      </c>
      <c r="D960" t="s">
        <v>11</v>
      </c>
      <c r="E960" t="s">
        <v>12</v>
      </c>
      <c r="F960">
        <v>131.13</v>
      </c>
      <c r="G960">
        <v>12</v>
      </c>
      <c r="H960">
        <v>2.8</v>
      </c>
      <c r="I960" t="s">
        <v>17</v>
      </c>
      <c r="J960" s="1">
        <v>45520</v>
      </c>
    </row>
    <row r="961" spans="1:10" x14ac:dyDescent="0.3">
      <c r="A961">
        <v>960</v>
      </c>
      <c r="B961">
        <v>62</v>
      </c>
      <c r="C961" t="s">
        <v>10</v>
      </c>
      <c r="D961" t="s">
        <v>20</v>
      </c>
      <c r="E961" t="s">
        <v>19</v>
      </c>
      <c r="F961">
        <v>1291.56</v>
      </c>
      <c r="G961">
        <v>4</v>
      </c>
      <c r="H961">
        <v>4.2</v>
      </c>
      <c r="I961" t="s">
        <v>17</v>
      </c>
      <c r="J961" s="1">
        <v>45521</v>
      </c>
    </row>
    <row r="962" spans="1:10" x14ac:dyDescent="0.3">
      <c r="A962">
        <v>961</v>
      </c>
      <c r="B962">
        <v>66</v>
      </c>
      <c r="C962" t="s">
        <v>23</v>
      </c>
      <c r="D962" t="s">
        <v>25</v>
      </c>
      <c r="E962" t="s">
        <v>24</v>
      </c>
      <c r="F962">
        <v>500.57</v>
      </c>
      <c r="G962">
        <v>10</v>
      </c>
      <c r="H962">
        <v>3.4</v>
      </c>
      <c r="I962" t="s">
        <v>17</v>
      </c>
      <c r="J962" s="1">
        <v>45522</v>
      </c>
    </row>
    <row r="963" spans="1:10" x14ac:dyDescent="0.3">
      <c r="A963">
        <v>962</v>
      </c>
      <c r="B963">
        <v>53</v>
      </c>
      <c r="C963" t="s">
        <v>23</v>
      </c>
      <c r="D963" t="s">
        <v>18</v>
      </c>
      <c r="E963" t="s">
        <v>16</v>
      </c>
      <c r="F963">
        <v>370.14</v>
      </c>
      <c r="G963">
        <v>1</v>
      </c>
      <c r="H963">
        <v>3.7</v>
      </c>
      <c r="I963" t="s">
        <v>13</v>
      </c>
      <c r="J963" s="1">
        <v>45523</v>
      </c>
    </row>
    <row r="964" spans="1:10" x14ac:dyDescent="0.3">
      <c r="A964">
        <v>963</v>
      </c>
      <c r="B964">
        <v>67</v>
      </c>
      <c r="C964" t="s">
        <v>23</v>
      </c>
      <c r="D964" t="s">
        <v>20</v>
      </c>
      <c r="E964" t="s">
        <v>16</v>
      </c>
      <c r="F964">
        <v>307.08</v>
      </c>
      <c r="G964">
        <v>9</v>
      </c>
      <c r="H964">
        <v>4.4000000000000004</v>
      </c>
      <c r="I964" t="s">
        <v>17</v>
      </c>
      <c r="J964" s="1">
        <v>45524</v>
      </c>
    </row>
    <row r="965" spans="1:10" x14ac:dyDescent="0.3">
      <c r="A965">
        <v>964</v>
      </c>
      <c r="B965">
        <v>39</v>
      </c>
      <c r="C965" t="s">
        <v>10</v>
      </c>
      <c r="D965" t="s">
        <v>22</v>
      </c>
      <c r="E965" t="s">
        <v>19</v>
      </c>
      <c r="F965">
        <v>668.73</v>
      </c>
      <c r="G965">
        <v>4</v>
      </c>
      <c r="H965">
        <v>2.5</v>
      </c>
      <c r="I965" t="s">
        <v>17</v>
      </c>
      <c r="J965" s="1">
        <v>45525</v>
      </c>
    </row>
    <row r="966" spans="1:10" x14ac:dyDescent="0.3">
      <c r="A966">
        <v>965</v>
      </c>
      <c r="B966">
        <v>65</v>
      </c>
      <c r="C966" t="s">
        <v>23</v>
      </c>
      <c r="D966" t="s">
        <v>22</v>
      </c>
      <c r="E966" t="s">
        <v>24</v>
      </c>
      <c r="F966">
        <v>395.04</v>
      </c>
      <c r="G966">
        <v>5</v>
      </c>
      <c r="H966">
        <v>2</v>
      </c>
      <c r="I966" t="s">
        <v>17</v>
      </c>
      <c r="J966" s="1">
        <v>45526</v>
      </c>
    </row>
    <row r="967" spans="1:10" x14ac:dyDescent="0.3">
      <c r="A967">
        <v>966</v>
      </c>
      <c r="B967">
        <v>33</v>
      </c>
      <c r="C967" t="s">
        <v>10</v>
      </c>
      <c r="D967" t="s">
        <v>22</v>
      </c>
      <c r="E967" t="s">
        <v>24</v>
      </c>
      <c r="F967">
        <v>76.58</v>
      </c>
      <c r="G967">
        <v>7</v>
      </c>
      <c r="H967">
        <v>4.9000000000000004</v>
      </c>
      <c r="I967" t="s">
        <v>13</v>
      </c>
      <c r="J967" s="1">
        <v>45527</v>
      </c>
    </row>
    <row r="968" spans="1:10" x14ac:dyDescent="0.3">
      <c r="A968">
        <v>967</v>
      </c>
      <c r="B968">
        <v>38</v>
      </c>
      <c r="C968" t="s">
        <v>10</v>
      </c>
      <c r="D968" t="s">
        <v>11</v>
      </c>
      <c r="E968" t="s">
        <v>16</v>
      </c>
      <c r="F968">
        <v>1019.03</v>
      </c>
      <c r="G968">
        <v>5</v>
      </c>
      <c r="H968">
        <v>3.9</v>
      </c>
      <c r="I968" t="s">
        <v>17</v>
      </c>
      <c r="J968" s="1">
        <v>45528</v>
      </c>
    </row>
    <row r="969" spans="1:10" x14ac:dyDescent="0.3">
      <c r="A969">
        <v>968</v>
      </c>
      <c r="B969">
        <v>64</v>
      </c>
      <c r="C969" t="s">
        <v>10</v>
      </c>
      <c r="D969" t="s">
        <v>15</v>
      </c>
      <c r="E969" t="s">
        <v>19</v>
      </c>
      <c r="F969">
        <v>1056.8900000000001</v>
      </c>
      <c r="G969">
        <v>7</v>
      </c>
      <c r="H969">
        <v>4.4000000000000004</v>
      </c>
      <c r="I969" t="s">
        <v>13</v>
      </c>
      <c r="J969" s="1">
        <v>45529</v>
      </c>
    </row>
    <row r="970" spans="1:10" x14ac:dyDescent="0.3">
      <c r="A970">
        <v>969</v>
      </c>
      <c r="B970">
        <v>66</v>
      </c>
      <c r="C970" t="s">
        <v>14</v>
      </c>
      <c r="D970" t="s">
        <v>11</v>
      </c>
      <c r="E970" t="s">
        <v>24</v>
      </c>
      <c r="F970">
        <v>980.4</v>
      </c>
      <c r="G970">
        <v>4</v>
      </c>
      <c r="H970">
        <v>1.9</v>
      </c>
      <c r="I970" t="s">
        <v>13</v>
      </c>
      <c r="J970" s="1">
        <v>45530</v>
      </c>
    </row>
    <row r="971" spans="1:10" x14ac:dyDescent="0.3">
      <c r="A971">
        <v>970</v>
      </c>
      <c r="B971">
        <v>49</v>
      </c>
      <c r="C971" t="s">
        <v>14</v>
      </c>
      <c r="D971" t="s">
        <v>22</v>
      </c>
      <c r="E971" t="s">
        <v>24</v>
      </c>
      <c r="F971">
        <v>80.209999999999994</v>
      </c>
      <c r="G971">
        <v>11</v>
      </c>
      <c r="H971">
        <v>2.2000000000000002</v>
      </c>
      <c r="I971" t="s">
        <v>13</v>
      </c>
      <c r="J971" s="1">
        <v>45531</v>
      </c>
    </row>
    <row r="972" spans="1:10" x14ac:dyDescent="0.3">
      <c r="A972">
        <v>971</v>
      </c>
      <c r="B972">
        <v>59</v>
      </c>
      <c r="C972" t="s">
        <v>10</v>
      </c>
      <c r="D972" t="s">
        <v>15</v>
      </c>
      <c r="E972" t="s">
        <v>12</v>
      </c>
      <c r="F972">
        <v>1145.21</v>
      </c>
      <c r="G972">
        <v>2</v>
      </c>
      <c r="H972">
        <v>3.5</v>
      </c>
      <c r="I972" t="s">
        <v>17</v>
      </c>
      <c r="J972" s="1">
        <v>45532</v>
      </c>
    </row>
    <row r="973" spans="1:10" x14ac:dyDescent="0.3">
      <c r="A973">
        <v>972</v>
      </c>
      <c r="B973">
        <v>60</v>
      </c>
      <c r="C973" t="s">
        <v>10</v>
      </c>
      <c r="D973" t="s">
        <v>18</v>
      </c>
      <c r="E973" t="s">
        <v>21</v>
      </c>
      <c r="F973">
        <v>386.93</v>
      </c>
      <c r="G973">
        <v>14</v>
      </c>
      <c r="H973">
        <v>3.5</v>
      </c>
      <c r="I973" t="s">
        <v>13</v>
      </c>
      <c r="J973" s="1">
        <v>45533</v>
      </c>
    </row>
    <row r="974" spans="1:10" x14ac:dyDescent="0.3">
      <c r="A974">
        <v>973</v>
      </c>
      <c r="B974">
        <v>69</v>
      </c>
      <c r="C974" t="s">
        <v>14</v>
      </c>
      <c r="D974" t="s">
        <v>20</v>
      </c>
      <c r="E974" t="s">
        <v>24</v>
      </c>
      <c r="F974">
        <v>918.74</v>
      </c>
      <c r="G974">
        <v>6</v>
      </c>
      <c r="H974">
        <v>4.5999999999999996</v>
      </c>
      <c r="I974" t="s">
        <v>13</v>
      </c>
      <c r="J974" s="1">
        <v>45534</v>
      </c>
    </row>
    <row r="975" spans="1:10" x14ac:dyDescent="0.3">
      <c r="A975">
        <v>974</v>
      </c>
      <c r="B975">
        <v>69</v>
      </c>
      <c r="C975" t="s">
        <v>14</v>
      </c>
      <c r="D975" t="s">
        <v>18</v>
      </c>
      <c r="E975" t="s">
        <v>21</v>
      </c>
      <c r="F975">
        <v>583.4</v>
      </c>
      <c r="G975">
        <v>3</v>
      </c>
      <c r="H975">
        <v>3.7</v>
      </c>
      <c r="I975" t="s">
        <v>13</v>
      </c>
      <c r="J975" s="1">
        <v>45535</v>
      </c>
    </row>
    <row r="976" spans="1:10" x14ac:dyDescent="0.3">
      <c r="A976">
        <v>975</v>
      </c>
      <c r="B976">
        <v>43</v>
      </c>
      <c r="C976" t="s">
        <v>14</v>
      </c>
      <c r="D976" t="s">
        <v>18</v>
      </c>
      <c r="E976" t="s">
        <v>16</v>
      </c>
      <c r="F976">
        <v>1178.6400000000001</v>
      </c>
      <c r="G976">
        <v>5</v>
      </c>
      <c r="H976">
        <v>3.6</v>
      </c>
      <c r="I976" t="s">
        <v>13</v>
      </c>
      <c r="J976" s="1">
        <v>45536</v>
      </c>
    </row>
    <row r="977" spans="1:10" x14ac:dyDescent="0.3">
      <c r="A977">
        <v>976</v>
      </c>
      <c r="B977">
        <v>23</v>
      </c>
      <c r="C977" t="s">
        <v>14</v>
      </c>
      <c r="D977" t="s">
        <v>15</v>
      </c>
      <c r="E977" t="s">
        <v>24</v>
      </c>
      <c r="F977">
        <v>412.57</v>
      </c>
      <c r="G977">
        <v>11</v>
      </c>
      <c r="H977">
        <v>2.5</v>
      </c>
      <c r="I977" t="s">
        <v>13</v>
      </c>
      <c r="J977" s="1">
        <v>45537</v>
      </c>
    </row>
    <row r="978" spans="1:10" x14ac:dyDescent="0.3">
      <c r="A978">
        <v>977</v>
      </c>
      <c r="B978">
        <v>69</v>
      </c>
      <c r="C978" t="s">
        <v>14</v>
      </c>
      <c r="D978" t="s">
        <v>11</v>
      </c>
      <c r="E978" t="s">
        <v>12</v>
      </c>
      <c r="F978">
        <v>467.38</v>
      </c>
      <c r="G978">
        <v>8</v>
      </c>
      <c r="H978">
        <v>4.5999999999999996</v>
      </c>
      <c r="I978" t="s">
        <v>13</v>
      </c>
      <c r="J978" s="1">
        <v>45538</v>
      </c>
    </row>
    <row r="979" spans="1:10" x14ac:dyDescent="0.3">
      <c r="A979">
        <v>978</v>
      </c>
      <c r="B979">
        <v>30</v>
      </c>
      <c r="C979" t="s">
        <v>14</v>
      </c>
      <c r="D979" t="s">
        <v>22</v>
      </c>
      <c r="E979" t="s">
        <v>21</v>
      </c>
      <c r="F979">
        <v>513.44000000000005</v>
      </c>
      <c r="G979">
        <v>3</v>
      </c>
      <c r="H979">
        <v>4.3</v>
      </c>
      <c r="I979" t="s">
        <v>13</v>
      </c>
      <c r="J979" s="1">
        <v>45539</v>
      </c>
    </row>
    <row r="980" spans="1:10" x14ac:dyDescent="0.3">
      <c r="A980">
        <v>979</v>
      </c>
      <c r="B980">
        <v>27</v>
      </c>
      <c r="C980" t="s">
        <v>23</v>
      </c>
      <c r="D980" t="s">
        <v>11</v>
      </c>
      <c r="E980" t="s">
        <v>19</v>
      </c>
      <c r="F980">
        <v>902.87</v>
      </c>
      <c r="G980">
        <v>9</v>
      </c>
      <c r="H980">
        <v>3.3</v>
      </c>
      <c r="I980" t="s">
        <v>13</v>
      </c>
      <c r="J980" s="1">
        <v>45540</v>
      </c>
    </row>
    <row r="981" spans="1:10" x14ac:dyDescent="0.3">
      <c r="A981">
        <v>980</v>
      </c>
      <c r="B981">
        <v>63</v>
      </c>
      <c r="C981" t="s">
        <v>14</v>
      </c>
      <c r="D981" t="s">
        <v>18</v>
      </c>
      <c r="E981" t="s">
        <v>16</v>
      </c>
      <c r="F981">
        <v>784</v>
      </c>
      <c r="G981">
        <v>13</v>
      </c>
      <c r="H981">
        <v>1.6</v>
      </c>
      <c r="I981" t="s">
        <v>13</v>
      </c>
      <c r="J981" s="1">
        <v>45541</v>
      </c>
    </row>
    <row r="982" spans="1:10" x14ac:dyDescent="0.3">
      <c r="A982">
        <v>981</v>
      </c>
      <c r="B982">
        <v>22</v>
      </c>
      <c r="C982" t="s">
        <v>14</v>
      </c>
      <c r="D982" t="s">
        <v>25</v>
      </c>
      <c r="E982" t="s">
        <v>16</v>
      </c>
      <c r="F982">
        <v>156.18</v>
      </c>
      <c r="G982">
        <v>5</v>
      </c>
      <c r="H982">
        <v>3.9</v>
      </c>
      <c r="I982" t="s">
        <v>13</v>
      </c>
      <c r="J982" s="1">
        <v>45542</v>
      </c>
    </row>
    <row r="983" spans="1:10" x14ac:dyDescent="0.3">
      <c r="A983">
        <v>982</v>
      </c>
      <c r="B983">
        <v>41</v>
      </c>
      <c r="C983" t="s">
        <v>23</v>
      </c>
      <c r="D983" t="s">
        <v>15</v>
      </c>
      <c r="E983" t="s">
        <v>21</v>
      </c>
      <c r="F983">
        <v>1240.3</v>
      </c>
      <c r="G983">
        <v>9</v>
      </c>
      <c r="H983">
        <v>2.7</v>
      </c>
      <c r="I983" t="s">
        <v>13</v>
      </c>
      <c r="J983" s="1">
        <v>45543</v>
      </c>
    </row>
    <row r="984" spans="1:10" x14ac:dyDescent="0.3">
      <c r="A984">
        <v>983</v>
      </c>
      <c r="B984">
        <v>53</v>
      </c>
      <c r="C984" t="s">
        <v>14</v>
      </c>
      <c r="D984" t="s">
        <v>15</v>
      </c>
      <c r="E984" t="s">
        <v>19</v>
      </c>
      <c r="F984">
        <v>1445.15</v>
      </c>
      <c r="G984">
        <v>7</v>
      </c>
      <c r="H984">
        <v>1.9</v>
      </c>
      <c r="I984" t="s">
        <v>17</v>
      </c>
      <c r="J984" s="1">
        <v>45544</v>
      </c>
    </row>
    <row r="985" spans="1:10" x14ac:dyDescent="0.3">
      <c r="A985">
        <v>984</v>
      </c>
      <c r="B985">
        <v>42</v>
      </c>
      <c r="C985" t="s">
        <v>14</v>
      </c>
      <c r="D985" t="s">
        <v>15</v>
      </c>
      <c r="E985" t="s">
        <v>12</v>
      </c>
      <c r="F985">
        <v>648.16</v>
      </c>
      <c r="G985">
        <v>9</v>
      </c>
      <c r="H985">
        <v>4.5999999999999996</v>
      </c>
      <c r="I985" t="s">
        <v>17</v>
      </c>
      <c r="J985" s="1">
        <v>45545</v>
      </c>
    </row>
    <row r="986" spans="1:10" x14ac:dyDescent="0.3">
      <c r="A986">
        <v>985</v>
      </c>
      <c r="B986">
        <v>18</v>
      </c>
      <c r="C986" t="s">
        <v>14</v>
      </c>
      <c r="D986" t="s">
        <v>15</v>
      </c>
      <c r="E986" t="s">
        <v>16</v>
      </c>
      <c r="F986">
        <v>1477.93</v>
      </c>
      <c r="G986">
        <v>1</v>
      </c>
      <c r="H986">
        <v>1.9</v>
      </c>
      <c r="I986" t="s">
        <v>17</v>
      </c>
      <c r="J986" s="1">
        <v>45546</v>
      </c>
    </row>
    <row r="987" spans="1:10" x14ac:dyDescent="0.3">
      <c r="A987">
        <v>986</v>
      </c>
      <c r="B987">
        <v>38</v>
      </c>
      <c r="C987" t="s">
        <v>14</v>
      </c>
      <c r="D987" t="s">
        <v>25</v>
      </c>
      <c r="E987" t="s">
        <v>24</v>
      </c>
      <c r="F987">
        <v>245.4</v>
      </c>
      <c r="G987">
        <v>3</v>
      </c>
      <c r="H987">
        <v>1.4</v>
      </c>
      <c r="I987" t="s">
        <v>13</v>
      </c>
      <c r="J987" s="1">
        <v>45547</v>
      </c>
    </row>
    <row r="988" spans="1:10" x14ac:dyDescent="0.3">
      <c r="A988">
        <v>987</v>
      </c>
      <c r="B988">
        <v>33</v>
      </c>
      <c r="C988" t="s">
        <v>10</v>
      </c>
      <c r="D988" t="s">
        <v>20</v>
      </c>
      <c r="E988" t="s">
        <v>21</v>
      </c>
      <c r="F988">
        <v>1207.6099999999999</v>
      </c>
      <c r="G988">
        <v>6</v>
      </c>
      <c r="H988">
        <v>2</v>
      </c>
      <c r="I988" t="s">
        <v>13</v>
      </c>
      <c r="J988" s="1">
        <v>45548</v>
      </c>
    </row>
    <row r="989" spans="1:10" x14ac:dyDescent="0.3">
      <c r="A989">
        <v>988</v>
      </c>
      <c r="B989">
        <v>32</v>
      </c>
      <c r="C989" t="s">
        <v>23</v>
      </c>
      <c r="D989" t="s">
        <v>11</v>
      </c>
      <c r="E989" t="s">
        <v>24</v>
      </c>
      <c r="F989">
        <v>1211.56</v>
      </c>
      <c r="G989">
        <v>5</v>
      </c>
      <c r="H989">
        <v>2.1</v>
      </c>
      <c r="I989" t="s">
        <v>13</v>
      </c>
      <c r="J989" s="1">
        <v>45549</v>
      </c>
    </row>
    <row r="990" spans="1:10" x14ac:dyDescent="0.3">
      <c r="A990">
        <v>989</v>
      </c>
      <c r="B990">
        <v>37</v>
      </c>
      <c r="C990" t="s">
        <v>14</v>
      </c>
      <c r="D990" t="s">
        <v>18</v>
      </c>
      <c r="E990" t="s">
        <v>12</v>
      </c>
      <c r="F990">
        <v>1224.68</v>
      </c>
      <c r="G990">
        <v>2</v>
      </c>
      <c r="H990">
        <v>1.8</v>
      </c>
      <c r="I990" t="s">
        <v>17</v>
      </c>
      <c r="J990" s="1">
        <v>45550</v>
      </c>
    </row>
    <row r="991" spans="1:10" x14ac:dyDescent="0.3">
      <c r="A991">
        <v>990</v>
      </c>
      <c r="B991">
        <v>62</v>
      </c>
      <c r="C991" t="s">
        <v>23</v>
      </c>
      <c r="D991" t="s">
        <v>25</v>
      </c>
      <c r="E991" t="s">
        <v>19</v>
      </c>
      <c r="F991">
        <v>796.52</v>
      </c>
      <c r="G991">
        <v>12</v>
      </c>
      <c r="H991">
        <v>4.5</v>
      </c>
      <c r="I991" t="s">
        <v>13</v>
      </c>
      <c r="J991" s="1">
        <v>45551</v>
      </c>
    </row>
    <row r="992" spans="1:10" x14ac:dyDescent="0.3">
      <c r="A992">
        <v>991</v>
      </c>
      <c r="B992">
        <v>34</v>
      </c>
      <c r="C992" t="s">
        <v>14</v>
      </c>
      <c r="D992" t="s">
        <v>15</v>
      </c>
      <c r="E992" t="s">
        <v>12</v>
      </c>
      <c r="F992">
        <v>90.14</v>
      </c>
      <c r="G992">
        <v>6</v>
      </c>
      <c r="H992">
        <v>1.5</v>
      </c>
      <c r="I992" t="s">
        <v>13</v>
      </c>
      <c r="J992" s="1">
        <v>45552</v>
      </c>
    </row>
    <row r="993" spans="1:10" x14ac:dyDescent="0.3">
      <c r="A993">
        <v>992</v>
      </c>
      <c r="B993">
        <v>38</v>
      </c>
      <c r="C993" t="s">
        <v>23</v>
      </c>
      <c r="D993" t="s">
        <v>11</v>
      </c>
      <c r="E993" t="s">
        <v>24</v>
      </c>
      <c r="F993">
        <v>1410.86</v>
      </c>
      <c r="G993">
        <v>9</v>
      </c>
      <c r="H993">
        <v>4.7</v>
      </c>
      <c r="I993" t="s">
        <v>17</v>
      </c>
      <c r="J993" s="1">
        <v>45553</v>
      </c>
    </row>
    <row r="994" spans="1:10" x14ac:dyDescent="0.3">
      <c r="A994">
        <v>993</v>
      </c>
      <c r="B994">
        <v>34</v>
      </c>
      <c r="C994" t="s">
        <v>14</v>
      </c>
      <c r="D994" t="s">
        <v>11</v>
      </c>
      <c r="E994" t="s">
        <v>24</v>
      </c>
      <c r="F994">
        <v>1316.82</v>
      </c>
      <c r="G994">
        <v>6</v>
      </c>
      <c r="H994">
        <v>4.2</v>
      </c>
      <c r="I994" t="s">
        <v>17</v>
      </c>
      <c r="J994" s="1">
        <v>45554</v>
      </c>
    </row>
    <row r="995" spans="1:10" x14ac:dyDescent="0.3">
      <c r="A995">
        <v>994</v>
      </c>
      <c r="B995">
        <v>50</v>
      </c>
      <c r="C995" t="s">
        <v>10</v>
      </c>
      <c r="D995" t="s">
        <v>25</v>
      </c>
      <c r="E995" t="s">
        <v>16</v>
      </c>
      <c r="F995">
        <v>897.02</v>
      </c>
      <c r="G995">
        <v>10</v>
      </c>
      <c r="H995">
        <v>4.3</v>
      </c>
      <c r="I995" t="s">
        <v>17</v>
      </c>
      <c r="J995" s="1">
        <v>45555</v>
      </c>
    </row>
    <row r="996" spans="1:10" x14ac:dyDescent="0.3">
      <c r="A996">
        <v>995</v>
      </c>
      <c r="B996">
        <v>67</v>
      </c>
      <c r="C996" t="s">
        <v>10</v>
      </c>
      <c r="D996" t="s">
        <v>20</v>
      </c>
      <c r="E996" t="s">
        <v>16</v>
      </c>
      <c r="F996">
        <v>95.39</v>
      </c>
      <c r="G996">
        <v>4</v>
      </c>
      <c r="H996">
        <v>4.2</v>
      </c>
      <c r="I996" t="s">
        <v>17</v>
      </c>
      <c r="J996" s="1">
        <v>45556</v>
      </c>
    </row>
    <row r="997" spans="1:10" x14ac:dyDescent="0.3">
      <c r="A997">
        <v>996</v>
      </c>
      <c r="B997">
        <v>46</v>
      </c>
      <c r="C997" t="s">
        <v>14</v>
      </c>
      <c r="D997" t="s">
        <v>15</v>
      </c>
      <c r="E997" t="s">
        <v>16</v>
      </c>
      <c r="F997">
        <v>930.78</v>
      </c>
      <c r="G997">
        <v>14</v>
      </c>
      <c r="H997">
        <v>3.9</v>
      </c>
      <c r="I997" t="s">
        <v>13</v>
      </c>
      <c r="J997" s="1">
        <v>45557</v>
      </c>
    </row>
    <row r="998" spans="1:10" x14ac:dyDescent="0.3">
      <c r="A998">
        <v>997</v>
      </c>
      <c r="B998">
        <v>60</v>
      </c>
      <c r="C998" t="s">
        <v>14</v>
      </c>
      <c r="D998" t="s">
        <v>25</v>
      </c>
      <c r="E998" t="s">
        <v>21</v>
      </c>
      <c r="F998">
        <v>760.24</v>
      </c>
      <c r="G998">
        <v>1</v>
      </c>
      <c r="H998">
        <v>3.5</v>
      </c>
      <c r="I998" t="s">
        <v>13</v>
      </c>
      <c r="J998" s="1">
        <v>45558</v>
      </c>
    </row>
    <row r="999" spans="1:10" x14ac:dyDescent="0.3">
      <c r="A999">
        <v>998</v>
      </c>
      <c r="B999">
        <v>55</v>
      </c>
      <c r="C999" t="s">
        <v>10</v>
      </c>
      <c r="D999" t="s">
        <v>15</v>
      </c>
      <c r="E999" t="s">
        <v>12</v>
      </c>
      <c r="F999">
        <v>861.14</v>
      </c>
      <c r="G999">
        <v>1</v>
      </c>
      <c r="H999">
        <v>1.9</v>
      </c>
      <c r="I999" t="s">
        <v>13</v>
      </c>
      <c r="J999" s="1">
        <v>45559</v>
      </c>
    </row>
    <row r="1000" spans="1:10" x14ac:dyDescent="0.3">
      <c r="A1000">
        <v>999</v>
      </c>
      <c r="B1000">
        <v>65</v>
      </c>
      <c r="C1000" t="s">
        <v>23</v>
      </c>
      <c r="D1000" t="s">
        <v>15</v>
      </c>
      <c r="E1000" t="s">
        <v>24</v>
      </c>
      <c r="F1000">
        <v>309.8</v>
      </c>
      <c r="G1000">
        <v>6</v>
      </c>
      <c r="H1000">
        <v>4.4000000000000004</v>
      </c>
      <c r="I1000" t="s">
        <v>13</v>
      </c>
      <c r="J1000" s="1">
        <v>45560</v>
      </c>
    </row>
    <row r="1001" spans="1:10" x14ac:dyDescent="0.3">
      <c r="A1001">
        <v>1000</v>
      </c>
      <c r="B1001">
        <v>30</v>
      </c>
      <c r="C1001" t="s">
        <v>10</v>
      </c>
      <c r="D1001" t="s">
        <v>25</v>
      </c>
      <c r="E1001" t="s">
        <v>16</v>
      </c>
      <c r="F1001">
        <v>88.7</v>
      </c>
      <c r="G1001">
        <v>11</v>
      </c>
      <c r="H1001">
        <v>4.3</v>
      </c>
      <c r="I1001" t="s">
        <v>13</v>
      </c>
      <c r="J1001" s="1">
        <v>45561</v>
      </c>
    </row>
    <row r="1002" spans="1:10" x14ac:dyDescent="0.3">
      <c r="A1002">
        <v>1001</v>
      </c>
      <c r="B1002">
        <v>19</v>
      </c>
      <c r="C1002" t="s">
        <v>10</v>
      </c>
      <c r="D1002" t="s">
        <v>25</v>
      </c>
      <c r="E1002" t="s">
        <v>12</v>
      </c>
      <c r="F1002">
        <v>927.35</v>
      </c>
      <c r="G1002">
        <v>14</v>
      </c>
      <c r="H1002">
        <v>3.3</v>
      </c>
      <c r="I1002" t="s">
        <v>17</v>
      </c>
      <c r="J1002" s="1">
        <v>45562</v>
      </c>
    </row>
    <row r="1003" spans="1:10" x14ac:dyDescent="0.3">
      <c r="A1003">
        <v>1002</v>
      </c>
      <c r="B1003">
        <v>45</v>
      </c>
      <c r="C1003" t="s">
        <v>14</v>
      </c>
      <c r="D1003" t="s">
        <v>18</v>
      </c>
      <c r="E1003" t="s">
        <v>16</v>
      </c>
      <c r="F1003">
        <v>958.67</v>
      </c>
      <c r="G1003">
        <v>2</v>
      </c>
      <c r="H1003">
        <v>4.9000000000000004</v>
      </c>
      <c r="I1003" t="s">
        <v>13</v>
      </c>
      <c r="J1003" s="1">
        <v>45563</v>
      </c>
    </row>
    <row r="1004" spans="1:10" x14ac:dyDescent="0.3">
      <c r="A1004">
        <v>1003</v>
      </c>
      <c r="B1004">
        <v>20</v>
      </c>
      <c r="C1004" t="s">
        <v>10</v>
      </c>
      <c r="D1004" t="s">
        <v>18</v>
      </c>
      <c r="E1004" t="s">
        <v>24</v>
      </c>
      <c r="F1004">
        <v>933.41</v>
      </c>
      <c r="G1004">
        <v>3</v>
      </c>
      <c r="H1004">
        <v>4.4000000000000004</v>
      </c>
      <c r="I1004" t="s">
        <v>13</v>
      </c>
      <c r="J1004" s="1">
        <v>45564</v>
      </c>
    </row>
    <row r="1005" spans="1:10" x14ac:dyDescent="0.3">
      <c r="A1005">
        <v>1004</v>
      </c>
      <c r="B1005">
        <v>38</v>
      </c>
      <c r="C1005" t="s">
        <v>23</v>
      </c>
      <c r="D1005" t="s">
        <v>20</v>
      </c>
      <c r="E1005" t="s">
        <v>19</v>
      </c>
      <c r="F1005">
        <v>108.88</v>
      </c>
      <c r="G1005">
        <v>1</v>
      </c>
      <c r="H1005">
        <v>2.5</v>
      </c>
      <c r="I1005" t="s">
        <v>17</v>
      </c>
      <c r="J1005" s="1">
        <v>45565</v>
      </c>
    </row>
    <row r="1006" spans="1:10" x14ac:dyDescent="0.3">
      <c r="A1006">
        <v>1005</v>
      </c>
      <c r="B1006">
        <v>24</v>
      </c>
      <c r="C1006" t="s">
        <v>10</v>
      </c>
      <c r="D1006" t="s">
        <v>20</v>
      </c>
      <c r="E1006" t="s">
        <v>21</v>
      </c>
      <c r="F1006">
        <v>1191.48</v>
      </c>
      <c r="G1006">
        <v>6</v>
      </c>
      <c r="H1006">
        <v>2.4</v>
      </c>
      <c r="I1006" t="s">
        <v>17</v>
      </c>
      <c r="J1006" s="1">
        <v>45566</v>
      </c>
    </row>
    <row r="1007" spans="1:10" x14ac:dyDescent="0.3">
      <c r="A1007">
        <v>1006</v>
      </c>
      <c r="B1007">
        <v>24</v>
      </c>
      <c r="C1007" t="s">
        <v>10</v>
      </c>
      <c r="D1007" t="s">
        <v>15</v>
      </c>
      <c r="E1007" t="s">
        <v>19</v>
      </c>
      <c r="F1007">
        <v>1490.94</v>
      </c>
      <c r="G1007">
        <v>13</v>
      </c>
      <c r="H1007">
        <v>3.5</v>
      </c>
      <c r="I1007" t="s">
        <v>13</v>
      </c>
      <c r="J1007" s="1">
        <v>45567</v>
      </c>
    </row>
    <row r="1008" spans="1:10" x14ac:dyDescent="0.3">
      <c r="A1008">
        <v>1007</v>
      </c>
      <c r="B1008">
        <v>62</v>
      </c>
      <c r="C1008" t="s">
        <v>10</v>
      </c>
      <c r="D1008" t="s">
        <v>20</v>
      </c>
      <c r="E1008" t="s">
        <v>12</v>
      </c>
      <c r="F1008">
        <v>264.24</v>
      </c>
      <c r="G1008">
        <v>9</v>
      </c>
      <c r="H1008">
        <v>2.1</v>
      </c>
      <c r="I1008" t="s">
        <v>17</v>
      </c>
      <c r="J1008" s="1">
        <v>45568</v>
      </c>
    </row>
    <row r="1009" spans="1:10" x14ac:dyDescent="0.3">
      <c r="A1009">
        <v>1008</v>
      </c>
      <c r="B1009">
        <v>56</v>
      </c>
      <c r="C1009" t="s">
        <v>23</v>
      </c>
      <c r="D1009" t="s">
        <v>22</v>
      </c>
      <c r="E1009" t="s">
        <v>12</v>
      </c>
      <c r="F1009">
        <v>717</v>
      </c>
      <c r="G1009">
        <v>7</v>
      </c>
      <c r="H1009">
        <v>3.1</v>
      </c>
      <c r="I1009" t="s">
        <v>13</v>
      </c>
      <c r="J1009" s="1">
        <v>45569</v>
      </c>
    </row>
    <row r="1010" spans="1:10" x14ac:dyDescent="0.3">
      <c r="A1010">
        <v>1009</v>
      </c>
      <c r="B1010">
        <v>69</v>
      </c>
      <c r="C1010" t="s">
        <v>23</v>
      </c>
      <c r="D1010" t="s">
        <v>15</v>
      </c>
      <c r="E1010" t="s">
        <v>12</v>
      </c>
      <c r="F1010">
        <v>175.58</v>
      </c>
      <c r="G1010">
        <v>7</v>
      </c>
      <c r="H1010">
        <v>1.1000000000000001</v>
      </c>
      <c r="I1010" t="s">
        <v>17</v>
      </c>
      <c r="J1010" s="1">
        <v>45570</v>
      </c>
    </row>
    <row r="1011" spans="1:10" x14ac:dyDescent="0.3">
      <c r="A1011">
        <v>1010</v>
      </c>
      <c r="B1011">
        <v>58</v>
      </c>
      <c r="C1011" t="s">
        <v>23</v>
      </c>
      <c r="D1011" t="s">
        <v>25</v>
      </c>
      <c r="E1011" t="s">
        <v>21</v>
      </c>
      <c r="F1011">
        <v>55.07</v>
      </c>
      <c r="G1011">
        <v>8</v>
      </c>
      <c r="H1011">
        <v>4.7</v>
      </c>
      <c r="I1011" t="s">
        <v>13</v>
      </c>
      <c r="J1011" s="1">
        <v>45571</v>
      </c>
    </row>
    <row r="1012" spans="1:10" x14ac:dyDescent="0.3">
      <c r="A1012">
        <v>1011</v>
      </c>
      <c r="B1012">
        <v>69</v>
      </c>
      <c r="C1012" t="s">
        <v>10</v>
      </c>
      <c r="D1012" t="s">
        <v>22</v>
      </c>
      <c r="E1012" t="s">
        <v>19</v>
      </c>
      <c r="F1012">
        <v>345.24</v>
      </c>
      <c r="G1012">
        <v>1</v>
      </c>
      <c r="H1012">
        <v>2.7</v>
      </c>
      <c r="I1012" t="s">
        <v>13</v>
      </c>
      <c r="J1012" s="1">
        <v>45572</v>
      </c>
    </row>
    <row r="1013" spans="1:10" x14ac:dyDescent="0.3">
      <c r="A1013">
        <v>1012</v>
      </c>
      <c r="B1013">
        <v>35</v>
      </c>
      <c r="C1013" t="s">
        <v>23</v>
      </c>
      <c r="D1013" t="s">
        <v>20</v>
      </c>
      <c r="E1013" t="s">
        <v>12</v>
      </c>
      <c r="F1013">
        <v>1305.68</v>
      </c>
      <c r="G1013">
        <v>7</v>
      </c>
      <c r="H1013">
        <v>2.2999999999999998</v>
      </c>
      <c r="I1013" t="s">
        <v>17</v>
      </c>
      <c r="J1013" s="1">
        <v>45573</v>
      </c>
    </row>
    <row r="1014" spans="1:10" x14ac:dyDescent="0.3">
      <c r="A1014">
        <v>1013</v>
      </c>
      <c r="B1014">
        <v>44</v>
      </c>
      <c r="C1014" t="s">
        <v>23</v>
      </c>
      <c r="D1014" t="s">
        <v>22</v>
      </c>
      <c r="E1014" t="s">
        <v>24</v>
      </c>
      <c r="F1014">
        <v>1206.3900000000001</v>
      </c>
      <c r="G1014">
        <v>1</v>
      </c>
      <c r="H1014">
        <v>4.7</v>
      </c>
      <c r="I1014" t="s">
        <v>13</v>
      </c>
      <c r="J1014" s="1">
        <v>45574</v>
      </c>
    </row>
    <row r="1015" spans="1:10" x14ac:dyDescent="0.3">
      <c r="A1015">
        <v>1014</v>
      </c>
      <c r="B1015">
        <v>60</v>
      </c>
      <c r="C1015" t="s">
        <v>14</v>
      </c>
      <c r="D1015" t="s">
        <v>11</v>
      </c>
      <c r="E1015" t="s">
        <v>16</v>
      </c>
      <c r="F1015">
        <v>1310.23</v>
      </c>
      <c r="G1015">
        <v>6</v>
      </c>
      <c r="H1015">
        <v>4.3</v>
      </c>
      <c r="I1015" t="s">
        <v>13</v>
      </c>
      <c r="J1015" s="1">
        <v>45575</v>
      </c>
    </row>
    <row r="1016" spans="1:10" x14ac:dyDescent="0.3">
      <c r="A1016">
        <v>1015</v>
      </c>
      <c r="B1016">
        <v>41</v>
      </c>
      <c r="C1016" t="s">
        <v>23</v>
      </c>
      <c r="D1016" t="s">
        <v>25</v>
      </c>
      <c r="E1016" t="s">
        <v>21</v>
      </c>
      <c r="F1016">
        <v>175.51</v>
      </c>
      <c r="G1016">
        <v>8</v>
      </c>
      <c r="H1016">
        <v>1</v>
      </c>
      <c r="I1016" t="s">
        <v>13</v>
      </c>
      <c r="J1016" s="1">
        <v>45576</v>
      </c>
    </row>
    <row r="1017" spans="1:10" x14ac:dyDescent="0.3">
      <c r="A1017">
        <v>1016</v>
      </c>
      <c r="B1017">
        <v>66</v>
      </c>
      <c r="C1017" t="s">
        <v>10</v>
      </c>
      <c r="D1017" t="s">
        <v>22</v>
      </c>
      <c r="E1017" t="s">
        <v>19</v>
      </c>
      <c r="F1017">
        <v>97.27</v>
      </c>
      <c r="G1017">
        <v>7</v>
      </c>
      <c r="H1017">
        <v>1.2</v>
      </c>
      <c r="I1017" t="s">
        <v>13</v>
      </c>
      <c r="J1017" s="1">
        <v>45577</v>
      </c>
    </row>
    <row r="1018" spans="1:10" x14ac:dyDescent="0.3">
      <c r="A1018">
        <v>1017</v>
      </c>
      <c r="B1018">
        <v>63</v>
      </c>
      <c r="C1018" t="s">
        <v>10</v>
      </c>
      <c r="D1018" t="s">
        <v>18</v>
      </c>
      <c r="E1018" t="s">
        <v>16</v>
      </c>
      <c r="F1018">
        <v>29.24</v>
      </c>
      <c r="G1018">
        <v>10</v>
      </c>
      <c r="H1018">
        <v>4.2</v>
      </c>
      <c r="I1018" t="s">
        <v>13</v>
      </c>
      <c r="J1018" s="1">
        <v>45578</v>
      </c>
    </row>
    <row r="1019" spans="1:10" x14ac:dyDescent="0.3">
      <c r="A1019">
        <v>1018</v>
      </c>
      <c r="B1019">
        <v>44</v>
      </c>
      <c r="C1019" t="s">
        <v>14</v>
      </c>
      <c r="D1019" t="s">
        <v>18</v>
      </c>
      <c r="E1019" t="s">
        <v>24</v>
      </c>
      <c r="F1019">
        <v>783.81</v>
      </c>
      <c r="G1019">
        <v>4</v>
      </c>
      <c r="H1019">
        <v>2.7</v>
      </c>
      <c r="I1019" t="s">
        <v>17</v>
      </c>
      <c r="J1019" s="1">
        <v>45579</v>
      </c>
    </row>
    <row r="1020" spans="1:10" x14ac:dyDescent="0.3">
      <c r="A1020">
        <v>1019</v>
      </c>
      <c r="B1020">
        <v>62</v>
      </c>
      <c r="C1020" t="s">
        <v>14</v>
      </c>
      <c r="D1020" t="s">
        <v>25</v>
      </c>
      <c r="E1020" t="s">
        <v>24</v>
      </c>
      <c r="F1020">
        <v>363.57</v>
      </c>
      <c r="G1020">
        <v>2</v>
      </c>
      <c r="H1020">
        <v>2.7</v>
      </c>
      <c r="I1020" t="s">
        <v>13</v>
      </c>
      <c r="J1020" s="1">
        <v>45580</v>
      </c>
    </row>
    <row r="1021" spans="1:10" x14ac:dyDescent="0.3">
      <c r="A1021">
        <v>1020</v>
      </c>
      <c r="B1021">
        <v>34</v>
      </c>
      <c r="C1021" t="s">
        <v>14</v>
      </c>
      <c r="D1021" t="s">
        <v>18</v>
      </c>
      <c r="E1021" t="s">
        <v>24</v>
      </c>
      <c r="F1021">
        <v>1129.71</v>
      </c>
      <c r="G1021">
        <v>4</v>
      </c>
      <c r="H1021">
        <v>2.1</v>
      </c>
      <c r="I1021" t="s">
        <v>13</v>
      </c>
      <c r="J1021" s="1">
        <v>45581</v>
      </c>
    </row>
    <row r="1022" spans="1:10" x14ac:dyDescent="0.3">
      <c r="A1022">
        <v>1021</v>
      </c>
      <c r="B1022">
        <v>65</v>
      </c>
      <c r="C1022" t="s">
        <v>23</v>
      </c>
      <c r="D1022" t="s">
        <v>15</v>
      </c>
      <c r="E1022" t="s">
        <v>21</v>
      </c>
      <c r="F1022">
        <v>1428.56</v>
      </c>
      <c r="G1022">
        <v>7</v>
      </c>
      <c r="H1022">
        <v>2</v>
      </c>
      <c r="I1022" t="s">
        <v>13</v>
      </c>
      <c r="J1022" s="1">
        <v>45582</v>
      </c>
    </row>
    <row r="1023" spans="1:10" x14ac:dyDescent="0.3">
      <c r="A1023">
        <v>1022</v>
      </c>
      <c r="B1023">
        <v>25</v>
      </c>
      <c r="C1023" t="s">
        <v>23</v>
      </c>
      <c r="D1023" t="s">
        <v>15</v>
      </c>
      <c r="E1023" t="s">
        <v>19</v>
      </c>
      <c r="F1023">
        <v>819.43</v>
      </c>
      <c r="G1023">
        <v>10</v>
      </c>
      <c r="H1023">
        <v>4.3</v>
      </c>
      <c r="I1023" t="s">
        <v>13</v>
      </c>
      <c r="J1023" s="1">
        <v>45583</v>
      </c>
    </row>
    <row r="1024" spans="1:10" x14ac:dyDescent="0.3">
      <c r="A1024">
        <v>1023</v>
      </c>
      <c r="B1024">
        <v>25</v>
      </c>
      <c r="C1024" t="s">
        <v>14</v>
      </c>
      <c r="D1024" t="s">
        <v>18</v>
      </c>
      <c r="E1024" t="s">
        <v>21</v>
      </c>
      <c r="F1024">
        <v>181.06</v>
      </c>
      <c r="G1024">
        <v>1</v>
      </c>
      <c r="H1024">
        <v>4.5999999999999996</v>
      </c>
      <c r="I1024" t="s">
        <v>17</v>
      </c>
      <c r="J1024" s="1">
        <v>45584</v>
      </c>
    </row>
    <row r="1025" spans="1:10" x14ac:dyDescent="0.3">
      <c r="A1025">
        <v>1024</v>
      </c>
      <c r="B1025">
        <v>53</v>
      </c>
      <c r="C1025" t="s">
        <v>14</v>
      </c>
      <c r="D1025" t="s">
        <v>11</v>
      </c>
      <c r="E1025" t="s">
        <v>21</v>
      </c>
      <c r="F1025">
        <v>106.18</v>
      </c>
      <c r="G1025">
        <v>2</v>
      </c>
      <c r="H1025">
        <v>1.1000000000000001</v>
      </c>
      <c r="I1025" t="s">
        <v>13</v>
      </c>
      <c r="J1025" s="1">
        <v>45585</v>
      </c>
    </row>
    <row r="1026" spans="1:10" x14ac:dyDescent="0.3">
      <c r="A1026">
        <v>1025</v>
      </c>
      <c r="B1026">
        <v>67</v>
      </c>
      <c r="C1026" t="s">
        <v>14</v>
      </c>
      <c r="D1026" t="s">
        <v>11</v>
      </c>
      <c r="E1026" t="s">
        <v>24</v>
      </c>
      <c r="F1026">
        <v>489.69</v>
      </c>
      <c r="G1026">
        <v>13</v>
      </c>
      <c r="H1026">
        <v>1.9</v>
      </c>
      <c r="I1026" t="s">
        <v>17</v>
      </c>
      <c r="J1026" s="1">
        <v>45586</v>
      </c>
    </row>
    <row r="1027" spans="1:10" x14ac:dyDescent="0.3">
      <c r="A1027">
        <v>1026</v>
      </c>
      <c r="B1027">
        <v>53</v>
      </c>
      <c r="C1027" t="s">
        <v>14</v>
      </c>
      <c r="D1027" t="s">
        <v>25</v>
      </c>
      <c r="E1027" t="s">
        <v>24</v>
      </c>
      <c r="F1027">
        <v>345.59</v>
      </c>
      <c r="G1027">
        <v>14</v>
      </c>
      <c r="H1027">
        <v>1.4</v>
      </c>
      <c r="I1027" t="s">
        <v>13</v>
      </c>
      <c r="J1027" s="1">
        <v>45587</v>
      </c>
    </row>
    <row r="1028" spans="1:10" x14ac:dyDescent="0.3">
      <c r="A1028">
        <v>1027</v>
      </c>
      <c r="B1028">
        <v>44</v>
      </c>
      <c r="C1028" t="s">
        <v>14</v>
      </c>
      <c r="D1028" t="s">
        <v>11</v>
      </c>
      <c r="E1028" t="s">
        <v>21</v>
      </c>
      <c r="F1028">
        <v>1243.75</v>
      </c>
      <c r="G1028">
        <v>5</v>
      </c>
      <c r="H1028">
        <v>1.4</v>
      </c>
      <c r="I1028" t="s">
        <v>17</v>
      </c>
      <c r="J1028" s="1">
        <v>45588</v>
      </c>
    </row>
    <row r="1029" spans="1:10" x14ac:dyDescent="0.3">
      <c r="A1029">
        <v>1028</v>
      </c>
      <c r="B1029">
        <v>54</v>
      </c>
      <c r="C1029" t="s">
        <v>23</v>
      </c>
      <c r="D1029" t="s">
        <v>15</v>
      </c>
      <c r="E1029" t="s">
        <v>16</v>
      </c>
      <c r="F1029">
        <v>280.33</v>
      </c>
      <c r="G1029">
        <v>11</v>
      </c>
      <c r="H1029">
        <v>1.2</v>
      </c>
      <c r="I1029" t="s">
        <v>17</v>
      </c>
      <c r="J1029" s="1">
        <v>45589</v>
      </c>
    </row>
    <row r="1030" spans="1:10" x14ac:dyDescent="0.3">
      <c r="A1030">
        <v>1029</v>
      </c>
      <c r="B1030">
        <v>21</v>
      </c>
      <c r="C1030" t="s">
        <v>23</v>
      </c>
      <c r="D1030" t="s">
        <v>22</v>
      </c>
      <c r="E1030" t="s">
        <v>21</v>
      </c>
      <c r="F1030">
        <v>1000.73</v>
      </c>
      <c r="G1030">
        <v>4</v>
      </c>
      <c r="H1030">
        <v>2.5</v>
      </c>
      <c r="I1030" t="s">
        <v>13</v>
      </c>
      <c r="J1030" s="1">
        <v>45590</v>
      </c>
    </row>
    <row r="1031" spans="1:10" x14ac:dyDescent="0.3">
      <c r="A1031">
        <v>1030</v>
      </c>
      <c r="B1031">
        <v>37</v>
      </c>
      <c r="C1031" t="s">
        <v>14</v>
      </c>
      <c r="D1031" t="s">
        <v>25</v>
      </c>
      <c r="E1031" t="s">
        <v>21</v>
      </c>
      <c r="F1031">
        <v>567.80999999999995</v>
      </c>
      <c r="G1031">
        <v>3</v>
      </c>
      <c r="H1031">
        <v>4.2</v>
      </c>
      <c r="I1031" t="s">
        <v>13</v>
      </c>
      <c r="J1031" s="1">
        <v>45591</v>
      </c>
    </row>
    <row r="1032" spans="1:10" x14ac:dyDescent="0.3">
      <c r="A1032">
        <v>1031</v>
      </c>
      <c r="B1032">
        <v>56</v>
      </c>
      <c r="C1032" t="s">
        <v>23</v>
      </c>
      <c r="D1032" t="s">
        <v>22</v>
      </c>
      <c r="E1032" t="s">
        <v>16</v>
      </c>
      <c r="F1032">
        <v>1294.99</v>
      </c>
      <c r="G1032">
        <v>1</v>
      </c>
      <c r="H1032">
        <v>2.9</v>
      </c>
      <c r="I1032" t="s">
        <v>17</v>
      </c>
      <c r="J1032" s="1">
        <v>45592</v>
      </c>
    </row>
    <row r="1033" spans="1:10" x14ac:dyDescent="0.3">
      <c r="A1033">
        <v>1032</v>
      </c>
      <c r="B1033">
        <v>36</v>
      </c>
      <c r="C1033" t="s">
        <v>23</v>
      </c>
      <c r="D1033" t="s">
        <v>15</v>
      </c>
      <c r="E1033" t="s">
        <v>12</v>
      </c>
      <c r="F1033">
        <v>228.63</v>
      </c>
      <c r="G1033">
        <v>4</v>
      </c>
      <c r="H1033">
        <v>1.2</v>
      </c>
      <c r="I1033" t="s">
        <v>13</v>
      </c>
      <c r="J1033" s="1">
        <v>45593</v>
      </c>
    </row>
    <row r="1034" spans="1:10" x14ac:dyDescent="0.3">
      <c r="A1034">
        <v>1033</v>
      </c>
      <c r="B1034">
        <v>61</v>
      </c>
      <c r="C1034" t="s">
        <v>14</v>
      </c>
      <c r="D1034" t="s">
        <v>20</v>
      </c>
      <c r="E1034" t="s">
        <v>19</v>
      </c>
      <c r="F1034">
        <v>369.47</v>
      </c>
      <c r="G1034">
        <v>5</v>
      </c>
      <c r="H1034">
        <v>4.0999999999999996</v>
      </c>
      <c r="I1034" t="s">
        <v>13</v>
      </c>
      <c r="J1034" s="1">
        <v>45594</v>
      </c>
    </row>
    <row r="1035" spans="1:10" x14ac:dyDescent="0.3">
      <c r="A1035">
        <v>1034</v>
      </c>
      <c r="B1035">
        <v>29</v>
      </c>
      <c r="C1035" t="s">
        <v>10</v>
      </c>
      <c r="D1035" t="s">
        <v>11</v>
      </c>
      <c r="E1035" t="s">
        <v>16</v>
      </c>
      <c r="F1035">
        <v>880.72</v>
      </c>
      <c r="G1035">
        <v>5</v>
      </c>
      <c r="H1035">
        <v>3.3</v>
      </c>
      <c r="I1035" t="s">
        <v>17</v>
      </c>
      <c r="J1035" s="1">
        <v>45595</v>
      </c>
    </row>
    <row r="1036" spans="1:10" x14ac:dyDescent="0.3">
      <c r="A1036">
        <v>1035</v>
      </c>
      <c r="B1036">
        <v>57</v>
      </c>
      <c r="C1036" t="s">
        <v>14</v>
      </c>
      <c r="D1036" t="s">
        <v>20</v>
      </c>
      <c r="E1036" t="s">
        <v>16</v>
      </c>
      <c r="F1036">
        <v>1399.31</v>
      </c>
      <c r="G1036">
        <v>4</v>
      </c>
      <c r="H1036">
        <v>2.6</v>
      </c>
      <c r="I1036" t="s">
        <v>13</v>
      </c>
      <c r="J1036" s="1">
        <v>45596</v>
      </c>
    </row>
    <row r="1037" spans="1:10" x14ac:dyDescent="0.3">
      <c r="A1037">
        <v>1036</v>
      </c>
      <c r="B1037">
        <v>45</v>
      </c>
      <c r="C1037" t="s">
        <v>10</v>
      </c>
      <c r="D1037" t="s">
        <v>25</v>
      </c>
      <c r="E1037" t="s">
        <v>19</v>
      </c>
      <c r="F1037">
        <v>803.31</v>
      </c>
      <c r="G1037">
        <v>4</v>
      </c>
      <c r="H1037">
        <v>1.7</v>
      </c>
      <c r="I1037" t="s">
        <v>17</v>
      </c>
      <c r="J1037" s="1">
        <v>45597</v>
      </c>
    </row>
    <row r="1038" spans="1:10" x14ac:dyDescent="0.3">
      <c r="A1038">
        <v>1037</v>
      </c>
      <c r="B1038">
        <v>21</v>
      </c>
      <c r="C1038" t="s">
        <v>23</v>
      </c>
      <c r="D1038" t="s">
        <v>15</v>
      </c>
      <c r="E1038" t="s">
        <v>19</v>
      </c>
      <c r="F1038">
        <v>427.3</v>
      </c>
      <c r="G1038">
        <v>8</v>
      </c>
      <c r="H1038">
        <v>1.4</v>
      </c>
      <c r="I1038" t="s">
        <v>17</v>
      </c>
      <c r="J1038" s="1">
        <v>45598</v>
      </c>
    </row>
    <row r="1039" spans="1:10" x14ac:dyDescent="0.3">
      <c r="A1039">
        <v>1038</v>
      </c>
      <c r="B1039">
        <v>43</v>
      </c>
      <c r="C1039" t="s">
        <v>23</v>
      </c>
      <c r="D1039" t="s">
        <v>11</v>
      </c>
      <c r="E1039" t="s">
        <v>12</v>
      </c>
      <c r="F1039">
        <v>1418.2</v>
      </c>
      <c r="G1039">
        <v>9</v>
      </c>
      <c r="H1039">
        <v>1.6</v>
      </c>
      <c r="I1039" t="s">
        <v>13</v>
      </c>
      <c r="J1039" s="1">
        <v>45599</v>
      </c>
    </row>
    <row r="1040" spans="1:10" x14ac:dyDescent="0.3">
      <c r="A1040">
        <v>1039</v>
      </c>
      <c r="B1040">
        <v>46</v>
      </c>
      <c r="C1040" t="s">
        <v>10</v>
      </c>
      <c r="D1040" t="s">
        <v>11</v>
      </c>
      <c r="E1040" t="s">
        <v>24</v>
      </c>
      <c r="F1040">
        <v>228.51</v>
      </c>
      <c r="G1040">
        <v>5</v>
      </c>
      <c r="H1040">
        <v>1.7</v>
      </c>
      <c r="I1040" t="s">
        <v>13</v>
      </c>
      <c r="J1040" s="1">
        <v>45600</v>
      </c>
    </row>
    <row r="1041" spans="1:10" x14ac:dyDescent="0.3">
      <c r="A1041">
        <v>1040</v>
      </c>
      <c r="B1041">
        <v>57</v>
      </c>
      <c r="C1041" t="s">
        <v>10</v>
      </c>
      <c r="D1041" t="s">
        <v>25</v>
      </c>
      <c r="E1041" t="s">
        <v>19</v>
      </c>
      <c r="F1041">
        <v>202.47</v>
      </c>
      <c r="G1041">
        <v>13</v>
      </c>
      <c r="H1041">
        <v>4.5</v>
      </c>
      <c r="I1041" t="s">
        <v>13</v>
      </c>
      <c r="J1041" s="1">
        <v>45601</v>
      </c>
    </row>
    <row r="1042" spans="1:10" x14ac:dyDescent="0.3">
      <c r="A1042">
        <v>1041</v>
      </c>
      <c r="B1042">
        <v>48</v>
      </c>
      <c r="C1042" t="s">
        <v>23</v>
      </c>
      <c r="D1042" t="s">
        <v>11</v>
      </c>
      <c r="E1042" t="s">
        <v>24</v>
      </c>
      <c r="F1042">
        <v>773.33</v>
      </c>
      <c r="G1042">
        <v>13</v>
      </c>
      <c r="H1042">
        <v>2.1</v>
      </c>
      <c r="I1042" t="s">
        <v>17</v>
      </c>
      <c r="J1042" s="1">
        <v>45602</v>
      </c>
    </row>
    <row r="1043" spans="1:10" x14ac:dyDescent="0.3">
      <c r="A1043">
        <v>1042</v>
      </c>
      <c r="B1043">
        <v>31</v>
      </c>
      <c r="C1043" t="s">
        <v>14</v>
      </c>
      <c r="D1043" t="s">
        <v>15</v>
      </c>
      <c r="E1043" t="s">
        <v>12</v>
      </c>
      <c r="F1043">
        <v>668.93</v>
      </c>
      <c r="G1043">
        <v>3</v>
      </c>
      <c r="H1043">
        <v>4.7</v>
      </c>
      <c r="I1043" t="s">
        <v>13</v>
      </c>
      <c r="J1043" s="1">
        <v>45603</v>
      </c>
    </row>
    <row r="1044" spans="1:10" x14ac:dyDescent="0.3">
      <c r="A1044">
        <v>1043</v>
      </c>
      <c r="B1044">
        <v>18</v>
      </c>
      <c r="C1044" t="s">
        <v>23</v>
      </c>
      <c r="D1044" t="s">
        <v>20</v>
      </c>
      <c r="E1044" t="s">
        <v>19</v>
      </c>
      <c r="F1044">
        <v>944.14</v>
      </c>
      <c r="G1044">
        <v>5</v>
      </c>
      <c r="H1044">
        <v>4</v>
      </c>
      <c r="I1044" t="s">
        <v>17</v>
      </c>
      <c r="J1044" s="1">
        <v>45604</v>
      </c>
    </row>
    <row r="1045" spans="1:10" x14ac:dyDescent="0.3">
      <c r="A1045">
        <v>1044</v>
      </c>
      <c r="B1045">
        <v>38</v>
      </c>
      <c r="C1045" t="s">
        <v>14</v>
      </c>
      <c r="D1045" t="s">
        <v>25</v>
      </c>
      <c r="E1045" t="s">
        <v>24</v>
      </c>
      <c r="F1045">
        <v>305.10000000000002</v>
      </c>
      <c r="G1045">
        <v>9</v>
      </c>
      <c r="H1045">
        <v>2.6</v>
      </c>
      <c r="I1045" t="s">
        <v>13</v>
      </c>
      <c r="J1045" s="1">
        <v>45605</v>
      </c>
    </row>
    <row r="1046" spans="1:10" x14ac:dyDescent="0.3">
      <c r="A1046">
        <v>1045</v>
      </c>
      <c r="B1046">
        <v>32</v>
      </c>
      <c r="C1046" t="s">
        <v>10</v>
      </c>
      <c r="D1046" t="s">
        <v>11</v>
      </c>
      <c r="E1046" t="s">
        <v>21</v>
      </c>
      <c r="F1046">
        <v>676.91</v>
      </c>
      <c r="G1046">
        <v>10</v>
      </c>
      <c r="H1046">
        <v>2.1</v>
      </c>
      <c r="I1046" t="s">
        <v>17</v>
      </c>
      <c r="J1046" s="1">
        <v>45606</v>
      </c>
    </row>
    <row r="1047" spans="1:10" x14ac:dyDescent="0.3">
      <c r="A1047">
        <v>1046</v>
      </c>
      <c r="B1047">
        <v>38</v>
      </c>
      <c r="C1047" t="s">
        <v>14</v>
      </c>
      <c r="D1047" t="s">
        <v>15</v>
      </c>
      <c r="E1047" t="s">
        <v>19</v>
      </c>
      <c r="F1047">
        <v>317.60000000000002</v>
      </c>
      <c r="G1047">
        <v>8</v>
      </c>
      <c r="H1047">
        <v>3.1</v>
      </c>
      <c r="I1047" t="s">
        <v>13</v>
      </c>
      <c r="J1047" s="1">
        <v>45607</v>
      </c>
    </row>
    <row r="1048" spans="1:10" x14ac:dyDescent="0.3">
      <c r="A1048">
        <v>1047</v>
      </c>
      <c r="B1048">
        <v>52</v>
      </c>
      <c r="C1048" t="s">
        <v>14</v>
      </c>
      <c r="D1048" t="s">
        <v>11</v>
      </c>
      <c r="E1048" t="s">
        <v>19</v>
      </c>
      <c r="F1048">
        <v>1229.92</v>
      </c>
      <c r="G1048">
        <v>7</v>
      </c>
      <c r="H1048">
        <v>4.5999999999999996</v>
      </c>
      <c r="I1048" t="s">
        <v>13</v>
      </c>
      <c r="J1048" s="1">
        <v>45608</v>
      </c>
    </row>
    <row r="1049" spans="1:10" x14ac:dyDescent="0.3">
      <c r="A1049">
        <v>1048</v>
      </c>
      <c r="B1049">
        <v>40</v>
      </c>
      <c r="C1049" t="s">
        <v>14</v>
      </c>
      <c r="D1049" t="s">
        <v>11</v>
      </c>
      <c r="E1049" t="s">
        <v>12</v>
      </c>
      <c r="F1049">
        <v>983.79</v>
      </c>
      <c r="G1049">
        <v>2</v>
      </c>
      <c r="H1049">
        <v>4.0999999999999996</v>
      </c>
      <c r="I1049" t="s">
        <v>17</v>
      </c>
      <c r="J1049" s="1">
        <v>45609</v>
      </c>
    </row>
    <row r="1050" spans="1:10" x14ac:dyDescent="0.3">
      <c r="A1050">
        <v>1049</v>
      </c>
      <c r="B1050">
        <v>65</v>
      </c>
      <c r="C1050" t="s">
        <v>10</v>
      </c>
      <c r="D1050" t="s">
        <v>18</v>
      </c>
      <c r="E1050" t="s">
        <v>19</v>
      </c>
      <c r="F1050">
        <v>255.75</v>
      </c>
      <c r="G1050">
        <v>3</v>
      </c>
      <c r="H1050">
        <v>3.9</v>
      </c>
      <c r="I1050" t="s">
        <v>13</v>
      </c>
      <c r="J1050" s="1">
        <v>45610</v>
      </c>
    </row>
    <row r="1051" spans="1:10" x14ac:dyDescent="0.3">
      <c r="A1051">
        <v>1050</v>
      </c>
      <c r="B1051">
        <v>65</v>
      </c>
      <c r="C1051" t="s">
        <v>14</v>
      </c>
      <c r="D1051" t="s">
        <v>15</v>
      </c>
      <c r="E1051" t="s">
        <v>21</v>
      </c>
      <c r="F1051">
        <v>735.07</v>
      </c>
      <c r="G1051">
        <v>13</v>
      </c>
      <c r="H1051">
        <v>2.5</v>
      </c>
      <c r="I1051" t="s">
        <v>13</v>
      </c>
      <c r="J1051" s="1">
        <v>45611</v>
      </c>
    </row>
    <row r="1052" spans="1:10" x14ac:dyDescent="0.3">
      <c r="A1052">
        <v>1051</v>
      </c>
      <c r="B1052">
        <v>33</v>
      </c>
      <c r="C1052" t="s">
        <v>10</v>
      </c>
      <c r="D1052" t="s">
        <v>20</v>
      </c>
      <c r="E1052" t="s">
        <v>12</v>
      </c>
      <c r="F1052">
        <v>1339.53</v>
      </c>
      <c r="G1052">
        <v>4</v>
      </c>
      <c r="H1052">
        <v>2.6</v>
      </c>
      <c r="I1052" t="s">
        <v>17</v>
      </c>
      <c r="J1052" s="1">
        <v>45612</v>
      </c>
    </row>
    <row r="1053" spans="1:10" x14ac:dyDescent="0.3">
      <c r="A1053">
        <v>1052</v>
      </c>
      <c r="B1053">
        <v>25</v>
      </c>
      <c r="C1053" t="s">
        <v>10</v>
      </c>
      <c r="D1053" t="s">
        <v>22</v>
      </c>
      <c r="E1053" t="s">
        <v>21</v>
      </c>
      <c r="F1053">
        <v>638.58000000000004</v>
      </c>
      <c r="G1053">
        <v>2</v>
      </c>
      <c r="H1053">
        <v>2.5</v>
      </c>
      <c r="I1053" t="s">
        <v>17</v>
      </c>
      <c r="J1053" s="1">
        <v>45613</v>
      </c>
    </row>
    <row r="1054" spans="1:10" x14ac:dyDescent="0.3">
      <c r="A1054">
        <v>1053</v>
      </c>
      <c r="B1054">
        <v>44</v>
      </c>
      <c r="C1054" t="s">
        <v>14</v>
      </c>
      <c r="D1054" t="s">
        <v>25</v>
      </c>
      <c r="E1054" t="s">
        <v>24</v>
      </c>
      <c r="F1054">
        <v>1222.76</v>
      </c>
      <c r="G1054">
        <v>11</v>
      </c>
      <c r="H1054">
        <v>2.6</v>
      </c>
      <c r="I1054" t="s">
        <v>17</v>
      </c>
      <c r="J1054" s="1">
        <v>45614</v>
      </c>
    </row>
    <row r="1055" spans="1:10" x14ac:dyDescent="0.3">
      <c r="A1055">
        <v>1054</v>
      </c>
      <c r="B1055">
        <v>25</v>
      </c>
      <c r="C1055" t="s">
        <v>23</v>
      </c>
      <c r="D1055" t="s">
        <v>25</v>
      </c>
      <c r="E1055" t="s">
        <v>19</v>
      </c>
      <c r="F1055">
        <v>226.51</v>
      </c>
      <c r="G1055">
        <v>3</v>
      </c>
      <c r="H1055">
        <v>3.8</v>
      </c>
      <c r="I1055" t="s">
        <v>17</v>
      </c>
      <c r="J1055" s="1">
        <v>45615</v>
      </c>
    </row>
    <row r="1056" spans="1:10" x14ac:dyDescent="0.3">
      <c r="A1056">
        <v>1055</v>
      </c>
      <c r="B1056">
        <v>40</v>
      </c>
      <c r="C1056" t="s">
        <v>23</v>
      </c>
      <c r="D1056" t="s">
        <v>22</v>
      </c>
      <c r="E1056" t="s">
        <v>24</v>
      </c>
      <c r="F1056">
        <v>806.01</v>
      </c>
      <c r="G1056">
        <v>8</v>
      </c>
      <c r="H1056">
        <v>2.5</v>
      </c>
      <c r="I1056" t="s">
        <v>13</v>
      </c>
      <c r="J1056" s="1">
        <v>45616</v>
      </c>
    </row>
    <row r="1057" spans="1:10" x14ac:dyDescent="0.3">
      <c r="A1057">
        <v>1056</v>
      </c>
      <c r="B1057">
        <v>22</v>
      </c>
      <c r="C1057" t="s">
        <v>10</v>
      </c>
      <c r="D1057" t="s">
        <v>11</v>
      </c>
      <c r="E1057" t="s">
        <v>19</v>
      </c>
      <c r="F1057">
        <v>1256.53</v>
      </c>
      <c r="G1057">
        <v>13</v>
      </c>
      <c r="H1057">
        <v>2.1</v>
      </c>
      <c r="I1057" t="s">
        <v>13</v>
      </c>
      <c r="J1057" s="1">
        <v>45617</v>
      </c>
    </row>
    <row r="1058" spans="1:10" x14ac:dyDescent="0.3">
      <c r="A1058">
        <v>1057</v>
      </c>
      <c r="B1058">
        <v>34</v>
      </c>
      <c r="C1058" t="s">
        <v>10</v>
      </c>
      <c r="D1058" t="s">
        <v>22</v>
      </c>
      <c r="E1058" t="s">
        <v>19</v>
      </c>
      <c r="F1058">
        <v>682.37</v>
      </c>
      <c r="G1058">
        <v>1</v>
      </c>
      <c r="H1058">
        <v>4.4000000000000004</v>
      </c>
      <c r="I1058" t="s">
        <v>17</v>
      </c>
      <c r="J1058" s="1">
        <v>45618</v>
      </c>
    </row>
    <row r="1059" spans="1:10" x14ac:dyDescent="0.3">
      <c r="A1059">
        <v>1058</v>
      </c>
      <c r="B1059">
        <v>54</v>
      </c>
      <c r="C1059" t="s">
        <v>14</v>
      </c>
      <c r="D1059" t="s">
        <v>25</v>
      </c>
      <c r="E1059" t="s">
        <v>12</v>
      </c>
      <c r="F1059">
        <v>1310.27</v>
      </c>
      <c r="G1059">
        <v>10</v>
      </c>
      <c r="H1059">
        <v>3.1</v>
      </c>
      <c r="I1059" t="s">
        <v>17</v>
      </c>
      <c r="J1059" s="1">
        <v>45619</v>
      </c>
    </row>
    <row r="1060" spans="1:10" x14ac:dyDescent="0.3">
      <c r="A1060">
        <v>1059</v>
      </c>
      <c r="B1060">
        <v>28</v>
      </c>
      <c r="C1060" t="s">
        <v>14</v>
      </c>
      <c r="D1060" t="s">
        <v>20</v>
      </c>
      <c r="E1060" t="s">
        <v>19</v>
      </c>
      <c r="F1060">
        <v>361.72</v>
      </c>
      <c r="G1060">
        <v>9</v>
      </c>
      <c r="H1060">
        <v>1.6</v>
      </c>
      <c r="I1060" t="s">
        <v>13</v>
      </c>
      <c r="J1060" s="1">
        <v>45620</v>
      </c>
    </row>
    <row r="1061" spans="1:10" x14ac:dyDescent="0.3">
      <c r="A1061">
        <v>1060</v>
      </c>
      <c r="B1061">
        <v>53</v>
      </c>
      <c r="C1061" t="s">
        <v>14</v>
      </c>
      <c r="D1061" t="s">
        <v>11</v>
      </c>
      <c r="E1061" t="s">
        <v>12</v>
      </c>
      <c r="F1061">
        <v>369.94</v>
      </c>
      <c r="G1061">
        <v>10</v>
      </c>
      <c r="H1061">
        <v>2.1</v>
      </c>
      <c r="I1061" t="s">
        <v>13</v>
      </c>
      <c r="J1061" s="1">
        <v>45621</v>
      </c>
    </row>
    <row r="1062" spans="1:10" x14ac:dyDescent="0.3">
      <c r="A1062">
        <v>1061</v>
      </c>
      <c r="B1062">
        <v>54</v>
      </c>
      <c r="C1062" t="s">
        <v>10</v>
      </c>
      <c r="D1062" t="s">
        <v>25</v>
      </c>
      <c r="E1062" t="s">
        <v>24</v>
      </c>
      <c r="F1062">
        <v>1067.03</v>
      </c>
      <c r="G1062">
        <v>3</v>
      </c>
      <c r="H1062">
        <v>4.5</v>
      </c>
      <c r="I1062" t="s">
        <v>17</v>
      </c>
      <c r="J1062" s="1">
        <v>45622</v>
      </c>
    </row>
    <row r="1063" spans="1:10" x14ac:dyDescent="0.3">
      <c r="A1063">
        <v>1062</v>
      </c>
      <c r="B1063">
        <v>51</v>
      </c>
      <c r="C1063" t="s">
        <v>14</v>
      </c>
      <c r="D1063" t="s">
        <v>18</v>
      </c>
      <c r="E1063" t="s">
        <v>21</v>
      </c>
      <c r="F1063">
        <v>14.48</v>
      </c>
      <c r="G1063">
        <v>13</v>
      </c>
      <c r="H1063">
        <v>1.8</v>
      </c>
      <c r="I1063" t="s">
        <v>17</v>
      </c>
      <c r="J1063" s="1">
        <v>45623</v>
      </c>
    </row>
    <row r="1064" spans="1:10" x14ac:dyDescent="0.3">
      <c r="A1064">
        <v>1063</v>
      </c>
      <c r="B1064">
        <v>25</v>
      </c>
      <c r="C1064" t="s">
        <v>10</v>
      </c>
      <c r="D1064" t="s">
        <v>22</v>
      </c>
      <c r="E1064" t="s">
        <v>12</v>
      </c>
      <c r="F1064">
        <v>973.2</v>
      </c>
      <c r="G1064">
        <v>12</v>
      </c>
      <c r="H1064">
        <v>2.2000000000000002</v>
      </c>
      <c r="I1064" t="s">
        <v>13</v>
      </c>
      <c r="J1064" s="1">
        <v>45624</v>
      </c>
    </row>
    <row r="1065" spans="1:10" x14ac:dyDescent="0.3">
      <c r="A1065">
        <v>1064</v>
      </c>
      <c r="B1065">
        <v>52</v>
      </c>
      <c r="C1065" t="s">
        <v>10</v>
      </c>
      <c r="D1065" t="s">
        <v>22</v>
      </c>
      <c r="E1065" t="s">
        <v>19</v>
      </c>
      <c r="F1065">
        <v>52.53</v>
      </c>
      <c r="G1065">
        <v>3</v>
      </c>
      <c r="H1065">
        <v>3.8</v>
      </c>
      <c r="I1065" t="s">
        <v>17</v>
      </c>
      <c r="J1065" s="1">
        <v>45625</v>
      </c>
    </row>
    <row r="1066" spans="1:10" x14ac:dyDescent="0.3">
      <c r="A1066">
        <v>1065</v>
      </c>
      <c r="B1066">
        <v>39</v>
      </c>
      <c r="C1066" t="s">
        <v>14</v>
      </c>
      <c r="D1066" t="s">
        <v>11</v>
      </c>
      <c r="E1066" t="s">
        <v>24</v>
      </c>
      <c r="F1066">
        <v>340.01</v>
      </c>
      <c r="G1066">
        <v>5</v>
      </c>
      <c r="H1066">
        <v>4.3</v>
      </c>
      <c r="I1066" t="s">
        <v>13</v>
      </c>
      <c r="J1066" s="1">
        <v>45626</v>
      </c>
    </row>
    <row r="1067" spans="1:10" x14ac:dyDescent="0.3">
      <c r="A1067">
        <v>1066</v>
      </c>
      <c r="B1067">
        <v>40</v>
      </c>
      <c r="C1067" t="s">
        <v>10</v>
      </c>
      <c r="D1067" t="s">
        <v>22</v>
      </c>
      <c r="E1067" t="s">
        <v>19</v>
      </c>
      <c r="F1067">
        <v>873</v>
      </c>
      <c r="G1067">
        <v>14</v>
      </c>
      <c r="H1067">
        <v>2.2999999999999998</v>
      </c>
      <c r="I1067" t="s">
        <v>13</v>
      </c>
      <c r="J1067" s="1">
        <v>45627</v>
      </c>
    </row>
    <row r="1068" spans="1:10" x14ac:dyDescent="0.3">
      <c r="A1068">
        <v>1067</v>
      </c>
      <c r="B1068">
        <v>32</v>
      </c>
      <c r="C1068" t="s">
        <v>10</v>
      </c>
      <c r="D1068" t="s">
        <v>20</v>
      </c>
      <c r="E1068" t="s">
        <v>21</v>
      </c>
      <c r="F1068">
        <v>601.09</v>
      </c>
      <c r="G1068">
        <v>14</v>
      </c>
      <c r="H1068">
        <v>1.9</v>
      </c>
      <c r="I1068" t="s">
        <v>17</v>
      </c>
      <c r="J1068" s="1">
        <v>45628</v>
      </c>
    </row>
    <row r="1069" spans="1:10" x14ac:dyDescent="0.3">
      <c r="A1069">
        <v>1068</v>
      </c>
      <c r="B1069">
        <v>31</v>
      </c>
      <c r="C1069" t="s">
        <v>10</v>
      </c>
      <c r="D1069" t="s">
        <v>22</v>
      </c>
      <c r="E1069" t="s">
        <v>24</v>
      </c>
      <c r="F1069">
        <v>139.44</v>
      </c>
      <c r="G1069">
        <v>12</v>
      </c>
      <c r="H1069">
        <v>4.3</v>
      </c>
      <c r="I1069" t="s">
        <v>13</v>
      </c>
      <c r="J1069" s="1">
        <v>45629</v>
      </c>
    </row>
    <row r="1070" spans="1:10" x14ac:dyDescent="0.3">
      <c r="A1070">
        <v>1069</v>
      </c>
      <c r="B1070">
        <v>21</v>
      </c>
      <c r="C1070" t="s">
        <v>23</v>
      </c>
      <c r="D1070" t="s">
        <v>11</v>
      </c>
      <c r="E1070" t="s">
        <v>19</v>
      </c>
      <c r="F1070">
        <v>1232.71</v>
      </c>
      <c r="G1070">
        <v>5</v>
      </c>
      <c r="H1070">
        <v>2.7</v>
      </c>
      <c r="I1070" t="s">
        <v>17</v>
      </c>
      <c r="J1070" s="1">
        <v>45630</v>
      </c>
    </row>
    <row r="1071" spans="1:10" x14ac:dyDescent="0.3">
      <c r="A1071">
        <v>1070</v>
      </c>
      <c r="B1071">
        <v>37</v>
      </c>
      <c r="C1071" t="s">
        <v>23</v>
      </c>
      <c r="D1071" t="s">
        <v>11</v>
      </c>
      <c r="E1071" t="s">
        <v>12</v>
      </c>
      <c r="F1071">
        <v>1356.4</v>
      </c>
      <c r="G1071">
        <v>5</v>
      </c>
      <c r="H1071">
        <v>1.9</v>
      </c>
      <c r="I1071" t="s">
        <v>17</v>
      </c>
      <c r="J1071" s="1">
        <v>45631</v>
      </c>
    </row>
    <row r="1072" spans="1:10" x14ac:dyDescent="0.3">
      <c r="A1072">
        <v>1071</v>
      </c>
      <c r="B1072">
        <v>20</v>
      </c>
      <c r="C1072" t="s">
        <v>14</v>
      </c>
      <c r="D1072" t="s">
        <v>22</v>
      </c>
      <c r="E1072" t="s">
        <v>16</v>
      </c>
      <c r="F1072">
        <v>1156.5999999999999</v>
      </c>
      <c r="G1072">
        <v>13</v>
      </c>
      <c r="H1072">
        <v>4.5999999999999996</v>
      </c>
      <c r="I1072" t="s">
        <v>13</v>
      </c>
      <c r="J1072" s="1">
        <v>45632</v>
      </c>
    </row>
    <row r="1073" spans="1:10" x14ac:dyDescent="0.3">
      <c r="A1073">
        <v>1072</v>
      </c>
      <c r="B1073">
        <v>41</v>
      </c>
      <c r="C1073" t="s">
        <v>14</v>
      </c>
      <c r="D1073" t="s">
        <v>25</v>
      </c>
      <c r="E1073" t="s">
        <v>24</v>
      </c>
      <c r="F1073">
        <v>1016.19</v>
      </c>
      <c r="G1073">
        <v>8</v>
      </c>
      <c r="H1073">
        <v>2.9</v>
      </c>
      <c r="I1073" t="s">
        <v>17</v>
      </c>
      <c r="J1073" s="1">
        <v>45633</v>
      </c>
    </row>
    <row r="1074" spans="1:10" x14ac:dyDescent="0.3">
      <c r="A1074">
        <v>1073</v>
      </c>
      <c r="B1074">
        <v>35</v>
      </c>
      <c r="C1074" t="s">
        <v>14</v>
      </c>
      <c r="D1074" t="s">
        <v>15</v>
      </c>
      <c r="E1074" t="s">
        <v>12</v>
      </c>
      <c r="F1074">
        <v>1039.79</v>
      </c>
      <c r="G1074">
        <v>5</v>
      </c>
      <c r="H1074">
        <v>3.2</v>
      </c>
      <c r="I1074" t="s">
        <v>17</v>
      </c>
      <c r="J1074" s="1">
        <v>45634</v>
      </c>
    </row>
    <row r="1075" spans="1:10" x14ac:dyDescent="0.3">
      <c r="A1075">
        <v>1074</v>
      </c>
      <c r="B1075">
        <v>56</v>
      </c>
      <c r="C1075" t="s">
        <v>14</v>
      </c>
      <c r="D1075" t="s">
        <v>25</v>
      </c>
      <c r="E1075" t="s">
        <v>21</v>
      </c>
      <c r="F1075">
        <v>1420.09</v>
      </c>
      <c r="G1075">
        <v>11</v>
      </c>
      <c r="H1075">
        <v>1.2</v>
      </c>
      <c r="I1075" t="s">
        <v>17</v>
      </c>
      <c r="J1075" s="1">
        <v>45635</v>
      </c>
    </row>
    <row r="1076" spans="1:10" x14ac:dyDescent="0.3">
      <c r="A1076">
        <v>1075</v>
      </c>
      <c r="B1076">
        <v>46</v>
      </c>
      <c r="C1076" t="s">
        <v>10</v>
      </c>
      <c r="D1076" t="s">
        <v>25</v>
      </c>
      <c r="E1076" t="s">
        <v>12</v>
      </c>
      <c r="F1076">
        <v>161.69999999999999</v>
      </c>
      <c r="G1076">
        <v>14</v>
      </c>
      <c r="H1076">
        <v>2.1</v>
      </c>
      <c r="I1076" t="s">
        <v>13</v>
      </c>
      <c r="J1076" s="1">
        <v>45636</v>
      </c>
    </row>
    <row r="1077" spans="1:10" x14ac:dyDescent="0.3">
      <c r="A1077">
        <v>1076</v>
      </c>
      <c r="B1077">
        <v>28</v>
      </c>
      <c r="C1077" t="s">
        <v>14</v>
      </c>
      <c r="D1077" t="s">
        <v>15</v>
      </c>
      <c r="E1077" t="s">
        <v>24</v>
      </c>
      <c r="F1077">
        <v>437.79</v>
      </c>
      <c r="G1077">
        <v>10</v>
      </c>
      <c r="H1077">
        <v>1.1000000000000001</v>
      </c>
      <c r="I1077" t="s">
        <v>13</v>
      </c>
      <c r="J1077" s="1">
        <v>45637</v>
      </c>
    </row>
    <row r="1078" spans="1:10" x14ac:dyDescent="0.3">
      <c r="A1078">
        <v>1077</v>
      </c>
      <c r="B1078">
        <v>52</v>
      </c>
      <c r="C1078" t="s">
        <v>23</v>
      </c>
      <c r="D1078" t="s">
        <v>22</v>
      </c>
      <c r="E1078" t="s">
        <v>24</v>
      </c>
      <c r="F1078">
        <v>909.54</v>
      </c>
      <c r="G1078">
        <v>7</v>
      </c>
      <c r="H1078">
        <v>4.9000000000000004</v>
      </c>
      <c r="I1078" t="s">
        <v>17</v>
      </c>
      <c r="J1078" s="1">
        <v>45638</v>
      </c>
    </row>
    <row r="1079" spans="1:10" x14ac:dyDescent="0.3">
      <c r="A1079">
        <v>1078</v>
      </c>
      <c r="B1079">
        <v>24</v>
      </c>
      <c r="C1079" t="s">
        <v>23</v>
      </c>
      <c r="D1079" t="s">
        <v>18</v>
      </c>
      <c r="E1079" t="s">
        <v>16</v>
      </c>
      <c r="F1079">
        <v>94.82</v>
      </c>
      <c r="G1079">
        <v>4</v>
      </c>
      <c r="H1079">
        <v>3.9</v>
      </c>
      <c r="I1079" t="s">
        <v>13</v>
      </c>
      <c r="J1079" s="1">
        <v>45639</v>
      </c>
    </row>
    <row r="1080" spans="1:10" x14ac:dyDescent="0.3">
      <c r="A1080">
        <v>1079</v>
      </c>
      <c r="B1080">
        <v>25</v>
      </c>
      <c r="C1080" t="s">
        <v>10</v>
      </c>
      <c r="D1080" t="s">
        <v>15</v>
      </c>
      <c r="E1080" t="s">
        <v>19</v>
      </c>
      <c r="F1080">
        <v>1365.58</v>
      </c>
      <c r="G1080">
        <v>10</v>
      </c>
      <c r="H1080">
        <v>3.7</v>
      </c>
      <c r="I1080" t="s">
        <v>13</v>
      </c>
      <c r="J1080" s="1">
        <v>45640</v>
      </c>
    </row>
    <row r="1081" spans="1:10" x14ac:dyDescent="0.3">
      <c r="A1081">
        <v>1080</v>
      </c>
      <c r="B1081">
        <v>52</v>
      </c>
      <c r="C1081" t="s">
        <v>14</v>
      </c>
      <c r="D1081" t="s">
        <v>15</v>
      </c>
      <c r="E1081" t="s">
        <v>12</v>
      </c>
      <c r="F1081">
        <v>997.86</v>
      </c>
      <c r="G1081">
        <v>7</v>
      </c>
      <c r="H1081">
        <v>4.5999999999999996</v>
      </c>
      <c r="I1081" t="s">
        <v>13</v>
      </c>
      <c r="J1081" s="1">
        <v>45641</v>
      </c>
    </row>
    <row r="1082" spans="1:10" x14ac:dyDescent="0.3">
      <c r="A1082">
        <v>1081</v>
      </c>
      <c r="B1082">
        <v>23</v>
      </c>
      <c r="C1082" t="s">
        <v>14</v>
      </c>
      <c r="D1082" t="s">
        <v>15</v>
      </c>
      <c r="E1082" t="s">
        <v>24</v>
      </c>
      <c r="F1082">
        <v>287.86</v>
      </c>
      <c r="G1082">
        <v>7</v>
      </c>
      <c r="H1082">
        <v>1.7</v>
      </c>
      <c r="I1082" t="s">
        <v>13</v>
      </c>
      <c r="J1082" s="1">
        <v>45642</v>
      </c>
    </row>
    <row r="1083" spans="1:10" x14ac:dyDescent="0.3">
      <c r="A1083">
        <v>1082</v>
      </c>
      <c r="B1083">
        <v>62</v>
      </c>
      <c r="C1083" t="s">
        <v>14</v>
      </c>
      <c r="D1083" t="s">
        <v>15</v>
      </c>
      <c r="E1083" t="s">
        <v>12</v>
      </c>
      <c r="F1083">
        <v>1294.74</v>
      </c>
      <c r="G1083">
        <v>1</v>
      </c>
      <c r="H1083">
        <v>4.8</v>
      </c>
      <c r="I1083" t="s">
        <v>13</v>
      </c>
      <c r="J1083" s="1">
        <v>45643</v>
      </c>
    </row>
    <row r="1084" spans="1:10" x14ac:dyDescent="0.3">
      <c r="A1084">
        <v>1083</v>
      </c>
      <c r="B1084">
        <v>47</v>
      </c>
      <c r="C1084" t="s">
        <v>14</v>
      </c>
      <c r="D1084" t="s">
        <v>25</v>
      </c>
      <c r="E1084" t="s">
        <v>24</v>
      </c>
      <c r="F1084">
        <v>26.92</v>
      </c>
      <c r="G1084">
        <v>2</v>
      </c>
      <c r="H1084">
        <v>2.1</v>
      </c>
      <c r="I1084" t="s">
        <v>13</v>
      </c>
      <c r="J1084" s="1">
        <v>45644</v>
      </c>
    </row>
    <row r="1085" spans="1:10" x14ac:dyDescent="0.3">
      <c r="A1085">
        <v>1084</v>
      </c>
      <c r="B1085">
        <v>62</v>
      </c>
      <c r="C1085" t="s">
        <v>14</v>
      </c>
      <c r="D1085" t="s">
        <v>11</v>
      </c>
      <c r="E1085" t="s">
        <v>16</v>
      </c>
      <c r="F1085">
        <v>1289.67</v>
      </c>
      <c r="G1085">
        <v>11</v>
      </c>
      <c r="H1085">
        <v>4.5999999999999996</v>
      </c>
      <c r="I1085" t="s">
        <v>17</v>
      </c>
      <c r="J1085" s="1">
        <v>45645</v>
      </c>
    </row>
    <row r="1086" spans="1:10" x14ac:dyDescent="0.3">
      <c r="A1086">
        <v>1085</v>
      </c>
      <c r="B1086">
        <v>34</v>
      </c>
      <c r="C1086" t="s">
        <v>23</v>
      </c>
      <c r="D1086" t="s">
        <v>11</v>
      </c>
      <c r="E1086" t="s">
        <v>16</v>
      </c>
      <c r="F1086">
        <v>1210.22</v>
      </c>
      <c r="G1086">
        <v>3</v>
      </c>
      <c r="H1086">
        <v>2.4</v>
      </c>
      <c r="I1086" t="s">
        <v>17</v>
      </c>
      <c r="J1086" s="1">
        <v>45646</v>
      </c>
    </row>
    <row r="1087" spans="1:10" x14ac:dyDescent="0.3">
      <c r="A1087">
        <v>1086</v>
      </c>
      <c r="B1087">
        <v>30</v>
      </c>
      <c r="C1087" t="s">
        <v>14</v>
      </c>
      <c r="D1087" t="s">
        <v>20</v>
      </c>
      <c r="E1087" t="s">
        <v>24</v>
      </c>
      <c r="F1087">
        <v>125.14</v>
      </c>
      <c r="G1087">
        <v>2</v>
      </c>
      <c r="H1087">
        <v>3.4</v>
      </c>
      <c r="I1087" t="s">
        <v>17</v>
      </c>
      <c r="J1087" s="1">
        <v>45647</v>
      </c>
    </row>
    <row r="1088" spans="1:10" x14ac:dyDescent="0.3">
      <c r="A1088">
        <v>1087</v>
      </c>
      <c r="B1088">
        <v>66</v>
      </c>
      <c r="C1088" t="s">
        <v>10</v>
      </c>
      <c r="D1088" t="s">
        <v>20</v>
      </c>
      <c r="E1088" t="s">
        <v>21</v>
      </c>
      <c r="F1088">
        <v>1361.34</v>
      </c>
      <c r="G1088">
        <v>10</v>
      </c>
      <c r="H1088">
        <v>3.4</v>
      </c>
      <c r="I1088" t="s">
        <v>13</v>
      </c>
      <c r="J1088" s="1">
        <v>45648</v>
      </c>
    </row>
    <row r="1089" spans="1:10" x14ac:dyDescent="0.3">
      <c r="A1089">
        <v>1088</v>
      </c>
      <c r="B1089">
        <v>42</v>
      </c>
      <c r="C1089" t="s">
        <v>10</v>
      </c>
      <c r="D1089" t="s">
        <v>11</v>
      </c>
      <c r="E1089" t="s">
        <v>12</v>
      </c>
      <c r="F1089">
        <v>1486.14</v>
      </c>
      <c r="G1089">
        <v>13</v>
      </c>
      <c r="H1089">
        <v>3.9</v>
      </c>
      <c r="I1089" t="s">
        <v>17</v>
      </c>
      <c r="J1089" s="1">
        <v>45649</v>
      </c>
    </row>
    <row r="1090" spans="1:10" x14ac:dyDescent="0.3">
      <c r="A1090">
        <v>1089</v>
      </c>
      <c r="B1090">
        <v>35</v>
      </c>
      <c r="C1090" t="s">
        <v>10</v>
      </c>
      <c r="D1090" t="s">
        <v>22</v>
      </c>
      <c r="E1090" t="s">
        <v>24</v>
      </c>
      <c r="F1090">
        <v>354.75</v>
      </c>
      <c r="G1090">
        <v>1</v>
      </c>
      <c r="H1090">
        <v>1.9</v>
      </c>
      <c r="I1090" t="s">
        <v>13</v>
      </c>
      <c r="J1090" s="1">
        <v>45650</v>
      </c>
    </row>
    <row r="1091" spans="1:10" x14ac:dyDescent="0.3">
      <c r="A1091">
        <v>1090</v>
      </c>
      <c r="B1091">
        <v>65</v>
      </c>
      <c r="C1091" t="s">
        <v>14</v>
      </c>
      <c r="D1091" t="s">
        <v>25</v>
      </c>
      <c r="E1091" t="s">
        <v>12</v>
      </c>
      <c r="F1091">
        <v>547.91</v>
      </c>
      <c r="G1091">
        <v>4</v>
      </c>
      <c r="H1091">
        <v>3.4</v>
      </c>
      <c r="I1091" t="s">
        <v>17</v>
      </c>
      <c r="J1091" s="1">
        <v>45651</v>
      </c>
    </row>
    <row r="1092" spans="1:10" x14ac:dyDescent="0.3">
      <c r="A1092">
        <v>1091</v>
      </c>
      <c r="B1092">
        <v>59</v>
      </c>
      <c r="C1092" t="s">
        <v>23</v>
      </c>
      <c r="D1092" t="s">
        <v>20</v>
      </c>
      <c r="E1092" t="s">
        <v>19</v>
      </c>
      <c r="F1092">
        <v>198.89</v>
      </c>
      <c r="G1092">
        <v>12</v>
      </c>
      <c r="H1092">
        <v>4.2</v>
      </c>
      <c r="I1092" t="s">
        <v>13</v>
      </c>
      <c r="J1092" s="1">
        <v>45652</v>
      </c>
    </row>
    <row r="1093" spans="1:10" x14ac:dyDescent="0.3">
      <c r="A1093">
        <v>1092</v>
      </c>
      <c r="B1093">
        <v>20</v>
      </c>
      <c r="C1093" t="s">
        <v>14</v>
      </c>
      <c r="D1093" t="s">
        <v>11</v>
      </c>
      <c r="E1093" t="s">
        <v>12</v>
      </c>
      <c r="F1093">
        <v>281.08999999999997</v>
      </c>
      <c r="G1093">
        <v>14</v>
      </c>
      <c r="H1093">
        <v>3.5</v>
      </c>
      <c r="I1093" t="s">
        <v>17</v>
      </c>
      <c r="J1093" s="1">
        <v>45653</v>
      </c>
    </row>
    <row r="1094" spans="1:10" x14ac:dyDescent="0.3">
      <c r="A1094">
        <v>1093</v>
      </c>
      <c r="B1094">
        <v>43</v>
      </c>
      <c r="C1094" t="s">
        <v>23</v>
      </c>
      <c r="D1094" t="s">
        <v>11</v>
      </c>
      <c r="E1094" t="s">
        <v>19</v>
      </c>
      <c r="F1094">
        <v>332.88</v>
      </c>
      <c r="G1094">
        <v>5</v>
      </c>
      <c r="H1094">
        <v>2.7</v>
      </c>
      <c r="I1094" t="s">
        <v>17</v>
      </c>
      <c r="J1094" s="1">
        <v>45654</v>
      </c>
    </row>
    <row r="1095" spans="1:10" x14ac:dyDescent="0.3">
      <c r="A1095">
        <v>1094</v>
      </c>
      <c r="B1095">
        <v>18</v>
      </c>
      <c r="C1095" t="s">
        <v>10</v>
      </c>
      <c r="D1095" t="s">
        <v>22</v>
      </c>
      <c r="E1095" t="s">
        <v>16</v>
      </c>
      <c r="F1095">
        <v>1025.45</v>
      </c>
      <c r="G1095">
        <v>4</v>
      </c>
      <c r="H1095">
        <v>2.1</v>
      </c>
      <c r="I1095" t="s">
        <v>17</v>
      </c>
      <c r="J1095" s="1">
        <v>45655</v>
      </c>
    </row>
    <row r="1096" spans="1:10" x14ac:dyDescent="0.3">
      <c r="A1096">
        <v>1095</v>
      </c>
      <c r="B1096">
        <v>51</v>
      </c>
      <c r="C1096" t="s">
        <v>23</v>
      </c>
      <c r="D1096" t="s">
        <v>20</v>
      </c>
      <c r="E1096" t="s">
        <v>24</v>
      </c>
      <c r="F1096">
        <v>1279.0899999999999</v>
      </c>
      <c r="G1096">
        <v>11</v>
      </c>
      <c r="H1096">
        <v>1.1000000000000001</v>
      </c>
      <c r="I1096" t="s">
        <v>17</v>
      </c>
      <c r="J1096" s="1">
        <v>45656</v>
      </c>
    </row>
    <row r="1097" spans="1:10" x14ac:dyDescent="0.3">
      <c r="A1097">
        <v>1096</v>
      </c>
      <c r="B1097">
        <v>33</v>
      </c>
      <c r="C1097" t="s">
        <v>10</v>
      </c>
      <c r="D1097" t="s">
        <v>18</v>
      </c>
      <c r="E1097" t="s">
        <v>16</v>
      </c>
      <c r="F1097">
        <v>413.34</v>
      </c>
      <c r="G1097">
        <v>14</v>
      </c>
      <c r="H1097">
        <v>4.0999999999999996</v>
      </c>
      <c r="I1097" t="s">
        <v>17</v>
      </c>
      <c r="J1097" s="1">
        <v>45657</v>
      </c>
    </row>
    <row r="1098" spans="1:10" x14ac:dyDescent="0.3">
      <c r="A1098">
        <v>1097</v>
      </c>
      <c r="B1098">
        <v>36</v>
      </c>
      <c r="C1098" t="s">
        <v>10</v>
      </c>
      <c r="D1098" t="s">
        <v>18</v>
      </c>
      <c r="E1098" t="s">
        <v>24</v>
      </c>
      <c r="F1098">
        <v>27.3</v>
      </c>
      <c r="G1098">
        <v>10</v>
      </c>
      <c r="H1098">
        <v>2.2999999999999998</v>
      </c>
      <c r="I1098" t="s">
        <v>17</v>
      </c>
      <c r="J1098" s="1">
        <v>45658</v>
      </c>
    </row>
    <row r="1099" spans="1:10" x14ac:dyDescent="0.3">
      <c r="A1099">
        <v>1098</v>
      </c>
      <c r="B1099">
        <v>38</v>
      </c>
      <c r="C1099" t="s">
        <v>14</v>
      </c>
      <c r="D1099" t="s">
        <v>25</v>
      </c>
      <c r="E1099" t="s">
        <v>12</v>
      </c>
      <c r="F1099">
        <v>1198.68</v>
      </c>
      <c r="G1099">
        <v>6</v>
      </c>
      <c r="H1099">
        <v>2.9</v>
      </c>
      <c r="I1099" t="s">
        <v>17</v>
      </c>
      <c r="J1099" s="1">
        <v>45659</v>
      </c>
    </row>
    <row r="1100" spans="1:10" x14ac:dyDescent="0.3">
      <c r="A1100">
        <v>1099</v>
      </c>
      <c r="B1100">
        <v>47</v>
      </c>
      <c r="C1100" t="s">
        <v>10</v>
      </c>
      <c r="D1100" t="s">
        <v>18</v>
      </c>
      <c r="E1100" t="s">
        <v>24</v>
      </c>
      <c r="F1100">
        <v>528.98</v>
      </c>
      <c r="G1100">
        <v>3</v>
      </c>
      <c r="H1100">
        <v>2.9</v>
      </c>
      <c r="I1100" t="s">
        <v>13</v>
      </c>
      <c r="J1100" s="1">
        <v>45660</v>
      </c>
    </row>
    <row r="1101" spans="1:10" x14ac:dyDescent="0.3">
      <c r="A1101">
        <v>1100</v>
      </c>
      <c r="B1101">
        <v>21</v>
      </c>
      <c r="C1101" t="s">
        <v>23</v>
      </c>
      <c r="D1101" t="s">
        <v>15</v>
      </c>
      <c r="E1101" t="s">
        <v>12</v>
      </c>
      <c r="F1101">
        <v>34.340000000000003</v>
      </c>
      <c r="G1101">
        <v>5</v>
      </c>
      <c r="H1101">
        <v>4.2</v>
      </c>
      <c r="I1101" t="s">
        <v>13</v>
      </c>
      <c r="J1101" s="1">
        <v>45661</v>
      </c>
    </row>
    <row r="1102" spans="1:10" x14ac:dyDescent="0.3">
      <c r="A1102">
        <v>1101</v>
      </c>
      <c r="B1102">
        <v>20</v>
      </c>
      <c r="C1102" t="s">
        <v>10</v>
      </c>
      <c r="D1102" t="s">
        <v>22</v>
      </c>
      <c r="E1102" t="s">
        <v>16</v>
      </c>
      <c r="F1102">
        <v>1215.01</v>
      </c>
      <c r="G1102">
        <v>8</v>
      </c>
      <c r="H1102">
        <v>2.8</v>
      </c>
      <c r="I1102" t="s">
        <v>13</v>
      </c>
      <c r="J1102" s="1">
        <v>45662</v>
      </c>
    </row>
    <row r="1103" spans="1:10" x14ac:dyDescent="0.3">
      <c r="A1103">
        <v>1102</v>
      </c>
      <c r="B1103">
        <v>18</v>
      </c>
      <c r="C1103" t="s">
        <v>23</v>
      </c>
      <c r="D1103" t="s">
        <v>11</v>
      </c>
      <c r="E1103" t="s">
        <v>16</v>
      </c>
      <c r="F1103">
        <v>1018.81</v>
      </c>
      <c r="G1103">
        <v>11</v>
      </c>
      <c r="H1103">
        <v>1.8</v>
      </c>
      <c r="I1103" t="s">
        <v>17</v>
      </c>
      <c r="J1103" s="1">
        <v>45663</v>
      </c>
    </row>
    <row r="1104" spans="1:10" x14ac:dyDescent="0.3">
      <c r="A1104">
        <v>1103</v>
      </c>
      <c r="B1104">
        <v>61</v>
      </c>
      <c r="C1104" t="s">
        <v>10</v>
      </c>
      <c r="D1104" t="s">
        <v>11</v>
      </c>
      <c r="E1104" t="s">
        <v>21</v>
      </c>
      <c r="F1104">
        <v>49.83</v>
      </c>
      <c r="G1104">
        <v>14</v>
      </c>
      <c r="H1104">
        <v>1.5</v>
      </c>
      <c r="I1104" t="s">
        <v>13</v>
      </c>
      <c r="J1104" s="1">
        <v>45664</v>
      </c>
    </row>
    <row r="1105" spans="1:10" x14ac:dyDescent="0.3">
      <c r="A1105">
        <v>1104</v>
      </c>
      <c r="B1105">
        <v>40</v>
      </c>
      <c r="C1105" t="s">
        <v>14</v>
      </c>
      <c r="D1105" t="s">
        <v>22</v>
      </c>
      <c r="E1105" t="s">
        <v>16</v>
      </c>
      <c r="F1105">
        <v>993.17</v>
      </c>
      <c r="G1105">
        <v>14</v>
      </c>
      <c r="H1105">
        <v>1.5</v>
      </c>
      <c r="I1105" t="s">
        <v>17</v>
      </c>
      <c r="J1105" s="1">
        <v>45665</v>
      </c>
    </row>
    <row r="1106" spans="1:10" x14ac:dyDescent="0.3">
      <c r="A1106">
        <v>1105</v>
      </c>
      <c r="B1106">
        <v>22</v>
      </c>
      <c r="C1106" t="s">
        <v>23</v>
      </c>
      <c r="D1106" t="s">
        <v>11</v>
      </c>
      <c r="E1106" t="s">
        <v>21</v>
      </c>
      <c r="F1106">
        <v>495.32</v>
      </c>
      <c r="G1106">
        <v>3</v>
      </c>
      <c r="H1106">
        <v>1.2</v>
      </c>
      <c r="I1106" t="s">
        <v>17</v>
      </c>
      <c r="J1106" s="1">
        <v>45666</v>
      </c>
    </row>
    <row r="1107" spans="1:10" x14ac:dyDescent="0.3">
      <c r="A1107">
        <v>1106</v>
      </c>
      <c r="B1107">
        <v>64</v>
      </c>
      <c r="C1107" t="s">
        <v>10</v>
      </c>
      <c r="D1107" t="s">
        <v>15</v>
      </c>
      <c r="E1107" t="s">
        <v>12</v>
      </c>
      <c r="F1107">
        <v>865.64</v>
      </c>
      <c r="G1107">
        <v>8</v>
      </c>
      <c r="H1107">
        <v>2</v>
      </c>
      <c r="I1107" t="s">
        <v>13</v>
      </c>
      <c r="J1107" s="1">
        <v>45667</v>
      </c>
    </row>
    <row r="1108" spans="1:10" x14ac:dyDescent="0.3">
      <c r="A1108">
        <v>1107</v>
      </c>
      <c r="B1108">
        <v>39</v>
      </c>
      <c r="C1108" t="s">
        <v>23</v>
      </c>
      <c r="D1108" t="s">
        <v>25</v>
      </c>
      <c r="E1108" t="s">
        <v>16</v>
      </c>
      <c r="F1108">
        <v>352.75</v>
      </c>
      <c r="G1108">
        <v>11</v>
      </c>
      <c r="H1108">
        <v>4.7</v>
      </c>
      <c r="I1108" t="s">
        <v>13</v>
      </c>
      <c r="J1108" s="1">
        <v>45668</v>
      </c>
    </row>
    <row r="1109" spans="1:10" x14ac:dyDescent="0.3">
      <c r="A1109">
        <v>1108</v>
      </c>
      <c r="B1109">
        <v>31</v>
      </c>
      <c r="C1109" t="s">
        <v>14</v>
      </c>
      <c r="D1109" t="s">
        <v>15</v>
      </c>
      <c r="E1109" t="s">
        <v>19</v>
      </c>
      <c r="F1109">
        <v>906.31</v>
      </c>
      <c r="G1109">
        <v>5</v>
      </c>
      <c r="H1109">
        <v>4.4000000000000004</v>
      </c>
      <c r="I1109" t="s">
        <v>13</v>
      </c>
      <c r="J1109" s="1">
        <v>45669</v>
      </c>
    </row>
    <row r="1110" spans="1:10" x14ac:dyDescent="0.3">
      <c r="A1110">
        <v>1109</v>
      </c>
      <c r="B1110">
        <v>53</v>
      </c>
      <c r="C1110" t="s">
        <v>10</v>
      </c>
      <c r="D1110" t="s">
        <v>25</v>
      </c>
      <c r="E1110" t="s">
        <v>19</v>
      </c>
      <c r="F1110">
        <v>877.9</v>
      </c>
      <c r="G1110">
        <v>14</v>
      </c>
      <c r="H1110">
        <v>3.6</v>
      </c>
      <c r="I1110" t="s">
        <v>13</v>
      </c>
      <c r="J1110" s="1">
        <v>45670</v>
      </c>
    </row>
    <row r="1111" spans="1:10" x14ac:dyDescent="0.3">
      <c r="A1111">
        <v>1110</v>
      </c>
      <c r="B1111">
        <v>25</v>
      </c>
      <c r="C1111" t="s">
        <v>10</v>
      </c>
      <c r="D1111" t="s">
        <v>20</v>
      </c>
      <c r="E1111" t="s">
        <v>19</v>
      </c>
      <c r="F1111">
        <v>1427.95</v>
      </c>
      <c r="G1111">
        <v>4</v>
      </c>
      <c r="H1111">
        <v>3.8</v>
      </c>
      <c r="I1111" t="s">
        <v>17</v>
      </c>
      <c r="J1111" s="1">
        <v>45671</v>
      </c>
    </row>
    <row r="1112" spans="1:10" x14ac:dyDescent="0.3">
      <c r="A1112">
        <v>1111</v>
      </c>
      <c r="B1112">
        <v>33</v>
      </c>
      <c r="C1112" t="s">
        <v>23</v>
      </c>
      <c r="D1112" t="s">
        <v>22</v>
      </c>
      <c r="E1112" t="s">
        <v>21</v>
      </c>
      <c r="F1112">
        <v>81.38</v>
      </c>
      <c r="G1112">
        <v>10</v>
      </c>
      <c r="H1112">
        <v>1.2</v>
      </c>
      <c r="I1112" t="s">
        <v>17</v>
      </c>
      <c r="J1112" s="1">
        <v>45672</v>
      </c>
    </row>
    <row r="1113" spans="1:10" x14ac:dyDescent="0.3">
      <c r="A1113">
        <v>1112</v>
      </c>
      <c r="B1113">
        <v>28</v>
      </c>
      <c r="C1113" t="s">
        <v>14</v>
      </c>
      <c r="D1113" t="s">
        <v>18</v>
      </c>
      <c r="E1113" t="s">
        <v>12</v>
      </c>
      <c r="F1113">
        <v>769.23</v>
      </c>
      <c r="G1113">
        <v>12</v>
      </c>
      <c r="H1113">
        <v>2.2000000000000002</v>
      </c>
      <c r="I1113" t="s">
        <v>13</v>
      </c>
      <c r="J1113" s="1">
        <v>45673</v>
      </c>
    </row>
    <row r="1114" spans="1:10" x14ac:dyDescent="0.3">
      <c r="A1114">
        <v>1113</v>
      </c>
      <c r="B1114">
        <v>50</v>
      </c>
      <c r="C1114" t="s">
        <v>14</v>
      </c>
      <c r="D1114" t="s">
        <v>22</v>
      </c>
      <c r="E1114" t="s">
        <v>24</v>
      </c>
      <c r="F1114">
        <v>1272.73</v>
      </c>
      <c r="G1114">
        <v>4</v>
      </c>
      <c r="H1114">
        <v>2.2000000000000002</v>
      </c>
      <c r="I1114" t="s">
        <v>13</v>
      </c>
      <c r="J1114" s="1">
        <v>45674</v>
      </c>
    </row>
    <row r="1115" spans="1:10" x14ac:dyDescent="0.3">
      <c r="A1115">
        <v>1114</v>
      </c>
      <c r="B1115">
        <v>34</v>
      </c>
      <c r="C1115" t="s">
        <v>10</v>
      </c>
      <c r="D1115" t="s">
        <v>20</v>
      </c>
      <c r="E1115" t="s">
        <v>16</v>
      </c>
      <c r="F1115">
        <v>351.1</v>
      </c>
      <c r="G1115">
        <v>7</v>
      </c>
      <c r="H1115">
        <v>3.3</v>
      </c>
      <c r="I1115" t="s">
        <v>13</v>
      </c>
      <c r="J1115" s="1">
        <v>45675</v>
      </c>
    </row>
    <row r="1116" spans="1:10" x14ac:dyDescent="0.3">
      <c r="A1116">
        <v>1115</v>
      </c>
      <c r="B1116">
        <v>31</v>
      </c>
      <c r="C1116" t="s">
        <v>10</v>
      </c>
      <c r="D1116" t="s">
        <v>25</v>
      </c>
      <c r="E1116" t="s">
        <v>16</v>
      </c>
      <c r="F1116">
        <v>527.47</v>
      </c>
      <c r="G1116">
        <v>1</v>
      </c>
      <c r="H1116">
        <v>3.9</v>
      </c>
      <c r="I1116" t="s">
        <v>13</v>
      </c>
      <c r="J1116" s="1">
        <v>45676</v>
      </c>
    </row>
    <row r="1117" spans="1:10" x14ac:dyDescent="0.3">
      <c r="A1117">
        <v>1116</v>
      </c>
      <c r="B1117">
        <v>46</v>
      </c>
      <c r="C1117" t="s">
        <v>23</v>
      </c>
      <c r="D1117" t="s">
        <v>11</v>
      </c>
      <c r="E1117" t="s">
        <v>16</v>
      </c>
      <c r="F1117">
        <v>754.58</v>
      </c>
      <c r="G1117">
        <v>3</v>
      </c>
      <c r="H1117">
        <v>1.2</v>
      </c>
      <c r="I1117" t="s">
        <v>13</v>
      </c>
      <c r="J1117" s="1">
        <v>45677</v>
      </c>
    </row>
    <row r="1118" spans="1:10" x14ac:dyDescent="0.3">
      <c r="A1118">
        <v>1117</v>
      </c>
      <c r="B1118">
        <v>19</v>
      </c>
      <c r="C1118" t="s">
        <v>14</v>
      </c>
      <c r="D1118" t="s">
        <v>22</v>
      </c>
      <c r="E1118" t="s">
        <v>24</v>
      </c>
      <c r="F1118">
        <v>205.63</v>
      </c>
      <c r="G1118">
        <v>12</v>
      </c>
      <c r="H1118">
        <v>4.8</v>
      </c>
      <c r="I1118" t="s">
        <v>13</v>
      </c>
      <c r="J1118" s="1">
        <v>45678</v>
      </c>
    </row>
    <row r="1119" spans="1:10" x14ac:dyDescent="0.3">
      <c r="A1119">
        <v>1118</v>
      </c>
      <c r="B1119">
        <v>37</v>
      </c>
      <c r="C1119" t="s">
        <v>10</v>
      </c>
      <c r="D1119" t="s">
        <v>15</v>
      </c>
      <c r="E1119" t="s">
        <v>12</v>
      </c>
      <c r="F1119">
        <v>1495.8</v>
      </c>
      <c r="G1119">
        <v>11</v>
      </c>
      <c r="H1119">
        <v>3.5</v>
      </c>
      <c r="I1119" t="s">
        <v>13</v>
      </c>
      <c r="J1119" s="1">
        <v>45679</v>
      </c>
    </row>
    <row r="1120" spans="1:10" x14ac:dyDescent="0.3">
      <c r="A1120">
        <v>1119</v>
      </c>
      <c r="B1120">
        <v>50</v>
      </c>
      <c r="C1120" t="s">
        <v>23</v>
      </c>
      <c r="D1120" t="s">
        <v>15</v>
      </c>
      <c r="E1120" t="s">
        <v>19</v>
      </c>
      <c r="F1120">
        <v>663.95</v>
      </c>
      <c r="G1120">
        <v>3</v>
      </c>
      <c r="H1120">
        <v>4.2</v>
      </c>
      <c r="I1120" t="s">
        <v>17</v>
      </c>
      <c r="J1120" s="1">
        <v>45680</v>
      </c>
    </row>
    <row r="1121" spans="1:10" x14ac:dyDescent="0.3">
      <c r="A1121">
        <v>1120</v>
      </c>
      <c r="B1121">
        <v>64</v>
      </c>
      <c r="C1121" t="s">
        <v>14</v>
      </c>
      <c r="D1121" t="s">
        <v>22</v>
      </c>
      <c r="E1121" t="s">
        <v>21</v>
      </c>
      <c r="F1121">
        <v>790.14</v>
      </c>
      <c r="G1121">
        <v>2</v>
      </c>
      <c r="H1121">
        <v>2.9</v>
      </c>
      <c r="I1121" t="s">
        <v>17</v>
      </c>
      <c r="J1121" s="1">
        <v>45681</v>
      </c>
    </row>
    <row r="1122" spans="1:10" x14ac:dyDescent="0.3">
      <c r="A1122">
        <v>1121</v>
      </c>
      <c r="B1122">
        <v>51</v>
      </c>
      <c r="C1122" t="s">
        <v>10</v>
      </c>
      <c r="D1122" t="s">
        <v>18</v>
      </c>
      <c r="E1122" t="s">
        <v>24</v>
      </c>
      <c r="F1122">
        <v>611.53</v>
      </c>
      <c r="G1122">
        <v>9</v>
      </c>
      <c r="H1122">
        <v>1.2</v>
      </c>
      <c r="I1122" t="s">
        <v>13</v>
      </c>
      <c r="J1122" s="1">
        <v>45682</v>
      </c>
    </row>
    <row r="1123" spans="1:10" x14ac:dyDescent="0.3">
      <c r="A1123">
        <v>1122</v>
      </c>
      <c r="B1123">
        <v>27</v>
      </c>
      <c r="C1123" t="s">
        <v>10</v>
      </c>
      <c r="D1123" t="s">
        <v>25</v>
      </c>
      <c r="E1123" t="s">
        <v>24</v>
      </c>
      <c r="F1123">
        <v>23.39</v>
      </c>
      <c r="G1123">
        <v>4</v>
      </c>
      <c r="H1123">
        <v>4.7</v>
      </c>
      <c r="I1123" t="s">
        <v>13</v>
      </c>
      <c r="J1123" s="1">
        <v>45683</v>
      </c>
    </row>
    <row r="1124" spans="1:10" x14ac:dyDescent="0.3">
      <c r="A1124">
        <v>1123</v>
      </c>
      <c r="B1124">
        <v>21</v>
      </c>
      <c r="C1124" t="s">
        <v>10</v>
      </c>
      <c r="D1124" t="s">
        <v>15</v>
      </c>
      <c r="E1124" t="s">
        <v>16</v>
      </c>
      <c r="F1124">
        <v>554.92999999999995</v>
      </c>
      <c r="G1124">
        <v>7</v>
      </c>
      <c r="H1124">
        <v>2</v>
      </c>
      <c r="I1124" t="s">
        <v>17</v>
      </c>
      <c r="J1124" s="1">
        <v>45684</v>
      </c>
    </row>
    <row r="1125" spans="1:10" x14ac:dyDescent="0.3">
      <c r="A1125">
        <v>1124</v>
      </c>
      <c r="B1125">
        <v>45</v>
      </c>
      <c r="C1125" t="s">
        <v>10</v>
      </c>
      <c r="D1125" t="s">
        <v>11</v>
      </c>
      <c r="E1125" t="s">
        <v>21</v>
      </c>
      <c r="F1125">
        <v>577.42999999999995</v>
      </c>
      <c r="G1125">
        <v>9</v>
      </c>
      <c r="H1125">
        <v>3.9</v>
      </c>
      <c r="I1125" t="s">
        <v>17</v>
      </c>
      <c r="J1125" s="1">
        <v>45685</v>
      </c>
    </row>
    <row r="1126" spans="1:10" x14ac:dyDescent="0.3">
      <c r="A1126">
        <v>1125</v>
      </c>
      <c r="B1126">
        <v>58</v>
      </c>
      <c r="C1126" t="s">
        <v>23</v>
      </c>
      <c r="D1126" t="s">
        <v>15</v>
      </c>
      <c r="E1126" t="s">
        <v>21</v>
      </c>
      <c r="F1126">
        <v>28.98</v>
      </c>
      <c r="G1126">
        <v>2</v>
      </c>
      <c r="H1126">
        <v>3.7</v>
      </c>
      <c r="I1126" t="s">
        <v>17</v>
      </c>
      <c r="J1126" s="1">
        <v>45686</v>
      </c>
    </row>
    <row r="1127" spans="1:10" x14ac:dyDescent="0.3">
      <c r="A1127">
        <v>1126</v>
      </c>
      <c r="B1127">
        <v>21</v>
      </c>
      <c r="C1127" t="s">
        <v>14</v>
      </c>
      <c r="D1127" t="s">
        <v>15</v>
      </c>
      <c r="E1127" t="s">
        <v>24</v>
      </c>
      <c r="F1127">
        <v>1468.13</v>
      </c>
      <c r="G1127">
        <v>1</v>
      </c>
      <c r="H1127">
        <v>1.1000000000000001</v>
      </c>
      <c r="I1127" t="s">
        <v>17</v>
      </c>
      <c r="J1127" s="1">
        <v>45687</v>
      </c>
    </row>
    <row r="1128" spans="1:10" x14ac:dyDescent="0.3">
      <c r="A1128">
        <v>1127</v>
      </c>
      <c r="B1128">
        <v>27</v>
      </c>
      <c r="C1128" t="s">
        <v>10</v>
      </c>
      <c r="D1128" t="s">
        <v>20</v>
      </c>
      <c r="E1128" t="s">
        <v>16</v>
      </c>
      <c r="F1128">
        <v>128.68</v>
      </c>
      <c r="G1128">
        <v>8</v>
      </c>
      <c r="H1128">
        <v>4.5</v>
      </c>
      <c r="I1128" t="s">
        <v>17</v>
      </c>
      <c r="J1128" s="1">
        <v>45688</v>
      </c>
    </row>
    <row r="1129" spans="1:10" x14ac:dyDescent="0.3">
      <c r="A1129">
        <v>1128</v>
      </c>
      <c r="B1129">
        <v>44</v>
      </c>
      <c r="C1129" t="s">
        <v>23</v>
      </c>
      <c r="D1129" t="s">
        <v>20</v>
      </c>
      <c r="E1129" t="s">
        <v>19</v>
      </c>
      <c r="F1129">
        <v>759.07</v>
      </c>
      <c r="G1129">
        <v>6</v>
      </c>
      <c r="H1129">
        <v>3.5</v>
      </c>
      <c r="I1129" t="s">
        <v>13</v>
      </c>
      <c r="J1129" s="1">
        <v>45689</v>
      </c>
    </row>
    <row r="1130" spans="1:10" x14ac:dyDescent="0.3">
      <c r="A1130">
        <v>1129</v>
      </c>
      <c r="B1130">
        <v>47</v>
      </c>
      <c r="C1130" t="s">
        <v>14</v>
      </c>
      <c r="D1130" t="s">
        <v>18</v>
      </c>
      <c r="E1130" t="s">
        <v>19</v>
      </c>
      <c r="F1130">
        <v>878.86</v>
      </c>
      <c r="G1130">
        <v>2</v>
      </c>
      <c r="H1130">
        <v>2.8</v>
      </c>
      <c r="I1130" t="s">
        <v>17</v>
      </c>
      <c r="J1130" s="1">
        <v>45690</v>
      </c>
    </row>
    <row r="1131" spans="1:10" x14ac:dyDescent="0.3">
      <c r="A1131">
        <v>1130</v>
      </c>
      <c r="B1131">
        <v>39</v>
      </c>
      <c r="C1131" t="s">
        <v>10</v>
      </c>
      <c r="D1131" t="s">
        <v>20</v>
      </c>
      <c r="E1131" t="s">
        <v>16</v>
      </c>
      <c r="F1131">
        <v>1318.23</v>
      </c>
      <c r="G1131">
        <v>5</v>
      </c>
      <c r="H1131">
        <v>2.9</v>
      </c>
      <c r="I1131" t="s">
        <v>17</v>
      </c>
      <c r="J1131" s="1">
        <v>45691</v>
      </c>
    </row>
    <row r="1132" spans="1:10" x14ac:dyDescent="0.3">
      <c r="A1132">
        <v>1131</v>
      </c>
      <c r="B1132">
        <v>68</v>
      </c>
      <c r="C1132" t="s">
        <v>14</v>
      </c>
      <c r="D1132" t="s">
        <v>20</v>
      </c>
      <c r="E1132" t="s">
        <v>19</v>
      </c>
      <c r="F1132">
        <v>1109</v>
      </c>
      <c r="G1132">
        <v>9</v>
      </c>
      <c r="H1132">
        <v>4.2</v>
      </c>
      <c r="I1132" t="s">
        <v>13</v>
      </c>
      <c r="J1132" s="1">
        <v>45692</v>
      </c>
    </row>
    <row r="1133" spans="1:10" x14ac:dyDescent="0.3">
      <c r="A1133">
        <v>1132</v>
      </c>
      <c r="B1133">
        <v>36</v>
      </c>
      <c r="C1133" t="s">
        <v>10</v>
      </c>
      <c r="D1133" t="s">
        <v>15</v>
      </c>
      <c r="E1133" t="s">
        <v>21</v>
      </c>
      <c r="F1133">
        <v>1338.35</v>
      </c>
      <c r="G1133">
        <v>10</v>
      </c>
      <c r="H1133">
        <v>4.3</v>
      </c>
      <c r="I1133" t="s">
        <v>17</v>
      </c>
      <c r="J1133" s="1">
        <v>45693</v>
      </c>
    </row>
    <row r="1134" spans="1:10" x14ac:dyDescent="0.3">
      <c r="A1134">
        <v>1133</v>
      </c>
      <c r="B1134">
        <v>65</v>
      </c>
      <c r="C1134" t="s">
        <v>14</v>
      </c>
      <c r="D1134" t="s">
        <v>25</v>
      </c>
      <c r="E1134" t="s">
        <v>16</v>
      </c>
      <c r="F1134">
        <v>621.79</v>
      </c>
      <c r="G1134">
        <v>1</v>
      </c>
      <c r="H1134">
        <v>4.8</v>
      </c>
      <c r="I1134" t="s">
        <v>17</v>
      </c>
      <c r="J1134" s="1">
        <v>45694</v>
      </c>
    </row>
    <row r="1135" spans="1:10" x14ac:dyDescent="0.3">
      <c r="A1135">
        <v>1134</v>
      </c>
      <c r="B1135">
        <v>43</v>
      </c>
      <c r="C1135" t="s">
        <v>23</v>
      </c>
      <c r="D1135" t="s">
        <v>25</v>
      </c>
      <c r="E1135" t="s">
        <v>24</v>
      </c>
      <c r="F1135">
        <v>1427.87</v>
      </c>
      <c r="G1135">
        <v>4</v>
      </c>
      <c r="H1135">
        <v>1.1000000000000001</v>
      </c>
      <c r="I1135" t="s">
        <v>17</v>
      </c>
      <c r="J1135" s="1">
        <v>45695</v>
      </c>
    </row>
    <row r="1136" spans="1:10" x14ac:dyDescent="0.3">
      <c r="A1136">
        <v>1135</v>
      </c>
      <c r="B1136">
        <v>47</v>
      </c>
      <c r="C1136" t="s">
        <v>14</v>
      </c>
      <c r="D1136" t="s">
        <v>25</v>
      </c>
      <c r="E1136" t="s">
        <v>16</v>
      </c>
      <c r="F1136">
        <v>618.49</v>
      </c>
      <c r="G1136">
        <v>9</v>
      </c>
      <c r="H1136">
        <v>4.2</v>
      </c>
      <c r="I1136" t="s">
        <v>17</v>
      </c>
      <c r="J1136" s="1">
        <v>45696</v>
      </c>
    </row>
    <row r="1137" spans="1:10" x14ac:dyDescent="0.3">
      <c r="A1137">
        <v>1136</v>
      </c>
      <c r="B1137">
        <v>23</v>
      </c>
      <c r="C1137" t="s">
        <v>23</v>
      </c>
      <c r="D1137" t="s">
        <v>11</v>
      </c>
      <c r="E1137" t="s">
        <v>21</v>
      </c>
      <c r="F1137">
        <v>1476.07</v>
      </c>
      <c r="G1137">
        <v>8</v>
      </c>
      <c r="H1137">
        <v>3.6</v>
      </c>
      <c r="I1137" t="s">
        <v>17</v>
      </c>
      <c r="J1137" s="1">
        <v>45697</v>
      </c>
    </row>
    <row r="1138" spans="1:10" x14ac:dyDescent="0.3">
      <c r="A1138">
        <v>1137</v>
      </c>
      <c r="B1138">
        <v>19</v>
      </c>
      <c r="C1138" t="s">
        <v>10</v>
      </c>
      <c r="D1138" t="s">
        <v>18</v>
      </c>
      <c r="E1138" t="s">
        <v>16</v>
      </c>
      <c r="F1138">
        <v>637.65</v>
      </c>
      <c r="G1138">
        <v>3</v>
      </c>
      <c r="H1138">
        <v>4</v>
      </c>
      <c r="I1138" t="s">
        <v>17</v>
      </c>
      <c r="J1138" s="1">
        <v>45698</v>
      </c>
    </row>
    <row r="1139" spans="1:10" x14ac:dyDescent="0.3">
      <c r="A1139">
        <v>1138</v>
      </c>
      <c r="B1139">
        <v>49</v>
      </c>
      <c r="C1139" t="s">
        <v>10</v>
      </c>
      <c r="D1139" t="s">
        <v>11</v>
      </c>
      <c r="E1139" t="s">
        <v>19</v>
      </c>
      <c r="F1139">
        <v>610.54999999999995</v>
      </c>
      <c r="G1139">
        <v>7</v>
      </c>
      <c r="H1139">
        <v>3</v>
      </c>
      <c r="I1139" t="s">
        <v>17</v>
      </c>
      <c r="J1139" s="1">
        <v>45699</v>
      </c>
    </row>
    <row r="1140" spans="1:10" x14ac:dyDescent="0.3">
      <c r="A1140">
        <v>1139</v>
      </c>
      <c r="B1140">
        <v>65</v>
      </c>
      <c r="C1140" t="s">
        <v>23</v>
      </c>
      <c r="D1140" t="s">
        <v>18</v>
      </c>
      <c r="E1140" t="s">
        <v>19</v>
      </c>
      <c r="F1140">
        <v>1069.46</v>
      </c>
      <c r="G1140">
        <v>12</v>
      </c>
      <c r="H1140">
        <v>3.2</v>
      </c>
      <c r="I1140" t="s">
        <v>13</v>
      </c>
      <c r="J1140" s="1">
        <v>45700</v>
      </c>
    </row>
    <row r="1141" spans="1:10" x14ac:dyDescent="0.3">
      <c r="A1141">
        <v>1140</v>
      </c>
      <c r="B1141">
        <v>25</v>
      </c>
      <c r="C1141" t="s">
        <v>10</v>
      </c>
      <c r="D1141" t="s">
        <v>22</v>
      </c>
      <c r="E1141" t="s">
        <v>16</v>
      </c>
      <c r="F1141">
        <v>862.54</v>
      </c>
      <c r="G1141">
        <v>5</v>
      </c>
      <c r="H1141">
        <v>4.7</v>
      </c>
      <c r="I1141" t="s">
        <v>17</v>
      </c>
      <c r="J1141" s="1">
        <v>45701</v>
      </c>
    </row>
    <row r="1142" spans="1:10" x14ac:dyDescent="0.3">
      <c r="A1142">
        <v>1141</v>
      </c>
      <c r="B1142">
        <v>48</v>
      </c>
      <c r="C1142" t="s">
        <v>10</v>
      </c>
      <c r="D1142" t="s">
        <v>15</v>
      </c>
      <c r="E1142" t="s">
        <v>16</v>
      </c>
      <c r="F1142">
        <v>1040.6099999999999</v>
      </c>
      <c r="G1142">
        <v>2</v>
      </c>
      <c r="H1142">
        <v>3.4</v>
      </c>
      <c r="I1142" t="s">
        <v>13</v>
      </c>
      <c r="J1142" s="1">
        <v>45702</v>
      </c>
    </row>
    <row r="1143" spans="1:10" x14ac:dyDescent="0.3">
      <c r="A1143">
        <v>1142</v>
      </c>
      <c r="B1143">
        <v>44</v>
      </c>
      <c r="C1143" t="s">
        <v>10</v>
      </c>
      <c r="D1143" t="s">
        <v>11</v>
      </c>
      <c r="E1143" t="s">
        <v>12</v>
      </c>
      <c r="F1143">
        <v>538.02</v>
      </c>
      <c r="G1143">
        <v>10</v>
      </c>
      <c r="H1143">
        <v>3.9</v>
      </c>
      <c r="I1143" t="s">
        <v>13</v>
      </c>
      <c r="J1143" s="1">
        <v>45703</v>
      </c>
    </row>
    <row r="1144" spans="1:10" x14ac:dyDescent="0.3">
      <c r="A1144">
        <v>1143</v>
      </c>
      <c r="B1144">
        <v>45</v>
      </c>
      <c r="C1144" t="s">
        <v>14</v>
      </c>
      <c r="D1144" t="s">
        <v>11</v>
      </c>
      <c r="E1144" t="s">
        <v>24</v>
      </c>
      <c r="F1144">
        <v>25.19</v>
      </c>
      <c r="G1144">
        <v>8</v>
      </c>
      <c r="H1144">
        <v>4.7</v>
      </c>
      <c r="I1144" t="s">
        <v>17</v>
      </c>
      <c r="J1144" s="1">
        <v>45704</v>
      </c>
    </row>
    <row r="1145" spans="1:10" x14ac:dyDescent="0.3">
      <c r="A1145">
        <v>1144</v>
      </c>
      <c r="B1145">
        <v>55</v>
      </c>
      <c r="C1145" t="s">
        <v>14</v>
      </c>
      <c r="D1145" t="s">
        <v>20</v>
      </c>
      <c r="E1145" t="s">
        <v>19</v>
      </c>
      <c r="F1145">
        <v>704.51</v>
      </c>
      <c r="G1145">
        <v>7</v>
      </c>
      <c r="H1145">
        <v>1.9</v>
      </c>
      <c r="I1145" t="s">
        <v>13</v>
      </c>
      <c r="J1145" s="1">
        <v>45705</v>
      </c>
    </row>
    <row r="1146" spans="1:10" x14ac:dyDescent="0.3">
      <c r="A1146">
        <v>1145</v>
      </c>
      <c r="B1146">
        <v>28</v>
      </c>
      <c r="C1146" t="s">
        <v>23</v>
      </c>
      <c r="D1146" t="s">
        <v>15</v>
      </c>
      <c r="E1146" t="s">
        <v>24</v>
      </c>
      <c r="F1146">
        <v>516.23</v>
      </c>
      <c r="G1146">
        <v>2</v>
      </c>
      <c r="H1146">
        <v>1.6</v>
      </c>
      <c r="I1146" t="s">
        <v>13</v>
      </c>
      <c r="J1146" s="1">
        <v>45706</v>
      </c>
    </row>
    <row r="1147" spans="1:10" x14ac:dyDescent="0.3">
      <c r="A1147">
        <v>1146</v>
      </c>
      <c r="B1147">
        <v>23</v>
      </c>
      <c r="C1147" t="s">
        <v>14</v>
      </c>
      <c r="D1147" t="s">
        <v>15</v>
      </c>
      <c r="E1147" t="s">
        <v>16</v>
      </c>
      <c r="F1147">
        <v>890.92</v>
      </c>
      <c r="G1147">
        <v>4</v>
      </c>
      <c r="H1147">
        <v>2.5</v>
      </c>
      <c r="I1147" t="s">
        <v>13</v>
      </c>
      <c r="J1147" s="1">
        <v>45707</v>
      </c>
    </row>
    <row r="1148" spans="1:10" x14ac:dyDescent="0.3">
      <c r="A1148">
        <v>1147</v>
      </c>
      <c r="B1148">
        <v>37</v>
      </c>
      <c r="C1148" t="s">
        <v>14</v>
      </c>
      <c r="D1148" t="s">
        <v>25</v>
      </c>
      <c r="E1148" t="s">
        <v>19</v>
      </c>
      <c r="F1148">
        <v>1096.8599999999999</v>
      </c>
      <c r="G1148">
        <v>6</v>
      </c>
      <c r="H1148">
        <v>2.7</v>
      </c>
      <c r="I1148" t="s">
        <v>13</v>
      </c>
      <c r="J1148" s="1">
        <v>45708</v>
      </c>
    </row>
    <row r="1149" spans="1:10" x14ac:dyDescent="0.3">
      <c r="A1149">
        <v>1148</v>
      </c>
      <c r="B1149">
        <v>31</v>
      </c>
      <c r="C1149" t="s">
        <v>10</v>
      </c>
      <c r="D1149" t="s">
        <v>25</v>
      </c>
      <c r="E1149" t="s">
        <v>21</v>
      </c>
      <c r="F1149">
        <v>727.43</v>
      </c>
      <c r="G1149">
        <v>11</v>
      </c>
      <c r="H1149">
        <v>1.8</v>
      </c>
      <c r="I1149" t="s">
        <v>13</v>
      </c>
      <c r="J1149" s="1">
        <v>45709</v>
      </c>
    </row>
    <row r="1150" spans="1:10" x14ac:dyDescent="0.3">
      <c r="A1150">
        <v>1149</v>
      </c>
      <c r="B1150">
        <v>18</v>
      </c>
      <c r="C1150" t="s">
        <v>10</v>
      </c>
      <c r="D1150" t="s">
        <v>11</v>
      </c>
      <c r="E1150" t="s">
        <v>12</v>
      </c>
      <c r="F1150">
        <v>1138.19</v>
      </c>
      <c r="G1150">
        <v>1</v>
      </c>
      <c r="H1150">
        <v>4.9000000000000004</v>
      </c>
      <c r="I1150" t="s">
        <v>13</v>
      </c>
      <c r="J1150" s="1">
        <v>45710</v>
      </c>
    </row>
    <row r="1151" spans="1:10" x14ac:dyDescent="0.3">
      <c r="A1151">
        <v>1150</v>
      </c>
      <c r="B1151">
        <v>61</v>
      </c>
      <c r="C1151" t="s">
        <v>14</v>
      </c>
      <c r="D1151" t="s">
        <v>20</v>
      </c>
      <c r="E1151" t="s">
        <v>12</v>
      </c>
      <c r="F1151">
        <v>247.08</v>
      </c>
      <c r="G1151">
        <v>3</v>
      </c>
      <c r="H1151">
        <v>1.2</v>
      </c>
      <c r="I1151" t="s">
        <v>17</v>
      </c>
      <c r="J1151" s="1">
        <v>45711</v>
      </c>
    </row>
    <row r="1152" spans="1:10" x14ac:dyDescent="0.3">
      <c r="A1152">
        <v>1151</v>
      </c>
      <c r="B1152">
        <v>50</v>
      </c>
      <c r="C1152" t="s">
        <v>10</v>
      </c>
      <c r="D1152" t="s">
        <v>22</v>
      </c>
      <c r="E1152" t="s">
        <v>16</v>
      </c>
      <c r="F1152">
        <v>1381.03</v>
      </c>
      <c r="G1152">
        <v>9</v>
      </c>
      <c r="H1152">
        <v>3.9</v>
      </c>
      <c r="I1152" t="s">
        <v>17</v>
      </c>
      <c r="J1152" s="1">
        <v>45712</v>
      </c>
    </row>
    <row r="1153" spans="1:10" x14ac:dyDescent="0.3">
      <c r="A1153">
        <v>1152</v>
      </c>
      <c r="B1153">
        <v>69</v>
      </c>
      <c r="C1153" t="s">
        <v>14</v>
      </c>
      <c r="D1153" t="s">
        <v>18</v>
      </c>
      <c r="E1153" t="s">
        <v>21</v>
      </c>
      <c r="F1153">
        <v>194.42</v>
      </c>
      <c r="G1153">
        <v>7</v>
      </c>
      <c r="H1153">
        <v>4.7</v>
      </c>
      <c r="I1153" t="s">
        <v>13</v>
      </c>
      <c r="J1153" s="1">
        <v>45713</v>
      </c>
    </row>
    <row r="1154" spans="1:10" x14ac:dyDescent="0.3">
      <c r="A1154">
        <v>1153</v>
      </c>
      <c r="B1154">
        <v>48</v>
      </c>
      <c r="C1154" t="s">
        <v>10</v>
      </c>
      <c r="D1154" t="s">
        <v>22</v>
      </c>
      <c r="E1154" t="s">
        <v>16</v>
      </c>
      <c r="F1154">
        <v>633.91999999999996</v>
      </c>
      <c r="G1154">
        <v>2</v>
      </c>
      <c r="H1154">
        <v>1.6</v>
      </c>
      <c r="I1154" t="s">
        <v>17</v>
      </c>
      <c r="J1154" s="1">
        <v>45714</v>
      </c>
    </row>
    <row r="1155" spans="1:10" x14ac:dyDescent="0.3">
      <c r="A1155">
        <v>1154</v>
      </c>
      <c r="B1155">
        <v>28</v>
      </c>
      <c r="C1155" t="s">
        <v>14</v>
      </c>
      <c r="D1155" t="s">
        <v>20</v>
      </c>
      <c r="E1155" t="s">
        <v>24</v>
      </c>
      <c r="F1155">
        <v>1045.8599999999999</v>
      </c>
      <c r="G1155">
        <v>13</v>
      </c>
      <c r="H1155">
        <v>4.4000000000000004</v>
      </c>
      <c r="I1155" t="s">
        <v>17</v>
      </c>
      <c r="J1155" s="1">
        <v>45715</v>
      </c>
    </row>
    <row r="1156" spans="1:10" x14ac:dyDescent="0.3">
      <c r="A1156">
        <v>1155</v>
      </c>
      <c r="B1156">
        <v>65</v>
      </c>
      <c r="C1156" t="s">
        <v>23</v>
      </c>
      <c r="D1156" t="s">
        <v>25</v>
      </c>
      <c r="E1156" t="s">
        <v>16</v>
      </c>
      <c r="F1156">
        <v>706.93</v>
      </c>
      <c r="G1156">
        <v>13</v>
      </c>
      <c r="H1156">
        <v>3.1</v>
      </c>
      <c r="I1156" t="s">
        <v>17</v>
      </c>
      <c r="J1156" s="1">
        <v>45716</v>
      </c>
    </row>
    <row r="1157" spans="1:10" x14ac:dyDescent="0.3">
      <c r="A1157">
        <v>1156</v>
      </c>
      <c r="B1157">
        <v>50</v>
      </c>
      <c r="C1157" t="s">
        <v>23</v>
      </c>
      <c r="D1157" t="s">
        <v>25</v>
      </c>
      <c r="E1157" t="s">
        <v>21</v>
      </c>
      <c r="F1157">
        <v>572.39</v>
      </c>
      <c r="G1157">
        <v>11</v>
      </c>
      <c r="H1157">
        <v>3.6</v>
      </c>
      <c r="I1157" t="s">
        <v>17</v>
      </c>
      <c r="J1157" s="1">
        <v>45717</v>
      </c>
    </row>
    <row r="1158" spans="1:10" x14ac:dyDescent="0.3">
      <c r="A1158">
        <v>1157</v>
      </c>
      <c r="B1158">
        <v>68</v>
      </c>
      <c r="C1158" t="s">
        <v>10</v>
      </c>
      <c r="D1158" t="s">
        <v>18</v>
      </c>
      <c r="E1158" t="s">
        <v>21</v>
      </c>
      <c r="F1158">
        <v>680.03</v>
      </c>
      <c r="G1158">
        <v>12</v>
      </c>
      <c r="H1158">
        <v>2.8</v>
      </c>
      <c r="I1158" t="s">
        <v>17</v>
      </c>
      <c r="J1158" s="1">
        <v>45718</v>
      </c>
    </row>
    <row r="1159" spans="1:10" x14ac:dyDescent="0.3">
      <c r="A1159">
        <v>1158</v>
      </c>
      <c r="B1159">
        <v>37</v>
      </c>
      <c r="C1159" t="s">
        <v>10</v>
      </c>
      <c r="D1159" t="s">
        <v>15</v>
      </c>
      <c r="E1159" t="s">
        <v>21</v>
      </c>
      <c r="F1159">
        <v>1184.3499999999999</v>
      </c>
      <c r="G1159">
        <v>3</v>
      </c>
      <c r="H1159">
        <v>3.3</v>
      </c>
      <c r="I1159" t="s">
        <v>17</v>
      </c>
      <c r="J1159" s="1">
        <v>45719</v>
      </c>
    </row>
    <row r="1160" spans="1:10" x14ac:dyDescent="0.3">
      <c r="A1160">
        <v>1159</v>
      </c>
      <c r="B1160">
        <v>49</v>
      </c>
      <c r="C1160" t="s">
        <v>14</v>
      </c>
      <c r="D1160" t="s">
        <v>15</v>
      </c>
      <c r="E1160" t="s">
        <v>24</v>
      </c>
      <c r="F1160">
        <v>908.04</v>
      </c>
      <c r="G1160">
        <v>6</v>
      </c>
      <c r="H1160">
        <v>3.6</v>
      </c>
      <c r="I1160" t="s">
        <v>17</v>
      </c>
      <c r="J1160" s="1">
        <v>45720</v>
      </c>
    </row>
    <row r="1161" spans="1:10" x14ac:dyDescent="0.3">
      <c r="A1161">
        <v>1160</v>
      </c>
      <c r="B1161">
        <v>42</v>
      </c>
      <c r="C1161" t="s">
        <v>23</v>
      </c>
      <c r="D1161" t="s">
        <v>15</v>
      </c>
      <c r="E1161" t="s">
        <v>16</v>
      </c>
      <c r="F1161">
        <v>1409.89</v>
      </c>
      <c r="G1161">
        <v>2</v>
      </c>
      <c r="H1161">
        <v>4.0999999999999996</v>
      </c>
      <c r="I1161" t="s">
        <v>17</v>
      </c>
      <c r="J1161" s="1">
        <v>45721</v>
      </c>
    </row>
    <row r="1162" spans="1:10" x14ac:dyDescent="0.3">
      <c r="A1162">
        <v>1161</v>
      </c>
      <c r="B1162">
        <v>68</v>
      </c>
      <c r="C1162" t="s">
        <v>10</v>
      </c>
      <c r="D1162" t="s">
        <v>15</v>
      </c>
      <c r="E1162" t="s">
        <v>21</v>
      </c>
      <c r="F1162">
        <v>345.85</v>
      </c>
      <c r="G1162">
        <v>11</v>
      </c>
      <c r="H1162">
        <v>4.8</v>
      </c>
      <c r="I1162" t="s">
        <v>17</v>
      </c>
      <c r="J1162" s="1">
        <v>45722</v>
      </c>
    </row>
    <row r="1163" spans="1:10" x14ac:dyDescent="0.3">
      <c r="A1163">
        <v>1162</v>
      </c>
      <c r="B1163">
        <v>49</v>
      </c>
      <c r="C1163" t="s">
        <v>23</v>
      </c>
      <c r="D1163" t="s">
        <v>20</v>
      </c>
      <c r="E1163" t="s">
        <v>12</v>
      </c>
      <c r="F1163">
        <v>168.02</v>
      </c>
      <c r="G1163">
        <v>13</v>
      </c>
      <c r="H1163">
        <v>2.7</v>
      </c>
      <c r="I1163" t="s">
        <v>13</v>
      </c>
      <c r="J1163" s="1">
        <v>45723</v>
      </c>
    </row>
    <row r="1164" spans="1:10" x14ac:dyDescent="0.3">
      <c r="A1164">
        <v>1163</v>
      </c>
      <c r="B1164">
        <v>39</v>
      </c>
      <c r="C1164" t="s">
        <v>10</v>
      </c>
      <c r="D1164" t="s">
        <v>18</v>
      </c>
      <c r="E1164" t="s">
        <v>12</v>
      </c>
      <c r="F1164">
        <v>333.55</v>
      </c>
      <c r="G1164">
        <v>10</v>
      </c>
      <c r="H1164">
        <v>4</v>
      </c>
      <c r="I1164" t="s">
        <v>13</v>
      </c>
      <c r="J1164" s="1">
        <v>45724</v>
      </c>
    </row>
    <row r="1165" spans="1:10" x14ac:dyDescent="0.3">
      <c r="A1165">
        <v>1164</v>
      </c>
      <c r="B1165">
        <v>55</v>
      </c>
      <c r="C1165" t="s">
        <v>14</v>
      </c>
      <c r="D1165" t="s">
        <v>20</v>
      </c>
      <c r="E1165" t="s">
        <v>24</v>
      </c>
      <c r="F1165">
        <v>1083.33</v>
      </c>
      <c r="G1165">
        <v>1</v>
      </c>
      <c r="H1165">
        <v>3.9</v>
      </c>
      <c r="I1165" t="s">
        <v>13</v>
      </c>
      <c r="J1165" s="1">
        <v>45725</v>
      </c>
    </row>
    <row r="1166" spans="1:10" x14ac:dyDescent="0.3">
      <c r="A1166">
        <v>1165</v>
      </c>
      <c r="B1166">
        <v>55</v>
      </c>
      <c r="C1166" t="s">
        <v>10</v>
      </c>
      <c r="D1166" t="s">
        <v>25</v>
      </c>
      <c r="E1166" t="s">
        <v>21</v>
      </c>
      <c r="F1166">
        <v>735.68</v>
      </c>
      <c r="G1166">
        <v>13</v>
      </c>
      <c r="H1166">
        <v>3.8</v>
      </c>
      <c r="I1166" t="s">
        <v>13</v>
      </c>
      <c r="J1166" s="1">
        <v>45726</v>
      </c>
    </row>
    <row r="1167" spans="1:10" x14ac:dyDescent="0.3">
      <c r="A1167">
        <v>1166</v>
      </c>
      <c r="B1167">
        <v>54</v>
      </c>
      <c r="C1167" t="s">
        <v>10</v>
      </c>
      <c r="D1167" t="s">
        <v>15</v>
      </c>
      <c r="E1167" t="s">
        <v>24</v>
      </c>
      <c r="F1167">
        <v>611.1</v>
      </c>
      <c r="G1167">
        <v>14</v>
      </c>
      <c r="H1167">
        <v>3.5</v>
      </c>
      <c r="I1167" t="s">
        <v>13</v>
      </c>
      <c r="J1167" s="1">
        <v>45727</v>
      </c>
    </row>
    <row r="1168" spans="1:10" x14ac:dyDescent="0.3">
      <c r="A1168">
        <v>1167</v>
      </c>
      <c r="B1168">
        <v>56</v>
      </c>
      <c r="C1168" t="s">
        <v>23</v>
      </c>
      <c r="D1168" t="s">
        <v>18</v>
      </c>
      <c r="E1168" t="s">
        <v>19</v>
      </c>
      <c r="F1168">
        <v>234.71</v>
      </c>
      <c r="G1168">
        <v>10</v>
      </c>
      <c r="H1168">
        <v>4</v>
      </c>
      <c r="I1168" t="s">
        <v>17</v>
      </c>
      <c r="J1168" s="1">
        <v>45728</v>
      </c>
    </row>
    <row r="1169" spans="1:10" x14ac:dyDescent="0.3">
      <c r="A1169">
        <v>1168</v>
      </c>
      <c r="B1169">
        <v>54</v>
      </c>
      <c r="C1169" t="s">
        <v>10</v>
      </c>
      <c r="D1169" t="s">
        <v>25</v>
      </c>
      <c r="E1169" t="s">
        <v>19</v>
      </c>
      <c r="F1169">
        <v>1488.15</v>
      </c>
      <c r="G1169">
        <v>8</v>
      </c>
      <c r="H1169">
        <v>4.2</v>
      </c>
      <c r="I1169" t="s">
        <v>17</v>
      </c>
      <c r="J1169" s="1">
        <v>45729</v>
      </c>
    </row>
    <row r="1170" spans="1:10" x14ac:dyDescent="0.3">
      <c r="A1170">
        <v>1169</v>
      </c>
      <c r="B1170">
        <v>67</v>
      </c>
      <c r="C1170" t="s">
        <v>14</v>
      </c>
      <c r="D1170" t="s">
        <v>22</v>
      </c>
      <c r="E1170" t="s">
        <v>12</v>
      </c>
      <c r="F1170">
        <v>1468.11</v>
      </c>
      <c r="G1170">
        <v>13</v>
      </c>
      <c r="H1170">
        <v>2.1</v>
      </c>
      <c r="I1170" t="s">
        <v>17</v>
      </c>
      <c r="J1170" s="1">
        <v>45730</v>
      </c>
    </row>
    <row r="1171" spans="1:10" x14ac:dyDescent="0.3">
      <c r="A1171">
        <v>1170</v>
      </c>
      <c r="B1171">
        <v>32</v>
      </c>
      <c r="C1171" t="s">
        <v>14</v>
      </c>
      <c r="D1171" t="s">
        <v>22</v>
      </c>
      <c r="E1171" t="s">
        <v>16</v>
      </c>
      <c r="F1171">
        <v>647.15</v>
      </c>
      <c r="G1171">
        <v>4</v>
      </c>
      <c r="H1171">
        <v>2.4</v>
      </c>
      <c r="I1171" t="s">
        <v>13</v>
      </c>
      <c r="J1171" s="1">
        <v>45731</v>
      </c>
    </row>
    <row r="1172" spans="1:10" x14ac:dyDescent="0.3">
      <c r="A1172">
        <v>1171</v>
      </c>
      <c r="B1172">
        <v>35</v>
      </c>
      <c r="C1172" t="s">
        <v>14</v>
      </c>
      <c r="D1172" t="s">
        <v>20</v>
      </c>
      <c r="E1172" t="s">
        <v>12</v>
      </c>
      <c r="F1172">
        <v>527.35</v>
      </c>
      <c r="G1172">
        <v>3</v>
      </c>
      <c r="H1172">
        <v>1.8</v>
      </c>
      <c r="I1172" t="s">
        <v>17</v>
      </c>
      <c r="J1172" s="1">
        <v>45732</v>
      </c>
    </row>
    <row r="1173" spans="1:10" x14ac:dyDescent="0.3">
      <c r="A1173">
        <v>1172</v>
      </c>
      <c r="B1173">
        <v>27</v>
      </c>
      <c r="C1173" t="s">
        <v>10</v>
      </c>
      <c r="D1173" t="s">
        <v>20</v>
      </c>
      <c r="E1173" t="s">
        <v>21</v>
      </c>
      <c r="F1173">
        <v>465.3</v>
      </c>
      <c r="G1173">
        <v>4</v>
      </c>
      <c r="H1173">
        <v>3.4</v>
      </c>
      <c r="I1173" t="s">
        <v>17</v>
      </c>
      <c r="J1173" s="1">
        <v>45733</v>
      </c>
    </row>
    <row r="1174" spans="1:10" x14ac:dyDescent="0.3">
      <c r="A1174">
        <v>1173</v>
      </c>
      <c r="B1174">
        <v>36</v>
      </c>
      <c r="C1174" t="s">
        <v>23</v>
      </c>
      <c r="D1174" t="s">
        <v>18</v>
      </c>
      <c r="E1174" t="s">
        <v>16</v>
      </c>
      <c r="F1174">
        <v>1018.98</v>
      </c>
      <c r="G1174">
        <v>7</v>
      </c>
      <c r="H1174">
        <v>4.7</v>
      </c>
      <c r="I1174" t="s">
        <v>13</v>
      </c>
      <c r="J1174" s="1">
        <v>45734</v>
      </c>
    </row>
    <row r="1175" spans="1:10" x14ac:dyDescent="0.3">
      <c r="A1175">
        <v>1174</v>
      </c>
      <c r="B1175">
        <v>41</v>
      </c>
      <c r="C1175" t="s">
        <v>10</v>
      </c>
      <c r="D1175" t="s">
        <v>20</v>
      </c>
      <c r="E1175" t="s">
        <v>16</v>
      </c>
      <c r="F1175">
        <v>1110.71</v>
      </c>
      <c r="G1175">
        <v>13</v>
      </c>
      <c r="H1175">
        <v>3.2</v>
      </c>
      <c r="I1175" t="s">
        <v>13</v>
      </c>
      <c r="J1175" s="1">
        <v>45735</v>
      </c>
    </row>
    <row r="1176" spans="1:10" x14ac:dyDescent="0.3">
      <c r="A1176">
        <v>1175</v>
      </c>
      <c r="B1176">
        <v>60</v>
      </c>
      <c r="C1176" t="s">
        <v>14</v>
      </c>
      <c r="D1176" t="s">
        <v>18</v>
      </c>
      <c r="E1176" t="s">
        <v>24</v>
      </c>
      <c r="F1176">
        <v>567.19000000000005</v>
      </c>
      <c r="G1176">
        <v>6</v>
      </c>
      <c r="H1176">
        <v>4.0999999999999996</v>
      </c>
      <c r="I1176" t="s">
        <v>17</v>
      </c>
      <c r="J1176" s="1">
        <v>45736</v>
      </c>
    </row>
    <row r="1177" spans="1:10" x14ac:dyDescent="0.3">
      <c r="A1177">
        <v>1176</v>
      </c>
      <c r="B1177">
        <v>25</v>
      </c>
      <c r="C1177" t="s">
        <v>10</v>
      </c>
      <c r="D1177" t="s">
        <v>15</v>
      </c>
      <c r="E1177" t="s">
        <v>19</v>
      </c>
      <c r="F1177">
        <v>1465.13</v>
      </c>
      <c r="G1177">
        <v>12</v>
      </c>
      <c r="H1177">
        <v>4.7</v>
      </c>
      <c r="I1177" t="s">
        <v>17</v>
      </c>
      <c r="J1177" s="1">
        <v>45737</v>
      </c>
    </row>
    <row r="1178" spans="1:10" x14ac:dyDescent="0.3">
      <c r="A1178">
        <v>1177</v>
      </c>
      <c r="B1178">
        <v>64</v>
      </c>
      <c r="C1178" t="s">
        <v>10</v>
      </c>
      <c r="D1178" t="s">
        <v>22</v>
      </c>
      <c r="E1178" t="s">
        <v>24</v>
      </c>
      <c r="F1178">
        <v>1441.53</v>
      </c>
      <c r="G1178">
        <v>13</v>
      </c>
      <c r="H1178">
        <v>3.4</v>
      </c>
      <c r="I1178" t="s">
        <v>17</v>
      </c>
      <c r="J1178" s="1">
        <v>45738</v>
      </c>
    </row>
    <row r="1179" spans="1:10" x14ac:dyDescent="0.3">
      <c r="A1179">
        <v>1178</v>
      </c>
      <c r="B1179">
        <v>57</v>
      </c>
      <c r="C1179" t="s">
        <v>23</v>
      </c>
      <c r="D1179" t="s">
        <v>22</v>
      </c>
      <c r="E1179" t="s">
        <v>24</v>
      </c>
      <c r="F1179">
        <v>94.19</v>
      </c>
      <c r="G1179">
        <v>6</v>
      </c>
      <c r="H1179">
        <v>2.2999999999999998</v>
      </c>
      <c r="I1179" t="s">
        <v>17</v>
      </c>
      <c r="J1179" s="1">
        <v>45739</v>
      </c>
    </row>
    <row r="1180" spans="1:10" x14ac:dyDescent="0.3">
      <c r="A1180">
        <v>1179</v>
      </c>
      <c r="B1180">
        <v>35</v>
      </c>
      <c r="C1180" t="s">
        <v>10</v>
      </c>
      <c r="D1180" t="s">
        <v>15</v>
      </c>
      <c r="E1180" t="s">
        <v>12</v>
      </c>
      <c r="F1180">
        <v>629.85</v>
      </c>
      <c r="G1180">
        <v>7</v>
      </c>
      <c r="H1180">
        <v>2.2999999999999998</v>
      </c>
      <c r="I1180" t="s">
        <v>17</v>
      </c>
      <c r="J1180" s="1">
        <v>45740</v>
      </c>
    </row>
    <row r="1181" spans="1:10" x14ac:dyDescent="0.3">
      <c r="A1181">
        <v>1180</v>
      </c>
      <c r="B1181">
        <v>36</v>
      </c>
      <c r="C1181" t="s">
        <v>23</v>
      </c>
      <c r="D1181" t="s">
        <v>18</v>
      </c>
      <c r="E1181" t="s">
        <v>19</v>
      </c>
      <c r="F1181">
        <v>1261.33</v>
      </c>
      <c r="G1181">
        <v>3</v>
      </c>
      <c r="H1181">
        <v>1.1000000000000001</v>
      </c>
      <c r="I1181" t="s">
        <v>13</v>
      </c>
      <c r="J1181" s="1">
        <v>45741</v>
      </c>
    </row>
    <row r="1182" spans="1:10" x14ac:dyDescent="0.3">
      <c r="A1182">
        <v>1181</v>
      </c>
      <c r="B1182">
        <v>48</v>
      </c>
      <c r="C1182" t="s">
        <v>14</v>
      </c>
      <c r="D1182" t="s">
        <v>25</v>
      </c>
      <c r="E1182" t="s">
        <v>16</v>
      </c>
      <c r="F1182">
        <v>85.56</v>
      </c>
      <c r="G1182">
        <v>5</v>
      </c>
      <c r="H1182">
        <v>4.2</v>
      </c>
      <c r="I1182" t="s">
        <v>17</v>
      </c>
      <c r="J1182" s="1">
        <v>45742</v>
      </c>
    </row>
    <row r="1183" spans="1:10" x14ac:dyDescent="0.3">
      <c r="A1183">
        <v>1182</v>
      </c>
      <c r="B1183">
        <v>35</v>
      </c>
      <c r="C1183" t="s">
        <v>10</v>
      </c>
      <c r="D1183" t="s">
        <v>22</v>
      </c>
      <c r="E1183" t="s">
        <v>21</v>
      </c>
      <c r="F1183">
        <v>1052.3699999999999</v>
      </c>
      <c r="G1183">
        <v>10</v>
      </c>
      <c r="H1183">
        <v>1.8</v>
      </c>
      <c r="I1183" t="s">
        <v>13</v>
      </c>
      <c r="J1183" s="1">
        <v>45743</v>
      </c>
    </row>
    <row r="1184" spans="1:10" x14ac:dyDescent="0.3">
      <c r="A1184">
        <v>1183</v>
      </c>
      <c r="B1184">
        <v>35</v>
      </c>
      <c r="C1184" t="s">
        <v>23</v>
      </c>
      <c r="D1184" t="s">
        <v>18</v>
      </c>
      <c r="E1184" t="s">
        <v>24</v>
      </c>
      <c r="F1184">
        <v>27.83</v>
      </c>
      <c r="G1184">
        <v>5</v>
      </c>
      <c r="H1184">
        <v>3.6</v>
      </c>
      <c r="I1184" t="s">
        <v>17</v>
      </c>
      <c r="J1184" s="1">
        <v>45744</v>
      </c>
    </row>
    <row r="1185" spans="1:10" x14ac:dyDescent="0.3">
      <c r="A1185">
        <v>1184</v>
      </c>
      <c r="B1185">
        <v>24</v>
      </c>
      <c r="C1185" t="s">
        <v>14</v>
      </c>
      <c r="D1185" t="s">
        <v>11</v>
      </c>
      <c r="E1185" t="s">
        <v>21</v>
      </c>
      <c r="F1185">
        <v>334.34</v>
      </c>
      <c r="G1185">
        <v>6</v>
      </c>
      <c r="H1185">
        <v>3.3</v>
      </c>
      <c r="I1185" t="s">
        <v>13</v>
      </c>
      <c r="J1185" s="1">
        <v>45745</v>
      </c>
    </row>
    <row r="1186" spans="1:10" x14ac:dyDescent="0.3">
      <c r="A1186">
        <v>1185</v>
      </c>
      <c r="B1186">
        <v>43</v>
      </c>
      <c r="C1186" t="s">
        <v>23</v>
      </c>
      <c r="D1186" t="s">
        <v>11</v>
      </c>
      <c r="E1186" t="s">
        <v>12</v>
      </c>
      <c r="F1186">
        <v>542.67999999999995</v>
      </c>
      <c r="G1186">
        <v>2</v>
      </c>
      <c r="H1186">
        <v>4.2</v>
      </c>
      <c r="I1186" t="s">
        <v>17</v>
      </c>
      <c r="J1186" s="1">
        <v>45746</v>
      </c>
    </row>
    <row r="1187" spans="1:10" x14ac:dyDescent="0.3">
      <c r="A1187">
        <v>1186</v>
      </c>
      <c r="B1187">
        <v>34</v>
      </c>
      <c r="C1187" t="s">
        <v>10</v>
      </c>
      <c r="D1187" t="s">
        <v>22</v>
      </c>
      <c r="E1187" t="s">
        <v>21</v>
      </c>
      <c r="F1187">
        <v>108.69</v>
      </c>
      <c r="G1187">
        <v>2</v>
      </c>
      <c r="H1187">
        <v>2.1</v>
      </c>
      <c r="I1187" t="s">
        <v>17</v>
      </c>
      <c r="J1187" s="1">
        <v>45747</v>
      </c>
    </row>
    <row r="1188" spans="1:10" x14ac:dyDescent="0.3">
      <c r="A1188">
        <v>1187</v>
      </c>
      <c r="B1188">
        <v>43</v>
      </c>
      <c r="C1188" t="s">
        <v>14</v>
      </c>
      <c r="D1188" t="s">
        <v>11</v>
      </c>
      <c r="E1188" t="s">
        <v>21</v>
      </c>
      <c r="F1188">
        <v>1031.94</v>
      </c>
      <c r="G1188">
        <v>3</v>
      </c>
      <c r="H1188">
        <v>4.4000000000000004</v>
      </c>
      <c r="I1188" t="s">
        <v>13</v>
      </c>
      <c r="J1188" s="1">
        <v>45748</v>
      </c>
    </row>
    <row r="1189" spans="1:10" x14ac:dyDescent="0.3">
      <c r="A1189">
        <v>1188</v>
      </c>
      <c r="B1189">
        <v>21</v>
      </c>
      <c r="C1189" t="s">
        <v>14</v>
      </c>
      <c r="D1189" t="s">
        <v>22</v>
      </c>
      <c r="E1189" t="s">
        <v>24</v>
      </c>
      <c r="F1189">
        <v>757.03</v>
      </c>
      <c r="G1189">
        <v>10</v>
      </c>
      <c r="H1189">
        <v>2.7</v>
      </c>
      <c r="I1189" t="s">
        <v>17</v>
      </c>
      <c r="J1189" s="1">
        <v>45749</v>
      </c>
    </row>
    <row r="1190" spans="1:10" x14ac:dyDescent="0.3">
      <c r="A1190">
        <v>1189</v>
      </c>
      <c r="B1190">
        <v>34</v>
      </c>
      <c r="C1190" t="s">
        <v>14</v>
      </c>
      <c r="D1190" t="s">
        <v>15</v>
      </c>
      <c r="E1190" t="s">
        <v>21</v>
      </c>
      <c r="F1190">
        <v>755.54</v>
      </c>
      <c r="G1190">
        <v>3</v>
      </c>
      <c r="H1190">
        <v>1.6</v>
      </c>
      <c r="I1190" t="s">
        <v>13</v>
      </c>
      <c r="J1190" s="1">
        <v>45750</v>
      </c>
    </row>
    <row r="1191" spans="1:10" x14ac:dyDescent="0.3">
      <c r="A1191">
        <v>1190</v>
      </c>
      <c r="B1191">
        <v>69</v>
      </c>
      <c r="C1191" t="s">
        <v>10</v>
      </c>
      <c r="D1191" t="s">
        <v>25</v>
      </c>
      <c r="E1191" t="s">
        <v>19</v>
      </c>
      <c r="F1191">
        <v>174.59</v>
      </c>
      <c r="G1191">
        <v>9</v>
      </c>
      <c r="H1191">
        <v>4.3</v>
      </c>
      <c r="I1191" t="s">
        <v>17</v>
      </c>
      <c r="J1191" s="1">
        <v>45751</v>
      </c>
    </row>
    <row r="1192" spans="1:10" x14ac:dyDescent="0.3">
      <c r="A1192">
        <v>1191</v>
      </c>
      <c r="B1192">
        <v>40</v>
      </c>
      <c r="C1192" t="s">
        <v>10</v>
      </c>
      <c r="D1192" t="s">
        <v>15</v>
      </c>
      <c r="E1192" t="s">
        <v>12</v>
      </c>
      <c r="F1192">
        <v>1050.31</v>
      </c>
      <c r="G1192">
        <v>14</v>
      </c>
      <c r="H1192">
        <v>1.1000000000000001</v>
      </c>
      <c r="I1192" t="s">
        <v>13</v>
      </c>
      <c r="J1192" s="1">
        <v>45752</v>
      </c>
    </row>
    <row r="1193" spans="1:10" x14ac:dyDescent="0.3">
      <c r="A1193">
        <v>1192</v>
      </c>
      <c r="B1193">
        <v>33</v>
      </c>
      <c r="C1193" t="s">
        <v>23</v>
      </c>
      <c r="D1193" t="s">
        <v>18</v>
      </c>
      <c r="E1193" t="s">
        <v>16</v>
      </c>
      <c r="F1193">
        <v>860.78</v>
      </c>
      <c r="G1193">
        <v>8</v>
      </c>
      <c r="H1193">
        <v>1.6</v>
      </c>
      <c r="I1193" t="s">
        <v>17</v>
      </c>
      <c r="J1193" s="1">
        <v>45753</v>
      </c>
    </row>
    <row r="1194" spans="1:10" x14ac:dyDescent="0.3">
      <c r="A1194">
        <v>1193</v>
      </c>
      <c r="B1194">
        <v>21</v>
      </c>
      <c r="C1194" t="s">
        <v>23</v>
      </c>
      <c r="D1194" t="s">
        <v>22</v>
      </c>
      <c r="E1194" t="s">
        <v>24</v>
      </c>
      <c r="F1194">
        <v>522.52</v>
      </c>
      <c r="G1194">
        <v>3</v>
      </c>
      <c r="H1194">
        <v>3.8</v>
      </c>
      <c r="I1194" t="s">
        <v>17</v>
      </c>
      <c r="J1194" s="1">
        <v>45754</v>
      </c>
    </row>
    <row r="1195" spans="1:10" x14ac:dyDescent="0.3">
      <c r="A1195">
        <v>1194</v>
      </c>
      <c r="B1195">
        <v>54</v>
      </c>
      <c r="C1195" t="s">
        <v>23</v>
      </c>
      <c r="D1195" t="s">
        <v>15</v>
      </c>
      <c r="E1195" t="s">
        <v>24</v>
      </c>
      <c r="F1195">
        <v>1272.6300000000001</v>
      </c>
      <c r="G1195">
        <v>4</v>
      </c>
      <c r="H1195">
        <v>1.1000000000000001</v>
      </c>
      <c r="I1195" t="s">
        <v>13</v>
      </c>
      <c r="J1195" s="1">
        <v>45755</v>
      </c>
    </row>
    <row r="1196" spans="1:10" x14ac:dyDescent="0.3">
      <c r="A1196">
        <v>1195</v>
      </c>
      <c r="B1196">
        <v>45</v>
      </c>
      <c r="C1196" t="s">
        <v>23</v>
      </c>
      <c r="D1196" t="s">
        <v>20</v>
      </c>
      <c r="E1196" t="s">
        <v>12</v>
      </c>
      <c r="F1196">
        <v>526.9</v>
      </c>
      <c r="G1196">
        <v>14</v>
      </c>
      <c r="H1196">
        <v>3.2</v>
      </c>
      <c r="I1196" t="s">
        <v>13</v>
      </c>
      <c r="J1196" s="1">
        <v>45756</v>
      </c>
    </row>
    <row r="1197" spans="1:10" x14ac:dyDescent="0.3">
      <c r="A1197">
        <v>1196</v>
      </c>
      <c r="B1197">
        <v>33</v>
      </c>
      <c r="C1197" t="s">
        <v>14</v>
      </c>
      <c r="D1197" t="s">
        <v>20</v>
      </c>
      <c r="E1197" t="s">
        <v>21</v>
      </c>
      <c r="F1197">
        <v>971.53</v>
      </c>
      <c r="G1197">
        <v>12</v>
      </c>
      <c r="H1197">
        <v>5</v>
      </c>
      <c r="I1197" t="s">
        <v>13</v>
      </c>
      <c r="J1197" s="1">
        <v>45757</v>
      </c>
    </row>
    <row r="1198" spans="1:10" x14ac:dyDescent="0.3">
      <c r="A1198">
        <v>1197</v>
      </c>
      <c r="B1198">
        <v>58</v>
      </c>
      <c r="C1198" t="s">
        <v>14</v>
      </c>
      <c r="D1198" t="s">
        <v>25</v>
      </c>
      <c r="E1198" t="s">
        <v>19</v>
      </c>
      <c r="F1198">
        <v>942</v>
      </c>
      <c r="G1198">
        <v>6</v>
      </c>
      <c r="H1198">
        <v>2.2999999999999998</v>
      </c>
      <c r="I1198" t="s">
        <v>13</v>
      </c>
      <c r="J1198" s="1">
        <v>45758</v>
      </c>
    </row>
    <row r="1199" spans="1:10" x14ac:dyDescent="0.3">
      <c r="A1199">
        <v>1198</v>
      </c>
      <c r="B1199">
        <v>24</v>
      </c>
      <c r="C1199" t="s">
        <v>10</v>
      </c>
      <c r="D1199" t="s">
        <v>22</v>
      </c>
      <c r="E1199" t="s">
        <v>12</v>
      </c>
      <c r="F1199">
        <v>1089.2</v>
      </c>
      <c r="G1199">
        <v>1</v>
      </c>
      <c r="H1199">
        <v>4.2</v>
      </c>
      <c r="I1199" t="s">
        <v>17</v>
      </c>
      <c r="J1199" s="1">
        <v>45759</v>
      </c>
    </row>
    <row r="1200" spans="1:10" x14ac:dyDescent="0.3">
      <c r="A1200">
        <v>1199</v>
      </c>
      <c r="B1200">
        <v>64</v>
      </c>
      <c r="C1200" t="s">
        <v>10</v>
      </c>
      <c r="D1200" t="s">
        <v>15</v>
      </c>
      <c r="E1200" t="s">
        <v>24</v>
      </c>
      <c r="F1200">
        <v>242.64</v>
      </c>
      <c r="G1200">
        <v>1</v>
      </c>
      <c r="H1200">
        <v>1.9</v>
      </c>
      <c r="I1200" t="s">
        <v>13</v>
      </c>
      <c r="J1200" s="1">
        <v>45760</v>
      </c>
    </row>
    <row r="1201" spans="1:10" x14ac:dyDescent="0.3">
      <c r="A1201">
        <v>1200</v>
      </c>
      <c r="B1201">
        <v>47</v>
      </c>
      <c r="C1201" t="s">
        <v>14</v>
      </c>
      <c r="D1201" t="s">
        <v>25</v>
      </c>
      <c r="E1201" t="s">
        <v>21</v>
      </c>
      <c r="F1201">
        <v>774.4</v>
      </c>
      <c r="G1201">
        <v>13</v>
      </c>
      <c r="H1201">
        <v>3.2</v>
      </c>
      <c r="I1201" t="s">
        <v>17</v>
      </c>
      <c r="J1201" s="1">
        <v>45761</v>
      </c>
    </row>
    <row r="1202" spans="1:10" x14ac:dyDescent="0.3">
      <c r="A1202">
        <v>1201</v>
      </c>
      <c r="B1202">
        <v>63</v>
      </c>
      <c r="C1202" t="s">
        <v>10</v>
      </c>
      <c r="D1202" t="s">
        <v>25</v>
      </c>
      <c r="E1202" t="s">
        <v>19</v>
      </c>
      <c r="F1202">
        <v>720.16</v>
      </c>
      <c r="G1202">
        <v>7</v>
      </c>
      <c r="H1202">
        <v>2.8</v>
      </c>
      <c r="I1202" t="s">
        <v>13</v>
      </c>
      <c r="J1202" s="1">
        <v>45762</v>
      </c>
    </row>
    <row r="1203" spans="1:10" x14ac:dyDescent="0.3">
      <c r="A1203">
        <v>1202</v>
      </c>
      <c r="B1203">
        <v>60</v>
      </c>
      <c r="C1203" t="s">
        <v>23</v>
      </c>
      <c r="D1203" t="s">
        <v>20</v>
      </c>
      <c r="E1203" t="s">
        <v>24</v>
      </c>
      <c r="F1203">
        <v>895.1</v>
      </c>
      <c r="G1203">
        <v>4</v>
      </c>
      <c r="H1203">
        <v>3.7</v>
      </c>
      <c r="I1203" t="s">
        <v>13</v>
      </c>
      <c r="J1203" s="1">
        <v>45763</v>
      </c>
    </row>
    <row r="1204" spans="1:10" x14ac:dyDescent="0.3">
      <c r="A1204">
        <v>1203</v>
      </c>
      <c r="B1204">
        <v>66</v>
      </c>
      <c r="C1204" t="s">
        <v>10</v>
      </c>
      <c r="D1204" t="s">
        <v>25</v>
      </c>
      <c r="E1204" t="s">
        <v>16</v>
      </c>
      <c r="F1204">
        <v>1210.8499999999999</v>
      </c>
      <c r="G1204">
        <v>1</v>
      </c>
      <c r="H1204">
        <v>3.5</v>
      </c>
      <c r="I1204" t="s">
        <v>17</v>
      </c>
      <c r="J1204" s="1">
        <v>45764</v>
      </c>
    </row>
    <row r="1205" spans="1:10" x14ac:dyDescent="0.3">
      <c r="A1205">
        <v>1204</v>
      </c>
      <c r="B1205">
        <v>23</v>
      </c>
      <c r="C1205" t="s">
        <v>23</v>
      </c>
      <c r="D1205" t="s">
        <v>15</v>
      </c>
      <c r="E1205" t="s">
        <v>12</v>
      </c>
      <c r="F1205">
        <v>1121.06</v>
      </c>
      <c r="G1205">
        <v>6</v>
      </c>
      <c r="H1205">
        <v>2.2999999999999998</v>
      </c>
      <c r="I1205" t="s">
        <v>17</v>
      </c>
      <c r="J1205" s="1">
        <v>45765</v>
      </c>
    </row>
    <row r="1206" spans="1:10" x14ac:dyDescent="0.3">
      <c r="A1206">
        <v>1205</v>
      </c>
      <c r="B1206">
        <v>66</v>
      </c>
      <c r="C1206" t="s">
        <v>23</v>
      </c>
      <c r="D1206" t="s">
        <v>15</v>
      </c>
      <c r="E1206" t="s">
        <v>24</v>
      </c>
      <c r="F1206">
        <v>1428.84</v>
      </c>
      <c r="G1206">
        <v>9</v>
      </c>
      <c r="H1206">
        <v>4.4000000000000004</v>
      </c>
      <c r="I1206" t="s">
        <v>17</v>
      </c>
      <c r="J1206" s="1">
        <v>45766</v>
      </c>
    </row>
    <row r="1207" spans="1:10" x14ac:dyDescent="0.3">
      <c r="A1207">
        <v>1206</v>
      </c>
      <c r="B1207">
        <v>51</v>
      </c>
      <c r="C1207" t="s">
        <v>14</v>
      </c>
      <c r="D1207" t="s">
        <v>20</v>
      </c>
      <c r="E1207" t="s">
        <v>24</v>
      </c>
      <c r="F1207">
        <v>768.88</v>
      </c>
      <c r="G1207">
        <v>2</v>
      </c>
      <c r="H1207">
        <v>2.2999999999999998</v>
      </c>
      <c r="I1207" t="s">
        <v>17</v>
      </c>
      <c r="J1207" s="1">
        <v>45767</v>
      </c>
    </row>
    <row r="1208" spans="1:10" x14ac:dyDescent="0.3">
      <c r="A1208">
        <v>1207</v>
      </c>
      <c r="B1208">
        <v>36</v>
      </c>
      <c r="C1208" t="s">
        <v>10</v>
      </c>
      <c r="D1208" t="s">
        <v>25</v>
      </c>
      <c r="E1208" t="s">
        <v>21</v>
      </c>
      <c r="F1208">
        <v>606.62</v>
      </c>
      <c r="G1208">
        <v>6</v>
      </c>
      <c r="H1208">
        <v>2.6</v>
      </c>
      <c r="I1208" t="s">
        <v>17</v>
      </c>
      <c r="J1208" s="1">
        <v>45768</v>
      </c>
    </row>
    <row r="1209" spans="1:10" x14ac:dyDescent="0.3">
      <c r="A1209">
        <v>1208</v>
      </c>
      <c r="B1209">
        <v>33</v>
      </c>
      <c r="C1209" t="s">
        <v>10</v>
      </c>
      <c r="D1209" t="s">
        <v>15</v>
      </c>
      <c r="E1209" t="s">
        <v>21</v>
      </c>
      <c r="F1209">
        <v>635.74</v>
      </c>
      <c r="G1209">
        <v>11</v>
      </c>
      <c r="H1209">
        <v>3.1</v>
      </c>
      <c r="I1209" t="s">
        <v>17</v>
      </c>
      <c r="J1209" s="1">
        <v>45769</v>
      </c>
    </row>
    <row r="1210" spans="1:10" x14ac:dyDescent="0.3">
      <c r="A1210">
        <v>1209</v>
      </c>
      <c r="B1210">
        <v>49</v>
      </c>
      <c r="C1210" t="s">
        <v>23</v>
      </c>
      <c r="D1210" t="s">
        <v>15</v>
      </c>
      <c r="E1210" t="s">
        <v>24</v>
      </c>
      <c r="F1210">
        <v>1278.81</v>
      </c>
      <c r="G1210">
        <v>12</v>
      </c>
      <c r="H1210">
        <v>3</v>
      </c>
      <c r="I1210" t="s">
        <v>13</v>
      </c>
      <c r="J1210" s="1">
        <v>45770</v>
      </c>
    </row>
    <row r="1211" spans="1:10" x14ac:dyDescent="0.3">
      <c r="A1211">
        <v>1210</v>
      </c>
      <c r="B1211">
        <v>24</v>
      </c>
      <c r="C1211" t="s">
        <v>14</v>
      </c>
      <c r="D1211" t="s">
        <v>11</v>
      </c>
      <c r="E1211" t="s">
        <v>24</v>
      </c>
      <c r="F1211">
        <v>1028.42</v>
      </c>
      <c r="G1211">
        <v>11</v>
      </c>
      <c r="H1211">
        <v>3.3</v>
      </c>
      <c r="I1211" t="s">
        <v>17</v>
      </c>
      <c r="J1211" s="1">
        <v>45771</v>
      </c>
    </row>
    <row r="1212" spans="1:10" x14ac:dyDescent="0.3">
      <c r="A1212">
        <v>1211</v>
      </c>
      <c r="B1212">
        <v>60</v>
      </c>
      <c r="C1212" t="s">
        <v>10</v>
      </c>
      <c r="D1212" t="s">
        <v>20</v>
      </c>
      <c r="E1212" t="s">
        <v>19</v>
      </c>
      <c r="F1212">
        <v>1018.05</v>
      </c>
      <c r="G1212">
        <v>12</v>
      </c>
      <c r="H1212">
        <v>4.4000000000000004</v>
      </c>
      <c r="I1212" t="s">
        <v>17</v>
      </c>
      <c r="J1212" s="1">
        <v>45772</v>
      </c>
    </row>
    <row r="1213" spans="1:10" x14ac:dyDescent="0.3">
      <c r="A1213">
        <v>1212</v>
      </c>
      <c r="B1213">
        <v>47</v>
      </c>
      <c r="C1213" t="s">
        <v>23</v>
      </c>
      <c r="D1213" t="s">
        <v>22</v>
      </c>
      <c r="E1213" t="s">
        <v>12</v>
      </c>
      <c r="F1213">
        <v>628.17999999999995</v>
      </c>
      <c r="G1213">
        <v>1</v>
      </c>
      <c r="H1213">
        <v>4.4000000000000004</v>
      </c>
      <c r="I1213" t="s">
        <v>17</v>
      </c>
      <c r="J1213" s="1">
        <v>45773</v>
      </c>
    </row>
    <row r="1214" spans="1:10" x14ac:dyDescent="0.3">
      <c r="A1214">
        <v>1213</v>
      </c>
      <c r="B1214">
        <v>18</v>
      </c>
      <c r="C1214" t="s">
        <v>14</v>
      </c>
      <c r="D1214" t="s">
        <v>11</v>
      </c>
      <c r="E1214" t="s">
        <v>16</v>
      </c>
      <c r="F1214">
        <v>79.19</v>
      </c>
      <c r="G1214">
        <v>8</v>
      </c>
      <c r="H1214">
        <v>2.2999999999999998</v>
      </c>
      <c r="I1214" t="s">
        <v>13</v>
      </c>
      <c r="J1214" s="1">
        <v>45774</v>
      </c>
    </row>
    <row r="1215" spans="1:10" x14ac:dyDescent="0.3">
      <c r="A1215">
        <v>1214</v>
      </c>
      <c r="B1215">
        <v>37</v>
      </c>
      <c r="C1215" t="s">
        <v>14</v>
      </c>
      <c r="D1215" t="s">
        <v>18</v>
      </c>
      <c r="E1215" t="s">
        <v>21</v>
      </c>
      <c r="F1215">
        <v>1449.78</v>
      </c>
      <c r="G1215">
        <v>7</v>
      </c>
      <c r="H1215">
        <v>1.5</v>
      </c>
      <c r="I1215" t="s">
        <v>13</v>
      </c>
      <c r="J1215" s="1">
        <v>45775</v>
      </c>
    </row>
    <row r="1216" spans="1:10" x14ac:dyDescent="0.3">
      <c r="A1216">
        <v>1215</v>
      </c>
      <c r="B1216">
        <v>43</v>
      </c>
      <c r="C1216" t="s">
        <v>10</v>
      </c>
      <c r="D1216" t="s">
        <v>20</v>
      </c>
      <c r="E1216" t="s">
        <v>16</v>
      </c>
      <c r="F1216">
        <v>660.17</v>
      </c>
      <c r="G1216">
        <v>5</v>
      </c>
      <c r="H1216">
        <v>3.7</v>
      </c>
      <c r="I1216" t="s">
        <v>17</v>
      </c>
      <c r="J1216" s="1">
        <v>45776</v>
      </c>
    </row>
    <row r="1217" spans="1:10" x14ac:dyDescent="0.3">
      <c r="A1217">
        <v>1216</v>
      </c>
      <c r="B1217">
        <v>64</v>
      </c>
      <c r="C1217" t="s">
        <v>10</v>
      </c>
      <c r="D1217" t="s">
        <v>11</v>
      </c>
      <c r="E1217" t="s">
        <v>12</v>
      </c>
      <c r="F1217">
        <v>1440.63</v>
      </c>
      <c r="G1217">
        <v>8</v>
      </c>
      <c r="H1217">
        <v>3.8</v>
      </c>
      <c r="I1217" t="s">
        <v>13</v>
      </c>
      <c r="J1217" s="1">
        <v>45777</v>
      </c>
    </row>
    <row r="1218" spans="1:10" x14ac:dyDescent="0.3">
      <c r="A1218">
        <v>1217</v>
      </c>
      <c r="B1218">
        <v>22</v>
      </c>
      <c r="C1218" t="s">
        <v>14</v>
      </c>
      <c r="D1218" t="s">
        <v>15</v>
      </c>
      <c r="E1218" t="s">
        <v>12</v>
      </c>
      <c r="F1218">
        <v>455.3</v>
      </c>
      <c r="G1218">
        <v>6</v>
      </c>
      <c r="H1218">
        <v>2.2000000000000002</v>
      </c>
      <c r="I1218" t="s">
        <v>17</v>
      </c>
      <c r="J1218" s="1">
        <v>45778</v>
      </c>
    </row>
    <row r="1219" spans="1:10" x14ac:dyDescent="0.3">
      <c r="A1219">
        <v>1218</v>
      </c>
      <c r="B1219">
        <v>56</v>
      </c>
      <c r="C1219" t="s">
        <v>10</v>
      </c>
      <c r="D1219" t="s">
        <v>22</v>
      </c>
      <c r="E1219" t="s">
        <v>16</v>
      </c>
      <c r="F1219">
        <v>878.97</v>
      </c>
      <c r="G1219">
        <v>11</v>
      </c>
      <c r="H1219">
        <v>1.6</v>
      </c>
      <c r="I1219" t="s">
        <v>13</v>
      </c>
      <c r="J1219" s="1">
        <v>45779</v>
      </c>
    </row>
    <row r="1220" spans="1:10" x14ac:dyDescent="0.3">
      <c r="A1220">
        <v>1219</v>
      </c>
      <c r="B1220">
        <v>64</v>
      </c>
      <c r="C1220" t="s">
        <v>23</v>
      </c>
      <c r="D1220" t="s">
        <v>11</v>
      </c>
      <c r="E1220" t="s">
        <v>12</v>
      </c>
      <c r="F1220">
        <v>341.42</v>
      </c>
      <c r="G1220">
        <v>14</v>
      </c>
      <c r="H1220">
        <v>3.6</v>
      </c>
      <c r="I1220" t="s">
        <v>17</v>
      </c>
      <c r="J1220" s="1">
        <v>45780</v>
      </c>
    </row>
    <row r="1221" spans="1:10" x14ac:dyDescent="0.3">
      <c r="A1221">
        <v>1220</v>
      </c>
      <c r="B1221">
        <v>48</v>
      </c>
      <c r="C1221" t="s">
        <v>14</v>
      </c>
      <c r="D1221" t="s">
        <v>11</v>
      </c>
      <c r="E1221" t="s">
        <v>19</v>
      </c>
      <c r="F1221">
        <v>1380.31</v>
      </c>
      <c r="G1221">
        <v>8</v>
      </c>
      <c r="H1221">
        <v>2.6</v>
      </c>
      <c r="I1221" t="s">
        <v>13</v>
      </c>
      <c r="J1221" s="1">
        <v>45781</v>
      </c>
    </row>
    <row r="1222" spans="1:10" x14ac:dyDescent="0.3">
      <c r="A1222">
        <v>1221</v>
      </c>
      <c r="B1222">
        <v>20</v>
      </c>
      <c r="C1222" t="s">
        <v>14</v>
      </c>
      <c r="D1222" t="s">
        <v>22</v>
      </c>
      <c r="E1222" t="s">
        <v>21</v>
      </c>
      <c r="F1222">
        <v>299.77999999999997</v>
      </c>
      <c r="G1222">
        <v>5</v>
      </c>
      <c r="H1222">
        <v>1.2</v>
      </c>
      <c r="I1222" t="s">
        <v>13</v>
      </c>
      <c r="J1222" s="1">
        <v>45782</v>
      </c>
    </row>
    <row r="1223" spans="1:10" x14ac:dyDescent="0.3">
      <c r="A1223">
        <v>1222</v>
      </c>
      <c r="B1223">
        <v>53</v>
      </c>
      <c r="C1223" t="s">
        <v>10</v>
      </c>
      <c r="D1223" t="s">
        <v>15</v>
      </c>
      <c r="E1223" t="s">
        <v>21</v>
      </c>
      <c r="F1223">
        <v>1103.9100000000001</v>
      </c>
      <c r="G1223">
        <v>9</v>
      </c>
      <c r="H1223">
        <v>4.2</v>
      </c>
      <c r="I1223" t="s">
        <v>17</v>
      </c>
      <c r="J1223" s="1">
        <v>45783</v>
      </c>
    </row>
    <row r="1224" spans="1:10" x14ac:dyDescent="0.3">
      <c r="A1224">
        <v>1223</v>
      </c>
      <c r="B1224">
        <v>23</v>
      </c>
      <c r="C1224" t="s">
        <v>14</v>
      </c>
      <c r="D1224" t="s">
        <v>25</v>
      </c>
      <c r="E1224" t="s">
        <v>21</v>
      </c>
      <c r="F1224">
        <v>1497.1</v>
      </c>
      <c r="G1224">
        <v>12</v>
      </c>
      <c r="H1224">
        <v>2.8</v>
      </c>
      <c r="I1224" t="s">
        <v>13</v>
      </c>
      <c r="J1224" s="1">
        <v>45784</v>
      </c>
    </row>
    <row r="1225" spans="1:10" x14ac:dyDescent="0.3">
      <c r="A1225">
        <v>1224</v>
      </c>
      <c r="B1225">
        <v>44</v>
      </c>
      <c r="C1225" t="s">
        <v>10</v>
      </c>
      <c r="D1225" t="s">
        <v>15</v>
      </c>
      <c r="E1225" t="s">
        <v>24</v>
      </c>
      <c r="F1225">
        <v>323.45999999999998</v>
      </c>
      <c r="G1225">
        <v>4</v>
      </c>
      <c r="H1225">
        <v>3.6</v>
      </c>
      <c r="I1225" t="s">
        <v>13</v>
      </c>
      <c r="J1225" s="1">
        <v>45785</v>
      </c>
    </row>
    <row r="1226" spans="1:10" x14ac:dyDescent="0.3">
      <c r="A1226">
        <v>1225</v>
      </c>
      <c r="B1226">
        <v>64</v>
      </c>
      <c r="C1226" t="s">
        <v>23</v>
      </c>
      <c r="D1226" t="s">
        <v>11</v>
      </c>
      <c r="E1226" t="s">
        <v>16</v>
      </c>
      <c r="F1226">
        <v>533.15</v>
      </c>
      <c r="G1226">
        <v>4</v>
      </c>
      <c r="H1226">
        <v>4.8</v>
      </c>
      <c r="I1226" t="s">
        <v>17</v>
      </c>
      <c r="J1226" s="1">
        <v>45786</v>
      </c>
    </row>
    <row r="1227" spans="1:10" x14ac:dyDescent="0.3">
      <c r="A1227">
        <v>1226</v>
      </c>
      <c r="B1227">
        <v>27</v>
      </c>
      <c r="C1227" t="s">
        <v>23</v>
      </c>
      <c r="D1227" t="s">
        <v>15</v>
      </c>
      <c r="E1227" t="s">
        <v>21</v>
      </c>
      <c r="F1227">
        <v>441.66</v>
      </c>
      <c r="G1227">
        <v>9</v>
      </c>
      <c r="H1227">
        <v>3</v>
      </c>
      <c r="I1227" t="s">
        <v>13</v>
      </c>
      <c r="J1227" s="1">
        <v>45787</v>
      </c>
    </row>
    <row r="1228" spans="1:10" x14ac:dyDescent="0.3">
      <c r="A1228">
        <v>1227</v>
      </c>
      <c r="B1228">
        <v>25</v>
      </c>
      <c r="C1228" t="s">
        <v>23</v>
      </c>
      <c r="D1228" t="s">
        <v>18</v>
      </c>
      <c r="E1228" t="s">
        <v>21</v>
      </c>
      <c r="F1228">
        <v>1415.27</v>
      </c>
      <c r="G1228">
        <v>10</v>
      </c>
      <c r="H1228">
        <v>3.9</v>
      </c>
      <c r="I1228" t="s">
        <v>13</v>
      </c>
      <c r="J1228" s="1">
        <v>45788</v>
      </c>
    </row>
    <row r="1229" spans="1:10" x14ac:dyDescent="0.3">
      <c r="A1229">
        <v>1228</v>
      </c>
      <c r="B1229">
        <v>33</v>
      </c>
      <c r="C1229" t="s">
        <v>10</v>
      </c>
      <c r="D1229" t="s">
        <v>15</v>
      </c>
      <c r="E1229" t="s">
        <v>21</v>
      </c>
      <c r="F1229">
        <v>824.67</v>
      </c>
      <c r="G1229">
        <v>1</v>
      </c>
      <c r="H1229">
        <v>1.9</v>
      </c>
      <c r="I1229" t="s">
        <v>13</v>
      </c>
      <c r="J1229" s="1">
        <v>45789</v>
      </c>
    </row>
    <row r="1230" spans="1:10" x14ac:dyDescent="0.3">
      <c r="A1230">
        <v>1229</v>
      </c>
      <c r="B1230">
        <v>51</v>
      </c>
      <c r="C1230" t="s">
        <v>14</v>
      </c>
      <c r="D1230" t="s">
        <v>15</v>
      </c>
      <c r="E1230" t="s">
        <v>12</v>
      </c>
      <c r="F1230">
        <v>1252.0899999999999</v>
      </c>
      <c r="G1230">
        <v>3</v>
      </c>
      <c r="H1230">
        <v>4.7</v>
      </c>
      <c r="I1230" t="s">
        <v>17</v>
      </c>
      <c r="J1230" s="1">
        <v>45790</v>
      </c>
    </row>
    <row r="1231" spans="1:10" x14ac:dyDescent="0.3">
      <c r="A1231">
        <v>1230</v>
      </c>
      <c r="B1231">
        <v>69</v>
      </c>
      <c r="C1231" t="s">
        <v>10</v>
      </c>
      <c r="D1231" t="s">
        <v>20</v>
      </c>
      <c r="E1231" t="s">
        <v>12</v>
      </c>
      <c r="F1231">
        <v>1341.2</v>
      </c>
      <c r="G1231">
        <v>8</v>
      </c>
      <c r="H1231">
        <v>5</v>
      </c>
      <c r="I1231" t="s">
        <v>13</v>
      </c>
      <c r="J1231" s="1">
        <v>45791</v>
      </c>
    </row>
    <row r="1232" spans="1:10" x14ac:dyDescent="0.3">
      <c r="A1232">
        <v>1231</v>
      </c>
      <c r="B1232">
        <v>50</v>
      </c>
      <c r="C1232" t="s">
        <v>23</v>
      </c>
      <c r="D1232" t="s">
        <v>15</v>
      </c>
      <c r="E1232" t="s">
        <v>19</v>
      </c>
      <c r="F1232">
        <v>951.48</v>
      </c>
      <c r="G1232">
        <v>14</v>
      </c>
      <c r="H1232">
        <v>1.2</v>
      </c>
      <c r="I1232" t="s">
        <v>13</v>
      </c>
      <c r="J1232" s="1">
        <v>45792</v>
      </c>
    </row>
    <row r="1233" spans="1:10" x14ac:dyDescent="0.3">
      <c r="A1233">
        <v>1232</v>
      </c>
      <c r="B1233">
        <v>56</v>
      </c>
      <c r="C1233" t="s">
        <v>23</v>
      </c>
      <c r="D1233" t="s">
        <v>25</v>
      </c>
      <c r="E1233" t="s">
        <v>16</v>
      </c>
      <c r="F1233">
        <v>884.87</v>
      </c>
      <c r="G1233">
        <v>8</v>
      </c>
      <c r="H1233">
        <v>4.7</v>
      </c>
      <c r="I1233" t="s">
        <v>17</v>
      </c>
      <c r="J1233" s="1">
        <v>45793</v>
      </c>
    </row>
    <row r="1234" spans="1:10" x14ac:dyDescent="0.3">
      <c r="A1234">
        <v>1233</v>
      </c>
      <c r="B1234">
        <v>63</v>
      </c>
      <c r="C1234" t="s">
        <v>23</v>
      </c>
      <c r="D1234" t="s">
        <v>25</v>
      </c>
      <c r="E1234" t="s">
        <v>21</v>
      </c>
      <c r="F1234">
        <v>382.67</v>
      </c>
      <c r="G1234">
        <v>11</v>
      </c>
      <c r="H1234">
        <v>4.0999999999999996</v>
      </c>
      <c r="I1234" t="s">
        <v>17</v>
      </c>
      <c r="J1234" s="1">
        <v>45794</v>
      </c>
    </row>
    <row r="1235" spans="1:10" x14ac:dyDescent="0.3">
      <c r="A1235">
        <v>1234</v>
      </c>
      <c r="B1235">
        <v>27</v>
      </c>
      <c r="C1235" t="s">
        <v>10</v>
      </c>
      <c r="D1235" t="s">
        <v>25</v>
      </c>
      <c r="E1235" t="s">
        <v>24</v>
      </c>
      <c r="F1235">
        <v>736.55</v>
      </c>
      <c r="G1235">
        <v>3</v>
      </c>
      <c r="H1235">
        <v>2.2000000000000002</v>
      </c>
      <c r="I1235" t="s">
        <v>17</v>
      </c>
      <c r="J1235" s="1">
        <v>45795</v>
      </c>
    </row>
    <row r="1236" spans="1:10" x14ac:dyDescent="0.3">
      <c r="A1236">
        <v>1235</v>
      </c>
      <c r="B1236">
        <v>29</v>
      </c>
      <c r="C1236" t="s">
        <v>23</v>
      </c>
      <c r="D1236" t="s">
        <v>22</v>
      </c>
      <c r="E1236" t="s">
        <v>21</v>
      </c>
      <c r="F1236">
        <v>434.05</v>
      </c>
      <c r="G1236">
        <v>6</v>
      </c>
      <c r="H1236">
        <v>3.4</v>
      </c>
      <c r="I1236" t="s">
        <v>17</v>
      </c>
      <c r="J1236" s="1">
        <v>45796</v>
      </c>
    </row>
    <row r="1237" spans="1:10" x14ac:dyDescent="0.3">
      <c r="A1237">
        <v>1236</v>
      </c>
      <c r="B1237">
        <v>46</v>
      </c>
      <c r="C1237" t="s">
        <v>23</v>
      </c>
      <c r="D1237" t="s">
        <v>15</v>
      </c>
      <c r="E1237" t="s">
        <v>12</v>
      </c>
      <c r="F1237">
        <v>481.36</v>
      </c>
      <c r="G1237">
        <v>4</v>
      </c>
      <c r="H1237">
        <v>4.2</v>
      </c>
      <c r="I1237" t="s">
        <v>13</v>
      </c>
      <c r="J1237" s="1">
        <v>45797</v>
      </c>
    </row>
    <row r="1238" spans="1:10" x14ac:dyDescent="0.3">
      <c r="A1238">
        <v>1237</v>
      </c>
      <c r="B1238">
        <v>24</v>
      </c>
      <c r="C1238" t="s">
        <v>10</v>
      </c>
      <c r="D1238" t="s">
        <v>11</v>
      </c>
      <c r="E1238" t="s">
        <v>19</v>
      </c>
      <c r="F1238">
        <v>348.98</v>
      </c>
      <c r="G1238">
        <v>9</v>
      </c>
      <c r="H1238">
        <v>1.3</v>
      </c>
      <c r="I1238" t="s">
        <v>13</v>
      </c>
      <c r="J1238" s="1">
        <v>45798</v>
      </c>
    </row>
    <row r="1239" spans="1:10" x14ac:dyDescent="0.3">
      <c r="A1239">
        <v>1238</v>
      </c>
      <c r="B1239">
        <v>32</v>
      </c>
      <c r="C1239" t="s">
        <v>23</v>
      </c>
      <c r="D1239" t="s">
        <v>15</v>
      </c>
      <c r="E1239" t="s">
        <v>24</v>
      </c>
      <c r="F1239">
        <v>260.23</v>
      </c>
      <c r="G1239">
        <v>12</v>
      </c>
      <c r="H1239">
        <v>1.2</v>
      </c>
      <c r="I1239" t="s">
        <v>17</v>
      </c>
      <c r="J1239" s="1">
        <v>45799</v>
      </c>
    </row>
    <row r="1240" spans="1:10" x14ac:dyDescent="0.3">
      <c r="A1240">
        <v>1239</v>
      </c>
      <c r="B1240">
        <v>35</v>
      </c>
      <c r="C1240" t="s">
        <v>14</v>
      </c>
      <c r="D1240" t="s">
        <v>20</v>
      </c>
      <c r="E1240" t="s">
        <v>24</v>
      </c>
      <c r="F1240">
        <v>66.41</v>
      </c>
      <c r="G1240">
        <v>11</v>
      </c>
      <c r="H1240">
        <v>2</v>
      </c>
      <c r="I1240" t="s">
        <v>17</v>
      </c>
      <c r="J1240" s="1">
        <v>45800</v>
      </c>
    </row>
    <row r="1241" spans="1:10" x14ac:dyDescent="0.3">
      <c r="A1241">
        <v>1240</v>
      </c>
      <c r="B1241">
        <v>50</v>
      </c>
      <c r="C1241" t="s">
        <v>14</v>
      </c>
      <c r="D1241" t="s">
        <v>11</v>
      </c>
      <c r="E1241" t="s">
        <v>24</v>
      </c>
      <c r="F1241">
        <v>463.37</v>
      </c>
      <c r="G1241">
        <v>2</v>
      </c>
      <c r="H1241">
        <v>3.1</v>
      </c>
      <c r="I1241" t="s">
        <v>17</v>
      </c>
      <c r="J1241" s="1">
        <v>45801</v>
      </c>
    </row>
    <row r="1242" spans="1:10" x14ac:dyDescent="0.3">
      <c r="A1242">
        <v>1241</v>
      </c>
      <c r="B1242">
        <v>26</v>
      </c>
      <c r="C1242" t="s">
        <v>10</v>
      </c>
      <c r="D1242" t="s">
        <v>11</v>
      </c>
      <c r="E1242" t="s">
        <v>24</v>
      </c>
      <c r="F1242">
        <v>551.29999999999995</v>
      </c>
      <c r="G1242">
        <v>7</v>
      </c>
      <c r="H1242">
        <v>3</v>
      </c>
      <c r="I1242" t="s">
        <v>17</v>
      </c>
      <c r="J1242" s="1">
        <v>45802</v>
      </c>
    </row>
    <row r="1243" spans="1:10" x14ac:dyDescent="0.3">
      <c r="A1243">
        <v>1242</v>
      </c>
      <c r="B1243">
        <v>31</v>
      </c>
      <c r="C1243" t="s">
        <v>23</v>
      </c>
      <c r="D1243" t="s">
        <v>25</v>
      </c>
      <c r="E1243" t="s">
        <v>24</v>
      </c>
      <c r="F1243">
        <v>688.55</v>
      </c>
      <c r="G1243">
        <v>1</v>
      </c>
      <c r="H1243">
        <v>3.2</v>
      </c>
      <c r="I1243" t="s">
        <v>13</v>
      </c>
      <c r="J1243" s="1">
        <v>45803</v>
      </c>
    </row>
    <row r="1244" spans="1:10" x14ac:dyDescent="0.3">
      <c r="A1244">
        <v>1243</v>
      </c>
      <c r="B1244">
        <v>52</v>
      </c>
      <c r="C1244" t="s">
        <v>14</v>
      </c>
      <c r="D1244" t="s">
        <v>15</v>
      </c>
      <c r="E1244" t="s">
        <v>19</v>
      </c>
      <c r="F1244">
        <v>263.3</v>
      </c>
      <c r="G1244">
        <v>7</v>
      </c>
      <c r="H1244">
        <v>2.1</v>
      </c>
      <c r="I1244" t="s">
        <v>13</v>
      </c>
      <c r="J1244" s="1">
        <v>45804</v>
      </c>
    </row>
    <row r="1245" spans="1:10" x14ac:dyDescent="0.3">
      <c r="A1245">
        <v>1244</v>
      </c>
      <c r="B1245">
        <v>45</v>
      </c>
      <c r="C1245" t="s">
        <v>14</v>
      </c>
      <c r="D1245" t="s">
        <v>20</v>
      </c>
      <c r="E1245" t="s">
        <v>12</v>
      </c>
      <c r="F1245">
        <v>1038.52</v>
      </c>
      <c r="G1245">
        <v>5</v>
      </c>
      <c r="H1245">
        <v>1.8</v>
      </c>
      <c r="I1245" t="s">
        <v>13</v>
      </c>
      <c r="J1245" s="1">
        <v>45805</v>
      </c>
    </row>
    <row r="1246" spans="1:10" x14ac:dyDescent="0.3">
      <c r="A1246">
        <v>1245</v>
      </c>
      <c r="B1246">
        <v>42</v>
      </c>
      <c r="C1246" t="s">
        <v>14</v>
      </c>
      <c r="D1246" t="s">
        <v>11</v>
      </c>
      <c r="E1246" t="s">
        <v>12</v>
      </c>
      <c r="F1246">
        <v>1387.82</v>
      </c>
      <c r="G1246">
        <v>14</v>
      </c>
      <c r="H1246">
        <v>3.2</v>
      </c>
      <c r="I1246" t="s">
        <v>17</v>
      </c>
      <c r="J1246" s="1">
        <v>45806</v>
      </c>
    </row>
    <row r="1247" spans="1:10" x14ac:dyDescent="0.3">
      <c r="A1247">
        <v>1246</v>
      </c>
      <c r="B1247">
        <v>28</v>
      </c>
      <c r="C1247" t="s">
        <v>14</v>
      </c>
      <c r="D1247" t="s">
        <v>11</v>
      </c>
      <c r="E1247" t="s">
        <v>12</v>
      </c>
      <c r="F1247">
        <v>452.14</v>
      </c>
      <c r="G1247">
        <v>14</v>
      </c>
      <c r="H1247">
        <v>2.6</v>
      </c>
      <c r="I1247" t="s">
        <v>13</v>
      </c>
      <c r="J1247" s="1">
        <v>45807</v>
      </c>
    </row>
    <row r="1248" spans="1:10" x14ac:dyDescent="0.3">
      <c r="A1248">
        <v>1247</v>
      </c>
      <c r="B1248">
        <v>20</v>
      </c>
      <c r="C1248" t="s">
        <v>23</v>
      </c>
      <c r="D1248" t="s">
        <v>11</v>
      </c>
      <c r="E1248" t="s">
        <v>24</v>
      </c>
      <c r="F1248">
        <v>259.32</v>
      </c>
      <c r="G1248">
        <v>6</v>
      </c>
      <c r="H1248">
        <v>1.6</v>
      </c>
      <c r="I1248" t="s">
        <v>17</v>
      </c>
      <c r="J1248" s="1">
        <v>45808</v>
      </c>
    </row>
    <row r="1249" spans="1:10" x14ac:dyDescent="0.3">
      <c r="A1249">
        <v>1248</v>
      </c>
      <c r="B1249">
        <v>35</v>
      </c>
      <c r="C1249" t="s">
        <v>23</v>
      </c>
      <c r="D1249" t="s">
        <v>20</v>
      </c>
      <c r="E1249" t="s">
        <v>19</v>
      </c>
      <c r="F1249">
        <v>1416.22</v>
      </c>
      <c r="G1249">
        <v>11</v>
      </c>
      <c r="H1249">
        <v>4.3</v>
      </c>
      <c r="I1249" t="s">
        <v>13</v>
      </c>
      <c r="J1249" s="1">
        <v>45809</v>
      </c>
    </row>
    <row r="1250" spans="1:10" x14ac:dyDescent="0.3">
      <c r="A1250">
        <v>1249</v>
      </c>
      <c r="B1250">
        <v>54</v>
      </c>
      <c r="C1250" t="s">
        <v>23</v>
      </c>
      <c r="D1250" t="s">
        <v>22</v>
      </c>
      <c r="E1250" t="s">
        <v>19</v>
      </c>
      <c r="F1250">
        <v>37.340000000000003</v>
      </c>
      <c r="G1250">
        <v>6</v>
      </c>
      <c r="H1250">
        <v>2.2999999999999998</v>
      </c>
      <c r="I1250" t="s">
        <v>13</v>
      </c>
      <c r="J1250" s="1">
        <v>45810</v>
      </c>
    </row>
    <row r="1251" spans="1:10" x14ac:dyDescent="0.3">
      <c r="A1251">
        <v>1250</v>
      </c>
      <c r="B1251">
        <v>37</v>
      </c>
      <c r="C1251" t="s">
        <v>10</v>
      </c>
      <c r="D1251" t="s">
        <v>22</v>
      </c>
      <c r="E1251" t="s">
        <v>12</v>
      </c>
      <c r="F1251">
        <v>1429.65</v>
      </c>
      <c r="G1251">
        <v>12</v>
      </c>
      <c r="H1251">
        <v>4.7</v>
      </c>
      <c r="I1251" t="s">
        <v>17</v>
      </c>
      <c r="J1251" s="1">
        <v>45811</v>
      </c>
    </row>
    <row r="1252" spans="1:10" x14ac:dyDescent="0.3">
      <c r="A1252">
        <v>1251</v>
      </c>
      <c r="B1252">
        <v>56</v>
      </c>
      <c r="C1252" t="s">
        <v>10</v>
      </c>
      <c r="D1252" t="s">
        <v>20</v>
      </c>
      <c r="E1252" t="s">
        <v>19</v>
      </c>
      <c r="F1252">
        <v>1034.08</v>
      </c>
      <c r="G1252">
        <v>3</v>
      </c>
      <c r="H1252">
        <v>2.7</v>
      </c>
      <c r="I1252" t="s">
        <v>17</v>
      </c>
      <c r="J1252" s="1">
        <v>45812</v>
      </c>
    </row>
    <row r="1253" spans="1:10" x14ac:dyDescent="0.3">
      <c r="A1253">
        <v>1252</v>
      </c>
      <c r="B1253">
        <v>49</v>
      </c>
      <c r="C1253" t="s">
        <v>10</v>
      </c>
      <c r="D1253" t="s">
        <v>18</v>
      </c>
      <c r="E1253" t="s">
        <v>19</v>
      </c>
      <c r="F1253">
        <v>1025.94</v>
      </c>
      <c r="G1253">
        <v>8</v>
      </c>
      <c r="H1253">
        <v>4.5999999999999996</v>
      </c>
      <c r="I1253" t="s">
        <v>13</v>
      </c>
      <c r="J1253" s="1">
        <v>45813</v>
      </c>
    </row>
    <row r="1254" spans="1:10" x14ac:dyDescent="0.3">
      <c r="A1254">
        <v>1253</v>
      </c>
      <c r="B1254">
        <v>50</v>
      </c>
      <c r="C1254" t="s">
        <v>23</v>
      </c>
      <c r="D1254" t="s">
        <v>11</v>
      </c>
      <c r="E1254" t="s">
        <v>24</v>
      </c>
      <c r="F1254">
        <v>527.44000000000005</v>
      </c>
      <c r="G1254">
        <v>7</v>
      </c>
      <c r="H1254">
        <v>1.1000000000000001</v>
      </c>
      <c r="I1254" t="s">
        <v>13</v>
      </c>
      <c r="J1254" s="1">
        <v>45814</v>
      </c>
    </row>
    <row r="1255" spans="1:10" x14ac:dyDescent="0.3">
      <c r="A1255">
        <v>1254</v>
      </c>
      <c r="B1255">
        <v>52</v>
      </c>
      <c r="C1255" t="s">
        <v>14</v>
      </c>
      <c r="D1255" t="s">
        <v>15</v>
      </c>
      <c r="E1255" t="s">
        <v>24</v>
      </c>
      <c r="F1255">
        <v>1250.1199999999999</v>
      </c>
      <c r="G1255">
        <v>6</v>
      </c>
      <c r="H1255">
        <v>4.2</v>
      </c>
      <c r="I1255" t="s">
        <v>13</v>
      </c>
      <c r="J1255" s="1">
        <v>45815</v>
      </c>
    </row>
    <row r="1256" spans="1:10" x14ac:dyDescent="0.3">
      <c r="A1256">
        <v>1255</v>
      </c>
      <c r="B1256">
        <v>54</v>
      </c>
      <c r="C1256" t="s">
        <v>23</v>
      </c>
      <c r="D1256" t="s">
        <v>18</v>
      </c>
      <c r="E1256" t="s">
        <v>24</v>
      </c>
      <c r="F1256">
        <v>1065.9000000000001</v>
      </c>
      <c r="G1256">
        <v>5</v>
      </c>
      <c r="H1256">
        <v>4.7</v>
      </c>
      <c r="I1256" t="s">
        <v>17</v>
      </c>
      <c r="J1256" s="1">
        <v>45816</v>
      </c>
    </row>
    <row r="1257" spans="1:10" x14ac:dyDescent="0.3">
      <c r="A1257">
        <v>1256</v>
      </c>
      <c r="B1257">
        <v>29</v>
      </c>
      <c r="C1257" t="s">
        <v>10</v>
      </c>
      <c r="D1257" t="s">
        <v>20</v>
      </c>
      <c r="E1257" t="s">
        <v>12</v>
      </c>
      <c r="F1257">
        <v>923.19</v>
      </c>
      <c r="G1257">
        <v>12</v>
      </c>
      <c r="H1257">
        <v>4.9000000000000004</v>
      </c>
      <c r="I1257" t="s">
        <v>13</v>
      </c>
      <c r="J1257" s="1">
        <v>45817</v>
      </c>
    </row>
    <row r="1258" spans="1:10" x14ac:dyDescent="0.3">
      <c r="A1258">
        <v>1257</v>
      </c>
      <c r="B1258">
        <v>37</v>
      </c>
      <c r="C1258" t="s">
        <v>10</v>
      </c>
      <c r="D1258" t="s">
        <v>18</v>
      </c>
      <c r="E1258" t="s">
        <v>21</v>
      </c>
      <c r="F1258">
        <v>481.28</v>
      </c>
      <c r="G1258">
        <v>9</v>
      </c>
      <c r="H1258">
        <v>4.4000000000000004</v>
      </c>
      <c r="I1258" t="s">
        <v>13</v>
      </c>
      <c r="J1258" s="1">
        <v>45818</v>
      </c>
    </row>
    <row r="1259" spans="1:10" x14ac:dyDescent="0.3">
      <c r="A1259">
        <v>1258</v>
      </c>
      <c r="B1259">
        <v>45</v>
      </c>
      <c r="C1259" t="s">
        <v>23</v>
      </c>
      <c r="D1259" t="s">
        <v>25</v>
      </c>
      <c r="E1259" t="s">
        <v>19</v>
      </c>
      <c r="F1259">
        <v>1401.78</v>
      </c>
      <c r="G1259">
        <v>8</v>
      </c>
      <c r="H1259">
        <v>1.8</v>
      </c>
      <c r="I1259" t="s">
        <v>13</v>
      </c>
      <c r="J1259" s="1">
        <v>45819</v>
      </c>
    </row>
    <row r="1260" spans="1:10" x14ac:dyDescent="0.3">
      <c r="A1260">
        <v>1259</v>
      </c>
      <c r="B1260">
        <v>48</v>
      </c>
      <c r="C1260" t="s">
        <v>10</v>
      </c>
      <c r="D1260" t="s">
        <v>11</v>
      </c>
      <c r="E1260" t="s">
        <v>21</v>
      </c>
      <c r="F1260">
        <v>1337.2</v>
      </c>
      <c r="G1260">
        <v>2</v>
      </c>
      <c r="H1260">
        <v>2.9</v>
      </c>
      <c r="I1260" t="s">
        <v>17</v>
      </c>
      <c r="J1260" s="1">
        <v>45820</v>
      </c>
    </row>
    <row r="1261" spans="1:10" x14ac:dyDescent="0.3">
      <c r="A1261">
        <v>1260</v>
      </c>
      <c r="B1261">
        <v>37</v>
      </c>
      <c r="C1261" t="s">
        <v>14</v>
      </c>
      <c r="D1261" t="s">
        <v>15</v>
      </c>
      <c r="E1261" t="s">
        <v>19</v>
      </c>
      <c r="F1261">
        <v>515.44000000000005</v>
      </c>
      <c r="G1261">
        <v>7</v>
      </c>
      <c r="H1261">
        <v>4.2</v>
      </c>
      <c r="I1261" t="s">
        <v>13</v>
      </c>
      <c r="J1261" s="1">
        <v>45821</v>
      </c>
    </row>
    <row r="1262" spans="1:10" x14ac:dyDescent="0.3">
      <c r="A1262">
        <v>1261</v>
      </c>
      <c r="B1262">
        <v>28</v>
      </c>
      <c r="C1262" t="s">
        <v>14</v>
      </c>
      <c r="D1262" t="s">
        <v>25</v>
      </c>
      <c r="E1262" t="s">
        <v>19</v>
      </c>
      <c r="F1262">
        <v>1238.79</v>
      </c>
      <c r="G1262">
        <v>13</v>
      </c>
      <c r="H1262">
        <v>2.8</v>
      </c>
      <c r="I1262" t="s">
        <v>13</v>
      </c>
      <c r="J1262" s="1">
        <v>45822</v>
      </c>
    </row>
    <row r="1263" spans="1:10" x14ac:dyDescent="0.3">
      <c r="A1263">
        <v>1262</v>
      </c>
      <c r="B1263">
        <v>29</v>
      </c>
      <c r="C1263" t="s">
        <v>10</v>
      </c>
      <c r="D1263" t="s">
        <v>18</v>
      </c>
      <c r="E1263" t="s">
        <v>21</v>
      </c>
      <c r="F1263">
        <v>326.39</v>
      </c>
      <c r="G1263">
        <v>8</v>
      </c>
      <c r="H1263">
        <v>4.0999999999999996</v>
      </c>
      <c r="I1263" t="s">
        <v>17</v>
      </c>
      <c r="J1263" s="1">
        <v>45823</v>
      </c>
    </row>
    <row r="1264" spans="1:10" x14ac:dyDescent="0.3">
      <c r="A1264">
        <v>1263</v>
      </c>
      <c r="B1264">
        <v>43</v>
      </c>
      <c r="C1264" t="s">
        <v>23</v>
      </c>
      <c r="D1264" t="s">
        <v>18</v>
      </c>
      <c r="E1264" t="s">
        <v>24</v>
      </c>
      <c r="F1264">
        <v>334.14</v>
      </c>
      <c r="G1264">
        <v>1</v>
      </c>
      <c r="H1264">
        <v>4.8</v>
      </c>
      <c r="I1264" t="s">
        <v>13</v>
      </c>
      <c r="J1264" s="1">
        <v>45824</v>
      </c>
    </row>
    <row r="1265" spans="1:10" x14ac:dyDescent="0.3">
      <c r="A1265">
        <v>1264</v>
      </c>
      <c r="B1265">
        <v>59</v>
      </c>
      <c r="C1265" t="s">
        <v>14</v>
      </c>
      <c r="D1265" t="s">
        <v>18</v>
      </c>
      <c r="E1265" t="s">
        <v>16</v>
      </c>
      <c r="F1265">
        <v>293.06</v>
      </c>
      <c r="G1265">
        <v>4</v>
      </c>
      <c r="H1265">
        <v>4.2</v>
      </c>
      <c r="I1265" t="s">
        <v>17</v>
      </c>
      <c r="J1265" s="1">
        <v>45825</v>
      </c>
    </row>
    <row r="1266" spans="1:10" x14ac:dyDescent="0.3">
      <c r="A1266">
        <v>1265</v>
      </c>
      <c r="B1266">
        <v>20</v>
      </c>
      <c r="C1266" t="s">
        <v>10</v>
      </c>
      <c r="D1266" t="s">
        <v>11</v>
      </c>
      <c r="E1266" t="s">
        <v>19</v>
      </c>
      <c r="F1266">
        <v>326.87</v>
      </c>
      <c r="G1266">
        <v>12</v>
      </c>
      <c r="H1266">
        <v>4.5999999999999996</v>
      </c>
      <c r="I1266" t="s">
        <v>13</v>
      </c>
      <c r="J1266" s="1">
        <v>45826</v>
      </c>
    </row>
    <row r="1267" spans="1:10" x14ac:dyDescent="0.3">
      <c r="A1267">
        <v>1266</v>
      </c>
      <c r="B1267">
        <v>67</v>
      </c>
      <c r="C1267" t="s">
        <v>23</v>
      </c>
      <c r="D1267" t="s">
        <v>22</v>
      </c>
      <c r="E1267" t="s">
        <v>12</v>
      </c>
      <c r="F1267">
        <v>865.12</v>
      </c>
      <c r="G1267">
        <v>12</v>
      </c>
      <c r="H1267">
        <v>3.5</v>
      </c>
      <c r="I1267" t="s">
        <v>17</v>
      </c>
      <c r="J1267" s="1">
        <v>45827</v>
      </c>
    </row>
    <row r="1268" spans="1:10" x14ac:dyDescent="0.3">
      <c r="A1268">
        <v>1267</v>
      </c>
      <c r="B1268">
        <v>49</v>
      </c>
      <c r="C1268" t="s">
        <v>23</v>
      </c>
      <c r="D1268" t="s">
        <v>15</v>
      </c>
      <c r="E1268" t="s">
        <v>12</v>
      </c>
      <c r="F1268">
        <v>948.51</v>
      </c>
      <c r="G1268">
        <v>5</v>
      </c>
      <c r="H1268">
        <v>4.2</v>
      </c>
      <c r="I1268" t="s">
        <v>17</v>
      </c>
      <c r="J1268" s="1">
        <v>45828</v>
      </c>
    </row>
    <row r="1269" spans="1:10" x14ac:dyDescent="0.3">
      <c r="A1269">
        <v>1268</v>
      </c>
      <c r="B1269">
        <v>54</v>
      </c>
      <c r="C1269" t="s">
        <v>10</v>
      </c>
      <c r="D1269" t="s">
        <v>20</v>
      </c>
      <c r="E1269" t="s">
        <v>21</v>
      </c>
      <c r="F1269">
        <v>178.99</v>
      </c>
      <c r="G1269">
        <v>11</v>
      </c>
      <c r="H1269">
        <v>3.1</v>
      </c>
      <c r="I1269" t="s">
        <v>13</v>
      </c>
      <c r="J1269" s="1">
        <v>45829</v>
      </c>
    </row>
    <row r="1270" spans="1:10" x14ac:dyDescent="0.3">
      <c r="A1270">
        <v>1269</v>
      </c>
      <c r="B1270">
        <v>18</v>
      </c>
      <c r="C1270" t="s">
        <v>23</v>
      </c>
      <c r="D1270" t="s">
        <v>22</v>
      </c>
      <c r="E1270" t="s">
        <v>19</v>
      </c>
      <c r="F1270">
        <v>891.17</v>
      </c>
      <c r="G1270">
        <v>1</v>
      </c>
      <c r="H1270">
        <v>2.4</v>
      </c>
      <c r="I1270" t="s">
        <v>13</v>
      </c>
      <c r="J1270" s="1">
        <v>45830</v>
      </c>
    </row>
    <row r="1271" spans="1:10" x14ac:dyDescent="0.3">
      <c r="A1271">
        <v>1270</v>
      </c>
      <c r="B1271">
        <v>22</v>
      </c>
      <c r="C1271" t="s">
        <v>14</v>
      </c>
      <c r="D1271" t="s">
        <v>20</v>
      </c>
      <c r="E1271" t="s">
        <v>21</v>
      </c>
      <c r="F1271">
        <v>810.09</v>
      </c>
      <c r="G1271">
        <v>7</v>
      </c>
      <c r="H1271">
        <v>1.6</v>
      </c>
      <c r="I1271" t="s">
        <v>17</v>
      </c>
      <c r="J1271" s="1">
        <v>45831</v>
      </c>
    </row>
    <row r="1272" spans="1:10" x14ac:dyDescent="0.3">
      <c r="A1272">
        <v>1271</v>
      </c>
      <c r="B1272">
        <v>30</v>
      </c>
      <c r="C1272" t="s">
        <v>23</v>
      </c>
      <c r="D1272" t="s">
        <v>25</v>
      </c>
      <c r="E1272" t="s">
        <v>19</v>
      </c>
      <c r="F1272">
        <v>259.44</v>
      </c>
      <c r="G1272">
        <v>11</v>
      </c>
      <c r="H1272">
        <v>2.9</v>
      </c>
      <c r="I1272" t="s">
        <v>17</v>
      </c>
      <c r="J1272" s="1">
        <v>45832</v>
      </c>
    </row>
    <row r="1273" spans="1:10" x14ac:dyDescent="0.3">
      <c r="A1273">
        <v>1272</v>
      </c>
      <c r="B1273">
        <v>52</v>
      </c>
      <c r="C1273" t="s">
        <v>23</v>
      </c>
      <c r="D1273" t="s">
        <v>20</v>
      </c>
      <c r="E1273" t="s">
        <v>19</v>
      </c>
      <c r="F1273">
        <v>116.06</v>
      </c>
      <c r="G1273">
        <v>13</v>
      </c>
      <c r="H1273">
        <v>1.7</v>
      </c>
      <c r="I1273" t="s">
        <v>13</v>
      </c>
      <c r="J1273" s="1">
        <v>45833</v>
      </c>
    </row>
    <row r="1274" spans="1:10" x14ac:dyDescent="0.3">
      <c r="A1274">
        <v>1273</v>
      </c>
      <c r="B1274">
        <v>60</v>
      </c>
      <c r="C1274" t="s">
        <v>14</v>
      </c>
      <c r="D1274" t="s">
        <v>25</v>
      </c>
      <c r="E1274" t="s">
        <v>12</v>
      </c>
      <c r="F1274">
        <v>1252.42</v>
      </c>
      <c r="G1274">
        <v>6</v>
      </c>
      <c r="H1274">
        <v>1.4</v>
      </c>
      <c r="I1274" t="s">
        <v>13</v>
      </c>
      <c r="J1274" s="1">
        <v>45834</v>
      </c>
    </row>
    <row r="1275" spans="1:10" x14ac:dyDescent="0.3">
      <c r="A1275">
        <v>1274</v>
      </c>
      <c r="B1275">
        <v>44</v>
      </c>
      <c r="C1275" t="s">
        <v>23</v>
      </c>
      <c r="D1275" t="s">
        <v>22</v>
      </c>
      <c r="E1275" t="s">
        <v>24</v>
      </c>
      <c r="F1275">
        <v>84.99</v>
      </c>
      <c r="G1275">
        <v>8</v>
      </c>
      <c r="H1275">
        <v>1.9</v>
      </c>
      <c r="I1275" t="s">
        <v>17</v>
      </c>
      <c r="J1275" s="1">
        <v>45835</v>
      </c>
    </row>
    <row r="1276" spans="1:10" x14ac:dyDescent="0.3">
      <c r="A1276">
        <v>1275</v>
      </c>
      <c r="B1276">
        <v>46</v>
      </c>
      <c r="C1276" t="s">
        <v>23</v>
      </c>
      <c r="D1276" t="s">
        <v>25</v>
      </c>
      <c r="E1276" t="s">
        <v>16</v>
      </c>
      <c r="F1276">
        <v>923.06</v>
      </c>
      <c r="G1276">
        <v>6</v>
      </c>
      <c r="H1276">
        <v>4.2</v>
      </c>
      <c r="I1276" t="s">
        <v>13</v>
      </c>
      <c r="J1276" s="1">
        <v>45836</v>
      </c>
    </row>
    <row r="1277" spans="1:10" x14ac:dyDescent="0.3">
      <c r="A1277">
        <v>1276</v>
      </c>
      <c r="B1277">
        <v>25</v>
      </c>
      <c r="C1277" t="s">
        <v>23</v>
      </c>
      <c r="D1277" t="s">
        <v>22</v>
      </c>
      <c r="E1277" t="s">
        <v>19</v>
      </c>
      <c r="F1277">
        <v>1215.92</v>
      </c>
      <c r="G1277">
        <v>9</v>
      </c>
      <c r="H1277">
        <v>2.2000000000000002</v>
      </c>
      <c r="I1277" t="s">
        <v>17</v>
      </c>
      <c r="J1277" s="1">
        <v>45837</v>
      </c>
    </row>
    <row r="1278" spans="1:10" x14ac:dyDescent="0.3">
      <c r="A1278">
        <v>1277</v>
      </c>
      <c r="B1278">
        <v>32</v>
      </c>
      <c r="C1278" t="s">
        <v>14</v>
      </c>
      <c r="D1278" t="s">
        <v>22</v>
      </c>
      <c r="E1278" t="s">
        <v>16</v>
      </c>
      <c r="F1278">
        <v>605.29</v>
      </c>
      <c r="G1278">
        <v>10</v>
      </c>
      <c r="H1278">
        <v>4.2</v>
      </c>
      <c r="I1278" t="s">
        <v>13</v>
      </c>
      <c r="J1278" s="1">
        <v>45838</v>
      </c>
    </row>
    <row r="1279" spans="1:10" x14ac:dyDescent="0.3">
      <c r="A1279">
        <v>1278</v>
      </c>
      <c r="B1279">
        <v>23</v>
      </c>
      <c r="C1279" t="s">
        <v>14</v>
      </c>
      <c r="D1279" t="s">
        <v>15</v>
      </c>
      <c r="E1279" t="s">
        <v>16</v>
      </c>
      <c r="F1279">
        <v>1223.8399999999999</v>
      </c>
      <c r="G1279">
        <v>10</v>
      </c>
      <c r="H1279">
        <v>4.4000000000000004</v>
      </c>
      <c r="I1279" t="s">
        <v>13</v>
      </c>
      <c r="J1279" s="1">
        <v>45839</v>
      </c>
    </row>
    <row r="1280" spans="1:10" x14ac:dyDescent="0.3">
      <c r="A1280">
        <v>1279</v>
      </c>
      <c r="B1280">
        <v>18</v>
      </c>
      <c r="C1280" t="s">
        <v>14</v>
      </c>
      <c r="D1280" t="s">
        <v>20</v>
      </c>
      <c r="E1280" t="s">
        <v>24</v>
      </c>
      <c r="F1280">
        <v>1243.51</v>
      </c>
      <c r="G1280">
        <v>9</v>
      </c>
      <c r="H1280">
        <v>4.5</v>
      </c>
      <c r="I1280" t="s">
        <v>13</v>
      </c>
      <c r="J1280" s="1">
        <v>45840</v>
      </c>
    </row>
    <row r="1281" spans="1:10" x14ac:dyDescent="0.3">
      <c r="A1281">
        <v>1280</v>
      </c>
      <c r="B1281">
        <v>52</v>
      </c>
      <c r="C1281" t="s">
        <v>14</v>
      </c>
      <c r="D1281" t="s">
        <v>15</v>
      </c>
      <c r="E1281" t="s">
        <v>19</v>
      </c>
      <c r="F1281">
        <v>416.55</v>
      </c>
      <c r="G1281">
        <v>10</v>
      </c>
      <c r="H1281">
        <v>3.5</v>
      </c>
      <c r="I1281" t="s">
        <v>13</v>
      </c>
      <c r="J1281" s="1">
        <v>45841</v>
      </c>
    </row>
    <row r="1282" spans="1:10" x14ac:dyDescent="0.3">
      <c r="A1282">
        <v>1281</v>
      </c>
      <c r="B1282">
        <v>42</v>
      </c>
      <c r="C1282" t="s">
        <v>14</v>
      </c>
      <c r="D1282" t="s">
        <v>11</v>
      </c>
      <c r="E1282" t="s">
        <v>16</v>
      </c>
      <c r="F1282">
        <v>182.38</v>
      </c>
      <c r="G1282">
        <v>11</v>
      </c>
      <c r="H1282">
        <v>3.6</v>
      </c>
      <c r="I1282" t="s">
        <v>13</v>
      </c>
      <c r="J1282" s="1">
        <v>45842</v>
      </c>
    </row>
    <row r="1283" spans="1:10" x14ac:dyDescent="0.3">
      <c r="A1283">
        <v>1282</v>
      </c>
      <c r="B1283">
        <v>35</v>
      </c>
      <c r="C1283" t="s">
        <v>23</v>
      </c>
      <c r="D1283" t="s">
        <v>20</v>
      </c>
      <c r="E1283" t="s">
        <v>24</v>
      </c>
      <c r="F1283">
        <v>194.22</v>
      </c>
      <c r="G1283">
        <v>13</v>
      </c>
      <c r="H1283">
        <v>4.5</v>
      </c>
      <c r="I1283" t="s">
        <v>13</v>
      </c>
      <c r="J1283" s="1">
        <v>45843</v>
      </c>
    </row>
    <row r="1284" spans="1:10" x14ac:dyDescent="0.3">
      <c r="A1284">
        <v>1283</v>
      </c>
      <c r="B1284">
        <v>39</v>
      </c>
      <c r="C1284" t="s">
        <v>23</v>
      </c>
      <c r="D1284" t="s">
        <v>15</v>
      </c>
      <c r="E1284" t="s">
        <v>16</v>
      </c>
      <c r="F1284">
        <v>1149.78</v>
      </c>
      <c r="G1284">
        <v>12</v>
      </c>
      <c r="H1284">
        <v>5</v>
      </c>
      <c r="I1284" t="s">
        <v>17</v>
      </c>
      <c r="J1284" s="1">
        <v>45844</v>
      </c>
    </row>
    <row r="1285" spans="1:10" x14ac:dyDescent="0.3">
      <c r="A1285">
        <v>1284</v>
      </c>
      <c r="B1285">
        <v>45</v>
      </c>
      <c r="C1285" t="s">
        <v>10</v>
      </c>
      <c r="D1285" t="s">
        <v>15</v>
      </c>
      <c r="E1285" t="s">
        <v>21</v>
      </c>
      <c r="F1285">
        <v>1122.71</v>
      </c>
      <c r="G1285">
        <v>12</v>
      </c>
      <c r="H1285">
        <v>3.6</v>
      </c>
      <c r="I1285" t="s">
        <v>17</v>
      </c>
      <c r="J1285" s="1">
        <v>45845</v>
      </c>
    </row>
    <row r="1286" spans="1:10" x14ac:dyDescent="0.3">
      <c r="A1286">
        <v>1285</v>
      </c>
      <c r="B1286">
        <v>50</v>
      </c>
      <c r="C1286" t="s">
        <v>23</v>
      </c>
      <c r="D1286" t="s">
        <v>25</v>
      </c>
      <c r="E1286" t="s">
        <v>19</v>
      </c>
      <c r="F1286">
        <v>743.58</v>
      </c>
      <c r="G1286">
        <v>12</v>
      </c>
      <c r="H1286">
        <v>2.5</v>
      </c>
      <c r="I1286" t="s">
        <v>17</v>
      </c>
      <c r="J1286" s="1">
        <v>45846</v>
      </c>
    </row>
    <row r="1287" spans="1:10" x14ac:dyDescent="0.3">
      <c r="A1287">
        <v>1286</v>
      </c>
      <c r="B1287">
        <v>52</v>
      </c>
      <c r="C1287" t="s">
        <v>23</v>
      </c>
      <c r="D1287" t="s">
        <v>22</v>
      </c>
      <c r="E1287" t="s">
        <v>19</v>
      </c>
      <c r="F1287">
        <v>411.74</v>
      </c>
      <c r="G1287">
        <v>12</v>
      </c>
      <c r="H1287">
        <v>3.4</v>
      </c>
      <c r="I1287" t="s">
        <v>17</v>
      </c>
      <c r="J1287" s="1">
        <v>45847</v>
      </c>
    </row>
    <row r="1288" spans="1:10" x14ac:dyDescent="0.3">
      <c r="A1288">
        <v>1287</v>
      </c>
      <c r="B1288">
        <v>33</v>
      </c>
      <c r="C1288" t="s">
        <v>10</v>
      </c>
      <c r="D1288" t="s">
        <v>15</v>
      </c>
      <c r="E1288" t="s">
        <v>19</v>
      </c>
      <c r="F1288">
        <v>1002.21</v>
      </c>
      <c r="G1288">
        <v>10</v>
      </c>
      <c r="H1288">
        <v>1.2</v>
      </c>
      <c r="I1288" t="s">
        <v>17</v>
      </c>
      <c r="J1288" s="1">
        <v>45848</v>
      </c>
    </row>
    <row r="1289" spans="1:10" x14ac:dyDescent="0.3">
      <c r="A1289">
        <v>1288</v>
      </c>
      <c r="B1289">
        <v>23</v>
      </c>
      <c r="C1289" t="s">
        <v>10</v>
      </c>
      <c r="D1289" t="s">
        <v>11</v>
      </c>
      <c r="E1289" t="s">
        <v>12</v>
      </c>
      <c r="F1289">
        <v>190.39</v>
      </c>
      <c r="G1289">
        <v>4</v>
      </c>
      <c r="H1289">
        <v>3.2</v>
      </c>
      <c r="I1289" t="s">
        <v>13</v>
      </c>
      <c r="J1289" s="1">
        <v>45849</v>
      </c>
    </row>
    <row r="1290" spans="1:10" x14ac:dyDescent="0.3">
      <c r="A1290">
        <v>1289</v>
      </c>
      <c r="B1290">
        <v>54</v>
      </c>
      <c r="C1290" t="s">
        <v>23</v>
      </c>
      <c r="D1290" t="s">
        <v>22</v>
      </c>
      <c r="E1290" t="s">
        <v>12</v>
      </c>
      <c r="F1290">
        <v>473.44</v>
      </c>
      <c r="G1290">
        <v>4</v>
      </c>
      <c r="H1290">
        <v>3.3</v>
      </c>
      <c r="I1290" t="s">
        <v>17</v>
      </c>
      <c r="J1290" s="1">
        <v>45850</v>
      </c>
    </row>
    <row r="1291" spans="1:10" x14ac:dyDescent="0.3">
      <c r="A1291">
        <v>1290</v>
      </c>
      <c r="B1291">
        <v>25</v>
      </c>
      <c r="C1291" t="s">
        <v>23</v>
      </c>
      <c r="D1291" t="s">
        <v>20</v>
      </c>
      <c r="E1291" t="s">
        <v>21</v>
      </c>
      <c r="F1291">
        <v>1095.51</v>
      </c>
      <c r="G1291">
        <v>7</v>
      </c>
      <c r="H1291">
        <v>2.6</v>
      </c>
      <c r="I1291" t="s">
        <v>13</v>
      </c>
      <c r="J1291" s="1">
        <v>45851</v>
      </c>
    </row>
    <row r="1292" spans="1:10" x14ac:dyDescent="0.3">
      <c r="A1292">
        <v>1291</v>
      </c>
      <c r="B1292">
        <v>23</v>
      </c>
      <c r="C1292" t="s">
        <v>14</v>
      </c>
      <c r="D1292" t="s">
        <v>20</v>
      </c>
      <c r="E1292" t="s">
        <v>12</v>
      </c>
      <c r="F1292">
        <v>26.6</v>
      </c>
      <c r="G1292">
        <v>14</v>
      </c>
      <c r="H1292">
        <v>1.5</v>
      </c>
      <c r="I1292" t="s">
        <v>13</v>
      </c>
      <c r="J1292" s="1">
        <v>45852</v>
      </c>
    </row>
    <row r="1293" spans="1:10" x14ac:dyDescent="0.3">
      <c r="A1293">
        <v>1292</v>
      </c>
      <c r="B1293">
        <v>55</v>
      </c>
      <c r="C1293" t="s">
        <v>10</v>
      </c>
      <c r="D1293" t="s">
        <v>20</v>
      </c>
      <c r="E1293" t="s">
        <v>12</v>
      </c>
      <c r="F1293">
        <v>1279</v>
      </c>
      <c r="G1293">
        <v>4</v>
      </c>
      <c r="H1293">
        <v>1.7</v>
      </c>
      <c r="I1293" t="s">
        <v>17</v>
      </c>
      <c r="J1293" s="1">
        <v>45853</v>
      </c>
    </row>
    <row r="1294" spans="1:10" x14ac:dyDescent="0.3">
      <c r="A1294">
        <v>1293</v>
      </c>
      <c r="B1294">
        <v>41</v>
      </c>
      <c r="C1294" t="s">
        <v>14</v>
      </c>
      <c r="D1294" t="s">
        <v>11</v>
      </c>
      <c r="E1294" t="s">
        <v>24</v>
      </c>
      <c r="F1294">
        <v>676.09</v>
      </c>
      <c r="G1294">
        <v>7</v>
      </c>
      <c r="H1294">
        <v>3.3</v>
      </c>
      <c r="I1294" t="s">
        <v>17</v>
      </c>
      <c r="J1294" s="1">
        <v>45854</v>
      </c>
    </row>
    <row r="1295" spans="1:10" x14ac:dyDescent="0.3">
      <c r="A1295">
        <v>1294</v>
      </c>
      <c r="B1295">
        <v>53</v>
      </c>
      <c r="C1295" t="s">
        <v>14</v>
      </c>
      <c r="D1295" t="s">
        <v>11</v>
      </c>
      <c r="E1295" t="s">
        <v>12</v>
      </c>
      <c r="F1295">
        <v>925.23</v>
      </c>
      <c r="G1295">
        <v>13</v>
      </c>
      <c r="H1295">
        <v>2.9</v>
      </c>
      <c r="I1295" t="s">
        <v>13</v>
      </c>
      <c r="J1295" s="1">
        <v>45855</v>
      </c>
    </row>
    <row r="1296" spans="1:10" x14ac:dyDescent="0.3">
      <c r="A1296">
        <v>1295</v>
      </c>
      <c r="B1296">
        <v>58</v>
      </c>
      <c r="C1296" t="s">
        <v>10</v>
      </c>
      <c r="D1296" t="s">
        <v>22</v>
      </c>
      <c r="E1296" t="s">
        <v>16</v>
      </c>
      <c r="F1296">
        <v>493.67</v>
      </c>
      <c r="G1296">
        <v>1</v>
      </c>
      <c r="H1296">
        <v>3.3</v>
      </c>
      <c r="I1296" t="s">
        <v>13</v>
      </c>
      <c r="J1296" s="1">
        <v>45856</v>
      </c>
    </row>
    <row r="1297" spans="1:10" x14ac:dyDescent="0.3">
      <c r="A1297">
        <v>1296</v>
      </c>
      <c r="B1297">
        <v>49</v>
      </c>
      <c r="C1297" t="s">
        <v>23</v>
      </c>
      <c r="D1297" t="s">
        <v>18</v>
      </c>
      <c r="E1297" t="s">
        <v>24</v>
      </c>
      <c r="F1297">
        <v>542.36</v>
      </c>
      <c r="G1297">
        <v>10</v>
      </c>
      <c r="H1297">
        <v>3.9</v>
      </c>
      <c r="I1297" t="s">
        <v>13</v>
      </c>
      <c r="J1297" s="1">
        <v>45857</v>
      </c>
    </row>
    <row r="1298" spans="1:10" x14ac:dyDescent="0.3">
      <c r="A1298">
        <v>1297</v>
      </c>
      <c r="B1298">
        <v>38</v>
      </c>
      <c r="C1298" t="s">
        <v>23</v>
      </c>
      <c r="D1298" t="s">
        <v>20</v>
      </c>
      <c r="E1298" t="s">
        <v>19</v>
      </c>
      <c r="F1298">
        <v>80.64</v>
      </c>
      <c r="G1298">
        <v>11</v>
      </c>
      <c r="H1298">
        <v>2.9</v>
      </c>
      <c r="I1298" t="s">
        <v>13</v>
      </c>
      <c r="J1298" s="1">
        <v>45858</v>
      </c>
    </row>
    <row r="1299" spans="1:10" x14ac:dyDescent="0.3">
      <c r="A1299">
        <v>1298</v>
      </c>
      <c r="B1299">
        <v>66</v>
      </c>
      <c r="C1299" t="s">
        <v>10</v>
      </c>
      <c r="D1299" t="s">
        <v>15</v>
      </c>
      <c r="E1299" t="s">
        <v>16</v>
      </c>
      <c r="F1299">
        <v>58.34</v>
      </c>
      <c r="G1299">
        <v>1</v>
      </c>
      <c r="H1299">
        <v>4.7</v>
      </c>
      <c r="I1299" t="s">
        <v>13</v>
      </c>
      <c r="J1299" s="1">
        <v>45859</v>
      </c>
    </row>
    <row r="1300" spans="1:10" x14ac:dyDescent="0.3">
      <c r="A1300">
        <v>1299</v>
      </c>
      <c r="B1300">
        <v>47</v>
      </c>
      <c r="C1300" t="s">
        <v>10</v>
      </c>
      <c r="D1300" t="s">
        <v>15</v>
      </c>
      <c r="E1300" t="s">
        <v>24</v>
      </c>
      <c r="F1300">
        <v>191.49</v>
      </c>
      <c r="G1300">
        <v>12</v>
      </c>
      <c r="H1300">
        <v>1.8</v>
      </c>
      <c r="I1300" t="s">
        <v>13</v>
      </c>
      <c r="J1300" s="1">
        <v>45860</v>
      </c>
    </row>
    <row r="1301" spans="1:10" x14ac:dyDescent="0.3">
      <c r="A1301">
        <v>1300</v>
      </c>
      <c r="B1301">
        <v>31</v>
      </c>
      <c r="C1301" t="s">
        <v>14</v>
      </c>
      <c r="D1301" t="s">
        <v>22</v>
      </c>
      <c r="E1301" t="s">
        <v>16</v>
      </c>
      <c r="F1301">
        <v>164.33</v>
      </c>
      <c r="G1301">
        <v>9</v>
      </c>
      <c r="H1301">
        <v>3.3</v>
      </c>
      <c r="I1301" t="s">
        <v>17</v>
      </c>
      <c r="J1301" s="1">
        <v>45861</v>
      </c>
    </row>
    <row r="1302" spans="1:10" x14ac:dyDescent="0.3">
      <c r="A1302">
        <v>1301</v>
      </c>
      <c r="B1302">
        <v>55</v>
      </c>
      <c r="C1302" t="s">
        <v>23</v>
      </c>
      <c r="D1302" t="s">
        <v>11</v>
      </c>
      <c r="E1302" t="s">
        <v>12</v>
      </c>
      <c r="F1302">
        <v>57.94</v>
      </c>
      <c r="G1302">
        <v>5</v>
      </c>
      <c r="H1302">
        <v>4.4000000000000004</v>
      </c>
      <c r="I1302" t="s">
        <v>13</v>
      </c>
      <c r="J1302" s="1">
        <v>45862</v>
      </c>
    </row>
    <row r="1303" spans="1:10" x14ac:dyDescent="0.3">
      <c r="A1303">
        <v>1302</v>
      </c>
      <c r="B1303">
        <v>56</v>
      </c>
      <c r="C1303" t="s">
        <v>23</v>
      </c>
      <c r="D1303" t="s">
        <v>22</v>
      </c>
      <c r="E1303" t="s">
        <v>12</v>
      </c>
      <c r="F1303">
        <v>309.93</v>
      </c>
      <c r="G1303">
        <v>10</v>
      </c>
      <c r="H1303">
        <v>4.2</v>
      </c>
      <c r="I1303" t="s">
        <v>13</v>
      </c>
      <c r="J1303" s="1">
        <v>45863</v>
      </c>
    </row>
    <row r="1304" spans="1:10" x14ac:dyDescent="0.3">
      <c r="A1304">
        <v>1303</v>
      </c>
      <c r="B1304">
        <v>46</v>
      </c>
      <c r="C1304" t="s">
        <v>14</v>
      </c>
      <c r="D1304" t="s">
        <v>25</v>
      </c>
      <c r="E1304" t="s">
        <v>19</v>
      </c>
      <c r="F1304">
        <v>336.82</v>
      </c>
      <c r="G1304">
        <v>3</v>
      </c>
      <c r="H1304">
        <v>2.2999999999999998</v>
      </c>
      <c r="I1304" t="s">
        <v>13</v>
      </c>
      <c r="J1304" s="1">
        <v>45864</v>
      </c>
    </row>
    <row r="1305" spans="1:10" x14ac:dyDescent="0.3">
      <c r="A1305">
        <v>1304</v>
      </c>
      <c r="B1305">
        <v>25</v>
      </c>
      <c r="C1305" t="s">
        <v>14</v>
      </c>
      <c r="D1305" t="s">
        <v>20</v>
      </c>
      <c r="E1305" t="s">
        <v>19</v>
      </c>
      <c r="F1305">
        <v>515.71</v>
      </c>
      <c r="G1305">
        <v>14</v>
      </c>
      <c r="H1305">
        <v>4.7</v>
      </c>
      <c r="I1305" t="s">
        <v>17</v>
      </c>
      <c r="J1305" s="1">
        <v>45865</v>
      </c>
    </row>
    <row r="1306" spans="1:10" x14ac:dyDescent="0.3">
      <c r="A1306">
        <v>1305</v>
      </c>
      <c r="B1306">
        <v>59</v>
      </c>
      <c r="C1306" t="s">
        <v>10</v>
      </c>
      <c r="D1306" t="s">
        <v>11</v>
      </c>
      <c r="E1306" t="s">
        <v>24</v>
      </c>
      <c r="F1306">
        <v>916.03</v>
      </c>
      <c r="G1306">
        <v>3</v>
      </c>
      <c r="H1306">
        <v>4.7</v>
      </c>
      <c r="I1306" t="s">
        <v>17</v>
      </c>
      <c r="J1306" s="1">
        <v>45866</v>
      </c>
    </row>
    <row r="1307" spans="1:10" x14ac:dyDescent="0.3">
      <c r="A1307">
        <v>1306</v>
      </c>
      <c r="B1307">
        <v>35</v>
      </c>
      <c r="C1307" t="s">
        <v>23</v>
      </c>
      <c r="D1307" t="s">
        <v>22</v>
      </c>
      <c r="E1307" t="s">
        <v>19</v>
      </c>
      <c r="F1307">
        <v>587.45000000000005</v>
      </c>
      <c r="G1307">
        <v>7</v>
      </c>
      <c r="H1307">
        <v>2.2999999999999998</v>
      </c>
      <c r="I1307" t="s">
        <v>13</v>
      </c>
      <c r="J1307" s="1">
        <v>45867</v>
      </c>
    </row>
    <row r="1308" spans="1:10" x14ac:dyDescent="0.3">
      <c r="A1308">
        <v>1307</v>
      </c>
      <c r="B1308">
        <v>69</v>
      </c>
      <c r="C1308" t="s">
        <v>23</v>
      </c>
      <c r="D1308" t="s">
        <v>11</v>
      </c>
      <c r="E1308" t="s">
        <v>12</v>
      </c>
      <c r="F1308">
        <v>261.52999999999997</v>
      </c>
      <c r="G1308">
        <v>1</v>
      </c>
      <c r="H1308">
        <v>2.8</v>
      </c>
      <c r="I1308" t="s">
        <v>13</v>
      </c>
      <c r="J1308" s="1">
        <v>45868</v>
      </c>
    </row>
    <row r="1309" spans="1:10" x14ac:dyDescent="0.3">
      <c r="A1309">
        <v>1308</v>
      </c>
      <c r="B1309">
        <v>40</v>
      </c>
      <c r="C1309" t="s">
        <v>23</v>
      </c>
      <c r="D1309" t="s">
        <v>22</v>
      </c>
      <c r="E1309" t="s">
        <v>12</v>
      </c>
      <c r="F1309">
        <v>912.7</v>
      </c>
      <c r="G1309">
        <v>9</v>
      </c>
      <c r="H1309">
        <v>3.6</v>
      </c>
      <c r="I1309" t="s">
        <v>17</v>
      </c>
      <c r="J1309" s="1">
        <v>45869</v>
      </c>
    </row>
    <row r="1310" spans="1:10" x14ac:dyDescent="0.3">
      <c r="A1310">
        <v>1309</v>
      </c>
      <c r="B1310">
        <v>22</v>
      </c>
      <c r="C1310" t="s">
        <v>23</v>
      </c>
      <c r="D1310" t="s">
        <v>25</v>
      </c>
      <c r="E1310" t="s">
        <v>19</v>
      </c>
      <c r="F1310">
        <v>282.17</v>
      </c>
      <c r="G1310">
        <v>14</v>
      </c>
      <c r="H1310">
        <v>4.9000000000000004</v>
      </c>
      <c r="I1310" t="s">
        <v>17</v>
      </c>
      <c r="J1310" s="1">
        <v>45870</v>
      </c>
    </row>
    <row r="1311" spans="1:10" x14ac:dyDescent="0.3">
      <c r="A1311">
        <v>1310</v>
      </c>
      <c r="B1311">
        <v>60</v>
      </c>
      <c r="C1311" t="s">
        <v>23</v>
      </c>
      <c r="D1311" t="s">
        <v>15</v>
      </c>
      <c r="E1311" t="s">
        <v>12</v>
      </c>
      <c r="F1311">
        <v>173.44</v>
      </c>
      <c r="G1311">
        <v>12</v>
      </c>
      <c r="H1311">
        <v>4.5</v>
      </c>
      <c r="I1311" t="s">
        <v>13</v>
      </c>
      <c r="J1311" s="1">
        <v>45871</v>
      </c>
    </row>
    <row r="1312" spans="1:10" x14ac:dyDescent="0.3">
      <c r="A1312">
        <v>1311</v>
      </c>
      <c r="B1312">
        <v>20</v>
      </c>
      <c r="C1312" t="s">
        <v>23</v>
      </c>
      <c r="D1312" t="s">
        <v>20</v>
      </c>
      <c r="E1312" t="s">
        <v>12</v>
      </c>
      <c r="F1312">
        <v>1418.08</v>
      </c>
      <c r="G1312">
        <v>3</v>
      </c>
      <c r="H1312">
        <v>3</v>
      </c>
      <c r="I1312" t="s">
        <v>13</v>
      </c>
      <c r="J1312" s="1">
        <v>45872</v>
      </c>
    </row>
    <row r="1313" spans="1:10" x14ac:dyDescent="0.3">
      <c r="A1313">
        <v>1312</v>
      </c>
      <c r="B1313">
        <v>34</v>
      </c>
      <c r="C1313" t="s">
        <v>10</v>
      </c>
      <c r="D1313" t="s">
        <v>25</v>
      </c>
      <c r="E1313" t="s">
        <v>21</v>
      </c>
      <c r="F1313">
        <v>1170.74</v>
      </c>
      <c r="G1313">
        <v>8</v>
      </c>
      <c r="H1313">
        <v>2.2000000000000002</v>
      </c>
      <c r="I1313" t="s">
        <v>13</v>
      </c>
      <c r="J1313" s="1">
        <v>45873</v>
      </c>
    </row>
    <row r="1314" spans="1:10" x14ac:dyDescent="0.3">
      <c r="A1314">
        <v>1313</v>
      </c>
      <c r="B1314">
        <v>63</v>
      </c>
      <c r="C1314" t="s">
        <v>14</v>
      </c>
      <c r="D1314" t="s">
        <v>25</v>
      </c>
      <c r="E1314" t="s">
        <v>12</v>
      </c>
      <c r="F1314">
        <v>1142.6600000000001</v>
      </c>
      <c r="G1314">
        <v>13</v>
      </c>
      <c r="H1314">
        <v>3.1</v>
      </c>
      <c r="I1314" t="s">
        <v>13</v>
      </c>
      <c r="J1314" s="1">
        <v>45874</v>
      </c>
    </row>
    <row r="1315" spans="1:10" x14ac:dyDescent="0.3">
      <c r="A1315">
        <v>1314</v>
      </c>
      <c r="B1315">
        <v>66</v>
      </c>
      <c r="C1315" t="s">
        <v>14</v>
      </c>
      <c r="D1315" t="s">
        <v>11</v>
      </c>
      <c r="E1315" t="s">
        <v>12</v>
      </c>
      <c r="F1315">
        <v>557.16</v>
      </c>
      <c r="G1315">
        <v>13</v>
      </c>
      <c r="H1315">
        <v>3.7</v>
      </c>
      <c r="I1315" t="s">
        <v>17</v>
      </c>
      <c r="J1315" s="1">
        <v>45875</v>
      </c>
    </row>
    <row r="1316" spans="1:10" x14ac:dyDescent="0.3">
      <c r="A1316">
        <v>1315</v>
      </c>
      <c r="B1316">
        <v>37</v>
      </c>
      <c r="C1316" t="s">
        <v>14</v>
      </c>
      <c r="D1316" t="s">
        <v>11</v>
      </c>
      <c r="E1316" t="s">
        <v>21</v>
      </c>
      <c r="F1316">
        <v>956.41</v>
      </c>
      <c r="G1316">
        <v>10</v>
      </c>
      <c r="H1316">
        <v>2.5</v>
      </c>
      <c r="I1316" t="s">
        <v>13</v>
      </c>
      <c r="J1316" s="1">
        <v>45876</v>
      </c>
    </row>
    <row r="1317" spans="1:10" x14ac:dyDescent="0.3">
      <c r="A1317">
        <v>1316</v>
      </c>
      <c r="B1317">
        <v>50</v>
      </c>
      <c r="C1317" t="s">
        <v>10</v>
      </c>
      <c r="D1317" t="s">
        <v>18</v>
      </c>
      <c r="E1317" t="s">
        <v>21</v>
      </c>
      <c r="F1317">
        <v>570.1</v>
      </c>
      <c r="G1317">
        <v>10</v>
      </c>
      <c r="H1317">
        <v>1.2</v>
      </c>
      <c r="I1317" t="s">
        <v>17</v>
      </c>
      <c r="J1317" s="1">
        <v>45877</v>
      </c>
    </row>
    <row r="1318" spans="1:10" x14ac:dyDescent="0.3">
      <c r="A1318">
        <v>1317</v>
      </c>
      <c r="B1318">
        <v>41</v>
      </c>
      <c r="C1318" t="s">
        <v>14</v>
      </c>
      <c r="D1318" t="s">
        <v>22</v>
      </c>
      <c r="E1318" t="s">
        <v>24</v>
      </c>
      <c r="F1318">
        <v>558.82000000000005</v>
      </c>
      <c r="G1318">
        <v>7</v>
      </c>
      <c r="H1318">
        <v>3.4</v>
      </c>
      <c r="I1318" t="s">
        <v>13</v>
      </c>
      <c r="J1318" s="1">
        <v>45878</v>
      </c>
    </row>
    <row r="1319" spans="1:10" x14ac:dyDescent="0.3">
      <c r="A1319">
        <v>1318</v>
      </c>
      <c r="B1319">
        <v>23</v>
      </c>
      <c r="C1319" t="s">
        <v>10</v>
      </c>
      <c r="D1319" t="s">
        <v>15</v>
      </c>
      <c r="E1319" t="s">
        <v>19</v>
      </c>
      <c r="F1319">
        <v>1406.14</v>
      </c>
      <c r="G1319">
        <v>14</v>
      </c>
      <c r="H1319">
        <v>4.9000000000000004</v>
      </c>
      <c r="I1319" t="s">
        <v>17</v>
      </c>
      <c r="J1319" s="1">
        <v>45879</v>
      </c>
    </row>
    <row r="1320" spans="1:10" x14ac:dyDescent="0.3">
      <c r="A1320">
        <v>1319</v>
      </c>
      <c r="B1320">
        <v>29</v>
      </c>
      <c r="C1320" t="s">
        <v>14</v>
      </c>
      <c r="D1320" t="s">
        <v>18</v>
      </c>
      <c r="E1320" t="s">
        <v>16</v>
      </c>
      <c r="F1320">
        <v>1450.66</v>
      </c>
      <c r="G1320">
        <v>6</v>
      </c>
      <c r="H1320">
        <v>3.2</v>
      </c>
      <c r="I1320" t="s">
        <v>17</v>
      </c>
      <c r="J1320" s="1">
        <v>45880</v>
      </c>
    </row>
    <row r="1321" spans="1:10" x14ac:dyDescent="0.3">
      <c r="A1321">
        <v>1320</v>
      </c>
      <c r="B1321">
        <v>26</v>
      </c>
      <c r="C1321" t="s">
        <v>10</v>
      </c>
      <c r="D1321" t="s">
        <v>15</v>
      </c>
      <c r="E1321" t="s">
        <v>21</v>
      </c>
      <c r="F1321">
        <v>520.19000000000005</v>
      </c>
      <c r="G1321">
        <v>8</v>
      </c>
      <c r="H1321">
        <v>4.3</v>
      </c>
      <c r="I1321" t="s">
        <v>17</v>
      </c>
      <c r="J1321" s="1">
        <v>45881</v>
      </c>
    </row>
    <row r="1322" spans="1:10" x14ac:dyDescent="0.3">
      <c r="A1322">
        <v>1321</v>
      </c>
      <c r="B1322">
        <v>55</v>
      </c>
      <c r="C1322" t="s">
        <v>10</v>
      </c>
      <c r="D1322" t="s">
        <v>25</v>
      </c>
      <c r="E1322" t="s">
        <v>19</v>
      </c>
      <c r="F1322">
        <v>699.83</v>
      </c>
      <c r="G1322">
        <v>3</v>
      </c>
      <c r="H1322">
        <v>3</v>
      </c>
      <c r="I1322" t="s">
        <v>17</v>
      </c>
      <c r="J1322" s="1">
        <v>45882</v>
      </c>
    </row>
    <row r="1323" spans="1:10" x14ac:dyDescent="0.3">
      <c r="A1323">
        <v>1322</v>
      </c>
      <c r="B1323">
        <v>53</v>
      </c>
      <c r="C1323" t="s">
        <v>23</v>
      </c>
      <c r="D1323" t="s">
        <v>18</v>
      </c>
      <c r="E1323" t="s">
        <v>24</v>
      </c>
      <c r="F1323">
        <v>907.17</v>
      </c>
      <c r="G1323">
        <v>13</v>
      </c>
      <c r="H1323">
        <v>3.8</v>
      </c>
      <c r="I1323" t="s">
        <v>17</v>
      </c>
      <c r="J1323" s="1">
        <v>45883</v>
      </c>
    </row>
    <row r="1324" spans="1:10" x14ac:dyDescent="0.3">
      <c r="A1324">
        <v>1323</v>
      </c>
      <c r="B1324">
        <v>42</v>
      </c>
      <c r="C1324" t="s">
        <v>14</v>
      </c>
      <c r="D1324" t="s">
        <v>15</v>
      </c>
      <c r="E1324" t="s">
        <v>12</v>
      </c>
      <c r="F1324">
        <v>1405.25</v>
      </c>
      <c r="G1324">
        <v>13</v>
      </c>
      <c r="H1324">
        <v>4</v>
      </c>
      <c r="I1324" t="s">
        <v>17</v>
      </c>
      <c r="J1324" s="1">
        <v>45884</v>
      </c>
    </row>
    <row r="1325" spans="1:10" x14ac:dyDescent="0.3">
      <c r="A1325">
        <v>1324</v>
      </c>
      <c r="B1325">
        <v>26</v>
      </c>
      <c r="C1325" t="s">
        <v>10</v>
      </c>
      <c r="D1325" t="s">
        <v>18</v>
      </c>
      <c r="E1325" t="s">
        <v>19</v>
      </c>
      <c r="F1325">
        <v>230.66</v>
      </c>
      <c r="G1325">
        <v>10</v>
      </c>
      <c r="H1325">
        <v>4</v>
      </c>
      <c r="I1325" t="s">
        <v>17</v>
      </c>
      <c r="J1325" s="1">
        <v>45885</v>
      </c>
    </row>
    <row r="1326" spans="1:10" x14ac:dyDescent="0.3">
      <c r="A1326">
        <v>1325</v>
      </c>
      <c r="B1326">
        <v>37</v>
      </c>
      <c r="C1326" t="s">
        <v>23</v>
      </c>
      <c r="D1326" t="s">
        <v>20</v>
      </c>
      <c r="E1326" t="s">
        <v>21</v>
      </c>
      <c r="F1326">
        <v>470.5</v>
      </c>
      <c r="G1326">
        <v>7</v>
      </c>
      <c r="H1326">
        <v>3.5</v>
      </c>
      <c r="I1326" t="s">
        <v>17</v>
      </c>
      <c r="J1326" s="1">
        <v>45886</v>
      </c>
    </row>
    <row r="1327" spans="1:10" x14ac:dyDescent="0.3">
      <c r="A1327">
        <v>1326</v>
      </c>
      <c r="B1327">
        <v>47</v>
      </c>
      <c r="C1327" t="s">
        <v>14</v>
      </c>
      <c r="D1327" t="s">
        <v>11</v>
      </c>
      <c r="E1327" t="s">
        <v>24</v>
      </c>
      <c r="F1327">
        <v>1178.01</v>
      </c>
      <c r="G1327">
        <v>4</v>
      </c>
      <c r="H1327">
        <v>2.7</v>
      </c>
      <c r="I1327" t="s">
        <v>17</v>
      </c>
      <c r="J1327" s="1">
        <v>45887</v>
      </c>
    </row>
    <row r="1328" spans="1:10" x14ac:dyDescent="0.3">
      <c r="A1328">
        <v>1327</v>
      </c>
      <c r="B1328">
        <v>35</v>
      </c>
      <c r="C1328" t="s">
        <v>23</v>
      </c>
      <c r="D1328" t="s">
        <v>22</v>
      </c>
      <c r="E1328" t="s">
        <v>12</v>
      </c>
      <c r="F1328">
        <v>1251.8499999999999</v>
      </c>
      <c r="G1328">
        <v>3</v>
      </c>
      <c r="H1328">
        <v>4.2</v>
      </c>
      <c r="I1328" t="s">
        <v>13</v>
      </c>
      <c r="J1328" s="1">
        <v>45888</v>
      </c>
    </row>
    <row r="1329" spans="1:10" x14ac:dyDescent="0.3">
      <c r="A1329">
        <v>1328</v>
      </c>
      <c r="B1329">
        <v>64</v>
      </c>
      <c r="C1329" t="s">
        <v>10</v>
      </c>
      <c r="D1329" t="s">
        <v>25</v>
      </c>
      <c r="E1329" t="s">
        <v>19</v>
      </c>
      <c r="F1329">
        <v>562.66</v>
      </c>
      <c r="G1329">
        <v>9</v>
      </c>
      <c r="H1329">
        <v>1.8</v>
      </c>
      <c r="I1329" t="s">
        <v>17</v>
      </c>
      <c r="J1329" s="1">
        <v>45889</v>
      </c>
    </row>
    <row r="1330" spans="1:10" x14ac:dyDescent="0.3">
      <c r="A1330">
        <v>1329</v>
      </c>
      <c r="B1330">
        <v>45</v>
      </c>
      <c r="C1330" t="s">
        <v>23</v>
      </c>
      <c r="D1330" t="s">
        <v>15</v>
      </c>
      <c r="E1330" t="s">
        <v>21</v>
      </c>
      <c r="F1330">
        <v>1255.05</v>
      </c>
      <c r="G1330">
        <v>4</v>
      </c>
      <c r="H1330">
        <v>4.5</v>
      </c>
      <c r="I1330" t="s">
        <v>13</v>
      </c>
      <c r="J1330" s="1">
        <v>45890</v>
      </c>
    </row>
    <row r="1331" spans="1:10" x14ac:dyDescent="0.3">
      <c r="A1331">
        <v>1330</v>
      </c>
      <c r="B1331">
        <v>28</v>
      </c>
      <c r="C1331" t="s">
        <v>10</v>
      </c>
      <c r="D1331" t="s">
        <v>20</v>
      </c>
      <c r="E1331" t="s">
        <v>21</v>
      </c>
      <c r="F1331">
        <v>307.74</v>
      </c>
      <c r="G1331">
        <v>5</v>
      </c>
      <c r="H1331">
        <v>2.5</v>
      </c>
      <c r="I1331" t="s">
        <v>17</v>
      </c>
      <c r="J1331" s="1">
        <v>45891</v>
      </c>
    </row>
    <row r="1332" spans="1:10" x14ac:dyDescent="0.3">
      <c r="A1332">
        <v>1331</v>
      </c>
      <c r="B1332">
        <v>47</v>
      </c>
      <c r="C1332" t="s">
        <v>14</v>
      </c>
      <c r="D1332" t="s">
        <v>22</v>
      </c>
      <c r="E1332" t="s">
        <v>21</v>
      </c>
      <c r="F1332">
        <v>1347.37</v>
      </c>
      <c r="G1332">
        <v>2</v>
      </c>
      <c r="H1332">
        <v>2.7</v>
      </c>
      <c r="I1332" t="s">
        <v>13</v>
      </c>
      <c r="J1332" s="1">
        <v>45892</v>
      </c>
    </row>
    <row r="1333" spans="1:10" x14ac:dyDescent="0.3">
      <c r="A1333">
        <v>1332</v>
      </c>
      <c r="B1333">
        <v>18</v>
      </c>
      <c r="C1333" t="s">
        <v>23</v>
      </c>
      <c r="D1333" t="s">
        <v>22</v>
      </c>
      <c r="E1333" t="s">
        <v>24</v>
      </c>
      <c r="F1333">
        <v>722.35</v>
      </c>
      <c r="G1333">
        <v>3</v>
      </c>
      <c r="H1333">
        <v>1.2</v>
      </c>
      <c r="I1333" t="s">
        <v>13</v>
      </c>
      <c r="J1333" s="1">
        <v>45893</v>
      </c>
    </row>
    <row r="1334" spans="1:10" x14ac:dyDescent="0.3">
      <c r="A1334">
        <v>1333</v>
      </c>
      <c r="B1334">
        <v>30</v>
      </c>
      <c r="C1334" t="s">
        <v>14</v>
      </c>
      <c r="D1334" t="s">
        <v>22</v>
      </c>
      <c r="E1334" t="s">
        <v>21</v>
      </c>
      <c r="F1334">
        <v>62.09</v>
      </c>
      <c r="G1334">
        <v>11</v>
      </c>
      <c r="H1334">
        <v>2.7</v>
      </c>
      <c r="I1334" t="s">
        <v>17</v>
      </c>
      <c r="J1334" s="1">
        <v>45894</v>
      </c>
    </row>
    <row r="1335" spans="1:10" x14ac:dyDescent="0.3">
      <c r="A1335">
        <v>1334</v>
      </c>
      <c r="B1335">
        <v>69</v>
      </c>
      <c r="C1335" t="s">
        <v>10</v>
      </c>
      <c r="D1335" t="s">
        <v>20</v>
      </c>
      <c r="E1335" t="s">
        <v>12</v>
      </c>
      <c r="F1335">
        <v>432.33</v>
      </c>
      <c r="G1335">
        <v>12</v>
      </c>
      <c r="H1335">
        <v>1.8</v>
      </c>
      <c r="I1335" t="s">
        <v>17</v>
      </c>
      <c r="J1335" s="1">
        <v>45895</v>
      </c>
    </row>
    <row r="1336" spans="1:10" x14ac:dyDescent="0.3">
      <c r="A1336">
        <v>1335</v>
      </c>
      <c r="B1336">
        <v>39</v>
      </c>
      <c r="C1336" t="s">
        <v>23</v>
      </c>
      <c r="D1336" t="s">
        <v>22</v>
      </c>
      <c r="E1336" t="s">
        <v>12</v>
      </c>
      <c r="F1336">
        <v>584.41</v>
      </c>
      <c r="G1336">
        <v>3</v>
      </c>
      <c r="H1336">
        <v>4.9000000000000004</v>
      </c>
      <c r="I1336" t="s">
        <v>13</v>
      </c>
      <c r="J1336" s="1">
        <v>45896</v>
      </c>
    </row>
    <row r="1337" spans="1:10" x14ac:dyDescent="0.3">
      <c r="A1337">
        <v>1336</v>
      </c>
      <c r="B1337">
        <v>34</v>
      </c>
      <c r="C1337" t="s">
        <v>14</v>
      </c>
      <c r="D1337" t="s">
        <v>25</v>
      </c>
      <c r="E1337" t="s">
        <v>19</v>
      </c>
      <c r="F1337">
        <v>169.86</v>
      </c>
      <c r="G1337">
        <v>11</v>
      </c>
      <c r="H1337">
        <v>3.6</v>
      </c>
      <c r="I1337" t="s">
        <v>13</v>
      </c>
      <c r="J1337" s="1">
        <v>45897</v>
      </c>
    </row>
    <row r="1338" spans="1:10" x14ac:dyDescent="0.3">
      <c r="A1338">
        <v>1337</v>
      </c>
      <c r="B1338">
        <v>63</v>
      </c>
      <c r="C1338" t="s">
        <v>23</v>
      </c>
      <c r="D1338" t="s">
        <v>15</v>
      </c>
      <c r="E1338" t="s">
        <v>21</v>
      </c>
      <c r="F1338">
        <v>1476.65</v>
      </c>
      <c r="G1338">
        <v>2</v>
      </c>
      <c r="H1338">
        <v>3</v>
      </c>
      <c r="I1338" t="s">
        <v>17</v>
      </c>
      <c r="J1338" s="1">
        <v>45898</v>
      </c>
    </row>
    <row r="1339" spans="1:10" x14ac:dyDescent="0.3">
      <c r="A1339">
        <v>1338</v>
      </c>
      <c r="B1339">
        <v>38</v>
      </c>
      <c r="C1339" t="s">
        <v>10</v>
      </c>
      <c r="D1339" t="s">
        <v>20</v>
      </c>
      <c r="E1339" t="s">
        <v>12</v>
      </c>
      <c r="F1339">
        <v>93.66</v>
      </c>
      <c r="G1339">
        <v>2</v>
      </c>
      <c r="H1339">
        <v>3</v>
      </c>
      <c r="I1339" t="s">
        <v>17</v>
      </c>
      <c r="J1339" s="1">
        <v>45899</v>
      </c>
    </row>
    <row r="1340" spans="1:10" x14ac:dyDescent="0.3">
      <c r="A1340">
        <v>1339</v>
      </c>
      <c r="B1340">
        <v>58</v>
      </c>
      <c r="C1340" t="s">
        <v>10</v>
      </c>
      <c r="D1340" t="s">
        <v>15</v>
      </c>
      <c r="E1340" t="s">
        <v>16</v>
      </c>
      <c r="F1340">
        <v>1208.17</v>
      </c>
      <c r="G1340">
        <v>5</v>
      </c>
      <c r="H1340">
        <v>1</v>
      </c>
      <c r="I1340" t="s">
        <v>13</v>
      </c>
      <c r="J1340" s="1">
        <v>45900</v>
      </c>
    </row>
    <row r="1341" spans="1:10" x14ac:dyDescent="0.3">
      <c r="A1341">
        <v>1340</v>
      </c>
      <c r="B1341">
        <v>58</v>
      </c>
      <c r="C1341" t="s">
        <v>10</v>
      </c>
      <c r="D1341" t="s">
        <v>15</v>
      </c>
      <c r="E1341" t="s">
        <v>24</v>
      </c>
      <c r="F1341">
        <v>1229.81</v>
      </c>
      <c r="G1341">
        <v>13</v>
      </c>
      <c r="H1341">
        <v>1.5</v>
      </c>
      <c r="I1341" t="s">
        <v>13</v>
      </c>
      <c r="J1341" s="1">
        <v>45901</v>
      </c>
    </row>
    <row r="1342" spans="1:10" x14ac:dyDescent="0.3">
      <c r="A1342">
        <v>1341</v>
      </c>
      <c r="B1342">
        <v>27</v>
      </c>
      <c r="C1342" t="s">
        <v>23</v>
      </c>
      <c r="D1342" t="s">
        <v>18</v>
      </c>
      <c r="E1342" t="s">
        <v>16</v>
      </c>
      <c r="F1342">
        <v>1488.4</v>
      </c>
      <c r="G1342">
        <v>14</v>
      </c>
      <c r="H1342">
        <v>3.9</v>
      </c>
      <c r="I1342" t="s">
        <v>17</v>
      </c>
      <c r="J1342" s="1">
        <v>45902</v>
      </c>
    </row>
    <row r="1343" spans="1:10" x14ac:dyDescent="0.3">
      <c r="A1343">
        <v>1342</v>
      </c>
      <c r="B1343">
        <v>24</v>
      </c>
      <c r="C1343" t="s">
        <v>10</v>
      </c>
      <c r="D1343" t="s">
        <v>25</v>
      </c>
      <c r="E1343" t="s">
        <v>12</v>
      </c>
      <c r="F1343">
        <v>472.05</v>
      </c>
      <c r="G1343">
        <v>9</v>
      </c>
      <c r="H1343">
        <v>3.4</v>
      </c>
      <c r="I1343" t="s">
        <v>17</v>
      </c>
      <c r="J1343" s="1">
        <v>45903</v>
      </c>
    </row>
    <row r="1344" spans="1:10" x14ac:dyDescent="0.3">
      <c r="A1344">
        <v>1343</v>
      </c>
      <c r="B1344">
        <v>45</v>
      </c>
      <c r="C1344" t="s">
        <v>14</v>
      </c>
      <c r="D1344" t="s">
        <v>11</v>
      </c>
      <c r="E1344" t="s">
        <v>16</v>
      </c>
      <c r="F1344">
        <v>1065.0899999999999</v>
      </c>
      <c r="G1344">
        <v>9</v>
      </c>
      <c r="H1344">
        <v>3.7</v>
      </c>
      <c r="I1344" t="s">
        <v>17</v>
      </c>
      <c r="J1344" s="1">
        <v>45904</v>
      </c>
    </row>
    <row r="1345" spans="1:10" x14ac:dyDescent="0.3">
      <c r="A1345">
        <v>1344</v>
      </c>
      <c r="B1345">
        <v>27</v>
      </c>
      <c r="C1345" t="s">
        <v>14</v>
      </c>
      <c r="D1345" t="s">
        <v>22</v>
      </c>
      <c r="E1345" t="s">
        <v>24</v>
      </c>
      <c r="F1345">
        <v>768.92</v>
      </c>
      <c r="G1345">
        <v>10</v>
      </c>
      <c r="H1345">
        <v>1.8</v>
      </c>
      <c r="I1345" t="s">
        <v>17</v>
      </c>
      <c r="J1345" s="1">
        <v>45905</v>
      </c>
    </row>
    <row r="1346" spans="1:10" x14ac:dyDescent="0.3">
      <c r="A1346">
        <v>1345</v>
      </c>
      <c r="B1346">
        <v>42</v>
      </c>
      <c r="C1346" t="s">
        <v>14</v>
      </c>
      <c r="D1346" t="s">
        <v>18</v>
      </c>
      <c r="E1346" t="s">
        <v>12</v>
      </c>
      <c r="F1346">
        <v>899.05</v>
      </c>
      <c r="G1346">
        <v>8</v>
      </c>
      <c r="H1346">
        <v>3.6</v>
      </c>
      <c r="I1346" t="s">
        <v>13</v>
      </c>
      <c r="J1346" s="1">
        <v>45906</v>
      </c>
    </row>
    <row r="1347" spans="1:10" x14ac:dyDescent="0.3">
      <c r="A1347">
        <v>1346</v>
      </c>
      <c r="B1347">
        <v>36</v>
      </c>
      <c r="C1347" t="s">
        <v>10</v>
      </c>
      <c r="D1347" t="s">
        <v>22</v>
      </c>
      <c r="E1347" t="s">
        <v>21</v>
      </c>
      <c r="F1347">
        <v>463.39</v>
      </c>
      <c r="G1347">
        <v>7</v>
      </c>
      <c r="H1347">
        <v>1.5</v>
      </c>
      <c r="I1347" t="s">
        <v>17</v>
      </c>
      <c r="J1347" s="1">
        <v>45907</v>
      </c>
    </row>
    <row r="1348" spans="1:10" x14ac:dyDescent="0.3">
      <c r="A1348">
        <v>1347</v>
      </c>
      <c r="B1348">
        <v>53</v>
      </c>
      <c r="C1348" t="s">
        <v>10</v>
      </c>
      <c r="D1348" t="s">
        <v>20</v>
      </c>
      <c r="E1348" t="s">
        <v>21</v>
      </c>
      <c r="F1348">
        <v>146.04</v>
      </c>
      <c r="G1348">
        <v>9</v>
      </c>
      <c r="H1348">
        <v>4</v>
      </c>
      <c r="I1348" t="s">
        <v>13</v>
      </c>
      <c r="J1348" s="1">
        <v>45908</v>
      </c>
    </row>
    <row r="1349" spans="1:10" x14ac:dyDescent="0.3">
      <c r="A1349">
        <v>1348</v>
      </c>
      <c r="B1349">
        <v>45</v>
      </c>
      <c r="C1349" t="s">
        <v>14</v>
      </c>
      <c r="D1349" t="s">
        <v>22</v>
      </c>
      <c r="E1349" t="s">
        <v>21</v>
      </c>
      <c r="F1349">
        <v>859.84</v>
      </c>
      <c r="G1349">
        <v>5</v>
      </c>
      <c r="H1349">
        <v>1.6</v>
      </c>
      <c r="I1349" t="s">
        <v>17</v>
      </c>
      <c r="J1349" s="1">
        <v>45909</v>
      </c>
    </row>
    <row r="1350" spans="1:10" x14ac:dyDescent="0.3">
      <c r="A1350">
        <v>1349</v>
      </c>
      <c r="B1350">
        <v>67</v>
      </c>
      <c r="C1350" t="s">
        <v>14</v>
      </c>
      <c r="D1350" t="s">
        <v>11</v>
      </c>
      <c r="E1350" t="s">
        <v>21</v>
      </c>
      <c r="F1350">
        <v>1477.65</v>
      </c>
      <c r="G1350">
        <v>2</v>
      </c>
      <c r="H1350">
        <v>4.5</v>
      </c>
      <c r="I1350" t="s">
        <v>17</v>
      </c>
      <c r="J1350" s="1">
        <v>45910</v>
      </c>
    </row>
    <row r="1351" spans="1:10" x14ac:dyDescent="0.3">
      <c r="A1351">
        <v>1350</v>
      </c>
      <c r="B1351">
        <v>35</v>
      </c>
      <c r="C1351" t="s">
        <v>23</v>
      </c>
      <c r="D1351" t="s">
        <v>20</v>
      </c>
      <c r="E1351" t="s">
        <v>16</v>
      </c>
      <c r="F1351">
        <v>684.99</v>
      </c>
      <c r="G1351">
        <v>1</v>
      </c>
      <c r="H1351">
        <v>4.8</v>
      </c>
      <c r="I1351" t="s">
        <v>13</v>
      </c>
      <c r="J1351" s="1">
        <v>45911</v>
      </c>
    </row>
    <row r="1352" spans="1:10" x14ac:dyDescent="0.3">
      <c r="A1352">
        <v>1351</v>
      </c>
      <c r="B1352">
        <v>31</v>
      </c>
      <c r="C1352" t="s">
        <v>23</v>
      </c>
      <c r="D1352" t="s">
        <v>11</v>
      </c>
      <c r="E1352" t="s">
        <v>24</v>
      </c>
      <c r="F1352">
        <v>384.66</v>
      </c>
      <c r="G1352">
        <v>7</v>
      </c>
      <c r="H1352">
        <v>4</v>
      </c>
      <c r="I1352" t="s">
        <v>17</v>
      </c>
      <c r="J1352" s="1">
        <v>45912</v>
      </c>
    </row>
    <row r="1353" spans="1:10" x14ac:dyDescent="0.3">
      <c r="A1353">
        <v>1352</v>
      </c>
      <c r="B1353">
        <v>64</v>
      </c>
      <c r="C1353" t="s">
        <v>10</v>
      </c>
      <c r="D1353" t="s">
        <v>20</v>
      </c>
      <c r="E1353" t="s">
        <v>19</v>
      </c>
      <c r="F1353">
        <v>1191.22</v>
      </c>
      <c r="G1353">
        <v>4</v>
      </c>
      <c r="H1353">
        <v>2.6</v>
      </c>
      <c r="I1353" t="s">
        <v>17</v>
      </c>
      <c r="J1353" s="1">
        <v>45913</v>
      </c>
    </row>
    <row r="1354" spans="1:10" x14ac:dyDescent="0.3">
      <c r="A1354">
        <v>1353</v>
      </c>
      <c r="B1354">
        <v>50</v>
      </c>
      <c r="C1354" t="s">
        <v>23</v>
      </c>
      <c r="D1354" t="s">
        <v>18</v>
      </c>
      <c r="E1354" t="s">
        <v>12</v>
      </c>
      <c r="F1354">
        <v>332.15</v>
      </c>
      <c r="G1354">
        <v>14</v>
      </c>
      <c r="H1354">
        <v>2.5</v>
      </c>
      <c r="I1354" t="s">
        <v>13</v>
      </c>
      <c r="J1354" s="1">
        <v>45914</v>
      </c>
    </row>
    <row r="1355" spans="1:10" x14ac:dyDescent="0.3">
      <c r="A1355">
        <v>1354</v>
      </c>
      <c r="B1355">
        <v>45</v>
      </c>
      <c r="C1355" t="s">
        <v>10</v>
      </c>
      <c r="D1355" t="s">
        <v>15</v>
      </c>
      <c r="E1355" t="s">
        <v>21</v>
      </c>
      <c r="F1355">
        <v>358.84</v>
      </c>
      <c r="G1355">
        <v>11</v>
      </c>
      <c r="H1355">
        <v>2.5</v>
      </c>
      <c r="I1355" t="s">
        <v>17</v>
      </c>
      <c r="J1355" s="1">
        <v>45915</v>
      </c>
    </row>
    <row r="1356" spans="1:10" x14ac:dyDescent="0.3">
      <c r="A1356">
        <v>1355</v>
      </c>
      <c r="B1356">
        <v>47</v>
      </c>
      <c r="C1356" t="s">
        <v>10</v>
      </c>
      <c r="D1356" t="s">
        <v>22</v>
      </c>
      <c r="E1356" t="s">
        <v>16</v>
      </c>
      <c r="F1356">
        <v>143.85</v>
      </c>
      <c r="G1356">
        <v>1</v>
      </c>
      <c r="H1356">
        <v>2.6</v>
      </c>
      <c r="I1356" t="s">
        <v>13</v>
      </c>
      <c r="J1356" s="1">
        <v>45916</v>
      </c>
    </row>
    <row r="1357" spans="1:10" x14ac:dyDescent="0.3">
      <c r="A1357">
        <v>1356</v>
      </c>
      <c r="B1357">
        <v>54</v>
      </c>
      <c r="C1357" t="s">
        <v>14</v>
      </c>
      <c r="D1357" t="s">
        <v>22</v>
      </c>
      <c r="E1357" t="s">
        <v>16</v>
      </c>
      <c r="F1357">
        <v>228.33</v>
      </c>
      <c r="G1357">
        <v>10</v>
      </c>
      <c r="H1357">
        <v>3</v>
      </c>
      <c r="I1357" t="s">
        <v>13</v>
      </c>
      <c r="J1357" s="1">
        <v>45917</v>
      </c>
    </row>
    <row r="1358" spans="1:10" x14ac:dyDescent="0.3">
      <c r="A1358">
        <v>1357</v>
      </c>
      <c r="B1358">
        <v>29</v>
      </c>
      <c r="C1358" t="s">
        <v>10</v>
      </c>
      <c r="D1358" t="s">
        <v>15</v>
      </c>
      <c r="E1358" t="s">
        <v>12</v>
      </c>
      <c r="F1358">
        <v>412.52</v>
      </c>
      <c r="G1358">
        <v>14</v>
      </c>
      <c r="H1358">
        <v>1.1000000000000001</v>
      </c>
      <c r="I1358" t="s">
        <v>13</v>
      </c>
      <c r="J1358" s="1">
        <v>45918</v>
      </c>
    </row>
    <row r="1359" spans="1:10" x14ac:dyDescent="0.3">
      <c r="A1359">
        <v>1358</v>
      </c>
      <c r="B1359">
        <v>20</v>
      </c>
      <c r="C1359" t="s">
        <v>10</v>
      </c>
      <c r="D1359" t="s">
        <v>20</v>
      </c>
      <c r="E1359" t="s">
        <v>16</v>
      </c>
      <c r="F1359">
        <v>534.35</v>
      </c>
      <c r="G1359">
        <v>4</v>
      </c>
      <c r="H1359">
        <v>4.5</v>
      </c>
      <c r="I1359" t="s">
        <v>17</v>
      </c>
      <c r="J1359" s="1">
        <v>45919</v>
      </c>
    </row>
    <row r="1360" spans="1:10" x14ac:dyDescent="0.3">
      <c r="A1360">
        <v>1359</v>
      </c>
      <c r="B1360">
        <v>47</v>
      </c>
      <c r="C1360" t="s">
        <v>10</v>
      </c>
      <c r="D1360" t="s">
        <v>15</v>
      </c>
      <c r="E1360" t="s">
        <v>16</v>
      </c>
      <c r="F1360">
        <v>1138.18</v>
      </c>
      <c r="G1360">
        <v>3</v>
      </c>
      <c r="H1360">
        <v>3.8</v>
      </c>
      <c r="I1360" t="s">
        <v>17</v>
      </c>
      <c r="J1360" s="1">
        <v>45920</v>
      </c>
    </row>
    <row r="1361" spans="1:10" x14ac:dyDescent="0.3">
      <c r="A1361">
        <v>1360</v>
      </c>
      <c r="B1361">
        <v>39</v>
      </c>
      <c r="C1361" t="s">
        <v>23</v>
      </c>
      <c r="D1361" t="s">
        <v>15</v>
      </c>
      <c r="E1361" t="s">
        <v>16</v>
      </c>
      <c r="F1361">
        <v>1016.02</v>
      </c>
      <c r="G1361">
        <v>5</v>
      </c>
      <c r="H1361">
        <v>1.3</v>
      </c>
      <c r="I1361" t="s">
        <v>13</v>
      </c>
      <c r="J1361" s="1">
        <v>45921</v>
      </c>
    </row>
    <row r="1362" spans="1:10" x14ac:dyDescent="0.3">
      <c r="A1362">
        <v>1361</v>
      </c>
      <c r="B1362">
        <v>48</v>
      </c>
      <c r="C1362" t="s">
        <v>23</v>
      </c>
      <c r="D1362" t="s">
        <v>22</v>
      </c>
      <c r="E1362" t="s">
        <v>12</v>
      </c>
      <c r="F1362">
        <v>969.26</v>
      </c>
      <c r="G1362">
        <v>12</v>
      </c>
      <c r="H1362">
        <v>1.1000000000000001</v>
      </c>
      <c r="I1362" t="s">
        <v>13</v>
      </c>
      <c r="J1362" s="1">
        <v>45922</v>
      </c>
    </row>
    <row r="1363" spans="1:10" x14ac:dyDescent="0.3">
      <c r="A1363">
        <v>1362</v>
      </c>
      <c r="B1363">
        <v>60</v>
      </c>
      <c r="C1363" t="s">
        <v>23</v>
      </c>
      <c r="D1363" t="s">
        <v>15</v>
      </c>
      <c r="E1363" t="s">
        <v>21</v>
      </c>
      <c r="F1363">
        <v>7.28</v>
      </c>
      <c r="G1363">
        <v>3</v>
      </c>
      <c r="H1363">
        <v>4.3</v>
      </c>
      <c r="I1363" t="s">
        <v>13</v>
      </c>
      <c r="J1363" s="1">
        <v>45923</v>
      </c>
    </row>
    <row r="1364" spans="1:10" x14ac:dyDescent="0.3">
      <c r="A1364">
        <v>1363</v>
      </c>
      <c r="B1364">
        <v>29</v>
      </c>
      <c r="C1364" t="s">
        <v>10</v>
      </c>
      <c r="D1364" t="s">
        <v>25</v>
      </c>
      <c r="E1364" t="s">
        <v>16</v>
      </c>
      <c r="F1364">
        <v>528.39</v>
      </c>
      <c r="G1364">
        <v>13</v>
      </c>
      <c r="H1364">
        <v>3.6</v>
      </c>
      <c r="I1364" t="s">
        <v>13</v>
      </c>
      <c r="J1364" s="1">
        <v>45924</v>
      </c>
    </row>
    <row r="1365" spans="1:10" x14ac:dyDescent="0.3">
      <c r="A1365">
        <v>1364</v>
      </c>
      <c r="B1365">
        <v>36</v>
      </c>
      <c r="C1365" t="s">
        <v>23</v>
      </c>
      <c r="D1365" t="s">
        <v>25</v>
      </c>
      <c r="E1365" t="s">
        <v>16</v>
      </c>
      <c r="F1365">
        <v>356.77</v>
      </c>
      <c r="G1365">
        <v>14</v>
      </c>
      <c r="H1365">
        <v>3.5</v>
      </c>
      <c r="I1365" t="s">
        <v>13</v>
      </c>
      <c r="J1365" s="1">
        <v>45925</v>
      </c>
    </row>
    <row r="1366" spans="1:10" x14ac:dyDescent="0.3">
      <c r="A1366">
        <v>1365</v>
      </c>
      <c r="B1366">
        <v>22</v>
      </c>
      <c r="C1366" t="s">
        <v>14</v>
      </c>
      <c r="D1366" t="s">
        <v>25</v>
      </c>
      <c r="E1366" t="s">
        <v>21</v>
      </c>
      <c r="F1366">
        <v>41.36</v>
      </c>
      <c r="G1366">
        <v>8</v>
      </c>
      <c r="H1366">
        <v>3.5</v>
      </c>
      <c r="I1366" t="s">
        <v>13</v>
      </c>
      <c r="J1366" s="1">
        <v>45926</v>
      </c>
    </row>
    <row r="1367" spans="1:10" x14ac:dyDescent="0.3">
      <c r="A1367">
        <v>1366</v>
      </c>
      <c r="B1367">
        <v>61</v>
      </c>
      <c r="C1367" t="s">
        <v>14</v>
      </c>
      <c r="D1367" t="s">
        <v>20</v>
      </c>
      <c r="E1367" t="s">
        <v>12</v>
      </c>
      <c r="F1367">
        <v>279.20999999999998</v>
      </c>
      <c r="G1367">
        <v>3</v>
      </c>
      <c r="H1367">
        <v>2.4</v>
      </c>
      <c r="I1367" t="s">
        <v>17</v>
      </c>
      <c r="J1367" s="1">
        <v>45927</v>
      </c>
    </row>
    <row r="1368" spans="1:10" x14ac:dyDescent="0.3">
      <c r="A1368">
        <v>1367</v>
      </c>
      <c r="B1368">
        <v>28</v>
      </c>
      <c r="C1368" t="s">
        <v>10</v>
      </c>
      <c r="D1368" t="s">
        <v>15</v>
      </c>
      <c r="E1368" t="s">
        <v>12</v>
      </c>
      <c r="F1368">
        <v>1057.78</v>
      </c>
      <c r="G1368">
        <v>5</v>
      </c>
      <c r="H1368">
        <v>2</v>
      </c>
      <c r="I1368" t="s">
        <v>13</v>
      </c>
      <c r="J1368" s="1">
        <v>45928</v>
      </c>
    </row>
    <row r="1369" spans="1:10" x14ac:dyDescent="0.3">
      <c r="A1369">
        <v>1368</v>
      </c>
      <c r="B1369">
        <v>68</v>
      </c>
      <c r="C1369" t="s">
        <v>23</v>
      </c>
      <c r="D1369" t="s">
        <v>11</v>
      </c>
      <c r="E1369" t="s">
        <v>12</v>
      </c>
      <c r="F1369">
        <v>861.26</v>
      </c>
      <c r="G1369">
        <v>12</v>
      </c>
      <c r="H1369">
        <v>2.9</v>
      </c>
      <c r="I1369" t="s">
        <v>17</v>
      </c>
      <c r="J1369" s="1">
        <v>45929</v>
      </c>
    </row>
    <row r="1370" spans="1:10" x14ac:dyDescent="0.3">
      <c r="A1370">
        <v>1369</v>
      </c>
      <c r="B1370">
        <v>28</v>
      </c>
      <c r="C1370" t="s">
        <v>23</v>
      </c>
      <c r="D1370" t="s">
        <v>18</v>
      </c>
      <c r="E1370" t="s">
        <v>16</v>
      </c>
      <c r="F1370">
        <v>656.63</v>
      </c>
      <c r="G1370">
        <v>11</v>
      </c>
      <c r="H1370">
        <v>4.8</v>
      </c>
      <c r="I1370" t="s">
        <v>13</v>
      </c>
      <c r="J1370" s="1">
        <v>45930</v>
      </c>
    </row>
    <row r="1371" spans="1:10" x14ac:dyDescent="0.3">
      <c r="A1371">
        <v>1370</v>
      </c>
      <c r="B1371">
        <v>34</v>
      </c>
      <c r="C1371" t="s">
        <v>23</v>
      </c>
      <c r="D1371" t="s">
        <v>22</v>
      </c>
      <c r="E1371" t="s">
        <v>19</v>
      </c>
      <c r="F1371">
        <v>976.97</v>
      </c>
      <c r="G1371">
        <v>14</v>
      </c>
      <c r="H1371">
        <v>4.5999999999999996</v>
      </c>
      <c r="I1371" t="s">
        <v>17</v>
      </c>
      <c r="J1371" s="1">
        <v>45931</v>
      </c>
    </row>
    <row r="1372" spans="1:10" x14ac:dyDescent="0.3">
      <c r="A1372">
        <v>1371</v>
      </c>
      <c r="B1372">
        <v>65</v>
      </c>
      <c r="C1372" t="s">
        <v>10</v>
      </c>
      <c r="D1372" t="s">
        <v>20</v>
      </c>
      <c r="E1372" t="s">
        <v>19</v>
      </c>
      <c r="F1372">
        <v>1427.73</v>
      </c>
      <c r="G1372">
        <v>7</v>
      </c>
      <c r="H1372">
        <v>1.3</v>
      </c>
      <c r="I1372" t="s">
        <v>17</v>
      </c>
      <c r="J1372" s="1">
        <v>45932</v>
      </c>
    </row>
    <row r="1373" spans="1:10" x14ac:dyDescent="0.3">
      <c r="A1373">
        <v>1372</v>
      </c>
      <c r="B1373">
        <v>61</v>
      </c>
      <c r="C1373" t="s">
        <v>23</v>
      </c>
      <c r="D1373" t="s">
        <v>11</v>
      </c>
      <c r="E1373" t="s">
        <v>16</v>
      </c>
      <c r="F1373">
        <v>1400.29</v>
      </c>
      <c r="G1373">
        <v>5</v>
      </c>
      <c r="H1373">
        <v>3.7</v>
      </c>
      <c r="I1373" t="s">
        <v>17</v>
      </c>
      <c r="J1373" s="1">
        <v>45933</v>
      </c>
    </row>
    <row r="1374" spans="1:10" x14ac:dyDescent="0.3">
      <c r="A1374">
        <v>1373</v>
      </c>
      <c r="B1374">
        <v>34</v>
      </c>
      <c r="C1374" t="s">
        <v>14</v>
      </c>
      <c r="D1374" t="s">
        <v>11</v>
      </c>
      <c r="E1374" t="s">
        <v>24</v>
      </c>
      <c r="F1374">
        <v>885.95</v>
      </c>
      <c r="G1374">
        <v>1</v>
      </c>
      <c r="H1374">
        <v>4.5999999999999996</v>
      </c>
      <c r="I1374" t="s">
        <v>17</v>
      </c>
      <c r="J1374" s="1">
        <v>45934</v>
      </c>
    </row>
    <row r="1375" spans="1:10" x14ac:dyDescent="0.3">
      <c r="A1375">
        <v>1374</v>
      </c>
      <c r="B1375">
        <v>29</v>
      </c>
      <c r="C1375" t="s">
        <v>10</v>
      </c>
      <c r="D1375" t="s">
        <v>25</v>
      </c>
      <c r="E1375" t="s">
        <v>19</v>
      </c>
      <c r="F1375">
        <v>260.12</v>
      </c>
      <c r="G1375">
        <v>8</v>
      </c>
      <c r="H1375">
        <v>3.6</v>
      </c>
      <c r="I1375" t="s">
        <v>13</v>
      </c>
      <c r="J1375" s="1">
        <v>45935</v>
      </c>
    </row>
    <row r="1376" spans="1:10" x14ac:dyDescent="0.3">
      <c r="A1376">
        <v>1375</v>
      </c>
      <c r="B1376">
        <v>51</v>
      </c>
      <c r="C1376" t="s">
        <v>10</v>
      </c>
      <c r="D1376" t="s">
        <v>15</v>
      </c>
      <c r="E1376" t="s">
        <v>19</v>
      </c>
      <c r="F1376">
        <v>284.77</v>
      </c>
      <c r="G1376">
        <v>5</v>
      </c>
      <c r="H1376">
        <v>3.4</v>
      </c>
      <c r="I1376" t="s">
        <v>13</v>
      </c>
      <c r="J1376" s="1">
        <v>45936</v>
      </c>
    </row>
    <row r="1377" spans="1:10" x14ac:dyDescent="0.3">
      <c r="A1377">
        <v>1376</v>
      </c>
      <c r="B1377">
        <v>48</v>
      </c>
      <c r="C1377" t="s">
        <v>14</v>
      </c>
      <c r="D1377" t="s">
        <v>18</v>
      </c>
      <c r="E1377" t="s">
        <v>19</v>
      </c>
      <c r="F1377">
        <v>1471.53</v>
      </c>
      <c r="G1377">
        <v>3</v>
      </c>
      <c r="H1377">
        <v>2.1</v>
      </c>
      <c r="I1377" t="s">
        <v>13</v>
      </c>
      <c r="J1377" s="1">
        <v>45937</v>
      </c>
    </row>
    <row r="1378" spans="1:10" x14ac:dyDescent="0.3">
      <c r="A1378">
        <v>1377</v>
      </c>
      <c r="B1378">
        <v>26</v>
      </c>
      <c r="C1378" t="s">
        <v>23</v>
      </c>
      <c r="D1378" t="s">
        <v>22</v>
      </c>
      <c r="E1378" t="s">
        <v>21</v>
      </c>
      <c r="F1378">
        <v>1172.8</v>
      </c>
      <c r="G1378">
        <v>12</v>
      </c>
      <c r="H1378">
        <v>2.1</v>
      </c>
      <c r="I1378" t="s">
        <v>13</v>
      </c>
      <c r="J1378" s="1">
        <v>45938</v>
      </c>
    </row>
    <row r="1379" spans="1:10" x14ac:dyDescent="0.3">
      <c r="A1379">
        <v>1378</v>
      </c>
      <c r="B1379">
        <v>32</v>
      </c>
      <c r="C1379" t="s">
        <v>14</v>
      </c>
      <c r="D1379" t="s">
        <v>11</v>
      </c>
      <c r="E1379" t="s">
        <v>16</v>
      </c>
      <c r="F1379">
        <v>1312.51</v>
      </c>
      <c r="G1379">
        <v>4</v>
      </c>
      <c r="H1379">
        <v>3</v>
      </c>
      <c r="I1379" t="s">
        <v>13</v>
      </c>
      <c r="J1379" s="1">
        <v>45939</v>
      </c>
    </row>
    <row r="1380" spans="1:10" x14ac:dyDescent="0.3">
      <c r="A1380">
        <v>1379</v>
      </c>
      <c r="B1380">
        <v>43</v>
      </c>
      <c r="C1380" t="s">
        <v>23</v>
      </c>
      <c r="D1380" t="s">
        <v>18</v>
      </c>
      <c r="E1380" t="s">
        <v>21</v>
      </c>
      <c r="F1380">
        <v>494.83</v>
      </c>
      <c r="G1380">
        <v>13</v>
      </c>
      <c r="H1380">
        <v>3.5</v>
      </c>
      <c r="I1380" t="s">
        <v>17</v>
      </c>
      <c r="J1380" s="1">
        <v>45940</v>
      </c>
    </row>
    <row r="1381" spans="1:10" x14ac:dyDescent="0.3">
      <c r="A1381">
        <v>1380</v>
      </c>
      <c r="B1381">
        <v>20</v>
      </c>
      <c r="C1381" t="s">
        <v>10</v>
      </c>
      <c r="D1381" t="s">
        <v>25</v>
      </c>
      <c r="E1381" t="s">
        <v>19</v>
      </c>
      <c r="F1381">
        <v>1436.83</v>
      </c>
      <c r="G1381">
        <v>14</v>
      </c>
      <c r="H1381">
        <v>2.9</v>
      </c>
      <c r="I1381" t="s">
        <v>13</v>
      </c>
      <c r="J1381" s="1">
        <v>45941</v>
      </c>
    </row>
    <row r="1382" spans="1:10" x14ac:dyDescent="0.3">
      <c r="A1382">
        <v>1381</v>
      </c>
      <c r="B1382">
        <v>49</v>
      </c>
      <c r="C1382" t="s">
        <v>10</v>
      </c>
      <c r="D1382" t="s">
        <v>25</v>
      </c>
      <c r="E1382" t="s">
        <v>24</v>
      </c>
      <c r="F1382">
        <v>1145.6199999999999</v>
      </c>
      <c r="G1382">
        <v>14</v>
      </c>
      <c r="H1382">
        <v>2.2000000000000002</v>
      </c>
      <c r="I1382" t="s">
        <v>17</v>
      </c>
      <c r="J1382" s="1">
        <v>45942</v>
      </c>
    </row>
    <row r="1383" spans="1:10" x14ac:dyDescent="0.3">
      <c r="A1383">
        <v>1382</v>
      </c>
      <c r="B1383">
        <v>62</v>
      </c>
      <c r="C1383" t="s">
        <v>10</v>
      </c>
      <c r="D1383" t="s">
        <v>20</v>
      </c>
      <c r="E1383" t="s">
        <v>16</v>
      </c>
      <c r="F1383">
        <v>1378.35</v>
      </c>
      <c r="G1383">
        <v>2</v>
      </c>
      <c r="H1383">
        <v>4</v>
      </c>
      <c r="I1383" t="s">
        <v>13</v>
      </c>
      <c r="J1383" s="1">
        <v>45943</v>
      </c>
    </row>
    <row r="1384" spans="1:10" x14ac:dyDescent="0.3">
      <c r="A1384">
        <v>1383</v>
      </c>
      <c r="B1384">
        <v>49</v>
      </c>
      <c r="C1384" t="s">
        <v>10</v>
      </c>
      <c r="D1384" t="s">
        <v>20</v>
      </c>
      <c r="E1384" t="s">
        <v>19</v>
      </c>
      <c r="F1384">
        <v>536.76</v>
      </c>
      <c r="G1384">
        <v>10</v>
      </c>
      <c r="H1384">
        <v>1.7</v>
      </c>
      <c r="I1384" t="s">
        <v>17</v>
      </c>
      <c r="J1384" s="1">
        <v>45944</v>
      </c>
    </row>
    <row r="1385" spans="1:10" x14ac:dyDescent="0.3">
      <c r="A1385">
        <v>1384</v>
      </c>
      <c r="B1385">
        <v>57</v>
      </c>
      <c r="C1385" t="s">
        <v>10</v>
      </c>
      <c r="D1385" t="s">
        <v>15</v>
      </c>
      <c r="E1385" t="s">
        <v>12</v>
      </c>
      <c r="F1385">
        <v>806.99</v>
      </c>
      <c r="G1385">
        <v>13</v>
      </c>
      <c r="H1385">
        <v>4.2</v>
      </c>
      <c r="I1385" t="s">
        <v>13</v>
      </c>
      <c r="J1385" s="1">
        <v>45945</v>
      </c>
    </row>
    <row r="1386" spans="1:10" x14ac:dyDescent="0.3">
      <c r="A1386">
        <v>1385</v>
      </c>
      <c r="B1386">
        <v>22</v>
      </c>
      <c r="C1386" t="s">
        <v>23</v>
      </c>
      <c r="D1386" t="s">
        <v>22</v>
      </c>
      <c r="E1386" t="s">
        <v>12</v>
      </c>
      <c r="F1386">
        <v>584.02</v>
      </c>
      <c r="G1386">
        <v>9</v>
      </c>
      <c r="H1386">
        <v>3</v>
      </c>
      <c r="I1386" t="s">
        <v>17</v>
      </c>
      <c r="J1386" s="1">
        <v>45946</v>
      </c>
    </row>
    <row r="1387" spans="1:10" x14ac:dyDescent="0.3">
      <c r="A1387">
        <v>1386</v>
      </c>
      <c r="B1387">
        <v>34</v>
      </c>
      <c r="C1387" t="s">
        <v>10</v>
      </c>
      <c r="D1387" t="s">
        <v>15</v>
      </c>
      <c r="E1387" t="s">
        <v>12</v>
      </c>
      <c r="F1387">
        <v>1189.78</v>
      </c>
      <c r="G1387">
        <v>14</v>
      </c>
      <c r="H1387">
        <v>4.5</v>
      </c>
      <c r="I1387" t="s">
        <v>13</v>
      </c>
      <c r="J1387" s="1">
        <v>45947</v>
      </c>
    </row>
    <row r="1388" spans="1:10" x14ac:dyDescent="0.3">
      <c r="A1388">
        <v>1387</v>
      </c>
      <c r="B1388">
        <v>20</v>
      </c>
      <c r="C1388" t="s">
        <v>14</v>
      </c>
      <c r="D1388" t="s">
        <v>20</v>
      </c>
      <c r="E1388" t="s">
        <v>12</v>
      </c>
      <c r="F1388">
        <v>723.25</v>
      </c>
      <c r="G1388">
        <v>6</v>
      </c>
      <c r="H1388">
        <v>4.0999999999999996</v>
      </c>
      <c r="I1388" t="s">
        <v>13</v>
      </c>
      <c r="J1388" s="1">
        <v>45948</v>
      </c>
    </row>
    <row r="1389" spans="1:10" x14ac:dyDescent="0.3">
      <c r="A1389">
        <v>1388</v>
      </c>
      <c r="B1389">
        <v>37</v>
      </c>
      <c r="C1389" t="s">
        <v>23</v>
      </c>
      <c r="D1389" t="s">
        <v>22</v>
      </c>
      <c r="E1389" t="s">
        <v>16</v>
      </c>
      <c r="F1389">
        <v>675.3</v>
      </c>
      <c r="G1389">
        <v>9</v>
      </c>
      <c r="H1389">
        <v>2.2999999999999998</v>
      </c>
      <c r="I1389" t="s">
        <v>17</v>
      </c>
      <c r="J1389" s="1">
        <v>45949</v>
      </c>
    </row>
    <row r="1390" spans="1:10" x14ac:dyDescent="0.3">
      <c r="A1390">
        <v>1389</v>
      </c>
      <c r="B1390">
        <v>19</v>
      </c>
      <c r="C1390" t="s">
        <v>14</v>
      </c>
      <c r="D1390" t="s">
        <v>15</v>
      </c>
      <c r="E1390" t="s">
        <v>16</v>
      </c>
      <c r="F1390">
        <v>302.47000000000003</v>
      </c>
      <c r="G1390">
        <v>9</v>
      </c>
      <c r="H1390">
        <v>2.5</v>
      </c>
      <c r="I1390" t="s">
        <v>17</v>
      </c>
      <c r="J1390" s="1">
        <v>45950</v>
      </c>
    </row>
    <row r="1391" spans="1:10" x14ac:dyDescent="0.3">
      <c r="A1391">
        <v>1390</v>
      </c>
      <c r="B1391">
        <v>28</v>
      </c>
      <c r="C1391" t="s">
        <v>23</v>
      </c>
      <c r="D1391" t="s">
        <v>18</v>
      </c>
      <c r="E1391" t="s">
        <v>24</v>
      </c>
      <c r="F1391">
        <v>831.6</v>
      </c>
      <c r="G1391">
        <v>8</v>
      </c>
      <c r="H1391">
        <v>2.2000000000000002</v>
      </c>
      <c r="I1391" t="s">
        <v>17</v>
      </c>
      <c r="J1391" s="1">
        <v>45951</v>
      </c>
    </row>
    <row r="1392" spans="1:10" x14ac:dyDescent="0.3">
      <c r="A1392">
        <v>1391</v>
      </c>
      <c r="B1392">
        <v>19</v>
      </c>
      <c r="C1392" t="s">
        <v>10</v>
      </c>
      <c r="D1392" t="s">
        <v>11</v>
      </c>
      <c r="E1392" t="s">
        <v>21</v>
      </c>
      <c r="F1392">
        <v>206.78</v>
      </c>
      <c r="G1392">
        <v>10</v>
      </c>
      <c r="H1392">
        <v>2.4</v>
      </c>
      <c r="I1392" t="s">
        <v>17</v>
      </c>
      <c r="J1392" s="1">
        <v>45952</v>
      </c>
    </row>
    <row r="1393" spans="1:10" x14ac:dyDescent="0.3">
      <c r="A1393">
        <v>1392</v>
      </c>
      <c r="B1393">
        <v>27</v>
      </c>
      <c r="C1393" t="s">
        <v>14</v>
      </c>
      <c r="D1393" t="s">
        <v>20</v>
      </c>
      <c r="E1393" t="s">
        <v>19</v>
      </c>
      <c r="F1393">
        <v>341.45</v>
      </c>
      <c r="G1393">
        <v>11</v>
      </c>
      <c r="H1393">
        <v>2.5</v>
      </c>
      <c r="I1393" t="s">
        <v>17</v>
      </c>
      <c r="J1393" s="1">
        <v>45953</v>
      </c>
    </row>
    <row r="1394" spans="1:10" x14ac:dyDescent="0.3">
      <c r="A1394">
        <v>1393</v>
      </c>
      <c r="B1394">
        <v>43</v>
      </c>
      <c r="C1394" t="s">
        <v>10</v>
      </c>
      <c r="D1394" t="s">
        <v>25</v>
      </c>
      <c r="E1394" t="s">
        <v>16</v>
      </c>
      <c r="F1394">
        <v>1347.15</v>
      </c>
      <c r="G1394">
        <v>11</v>
      </c>
      <c r="H1394">
        <v>3.5</v>
      </c>
      <c r="I1394" t="s">
        <v>13</v>
      </c>
      <c r="J1394" s="1">
        <v>45954</v>
      </c>
    </row>
    <row r="1395" spans="1:10" x14ac:dyDescent="0.3">
      <c r="A1395">
        <v>1394</v>
      </c>
      <c r="B1395">
        <v>18</v>
      </c>
      <c r="C1395" t="s">
        <v>14</v>
      </c>
      <c r="D1395" t="s">
        <v>20</v>
      </c>
      <c r="E1395" t="s">
        <v>16</v>
      </c>
      <c r="F1395">
        <v>99.82</v>
      </c>
      <c r="G1395">
        <v>7</v>
      </c>
      <c r="H1395">
        <v>1.7</v>
      </c>
      <c r="I1395" t="s">
        <v>13</v>
      </c>
      <c r="J1395" s="1">
        <v>45955</v>
      </c>
    </row>
    <row r="1396" spans="1:10" x14ac:dyDescent="0.3">
      <c r="A1396">
        <v>1395</v>
      </c>
      <c r="B1396">
        <v>57</v>
      </c>
      <c r="C1396" t="s">
        <v>10</v>
      </c>
      <c r="D1396" t="s">
        <v>22</v>
      </c>
      <c r="E1396" t="s">
        <v>19</v>
      </c>
      <c r="F1396">
        <v>56.64</v>
      </c>
      <c r="G1396">
        <v>14</v>
      </c>
      <c r="H1396">
        <v>2.2999999999999998</v>
      </c>
      <c r="I1396" t="s">
        <v>13</v>
      </c>
      <c r="J1396" s="1">
        <v>45956</v>
      </c>
    </row>
    <row r="1397" spans="1:10" x14ac:dyDescent="0.3">
      <c r="A1397">
        <v>1396</v>
      </c>
      <c r="B1397">
        <v>49</v>
      </c>
      <c r="C1397" t="s">
        <v>14</v>
      </c>
      <c r="D1397" t="s">
        <v>18</v>
      </c>
      <c r="E1397" t="s">
        <v>21</v>
      </c>
      <c r="F1397">
        <v>664.73</v>
      </c>
      <c r="G1397">
        <v>1</v>
      </c>
      <c r="H1397">
        <v>2.1</v>
      </c>
      <c r="I1397" t="s">
        <v>17</v>
      </c>
      <c r="J1397" s="1">
        <v>45957</v>
      </c>
    </row>
    <row r="1398" spans="1:10" x14ac:dyDescent="0.3">
      <c r="A1398">
        <v>1397</v>
      </c>
      <c r="B1398">
        <v>21</v>
      </c>
      <c r="C1398" t="s">
        <v>14</v>
      </c>
      <c r="D1398" t="s">
        <v>11</v>
      </c>
      <c r="E1398" t="s">
        <v>21</v>
      </c>
      <c r="F1398">
        <v>535.66999999999996</v>
      </c>
      <c r="G1398">
        <v>12</v>
      </c>
      <c r="H1398">
        <v>3.6</v>
      </c>
      <c r="I1398" t="s">
        <v>17</v>
      </c>
      <c r="J1398" s="1">
        <v>45958</v>
      </c>
    </row>
    <row r="1399" spans="1:10" x14ac:dyDescent="0.3">
      <c r="A1399">
        <v>1398</v>
      </c>
      <c r="B1399">
        <v>20</v>
      </c>
      <c r="C1399" t="s">
        <v>23</v>
      </c>
      <c r="D1399" t="s">
        <v>11</v>
      </c>
      <c r="E1399" t="s">
        <v>16</v>
      </c>
      <c r="F1399">
        <v>1216</v>
      </c>
      <c r="G1399">
        <v>11</v>
      </c>
      <c r="H1399">
        <v>1.3</v>
      </c>
      <c r="I1399" t="s">
        <v>13</v>
      </c>
      <c r="J1399" s="1">
        <v>45959</v>
      </c>
    </row>
    <row r="1400" spans="1:10" x14ac:dyDescent="0.3">
      <c r="A1400">
        <v>1399</v>
      </c>
      <c r="B1400">
        <v>47</v>
      </c>
      <c r="C1400" t="s">
        <v>14</v>
      </c>
      <c r="D1400" t="s">
        <v>15</v>
      </c>
      <c r="E1400" t="s">
        <v>21</v>
      </c>
      <c r="F1400">
        <v>620.41999999999996</v>
      </c>
      <c r="G1400">
        <v>3</v>
      </c>
      <c r="H1400">
        <v>2.2999999999999998</v>
      </c>
      <c r="I1400" t="s">
        <v>17</v>
      </c>
      <c r="J1400" s="1">
        <v>45960</v>
      </c>
    </row>
    <row r="1401" spans="1:10" x14ac:dyDescent="0.3">
      <c r="A1401">
        <v>1400</v>
      </c>
      <c r="B1401">
        <v>48</v>
      </c>
      <c r="C1401" t="s">
        <v>23</v>
      </c>
      <c r="D1401" t="s">
        <v>11</v>
      </c>
      <c r="E1401" t="s">
        <v>24</v>
      </c>
      <c r="F1401">
        <v>464.41</v>
      </c>
      <c r="G1401">
        <v>4</v>
      </c>
      <c r="H1401">
        <v>1.2</v>
      </c>
      <c r="I1401" t="s">
        <v>17</v>
      </c>
      <c r="J1401" s="1">
        <v>45961</v>
      </c>
    </row>
    <row r="1402" spans="1:10" x14ac:dyDescent="0.3">
      <c r="A1402">
        <v>1401</v>
      </c>
      <c r="B1402">
        <v>21</v>
      </c>
      <c r="C1402" t="s">
        <v>10</v>
      </c>
      <c r="D1402" t="s">
        <v>11</v>
      </c>
      <c r="E1402" t="s">
        <v>12</v>
      </c>
      <c r="F1402">
        <v>669.55</v>
      </c>
      <c r="G1402">
        <v>11</v>
      </c>
      <c r="H1402">
        <v>4.4000000000000004</v>
      </c>
      <c r="I1402" t="s">
        <v>13</v>
      </c>
      <c r="J1402" s="1">
        <v>45962</v>
      </c>
    </row>
    <row r="1403" spans="1:10" x14ac:dyDescent="0.3">
      <c r="A1403">
        <v>1402</v>
      </c>
      <c r="B1403">
        <v>57</v>
      </c>
      <c r="C1403" t="s">
        <v>23</v>
      </c>
      <c r="D1403" t="s">
        <v>11</v>
      </c>
      <c r="E1403" t="s">
        <v>16</v>
      </c>
      <c r="F1403">
        <v>1374.93</v>
      </c>
      <c r="G1403">
        <v>11</v>
      </c>
      <c r="H1403">
        <v>4.5999999999999996</v>
      </c>
      <c r="I1403" t="s">
        <v>13</v>
      </c>
      <c r="J1403" s="1">
        <v>45963</v>
      </c>
    </row>
    <row r="1404" spans="1:10" x14ac:dyDescent="0.3">
      <c r="A1404">
        <v>1403</v>
      </c>
      <c r="B1404">
        <v>37</v>
      </c>
      <c r="C1404" t="s">
        <v>14</v>
      </c>
      <c r="D1404" t="s">
        <v>20</v>
      </c>
      <c r="E1404" t="s">
        <v>24</v>
      </c>
      <c r="F1404">
        <v>356.15</v>
      </c>
      <c r="G1404">
        <v>5</v>
      </c>
      <c r="H1404">
        <v>2.9</v>
      </c>
      <c r="I1404" t="s">
        <v>17</v>
      </c>
      <c r="J1404" s="1">
        <v>45964</v>
      </c>
    </row>
    <row r="1405" spans="1:10" x14ac:dyDescent="0.3">
      <c r="A1405">
        <v>1404</v>
      </c>
      <c r="B1405">
        <v>66</v>
      </c>
      <c r="C1405" t="s">
        <v>23</v>
      </c>
      <c r="D1405" t="s">
        <v>11</v>
      </c>
      <c r="E1405" t="s">
        <v>16</v>
      </c>
      <c r="F1405">
        <v>363.57</v>
      </c>
      <c r="G1405">
        <v>12</v>
      </c>
      <c r="H1405">
        <v>2.8</v>
      </c>
      <c r="I1405" t="s">
        <v>17</v>
      </c>
      <c r="J1405" s="1">
        <v>45965</v>
      </c>
    </row>
    <row r="1406" spans="1:10" x14ac:dyDescent="0.3">
      <c r="A1406">
        <v>1405</v>
      </c>
      <c r="B1406">
        <v>68</v>
      </c>
      <c r="C1406" t="s">
        <v>23</v>
      </c>
      <c r="D1406" t="s">
        <v>25</v>
      </c>
      <c r="E1406" t="s">
        <v>19</v>
      </c>
      <c r="F1406">
        <v>295.38</v>
      </c>
      <c r="G1406">
        <v>2</v>
      </c>
      <c r="H1406">
        <v>4.9000000000000004</v>
      </c>
      <c r="I1406" t="s">
        <v>13</v>
      </c>
      <c r="J1406" s="1">
        <v>45966</v>
      </c>
    </row>
    <row r="1407" spans="1:10" x14ac:dyDescent="0.3">
      <c r="A1407">
        <v>1406</v>
      </c>
      <c r="B1407">
        <v>33</v>
      </c>
      <c r="C1407" t="s">
        <v>23</v>
      </c>
      <c r="D1407" t="s">
        <v>18</v>
      </c>
      <c r="E1407" t="s">
        <v>16</v>
      </c>
      <c r="F1407">
        <v>424.74</v>
      </c>
      <c r="G1407">
        <v>8</v>
      </c>
      <c r="H1407">
        <v>4.7</v>
      </c>
      <c r="I1407" t="s">
        <v>13</v>
      </c>
      <c r="J1407" s="1">
        <v>45967</v>
      </c>
    </row>
    <row r="1408" spans="1:10" x14ac:dyDescent="0.3">
      <c r="A1408">
        <v>1407</v>
      </c>
      <c r="B1408">
        <v>69</v>
      </c>
      <c r="C1408" t="s">
        <v>14</v>
      </c>
      <c r="D1408" t="s">
        <v>18</v>
      </c>
      <c r="E1408" t="s">
        <v>21</v>
      </c>
      <c r="F1408">
        <v>971.33</v>
      </c>
      <c r="G1408">
        <v>8</v>
      </c>
      <c r="H1408">
        <v>3.6</v>
      </c>
      <c r="I1408" t="s">
        <v>17</v>
      </c>
      <c r="J1408" s="1">
        <v>45968</v>
      </c>
    </row>
    <row r="1409" spans="1:10" x14ac:dyDescent="0.3">
      <c r="A1409">
        <v>1408</v>
      </c>
      <c r="B1409">
        <v>31</v>
      </c>
      <c r="C1409" t="s">
        <v>23</v>
      </c>
      <c r="D1409" t="s">
        <v>15</v>
      </c>
      <c r="E1409" t="s">
        <v>16</v>
      </c>
      <c r="F1409">
        <v>258.74</v>
      </c>
      <c r="G1409">
        <v>2</v>
      </c>
      <c r="H1409">
        <v>1.6</v>
      </c>
      <c r="I1409" t="s">
        <v>17</v>
      </c>
      <c r="J1409" s="1">
        <v>45969</v>
      </c>
    </row>
    <row r="1410" spans="1:10" x14ac:dyDescent="0.3">
      <c r="A1410">
        <v>1409</v>
      </c>
      <c r="B1410">
        <v>26</v>
      </c>
      <c r="C1410" t="s">
        <v>14</v>
      </c>
      <c r="D1410" t="s">
        <v>18</v>
      </c>
      <c r="E1410" t="s">
        <v>19</v>
      </c>
      <c r="F1410">
        <v>1342.09</v>
      </c>
      <c r="G1410">
        <v>6</v>
      </c>
      <c r="H1410">
        <v>4.0999999999999996</v>
      </c>
      <c r="I1410" t="s">
        <v>17</v>
      </c>
      <c r="J1410" s="1">
        <v>45970</v>
      </c>
    </row>
    <row r="1411" spans="1:10" x14ac:dyDescent="0.3">
      <c r="A1411">
        <v>1410</v>
      </c>
      <c r="B1411">
        <v>33</v>
      </c>
      <c r="C1411" t="s">
        <v>10</v>
      </c>
      <c r="D1411" t="s">
        <v>18</v>
      </c>
      <c r="E1411" t="s">
        <v>12</v>
      </c>
      <c r="F1411">
        <v>694.8</v>
      </c>
      <c r="G1411">
        <v>6</v>
      </c>
      <c r="H1411">
        <v>2.5</v>
      </c>
      <c r="I1411" t="s">
        <v>17</v>
      </c>
      <c r="J1411" s="1">
        <v>45971</v>
      </c>
    </row>
    <row r="1412" spans="1:10" x14ac:dyDescent="0.3">
      <c r="A1412">
        <v>1411</v>
      </c>
      <c r="B1412">
        <v>52</v>
      </c>
      <c r="C1412" t="s">
        <v>23</v>
      </c>
      <c r="D1412" t="s">
        <v>15</v>
      </c>
      <c r="E1412" t="s">
        <v>19</v>
      </c>
      <c r="F1412">
        <v>80.180000000000007</v>
      </c>
      <c r="G1412">
        <v>3</v>
      </c>
      <c r="H1412">
        <v>2.8</v>
      </c>
      <c r="I1412" t="s">
        <v>17</v>
      </c>
      <c r="J1412" s="1">
        <v>45972</v>
      </c>
    </row>
    <row r="1413" spans="1:10" x14ac:dyDescent="0.3">
      <c r="A1413">
        <v>1412</v>
      </c>
      <c r="B1413">
        <v>46</v>
      </c>
      <c r="C1413" t="s">
        <v>14</v>
      </c>
      <c r="D1413" t="s">
        <v>11</v>
      </c>
      <c r="E1413" t="s">
        <v>24</v>
      </c>
      <c r="F1413">
        <v>14.2</v>
      </c>
      <c r="G1413">
        <v>5</v>
      </c>
      <c r="H1413">
        <v>4.5999999999999996</v>
      </c>
      <c r="I1413" t="s">
        <v>17</v>
      </c>
      <c r="J1413" s="1">
        <v>45973</v>
      </c>
    </row>
    <row r="1414" spans="1:10" x14ac:dyDescent="0.3">
      <c r="A1414">
        <v>1413</v>
      </c>
      <c r="B1414">
        <v>27</v>
      </c>
      <c r="C1414" t="s">
        <v>14</v>
      </c>
      <c r="D1414" t="s">
        <v>22</v>
      </c>
      <c r="E1414" t="s">
        <v>24</v>
      </c>
      <c r="F1414">
        <v>903.79</v>
      </c>
      <c r="G1414">
        <v>9</v>
      </c>
      <c r="H1414">
        <v>2.2999999999999998</v>
      </c>
      <c r="I1414" t="s">
        <v>17</v>
      </c>
      <c r="J1414" s="1">
        <v>45974</v>
      </c>
    </row>
    <row r="1415" spans="1:10" x14ac:dyDescent="0.3">
      <c r="A1415">
        <v>1414</v>
      </c>
      <c r="B1415">
        <v>37</v>
      </c>
      <c r="C1415" t="s">
        <v>14</v>
      </c>
      <c r="D1415" t="s">
        <v>20</v>
      </c>
      <c r="E1415" t="s">
        <v>16</v>
      </c>
      <c r="F1415">
        <v>933</v>
      </c>
      <c r="G1415">
        <v>7</v>
      </c>
      <c r="H1415">
        <v>3.3</v>
      </c>
      <c r="I1415" t="s">
        <v>13</v>
      </c>
      <c r="J1415" s="1">
        <v>45975</v>
      </c>
    </row>
    <row r="1416" spans="1:10" x14ac:dyDescent="0.3">
      <c r="A1416">
        <v>1415</v>
      </c>
      <c r="B1416">
        <v>46</v>
      </c>
      <c r="C1416" t="s">
        <v>10</v>
      </c>
      <c r="D1416" t="s">
        <v>18</v>
      </c>
      <c r="E1416" t="s">
        <v>16</v>
      </c>
      <c r="F1416">
        <v>1477.99</v>
      </c>
      <c r="G1416">
        <v>4</v>
      </c>
      <c r="H1416">
        <v>3.2</v>
      </c>
      <c r="I1416" t="s">
        <v>13</v>
      </c>
      <c r="J1416" s="1">
        <v>45976</v>
      </c>
    </row>
    <row r="1417" spans="1:10" x14ac:dyDescent="0.3">
      <c r="A1417">
        <v>1416</v>
      </c>
      <c r="B1417">
        <v>34</v>
      </c>
      <c r="C1417" t="s">
        <v>10</v>
      </c>
      <c r="D1417" t="s">
        <v>22</v>
      </c>
      <c r="E1417" t="s">
        <v>24</v>
      </c>
      <c r="F1417">
        <v>702.78</v>
      </c>
      <c r="G1417">
        <v>1</v>
      </c>
      <c r="H1417">
        <v>1.2</v>
      </c>
      <c r="I1417" t="s">
        <v>13</v>
      </c>
      <c r="J1417" s="1">
        <v>45977</v>
      </c>
    </row>
    <row r="1418" spans="1:10" x14ac:dyDescent="0.3">
      <c r="A1418">
        <v>1417</v>
      </c>
      <c r="B1418">
        <v>62</v>
      </c>
      <c r="C1418" t="s">
        <v>10</v>
      </c>
      <c r="D1418" t="s">
        <v>20</v>
      </c>
      <c r="E1418" t="s">
        <v>24</v>
      </c>
      <c r="F1418">
        <v>996.19</v>
      </c>
      <c r="G1418">
        <v>8</v>
      </c>
      <c r="H1418">
        <v>1.4</v>
      </c>
      <c r="I1418" t="s">
        <v>17</v>
      </c>
      <c r="J1418" s="1">
        <v>45978</v>
      </c>
    </row>
    <row r="1419" spans="1:10" x14ac:dyDescent="0.3">
      <c r="A1419">
        <v>1418</v>
      </c>
      <c r="B1419">
        <v>34</v>
      </c>
      <c r="C1419" t="s">
        <v>10</v>
      </c>
      <c r="D1419" t="s">
        <v>18</v>
      </c>
      <c r="E1419" t="s">
        <v>19</v>
      </c>
      <c r="F1419">
        <v>138.88999999999999</v>
      </c>
      <c r="G1419">
        <v>5</v>
      </c>
      <c r="H1419">
        <v>4.5999999999999996</v>
      </c>
      <c r="I1419" t="s">
        <v>13</v>
      </c>
      <c r="J1419" s="1">
        <v>45979</v>
      </c>
    </row>
    <row r="1420" spans="1:10" x14ac:dyDescent="0.3">
      <c r="A1420">
        <v>1419</v>
      </c>
      <c r="B1420">
        <v>56</v>
      </c>
      <c r="C1420" t="s">
        <v>23</v>
      </c>
      <c r="D1420" t="s">
        <v>15</v>
      </c>
      <c r="E1420" t="s">
        <v>12</v>
      </c>
      <c r="F1420">
        <v>630.87</v>
      </c>
      <c r="G1420">
        <v>11</v>
      </c>
      <c r="H1420">
        <v>1.3</v>
      </c>
      <c r="I1420" t="s">
        <v>17</v>
      </c>
      <c r="J1420" s="1">
        <v>45980</v>
      </c>
    </row>
    <row r="1421" spans="1:10" x14ac:dyDescent="0.3">
      <c r="A1421">
        <v>1420</v>
      </c>
      <c r="B1421">
        <v>35</v>
      </c>
      <c r="C1421" t="s">
        <v>14</v>
      </c>
      <c r="D1421" t="s">
        <v>18</v>
      </c>
      <c r="E1421" t="s">
        <v>19</v>
      </c>
      <c r="F1421">
        <v>506.5</v>
      </c>
      <c r="G1421">
        <v>4</v>
      </c>
      <c r="H1421">
        <v>3.1</v>
      </c>
      <c r="I1421" t="s">
        <v>13</v>
      </c>
      <c r="J1421" s="1">
        <v>45981</v>
      </c>
    </row>
    <row r="1422" spans="1:10" x14ac:dyDescent="0.3">
      <c r="A1422">
        <v>1421</v>
      </c>
      <c r="B1422">
        <v>54</v>
      </c>
      <c r="C1422" t="s">
        <v>23</v>
      </c>
      <c r="D1422" t="s">
        <v>22</v>
      </c>
      <c r="E1422" t="s">
        <v>24</v>
      </c>
      <c r="F1422">
        <v>1341.51</v>
      </c>
      <c r="G1422">
        <v>11</v>
      </c>
      <c r="H1422">
        <v>2.4</v>
      </c>
      <c r="I1422" t="s">
        <v>17</v>
      </c>
      <c r="J1422" s="1">
        <v>45982</v>
      </c>
    </row>
    <row r="1423" spans="1:10" x14ac:dyDescent="0.3">
      <c r="A1423">
        <v>1422</v>
      </c>
      <c r="B1423">
        <v>67</v>
      </c>
      <c r="C1423" t="s">
        <v>10</v>
      </c>
      <c r="D1423" t="s">
        <v>15</v>
      </c>
      <c r="E1423" t="s">
        <v>16</v>
      </c>
      <c r="F1423">
        <v>1319.8</v>
      </c>
      <c r="G1423">
        <v>2</v>
      </c>
      <c r="H1423">
        <v>3.9</v>
      </c>
      <c r="I1423" t="s">
        <v>17</v>
      </c>
      <c r="J1423" s="1">
        <v>45983</v>
      </c>
    </row>
    <row r="1424" spans="1:10" x14ac:dyDescent="0.3">
      <c r="A1424">
        <v>1423</v>
      </c>
      <c r="B1424">
        <v>40</v>
      </c>
      <c r="C1424" t="s">
        <v>23</v>
      </c>
      <c r="D1424" t="s">
        <v>22</v>
      </c>
      <c r="E1424" t="s">
        <v>16</v>
      </c>
      <c r="F1424">
        <v>351.61</v>
      </c>
      <c r="G1424">
        <v>2</v>
      </c>
      <c r="H1424">
        <v>2.9</v>
      </c>
      <c r="I1424" t="s">
        <v>13</v>
      </c>
      <c r="J1424" s="1">
        <v>45984</v>
      </c>
    </row>
    <row r="1425" spans="1:10" x14ac:dyDescent="0.3">
      <c r="A1425">
        <v>1424</v>
      </c>
      <c r="B1425">
        <v>32</v>
      </c>
      <c r="C1425" t="s">
        <v>23</v>
      </c>
      <c r="D1425" t="s">
        <v>20</v>
      </c>
      <c r="E1425" t="s">
        <v>16</v>
      </c>
      <c r="F1425">
        <v>666.21</v>
      </c>
      <c r="G1425">
        <v>13</v>
      </c>
      <c r="H1425">
        <v>4.4000000000000004</v>
      </c>
      <c r="I1425" t="s">
        <v>17</v>
      </c>
      <c r="J1425" s="1">
        <v>45985</v>
      </c>
    </row>
    <row r="1426" spans="1:10" x14ac:dyDescent="0.3">
      <c r="A1426">
        <v>1425</v>
      </c>
      <c r="B1426">
        <v>53</v>
      </c>
      <c r="C1426" t="s">
        <v>10</v>
      </c>
      <c r="D1426" t="s">
        <v>22</v>
      </c>
      <c r="E1426" t="s">
        <v>24</v>
      </c>
      <c r="F1426">
        <v>561.83000000000004</v>
      </c>
      <c r="G1426">
        <v>12</v>
      </c>
      <c r="H1426">
        <v>4.0999999999999996</v>
      </c>
      <c r="I1426" t="s">
        <v>17</v>
      </c>
      <c r="J1426" s="1">
        <v>45986</v>
      </c>
    </row>
    <row r="1427" spans="1:10" x14ac:dyDescent="0.3">
      <c r="A1427">
        <v>1426</v>
      </c>
      <c r="B1427">
        <v>64</v>
      </c>
      <c r="C1427" t="s">
        <v>14</v>
      </c>
      <c r="D1427" t="s">
        <v>25</v>
      </c>
      <c r="E1427" t="s">
        <v>19</v>
      </c>
      <c r="F1427">
        <v>1114.46</v>
      </c>
      <c r="G1427">
        <v>9</v>
      </c>
      <c r="H1427">
        <v>2.6</v>
      </c>
      <c r="I1427" t="s">
        <v>13</v>
      </c>
      <c r="J1427" s="1">
        <v>45987</v>
      </c>
    </row>
    <row r="1428" spans="1:10" x14ac:dyDescent="0.3">
      <c r="A1428">
        <v>1427</v>
      </c>
      <c r="B1428">
        <v>56</v>
      </c>
      <c r="C1428" t="s">
        <v>14</v>
      </c>
      <c r="D1428" t="s">
        <v>20</v>
      </c>
      <c r="E1428" t="s">
        <v>16</v>
      </c>
      <c r="F1428">
        <v>638.26</v>
      </c>
      <c r="G1428">
        <v>5</v>
      </c>
      <c r="H1428">
        <v>2</v>
      </c>
      <c r="I1428" t="s">
        <v>17</v>
      </c>
      <c r="J1428" s="1">
        <v>45988</v>
      </c>
    </row>
    <row r="1429" spans="1:10" x14ac:dyDescent="0.3">
      <c r="A1429">
        <v>1428</v>
      </c>
      <c r="B1429">
        <v>21</v>
      </c>
      <c r="C1429" t="s">
        <v>23</v>
      </c>
      <c r="D1429" t="s">
        <v>25</v>
      </c>
      <c r="E1429" t="s">
        <v>21</v>
      </c>
      <c r="F1429">
        <v>616.67999999999995</v>
      </c>
      <c r="G1429">
        <v>5</v>
      </c>
      <c r="H1429">
        <v>1.6</v>
      </c>
      <c r="I1429" t="s">
        <v>13</v>
      </c>
      <c r="J1429" s="1">
        <v>45989</v>
      </c>
    </row>
    <row r="1430" spans="1:10" x14ac:dyDescent="0.3">
      <c r="A1430">
        <v>1429</v>
      </c>
      <c r="B1430">
        <v>27</v>
      </c>
      <c r="C1430" t="s">
        <v>10</v>
      </c>
      <c r="D1430" t="s">
        <v>15</v>
      </c>
      <c r="E1430" t="s">
        <v>16</v>
      </c>
      <c r="F1430">
        <v>955.56</v>
      </c>
      <c r="G1430">
        <v>6</v>
      </c>
      <c r="H1430">
        <v>3.3</v>
      </c>
      <c r="I1430" t="s">
        <v>13</v>
      </c>
      <c r="J1430" s="1">
        <v>45990</v>
      </c>
    </row>
    <row r="1431" spans="1:10" x14ac:dyDescent="0.3">
      <c r="A1431">
        <v>1430</v>
      </c>
      <c r="B1431">
        <v>68</v>
      </c>
      <c r="C1431" t="s">
        <v>23</v>
      </c>
      <c r="D1431" t="s">
        <v>25</v>
      </c>
      <c r="E1431" t="s">
        <v>21</v>
      </c>
      <c r="F1431">
        <v>490.67</v>
      </c>
      <c r="G1431">
        <v>9</v>
      </c>
      <c r="H1431">
        <v>1.7</v>
      </c>
      <c r="I1431" t="s">
        <v>13</v>
      </c>
      <c r="J1431" s="1">
        <v>45991</v>
      </c>
    </row>
    <row r="1432" spans="1:10" x14ac:dyDescent="0.3">
      <c r="A1432">
        <v>1431</v>
      </c>
      <c r="B1432">
        <v>64</v>
      </c>
      <c r="C1432" t="s">
        <v>10</v>
      </c>
      <c r="D1432" t="s">
        <v>25</v>
      </c>
      <c r="E1432" t="s">
        <v>24</v>
      </c>
      <c r="F1432">
        <v>1174.76</v>
      </c>
      <c r="G1432">
        <v>5</v>
      </c>
      <c r="H1432">
        <v>2.6</v>
      </c>
      <c r="I1432" t="s">
        <v>17</v>
      </c>
      <c r="J1432" s="1">
        <v>45992</v>
      </c>
    </row>
    <row r="1433" spans="1:10" x14ac:dyDescent="0.3">
      <c r="A1433">
        <v>1432</v>
      </c>
      <c r="B1433">
        <v>32</v>
      </c>
      <c r="C1433" t="s">
        <v>23</v>
      </c>
      <c r="D1433" t="s">
        <v>22</v>
      </c>
      <c r="E1433" t="s">
        <v>24</v>
      </c>
      <c r="F1433">
        <v>213.39</v>
      </c>
      <c r="G1433">
        <v>1</v>
      </c>
      <c r="H1433">
        <v>3.5</v>
      </c>
      <c r="I1433" t="s">
        <v>17</v>
      </c>
      <c r="J1433" s="1">
        <v>45993</v>
      </c>
    </row>
    <row r="1434" spans="1:10" x14ac:dyDescent="0.3">
      <c r="A1434">
        <v>1433</v>
      </c>
      <c r="B1434">
        <v>47</v>
      </c>
      <c r="C1434" t="s">
        <v>14</v>
      </c>
      <c r="D1434" t="s">
        <v>20</v>
      </c>
      <c r="E1434" t="s">
        <v>19</v>
      </c>
      <c r="F1434">
        <v>1290.04</v>
      </c>
      <c r="G1434">
        <v>10</v>
      </c>
      <c r="H1434">
        <v>3</v>
      </c>
      <c r="I1434" t="s">
        <v>13</v>
      </c>
      <c r="J1434" s="1">
        <v>45994</v>
      </c>
    </row>
    <row r="1435" spans="1:10" x14ac:dyDescent="0.3">
      <c r="A1435">
        <v>1434</v>
      </c>
      <c r="B1435">
        <v>68</v>
      </c>
      <c r="C1435" t="s">
        <v>23</v>
      </c>
      <c r="D1435" t="s">
        <v>11</v>
      </c>
      <c r="E1435" t="s">
        <v>19</v>
      </c>
      <c r="F1435">
        <v>1137.24</v>
      </c>
      <c r="G1435">
        <v>12</v>
      </c>
      <c r="H1435">
        <v>4.5</v>
      </c>
      <c r="I1435" t="s">
        <v>13</v>
      </c>
      <c r="J1435" s="1">
        <v>45995</v>
      </c>
    </row>
    <row r="1436" spans="1:10" x14ac:dyDescent="0.3">
      <c r="A1436">
        <v>1435</v>
      </c>
      <c r="B1436">
        <v>52</v>
      </c>
      <c r="C1436" t="s">
        <v>10</v>
      </c>
      <c r="D1436" t="s">
        <v>11</v>
      </c>
      <c r="E1436" t="s">
        <v>21</v>
      </c>
      <c r="F1436">
        <v>847.68</v>
      </c>
      <c r="G1436">
        <v>14</v>
      </c>
      <c r="H1436">
        <v>2.9</v>
      </c>
      <c r="I1436" t="s">
        <v>13</v>
      </c>
      <c r="J1436" s="1">
        <v>45996</v>
      </c>
    </row>
    <row r="1437" spans="1:10" x14ac:dyDescent="0.3">
      <c r="A1437">
        <v>1436</v>
      </c>
      <c r="B1437">
        <v>39</v>
      </c>
      <c r="C1437" t="s">
        <v>23</v>
      </c>
      <c r="D1437" t="s">
        <v>20</v>
      </c>
      <c r="E1437" t="s">
        <v>21</v>
      </c>
      <c r="F1437">
        <v>840.61</v>
      </c>
      <c r="G1437">
        <v>4</v>
      </c>
      <c r="H1437">
        <v>3.2</v>
      </c>
      <c r="I1437" t="s">
        <v>13</v>
      </c>
      <c r="J1437" s="1">
        <v>45997</v>
      </c>
    </row>
    <row r="1438" spans="1:10" x14ac:dyDescent="0.3">
      <c r="A1438">
        <v>1437</v>
      </c>
      <c r="B1438">
        <v>44</v>
      </c>
      <c r="C1438" t="s">
        <v>14</v>
      </c>
      <c r="D1438" t="s">
        <v>15</v>
      </c>
      <c r="E1438" t="s">
        <v>16</v>
      </c>
      <c r="F1438">
        <v>1215.25</v>
      </c>
      <c r="G1438">
        <v>14</v>
      </c>
      <c r="H1438">
        <v>2.8</v>
      </c>
      <c r="I1438" t="s">
        <v>17</v>
      </c>
      <c r="J1438" s="1">
        <v>45998</v>
      </c>
    </row>
    <row r="1439" spans="1:10" x14ac:dyDescent="0.3">
      <c r="A1439">
        <v>1438</v>
      </c>
      <c r="B1439">
        <v>62</v>
      </c>
      <c r="C1439" t="s">
        <v>14</v>
      </c>
      <c r="D1439" t="s">
        <v>18</v>
      </c>
      <c r="E1439" t="s">
        <v>21</v>
      </c>
      <c r="F1439">
        <v>647.99</v>
      </c>
      <c r="G1439">
        <v>6</v>
      </c>
      <c r="H1439">
        <v>3.3</v>
      </c>
      <c r="I1439" t="s">
        <v>17</v>
      </c>
      <c r="J1439" s="1">
        <v>45999</v>
      </c>
    </row>
    <row r="1440" spans="1:10" x14ac:dyDescent="0.3">
      <c r="A1440">
        <v>1439</v>
      </c>
      <c r="B1440">
        <v>26</v>
      </c>
      <c r="C1440" t="s">
        <v>23</v>
      </c>
      <c r="D1440" t="s">
        <v>22</v>
      </c>
      <c r="E1440" t="s">
        <v>24</v>
      </c>
      <c r="F1440">
        <v>1016.58</v>
      </c>
      <c r="G1440">
        <v>6</v>
      </c>
      <c r="H1440">
        <v>3.7</v>
      </c>
      <c r="I1440" t="s">
        <v>17</v>
      </c>
      <c r="J1440" s="1">
        <v>46000</v>
      </c>
    </row>
    <row r="1441" spans="1:10" x14ac:dyDescent="0.3">
      <c r="A1441">
        <v>1440</v>
      </c>
      <c r="B1441">
        <v>46</v>
      </c>
      <c r="C1441" t="s">
        <v>10</v>
      </c>
      <c r="D1441" t="s">
        <v>18</v>
      </c>
      <c r="E1441" t="s">
        <v>24</v>
      </c>
      <c r="F1441">
        <v>1313.3</v>
      </c>
      <c r="G1441">
        <v>12</v>
      </c>
      <c r="H1441">
        <v>4.0999999999999996</v>
      </c>
      <c r="I1441" t="s">
        <v>13</v>
      </c>
      <c r="J1441" s="1">
        <v>46001</v>
      </c>
    </row>
    <row r="1442" spans="1:10" x14ac:dyDescent="0.3">
      <c r="A1442">
        <v>1441</v>
      </c>
      <c r="B1442">
        <v>28</v>
      </c>
      <c r="C1442" t="s">
        <v>23</v>
      </c>
      <c r="D1442" t="s">
        <v>18</v>
      </c>
      <c r="E1442" t="s">
        <v>21</v>
      </c>
      <c r="F1442">
        <v>20.75</v>
      </c>
      <c r="G1442">
        <v>9</v>
      </c>
      <c r="H1442">
        <v>1.5</v>
      </c>
      <c r="I1442" t="s">
        <v>13</v>
      </c>
      <c r="J1442" s="1">
        <v>46002</v>
      </c>
    </row>
    <row r="1443" spans="1:10" x14ac:dyDescent="0.3">
      <c r="A1443">
        <v>1442</v>
      </c>
      <c r="B1443">
        <v>41</v>
      </c>
      <c r="C1443" t="s">
        <v>14</v>
      </c>
      <c r="D1443" t="s">
        <v>22</v>
      </c>
      <c r="E1443" t="s">
        <v>16</v>
      </c>
      <c r="F1443">
        <v>1428.38</v>
      </c>
      <c r="G1443">
        <v>11</v>
      </c>
      <c r="H1443">
        <v>3.2</v>
      </c>
      <c r="I1443" t="s">
        <v>17</v>
      </c>
      <c r="J1443" s="1">
        <v>46003</v>
      </c>
    </row>
    <row r="1444" spans="1:10" x14ac:dyDescent="0.3">
      <c r="A1444">
        <v>1443</v>
      </c>
      <c r="B1444">
        <v>31</v>
      </c>
      <c r="C1444" t="s">
        <v>23</v>
      </c>
      <c r="D1444" t="s">
        <v>25</v>
      </c>
      <c r="E1444" t="s">
        <v>21</v>
      </c>
      <c r="F1444">
        <v>1394.06</v>
      </c>
      <c r="G1444">
        <v>4</v>
      </c>
      <c r="H1444">
        <v>4.9000000000000004</v>
      </c>
      <c r="I1444" t="s">
        <v>17</v>
      </c>
      <c r="J1444" s="1">
        <v>46004</v>
      </c>
    </row>
    <row r="1445" spans="1:10" x14ac:dyDescent="0.3">
      <c r="A1445">
        <v>1444</v>
      </c>
      <c r="B1445">
        <v>56</v>
      </c>
      <c r="C1445" t="s">
        <v>23</v>
      </c>
      <c r="D1445" t="s">
        <v>15</v>
      </c>
      <c r="E1445" t="s">
        <v>21</v>
      </c>
      <c r="F1445">
        <v>1233.97</v>
      </c>
      <c r="G1445">
        <v>5</v>
      </c>
      <c r="H1445">
        <v>2.9</v>
      </c>
      <c r="I1445" t="s">
        <v>17</v>
      </c>
      <c r="J1445" s="1">
        <v>46005</v>
      </c>
    </row>
    <row r="1446" spans="1:10" x14ac:dyDescent="0.3">
      <c r="A1446">
        <v>1445</v>
      </c>
      <c r="B1446">
        <v>65</v>
      </c>
      <c r="C1446" t="s">
        <v>10</v>
      </c>
      <c r="D1446" t="s">
        <v>18</v>
      </c>
      <c r="E1446" t="s">
        <v>21</v>
      </c>
      <c r="F1446">
        <v>1055.0899999999999</v>
      </c>
      <c r="G1446">
        <v>13</v>
      </c>
      <c r="H1446">
        <v>3.5</v>
      </c>
      <c r="I1446" t="s">
        <v>13</v>
      </c>
      <c r="J1446" s="1">
        <v>46006</v>
      </c>
    </row>
    <row r="1447" spans="1:10" x14ac:dyDescent="0.3">
      <c r="A1447">
        <v>1446</v>
      </c>
      <c r="B1447">
        <v>57</v>
      </c>
      <c r="C1447" t="s">
        <v>10</v>
      </c>
      <c r="D1447" t="s">
        <v>11</v>
      </c>
      <c r="E1447" t="s">
        <v>19</v>
      </c>
      <c r="F1447">
        <v>1459.85</v>
      </c>
      <c r="G1447">
        <v>5</v>
      </c>
      <c r="H1447">
        <v>2.4</v>
      </c>
      <c r="I1447" t="s">
        <v>13</v>
      </c>
      <c r="J1447" s="1">
        <v>46007</v>
      </c>
    </row>
    <row r="1448" spans="1:10" x14ac:dyDescent="0.3">
      <c r="A1448">
        <v>1447</v>
      </c>
      <c r="B1448">
        <v>34</v>
      </c>
      <c r="C1448" t="s">
        <v>23</v>
      </c>
      <c r="D1448" t="s">
        <v>20</v>
      </c>
      <c r="E1448" t="s">
        <v>12</v>
      </c>
      <c r="F1448">
        <v>1158.72</v>
      </c>
      <c r="G1448">
        <v>12</v>
      </c>
      <c r="H1448">
        <v>2.8</v>
      </c>
      <c r="I1448" t="s">
        <v>17</v>
      </c>
      <c r="J1448" s="1">
        <v>46008</v>
      </c>
    </row>
    <row r="1449" spans="1:10" x14ac:dyDescent="0.3">
      <c r="A1449">
        <v>1448</v>
      </c>
      <c r="B1449">
        <v>47</v>
      </c>
      <c r="C1449" t="s">
        <v>14</v>
      </c>
      <c r="D1449" t="s">
        <v>22</v>
      </c>
      <c r="E1449" t="s">
        <v>16</v>
      </c>
      <c r="F1449">
        <v>477.23</v>
      </c>
      <c r="G1449">
        <v>2</v>
      </c>
      <c r="H1449">
        <v>1.2</v>
      </c>
      <c r="I1449" t="s">
        <v>17</v>
      </c>
      <c r="J1449" s="1">
        <v>46009</v>
      </c>
    </row>
    <row r="1450" spans="1:10" x14ac:dyDescent="0.3">
      <c r="A1450">
        <v>1449</v>
      </c>
      <c r="B1450">
        <v>25</v>
      </c>
      <c r="C1450" t="s">
        <v>14</v>
      </c>
      <c r="D1450" t="s">
        <v>15</v>
      </c>
      <c r="E1450" t="s">
        <v>24</v>
      </c>
      <c r="F1450">
        <v>1166.9100000000001</v>
      </c>
      <c r="G1450">
        <v>11</v>
      </c>
      <c r="H1450">
        <v>4.5999999999999996</v>
      </c>
      <c r="I1450" t="s">
        <v>17</v>
      </c>
      <c r="J1450" s="1">
        <v>46010</v>
      </c>
    </row>
    <row r="1451" spans="1:10" x14ac:dyDescent="0.3">
      <c r="A1451">
        <v>1450</v>
      </c>
      <c r="B1451">
        <v>59</v>
      </c>
      <c r="C1451" t="s">
        <v>14</v>
      </c>
      <c r="D1451" t="s">
        <v>22</v>
      </c>
      <c r="E1451" t="s">
        <v>24</v>
      </c>
      <c r="F1451">
        <v>144</v>
      </c>
      <c r="G1451">
        <v>8</v>
      </c>
      <c r="H1451">
        <v>3.9</v>
      </c>
      <c r="I1451" t="s">
        <v>17</v>
      </c>
      <c r="J1451" s="1">
        <v>46011</v>
      </c>
    </row>
    <row r="1452" spans="1:10" x14ac:dyDescent="0.3">
      <c r="A1452">
        <v>1451</v>
      </c>
      <c r="B1452">
        <v>29</v>
      </c>
      <c r="C1452" t="s">
        <v>23</v>
      </c>
      <c r="D1452" t="s">
        <v>20</v>
      </c>
      <c r="E1452" t="s">
        <v>24</v>
      </c>
      <c r="F1452">
        <v>1175.72</v>
      </c>
      <c r="G1452">
        <v>5</v>
      </c>
      <c r="H1452">
        <v>4.9000000000000004</v>
      </c>
      <c r="I1452" t="s">
        <v>17</v>
      </c>
      <c r="J1452" s="1">
        <v>46012</v>
      </c>
    </row>
    <row r="1453" spans="1:10" x14ac:dyDescent="0.3">
      <c r="A1453">
        <v>1452</v>
      </c>
      <c r="B1453">
        <v>60</v>
      </c>
      <c r="C1453" t="s">
        <v>14</v>
      </c>
      <c r="D1453" t="s">
        <v>11</v>
      </c>
      <c r="E1453" t="s">
        <v>21</v>
      </c>
      <c r="F1453">
        <v>125.46</v>
      </c>
      <c r="G1453">
        <v>14</v>
      </c>
      <c r="H1453">
        <v>3</v>
      </c>
      <c r="I1453" t="s">
        <v>13</v>
      </c>
      <c r="J1453" s="1">
        <v>46013</v>
      </c>
    </row>
    <row r="1454" spans="1:10" x14ac:dyDescent="0.3">
      <c r="A1454">
        <v>1453</v>
      </c>
      <c r="B1454">
        <v>40</v>
      </c>
      <c r="C1454" t="s">
        <v>23</v>
      </c>
      <c r="D1454" t="s">
        <v>20</v>
      </c>
      <c r="E1454" t="s">
        <v>24</v>
      </c>
      <c r="F1454">
        <v>1075.8399999999999</v>
      </c>
      <c r="G1454">
        <v>11</v>
      </c>
      <c r="H1454">
        <v>1.9</v>
      </c>
      <c r="I1454" t="s">
        <v>17</v>
      </c>
      <c r="J1454" s="1">
        <v>46014</v>
      </c>
    </row>
    <row r="1455" spans="1:10" x14ac:dyDescent="0.3">
      <c r="A1455">
        <v>1454</v>
      </c>
      <c r="B1455">
        <v>20</v>
      </c>
      <c r="C1455" t="s">
        <v>14</v>
      </c>
      <c r="D1455" t="s">
        <v>18</v>
      </c>
      <c r="E1455" t="s">
        <v>21</v>
      </c>
      <c r="F1455">
        <v>1468.64</v>
      </c>
      <c r="G1455">
        <v>14</v>
      </c>
      <c r="H1455">
        <v>1</v>
      </c>
      <c r="I1455" t="s">
        <v>17</v>
      </c>
      <c r="J1455" s="1">
        <v>46015</v>
      </c>
    </row>
    <row r="1456" spans="1:10" x14ac:dyDescent="0.3">
      <c r="A1456">
        <v>1455</v>
      </c>
      <c r="B1456">
        <v>36</v>
      </c>
      <c r="C1456" t="s">
        <v>14</v>
      </c>
      <c r="D1456" t="s">
        <v>15</v>
      </c>
      <c r="E1456" t="s">
        <v>16</v>
      </c>
      <c r="F1456">
        <v>858.1</v>
      </c>
      <c r="G1456">
        <v>4</v>
      </c>
      <c r="H1456">
        <v>1.1000000000000001</v>
      </c>
      <c r="I1456" t="s">
        <v>13</v>
      </c>
      <c r="J1456" s="1">
        <v>46016</v>
      </c>
    </row>
    <row r="1457" spans="1:10" x14ac:dyDescent="0.3">
      <c r="A1457">
        <v>1456</v>
      </c>
      <c r="B1457">
        <v>22</v>
      </c>
      <c r="C1457" t="s">
        <v>14</v>
      </c>
      <c r="D1457" t="s">
        <v>20</v>
      </c>
      <c r="E1457" t="s">
        <v>12</v>
      </c>
      <c r="F1457">
        <v>1098.56</v>
      </c>
      <c r="G1457">
        <v>9</v>
      </c>
      <c r="H1457">
        <v>3.5</v>
      </c>
      <c r="I1457" t="s">
        <v>17</v>
      </c>
      <c r="J1457" s="1">
        <v>46017</v>
      </c>
    </row>
    <row r="1458" spans="1:10" x14ac:dyDescent="0.3">
      <c r="A1458">
        <v>1457</v>
      </c>
      <c r="B1458">
        <v>23</v>
      </c>
      <c r="C1458" t="s">
        <v>14</v>
      </c>
      <c r="D1458" t="s">
        <v>25</v>
      </c>
      <c r="E1458" t="s">
        <v>16</v>
      </c>
      <c r="F1458">
        <v>793.27</v>
      </c>
      <c r="G1458">
        <v>13</v>
      </c>
      <c r="H1458">
        <v>1.4</v>
      </c>
      <c r="I1458" t="s">
        <v>17</v>
      </c>
      <c r="J1458" s="1">
        <v>46018</v>
      </c>
    </row>
    <row r="1459" spans="1:10" x14ac:dyDescent="0.3">
      <c r="A1459">
        <v>1458</v>
      </c>
      <c r="B1459">
        <v>47</v>
      </c>
      <c r="C1459" t="s">
        <v>14</v>
      </c>
      <c r="D1459" t="s">
        <v>15</v>
      </c>
      <c r="E1459" t="s">
        <v>19</v>
      </c>
      <c r="F1459">
        <v>828.55</v>
      </c>
      <c r="G1459">
        <v>12</v>
      </c>
      <c r="H1459">
        <v>2.4</v>
      </c>
      <c r="I1459" t="s">
        <v>17</v>
      </c>
      <c r="J1459" s="1">
        <v>46019</v>
      </c>
    </row>
    <row r="1460" spans="1:10" x14ac:dyDescent="0.3">
      <c r="A1460">
        <v>1459</v>
      </c>
      <c r="B1460">
        <v>36</v>
      </c>
      <c r="C1460" t="s">
        <v>14</v>
      </c>
      <c r="D1460" t="s">
        <v>18</v>
      </c>
      <c r="E1460" t="s">
        <v>24</v>
      </c>
      <c r="F1460">
        <v>1259.3499999999999</v>
      </c>
      <c r="G1460">
        <v>3</v>
      </c>
      <c r="H1460">
        <v>4.9000000000000004</v>
      </c>
      <c r="I1460" t="s">
        <v>17</v>
      </c>
      <c r="J1460" s="1">
        <v>46020</v>
      </c>
    </row>
    <row r="1461" spans="1:10" x14ac:dyDescent="0.3">
      <c r="A1461">
        <v>1460</v>
      </c>
      <c r="B1461">
        <v>55</v>
      </c>
      <c r="C1461" t="s">
        <v>23</v>
      </c>
      <c r="D1461" t="s">
        <v>22</v>
      </c>
      <c r="E1461" t="s">
        <v>19</v>
      </c>
      <c r="F1461">
        <v>504.55</v>
      </c>
      <c r="G1461">
        <v>10</v>
      </c>
      <c r="H1461">
        <v>3.2</v>
      </c>
      <c r="I1461" t="s">
        <v>17</v>
      </c>
      <c r="J1461" s="1">
        <v>46021</v>
      </c>
    </row>
    <row r="1462" spans="1:10" x14ac:dyDescent="0.3">
      <c r="A1462">
        <v>1461</v>
      </c>
      <c r="B1462">
        <v>55</v>
      </c>
      <c r="C1462" t="s">
        <v>10</v>
      </c>
      <c r="D1462" t="s">
        <v>20</v>
      </c>
      <c r="E1462" t="s">
        <v>21</v>
      </c>
      <c r="F1462">
        <v>996.63</v>
      </c>
      <c r="G1462">
        <v>14</v>
      </c>
      <c r="H1462">
        <v>3.4</v>
      </c>
      <c r="I1462" t="s">
        <v>13</v>
      </c>
      <c r="J1462" s="1">
        <v>46022</v>
      </c>
    </row>
    <row r="1463" spans="1:10" x14ac:dyDescent="0.3">
      <c r="A1463">
        <v>1462</v>
      </c>
      <c r="B1463">
        <v>56</v>
      </c>
      <c r="C1463" t="s">
        <v>10</v>
      </c>
      <c r="D1463" t="s">
        <v>11</v>
      </c>
      <c r="E1463" t="s">
        <v>12</v>
      </c>
      <c r="F1463">
        <v>854.03</v>
      </c>
      <c r="G1463">
        <v>7</v>
      </c>
      <c r="H1463">
        <v>4.8</v>
      </c>
      <c r="I1463" t="s">
        <v>13</v>
      </c>
      <c r="J1463" s="1">
        <v>46023</v>
      </c>
    </row>
    <row r="1464" spans="1:10" x14ac:dyDescent="0.3">
      <c r="A1464">
        <v>1463</v>
      </c>
      <c r="B1464">
        <v>59</v>
      </c>
      <c r="C1464" t="s">
        <v>23</v>
      </c>
      <c r="D1464" t="s">
        <v>15</v>
      </c>
      <c r="E1464" t="s">
        <v>21</v>
      </c>
      <c r="F1464">
        <v>1203.26</v>
      </c>
      <c r="G1464">
        <v>1</v>
      </c>
      <c r="H1464">
        <v>4.3</v>
      </c>
      <c r="I1464" t="s">
        <v>17</v>
      </c>
      <c r="J1464" s="1">
        <v>46024</v>
      </c>
    </row>
    <row r="1465" spans="1:10" x14ac:dyDescent="0.3">
      <c r="A1465">
        <v>1464</v>
      </c>
      <c r="B1465">
        <v>68</v>
      </c>
      <c r="C1465" t="s">
        <v>14</v>
      </c>
      <c r="D1465" t="s">
        <v>18</v>
      </c>
      <c r="E1465" t="s">
        <v>16</v>
      </c>
      <c r="F1465">
        <v>816.13</v>
      </c>
      <c r="G1465">
        <v>14</v>
      </c>
      <c r="H1465">
        <v>4</v>
      </c>
      <c r="I1465" t="s">
        <v>17</v>
      </c>
      <c r="J1465" s="1">
        <v>46025</v>
      </c>
    </row>
    <row r="1466" spans="1:10" x14ac:dyDescent="0.3">
      <c r="A1466">
        <v>1465</v>
      </c>
      <c r="B1466">
        <v>47</v>
      </c>
      <c r="C1466" t="s">
        <v>10</v>
      </c>
      <c r="D1466" t="s">
        <v>25</v>
      </c>
      <c r="E1466" t="s">
        <v>16</v>
      </c>
      <c r="F1466">
        <v>790.63</v>
      </c>
      <c r="G1466">
        <v>6</v>
      </c>
      <c r="H1466">
        <v>4</v>
      </c>
      <c r="I1466" t="s">
        <v>17</v>
      </c>
      <c r="J1466" s="1">
        <v>46026</v>
      </c>
    </row>
    <row r="1467" spans="1:10" x14ac:dyDescent="0.3">
      <c r="A1467">
        <v>1466</v>
      </c>
      <c r="B1467">
        <v>27</v>
      </c>
      <c r="C1467" t="s">
        <v>23</v>
      </c>
      <c r="D1467" t="s">
        <v>20</v>
      </c>
      <c r="E1467" t="s">
        <v>21</v>
      </c>
      <c r="F1467">
        <v>865.66</v>
      </c>
      <c r="G1467">
        <v>1</v>
      </c>
      <c r="H1467">
        <v>3.8</v>
      </c>
      <c r="I1467" t="s">
        <v>17</v>
      </c>
      <c r="J1467" s="1">
        <v>46027</v>
      </c>
    </row>
    <row r="1468" spans="1:10" x14ac:dyDescent="0.3">
      <c r="A1468">
        <v>1467</v>
      </c>
      <c r="B1468">
        <v>34</v>
      </c>
      <c r="C1468" t="s">
        <v>23</v>
      </c>
      <c r="D1468" t="s">
        <v>25</v>
      </c>
      <c r="E1468" t="s">
        <v>12</v>
      </c>
      <c r="F1468">
        <v>19.02</v>
      </c>
      <c r="G1468">
        <v>1</v>
      </c>
      <c r="H1468">
        <v>1.2</v>
      </c>
      <c r="I1468" t="s">
        <v>17</v>
      </c>
      <c r="J1468" s="1">
        <v>46028</v>
      </c>
    </row>
    <row r="1469" spans="1:10" x14ac:dyDescent="0.3">
      <c r="A1469">
        <v>1468</v>
      </c>
      <c r="B1469">
        <v>55</v>
      </c>
      <c r="C1469" t="s">
        <v>14</v>
      </c>
      <c r="D1469" t="s">
        <v>22</v>
      </c>
      <c r="E1469" t="s">
        <v>12</v>
      </c>
      <c r="F1469">
        <v>1440.41</v>
      </c>
      <c r="G1469">
        <v>14</v>
      </c>
      <c r="H1469">
        <v>1.2</v>
      </c>
      <c r="I1469" t="s">
        <v>17</v>
      </c>
      <c r="J1469" s="1">
        <v>46029</v>
      </c>
    </row>
    <row r="1470" spans="1:10" x14ac:dyDescent="0.3">
      <c r="A1470">
        <v>1469</v>
      </c>
      <c r="B1470">
        <v>59</v>
      </c>
      <c r="C1470" t="s">
        <v>23</v>
      </c>
      <c r="D1470" t="s">
        <v>11</v>
      </c>
      <c r="E1470" t="s">
        <v>21</v>
      </c>
      <c r="F1470">
        <v>657.45</v>
      </c>
      <c r="G1470">
        <v>8</v>
      </c>
      <c r="H1470">
        <v>1.7</v>
      </c>
      <c r="I1470" t="s">
        <v>13</v>
      </c>
      <c r="J1470" s="1">
        <v>46030</v>
      </c>
    </row>
    <row r="1471" spans="1:10" x14ac:dyDescent="0.3">
      <c r="A1471">
        <v>1470</v>
      </c>
      <c r="B1471">
        <v>50</v>
      </c>
      <c r="C1471" t="s">
        <v>23</v>
      </c>
      <c r="D1471" t="s">
        <v>11</v>
      </c>
      <c r="E1471" t="s">
        <v>16</v>
      </c>
      <c r="F1471">
        <v>1103.3699999999999</v>
      </c>
      <c r="G1471">
        <v>14</v>
      </c>
      <c r="H1471">
        <v>3.8</v>
      </c>
      <c r="I1471" t="s">
        <v>17</v>
      </c>
      <c r="J1471" s="1">
        <v>46031</v>
      </c>
    </row>
    <row r="1472" spans="1:10" x14ac:dyDescent="0.3">
      <c r="A1472">
        <v>1471</v>
      </c>
      <c r="B1472">
        <v>43</v>
      </c>
      <c r="C1472" t="s">
        <v>23</v>
      </c>
      <c r="D1472" t="s">
        <v>22</v>
      </c>
      <c r="E1472" t="s">
        <v>12</v>
      </c>
      <c r="F1472">
        <v>258.77999999999997</v>
      </c>
      <c r="G1472">
        <v>12</v>
      </c>
      <c r="H1472">
        <v>3.8</v>
      </c>
      <c r="I1472" t="s">
        <v>17</v>
      </c>
      <c r="J1472" s="1">
        <v>46032</v>
      </c>
    </row>
    <row r="1473" spans="1:10" x14ac:dyDescent="0.3">
      <c r="A1473">
        <v>1472</v>
      </c>
      <c r="B1473">
        <v>61</v>
      </c>
      <c r="C1473" t="s">
        <v>14</v>
      </c>
      <c r="D1473" t="s">
        <v>22</v>
      </c>
      <c r="E1473" t="s">
        <v>16</v>
      </c>
      <c r="F1473">
        <v>743.19</v>
      </c>
      <c r="G1473">
        <v>7</v>
      </c>
      <c r="H1473">
        <v>2.6</v>
      </c>
      <c r="I1473" t="s">
        <v>13</v>
      </c>
      <c r="J1473" s="1">
        <v>46033</v>
      </c>
    </row>
    <row r="1474" spans="1:10" x14ac:dyDescent="0.3">
      <c r="A1474">
        <v>1473</v>
      </c>
      <c r="B1474">
        <v>43</v>
      </c>
      <c r="C1474" t="s">
        <v>23</v>
      </c>
      <c r="D1474" t="s">
        <v>22</v>
      </c>
      <c r="E1474" t="s">
        <v>16</v>
      </c>
      <c r="F1474">
        <v>726.13</v>
      </c>
      <c r="G1474">
        <v>14</v>
      </c>
      <c r="H1474">
        <v>4.7</v>
      </c>
      <c r="I1474" t="s">
        <v>13</v>
      </c>
      <c r="J1474" s="1">
        <v>46034</v>
      </c>
    </row>
    <row r="1475" spans="1:10" x14ac:dyDescent="0.3">
      <c r="A1475">
        <v>1474</v>
      </c>
      <c r="B1475">
        <v>50</v>
      </c>
      <c r="C1475" t="s">
        <v>10</v>
      </c>
      <c r="D1475" t="s">
        <v>15</v>
      </c>
      <c r="E1475" t="s">
        <v>21</v>
      </c>
      <c r="F1475">
        <v>638.34</v>
      </c>
      <c r="G1475">
        <v>4</v>
      </c>
      <c r="H1475">
        <v>3.4</v>
      </c>
      <c r="I1475" t="s">
        <v>17</v>
      </c>
      <c r="J1475" s="1">
        <v>46035</v>
      </c>
    </row>
    <row r="1476" spans="1:10" x14ac:dyDescent="0.3">
      <c r="A1476">
        <v>1475</v>
      </c>
      <c r="B1476">
        <v>52</v>
      </c>
      <c r="C1476" t="s">
        <v>14</v>
      </c>
      <c r="D1476" t="s">
        <v>20</v>
      </c>
      <c r="E1476" t="s">
        <v>16</v>
      </c>
      <c r="F1476">
        <v>892.71</v>
      </c>
      <c r="G1476">
        <v>4</v>
      </c>
      <c r="H1476">
        <v>3.8</v>
      </c>
      <c r="I1476" t="s">
        <v>17</v>
      </c>
      <c r="J1476" s="1">
        <v>46036</v>
      </c>
    </row>
    <row r="1477" spans="1:10" x14ac:dyDescent="0.3">
      <c r="A1477">
        <v>1476</v>
      </c>
      <c r="B1477">
        <v>65</v>
      </c>
      <c r="C1477" t="s">
        <v>14</v>
      </c>
      <c r="D1477" t="s">
        <v>22</v>
      </c>
      <c r="E1477" t="s">
        <v>16</v>
      </c>
      <c r="F1477">
        <v>1286.49</v>
      </c>
      <c r="G1477">
        <v>14</v>
      </c>
      <c r="H1477">
        <v>3.9</v>
      </c>
      <c r="I1477" t="s">
        <v>13</v>
      </c>
      <c r="J1477" s="1">
        <v>46037</v>
      </c>
    </row>
    <row r="1478" spans="1:10" x14ac:dyDescent="0.3">
      <c r="A1478">
        <v>1477</v>
      </c>
      <c r="B1478">
        <v>50</v>
      </c>
      <c r="C1478" t="s">
        <v>23</v>
      </c>
      <c r="D1478" t="s">
        <v>15</v>
      </c>
      <c r="E1478" t="s">
        <v>16</v>
      </c>
      <c r="F1478">
        <v>491.82</v>
      </c>
      <c r="G1478">
        <v>5</v>
      </c>
      <c r="H1478">
        <v>4.4000000000000004</v>
      </c>
      <c r="I1478" t="s">
        <v>17</v>
      </c>
      <c r="J1478" s="1">
        <v>46038</v>
      </c>
    </row>
    <row r="1479" spans="1:10" x14ac:dyDescent="0.3">
      <c r="A1479">
        <v>1478</v>
      </c>
      <c r="B1479">
        <v>21</v>
      </c>
      <c r="C1479" t="s">
        <v>14</v>
      </c>
      <c r="D1479" t="s">
        <v>22</v>
      </c>
      <c r="E1479" t="s">
        <v>12</v>
      </c>
      <c r="F1479">
        <v>746.74</v>
      </c>
      <c r="G1479">
        <v>10</v>
      </c>
      <c r="H1479">
        <v>4.2</v>
      </c>
      <c r="I1479" t="s">
        <v>17</v>
      </c>
      <c r="J1479" s="1">
        <v>46039</v>
      </c>
    </row>
    <row r="1480" spans="1:10" x14ac:dyDescent="0.3">
      <c r="A1480">
        <v>1479</v>
      </c>
      <c r="B1480">
        <v>27</v>
      </c>
      <c r="C1480" t="s">
        <v>14</v>
      </c>
      <c r="D1480" t="s">
        <v>18</v>
      </c>
      <c r="E1480" t="s">
        <v>12</v>
      </c>
      <c r="F1480">
        <v>948.95</v>
      </c>
      <c r="G1480">
        <v>13</v>
      </c>
      <c r="H1480">
        <v>1.1000000000000001</v>
      </c>
      <c r="I1480" t="s">
        <v>17</v>
      </c>
      <c r="J1480" s="1">
        <v>46040</v>
      </c>
    </row>
    <row r="1481" spans="1:10" x14ac:dyDescent="0.3">
      <c r="A1481">
        <v>1480</v>
      </c>
      <c r="B1481">
        <v>22</v>
      </c>
      <c r="C1481" t="s">
        <v>14</v>
      </c>
      <c r="D1481" t="s">
        <v>18</v>
      </c>
      <c r="E1481" t="s">
        <v>19</v>
      </c>
      <c r="F1481">
        <v>1190.6500000000001</v>
      </c>
      <c r="G1481">
        <v>1</v>
      </c>
      <c r="H1481">
        <v>1.2</v>
      </c>
      <c r="I1481" t="s">
        <v>13</v>
      </c>
      <c r="J1481" s="1">
        <v>46041</v>
      </c>
    </row>
    <row r="1482" spans="1:10" x14ac:dyDescent="0.3">
      <c r="A1482">
        <v>1481</v>
      </c>
      <c r="B1482">
        <v>66</v>
      </c>
      <c r="C1482" t="s">
        <v>14</v>
      </c>
      <c r="D1482" t="s">
        <v>11</v>
      </c>
      <c r="E1482" t="s">
        <v>19</v>
      </c>
      <c r="F1482">
        <v>992.06</v>
      </c>
      <c r="G1482">
        <v>9</v>
      </c>
      <c r="H1482">
        <v>1.4</v>
      </c>
      <c r="I1482" t="s">
        <v>17</v>
      </c>
      <c r="J1482" s="1">
        <v>46042</v>
      </c>
    </row>
    <row r="1483" spans="1:10" x14ac:dyDescent="0.3">
      <c r="A1483">
        <v>1482</v>
      </c>
      <c r="B1483">
        <v>54</v>
      </c>
      <c r="C1483" t="s">
        <v>10</v>
      </c>
      <c r="D1483" t="s">
        <v>20</v>
      </c>
      <c r="E1483" t="s">
        <v>19</v>
      </c>
      <c r="F1483">
        <v>864.56</v>
      </c>
      <c r="G1483">
        <v>3</v>
      </c>
      <c r="H1483">
        <v>4.8</v>
      </c>
      <c r="I1483" t="s">
        <v>17</v>
      </c>
      <c r="J1483" s="1">
        <v>46043</v>
      </c>
    </row>
    <row r="1484" spans="1:10" x14ac:dyDescent="0.3">
      <c r="A1484">
        <v>1483</v>
      </c>
      <c r="B1484">
        <v>50</v>
      </c>
      <c r="C1484" t="s">
        <v>23</v>
      </c>
      <c r="D1484" t="s">
        <v>25</v>
      </c>
      <c r="E1484" t="s">
        <v>19</v>
      </c>
      <c r="F1484">
        <v>127.83</v>
      </c>
      <c r="G1484">
        <v>7</v>
      </c>
      <c r="H1484">
        <v>3.2</v>
      </c>
      <c r="I1484" t="s">
        <v>17</v>
      </c>
      <c r="J1484" s="1">
        <v>46044</v>
      </c>
    </row>
    <row r="1485" spans="1:10" x14ac:dyDescent="0.3">
      <c r="A1485">
        <v>1484</v>
      </c>
      <c r="B1485">
        <v>57</v>
      </c>
      <c r="C1485" t="s">
        <v>10</v>
      </c>
      <c r="D1485" t="s">
        <v>20</v>
      </c>
      <c r="E1485" t="s">
        <v>21</v>
      </c>
      <c r="F1485">
        <v>1088.74</v>
      </c>
      <c r="G1485">
        <v>10</v>
      </c>
      <c r="H1485">
        <v>4.3</v>
      </c>
      <c r="I1485" t="s">
        <v>17</v>
      </c>
      <c r="J1485" s="1">
        <v>46045</v>
      </c>
    </row>
    <row r="1486" spans="1:10" x14ac:dyDescent="0.3">
      <c r="A1486">
        <v>1485</v>
      </c>
      <c r="B1486">
        <v>56</v>
      </c>
      <c r="C1486" t="s">
        <v>10</v>
      </c>
      <c r="D1486" t="s">
        <v>18</v>
      </c>
      <c r="E1486" t="s">
        <v>24</v>
      </c>
      <c r="F1486">
        <v>839.49</v>
      </c>
      <c r="G1486">
        <v>6</v>
      </c>
      <c r="H1486">
        <v>3.6</v>
      </c>
      <c r="I1486" t="s">
        <v>13</v>
      </c>
      <c r="J1486" s="1">
        <v>46046</v>
      </c>
    </row>
    <row r="1487" spans="1:10" x14ac:dyDescent="0.3">
      <c r="A1487">
        <v>1486</v>
      </c>
      <c r="B1487">
        <v>25</v>
      </c>
      <c r="C1487" t="s">
        <v>14</v>
      </c>
      <c r="D1487" t="s">
        <v>22</v>
      </c>
      <c r="E1487" t="s">
        <v>12</v>
      </c>
      <c r="F1487">
        <v>979.53</v>
      </c>
      <c r="G1487">
        <v>4</v>
      </c>
      <c r="H1487">
        <v>4.2</v>
      </c>
      <c r="I1487" t="s">
        <v>17</v>
      </c>
      <c r="J1487" s="1">
        <v>46047</v>
      </c>
    </row>
    <row r="1488" spans="1:10" x14ac:dyDescent="0.3">
      <c r="A1488">
        <v>1487</v>
      </c>
      <c r="B1488">
        <v>59</v>
      </c>
      <c r="C1488" t="s">
        <v>23</v>
      </c>
      <c r="D1488" t="s">
        <v>15</v>
      </c>
      <c r="E1488" t="s">
        <v>16</v>
      </c>
      <c r="F1488">
        <v>864.57</v>
      </c>
      <c r="G1488">
        <v>12</v>
      </c>
      <c r="H1488">
        <v>3.5</v>
      </c>
      <c r="I1488" t="s">
        <v>13</v>
      </c>
      <c r="J1488" s="1">
        <v>46048</v>
      </c>
    </row>
    <row r="1489" spans="1:10" x14ac:dyDescent="0.3">
      <c r="A1489">
        <v>1488</v>
      </c>
      <c r="B1489">
        <v>44</v>
      </c>
      <c r="C1489" t="s">
        <v>23</v>
      </c>
      <c r="D1489" t="s">
        <v>20</v>
      </c>
      <c r="E1489" t="s">
        <v>16</v>
      </c>
      <c r="F1489">
        <v>144.09</v>
      </c>
      <c r="G1489">
        <v>13</v>
      </c>
      <c r="H1489">
        <v>3.5</v>
      </c>
      <c r="I1489" t="s">
        <v>13</v>
      </c>
      <c r="J1489" s="1">
        <v>46049</v>
      </c>
    </row>
    <row r="1490" spans="1:10" x14ac:dyDescent="0.3">
      <c r="A1490">
        <v>1489</v>
      </c>
      <c r="B1490">
        <v>28</v>
      </c>
      <c r="C1490" t="s">
        <v>14</v>
      </c>
      <c r="D1490" t="s">
        <v>15</v>
      </c>
      <c r="E1490" t="s">
        <v>16</v>
      </c>
      <c r="F1490">
        <v>204.99</v>
      </c>
      <c r="G1490">
        <v>5</v>
      </c>
      <c r="H1490">
        <v>3.6</v>
      </c>
      <c r="I1490" t="s">
        <v>13</v>
      </c>
      <c r="J1490" s="1">
        <v>46050</v>
      </c>
    </row>
    <row r="1491" spans="1:10" x14ac:dyDescent="0.3">
      <c r="A1491">
        <v>1490</v>
      </c>
      <c r="B1491">
        <v>39</v>
      </c>
      <c r="C1491" t="s">
        <v>10</v>
      </c>
      <c r="D1491" t="s">
        <v>22</v>
      </c>
      <c r="E1491" t="s">
        <v>12</v>
      </c>
      <c r="F1491">
        <v>625.95000000000005</v>
      </c>
      <c r="G1491">
        <v>2</v>
      </c>
      <c r="H1491">
        <v>1.4</v>
      </c>
      <c r="I1491" t="s">
        <v>17</v>
      </c>
      <c r="J1491" s="1">
        <v>46051</v>
      </c>
    </row>
    <row r="1492" spans="1:10" x14ac:dyDescent="0.3">
      <c r="A1492">
        <v>1491</v>
      </c>
      <c r="B1492">
        <v>68</v>
      </c>
      <c r="C1492" t="s">
        <v>23</v>
      </c>
      <c r="D1492" t="s">
        <v>20</v>
      </c>
      <c r="E1492" t="s">
        <v>19</v>
      </c>
      <c r="F1492">
        <v>1397.57</v>
      </c>
      <c r="G1492">
        <v>5</v>
      </c>
      <c r="H1492">
        <v>4.0999999999999996</v>
      </c>
      <c r="I1492" t="s">
        <v>17</v>
      </c>
      <c r="J1492" s="1">
        <v>46052</v>
      </c>
    </row>
    <row r="1493" spans="1:10" x14ac:dyDescent="0.3">
      <c r="A1493">
        <v>1492</v>
      </c>
      <c r="B1493">
        <v>28</v>
      </c>
      <c r="C1493" t="s">
        <v>14</v>
      </c>
      <c r="D1493" t="s">
        <v>18</v>
      </c>
      <c r="E1493" t="s">
        <v>12</v>
      </c>
      <c r="F1493">
        <v>264.89999999999998</v>
      </c>
      <c r="G1493">
        <v>5</v>
      </c>
      <c r="H1493">
        <v>2.1</v>
      </c>
      <c r="I1493" t="s">
        <v>13</v>
      </c>
      <c r="J1493" s="1">
        <v>46053</v>
      </c>
    </row>
    <row r="1494" spans="1:10" x14ac:dyDescent="0.3">
      <c r="A1494">
        <v>1493</v>
      </c>
      <c r="B1494">
        <v>62</v>
      </c>
      <c r="C1494" t="s">
        <v>14</v>
      </c>
      <c r="D1494" t="s">
        <v>15</v>
      </c>
      <c r="E1494" t="s">
        <v>16</v>
      </c>
      <c r="F1494">
        <v>113.39</v>
      </c>
      <c r="G1494">
        <v>10</v>
      </c>
      <c r="H1494">
        <v>4.4000000000000004</v>
      </c>
      <c r="I1494" t="s">
        <v>17</v>
      </c>
      <c r="J1494" s="1">
        <v>46054</v>
      </c>
    </row>
    <row r="1495" spans="1:10" x14ac:dyDescent="0.3">
      <c r="A1495">
        <v>1494</v>
      </c>
      <c r="B1495">
        <v>41</v>
      </c>
      <c r="C1495" t="s">
        <v>23</v>
      </c>
      <c r="D1495" t="s">
        <v>25</v>
      </c>
      <c r="E1495" t="s">
        <v>19</v>
      </c>
      <c r="F1495">
        <v>876.24</v>
      </c>
      <c r="G1495">
        <v>3</v>
      </c>
      <c r="H1495">
        <v>3.4</v>
      </c>
      <c r="I1495" t="s">
        <v>17</v>
      </c>
      <c r="J1495" s="1">
        <v>46055</v>
      </c>
    </row>
    <row r="1496" spans="1:10" x14ac:dyDescent="0.3">
      <c r="A1496">
        <v>1495</v>
      </c>
      <c r="B1496">
        <v>43</v>
      </c>
      <c r="C1496" t="s">
        <v>23</v>
      </c>
      <c r="D1496" t="s">
        <v>20</v>
      </c>
      <c r="E1496" t="s">
        <v>12</v>
      </c>
      <c r="F1496">
        <v>1184.83</v>
      </c>
      <c r="G1496">
        <v>9</v>
      </c>
      <c r="H1496">
        <v>4.8</v>
      </c>
      <c r="I1496" t="s">
        <v>13</v>
      </c>
      <c r="J1496" s="1">
        <v>46056</v>
      </c>
    </row>
    <row r="1497" spans="1:10" x14ac:dyDescent="0.3">
      <c r="A1497">
        <v>1496</v>
      </c>
      <c r="B1497">
        <v>63</v>
      </c>
      <c r="C1497" t="s">
        <v>14</v>
      </c>
      <c r="D1497" t="s">
        <v>11</v>
      </c>
      <c r="E1497" t="s">
        <v>24</v>
      </c>
      <c r="F1497">
        <v>824.39</v>
      </c>
      <c r="G1497">
        <v>2</v>
      </c>
      <c r="H1497">
        <v>4.5</v>
      </c>
      <c r="I1497" t="s">
        <v>13</v>
      </c>
      <c r="J1497" s="1">
        <v>46057</v>
      </c>
    </row>
    <row r="1498" spans="1:10" x14ac:dyDescent="0.3">
      <c r="A1498">
        <v>1497</v>
      </c>
      <c r="B1498">
        <v>61</v>
      </c>
      <c r="C1498" t="s">
        <v>23</v>
      </c>
      <c r="D1498" t="s">
        <v>25</v>
      </c>
      <c r="E1498" t="s">
        <v>12</v>
      </c>
      <c r="F1498">
        <v>843.03</v>
      </c>
      <c r="G1498">
        <v>5</v>
      </c>
      <c r="H1498">
        <v>3</v>
      </c>
      <c r="I1498" t="s">
        <v>13</v>
      </c>
      <c r="J1498" s="1">
        <v>46058</v>
      </c>
    </row>
    <row r="1499" spans="1:10" x14ac:dyDescent="0.3">
      <c r="A1499">
        <v>1498</v>
      </c>
      <c r="B1499">
        <v>29</v>
      </c>
      <c r="C1499" t="s">
        <v>14</v>
      </c>
      <c r="D1499" t="s">
        <v>11</v>
      </c>
      <c r="E1499" t="s">
        <v>12</v>
      </c>
      <c r="F1499">
        <v>117.28</v>
      </c>
      <c r="G1499">
        <v>10</v>
      </c>
      <c r="H1499">
        <v>2.4</v>
      </c>
      <c r="I1499" t="s">
        <v>13</v>
      </c>
      <c r="J1499" s="1">
        <v>46059</v>
      </c>
    </row>
    <row r="1500" spans="1:10" x14ac:dyDescent="0.3">
      <c r="A1500">
        <v>1499</v>
      </c>
      <c r="B1500">
        <v>22</v>
      </c>
      <c r="C1500" t="s">
        <v>10</v>
      </c>
      <c r="D1500" t="s">
        <v>25</v>
      </c>
      <c r="E1500" t="s">
        <v>16</v>
      </c>
      <c r="F1500">
        <v>25.15</v>
      </c>
      <c r="G1500">
        <v>1</v>
      </c>
      <c r="H1500">
        <v>3.3</v>
      </c>
      <c r="I1500" t="s">
        <v>13</v>
      </c>
      <c r="J1500" s="1">
        <v>46060</v>
      </c>
    </row>
    <row r="1501" spans="1:10" x14ac:dyDescent="0.3">
      <c r="A1501">
        <v>1500</v>
      </c>
      <c r="B1501">
        <v>44</v>
      </c>
      <c r="C1501" t="s">
        <v>14</v>
      </c>
      <c r="D1501" t="s">
        <v>15</v>
      </c>
      <c r="E1501" t="s">
        <v>16</v>
      </c>
      <c r="F1501">
        <v>528.41999999999996</v>
      </c>
      <c r="G1501">
        <v>6</v>
      </c>
      <c r="H1501">
        <v>4.2</v>
      </c>
      <c r="I1501" t="s">
        <v>17</v>
      </c>
      <c r="J1501" s="1">
        <v>46061</v>
      </c>
    </row>
    <row r="1502" spans="1:10" x14ac:dyDescent="0.3">
      <c r="A1502">
        <v>1501</v>
      </c>
      <c r="B1502">
        <v>44</v>
      </c>
      <c r="C1502" t="s">
        <v>23</v>
      </c>
      <c r="D1502" t="s">
        <v>22</v>
      </c>
      <c r="E1502" t="s">
        <v>21</v>
      </c>
      <c r="F1502">
        <v>359.36</v>
      </c>
      <c r="G1502">
        <v>7</v>
      </c>
      <c r="H1502">
        <v>2.7</v>
      </c>
      <c r="I1502" t="s">
        <v>13</v>
      </c>
      <c r="J1502" s="1">
        <v>46062</v>
      </c>
    </row>
    <row r="1503" spans="1:10" x14ac:dyDescent="0.3">
      <c r="A1503">
        <v>1502</v>
      </c>
      <c r="B1503">
        <v>68</v>
      </c>
      <c r="C1503" t="s">
        <v>10</v>
      </c>
      <c r="D1503" t="s">
        <v>15</v>
      </c>
      <c r="E1503" t="s">
        <v>24</v>
      </c>
      <c r="F1503">
        <v>676.51</v>
      </c>
      <c r="G1503">
        <v>5</v>
      </c>
      <c r="H1503">
        <v>2.1</v>
      </c>
      <c r="I1503" t="s">
        <v>13</v>
      </c>
      <c r="J1503" s="1">
        <v>46063</v>
      </c>
    </row>
    <row r="1504" spans="1:10" x14ac:dyDescent="0.3">
      <c r="A1504">
        <v>1503</v>
      </c>
      <c r="B1504">
        <v>36</v>
      </c>
      <c r="C1504" t="s">
        <v>14</v>
      </c>
      <c r="D1504" t="s">
        <v>18</v>
      </c>
      <c r="E1504" t="s">
        <v>12</v>
      </c>
      <c r="F1504">
        <v>699.14</v>
      </c>
      <c r="G1504">
        <v>5</v>
      </c>
      <c r="H1504">
        <v>4.3</v>
      </c>
      <c r="I1504" t="s">
        <v>17</v>
      </c>
      <c r="J1504" s="1">
        <v>46064</v>
      </c>
    </row>
    <row r="1505" spans="1:10" x14ac:dyDescent="0.3">
      <c r="A1505">
        <v>1504</v>
      </c>
      <c r="B1505">
        <v>21</v>
      </c>
      <c r="C1505" t="s">
        <v>10</v>
      </c>
      <c r="D1505" t="s">
        <v>18</v>
      </c>
      <c r="E1505" t="s">
        <v>21</v>
      </c>
      <c r="F1505">
        <v>1062.3699999999999</v>
      </c>
      <c r="G1505">
        <v>1</v>
      </c>
      <c r="H1505">
        <v>4.0999999999999996</v>
      </c>
      <c r="I1505" t="s">
        <v>17</v>
      </c>
      <c r="J1505" s="1">
        <v>46065</v>
      </c>
    </row>
    <row r="1506" spans="1:10" x14ac:dyDescent="0.3">
      <c r="A1506">
        <v>1505</v>
      </c>
      <c r="B1506">
        <v>26</v>
      </c>
      <c r="C1506" t="s">
        <v>23</v>
      </c>
      <c r="D1506" t="s">
        <v>18</v>
      </c>
      <c r="E1506" t="s">
        <v>24</v>
      </c>
      <c r="F1506">
        <v>801.13</v>
      </c>
      <c r="G1506">
        <v>11</v>
      </c>
      <c r="H1506">
        <v>1.1000000000000001</v>
      </c>
      <c r="I1506" t="s">
        <v>17</v>
      </c>
      <c r="J1506" s="1">
        <v>46066</v>
      </c>
    </row>
    <row r="1507" spans="1:10" x14ac:dyDescent="0.3">
      <c r="A1507">
        <v>1506</v>
      </c>
      <c r="B1507">
        <v>66</v>
      </c>
      <c r="C1507" t="s">
        <v>14</v>
      </c>
      <c r="D1507" t="s">
        <v>20</v>
      </c>
      <c r="E1507" t="s">
        <v>16</v>
      </c>
      <c r="F1507">
        <v>417.33</v>
      </c>
      <c r="G1507">
        <v>1</v>
      </c>
      <c r="H1507">
        <v>3.4</v>
      </c>
      <c r="I1507" t="s">
        <v>17</v>
      </c>
      <c r="J1507" s="1">
        <v>46067</v>
      </c>
    </row>
    <row r="1508" spans="1:10" x14ac:dyDescent="0.3">
      <c r="A1508">
        <v>1507</v>
      </c>
      <c r="B1508">
        <v>62</v>
      </c>
      <c r="C1508" t="s">
        <v>23</v>
      </c>
      <c r="D1508" t="s">
        <v>11</v>
      </c>
      <c r="E1508" t="s">
        <v>12</v>
      </c>
      <c r="F1508">
        <v>1248.43</v>
      </c>
      <c r="G1508">
        <v>14</v>
      </c>
      <c r="H1508">
        <v>4</v>
      </c>
      <c r="I1508" t="s">
        <v>13</v>
      </c>
      <c r="J1508" s="1">
        <v>46068</v>
      </c>
    </row>
    <row r="1509" spans="1:10" x14ac:dyDescent="0.3">
      <c r="A1509">
        <v>1508</v>
      </c>
      <c r="B1509">
        <v>55</v>
      </c>
      <c r="C1509" t="s">
        <v>14</v>
      </c>
      <c r="D1509" t="s">
        <v>15</v>
      </c>
      <c r="E1509" t="s">
        <v>24</v>
      </c>
      <c r="F1509">
        <v>1076.4100000000001</v>
      </c>
      <c r="G1509">
        <v>5</v>
      </c>
      <c r="H1509">
        <v>1</v>
      </c>
      <c r="I1509" t="s">
        <v>17</v>
      </c>
      <c r="J1509" s="1">
        <v>46069</v>
      </c>
    </row>
    <row r="1510" spans="1:10" x14ac:dyDescent="0.3">
      <c r="A1510">
        <v>1509</v>
      </c>
      <c r="B1510">
        <v>39</v>
      </c>
      <c r="C1510" t="s">
        <v>23</v>
      </c>
      <c r="D1510" t="s">
        <v>22</v>
      </c>
      <c r="E1510" t="s">
        <v>19</v>
      </c>
      <c r="F1510">
        <v>1077.98</v>
      </c>
      <c r="G1510">
        <v>1</v>
      </c>
      <c r="H1510">
        <v>2</v>
      </c>
      <c r="I1510" t="s">
        <v>13</v>
      </c>
      <c r="J1510" s="1">
        <v>46070</v>
      </c>
    </row>
    <row r="1511" spans="1:10" x14ac:dyDescent="0.3">
      <c r="A1511">
        <v>1510</v>
      </c>
      <c r="B1511">
        <v>28</v>
      </c>
      <c r="C1511" t="s">
        <v>10</v>
      </c>
      <c r="D1511" t="s">
        <v>22</v>
      </c>
      <c r="E1511" t="s">
        <v>24</v>
      </c>
      <c r="F1511">
        <v>1428.3</v>
      </c>
      <c r="G1511">
        <v>6</v>
      </c>
      <c r="H1511">
        <v>4.0999999999999996</v>
      </c>
      <c r="I1511" t="s">
        <v>13</v>
      </c>
      <c r="J1511" s="1">
        <v>46071</v>
      </c>
    </row>
    <row r="1512" spans="1:10" x14ac:dyDescent="0.3">
      <c r="A1512">
        <v>1511</v>
      </c>
      <c r="B1512">
        <v>67</v>
      </c>
      <c r="C1512" t="s">
        <v>14</v>
      </c>
      <c r="D1512" t="s">
        <v>25</v>
      </c>
      <c r="E1512" t="s">
        <v>12</v>
      </c>
      <c r="F1512">
        <v>348.6</v>
      </c>
      <c r="G1512">
        <v>13</v>
      </c>
      <c r="H1512">
        <v>4</v>
      </c>
      <c r="I1512" t="s">
        <v>17</v>
      </c>
      <c r="J1512" s="1">
        <v>46072</v>
      </c>
    </row>
    <row r="1513" spans="1:10" x14ac:dyDescent="0.3">
      <c r="A1513">
        <v>1512</v>
      </c>
      <c r="B1513">
        <v>33</v>
      </c>
      <c r="C1513" t="s">
        <v>23</v>
      </c>
      <c r="D1513" t="s">
        <v>18</v>
      </c>
      <c r="E1513" t="s">
        <v>21</v>
      </c>
      <c r="F1513">
        <v>804.42</v>
      </c>
      <c r="G1513">
        <v>8</v>
      </c>
      <c r="H1513">
        <v>1.1000000000000001</v>
      </c>
      <c r="I1513" t="s">
        <v>13</v>
      </c>
      <c r="J1513" s="1">
        <v>46073</v>
      </c>
    </row>
    <row r="1514" spans="1:10" x14ac:dyDescent="0.3">
      <c r="A1514">
        <v>1513</v>
      </c>
      <c r="B1514">
        <v>53</v>
      </c>
      <c r="C1514" t="s">
        <v>14</v>
      </c>
      <c r="D1514" t="s">
        <v>15</v>
      </c>
      <c r="E1514" t="s">
        <v>24</v>
      </c>
      <c r="F1514">
        <v>321.37</v>
      </c>
      <c r="G1514">
        <v>4</v>
      </c>
      <c r="H1514">
        <v>4.8</v>
      </c>
      <c r="I1514" t="s">
        <v>17</v>
      </c>
      <c r="J1514" s="1">
        <v>46074</v>
      </c>
    </row>
    <row r="1515" spans="1:10" x14ac:dyDescent="0.3">
      <c r="A1515">
        <v>1514</v>
      </c>
      <c r="B1515">
        <v>26</v>
      </c>
      <c r="C1515" t="s">
        <v>23</v>
      </c>
      <c r="D1515" t="s">
        <v>20</v>
      </c>
      <c r="E1515" t="s">
        <v>19</v>
      </c>
      <c r="F1515">
        <v>848.91</v>
      </c>
      <c r="G1515">
        <v>1</v>
      </c>
      <c r="H1515">
        <v>1.7</v>
      </c>
      <c r="I1515" t="s">
        <v>17</v>
      </c>
      <c r="J1515" s="1">
        <v>46075</v>
      </c>
    </row>
    <row r="1516" spans="1:10" x14ac:dyDescent="0.3">
      <c r="A1516">
        <v>1515</v>
      </c>
      <c r="B1516">
        <v>40</v>
      </c>
      <c r="C1516" t="s">
        <v>10</v>
      </c>
      <c r="D1516" t="s">
        <v>15</v>
      </c>
      <c r="E1516" t="s">
        <v>24</v>
      </c>
      <c r="F1516">
        <v>336.68</v>
      </c>
      <c r="G1516">
        <v>13</v>
      </c>
      <c r="H1516">
        <v>1.9</v>
      </c>
      <c r="I1516" t="s">
        <v>17</v>
      </c>
      <c r="J1516" s="1">
        <v>46076</v>
      </c>
    </row>
    <row r="1517" spans="1:10" x14ac:dyDescent="0.3">
      <c r="A1517">
        <v>1516</v>
      </c>
      <c r="B1517">
        <v>63</v>
      </c>
      <c r="C1517" t="s">
        <v>23</v>
      </c>
      <c r="D1517" t="s">
        <v>22</v>
      </c>
      <c r="E1517" t="s">
        <v>19</v>
      </c>
      <c r="F1517">
        <v>356.34</v>
      </c>
      <c r="G1517">
        <v>12</v>
      </c>
      <c r="H1517">
        <v>5</v>
      </c>
      <c r="I1517" t="s">
        <v>13</v>
      </c>
      <c r="J1517" s="1">
        <v>46077</v>
      </c>
    </row>
    <row r="1518" spans="1:10" x14ac:dyDescent="0.3">
      <c r="A1518">
        <v>1517</v>
      </c>
      <c r="B1518">
        <v>69</v>
      </c>
      <c r="C1518" t="s">
        <v>14</v>
      </c>
      <c r="D1518" t="s">
        <v>18</v>
      </c>
      <c r="E1518" t="s">
        <v>12</v>
      </c>
      <c r="F1518">
        <v>1202.08</v>
      </c>
      <c r="G1518">
        <v>2</v>
      </c>
      <c r="H1518">
        <v>3.6</v>
      </c>
      <c r="I1518" t="s">
        <v>13</v>
      </c>
      <c r="J1518" s="1">
        <v>46078</v>
      </c>
    </row>
    <row r="1519" spans="1:10" x14ac:dyDescent="0.3">
      <c r="A1519">
        <v>1518</v>
      </c>
      <c r="B1519">
        <v>68</v>
      </c>
      <c r="C1519" t="s">
        <v>10</v>
      </c>
      <c r="D1519" t="s">
        <v>11</v>
      </c>
      <c r="E1519" t="s">
        <v>21</v>
      </c>
      <c r="F1519">
        <v>495.74</v>
      </c>
      <c r="G1519">
        <v>10</v>
      </c>
      <c r="H1519">
        <v>3.6</v>
      </c>
      <c r="I1519" t="s">
        <v>17</v>
      </c>
      <c r="J1519" s="1">
        <v>46079</v>
      </c>
    </row>
    <row r="1520" spans="1:10" x14ac:dyDescent="0.3">
      <c r="A1520">
        <v>1519</v>
      </c>
      <c r="B1520">
        <v>36</v>
      </c>
      <c r="C1520" t="s">
        <v>23</v>
      </c>
      <c r="D1520" t="s">
        <v>15</v>
      </c>
      <c r="E1520" t="s">
        <v>12</v>
      </c>
      <c r="F1520">
        <v>1202.29</v>
      </c>
      <c r="G1520">
        <v>3</v>
      </c>
      <c r="H1520">
        <v>1.9</v>
      </c>
      <c r="I1520" t="s">
        <v>13</v>
      </c>
      <c r="J1520" s="1">
        <v>46080</v>
      </c>
    </row>
    <row r="1521" spans="1:10" x14ac:dyDescent="0.3">
      <c r="A1521">
        <v>1520</v>
      </c>
      <c r="B1521">
        <v>47</v>
      </c>
      <c r="C1521" t="s">
        <v>23</v>
      </c>
      <c r="D1521" t="s">
        <v>18</v>
      </c>
      <c r="E1521" t="s">
        <v>12</v>
      </c>
      <c r="F1521">
        <v>631.02</v>
      </c>
      <c r="G1521">
        <v>9</v>
      </c>
      <c r="H1521">
        <v>3.4</v>
      </c>
      <c r="I1521" t="s">
        <v>17</v>
      </c>
      <c r="J1521" s="1">
        <v>46081</v>
      </c>
    </row>
    <row r="1522" spans="1:10" x14ac:dyDescent="0.3">
      <c r="A1522">
        <v>1521</v>
      </c>
      <c r="B1522">
        <v>24</v>
      </c>
      <c r="C1522" t="s">
        <v>14</v>
      </c>
      <c r="D1522" t="s">
        <v>18</v>
      </c>
      <c r="E1522" t="s">
        <v>16</v>
      </c>
      <c r="F1522">
        <v>626.73</v>
      </c>
      <c r="G1522">
        <v>9</v>
      </c>
      <c r="H1522">
        <v>2.2000000000000002</v>
      </c>
      <c r="I1522" t="s">
        <v>17</v>
      </c>
      <c r="J1522" s="1">
        <v>46082</v>
      </c>
    </row>
    <row r="1523" spans="1:10" x14ac:dyDescent="0.3">
      <c r="A1523">
        <v>1522</v>
      </c>
      <c r="B1523">
        <v>45</v>
      </c>
      <c r="C1523" t="s">
        <v>14</v>
      </c>
      <c r="D1523" t="s">
        <v>18</v>
      </c>
      <c r="E1523" t="s">
        <v>24</v>
      </c>
      <c r="F1523">
        <v>265.88</v>
      </c>
      <c r="G1523">
        <v>2</v>
      </c>
      <c r="H1523">
        <v>3</v>
      </c>
      <c r="I1523" t="s">
        <v>17</v>
      </c>
      <c r="J1523" s="1">
        <v>46083</v>
      </c>
    </row>
    <row r="1524" spans="1:10" x14ac:dyDescent="0.3">
      <c r="A1524">
        <v>1523</v>
      </c>
      <c r="B1524">
        <v>43</v>
      </c>
      <c r="C1524" t="s">
        <v>23</v>
      </c>
      <c r="D1524" t="s">
        <v>22</v>
      </c>
      <c r="E1524" t="s">
        <v>19</v>
      </c>
      <c r="F1524">
        <v>44.74</v>
      </c>
      <c r="G1524">
        <v>2</v>
      </c>
      <c r="H1524">
        <v>4.3</v>
      </c>
      <c r="I1524" t="s">
        <v>17</v>
      </c>
      <c r="J1524" s="1">
        <v>46084</v>
      </c>
    </row>
    <row r="1525" spans="1:10" x14ac:dyDescent="0.3">
      <c r="A1525">
        <v>1524</v>
      </c>
      <c r="B1525">
        <v>40</v>
      </c>
      <c r="C1525" t="s">
        <v>10</v>
      </c>
      <c r="D1525" t="s">
        <v>18</v>
      </c>
      <c r="E1525" t="s">
        <v>12</v>
      </c>
      <c r="F1525">
        <v>120.97</v>
      </c>
      <c r="G1525">
        <v>14</v>
      </c>
      <c r="H1525">
        <v>1.5</v>
      </c>
      <c r="I1525" t="s">
        <v>17</v>
      </c>
      <c r="J1525" s="1">
        <v>46085</v>
      </c>
    </row>
    <row r="1526" spans="1:10" x14ac:dyDescent="0.3">
      <c r="A1526">
        <v>1525</v>
      </c>
      <c r="B1526">
        <v>68</v>
      </c>
      <c r="C1526" t="s">
        <v>10</v>
      </c>
      <c r="D1526" t="s">
        <v>20</v>
      </c>
      <c r="E1526" t="s">
        <v>16</v>
      </c>
      <c r="F1526">
        <v>620.98</v>
      </c>
      <c r="G1526">
        <v>3</v>
      </c>
      <c r="H1526">
        <v>3.9</v>
      </c>
      <c r="I1526" t="s">
        <v>13</v>
      </c>
      <c r="J1526" s="1">
        <v>46086</v>
      </c>
    </row>
    <row r="1527" spans="1:10" x14ac:dyDescent="0.3">
      <c r="A1527">
        <v>1526</v>
      </c>
      <c r="B1527">
        <v>65</v>
      </c>
      <c r="C1527" t="s">
        <v>23</v>
      </c>
      <c r="D1527" t="s">
        <v>20</v>
      </c>
      <c r="E1527" t="s">
        <v>16</v>
      </c>
      <c r="F1527">
        <v>468.54</v>
      </c>
      <c r="G1527">
        <v>7</v>
      </c>
      <c r="H1527">
        <v>4</v>
      </c>
      <c r="I1527" t="s">
        <v>17</v>
      </c>
      <c r="J1527" s="1">
        <v>46087</v>
      </c>
    </row>
    <row r="1528" spans="1:10" x14ac:dyDescent="0.3">
      <c r="A1528">
        <v>1527</v>
      </c>
      <c r="B1528">
        <v>65</v>
      </c>
      <c r="C1528" t="s">
        <v>23</v>
      </c>
      <c r="D1528" t="s">
        <v>22</v>
      </c>
      <c r="E1528" t="s">
        <v>24</v>
      </c>
      <c r="F1528">
        <v>307.79000000000002</v>
      </c>
      <c r="G1528">
        <v>6</v>
      </c>
      <c r="H1528">
        <v>3</v>
      </c>
      <c r="I1528" t="s">
        <v>17</v>
      </c>
      <c r="J1528" s="1">
        <v>46088</v>
      </c>
    </row>
    <row r="1529" spans="1:10" x14ac:dyDescent="0.3">
      <c r="A1529">
        <v>1528</v>
      </c>
      <c r="B1529">
        <v>20</v>
      </c>
      <c r="C1529" t="s">
        <v>23</v>
      </c>
      <c r="D1529" t="s">
        <v>22</v>
      </c>
      <c r="E1529" t="s">
        <v>16</v>
      </c>
      <c r="F1529">
        <v>1057.28</v>
      </c>
      <c r="G1529">
        <v>8</v>
      </c>
      <c r="H1529">
        <v>2.5</v>
      </c>
      <c r="I1529" t="s">
        <v>13</v>
      </c>
      <c r="J1529" s="1">
        <v>46089</v>
      </c>
    </row>
    <row r="1530" spans="1:10" x14ac:dyDescent="0.3">
      <c r="A1530">
        <v>1529</v>
      </c>
      <c r="B1530">
        <v>63</v>
      </c>
      <c r="C1530" t="s">
        <v>14</v>
      </c>
      <c r="D1530" t="s">
        <v>25</v>
      </c>
      <c r="E1530" t="s">
        <v>24</v>
      </c>
      <c r="F1530">
        <v>191.92</v>
      </c>
      <c r="G1530">
        <v>2</v>
      </c>
      <c r="H1530">
        <v>4.2</v>
      </c>
      <c r="I1530" t="s">
        <v>17</v>
      </c>
      <c r="J1530" s="1">
        <v>46090</v>
      </c>
    </row>
    <row r="1531" spans="1:10" x14ac:dyDescent="0.3">
      <c r="A1531">
        <v>1530</v>
      </c>
      <c r="B1531">
        <v>28</v>
      </c>
      <c r="C1531" t="s">
        <v>23</v>
      </c>
      <c r="D1531" t="s">
        <v>22</v>
      </c>
      <c r="E1531" t="s">
        <v>19</v>
      </c>
      <c r="F1531">
        <v>1432.8</v>
      </c>
      <c r="G1531">
        <v>6</v>
      </c>
      <c r="H1531">
        <v>3</v>
      </c>
      <c r="I1531" t="s">
        <v>17</v>
      </c>
      <c r="J1531" s="1">
        <v>46091</v>
      </c>
    </row>
    <row r="1532" spans="1:10" x14ac:dyDescent="0.3">
      <c r="A1532">
        <v>1531</v>
      </c>
      <c r="B1532">
        <v>20</v>
      </c>
      <c r="C1532" t="s">
        <v>14</v>
      </c>
      <c r="D1532" t="s">
        <v>11</v>
      </c>
      <c r="E1532" t="s">
        <v>24</v>
      </c>
      <c r="F1532">
        <v>1059.5</v>
      </c>
      <c r="G1532">
        <v>10</v>
      </c>
      <c r="H1532">
        <v>2.9</v>
      </c>
      <c r="I1532" t="s">
        <v>17</v>
      </c>
      <c r="J1532" s="1">
        <v>46092</v>
      </c>
    </row>
    <row r="1533" spans="1:10" x14ac:dyDescent="0.3">
      <c r="A1533">
        <v>1532</v>
      </c>
      <c r="B1533">
        <v>52</v>
      </c>
      <c r="C1533" t="s">
        <v>14</v>
      </c>
      <c r="D1533" t="s">
        <v>15</v>
      </c>
      <c r="E1533" t="s">
        <v>16</v>
      </c>
      <c r="F1533">
        <v>790.03</v>
      </c>
      <c r="G1533">
        <v>8</v>
      </c>
      <c r="H1533">
        <v>1.7</v>
      </c>
      <c r="I1533" t="s">
        <v>13</v>
      </c>
      <c r="J1533" s="1">
        <v>46093</v>
      </c>
    </row>
    <row r="1534" spans="1:10" x14ac:dyDescent="0.3">
      <c r="A1534">
        <v>1533</v>
      </c>
      <c r="B1534">
        <v>38</v>
      </c>
      <c r="C1534" t="s">
        <v>14</v>
      </c>
      <c r="D1534" t="s">
        <v>18</v>
      </c>
      <c r="E1534" t="s">
        <v>12</v>
      </c>
      <c r="F1534">
        <v>925.85</v>
      </c>
      <c r="G1534">
        <v>13</v>
      </c>
      <c r="H1534">
        <v>2.6</v>
      </c>
      <c r="I1534" t="s">
        <v>13</v>
      </c>
      <c r="J1534" s="1">
        <v>46094</v>
      </c>
    </row>
    <row r="1535" spans="1:10" x14ac:dyDescent="0.3">
      <c r="A1535">
        <v>1534</v>
      </c>
      <c r="B1535">
        <v>62</v>
      </c>
      <c r="C1535" t="s">
        <v>10</v>
      </c>
      <c r="D1535" t="s">
        <v>25</v>
      </c>
      <c r="E1535" t="s">
        <v>24</v>
      </c>
      <c r="F1535">
        <v>810.48</v>
      </c>
      <c r="G1535">
        <v>8</v>
      </c>
      <c r="H1535">
        <v>2.6</v>
      </c>
      <c r="I1535" t="s">
        <v>17</v>
      </c>
      <c r="J1535" s="1">
        <v>46095</v>
      </c>
    </row>
    <row r="1536" spans="1:10" x14ac:dyDescent="0.3">
      <c r="A1536">
        <v>1535</v>
      </c>
      <c r="B1536">
        <v>48</v>
      </c>
      <c r="C1536" t="s">
        <v>23</v>
      </c>
      <c r="D1536" t="s">
        <v>25</v>
      </c>
      <c r="E1536" t="s">
        <v>12</v>
      </c>
      <c r="F1536">
        <v>1241.3499999999999</v>
      </c>
      <c r="G1536">
        <v>14</v>
      </c>
      <c r="H1536">
        <v>2.6</v>
      </c>
      <c r="I1536" t="s">
        <v>13</v>
      </c>
      <c r="J1536" s="1">
        <v>46096</v>
      </c>
    </row>
    <row r="1537" spans="1:10" x14ac:dyDescent="0.3">
      <c r="A1537">
        <v>1536</v>
      </c>
      <c r="B1537">
        <v>50</v>
      </c>
      <c r="C1537" t="s">
        <v>23</v>
      </c>
      <c r="D1537" t="s">
        <v>25</v>
      </c>
      <c r="E1537" t="s">
        <v>21</v>
      </c>
      <c r="F1537">
        <v>1185.3900000000001</v>
      </c>
      <c r="G1537">
        <v>7</v>
      </c>
      <c r="H1537">
        <v>4.8</v>
      </c>
      <c r="I1537" t="s">
        <v>17</v>
      </c>
      <c r="J1537" s="1">
        <v>46097</v>
      </c>
    </row>
    <row r="1538" spans="1:10" x14ac:dyDescent="0.3">
      <c r="A1538">
        <v>1537</v>
      </c>
      <c r="B1538">
        <v>22</v>
      </c>
      <c r="C1538" t="s">
        <v>10</v>
      </c>
      <c r="D1538" t="s">
        <v>20</v>
      </c>
      <c r="E1538" t="s">
        <v>21</v>
      </c>
      <c r="F1538">
        <v>613.25</v>
      </c>
      <c r="G1538">
        <v>1</v>
      </c>
      <c r="H1538">
        <v>1.2</v>
      </c>
      <c r="I1538" t="s">
        <v>13</v>
      </c>
      <c r="J1538" s="1">
        <v>46098</v>
      </c>
    </row>
    <row r="1539" spans="1:10" x14ac:dyDescent="0.3">
      <c r="A1539">
        <v>1538</v>
      </c>
      <c r="B1539">
        <v>68</v>
      </c>
      <c r="C1539" t="s">
        <v>23</v>
      </c>
      <c r="D1539" t="s">
        <v>25</v>
      </c>
      <c r="E1539" t="s">
        <v>16</v>
      </c>
      <c r="F1539">
        <v>943.07</v>
      </c>
      <c r="G1539">
        <v>3</v>
      </c>
      <c r="H1539">
        <v>2.7</v>
      </c>
      <c r="I1539" t="s">
        <v>17</v>
      </c>
      <c r="J1539" s="1">
        <v>46099</v>
      </c>
    </row>
    <row r="1540" spans="1:10" x14ac:dyDescent="0.3">
      <c r="A1540">
        <v>1539</v>
      </c>
      <c r="B1540">
        <v>69</v>
      </c>
      <c r="C1540" t="s">
        <v>23</v>
      </c>
      <c r="D1540" t="s">
        <v>18</v>
      </c>
      <c r="E1540" t="s">
        <v>19</v>
      </c>
      <c r="F1540">
        <v>1003.62</v>
      </c>
      <c r="G1540">
        <v>10</v>
      </c>
      <c r="H1540">
        <v>4.7</v>
      </c>
      <c r="I1540" t="s">
        <v>17</v>
      </c>
      <c r="J1540" s="1">
        <v>46100</v>
      </c>
    </row>
    <row r="1541" spans="1:10" x14ac:dyDescent="0.3">
      <c r="A1541">
        <v>1540</v>
      </c>
      <c r="B1541">
        <v>35</v>
      </c>
      <c r="C1541" t="s">
        <v>10</v>
      </c>
      <c r="D1541" t="s">
        <v>15</v>
      </c>
      <c r="E1541" t="s">
        <v>12</v>
      </c>
      <c r="F1541">
        <v>96.04</v>
      </c>
      <c r="G1541">
        <v>8</v>
      </c>
      <c r="H1541">
        <v>3.3</v>
      </c>
      <c r="I1541" t="s">
        <v>13</v>
      </c>
      <c r="J1541" s="1">
        <v>46101</v>
      </c>
    </row>
    <row r="1542" spans="1:10" x14ac:dyDescent="0.3">
      <c r="A1542">
        <v>1541</v>
      </c>
      <c r="B1542">
        <v>41</v>
      </c>
      <c r="C1542" t="s">
        <v>10</v>
      </c>
      <c r="D1542" t="s">
        <v>22</v>
      </c>
      <c r="E1542" t="s">
        <v>12</v>
      </c>
      <c r="F1542">
        <v>1348.84</v>
      </c>
      <c r="G1542">
        <v>3</v>
      </c>
      <c r="H1542">
        <v>1.6</v>
      </c>
      <c r="I1542" t="s">
        <v>13</v>
      </c>
      <c r="J1542" s="1">
        <v>46102</v>
      </c>
    </row>
    <row r="1543" spans="1:10" x14ac:dyDescent="0.3">
      <c r="A1543">
        <v>1542</v>
      </c>
      <c r="B1543">
        <v>60</v>
      </c>
      <c r="C1543" t="s">
        <v>10</v>
      </c>
      <c r="D1543" t="s">
        <v>11</v>
      </c>
      <c r="E1543" t="s">
        <v>24</v>
      </c>
      <c r="F1543">
        <v>1350.82</v>
      </c>
      <c r="G1543">
        <v>9</v>
      </c>
      <c r="H1543">
        <v>2.2999999999999998</v>
      </c>
      <c r="I1543" t="s">
        <v>13</v>
      </c>
      <c r="J1543" s="1">
        <v>46103</v>
      </c>
    </row>
    <row r="1544" spans="1:10" x14ac:dyDescent="0.3">
      <c r="A1544">
        <v>1543</v>
      </c>
      <c r="B1544">
        <v>54</v>
      </c>
      <c r="C1544" t="s">
        <v>23</v>
      </c>
      <c r="D1544" t="s">
        <v>25</v>
      </c>
      <c r="E1544" t="s">
        <v>19</v>
      </c>
      <c r="F1544">
        <v>14.06</v>
      </c>
      <c r="G1544">
        <v>6</v>
      </c>
      <c r="H1544">
        <v>4.5999999999999996</v>
      </c>
      <c r="I1544" t="s">
        <v>13</v>
      </c>
      <c r="J1544" s="1">
        <v>46104</v>
      </c>
    </row>
    <row r="1545" spans="1:10" x14ac:dyDescent="0.3">
      <c r="A1545">
        <v>1544</v>
      </c>
      <c r="B1545">
        <v>46</v>
      </c>
      <c r="C1545" t="s">
        <v>14</v>
      </c>
      <c r="D1545" t="s">
        <v>18</v>
      </c>
      <c r="E1545" t="s">
        <v>16</v>
      </c>
      <c r="F1545">
        <v>101.31</v>
      </c>
      <c r="G1545">
        <v>11</v>
      </c>
      <c r="H1545">
        <v>2.2999999999999998</v>
      </c>
      <c r="I1545" t="s">
        <v>17</v>
      </c>
      <c r="J1545" s="1">
        <v>46105</v>
      </c>
    </row>
    <row r="1546" spans="1:10" x14ac:dyDescent="0.3">
      <c r="A1546">
        <v>1545</v>
      </c>
      <c r="B1546">
        <v>37</v>
      </c>
      <c r="C1546" t="s">
        <v>23</v>
      </c>
      <c r="D1546" t="s">
        <v>11</v>
      </c>
      <c r="E1546" t="s">
        <v>12</v>
      </c>
      <c r="F1546">
        <v>20.29</v>
      </c>
      <c r="G1546">
        <v>6</v>
      </c>
      <c r="H1546">
        <v>4.5</v>
      </c>
      <c r="I1546" t="s">
        <v>17</v>
      </c>
      <c r="J1546" s="1">
        <v>46106</v>
      </c>
    </row>
    <row r="1547" spans="1:10" x14ac:dyDescent="0.3">
      <c r="A1547">
        <v>1546</v>
      </c>
      <c r="B1547">
        <v>64</v>
      </c>
      <c r="C1547" t="s">
        <v>14</v>
      </c>
      <c r="D1547" t="s">
        <v>11</v>
      </c>
      <c r="E1547" t="s">
        <v>24</v>
      </c>
      <c r="F1547">
        <v>567.66</v>
      </c>
      <c r="G1547">
        <v>13</v>
      </c>
      <c r="H1547">
        <v>2.6</v>
      </c>
      <c r="I1547" t="s">
        <v>17</v>
      </c>
      <c r="J1547" s="1">
        <v>46107</v>
      </c>
    </row>
    <row r="1548" spans="1:10" x14ac:dyDescent="0.3">
      <c r="A1548">
        <v>1547</v>
      </c>
      <c r="B1548">
        <v>41</v>
      </c>
      <c r="C1548" t="s">
        <v>23</v>
      </c>
      <c r="D1548" t="s">
        <v>18</v>
      </c>
      <c r="E1548" t="s">
        <v>19</v>
      </c>
      <c r="F1548">
        <v>144.94999999999999</v>
      </c>
      <c r="G1548">
        <v>11</v>
      </c>
      <c r="H1548">
        <v>3.9</v>
      </c>
      <c r="I1548" t="s">
        <v>17</v>
      </c>
      <c r="J1548" s="1">
        <v>46108</v>
      </c>
    </row>
    <row r="1549" spans="1:10" x14ac:dyDescent="0.3">
      <c r="A1549">
        <v>1548</v>
      </c>
      <c r="B1549">
        <v>60</v>
      </c>
      <c r="C1549" t="s">
        <v>14</v>
      </c>
      <c r="D1549" t="s">
        <v>11</v>
      </c>
      <c r="E1549" t="s">
        <v>12</v>
      </c>
      <c r="F1549">
        <v>1322.44</v>
      </c>
      <c r="G1549">
        <v>7</v>
      </c>
      <c r="H1549">
        <v>3.7</v>
      </c>
      <c r="I1549" t="s">
        <v>17</v>
      </c>
      <c r="J1549" s="1">
        <v>46109</v>
      </c>
    </row>
    <row r="1550" spans="1:10" x14ac:dyDescent="0.3">
      <c r="A1550">
        <v>1549</v>
      </c>
      <c r="B1550">
        <v>63</v>
      </c>
      <c r="C1550" t="s">
        <v>14</v>
      </c>
      <c r="D1550" t="s">
        <v>22</v>
      </c>
      <c r="E1550" t="s">
        <v>12</v>
      </c>
      <c r="F1550">
        <v>1394.73</v>
      </c>
      <c r="G1550">
        <v>10</v>
      </c>
      <c r="H1550">
        <v>4</v>
      </c>
      <c r="I1550" t="s">
        <v>17</v>
      </c>
      <c r="J1550" s="1">
        <v>46110</v>
      </c>
    </row>
    <row r="1551" spans="1:10" x14ac:dyDescent="0.3">
      <c r="A1551">
        <v>1550</v>
      </c>
      <c r="B1551">
        <v>36</v>
      </c>
      <c r="C1551" t="s">
        <v>10</v>
      </c>
      <c r="D1551" t="s">
        <v>25</v>
      </c>
      <c r="E1551" t="s">
        <v>12</v>
      </c>
      <c r="F1551">
        <v>535.64</v>
      </c>
      <c r="G1551">
        <v>2</v>
      </c>
      <c r="H1551">
        <v>1.6</v>
      </c>
      <c r="I1551" t="s">
        <v>13</v>
      </c>
      <c r="J1551" s="1">
        <v>46111</v>
      </c>
    </row>
    <row r="1552" spans="1:10" x14ac:dyDescent="0.3">
      <c r="A1552">
        <v>1551</v>
      </c>
      <c r="B1552">
        <v>64</v>
      </c>
      <c r="C1552" t="s">
        <v>10</v>
      </c>
      <c r="D1552" t="s">
        <v>15</v>
      </c>
      <c r="E1552" t="s">
        <v>16</v>
      </c>
      <c r="F1552">
        <v>1205.29</v>
      </c>
      <c r="G1552">
        <v>8</v>
      </c>
      <c r="H1552">
        <v>2</v>
      </c>
      <c r="I1552" t="s">
        <v>13</v>
      </c>
      <c r="J1552" s="1">
        <v>46112</v>
      </c>
    </row>
    <row r="1553" spans="1:10" x14ac:dyDescent="0.3">
      <c r="A1553">
        <v>1552</v>
      </c>
      <c r="B1553">
        <v>24</v>
      </c>
      <c r="C1553" t="s">
        <v>23</v>
      </c>
      <c r="D1553" t="s">
        <v>15</v>
      </c>
      <c r="E1553" t="s">
        <v>12</v>
      </c>
      <c r="F1553">
        <v>1221.49</v>
      </c>
      <c r="G1553">
        <v>14</v>
      </c>
      <c r="H1553">
        <v>1.3</v>
      </c>
      <c r="I1553" t="s">
        <v>13</v>
      </c>
      <c r="J1553" s="1">
        <v>46113</v>
      </c>
    </row>
    <row r="1554" spans="1:10" x14ac:dyDescent="0.3">
      <c r="A1554">
        <v>1553</v>
      </c>
      <c r="B1554">
        <v>57</v>
      </c>
      <c r="C1554" t="s">
        <v>14</v>
      </c>
      <c r="D1554" t="s">
        <v>11</v>
      </c>
      <c r="E1554" t="s">
        <v>16</v>
      </c>
      <c r="F1554">
        <v>1131.0899999999999</v>
      </c>
      <c r="G1554">
        <v>4</v>
      </c>
      <c r="H1554">
        <v>3.1</v>
      </c>
      <c r="I1554" t="s">
        <v>13</v>
      </c>
      <c r="J1554" s="1">
        <v>46114</v>
      </c>
    </row>
    <row r="1555" spans="1:10" x14ac:dyDescent="0.3">
      <c r="A1555">
        <v>1554</v>
      </c>
      <c r="B1555">
        <v>29</v>
      </c>
      <c r="C1555" t="s">
        <v>14</v>
      </c>
      <c r="D1555" t="s">
        <v>18</v>
      </c>
      <c r="E1555" t="s">
        <v>21</v>
      </c>
      <c r="F1555">
        <v>1030.81</v>
      </c>
      <c r="G1555">
        <v>1</v>
      </c>
      <c r="H1555">
        <v>4.7</v>
      </c>
      <c r="I1555" t="s">
        <v>13</v>
      </c>
      <c r="J1555" s="1">
        <v>46115</v>
      </c>
    </row>
    <row r="1556" spans="1:10" x14ac:dyDescent="0.3">
      <c r="A1556">
        <v>1555</v>
      </c>
      <c r="B1556">
        <v>48</v>
      </c>
      <c r="C1556" t="s">
        <v>10</v>
      </c>
      <c r="D1556" t="s">
        <v>25</v>
      </c>
      <c r="E1556" t="s">
        <v>12</v>
      </c>
      <c r="F1556">
        <v>321.97000000000003</v>
      </c>
      <c r="G1556">
        <v>8</v>
      </c>
      <c r="H1556">
        <v>1.8</v>
      </c>
      <c r="I1556" t="s">
        <v>13</v>
      </c>
      <c r="J1556" s="1">
        <v>46116</v>
      </c>
    </row>
    <row r="1557" spans="1:10" x14ac:dyDescent="0.3">
      <c r="A1557">
        <v>1556</v>
      </c>
      <c r="B1557">
        <v>32</v>
      </c>
      <c r="C1557" t="s">
        <v>10</v>
      </c>
      <c r="D1557" t="s">
        <v>11</v>
      </c>
      <c r="E1557" t="s">
        <v>19</v>
      </c>
      <c r="F1557">
        <v>813.14</v>
      </c>
      <c r="G1557">
        <v>10</v>
      </c>
      <c r="H1557">
        <v>5</v>
      </c>
      <c r="I1557" t="s">
        <v>17</v>
      </c>
      <c r="J1557" s="1">
        <v>46117</v>
      </c>
    </row>
    <row r="1558" spans="1:10" x14ac:dyDescent="0.3">
      <c r="A1558">
        <v>1557</v>
      </c>
      <c r="B1558">
        <v>65</v>
      </c>
      <c r="C1558" t="s">
        <v>23</v>
      </c>
      <c r="D1558" t="s">
        <v>15</v>
      </c>
      <c r="E1558" t="s">
        <v>21</v>
      </c>
      <c r="F1558">
        <v>360.38</v>
      </c>
      <c r="G1558">
        <v>10</v>
      </c>
      <c r="H1558">
        <v>3.4</v>
      </c>
      <c r="I1558" t="s">
        <v>13</v>
      </c>
      <c r="J1558" s="1">
        <v>46118</v>
      </c>
    </row>
    <row r="1559" spans="1:10" x14ac:dyDescent="0.3">
      <c r="A1559">
        <v>1558</v>
      </c>
      <c r="B1559">
        <v>35</v>
      </c>
      <c r="C1559" t="s">
        <v>10</v>
      </c>
      <c r="D1559" t="s">
        <v>15</v>
      </c>
      <c r="E1559" t="s">
        <v>19</v>
      </c>
      <c r="F1559">
        <v>949.02</v>
      </c>
      <c r="G1559">
        <v>7</v>
      </c>
      <c r="H1559">
        <v>1.3</v>
      </c>
      <c r="I1559" t="s">
        <v>13</v>
      </c>
      <c r="J1559" s="1">
        <v>46119</v>
      </c>
    </row>
    <row r="1560" spans="1:10" x14ac:dyDescent="0.3">
      <c r="A1560">
        <v>1559</v>
      </c>
      <c r="B1560">
        <v>39</v>
      </c>
      <c r="C1560" t="s">
        <v>10</v>
      </c>
      <c r="D1560" t="s">
        <v>22</v>
      </c>
      <c r="E1560" t="s">
        <v>12</v>
      </c>
      <c r="F1560">
        <v>1438.81</v>
      </c>
      <c r="G1560">
        <v>13</v>
      </c>
      <c r="H1560">
        <v>1.1000000000000001</v>
      </c>
      <c r="I1560" t="s">
        <v>13</v>
      </c>
      <c r="J1560" s="1">
        <v>46120</v>
      </c>
    </row>
    <row r="1561" spans="1:10" x14ac:dyDescent="0.3">
      <c r="A1561">
        <v>1560</v>
      </c>
      <c r="B1561">
        <v>47</v>
      </c>
      <c r="C1561" t="s">
        <v>10</v>
      </c>
      <c r="D1561" t="s">
        <v>15</v>
      </c>
      <c r="E1561" t="s">
        <v>16</v>
      </c>
      <c r="F1561">
        <v>566.65</v>
      </c>
      <c r="G1561">
        <v>5</v>
      </c>
      <c r="H1561">
        <v>2.6</v>
      </c>
      <c r="I1561" t="s">
        <v>17</v>
      </c>
      <c r="J1561" s="1">
        <v>46121</v>
      </c>
    </row>
    <row r="1562" spans="1:10" x14ac:dyDescent="0.3">
      <c r="A1562">
        <v>1561</v>
      </c>
      <c r="B1562">
        <v>55</v>
      </c>
      <c r="C1562" t="s">
        <v>23</v>
      </c>
      <c r="D1562" t="s">
        <v>11</v>
      </c>
      <c r="E1562" t="s">
        <v>19</v>
      </c>
      <c r="F1562">
        <v>403.29</v>
      </c>
      <c r="G1562">
        <v>9</v>
      </c>
      <c r="H1562">
        <v>2.9</v>
      </c>
      <c r="I1562" t="s">
        <v>17</v>
      </c>
      <c r="J1562" s="1">
        <v>46122</v>
      </c>
    </row>
    <row r="1563" spans="1:10" x14ac:dyDescent="0.3">
      <c r="A1563">
        <v>1562</v>
      </c>
      <c r="B1563">
        <v>18</v>
      </c>
      <c r="C1563" t="s">
        <v>23</v>
      </c>
      <c r="D1563" t="s">
        <v>25</v>
      </c>
      <c r="E1563" t="s">
        <v>12</v>
      </c>
      <c r="F1563">
        <v>239.81</v>
      </c>
      <c r="G1563">
        <v>5</v>
      </c>
      <c r="H1563">
        <v>4.2</v>
      </c>
      <c r="I1563" t="s">
        <v>13</v>
      </c>
      <c r="J1563" s="1">
        <v>46123</v>
      </c>
    </row>
    <row r="1564" spans="1:10" x14ac:dyDescent="0.3">
      <c r="A1564">
        <v>1563</v>
      </c>
      <c r="B1564">
        <v>19</v>
      </c>
      <c r="C1564" t="s">
        <v>23</v>
      </c>
      <c r="D1564" t="s">
        <v>15</v>
      </c>
      <c r="E1564" t="s">
        <v>24</v>
      </c>
      <c r="F1564">
        <v>1494.27</v>
      </c>
      <c r="G1564">
        <v>10</v>
      </c>
      <c r="H1564">
        <v>1.1000000000000001</v>
      </c>
      <c r="I1564" t="s">
        <v>13</v>
      </c>
      <c r="J1564" s="1">
        <v>46124</v>
      </c>
    </row>
    <row r="1565" spans="1:10" x14ac:dyDescent="0.3">
      <c r="A1565">
        <v>1564</v>
      </c>
      <c r="B1565">
        <v>57</v>
      </c>
      <c r="C1565" t="s">
        <v>10</v>
      </c>
      <c r="D1565" t="s">
        <v>18</v>
      </c>
      <c r="E1565" t="s">
        <v>19</v>
      </c>
      <c r="F1565">
        <v>651.1</v>
      </c>
      <c r="G1565">
        <v>5</v>
      </c>
      <c r="H1565">
        <v>1.8</v>
      </c>
      <c r="I1565" t="s">
        <v>13</v>
      </c>
      <c r="J1565" s="1">
        <v>46125</v>
      </c>
    </row>
    <row r="1566" spans="1:10" x14ac:dyDescent="0.3">
      <c r="A1566">
        <v>1565</v>
      </c>
      <c r="B1566">
        <v>37</v>
      </c>
      <c r="C1566" t="s">
        <v>10</v>
      </c>
      <c r="D1566" t="s">
        <v>20</v>
      </c>
      <c r="E1566" t="s">
        <v>21</v>
      </c>
      <c r="F1566">
        <v>391.03</v>
      </c>
      <c r="G1566">
        <v>8</v>
      </c>
      <c r="H1566">
        <v>1.1000000000000001</v>
      </c>
      <c r="I1566" t="s">
        <v>17</v>
      </c>
      <c r="J1566" s="1">
        <v>46126</v>
      </c>
    </row>
    <row r="1567" spans="1:10" x14ac:dyDescent="0.3">
      <c r="A1567">
        <v>1566</v>
      </c>
      <c r="B1567">
        <v>67</v>
      </c>
      <c r="C1567" t="s">
        <v>10</v>
      </c>
      <c r="D1567" t="s">
        <v>22</v>
      </c>
      <c r="E1567" t="s">
        <v>16</v>
      </c>
      <c r="F1567">
        <v>358.21</v>
      </c>
      <c r="G1567">
        <v>9</v>
      </c>
      <c r="H1567">
        <v>4.9000000000000004</v>
      </c>
      <c r="I1567" t="s">
        <v>13</v>
      </c>
      <c r="J1567" s="1">
        <v>46127</v>
      </c>
    </row>
    <row r="1568" spans="1:10" x14ac:dyDescent="0.3">
      <c r="A1568">
        <v>1567</v>
      </c>
      <c r="B1568">
        <v>56</v>
      </c>
      <c r="C1568" t="s">
        <v>10</v>
      </c>
      <c r="D1568" t="s">
        <v>20</v>
      </c>
      <c r="E1568" t="s">
        <v>16</v>
      </c>
      <c r="F1568">
        <v>1489.69</v>
      </c>
      <c r="G1568">
        <v>5</v>
      </c>
      <c r="H1568">
        <v>2.7</v>
      </c>
      <c r="I1568" t="s">
        <v>13</v>
      </c>
      <c r="J1568" s="1">
        <v>46128</v>
      </c>
    </row>
    <row r="1569" spans="1:10" x14ac:dyDescent="0.3">
      <c r="A1569">
        <v>1568</v>
      </c>
      <c r="B1569">
        <v>40</v>
      </c>
      <c r="C1569" t="s">
        <v>10</v>
      </c>
      <c r="D1569" t="s">
        <v>11</v>
      </c>
      <c r="E1569" t="s">
        <v>21</v>
      </c>
      <c r="F1569">
        <v>1202.49</v>
      </c>
      <c r="G1569">
        <v>13</v>
      </c>
      <c r="H1569">
        <v>2.2000000000000002</v>
      </c>
      <c r="I1569" t="s">
        <v>13</v>
      </c>
      <c r="J1569" s="1">
        <v>46129</v>
      </c>
    </row>
    <row r="1570" spans="1:10" x14ac:dyDescent="0.3">
      <c r="A1570">
        <v>1569</v>
      </c>
      <c r="B1570">
        <v>20</v>
      </c>
      <c r="C1570" t="s">
        <v>23</v>
      </c>
      <c r="D1570" t="s">
        <v>22</v>
      </c>
      <c r="E1570" t="s">
        <v>19</v>
      </c>
      <c r="F1570">
        <v>74.790000000000006</v>
      </c>
      <c r="G1570">
        <v>7</v>
      </c>
      <c r="H1570">
        <v>4.2</v>
      </c>
      <c r="I1570" t="s">
        <v>13</v>
      </c>
      <c r="J1570" s="1">
        <v>46130</v>
      </c>
    </row>
    <row r="1571" spans="1:10" x14ac:dyDescent="0.3">
      <c r="A1571">
        <v>1570</v>
      </c>
      <c r="B1571">
        <v>53</v>
      </c>
      <c r="C1571" t="s">
        <v>23</v>
      </c>
      <c r="D1571" t="s">
        <v>25</v>
      </c>
      <c r="E1571" t="s">
        <v>19</v>
      </c>
      <c r="F1571">
        <v>335.85</v>
      </c>
      <c r="G1571">
        <v>8</v>
      </c>
      <c r="H1571">
        <v>4.3</v>
      </c>
      <c r="I1571" t="s">
        <v>17</v>
      </c>
      <c r="J1571" s="1">
        <v>46131</v>
      </c>
    </row>
    <row r="1572" spans="1:10" x14ac:dyDescent="0.3">
      <c r="A1572">
        <v>1571</v>
      </c>
      <c r="B1572">
        <v>44</v>
      </c>
      <c r="C1572" t="s">
        <v>10</v>
      </c>
      <c r="D1572" t="s">
        <v>11</v>
      </c>
      <c r="E1572" t="s">
        <v>24</v>
      </c>
      <c r="F1572">
        <v>206.61</v>
      </c>
      <c r="G1572">
        <v>10</v>
      </c>
      <c r="H1572">
        <v>1.9</v>
      </c>
      <c r="I1572" t="s">
        <v>13</v>
      </c>
      <c r="J1572" s="1">
        <v>46132</v>
      </c>
    </row>
    <row r="1573" spans="1:10" x14ac:dyDescent="0.3">
      <c r="A1573">
        <v>1572</v>
      </c>
      <c r="B1573">
        <v>58</v>
      </c>
      <c r="C1573" t="s">
        <v>14</v>
      </c>
      <c r="D1573" t="s">
        <v>25</v>
      </c>
      <c r="E1573" t="s">
        <v>21</v>
      </c>
      <c r="F1573">
        <v>1156.25</v>
      </c>
      <c r="G1573">
        <v>12</v>
      </c>
      <c r="H1573">
        <v>4.0999999999999996</v>
      </c>
      <c r="I1573" t="s">
        <v>13</v>
      </c>
      <c r="J1573" s="1">
        <v>46133</v>
      </c>
    </row>
    <row r="1574" spans="1:10" x14ac:dyDescent="0.3">
      <c r="A1574">
        <v>1573</v>
      </c>
      <c r="B1574">
        <v>56</v>
      </c>
      <c r="C1574" t="s">
        <v>10</v>
      </c>
      <c r="D1574" t="s">
        <v>11</v>
      </c>
      <c r="E1574" t="s">
        <v>19</v>
      </c>
      <c r="F1574">
        <v>74.81</v>
      </c>
      <c r="G1574">
        <v>3</v>
      </c>
      <c r="H1574">
        <v>2.5</v>
      </c>
      <c r="I1574" t="s">
        <v>17</v>
      </c>
      <c r="J1574" s="1">
        <v>46134</v>
      </c>
    </row>
    <row r="1575" spans="1:10" x14ac:dyDescent="0.3">
      <c r="A1575">
        <v>1574</v>
      </c>
      <c r="B1575">
        <v>36</v>
      </c>
      <c r="C1575" t="s">
        <v>10</v>
      </c>
      <c r="D1575" t="s">
        <v>18</v>
      </c>
      <c r="E1575" t="s">
        <v>19</v>
      </c>
      <c r="F1575">
        <v>124.4</v>
      </c>
      <c r="G1575">
        <v>5</v>
      </c>
      <c r="H1575">
        <v>2.6</v>
      </c>
      <c r="I1575" t="s">
        <v>13</v>
      </c>
      <c r="J1575" s="1">
        <v>46135</v>
      </c>
    </row>
    <row r="1576" spans="1:10" x14ac:dyDescent="0.3">
      <c r="A1576">
        <v>1575</v>
      </c>
      <c r="B1576">
        <v>40</v>
      </c>
      <c r="C1576" t="s">
        <v>23</v>
      </c>
      <c r="D1576" t="s">
        <v>15</v>
      </c>
      <c r="E1576" t="s">
        <v>16</v>
      </c>
      <c r="F1576">
        <v>1068.1300000000001</v>
      </c>
      <c r="G1576">
        <v>11</v>
      </c>
      <c r="H1576">
        <v>4.2</v>
      </c>
      <c r="I1576" t="s">
        <v>17</v>
      </c>
      <c r="J1576" s="1">
        <v>46136</v>
      </c>
    </row>
    <row r="1577" spans="1:10" x14ac:dyDescent="0.3">
      <c r="A1577">
        <v>1576</v>
      </c>
      <c r="B1577">
        <v>40</v>
      </c>
      <c r="C1577" t="s">
        <v>23</v>
      </c>
      <c r="D1577" t="s">
        <v>25</v>
      </c>
      <c r="E1577" t="s">
        <v>16</v>
      </c>
      <c r="F1577">
        <v>106.59</v>
      </c>
      <c r="G1577">
        <v>9</v>
      </c>
      <c r="H1577">
        <v>2.5</v>
      </c>
      <c r="I1577" t="s">
        <v>13</v>
      </c>
      <c r="J1577" s="1">
        <v>46137</v>
      </c>
    </row>
    <row r="1578" spans="1:10" x14ac:dyDescent="0.3">
      <c r="A1578">
        <v>1577</v>
      </c>
      <c r="B1578">
        <v>37</v>
      </c>
      <c r="C1578" t="s">
        <v>23</v>
      </c>
      <c r="D1578" t="s">
        <v>20</v>
      </c>
      <c r="E1578" t="s">
        <v>12</v>
      </c>
      <c r="F1578">
        <v>573.5</v>
      </c>
      <c r="G1578">
        <v>10</v>
      </c>
      <c r="H1578">
        <v>1.5</v>
      </c>
      <c r="I1578" t="s">
        <v>13</v>
      </c>
      <c r="J1578" s="1">
        <v>46138</v>
      </c>
    </row>
    <row r="1579" spans="1:10" x14ac:dyDescent="0.3">
      <c r="A1579">
        <v>1578</v>
      </c>
      <c r="B1579">
        <v>36</v>
      </c>
      <c r="C1579" t="s">
        <v>14</v>
      </c>
      <c r="D1579" t="s">
        <v>22</v>
      </c>
      <c r="E1579" t="s">
        <v>21</v>
      </c>
      <c r="F1579">
        <v>493.67</v>
      </c>
      <c r="G1579">
        <v>11</v>
      </c>
      <c r="H1579">
        <v>3.3</v>
      </c>
      <c r="I1579" t="s">
        <v>17</v>
      </c>
      <c r="J1579" s="1">
        <v>46139</v>
      </c>
    </row>
    <row r="1580" spans="1:10" x14ac:dyDescent="0.3">
      <c r="A1580">
        <v>1579</v>
      </c>
      <c r="B1580">
        <v>31</v>
      </c>
      <c r="C1580" t="s">
        <v>10</v>
      </c>
      <c r="D1580" t="s">
        <v>18</v>
      </c>
      <c r="E1580" t="s">
        <v>16</v>
      </c>
      <c r="F1580">
        <v>1421.99</v>
      </c>
      <c r="G1580">
        <v>8</v>
      </c>
      <c r="H1580">
        <v>2.2999999999999998</v>
      </c>
      <c r="I1580" t="s">
        <v>13</v>
      </c>
      <c r="J1580" s="1">
        <v>46140</v>
      </c>
    </row>
    <row r="1581" spans="1:10" x14ac:dyDescent="0.3">
      <c r="A1581">
        <v>1580</v>
      </c>
      <c r="B1581">
        <v>62</v>
      </c>
      <c r="C1581" t="s">
        <v>10</v>
      </c>
      <c r="D1581" t="s">
        <v>11</v>
      </c>
      <c r="E1581" t="s">
        <v>16</v>
      </c>
      <c r="F1581">
        <v>1237.18</v>
      </c>
      <c r="G1581">
        <v>8</v>
      </c>
      <c r="H1581">
        <v>4.7</v>
      </c>
      <c r="I1581" t="s">
        <v>17</v>
      </c>
      <c r="J1581" s="1">
        <v>46141</v>
      </c>
    </row>
    <row r="1582" spans="1:10" x14ac:dyDescent="0.3">
      <c r="A1582">
        <v>1581</v>
      </c>
      <c r="B1582">
        <v>25</v>
      </c>
      <c r="C1582" t="s">
        <v>14</v>
      </c>
      <c r="D1582" t="s">
        <v>18</v>
      </c>
      <c r="E1582" t="s">
        <v>12</v>
      </c>
      <c r="F1582">
        <v>982.07</v>
      </c>
      <c r="G1582">
        <v>6</v>
      </c>
      <c r="H1582">
        <v>2.4</v>
      </c>
      <c r="I1582" t="s">
        <v>13</v>
      </c>
      <c r="J1582" s="1">
        <v>46142</v>
      </c>
    </row>
    <row r="1583" spans="1:10" x14ac:dyDescent="0.3">
      <c r="A1583">
        <v>1582</v>
      </c>
      <c r="B1583">
        <v>66</v>
      </c>
      <c r="C1583" t="s">
        <v>23</v>
      </c>
      <c r="D1583" t="s">
        <v>15</v>
      </c>
      <c r="E1583" t="s">
        <v>16</v>
      </c>
      <c r="F1583">
        <v>789.82</v>
      </c>
      <c r="G1583">
        <v>1</v>
      </c>
      <c r="H1583">
        <v>1.8</v>
      </c>
      <c r="I1583" t="s">
        <v>13</v>
      </c>
      <c r="J1583" s="1">
        <v>46143</v>
      </c>
    </row>
    <row r="1584" spans="1:10" x14ac:dyDescent="0.3">
      <c r="A1584">
        <v>1583</v>
      </c>
      <c r="B1584">
        <v>42</v>
      </c>
      <c r="C1584" t="s">
        <v>14</v>
      </c>
      <c r="D1584" t="s">
        <v>22</v>
      </c>
      <c r="E1584" t="s">
        <v>21</v>
      </c>
      <c r="F1584">
        <v>1498.01</v>
      </c>
      <c r="G1584">
        <v>14</v>
      </c>
      <c r="H1584">
        <v>1.8</v>
      </c>
      <c r="I1584" t="s">
        <v>13</v>
      </c>
      <c r="J1584" s="1">
        <v>46144</v>
      </c>
    </row>
    <row r="1585" spans="1:10" x14ac:dyDescent="0.3">
      <c r="A1585">
        <v>1584</v>
      </c>
      <c r="B1585">
        <v>58</v>
      </c>
      <c r="C1585" t="s">
        <v>10</v>
      </c>
      <c r="D1585" t="s">
        <v>22</v>
      </c>
      <c r="E1585" t="s">
        <v>19</v>
      </c>
      <c r="F1585">
        <v>531.82000000000005</v>
      </c>
      <c r="G1585">
        <v>9</v>
      </c>
      <c r="H1585">
        <v>2.2000000000000002</v>
      </c>
      <c r="I1585" t="s">
        <v>13</v>
      </c>
      <c r="J1585" s="1">
        <v>46145</v>
      </c>
    </row>
    <row r="1586" spans="1:10" x14ac:dyDescent="0.3">
      <c r="A1586">
        <v>1585</v>
      </c>
      <c r="B1586">
        <v>34</v>
      </c>
      <c r="C1586" t="s">
        <v>10</v>
      </c>
      <c r="D1586" t="s">
        <v>18</v>
      </c>
      <c r="E1586" t="s">
        <v>19</v>
      </c>
      <c r="F1586">
        <v>666.64</v>
      </c>
      <c r="G1586">
        <v>2</v>
      </c>
      <c r="H1586">
        <v>2.7</v>
      </c>
      <c r="I1586" t="s">
        <v>17</v>
      </c>
      <c r="J1586" s="1">
        <v>46146</v>
      </c>
    </row>
    <row r="1587" spans="1:10" x14ac:dyDescent="0.3">
      <c r="A1587">
        <v>1586</v>
      </c>
      <c r="B1587">
        <v>57</v>
      </c>
      <c r="C1587" t="s">
        <v>23</v>
      </c>
      <c r="D1587" t="s">
        <v>11</v>
      </c>
      <c r="E1587" t="s">
        <v>19</v>
      </c>
      <c r="F1587">
        <v>385.97</v>
      </c>
      <c r="G1587">
        <v>7</v>
      </c>
      <c r="H1587">
        <v>2.8</v>
      </c>
      <c r="I1587" t="s">
        <v>13</v>
      </c>
      <c r="J1587" s="1">
        <v>46147</v>
      </c>
    </row>
    <row r="1588" spans="1:10" x14ac:dyDescent="0.3">
      <c r="A1588">
        <v>1587</v>
      </c>
      <c r="B1588">
        <v>22</v>
      </c>
      <c r="C1588" t="s">
        <v>23</v>
      </c>
      <c r="D1588" t="s">
        <v>20</v>
      </c>
      <c r="E1588" t="s">
        <v>21</v>
      </c>
      <c r="F1588">
        <v>1340.5</v>
      </c>
      <c r="G1588">
        <v>7</v>
      </c>
      <c r="H1588">
        <v>1.6</v>
      </c>
      <c r="I1588" t="s">
        <v>13</v>
      </c>
      <c r="J1588" s="1">
        <v>46148</v>
      </c>
    </row>
    <row r="1589" spans="1:10" x14ac:dyDescent="0.3">
      <c r="A1589">
        <v>1588</v>
      </c>
      <c r="B1589">
        <v>69</v>
      </c>
      <c r="C1589" t="s">
        <v>10</v>
      </c>
      <c r="D1589" t="s">
        <v>25</v>
      </c>
      <c r="E1589" t="s">
        <v>21</v>
      </c>
      <c r="F1589">
        <v>1425.99</v>
      </c>
      <c r="G1589">
        <v>5</v>
      </c>
      <c r="H1589">
        <v>2.9</v>
      </c>
      <c r="I1589" t="s">
        <v>17</v>
      </c>
      <c r="J1589" s="1">
        <v>46149</v>
      </c>
    </row>
    <row r="1590" spans="1:10" x14ac:dyDescent="0.3">
      <c r="A1590">
        <v>1589</v>
      </c>
      <c r="B1590">
        <v>20</v>
      </c>
      <c r="C1590" t="s">
        <v>23</v>
      </c>
      <c r="D1590" t="s">
        <v>11</v>
      </c>
      <c r="E1590" t="s">
        <v>16</v>
      </c>
      <c r="F1590">
        <v>105.19</v>
      </c>
      <c r="G1590">
        <v>5</v>
      </c>
      <c r="H1590">
        <v>4.5999999999999996</v>
      </c>
      <c r="I1590" t="s">
        <v>13</v>
      </c>
      <c r="J1590" s="1">
        <v>46150</v>
      </c>
    </row>
    <row r="1591" spans="1:10" x14ac:dyDescent="0.3">
      <c r="A1591">
        <v>1590</v>
      </c>
      <c r="B1591">
        <v>62</v>
      </c>
      <c r="C1591" t="s">
        <v>23</v>
      </c>
      <c r="D1591" t="s">
        <v>18</v>
      </c>
      <c r="E1591" t="s">
        <v>16</v>
      </c>
      <c r="F1591">
        <v>988.35</v>
      </c>
      <c r="G1591">
        <v>1</v>
      </c>
      <c r="H1591">
        <v>2</v>
      </c>
      <c r="I1591" t="s">
        <v>13</v>
      </c>
      <c r="J1591" s="1">
        <v>46151</v>
      </c>
    </row>
    <row r="1592" spans="1:10" x14ac:dyDescent="0.3">
      <c r="A1592">
        <v>1591</v>
      </c>
      <c r="B1592">
        <v>24</v>
      </c>
      <c r="C1592" t="s">
        <v>14</v>
      </c>
      <c r="D1592" t="s">
        <v>11</v>
      </c>
      <c r="E1592" t="s">
        <v>19</v>
      </c>
      <c r="F1592">
        <v>696.26</v>
      </c>
      <c r="G1592">
        <v>13</v>
      </c>
      <c r="H1592">
        <v>3.4</v>
      </c>
      <c r="I1592" t="s">
        <v>17</v>
      </c>
      <c r="J1592" s="1">
        <v>46152</v>
      </c>
    </row>
    <row r="1593" spans="1:10" x14ac:dyDescent="0.3">
      <c r="A1593">
        <v>1592</v>
      </c>
      <c r="B1593">
        <v>30</v>
      </c>
      <c r="C1593" t="s">
        <v>23</v>
      </c>
      <c r="D1593" t="s">
        <v>18</v>
      </c>
      <c r="E1593" t="s">
        <v>21</v>
      </c>
      <c r="F1593">
        <v>993.83</v>
      </c>
      <c r="G1593">
        <v>14</v>
      </c>
      <c r="H1593">
        <v>4.8</v>
      </c>
      <c r="I1593" t="s">
        <v>17</v>
      </c>
      <c r="J1593" s="1">
        <v>46153</v>
      </c>
    </row>
    <row r="1594" spans="1:10" x14ac:dyDescent="0.3">
      <c r="A1594">
        <v>1593</v>
      </c>
      <c r="B1594">
        <v>69</v>
      </c>
      <c r="C1594" t="s">
        <v>23</v>
      </c>
      <c r="D1594" t="s">
        <v>18</v>
      </c>
      <c r="E1594" t="s">
        <v>16</v>
      </c>
      <c r="F1594">
        <v>449.46</v>
      </c>
      <c r="G1594">
        <v>11</v>
      </c>
      <c r="H1594">
        <v>3.2</v>
      </c>
      <c r="I1594" t="s">
        <v>13</v>
      </c>
      <c r="J1594" s="1">
        <v>46154</v>
      </c>
    </row>
    <row r="1595" spans="1:10" x14ac:dyDescent="0.3">
      <c r="A1595">
        <v>1594</v>
      </c>
      <c r="B1595">
        <v>45</v>
      </c>
      <c r="C1595" t="s">
        <v>23</v>
      </c>
      <c r="D1595" t="s">
        <v>18</v>
      </c>
      <c r="E1595" t="s">
        <v>16</v>
      </c>
      <c r="F1595">
        <v>804.29</v>
      </c>
      <c r="G1595">
        <v>5</v>
      </c>
      <c r="H1595">
        <v>1.8</v>
      </c>
      <c r="I1595" t="s">
        <v>13</v>
      </c>
      <c r="J1595" s="1">
        <v>46155</v>
      </c>
    </row>
    <row r="1596" spans="1:10" x14ac:dyDescent="0.3">
      <c r="A1596">
        <v>1595</v>
      </c>
      <c r="B1596">
        <v>47</v>
      </c>
      <c r="C1596" t="s">
        <v>14</v>
      </c>
      <c r="D1596" t="s">
        <v>25</v>
      </c>
      <c r="E1596" t="s">
        <v>21</v>
      </c>
      <c r="F1596">
        <v>529.91</v>
      </c>
      <c r="G1596">
        <v>4</v>
      </c>
      <c r="H1596">
        <v>2.8</v>
      </c>
      <c r="I1596" t="s">
        <v>17</v>
      </c>
      <c r="J1596" s="1">
        <v>46156</v>
      </c>
    </row>
    <row r="1597" spans="1:10" x14ac:dyDescent="0.3">
      <c r="A1597">
        <v>1596</v>
      </c>
      <c r="B1597">
        <v>59</v>
      </c>
      <c r="C1597" t="s">
        <v>10</v>
      </c>
      <c r="D1597" t="s">
        <v>25</v>
      </c>
      <c r="E1597" t="s">
        <v>19</v>
      </c>
      <c r="F1597">
        <v>806.37</v>
      </c>
      <c r="G1597">
        <v>9</v>
      </c>
      <c r="H1597">
        <v>2.4</v>
      </c>
      <c r="I1597" t="s">
        <v>17</v>
      </c>
      <c r="J1597" s="1">
        <v>46157</v>
      </c>
    </row>
    <row r="1598" spans="1:10" x14ac:dyDescent="0.3">
      <c r="A1598">
        <v>1597</v>
      </c>
      <c r="B1598">
        <v>29</v>
      </c>
      <c r="C1598" t="s">
        <v>23</v>
      </c>
      <c r="D1598" t="s">
        <v>11</v>
      </c>
      <c r="E1598" t="s">
        <v>24</v>
      </c>
      <c r="F1598">
        <v>713.73</v>
      </c>
      <c r="G1598">
        <v>5</v>
      </c>
      <c r="H1598">
        <v>1.7</v>
      </c>
      <c r="I1598" t="s">
        <v>17</v>
      </c>
      <c r="J1598" s="1">
        <v>46158</v>
      </c>
    </row>
    <row r="1599" spans="1:10" x14ac:dyDescent="0.3">
      <c r="A1599">
        <v>1598</v>
      </c>
      <c r="B1599">
        <v>68</v>
      </c>
      <c r="C1599" t="s">
        <v>14</v>
      </c>
      <c r="D1599" t="s">
        <v>25</v>
      </c>
      <c r="E1599" t="s">
        <v>12</v>
      </c>
      <c r="F1599">
        <v>191.17</v>
      </c>
      <c r="G1599">
        <v>1</v>
      </c>
      <c r="H1599">
        <v>3.9</v>
      </c>
      <c r="I1599" t="s">
        <v>17</v>
      </c>
      <c r="J1599" s="1">
        <v>46159</v>
      </c>
    </row>
    <row r="1600" spans="1:10" x14ac:dyDescent="0.3">
      <c r="A1600">
        <v>1599</v>
      </c>
      <c r="B1600">
        <v>19</v>
      </c>
      <c r="C1600" t="s">
        <v>10</v>
      </c>
      <c r="D1600" t="s">
        <v>18</v>
      </c>
      <c r="E1600" t="s">
        <v>16</v>
      </c>
      <c r="F1600">
        <v>377.49</v>
      </c>
      <c r="G1600">
        <v>11</v>
      </c>
      <c r="H1600">
        <v>4.8</v>
      </c>
      <c r="I1600" t="s">
        <v>17</v>
      </c>
      <c r="J1600" s="1">
        <v>46160</v>
      </c>
    </row>
    <row r="1601" spans="1:10" x14ac:dyDescent="0.3">
      <c r="A1601">
        <v>1600</v>
      </c>
      <c r="B1601">
        <v>44</v>
      </c>
      <c r="C1601" t="s">
        <v>23</v>
      </c>
      <c r="D1601" t="s">
        <v>11</v>
      </c>
      <c r="E1601" t="s">
        <v>21</v>
      </c>
      <c r="F1601">
        <v>49.36</v>
      </c>
      <c r="G1601">
        <v>9</v>
      </c>
      <c r="H1601">
        <v>3</v>
      </c>
      <c r="I1601" t="s">
        <v>13</v>
      </c>
      <c r="J1601" s="1">
        <v>46161</v>
      </c>
    </row>
    <row r="1602" spans="1:10" x14ac:dyDescent="0.3">
      <c r="A1602">
        <v>1601</v>
      </c>
      <c r="B1602">
        <v>53</v>
      </c>
      <c r="C1602" t="s">
        <v>14</v>
      </c>
      <c r="D1602" t="s">
        <v>11</v>
      </c>
      <c r="E1602" t="s">
        <v>21</v>
      </c>
      <c r="F1602">
        <v>997.31</v>
      </c>
      <c r="G1602">
        <v>6</v>
      </c>
      <c r="H1602">
        <v>2.2999999999999998</v>
      </c>
      <c r="I1602" t="s">
        <v>17</v>
      </c>
      <c r="J1602" s="1">
        <v>46162</v>
      </c>
    </row>
    <row r="1603" spans="1:10" x14ac:dyDescent="0.3">
      <c r="A1603">
        <v>1602</v>
      </c>
      <c r="B1603">
        <v>48</v>
      </c>
      <c r="C1603" t="s">
        <v>14</v>
      </c>
      <c r="D1603" t="s">
        <v>11</v>
      </c>
      <c r="E1603" t="s">
        <v>21</v>
      </c>
      <c r="F1603">
        <v>1079.8900000000001</v>
      </c>
      <c r="G1603">
        <v>5</v>
      </c>
      <c r="H1603">
        <v>4.5999999999999996</v>
      </c>
      <c r="I1603" t="s">
        <v>13</v>
      </c>
      <c r="J1603" s="1">
        <v>46163</v>
      </c>
    </row>
    <row r="1604" spans="1:10" x14ac:dyDescent="0.3">
      <c r="A1604">
        <v>1603</v>
      </c>
      <c r="B1604">
        <v>34</v>
      </c>
      <c r="C1604" t="s">
        <v>23</v>
      </c>
      <c r="D1604" t="s">
        <v>25</v>
      </c>
      <c r="E1604" t="s">
        <v>16</v>
      </c>
      <c r="F1604">
        <v>876.64</v>
      </c>
      <c r="G1604">
        <v>4</v>
      </c>
      <c r="H1604">
        <v>1.9</v>
      </c>
      <c r="I1604" t="s">
        <v>13</v>
      </c>
      <c r="J1604" s="1">
        <v>46164</v>
      </c>
    </row>
    <row r="1605" spans="1:10" x14ac:dyDescent="0.3">
      <c r="A1605">
        <v>1604</v>
      </c>
      <c r="B1605">
        <v>47</v>
      </c>
      <c r="C1605" t="s">
        <v>23</v>
      </c>
      <c r="D1605" t="s">
        <v>25</v>
      </c>
      <c r="E1605" t="s">
        <v>24</v>
      </c>
      <c r="F1605">
        <v>900.02</v>
      </c>
      <c r="G1605">
        <v>3</v>
      </c>
      <c r="H1605">
        <v>1.5</v>
      </c>
      <c r="I1605" t="s">
        <v>17</v>
      </c>
      <c r="J1605" s="1">
        <v>46165</v>
      </c>
    </row>
    <row r="1606" spans="1:10" x14ac:dyDescent="0.3">
      <c r="A1606">
        <v>1605</v>
      </c>
      <c r="B1606">
        <v>65</v>
      </c>
      <c r="C1606" t="s">
        <v>14</v>
      </c>
      <c r="D1606" t="s">
        <v>20</v>
      </c>
      <c r="E1606" t="s">
        <v>21</v>
      </c>
      <c r="F1606">
        <v>1015.31</v>
      </c>
      <c r="G1606">
        <v>12</v>
      </c>
      <c r="H1606">
        <v>3.8</v>
      </c>
      <c r="I1606" t="s">
        <v>13</v>
      </c>
      <c r="J1606" s="1">
        <v>46166</v>
      </c>
    </row>
    <row r="1607" spans="1:10" x14ac:dyDescent="0.3">
      <c r="A1607">
        <v>1606</v>
      </c>
      <c r="B1607">
        <v>36</v>
      </c>
      <c r="C1607" t="s">
        <v>23</v>
      </c>
      <c r="D1607" t="s">
        <v>20</v>
      </c>
      <c r="E1607" t="s">
        <v>24</v>
      </c>
      <c r="F1607">
        <v>1058.94</v>
      </c>
      <c r="G1607">
        <v>13</v>
      </c>
      <c r="H1607">
        <v>2.8</v>
      </c>
      <c r="I1607" t="s">
        <v>17</v>
      </c>
      <c r="J1607" s="1">
        <v>46167</v>
      </c>
    </row>
    <row r="1608" spans="1:10" x14ac:dyDescent="0.3">
      <c r="A1608">
        <v>1607</v>
      </c>
      <c r="B1608">
        <v>23</v>
      </c>
      <c r="C1608" t="s">
        <v>10</v>
      </c>
      <c r="D1608" t="s">
        <v>15</v>
      </c>
      <c r="E1608" t="s">
        <v>12</v>
      </c>
      <c r="F1608">
        <v>771.88</v>
      </c>
      <c r="G1608">
        <v>12</v>
      </c>
      <c r="H1608">
        <v>1.2</v>
      </c>
      <c r="I1608" t="s">
        <v>17</v>
      </c>
      <c r="J1608" s="1">
        <v>46168</v>
      </c>
    </row>
    <row r="1609" spans="1:10" x14ac:dyDescent="0.3">
      <c r="A1609">
        <v>1608</v>
      </c>
      <c r="B1609">
        <v>22</v>
      </c>
      <c r="C1609" t="s">
        <v>10</v>
      </c>
      <c r="D1609" t="s">
        <v>15</v>
      </c>
      <c r="E1609" t="s">
        <v>16</v>
      </c>
      <c r="F1609">
        <v>18.23</v>
      </c>
      <c r="G1609">
        <v>13</v>
      </c>
      <c r="H1609">
        <v>3.4</v>
      </c>
      <c r="I1609" t="s">
        <v>17</v>
      </c>
      <c r="J1609" s="1">
        <v>46169</v>
      </c>
    </row>
    <row r="1610" spans="1:10" x14ac:dyDescent="0.3">
      <c r="A1610">
        <v>1609</v>
      </c>
      <c r="B1610">
        <v>34</v>
      </c>
      <c r="C1610" t="s">
        <v>14</v>
      </c>
      <c r="D1610" t="s">
        <v>18</v>
      </c>
      <c r="E1610" t="s">
        <v>24</v>
      </c>
      <c r="F1610">
        <v>1009.92</v>
      </c>
      <c r="G1610">
        <v>6</v>
      </c>
      <c r="H1610">
        <v>4.7</v>
      </c>
      <c r="I1610" t="s">
        <v>17</v>
      </c>
      <c r="J1610" s="1">
        <v>46170</v>
      </c>
    </row>
    <row r="1611" spans="1:10" x14ac:dyDescent="0.3">
      <c r="A1611">
        <v>1610</v>
      </c>
      <c r="B1611">
        <v>43</v>
      </c>
      <c r="C1611" t="s">
        <v>10</v>
      </c>
      <c r="D1611" t="s">
        <v>15</v>
      </c>
      <c r="E1611" t="s">
        <v>24</v>
      </c>
      <c r="F1611">
        <v>69.599999999999994</v>
      </c>
      <c r="G1611">
        <v>3</v>
      </c>
      <c r="H1611">
        <v>2.6</v>
      </c>
      <c r="I1611" t="s">
        <v>13</v>
      </c>
      <c r="J1611" s="1">
        <v>46171</v>
      </c>
    </row>
    <row r="1612" spans="1:10" x14ac:dyDescent="0.3">
      <c r="A1612">
        <v>1611</v>
      </c>
      <c r="B1612">
        <v>19</v>
      </c>
      <c r="C1612" t="s">
        <v>23</v>
      </c>
      <c r="D1612" t="s">
        <v>25</v>
      </c>
      <c r="E1612" t="s">
        <v>24</v>
      </c>
      <c r="F1612">
        <v>684.88</v>
      </c>
      <c r="G1612">
        <v>13</v>
      </c>
      <c r="H1612">
        <v>1.8</v>
      </c>
      <c r="I1612" t="s">
        <v>17</v>
      </c>
      <c r="J1612" s="1">
        <v>46172</v>
      </c>
    </row>
    <row r="1613" spans="1:10" x14ac:dyDescent="0.3">
      <c r="A1613">
        <v>1612</v>
      </c>
      <c r="B1613">
        <v>45</v>
      </c>
      <c r="C1613" t="s">
        <v>23</v>
      </c>
      <c r="D1613" t="s">
        <v>25</v>
      </c>
      <c r="E1613" t="s">
        <v>19</v>
      </c>
      <c r="F1613">
        <v>1094.54</v>
      </c>
      <c r="G1613">
        <v>13</v>
      </c>
      <c r="H1613">
        <v>1.7</v>
      </c>
      <c r="I1613" t="s">
        <v>13</v>
      </c>
      <c r="J1613" s="1">
        <v>46173</v>
      </c>
    </row>
    <row r="1614" spans="1:10" x14ac:dyDescent="0.3">
      <c r="A1614">
        <v>1613</v>
      </c>
      <c r="B1614">
        <v>27</v>
      </c>
      <c r="C1614" t="s">
        <v>10</v>
      </c>
      <c r="D1614" t="s">
        <v>18</v>
      </c>
      <c r="E1614" t="s">
        <v>16</v>
      </c>
      <c r="F1614">
        <v>1306.8800000000001</v>
      </c>
      <c r="G1614">
        <v>1</v>
      </c>
      <c r="H1614">
        <v>2.6</v>
      </c>
      <c r="I1614" t="s">
        <v>17</v>
      </c>
      <c r="J1614" s="1">
        <v>46174</v>
      </c>
    </row>
    <row r="1615" spans="1:10" x14ac:dyDescent="0.3">
      <c r="A1615">
        <v>1614</v>
      </c>
      <c r="B1615">
        <v>27</v>
      </c>
      <c r="C1615" t="s">
        <v>14</v>
      </c>
      <c r="D1615" t="s">
        <v>11</v>
      </c>
      <c r="E1615" t="s">
        <v>12</v>
      </c>
      <c r="F1615">
        <v>266.12</v>
      </c>
      <c r="G1615">
        <v>11</v>
      </c>
      <c r="H1615">
        <v>4.8</v>
      </c>
      <c r="I1615" t="s">
        <v>13</v>
      </c>
      <c r="J1615" s="1">
        <v>46175</v>
      </c>
    </row>
    <row r="1616" spans="1:10" x14ac:dyDescent="0.3">
      <c r="A1616">
        <v>1615</v>
      </c>
      <c r="B1616">
        <v>46</v>
      </c>
      <c r="C1616" t="s">
        <v>10</v>
      </c>
      <c r="D1616" t="s">
        <v>22</v>
      </c>
      <c r="E1616" t="s">
        <v>19</v>
      </c>
      <c r="F1616">
        <v>977.22</v>
      </c>
      <c r="G1616">
        <v>12</v>
      </c>
      <c r="H1616">
        <v>3.1</v>
      </c>
      <c r="I1616" t="s">
        <v>17</v>
      </c>
      <c r="J1616" s="1">
        <v>46176</v>
      </c>
    </row>
    <row r="1617" spans="1:10" x14ac:dyDescent="0.3">
      <c r="A1617">
        <v>1616</v>
      </c>
      <c r="B1617">
        <v>39</v>
      </c>
      <c r="C1617" t="s">
        <v>10</v>
      </c>
      <c r="D1617" t="s">
        <v>11</v>
      </c>
      <c r="E1617" t="s">
        <v>12</v>
      </c>
      <c r="F1617">
        <v>985.64</v>
      </c>
      <c r="G1617">
        <v>1</v>
      </c>
      <c r="H1617">
        <v>1.6</v>
      </c>
      <c r="I1617" t="s">
        <v>13</v>
      </c>
      <c r="J1617" s="1">
        <v>46177</v>
      </c>
    </row>
    <row r="1618" spans="1:10" x14ac:dyDescent="0.3">
      <c r="A1618">
        <v>1617</v>
      </c>
      <c r="B1618">
        <v>66</v>
      </c>
      <c r="C1618" t="s">
        <v>10</v>
      </c>
      <c r="D1618" t="s">
        <v>25</v>
      </c>
      <c r="E1618" t="s">
        <v>12</v>
      </c>
      <c r="F1618">
        <v>828.48</v>
      </c>
      <c r="G1618">
        <v>2</v>
      </c>
      <c r="H1618">
        <v>1.8</v>
      </c>
      <c r="I1618" t="s">
        <v>13</v>
      </c>
      <c r="J1618" s="1">
        <v>46178</v>
      </c>
    </row>
    <row r="1619" spans="1:10" x14ac:dyDescent="0.3">
      <c r="A1619">
        <v>1618</v>
      </c>
      <c r="B1619">
        <v>48</v>
      </c>
      <c r="C1619" t="s">
        <v>10</v>
      </c>
      <c r="D1619" t="s">
        <v>25</v>
      </c>
      <c r="E1619" t="s">
        <v>19</v>
      </c>
      <c r="F1619">
        <v>730.47</v>
      </c>
      <c r="G1619">
        <v>1</v>
      </c>
      <c r="H1619">
        <v>1.7</v>
      </c>
      <c r="I1619" t="s">
        <v>17</v>
      </c>
      <c r="J1619" s="1">
        <v>46179</v>
      </c>
    </row>
    <row r="1620" spans="1:10" x14ac:dyDescent="0.3">
      <c r="A1620">
        <v>1619</v>
      </c>
      <c r="B1620">
        <v>34</v>
      </c>
      <c r="C1620" t="s">
        <v>14</v>
      </c>
      <c r="D1620" t="s">
        <v>18</v>
      </c>
      <c r="E1620" t="s">
        <v>19</v>
      </c>
      <c r="F1620">
        <v>1081.57</v>
      </c>
      <c r="G1620">
        <v>10</v>
      </c>
      <c r="H1620">
        <v>2.1</v>
      </c>
      <c r="I1620" t="s">
        <v>17</v>
      </c>
      <c r="J1620" s="1">
        <v>46180</v>
      </c>
    </row>
    <row r="1621" spans="1:10" x14ac:dyDescent="0.3">
      <c r="A1621">
        <v>1620</v>
      </c>
      <c r="B1621">
        <v>47</v>
      </c>
      <c r="C1621" t="s">
        <v>14</v>
      </c>
      <c r="D1621" t="s">
        <v>15</v>
      </c>
      <c r="E1621" t="s">
        <v>19</v>
      </c>
      <c r="F1621">
        <v>779.95</v>
      </c>
      <c r="G1621">
        <v>11</v>
      </c>
      <c r="H1621">
        <v>3.2</v>
      </c>
      <c r="I1621" t="s">
        <v>13</v>
      </c>
      <c r="J1621" s="1">
        <v>46181</v>
      </c>
    </row>
    <row r="1622" spans="1:10" x14ac:dyDescent="0.3">
      <c r="A1622">
        <v>1621</v>
      </c>
      <c r="B1622">
        <v>38</v>
      </c>
      <c r="C1622" t="s">
        <v>23</v>
      </c>
      <c r="D1622" t="s">
        <v>20</v>
      </c>
      <c r="E1622" t="s">
        <v>19</v>
      </c>
      <c r="F1622">
        <v>749.13</v>
      </c>
      <c r="G1622">
        <v>11</v>
      </c>
      <c r="H1622">
        <v>2.1</v>
      </c>
      <c r="I1622" t="s">
        <v>13</v>
      </c>
      <c r="J1622" s="1">
        <v>46182</v>
      </c>
    </row>
    <row r="1623" spans="1:10" x14ac:dyDescent="0.3">
      <c r="A1623">
        <v>1622</v>
      </c>
      <c r="B1623">
        <v>19</v>
      </c>
      <c r="C1623" t="s">
        <v>10</v>
      </c>
      <c r="D1623" t="s">
        <v>20</v>
      </c>
      <c r="E1623" t="s">
        <v>24</v>
      </c>
      <c r="F1623">
        <v>440.32</v>
      </c>
      <c r="G1623">
        <v>13</v>
      </c>
      <c r="H1623">
        <v>4.8</v>
      </c>
      <c r="I1623" t="s">
        <v>17</v>
      </c>
      <c r="J1623" s="1">
        <v>46183</v>
      </c>
    </row>
    <row r="1624" spans="1:10" x14ac:dyDescent="0.3">
      <c r="A1624">
        <v>1623</v>
      </c>
      <c r="B1624">
        <v>35</v>
      </c>
      <c r="C1624" t="s">
        <v>10</v>
      </c>
      <c r="D1624" t="s">
        <v>11</v>
      </c>
      <c r="E1624" t="s">
        <v>24</v>
      </c>
      <c r="F1624">
        <v>447.4</v>
      </c>
      <c r="G1624">
        <v>2</v>
      </c>
      <c r="H1624">
        <v>3.1</v>
      </c>
      <c r="I1624" t="s">
        <v>17</v>
      </c>
      <c r="J1624" s="1">
        <v>46184</v>
      </c>
    </row>
    <row r="1625" spans="1:10" x14ac:dyDescent="0.3">
      <c r="A1625">
        <v>1624</v>
      </c>
      <c r="B1625">
        <v>68</v>
      </c>
      <c r="C1625" t="s">
        <v>23</v>
      </c>
      <c r="D1625" t="s">
        <v>15</v>
      </c>
      <c r="E1625" t="s">
        <v>12</v>
      </c>
      <c r="F1625">
        <v>180.86</v>
      </c>
      <c r="G1625">
        <v>8</v>
      </c>
      <c r="H1625">
        <v>4.5999999999999996</v>
      </c>
      <c r="I1625" t="s">
        <v>17</v>
      </c>
      <c r="J1625" s="1">
        <v>46185</v>
      </c>
    </row>
    <row r="1626" spans="1:10" x14ac:dyDescent="0.3">
      <c r="A1626">
        <v>1625</v>
      </c>
      <c r="B1626">
        <v>49</v>
      </c>
      <c r="C1626" t="s">
        <v>14</v>
      </c>
      <c r="D1626" t="s">
        <v>22</v>
      </c>
      <c r="E1626" t="s">
        <v>24</v>
      </c>
      <c r="F1626">
        <v>269.3</v>
      </c>
      <c r="G1626">
        <v>3</v>
      </c>
      <c r="H1626">
        <v>2.9</v>
      </c>
      <c r="I1626" t="s">
        <v>17</v>
      </c>
      <c r="J1626" s="1">
        <v>46186</v>
      </c>
    </row>
    <row r="1627" spans="1:10" x14ac:dyDescent="0.3">
      <c r="A1627">
        <v>1626</v>
      </c>
      <c r="B1627">
        <v>38</v>
      </c>
      <c r="C1627" t="s">
        <v>23</v>
      </c>
      <c r="D1627" t="s">
        <v>11</v>
      </c>
      <c r="E1627" t="s">
        <v>12</v>
      </c>
      <c r="F1627">
        <v>483.74</v>
      </c>
      <c r="G1627">
        <v>9</v>
      </c>
      <c r="H1627">
        <v>1.2</v>
      </c>
      <c r="I1627" t="s">
        <v>13</v>
      </c>
      <c r="J1627" s="1">
        <v>46187</v>
      </c>
    </row>
    <row r="1628" spans="1:10" x14ac:dyDescent="0.3">
      <c r="A1628">
        <v>1627</v>
      </c>
      <c r="B1628">
        <v>33</v>
      </c>
      <c r="C1628" t="s">
        <v>23</v>
      </c>
      <c r="D1628" t="s">
        <v>22</v>
      </c>
      <c r="E1628" t="s">
        <v>21</v>
      </c>
      <c r="F1628">
        <v>37.06</v>
      </c>
      <c r="G1628">
        <v>5</v>
      </c>
      <c r="H1628">
        <v>1.6</v>
      </c>
      <c r="I1628" t="s">
        <v>13</v>
      </c>
      <c r="J1628" s="1">
        <v>46188</v>
      </c>
    </row>
    <row r="1629" spans="1:10" x14ac:dyDescent="0.3">
      <c r="A1629">
        <v>1628</v>
      </c>
      <c r="B1629">
        <v>53</v>
      </c>
      <c r="C1629" t="s">
        <v>10</v>
      </c>
      <c r="D1629" t="s">
        <v>25</v>
      </c>
      <c r="E1629" t="s">
        <v>12</v>
      </c>
      <c r="F1629">
        <v>92.37</v>
      </c>
      <c r="G1629">
        <v>2</v>
      </c>
      <c r="H1629">
        <v>3.4</v>
      </c>
      <c r="I1629" t="s">
        <v>17</v>
      </c>
      <c r="J1629" s="1">
        <v>46189</v>
      </c>
    </row>
    <row r="1630" spans="1:10" x14ac:dyDescent="0.3">
      <c r="A1630">
        <v>1629</v>
      </c>
      <c r="B1630">
        <v>39</v>
      </c>
      <c r="C1630" t="s">
        <v>10</v>
      </c>
      <c r="D1630" t="s">
        <v>20</v>
      </c>
      <c r="E1630" t="s">
        <v>12</v>
      </c>
      <c r="F1630">
        <v>68.81</v>
      </c>
      <c r="G1630">
        <v>6</v>
      </c>
      <c r="H1630">
        <v>1.1000000000000001</v>
      </c>
      <c r="I1630" t="s">
        <v>17</v>
      </c>
      <c r="J1630" s="1">
        <v>46190</v>
      </c>
    </row>
    <row r="1631" spans="1:10" x14ac:dyDescent="0.3">
      <c r="A1631">
        <v>1630</v>
      </c>
      <c r="B1631">
        <v>57</v>
      </c>
      <c r="C1631" t="s">
        <v>10</v>
      </c>
      <c r="D1631" t="s">
        <v>25</v>
      </c>
      <c r="E1631" t="s">
        <v>21</v>
      </c>
      <c r="F1631">
        <v>623.66999999999996</v>
      </c>
      <c r="G1631">
        <v>12</v>
      </c>
      <c r="H1631">
        <v>4.9000000000000004</v>
      </c>
      <c r="I1631" t="s">
        <v>13</v>
      </c>
      <c r="J1631" s="1">
        <v>46191</v>
      </c>
    </row>
    <row r="1632" spans="1:10" x14ac:dyDescent="0.3">
      <c r="A1632">
        <v>1631</v>
      </c>
      <c r="B1632">
        <v>18</v>
      </c>
      <c r="C1632" t="s">
        <v>23</v>
      </c>
      <c r="D1632" t="s">
        <v>20</v>
      </c>
      <c r="E1632" t="s">
        <v>12</v>
      </c>
      <c r="F1632">
        <v>1197.6199999999999</v>
      </c>
      <c r="G1632">
        <v>2</v>
      </c>
      <c r="H1632">
        <v>3.2</v>
      </c>
      <c r="I1632" t="s">
        <v>13</v>
      </c>
      <c r="J1632" s="1">
        <v>46192</v>
      </c>
    </row>
    <row r="1633" spans="1:10" x14ac:dyDescent="0.3">
      <c r="A1633">
        <v>1632</v>
      </c>
      <c r="B1633">
        <v>60</v>
      </c>
      <c r="C1633" t="s">
        <v>14</v>
      </c>
      <c r="D1633" t="s">
        <v>25</v>
      </c>
      <c r="E1633" t="s">
        <v>16</v>
      </c>
      <c r="F1633">
        <v>995.81</v>
      </c>
      <c r="G1633">
        <v>10</v>
      </c>
      <c r="H1633">
        <v>2.9</v>
      </c>
      <c r="I1633" t="s">
        <v>17</v>
      </c>
      <c r="J1633" s="1">
        <v>46193</v>
      </c>
    </row>
    <row r="1634" spans="1:10" x14ac:dyDescent="0.3">
      <c r="A1634">
        <v>1633</v>
      </c>
      <c r="B1634">
        <v>25</v>
      </c>
      <c r="C1634" t="s">
        <v>14</v>
      </c>
      <c r="D1634" t="s">
        <v>20</v>
      </c>
      <c r="E1634" t="s">
        <v>16</v>
      </c>
      <c r="F1634">
        <v>1231.6300000000001</v>
      </c>
      <c r="G1634">
        <v>8</v>
      </c>
      <c r="H1634">
        <v>2.1</v>
      </c>
      <c r="I1634" t="s">
        <v>17</v>
      </c>
      <c r="J1634" s="1">
        <v>46194</v>
      </c>
    </row>
    <row r="1635" spans="1:10" x14ac:dyDescent="0.3">
      <c r="A1635">
        <v>1634</v>
      </c>
      <c r="B1635">
        <v>51</v>
      </c>
      <c r="C1635" t="s">
        <v>10</v>
      </c>
      <c r="D1635" t="s">
        <v>15</v>
      </c>
      <c r="E1635" t="s">
        <v>16</v>
      </c>
      <c r="F1635">
        <v>178.66</v>
      </c>
      <c r="G1635">
        <v>1</v>
      </c>
      <c r="H1635">
        <v>3.5</v>
      </c>
      <c r="I1635" t="s">
        <v>17</v>
      </c>
      <c r="J1635" s="1">
        <v>46195</v>
      </c>
    </row>
    <row r="1636" spans="1:10" x14ac:dyDescent="0.3">
      <c r="A1636">
        <v>1635</v>
      </c>
      <c r="B1636">
        <v>46</v>
      </c>
      <c r="C1636" t="s">
        <v>23</v>
      </c>
      <c r="D1636" t="s">
        <v>15</v>
      </c>
      <c r="E1636" t="s">
        <v>24</v>
      </c>
      <c r="F1636">
        <v>222.58</v>
      </c>
      <c r="G1636">
        <v>12</v>
      </c>
      <c r="H1636">
        <v>4.3</v>
      </c>
      <c r="I1636" t="s">
        <v>13</v>
      </c>
      <c r="J1636" s="1">
        <v>46196</v>
      </c>
    </row>
    <row r="1637" spans="1:10" x14ac:dyDescent="0.3">
      <c r="A1637">
        <v>1636</v>
      </c>
      <c r="B1637">
        <v>39</v>
      </c>
      <c r="C1637" t="s">
        <v>23</v>
      </c>
      <c r="D1637" t="s">
        <v>11</v>
      </c>
      <c r="E1637" t="s">
        <v>19</v>
      </c>
      <c r="F1637">
        <v>678.72</v>
      </c>
      <c r="G1637">
        <v>14</v>
      </c>
      <c r="H1637">
        <v>1.1000000000000001</v>
      </c>
      <c r="I1637" t="s">
        <v>13</v>
      </c>
      <c r="J1637" s="1">
        <v>46197</v>
      </c>
    </row>
    <row r="1638" spans="1:10" x14ac:dyDescent="0.3">
      <c r="A1638">
        <v>1637</v>
      </c>
      <c r="B1638">
        <v>59</v>
      </c>
      <c r="C1638" t="s">
        <v>10</v>
      </c>
      <c r="D1638" t="s">
        <v>25</v>
      </c>
      <c r="E1638" t="s">
        <v>21</v>
      </c>
      <c r="F1638">
        <v>47.92</v>
      </c>
      <c r="G1638">
        <v>12</v>
      </c>
      <c r="H1638">
        <v>4.2</v>
      </c>
      <c r="I1638" t="s">
        <v>13</v>
      </c>
      <c r="J1638" s="1">
        <v>46198</v>
      </c>
    </row>
    <row r="1639" spans="1:10" x14ac:dyDescent="0.3">
      <c r="A1639">
        <v>1638</v>
      </c>
      <c r="B1639">
        <v>31</v>
      </c>
      <c r="C1639" t="s">
        <v>10</v>
      </c>
      <c r="D1639" t="s">
        <v>15</v>
      </c>
      <c r="E1639" t="s">
        <v>24</v>
      </c>
      <c r="F1639">
        <v>1474.1</v>
      </c>
      <c r="G1639">
        <v>14</v>
      </c>
      <c r="H1639">
        <v>3.8</v>
      </c>
      <c r="I1639" t="s">
        <v>13</v>
      </c>
      <c r="J1639" s="1">
        <v>46199</v>
      </c>
    </row>
    <row r="1640" spans="1:10" x14ac:dyDescent="0.3">
      <c r="A1640">
        <v>1639</v>
      </c>
      <c r="B1640">
        <v>18</v>
      </c>
      <c r="C1640" t="s">
        <v>23</v>
      </c>
      <c r="D1640" t="s">
        <v>22</v>
      </c>
      <c r="E1640" t="s">
        <v>24</v>
      </c>
      <c r="F1640">
        <v>80.45</v>
      </c>
      <c r="G1640">
        <v>3</v>
      </c>
      <c r="H1640">
        <v>3.9</v>
      </c>
      <c r="I1640" t="s">
        <v>17</v>
      </c>
      <c r="J1640" s="1">
        <v>46200</v>
      </c>
    </row>
    <row r="1641" spans="1:10" x14ac:dyDescent="0.3">
      <c r="A1641">
        <v>1640</v>
      </c>
      <c r="B1641">
        <v>39</v>
      </c>
      <c r="C1641" t="s">
        <v>23</v>
      </c>
      <c r="D1641" t="s">
        <v>15</v>
      </c>
      <c r="E1641" t="s">
        <v>21</v>
      </c>
      <c r="F1641">
        <v>654.80999999999995</v>
      </c>
      <c r="G1641">
        <v>4</v>
      </c>
      <c r="H1641">
        <v>3.4</v>
      </c>
      <c r="I1641" t="s">
        <v>17</v>
      </c>
      <c r="J1641" s="1">
        <v>46201</v>
      </c>
    </row>
    <row r="1642" spans="1:10" x14ac:dyDescent="0.3">
      <c r="A1642">
        <v>1641</v>
      </c>
      <c r="B1642">
        <v>69</v>
      </c>
      <c r="C1642" t="s">
        <v>23</v>
      </c>
      <c r="D1642" t="s">
        <v>22</v>
      </c>
      <c r="E1642" t="s">
        <v>21</v>
      </c>
      <c r="F1642">
        <v>396.97</v>
      </c>
      <c r="G1642">
        <v>6</v>
      </c>
      <c r="H1642">
        <v>3.9</v>
      </c>
      <c r="I1642" t="s">
        <v>13</v>
      </c>
      <c r="J1642" s="1">
        <v>46202</v>
      </c>
    </row>
    <row r="1643" spans="1:10" x14ac:dyDescent="0.3">
      <c r="A1643">
        <v>1642</v>
      </c>
      <c r="B1643">
        <v>55</v>
      </c>
      <c r="C1643" t="s">
        <v>14</v>
      </c>
      <c r="D1643" t="s">
        <v>18</v>
      </c>
      <c r="E1643" t="s">
        <v>21</v>
      </c>
      <c r="F1643">
        <v>351.3</v>
      </c>
      <c r="G1643">
        <v>2</v>
      </c>
      <c r="H1643">
        <v>4.9000000000000004</v>
      </c>
      <c r="I1643" t="s">
        <v>13</v>
      </c>
      <c r="J1643" s="1">
        <v>46203</v>
      </c>
    </row>
    <row r="1644" spans="1:10" x14ac:dyDescent="0.3">
      <c r="A1644">
        <v>1643</v>
      </c>
      <c r="B1644">
        <v>52</v>
      </c>
      <c r="C1644" t="s">
        <v>10</v>
      </c>
      <c r="D1644" t="s">
        <v>25</v>
      </c>
      <c r="E1644" t="s">
        <v>19</v>
      </c>
      <c r="F1644">
        <v>310.54000000000002</v>
      </c>
      <c r="G1644">
        <v>3</v>
      </c>
      <c r="H1644">
        <v>4.0999999999999996</v>
      </c>
      <c r="I1644" t="s">
        <v>13</v>
      </c>
      <c r="J1644" s="1">
        <v>46204</v>
      </c>
    </row>
    <row r="1645" spans="1:10" x14ac:dyDescent="0.3">
      <c r="A1645">
        <v>1644</v>
      </c>
      <c r="B1645">
        <v>18</v>
      </c>
      <c r="C1645" t="s">
        <v>10</v>
      </c>
      <c r="D1645" t="s">
        <v>20</v>
      </c>
      <c r="E1645" t="s">
        <v>21</v>
      </c>
      <c r="F1645">
        <v>236.29</v>
      </c>
      <c r="G1645">
        <v>7</v>
      </c>
      <c r="H1645">
        <v>1</v>
      </c>
      <c r="I1645" t="s">
        <v>17</v>
      </c>
      <c r="J1645" s="1">
        <v>46205</v>
      </c>
    </row>
    <row r="1646" spans="1:10" x14ac:dyDescent="0.3">
      <c r="A1646">
        <v>1645</v>
      </c>
      <c r="B1646">
        <v>62</v>
      </c>
      <c r="C1646" t="s">
        <v>10</v>
      </c>
      <c r="D1646" t="s">
        <v>20</v>
      </c>
      <c r="E1646" t="s">
        <v>16</v>
      </c>
      <c r="F1646">
        <v>233.58</v>
      </c>
      <c r="G1646">
        <v>10</v>
      </c>
      <c r="H1646">
        <v>3.2</v>
      </c>
      <c r="I1646" t="s">
        <v>13</v>
      </c>
      <c r="J1646" s="1">
        <v>46206</v>
      </c>
    </row>
    <row r="1647" spans="1:10" x14ac:dyDescent="0.3">
      <c r="A1647">
        <v>1646</v>
      </c>
      <c r="B1647">
        <v>64</v>
      </c>
      <c r="C1647" t="s">
        <v>10</v>
      </c>
      <c r="D1647" t="s">
        <v>22</v>
      </c>
      <c r="E1647" t="s">
        <v>24</v>
      </c>
      <c r="F1647">
        <v>877.85</v>
      </c>
      <c r="G1647">
        <v>4</v>
      </c>
      <c r="H1647">
        <v>4</v>
      </c>
      <c r="I1647" t="s">
        <v>13</v>
      </c>
      <c r="J1647" s="1">
        <v>46207</v>
      </c>
    </row>
    <row r="1648" spans="1:10" x14ac:dyDescent="0.3">
      <c r="A1648">
        <v>1647</v>
      </c>
      <c r="B1648">
        <v>30</v>
      </c>
      <c r="C1648" t="s">
        <v>14</v>
      </c>
      <c r="D1648" t="s">
        <v>22</v>
      </c>
      <c r="E1648" t="s">
        <v>21</v>
      </c>
      <c r="F1648">
        <v>892.59</v>
      </c>
      <c r="G1648">
        <v>13</v>
      </c>
      <c r="H1648">
        <v>3.3</v>
      </c>
      <c r="I1648" t="s">
        <v>17</v>
      </c>
      <c r="J1648" s="1">
        <v>46208</v>
      </c>
    </row>
    <row r="1649" spans="1:10" x14ac:dyDescent="0.3">
      <c r="A1649">
        <v>1648</v>
      </c>
      <c r="B1649">
        <v>43</v>
      </c>
      <c r="C1649" t="s">
        <v>10</v>
      </c>
      <c r="D1649" t="s">
        <v>20</v>
      </c>
      <c r="E1649" t="s">
        <v>24</v>
      </c>
      <c r="F1649">
        <v>717.09</v>
      </c>
      <c r="G1649">
        <v>12</v>
      </c>
      <c r="H1649">
        <v>3.9</v>
      </c>
      <c r="I1649" t="s">
        <v>17</v>
      </c>
      <c r="J1649" s="1">
        <v>46209</v>
      </c>
    </row>
    <row r="1650" spans="1:10" x14ac:dyDescent="0.3">
      <c r="A1650">
        <v>1649</v>
      </c>
      <c r="B1650">
        <v>27</v>
      </c>
      <c r="C1650" t="s">
        <v>14</v>
      </c>
      <c r="D1650" t="s">
        <v>22</v>
      </c>
      <c r="E1650" t="s">
        <v>19</v>
      </c>
      <c r="F1650">
        <v>101.07</v>
      </c>
      <c r="G1650">
        <v>13</v>
      </c>
      <c r="H1650">
        <v>3.7</v>
      </c>
      <c r="I1650" t="s">
        <v>17</v>
      </c>
      <c r="J1650" s="1">
        <v>46210</v>
      </c>
    </row>
    <row r="1651" spans="1:10" x14ac:dyDescent="0.3">
      <c r="A1651">
        <v>1650</v>
      </c>
      <c r="B1651">
        <v>21</v>
      </c>
      <c r="C1651" t="s">
        <v>10</v>
      </c>
      <c r="D1651" t="s">
        <v>20</v>
      </c>
      <c r="E1651" t="s">
        <v>12</v>
      </c>
      <c r="F1651">
        <v>453.04</v>
      </c>
      <c r="G1651">
        <v>4</v>
      </c>
      <c r="H1651">
        <v>1.2</v>
      </c>
      <c r="I1651" t="s">
        <v>17</v>
      </c>
      <c r="J1651" s="1">
        <v>46211</v>
      </c>
    </row>
    <row r="1652" spans="1:10" x14ac:dyDescent="0.3">
      <c r="A1652">
        <v>1651</v>
      </c>
      <c r="B1652">
        <v>45</v>
      </c>
      <c r="C1652" t="s">
        <v>14</v>
      </c>
      <c r="D1652" t="s">
        <v>18</v>
      </c>
      <c r="E1652" t="s">
        <v>24</v>
      </c>
      <c r="F1652">
        <v>1306.3599999999999</v>
      </c>
      <c r="G1652">
        <v>6</v>
      </c>
      <c r="H1652">
        <v>3.8</v>
      </c>
      <c r="I1652" t="s">
        <v>17</v>
      </c>
      <c r="J1652" s="1">
        <v>46212</v>
      </c>
    </row>
    <row r="1653" spans="1:10" x14ac:dyDescent="0.3">
      <c r="A1653">
        <v>1652</v>
      </c>
      <c r="B1653">
        <v>39</v>
      </c>
      <c r="C1653" t="s">
        <v>23</v>
      </c>
      <c r="D1653" t="s">
        <v>22</v>
      </c>
      <c r="E1653" t="s">
        <v>19</v>
      </c>
      <c r="F1653">
        <v>1474.68</v>
      </c>
      <c r="G1653">
        <v>1</v>
      </c>
      <c r="H1653">
        <v>1.6</v>
      </c>
      <c r="I1653" t="s">
        <v>13</v>
      </c>
      <c r="J1653" s="1">
        <v>46213</v>
      </c>
    </row>
    <row r="1654" spans="1:10" x14ac:dyDescent="0.3">
      <c r="A1654">
        <v>1653</v>
      </c>
      <c r="B1654">
        <v>62</v>
      </c>
      <c r="C1654" t="s">
        <v>10</v>
      </c>
      <c r="D1654" t="s">
        <v>20</v>
      </c>
      <c r="E1654" t="s">
        <v>16</v>
      </c>
      <c r="F1654">
        <v>1168.56</v>
      </c>
      <c r="G1654">
        <v>5</v>
      </c>
      <c r="H1654">
        <v>3</v>
      </c>
      <c r="I1654" t="s">
        <v>17</v>
      </c>
      <c r="J1654" s="1">
        <v>46214</v>
      </c>
    </row>
    <row r="1655" spans="1:10" x14ac:dyDescent="0.3">
      <c r="A1655">
        <v>1654</v>
      </c>
      <c r="B1655">
        <v>61</v>
      </c>
      <c r="C1655" t="s">
        <v>23</v>
      </c>
      <c r="D1655" t="s">
        <v>22</v>
      </c>
      <c r="E1655" t="s">
        <v>16</v>
      </c>
      <c r="F1655">
        <v>823.82</v>
      </c>
      <c r="G1655">
        <v>8</v>
      </c>
      <c r="H1655">
        <v>2.1</v>
      </c>
      <c r="I1655" t="s">
        <v>13</v>
      </c>
      <c r="J1655" s="1">
        <v>46215</v>
      </c>
    </row>
    <row r="1656" spans="1:10" x14ac:dyDescent="0.3">
      <c r="A1656">
        <v>1655</v>
      </c>
      <c r="B1656">
        <v>67</v>
      </c>
      <c r="C1656" t="s">
        <v>14</v>
      </c>
      <c r="D1656" t="s">
        <v>25</v>
      </c>
      <c r="E1656" t="s">
        <v>24</v>
      </c>
      <c r="F1656">
        <v>1074.25</v>
      </c>
      <c r="G1656">
        <v>5</v>
      </c>
      <c r="H1656">
        <v>3.8</v>
      </c>
      <c r="I1656" t="s">
        <v>13</v>
      </c>
      <c r="J1656" s="1">
        <v>46216</v>
      </c>
    </row>
    <row r="1657" spans="1:10" x14ac:dyDescent="0.3">
      <c r="A1657">
        <v>1656</v>
      </c>
      <c r="B1657">
        <v>29</v>
      </c>
      <c r="C1657" t="s">
        <v>23</v>
      </c>
      <c r="D1657" t="s">
        <v>11</v>
      </c>
      <c r="E1657" t="s">
        <v>24</v>
      </c>
      <c r="F1657">
        <v>367.29</v>
      </c>
      <c r="G1657">
        <v>2</v>
      </c>
      <c r="H1657">
        <v>4.8</v>
      </c>
      <c r="I1657" t="s">
        <v>13</v>
      </c>
      <c r="J1657" s="1">
        <v>46217</v>
      </c>
    </row>
    <row r="1658" spans="1:10" x14ac:dyDescent="0.3">
      <c r="A1658">
        <v>1657</v>
      </c>
      <c r="B1658">
        <v>30</v>
      </c>
      <c r="C1658" t="s">
        <v>14</v>
      </c>
      <c r="D1658" t="s">
        <v>18</v>
      </c>
      <c r="E1658" t="s">
        <v>24</v>
      </c>
      <c r="F1658">
        <v>74</v>
      </c>
      <c r="G1658">
        <v>4</v>
      </c>
      <c r="H1658">
        <v>3.2</v>
      </c>
      <c r="I1658" t="s">
        <v>13</v>
      </c>
      <c r="J1658" s="1">
        <v>46218</v>
      </c>
    </row>
    <row r="1659" spans="1:10" x14ac:dyDescent="0.3">
      <c r="A1659">
        <v>1658</v>
      </c>
      <c r="B1659">
        <v>50</v>
      </c>
      <c r="C1659" t="s">
        <v>10</v>
      </c>
      <c r="D1659" t="s">
        <v>11</v>
      </c>
      <c r="E1659" t="s">
        <v>12</v>
      </c>
      <c r="F1659">
        <v>877.61</v>
      </c>
      <c r="G1659">
        <v>4</v>
      </c>
      <c r="H1659">
        <v>3.5</v>
      </c>
      <c r="I1659" t="s">
        <v>17</v>
      </c>
      <c r="J1659" s="1">
        <v>46219</v>
      </c>
    </row>
    <row r="1660" spans="1:10" x14ac:dyDescent="0.3">
      <c r="A1660">
        <v>1659</v>
      </c>
      <c r="B1660">
        <v>20</v>
      </c>
      <c r="C1660" t="s">
        <v>14</v>
      </c>
      <c r="D1660" t="s">
        <v>22</v>
      </c>
      <c r="E1660" t="s">
        <v>16</v>
      </c>
      <c r="F1660">
        <v>210.24</v>
      </c>
      <c r="G1660">
        <v>1</v>
      </c>
      <c r="H1660">
        <v>3.7</v>
      </c>
      <c r="I1660" t="s">
        <v>17</v>
      </c>
      <c r="J1660" s="1">
        <v>46220</v>
      </c>
    </row>
    <row r="1661" spans="1:10" x14ac:dyDescent="0.3">
      <c r="A1661">
        <v>1660</v>
      </c>
      <c r="B1661">
        <v>24</v>
      </c>
      <c r="C1661" t="s">
        <v>14</v>
      </c>
      <c r="D1661" t="s">
        <v>20</v>
      </c>
      <c r="E1661" t="s">
        <v>16</v>
      </c>
      <c r="F1661">
        <v>115.73</v>
      </c>
      <c r="G1661">
        <v>5</v>
      </c>
      <c r="H1661">
        <v>1.8</v>
      </c>
      <c r="I1661" t="s">
        <v>13</v>
      </c>
      <c r="J1661" s="1">
        <v>46221</v>
      </c>
    </row>
    <row r="1662" spans="1:10" x14ac:dyDescent="0.3">
      <c r="A1662">
        <v>1661</v>
      </c>
      <c r="B1662">
        <v>29</v>
      </c>
      <c r="C1662" t="s">
        <v>10</v>
      </c>
      <c r="D1662" t="s">
        <v>18</v>
      </c>
      <c r="E1662" t="s">
        <v>16</v>
      </c>
      <c r="F1662">
        <v>1110.3699999999999</v>
      </c>
      <c r="G1662">
        <v>10</v>
      </c>
      <c r="H1662">
        <v>2.2999999999999998</v>
      </c>
      <c r="I1662" t="s">
        <v>17</v>
      </c>
      <c r="J1662" s="1">
        <v>46222</v>
      </c>
    </row>
    <row r="1663" spans="1:10" x14ac:dyDescent="0.3">
      <c r="A1663">
        <v>1662</v>
      </c>
      <c r="B1663">
        <v>40</v>
      </c>
      <c r="C1663" t="s">
        <v>14</v>
      </c>
      <c r="D1663" t="s">
        <v>22</v>
      </c>
      <c r="E1663" t="s">
        <v>24</v>
      </c>
      <c r="F1663">
        <v>866.14</v>
      </c>
      <c r="G1663">
        <v>10</v>
      </c>
      <c r="H1663">
        <v>4.9000000000000004</v>
      </c>
      <c r="I1663" t="s">
        <v>17</v>
      </c>
      <c r="J1663" s="1">
        <v>46223</v>
      </c>
    </row>
    <row r="1664" spans="1:10" x14ac:dyDescent="0.3">
      <c r="A1664">
        <v>1663</v>
      </c>
      <c r="B1664">
        <v>30</v>
      </c>
      <c r="C1664" t="s">
        <v>14</v>
      </c>
      <c r="D1664" t="s">
        <v>15</v>
      </c>
      <c r="E1664" t="s">
        <v>12</v>
      </c>
      <c r="F1664">
        <v>1396.52</v>
      </c>
      <c r="G1664">
        <v>14</v>
      </c>
      <c r="H1664">
        <v>3.7</v>
      </c>
      <c r="I1664" t="s">
        <v>17</v>
      </c>
      <c r="J1664" s="1">
        <v>46224</v>
      </c>
    </row>
    <row r="1665" spans="1:10" x14ac:dyDescent="0.3">
      <c r="A1665">
        <v>1664</v>
      </c>
      <c r="B1665">
        <v>30</v>
      </c>
      <c r="C1665" t="s">
        <v>14</v>
      </c>
      <c r="D1665" t="s">
        <v>15</v>
      </c>
      <c r="E1665" t="s">
        <v>12</v>
      </c>
      <c r="F1665">
        <v>182.95</v>
      </c>
      <c r="G1665">
        <v>5</v>
      </c>
      <c r="H1665">
        <v>4.3</v>
      </c>
      <c r="I1665" t="s">
        <v>17</v>
      </c>
      <c r="J1665" s="1">
        <v>46225</v>
      </c>
    </row>
    <row r="1666" spans="1:10" x14ac:dyDescent="0.3">
      <c r="A1666">
        <v>1665</v>
      </c>
      <c r="B1666">
        <v>34</v>
      </c>
      <c r="C1666" t="s">
        <v>23</v>
      </c>
      <c r="D1666" t="s">
        <v>25</v>
      </c>
      <c r="E1666" t="s">
        <v>21</v>
      </c>
      <c r="F1666">
        <v>597.41999999999996</v>
      </c>
      <c r="G1666">
        <v>1</v>
      </c>
      <c r="H1666">
        <v>4.5</v>
      </c>
      <c r="I1666" t="s">
        <v>13</v>
      </c>
      <c r="J1666" s="1">
        <v>46226</v>
      </c>
    </row>
    <row r="1667" spans="1:10" x14ac:dyDescent="0.3">
      <c r="A1667">
        <v>1666</v>
      </c>
      <c r="B1667">
        <v>27</v>
      </c>
      <c r="C1667" t="s">
        <v>14</v>
      </c>
      <c r="D1667" t="s">
        <v>18</v>
      </c>
      <c r="E1667" t="s">
        <v>19</v>
      </c>
      <c r="F1667">
        <v>1276.73</v>
      </c>
      <c r="G1667">
        <v>7</v>
      </c>
      <c r="H1667">
        <v>4.0999999999999996</v>
      </c>
      <c r="I1667" t="s">
        <v>13</v>
      </c>
      <c r="J1667" s="1">
        <v>46227</v>
      </c>
    </row>
    <row r="1668" spans="1:10" x14ac:dyDescent="0.3">
      <c r="A1668">
        <v>1667</v>
      </c>
      <c r="B1668">
        <v>29</v>
      </c>
      <c r="C1668" t="s">
        <v>10</v>
      </c>
      <c r="D1668" t="s">
        <v>22</v>
      </c>
      <c r="E1668" t="s">
        <v>19</v>
      </c>
      <c r="F1668">
        <v>1252.2</v>
      </c>
      <c r="G1668">
        <v>8</v>
      </c>
      <c r="H1668">
        <v>2.7</v>
      </c>
      <c r="I1668" t="s">
        <v>13</v>
      </c>
      <c r="J1668" s="1">
        <v>46228</v>
      </c>
    </row>
    <row r="1669" spans="1:10" x14ac:dyDescent="0.3">
      <c r="A1669">
        <v>1668</v>
      </c>
      <c r="B1669">
        <v>62</v>
      </c>
      <c r="C1669" t="s">
        <v>23</v>
      </c>
      <c r="D1669" t="s">
        <v>15</v>
      </c>
      <c r="E1669" t="s">
        <v>19</v>
      </c>
      <c r="F1669">
        <v>16.28</v>
      </c>
      <c r="G1669">
        <v>13</v>
      </c>
      <c r="H1669">
        <v>2.9</v>
      </c>
      <c r="I1669" t="s">
        <v>17</v>
      </c>
      <c r="J1669" s="1">
        <v>46229</v>
      </c>
    </row>
    <row r="1670" spans="1:10" x14ac:dyDescent="0.3">
      <c r="A1670">
        <v>1669</v>
      </c>
      <c r="B1670">
        <v>33</v>
      </c>
      <c r="C1670" t="s">
        <v>10</v>
      </c>
      <c r="D1670" t="s">
        <v>15</v>
      </c>
      <c r="E1670" t="s">
        <v>19</v>
      </c>
      <c r="F1670">
        <v>309.57</v>
      </c>
      <c r="G1670">
        <v>12</v>
      </c>
      <c r="H1670">
        <v>1</v>
      </c>
      <c r="I1670" t="s">
        <v>13</v>
      </c>
      <c r="J1670" s="1">
        <v>46230</v>
      </c>
    </row>
    <row r="1671" spans="1:10" x14ac:dyDescent="0.3">
      <c r="A1671">
        <v>1670</v>
      </c>
      <c r="B1671">
        <v>26</v>
      </c>
      <c r="C1671" t="s">
        <v>14</v>
      </c>
      <c r="D1671" t="s">
        <v>15</v>
      </c>
      <c r="E1671" t="s">
        <v>12</v>
      </c>
      <c r="F1671">
        <v>1488.75</v>
      </c>
      <c r="G1671">
        <v>10</v>
      </c>
      <c r="H1671">
        <v>5</v>
      </c>
      <c r="I1671" t="s">
        <v>17</v>
      </c>
      <c r="J1671" s="1">
        <v>46231</v>
      </c>
    </row>
    <row r="1672" spans="1:10" x14ac:dyDescent="0.3">
      <c r="A1672">
        <v>1671</v>
      </c>
      <c r="B1672">
        <v>36</v>
      </c>
      <c r="C1672" t="s">
        <v>23</v>
      </c>
      <c r="D1672" t="s">
        <v>18</v>
      </c>
      <c r="E1672" t="s">
        <v>19</v>
      </c>
      <c r="F1672">
        <v>783.32</v>
      </c>
      <c r="G1672">
        <v>3</v>
      </c>
      <c r="H1672">
        <v>1.5</v>
      </c>
      <c r="I1672" t="s">
        <v>17</v>
      </c>
      <c r="J1672" s="1">
        <v>46232</v>
      </c>
    </row>
    <row r="1673" spans="1:10" x14ac:dyDescent="0.3">
      <c r="A1673">
        <v>1672</v>
      </c>
      <c r="B1673">
        <v>52</v>
      </c>
      <c r="C1673" t="s">
        <v>23</v>
      </c>
      <c r="D1673" t="s">
        <v>20</v>
      </c>
      <c r="E1673" t="s">
        <v>24</v>
      </c>
      <c r="F1673">
        <v>1099.19</v>
      </c>
      <c r="G1673">
        <v>8</v>
      </c>
      <c r="H1673">
        <v>4.2</v>
      </c>
      <c r="I1673" t="s">
        <v>17</v>
      </c>
      <c r="J1673" s="1">
        <v>46233</v>
      </c>
    </row>
    <row r="1674" spans="1:10" x14ac:dyDescent="0.3">
      <c r="A1674">
        <v>1673</v>
      </c>
      <c r="B1674">
        <v>58</v>
      </c>
      <c r="C1674" t="s">
        <v>23</v>
      </c>
      <c r="D1674" t="s">
        <v>22</v>
      </c>
      <c r="E1674" t="s">
        <v>12</v>
      </c>
      <c r="F1674">
        <v>711.95</v>
      </c>
      <c r="G1674">
        <v>8</v>
      </c>
      <c r="H1674">
        <v>3.7</v>
      </c>
      <c r="I1674" t="s">
        <v>13</v>
      </c>
      <c r="J1674" s="1">
        <v>46234</v>
      </c>
    </row>
    <row r="1675" spans="1:10" x14ac:dyDescent="0.3">
      <c r="A1675">
        <v>1674</v>
      </c>
      <c r="B1675">
        <v>31</v>
      </c>
      <c r="C1675" t="s">
        <v>23</v>
      </c>
      <c r="D1675" t="s">
        <v>25</v>
      </c>
      <c r="E1675" t="s">
        <v>24</v>
      </c>
      <c r="F1675">
        <v>830.15</v>
      </c>
      <c r="G1675">
        <v>12</v>
      </c>
      <c r="H1675">
        <v>1.1000000000000001</v>
      </c>
      <c r="I1675" t="s">
        <v>13</v>
      </c>
      <c r="J1675" s="1">
        <v>46235</v>
      </c>
    </row>
    <row r="1676" spans="1:10" x14ac:dyDescent="0.3">
      <c r="A1676">
        <v>1675</v>
      </c>
      <c r="B1676">
        <v>19</v>
      </c>
      <c r="C1676" t="s">
        <v>23</v>
      </c>
      <c r="D1676" t="s">
        <v>22</v>
      </c>
      <c r="E1676" t="s">
        <v>16</v>
      </c>
      <c r="F1676">
        <v>46.1</v>
      </c>
      <c r="G1676">
        <v>5</v>
      </c>
      <c r="H1676">
        <v>1.7</v>
      </c>
      <c r="I1676" t="s">
        <v>17</v>
      </c>
      <c r="J1676" s="1">
        <v>46236</v>
      </c>
    </row>
    <row r="1677" spans="1:10" x14ac:dyDescent="0.3">
      <c r="A1677">
        <v>1676</v>
      </c>
      <c r="B1677">
        <v>53</v>
      </c>
      <c r="C1677" t="s">
        <v>14</v>
      </c>
      <c r="D1677" t="s">
        <v>20</v>
      </c>
      <c r="E1677" t="s">
        <v>24</v>
      </c>
      <c r="F1677">
        <v>775.02</v>
      </c>
      <c r="G1677">
        <v>5</v>
      </c>
      <c r="H1677">
        <v>2.2000000000000002</v>
      </c>
      <c r="I1677" t="s">
        <v>17</v>
      </c>
      <c r="J1677" s="1">
        <v>46237</v>
      </c>
    </row>
    <row r="1678" spans="1:10" x14ac:dyDescent="0.3">
      <c r="A1678">
        <v>1677</v>
      </c>
      <c r="B1678">
        <v>41</v>
      </c>
      <c r="C1678" t="s">
        <v>14</v>
      </c>
      <c r="D1678" t="s">
        <v>18</v>
      </c>
      <c r="E1678" t="s">
        <v>24</v>
      </c>
      <c r="F1678">
        <v>36.92</v>
      </c>
      <c r="G1678">
        <v>14</v>
      </c>
      <c r="H1678">
        <v>3.7</v>
      </c>
      <c r="I1678" t="s">
        <v>13</v>
      </c>
      <c r="J1678" s="1">
        <v>46238</v>
      </c>
    </row>
    <row r="1679" spans="1:10" x14ac:dyDescent="0.3">
      <c r="A1679">
        <v>1678</v>
      </c>
      <c r="B1679">
        <v>46</v>
      </c>
      <c r="C1679" t="s">
        <v>10</v>
      </c>
      <c r="D1679" t="s">
        <v>11</v>
      </c>
      <c r="E1679" t="s">
        <v>12</v>
      </c>
      <c r="F1679">
        <v>903.48</v>
      </c>
      <c r="G1679">
        <v>7</v>
      </c>
      <c r="H1679">
        <v>4.7</v>
      </c>
      <c r="I1679" t="s">
        <v>17</v>
      </c>
      <c r="J1679" s="1">
        <v>46239</v>
      </c>
    </row>
    <row r="1680" spans="1:10" x14ac:dyDescent="0.3">
      <c r="A1680">
        <v>1679</v>
      </c>
      <c r="B1680">
        <v>26</v>
      </c>
      <c r="C1680" t="s">
        <v>23</v>
      </c>
      <c r="D1680" t="s">
        <v>15</v>
      </c>
      <c r="E1680" t="s">
        <v>12</v>
      </c>
      <c r="F1680">
        <v>716.54</v>
      </c>
      <c r="G1680">
        <v>2</v>
      </c>
      <c r="H1680">
        <v>4.5</v>
      </c>
      <c r="I1680" t="s">
        <v>13</v>
      </c>
      <c r="J1680" s="1">
        <v>46240</v>
      </c>
    </row>
    <row r="1681" spans="1:10" x14ac:dyDescent="0.3">
      <c r="A1681">
        <v>1680</v>
      </c>
      <c r="B1681">
        <v>23</v>
      </c>
      <c r="C1681" t="s">
        <v>10</v>
      </c>
      <c r="D1681" t="s">
        <v>20</v>
      </c>
      <c r="E1681" t="s">
        <v>16</v>
      </c>
      <c r="F1681">
        <v>1210.1600000000001</v>
      </c>
      <c r="G1681">
        <v>8</v>
      </c>
      <c r="H1681">
        <v>3.1</v>
      </c>
      <c r="I1681" t="s">
        <v>17</v>
      </c>
      <c r="J1681" s="1">
        <v>46241</v>
      </c>
    </row>
    <row r="1682" spans="1:10" x14ac:dyDescent="0.3">
      <c r="A1682">
        <v>1681</v>
      </c>
      <c r="B1682">
        <v>44</v>
      </c>
      <c r="C1682" t="s">
        <v>14</v>
      </c>
      <c r="D1682" t="s">
        <v>20</v>
      </c>
      <c r="E1682" t="s">
        <v>21</v>
      </c>
      <c r="F1682">
        <v>83.32</v>
      </c>
      <c r="G1682">
        <v>1</v>
      </c>
      <c r="H1682">
        <v>3.6</v>
      </c>
      <c r="I1682" t="s">
        <v>17</v>
      </c>
      <c r="J1682" s="1">
        <v>46242</v>
      </c>
    </row>
    <row r="1683" spans="1:10" x14ac:dyDescent="0.3">
      <c r="A1683">
        <v>1682</v>
      </c>
      <c r="B1683">
        <v>55</v>
      </c>
      <c r="C1683" t="s">
        <v>14</v>
      </c>
      <c r="D1683" t="s">
        <v>25</v>
      </c>
      <c r="E1683" t="s">
        <v>19</v>
      </c>
      <c r="F1683">
        <v>1470.65</v>
      </c>
      <c r="G1683">
        <v>10</v>
      </c>
      <c r="H1683">
        <v>2.6</v>
      </c>
      <c r="I1683" t="s">
        <v>17</v>
      </c>
      <c r="J1683" s="1">
        <v>46243</v>
      </c>
    </row>
    <row r="1684" spans="1:10" x14ac:dyDescent="0.3">
      <c r="A1684">
        <v>1683</v>
      </c>
      <c r="B1684">
        <v>55</v>
      </c>
      <c r="C1684" t="s">
        <v>23</v>
      </c>
      <c r="D1684" t="s">
        <v>15</v>
      </c>
      <c r="E1684" t="s">
        <v>16</v>
      </c>
      <c r="F1684">
        <v>1108.44</v>
      </c>
      <c r="G1684">
        <v>3</v>
      </c>
      <c r="H1684">
        <v>3.2</v>
      </c>
      <c r="I1684" t="s">
        <v>13</v>
      </c>
      <c r="J1684" s="1">
        <v>46244</v>
      </c>
    </row>
    <row r="1685" spans="1:10" x14ac:dyDescent="0.3">
      <c r="A1685">
        <v>1684</v>
      </c>
      <c r="B1685">
        <v>65</v>
      </c>
      <c r="C1685" t="s">
        <v>23</v>
      </c>
      <c r="D1685" t="s">
        <v>18</v>
      </c>
      <c r="E1685" t="s">
        <v>12</v>
      </c>
      <c r="F1685">
        <v>1248.96</v>
      </c>
      <c r="G1685">
        <v>10</v>
      </c>
      <c r="H1685">
        <v>3.9</v>
      </c>
      <c r="I1685" t="s">
        <v>13</v>
      </c>
      <c r="J1685" s="1">
        <v>46245</v>
      </c>
    </row>
    <row r="1686" spans="1:10" x14ac:dyDescent="0.3">
      <c r="A1686">
        <v>1685</v>
      </c>
      <c r="B1686">
        <v>42</v>
      </c>
      <c r="C1686" t="s">
        <v>10</v>
      </c>
      <c r="D1686" t="s">
        <v>25</v>
      </c>
      <c r="E1686" t="s">
        <v>19</v>
      </c>
      <c r="F1686">
        <v>130.52000000000001</v>
      </c>
      <c r="G1686">
        <v>12</v>
      </c>
      <c r="H1686">
        <v>1.9</v>
      </c>
      <c r="I1686" t="s">
        <v>17</v>
      </c>
      <c r="J1686" s="1">
        <v>46246</v>
      </c>
    </row>
    <row r="1687" spans="1:10" x14ac:dyDescent="0.3">
      <c r="A1687">
        <v>1686</v>
      </c>
      <c r="B1687">
        <v>29</v>
      </c>
      <c r="C1687" t="s">
        <v>14</v>
      </c>
      <c r="D1687" t="s">
        <v>18</v>
      </c>
      <c r="E1687" t="s">
        <v>19</v>
      </c>
      <c r="F1687">
        <v>178.84</v>
      </c>
      <c r="G1687">
        <v>10</v>
      </c>
      <c r="H1687">
        <v>2.6</v>
      </c>
      <c r="I1687" t="s">
        <v>13</v>
      </c>
      <c r="J1687" s="1">
        <v>46247</v>
      </c>
    </row>
    <row r="1688" spans="1:10" x14ac:dyDescent="0.3">
      <c r="A1688">
        <v>1687</v>
      </c>
      <c r="B1688">
        <v>25</v>
      </c>
      <c r="C1688" t="s">
        <v>23</v>
      </c>
      <c r="D1688" t="s">
        <v>20</v>
      </c>
      <c r="E1688" t="s">
        <v>19</v>
      </c>
      <c r="F1688">
        <v>608.17999999999995</v>
      </c>
      <c r="G1688">
        <v>6</v>
      </c>
      <c r="H1688">
        <v>1.2</v>
      </c>
      <c r="I1688" t="s">
        <v>13</v>
      </c>
      <c r="J1688" s="1">
        <v>46248</v>
      </c>
    </row>
    <row r="1689" spans="1:10" x14ac:dyDescent="0.3">
      <c r="A1689">
        <v>1688</v>
      </c>
      <c r="B1689">
        <v>27</v>
      </c>
      <c r="C1689" t="s">
        <v>14</v>
      </c>
      <c r="D1689" t="s">
        <v>11</v>
      </c>
      <c r="E1689" t="s">
        <v>12</v>
      </c>
      <c r="F1689">
        <v>185.92</v>
      </c>
      <c r="G1689">
        <v>9</v>
      </c>
      <c r="H1689">
        <v>3.7</v>
      </c>
      <c r="I1689" t="s">
        <v>17</v>
      </c>
      <c r="J1689" s="1">
        <v>46249</v>
      </c>
    </row>
    <row r="1690" spans="1:10" x14ac:dyDescent="0.3">
      <c r="A1690">
        <v>1689</v>
      </c>
      <c r="B1690">
        <v>25</v>
      </c>
      <c r="C1690" t="s">
        <v>23</v>
      </c>
      <c r="D1690" t="s">
        <v>25</v>
      </c>
      <c r="E1690" t="s">
        <v>19</v>
      </c>
      <c r="F1690">
        <v>334.19</v>
      </c>
      <c r="G1690">
        <v>1</v>
      </c>
      <c r="H1690">
        <v>2.9</v>
      </c>
      <c r="I1690" t="s">
        <v>17</v>
      </c>
      <c r="J1690" s="1">
        <v>46250</v>
      </c>
    </row>
    <row r="1691" spans="1:10" x14ac:dyDescent="0.3">
      <c r="A1691">
        <v>1690</v>
      </c>
      <c r="B1691">
        <v>21</v>
      </c>
      <c r="C1691" t="s">
        <v>23</v>
      </c>
      <c r="D1691" t="s">
        <v>25</v>
      </c>
      <c r="E1691" t="s">
        <v>12</v>
      </c>
      <c r="F1691">
        <v>1099.1500000000001</v>
      </c>
      <c r="G1691">
        <v>14</v>
      </c>
      <c r="H1691">
        <v>1.1000000000000001</v>
      </c>
      <c r="I1691" t="s">
        <v>17</v>
      </c>
      <c r="J1691" s="1">
        <v>46251</v>
      </c>
    </row>
    <row r="1692" spans="1:10" x14ac:dyDescent="0.3">
      <c r="A1692">
        <v>1691</v>
      </c>
      <c r="B1692">
        <v>39</v>
      </c>
      <c r="C1692" t="s">
        <v>10</v>
      </c>
      <c r="D1692" t="s">
        <v>20</v>
      </c>
      <c r="E1692" t="s">
        <v>24</v>
      </c>
      <c r="F1692">
        <v>551.84</v>
      </c>
      <c r="G1692">
        <v>2</v>
      </c>
      <c r="H1692">
        <v>3.4</v>
      </c>
      <c r="I1692" t="s">
        <v>17</v>
      </c>
      <c r="J1692" s="1">
        <v>46252</v>
      </c>
    </row>
    <row r="1693" spans="1:10" x14ac:dyDescent="0.3">
      <c r="A1693">
        <v>1692</v>
      </c>
      <c r="B1693">
        <v>41</v>
      </c>
      <c r="C1693" t="s">
        <v>23</v>
      </c>
      <c r="D1693" t="s">
        <v>18</v>
      </c>
      <c r="E1693" t="s">
        <v>16</v>
      </c>
      <c r="F1693">
        <v>1061.4000000000001</v>
      </c>
      <c r="G1693">
        <v>9</v>
      </c>
      <c r="H1693">
        <v>2.2999999999999998</v>
      </c>
      <c r="I1693" t="s">
        <v>17</v>
      </c>
      <c r="J1693" s="1">
        <v>46253</v>
      </c>
    </row>
    <row r="1694" spans="1:10" x14ac:dyDescent="0.3">
      <c r="A1694">
        <v>1693</v>
      </c>
      <c r="B1694">
        <v>51</v>
      </c>
      <c r="C1694" t="s">
        <v>10</v>
      </c>
      <c r="D1694" t="s">
        <v>15</v>
      </c>
      <c r="E1694" t="s">
        <v>21</v>
      </c>
      <c r="F1694">
        <v>1314.57</v>
      </c>
      <c r="G1694">
        <v>3</v>
      </c>
      <c r="H1694">
        <v>4.3</v>
      </c>
      <c r="I1694" t="s">
        <v>13</v>
      </c>
      <c r="J1694" s="1">
        <v>46254</v>
      </c>
    </row>
    <row r="1695" spans="1:10" x14ac:dyDescent="0.3">
      <c r="A1695">
        <v>1694</v>
      </c>
      <c r="B1695">
        <v>36</v>
      </c>
      <c r="C1695" t="s">
        <v>14</v>
      </c>
      <c r="D1695" t="s">
        <v>25</v>
      </c>
      <c r="E1695" t="s">
        <v>16</v>
      </c>
      <c r="F1695">
        <v>43.86</v>
      </c>
      <c r="G1695">
        <v>10</v>
      </c>
      <c r="H1695">
        <v>1.1000000000000001</v>
      </c>
      <c r="I1695" t="s">
        <v>17</v>
      </c>
      <c r="J1695" s="1">
        <v>46255</v>
      </c>
    </row>
    <row r="1696" spans="1:10" x14ac:dyDescent="0.3">
      <c r="A1696">
        <v>1695</v>
      </c>
      <c r="B1696">
        <v>48</v>
      </c>
      <c r="C1696" t="s">
        <v>14</v>
      </c>
      <c r="D1696" t="s">
        <v>11</v>
      </c>
      <c r="E1696" t="s">
        <v>21</v>
      </c>
      <c r="F1696">
        <v>280.39999999999998</v>
      </c>
      <c r="G1696">
        <v>13</v>
      </c>
      <c r="H1696">
        <v>2.5</v>
      </c>
      <c r="I1696" t="s">
        <v>17</v>
      </c>
      <c r="J1696" s="1">
        <v>46256</v>
      </c>
    </row>
    <row r="1697" spans="1:10" x14ac:dyDescent="0.3">
      <c r="A1697">
        <v>1696</v>
      </c>
      <c r="B1697">
        <v>65</v>
      </c>
      <c r="C1697" t="s">
        <v>14</v>
      </c>
      <c r="D1697" t="s">
        <v>22</v>
      </c>
      <c r="E1697" t="s">
        <v>19</v>
      </c>
      <c r="F1697">
        <v>323.08</v>
      </c>
      <c r="G1697">
        <v>6</v>
      </c>
      <c r="H1697">
        <v>4.3</v>
      </c>
      <c r="I1697" t="s">
        <v>13</v>
      </c>
      <c r="J1697" s="1">
        <v>46257</v>
      </c>
    </row>
    <row r="1698" spans="1:10" x14ac:dyDescent="0.3">
      <c r="A1698">
        <v>1697</v>
      </c>
      <c r="B1698">
        <v>21</v>
      </c>
      <c r="C1698" t="s">
        <v>14</v>
      </c>
      <c r="D1698" t="s">
        <v>18</v>
      </c>
      <c r="E1698" t="s">
        <v>12</v>
      </c>
      <c r="F1698">
        <v>548.11</v>
      </c>
      <c r="G1698">
        <v>8</v>
      </c>
      <c r="H1698">
        <v>3.7</v>
      </c>
      <c r="I1698" t="s">
        <v>17</v>
      </c>
      <c r="J1698" s="1">
        <v>46258</v>
      </c>
    </row>
    <row r="1699" spans="1:10" x14ac:dyDescent="0.3">
      <c r="A1699">
        <v>1698</v>
      </c>
      <c r="B1699">
        <v>45</v>
      </c>
      <c r="C1699" t="s">
        <v>23</v>
      </c>
      <c r="D1699" t="s">
        <v>20</v>
      </c>
      <c r="E1699" t="s">
        <v>19</v>
      </c>
      <c r="F1699">
        <v>1154.02</v>
      </c>
      <c r="G1699">
        <v>8</v>
      </c>
      <c r="H1699">
        <v>1.3</v>
      </c>
      <c r="I1699" t="s">
        <v>13</v>
      </c>
      <c r="J1699" s="1">
        <v>46259</v>
      </c>
    </row>
    <row r="1700" spans="1:10" x14ac:dyDescent="0.3">
      <c r="A1700">
        <v>1699</v>
      </c>
      <c r="B1700">
        <v>60</v>
      </c>
      <c r="C1700" t="s">
        <v>23</v>
      </c>
      <c r="D1700" t="s">
        <v>20</v>
      </c>
      <c r="E1700" t="s">
        <v>16</v>
      </c>
      <c r="F1700">
        <v>811.72</v>
      </c>
      <c r="G1700">
        <v>11</v>
      </c>
      <c r="H1700">
        <v>3.7</v>
      </c>
      <c r="I1700" t="s">
        <v>17</v>
      </c>
      <c r="J1700" s="1">
        <v>46260</v>
      </c>
    </row>
    <row r="1701" spans="1:10" x14ac:dyDescent="0.3">
      <c r="A1701">
        <v>1700</v>
      </c>
      <c r="B1701">
        <v>67</v>
      </c>
      <c r="C1701" t="s">
        <v>10</v>
      </c>
      <c r="D1701" t="s">
        <v>18</v>
      </c>
      <c r="E1701" t="s">
        <v>24</v>
      </c>
      <c r="F1701">
        <v>483.28</v>
      </c>
      <c r="G1701">
        <v>6</v>
      </c>
      <c r="H1701">
        <v>1.3</v>
      </c>
      <c r="I1701" t="s">
        <v>13</v>
      </c>
      <c r="J1701" s="1">
        <v>46261</v>
      </c>
    </row>
    <row r="1702" spans="1:10" x14ac:dyDescent="0.3">
      <c r="A1702">
        <v>1701</v>
      </c>
      <c r="B1702">
        <v>61</v>
      </c>
      <c r="C1702" t="s">
        <v>10</v>
      </c>
      <c r="D1702" t="s">
        <v>11</v>
      </c>
      <c r="E1702" t="s">
        <v>21</v>
      </c>
      <c r="F1702">
        <v>18.420000000000002</v>
      </c>
      <c r="G1702">
        <v>4</v>
      </c>
      <c r="H1702">
        <v>1.8</v>
      </c>
      <c r="I1702" t="s">
        <v>13</v>
      </c>
      <c r="J1702" s="1">
        <v>46262</v>
      </c>
    </row>
    <row r="1703" spans="1:10" x14ac:dyDescent="0.3">
      <c r="A1703">
        <v>1702</v>
      </c>
      <c r="B1703">
        <v>68</v>
      </c>
      <c r="C1703" t="s">
        <v>14</v>
      </c>
      <c r="D1703" t="s">
        <v>25</v>
      </c>
      <c r="E1703" t="s">
        <v>16</v>
      </c>
      <c r="F1703">
        <v>973.11</v>
      </c>
      <c r="G1703">
        <v>14</v>
      </c>
      <c r="H1703">
        <v>1.6</v>
      </c>
      <c r="I1703" t="s">
        <v>17</v>
      </c>
      <c r="J1703" s="1">
        <v>46263</v>
      </c>
    </row>
    <row r="1704" spans="1:10" x14ac:dyDescent="0.3">
      <c r="A1704">
        <v>1703</v>
      </c>
      <c r="B1704">
        <v>42</v>
      </c>
      <c r="C1704" t="s">
        <v>10</v>
      </c>
      <c r="D1704" t="s">
        <v>18</v>
      </c>
      <c r="E1704" t="s">
        <v>21</v>
      </c>
      <c r="F1704">
        <v>1213.8800000000001</v>
      </c>
      <c r="G1704">
        <v>3</v>
      </c>
      <c r="H1704">
        <v>2.1</v>
      </c>
      <c r="I1704" t="s">
        <v>13</v>
      </c>
      <c r="J1704" s="1">
        <v>46264</v>
      </c>
    </row>
    <row r="1705" spans="1:10" x14ac:dyDescent="0.3">
      <c r="A1705">
        <v>1704</v>
      </c>
      <c r="B1705">
        <v>33</v>
      </c>
      <c r="C1705" t="s">
        <v>23</v>
      </c>
      <c r="D1705" t="s">
        <v>11</v>
      </c>
      <c r="E1705" t="s">
        <v>16</v>
      </c>
      <c r="F1705">
        <v>712.02</v>
      </c>
      <c r="G1705">
        <v>3</v>
      </c>
      <c r="H1705">
        <v>4.7</v>
      </c>
      <c r="I1705" t="s">
        <v>13</v>
      </c>
      <c r="J1705" s="1">
        <v>46265</v>
      </c>
    </row>
    <row r="1706" spans="1:10" x14ac:dyDescent="0.3">
      <c r="A1706">
        <v>1705</v>
      </c>
      <c r="B1706">
        <v>25</v>
      </c>
      <c r="C1706" t="s">
        <v>10</v>
      </c>
      <c r="D1706" t="s">
        <v>22</v>
      </c>
      <c r="E1706" t="s">
        <v>16</v>
      </c>
      <c r="F1706">
        <v>36.25</v>
      </c>
      <c r="G1706">
        <v>8</v>
      </c>
      <c r="H1706">
        <v>2.2999999999999998</v>
      </c>
      <c r="I1706" t="s">
        <v>13</v>
      </c>
      <c r="J1706" s="1">
        <v>46266</v>
      </c>
    </row>
    <row r="1707" spans="1:10" x14ac:dyDescent="0.3">
      <c r="A1707">
        <v>1706</v>
      </c>
      <c r="B1707">
        <v>30</v>
      </c>
      <c r="C1707" t="s">
        <v>23</v>
      </c>
      <c r="D1707" t="s">
        <v>20</v>
      </c>
      <c r="E1707" t="s">
        <v>12</v>
      </c>
      <c r="F1707">
        <v>880.38</v>
      </c>
      <c r="G1707">
        <v>6</v>
      </c>
      <c r="H1707">
        <v>1.7</v>
      </c>
      <c r="I1707" t="s">
        <v>17</v>
      </c>
      <c r="J1707" s="1">
        <v>46267</v>
      </c>
    </row>
    <row r="1708" spans="1:10" x14ac:dyDescent="0.3">
      <c r="A1708">
        <v>1707</v>
      </c>
      <c r="B1708">
        <v>48</v>
      </c>
      <c r="C1708" t="s">
        <v>14</v>
      </c>
      <c r="D1708" t="s">
        <v>22</v>
      </c>
      <c r="E1708" t="s">
        <v>16</v>
      </c>
      <c r="F1708">
        <v>693.19</v>
      </c>
      <c r="G1708">
        <v>3</v>
      </c>
      <c r="H1708">
        <v>1.6</v>
      </c>
      <c r="I1708" t="s">
        <v>13</v>
      </c>
      <c r="J1708" s="1">
        <v>46268</v>
      </c>
    </row>
    <row r="1709" spans="1:10" x14ac:dyDescent="0.3">
      <c r="A1709">
        <v>1708</v>
      </c>
      <c r="B1709">
        <v>35</v>
      </c>
      <c r="C1709" t="s">
        <v>14</v>
      </c>
      <c r="D1709" t="s">
        <v>22</v>
      </c>
      <c r="E1709" t="s">
        <v>24</v>
      </c>
      <c r="F1709">
        <v>657.92</v>
      </c>
      <c r="G1709">
        <v>12</v>
      </c>
      <c r="H1709">
        <v>1.9</v>
      </c>
      <c r="I1709" t="s">
        <v>17</v>
      </c>
      <c r="J1709" s="1">
        <v>46269</v>
      </c>
    </row>
    <row r="1710" spans="1:10" x14ac:dyDescent="0.3">
      <c r="A1710">
        <v>1709</v>
      </c>
      <c r="B1710">
        <v>68</v>
      </c>
      <c r="C1710" t="s">
        <v>23</v>
      </c>
      <c r="D1710" t="s">
        <v>15</v>
      </c>
      <c r="E1710" t="s">
        <v>16</v>
      </c>
      <c r="F1710">
        <v>376.17</v>
      </c>
      <c r="G1710">
        <v>9</v>
      </c>
      <c r="H1710">
        <v>3.9</v>
      </c>
      <c r="I1710" t="s">
        <v>13</v>
      </c>
      <c r="J1710" s="1">
        <v>46270</v>
      </c>
    </row>
    <row r="1711" spans="1:10" x14ac:dyDescent="0.3">
      <c r="A1711">
        <v>1710</v>
      </c>
      <c r="B1711">
        <v>62</v>
      </c>
      <c r="C1711" t="s">
        <v>23</v>
      </c>
      <c r="D1711" t="s">
        <v>22</v>
      </c>
      <c r="E1711" t="s">
        <v>16</v>
      </c>
      <c r="F1711">
        <v>1052.33</v>
      </c>
      <c r="G1711">
        <v>13</v>
      </c>
      <c r="H1711">
        <v>1.3</v>
      </c>
      <c r="I1711" t="s">
        <v>17</v>
      </c>
      <c r="J1711" s="1">
        <v>46271</v>
      </c>
    </row>
    <row r="1712" spans="1:10" x14ac:dyDescent="0.3">
      <c r="A1712">
        <v>1711</v>
      </c>
      <c r="B1712">
        <v>21</v>
      </c>
      <c r="C1712" t="s">
        <v>23</v>
      </c>
      <c r="D1712" t="s">
        <v>11</v>
      </c>
      <c r="E1712" t="s">
        <v>24</v>
      </c>
      <c r="F1712">
        <v>348.36</v>
      </c>
      <c r="G1712">
        <v>8</v>
      </c>
      <c r="H1712">
        <v>4.3</v>
      </c>
      <c r="I1712" t="s">
        <v>13</v>
      </c>
      <c r="J1712" s="1">
        <v>46272</v>
      </c>
    </row>
    <row r="1713" spans="1:10" x14ac:dyDescent="0.3">
      <c r="A1713">
        <v>1712</v>
      </c>
      <c r="B1713">
        <v>47</v>
      </c>
      <c r="C1713" t="s">
        <v>14</v>
      </c>
      <c r="D1713" t="s">
        <v>22</v>
      </c>
      <c r="E1713" t="s">
        <v>16</v>
      </c>
      <c r="F1713">
        <v>507.58</v>
      </c>
      <c r="G1713">
        <v>7</v>
      </c>
      <c r="H1713">
        <v>1.9</v>
      </c>
      <c r="I1713" t="s">
        <v>17</v>
      </c>
      <c r="J1713" s="1">
        <v>46273</v>
      </c>
    </row>
    <row r="1714" spans="1:10" x14ac:dyDescent="0.3">
      <c r="A1714">
        <v>1713</v>
      </c>
      <c r="B1714">
        <v>51</v>
      </c>
      <c r="C1714" t="s">
        <v>10</v>
      </c>
      <c r="D1714" t="s">
        <v>15</v>
      </c>
      <c r="E1714" t="s">
        <v>16</v>
      </c>
      <c r="F1714">
        <v>1128.07</v>
      </c>
      <c r="G1714">
        <v>1</v>
      </c>
      <c r="H1714">
        <v>3.2</v>
      </c>
      <c r="I1714" t="s">
        <v>17</v>
      </c>
      <c r="J1714" s="1">
        <v>46274</v>
      </c>
    </row>
    <row r="1715" spans="1:10" x14ac:dyDescent="0.3">
      <c r="A1715">
        <v>1714</v>
      </c>
      <c r="B1715">
        <v>60</v>
      </c>
      <c r="C1715" t="s">
        <v>10</v>
      </c>
      <c r="D1715" t="s">
        <v>22</v>
      </c>
      <c r="E1715" t="s">
        <v>24</v>
      </c>
      <c r="F1715">
        <v>1045.45</v>
      </c>
      <c r="G1715">
        <v>10</v>
      </c>
      <c r="H1715">
        <v>1.9</v>
      </c>
      <c r="I1715" t="s">
        <v>17</v>
      </c>
      <c r="J1715" s="1">
        <v>46275</v>
      </c>
    </row>
    <row r="1716" spans="1:10" x14ac:dyDescent="0.3">
      <c r="A1716">
        <v>1715</v>
      </c>
      <c r="B1716">
        <v>36</v>
      </c>
      <c r="C1716" t="s">
        <v>14</v>
      </c>
      <c r="D1716" t="s">
        <v>15</v>
      </c>
      <c r="E1716" t="s">
        <v>24</v>
      </c>
      <c r="F1716">
        <v>925.92</v>
      </c>
      <c r="G1716">
        <v>1</v>
      </c>
      <c r="H1716">
        <v>4.5</v>
      </c>
      <c r="I1716" t="s">
        <v>17</v>
      </c>
      <c r="J1716" s="1">
        <v>46276</v>
      </c>
    </row>
    <row r="1717" spans="1:10" x14ac:dyDescent="0.3">
      <c r="A1717">
        <v>1716</v>
      </c>
      <c r="B1717">
        <v>31</v>
      </c>
      <c r="C1717" t="s">
        <v>14</v>
      </c>
      <c r="D1717" t="s">
        <v>18</v>
      </c>
      <c r="E1717" t="s">
        <v>19</v>
      </c>
      <c r="F1717">
        <v>411.17</v>
      </c>
      <c r="G1717">
        <v>1</v>
      </c>
      <c r="H1717">
        <v>3.2</v>
      </c>
      <c r="I1717" t="s">
        <v>13</v>
      </c>
      <c r="J1717" s="1">
        <v>46277</v>
      </c>
    </row>
    <row r="1718" spans="1:10" x14ac:dyDescent="0.3">
      <c r="A1718">
        <v>1717</v>
      </c>
      <c r="B1718">
        <v>68</v>
      </c>
      <c r="C1718" t="s">
        <v>23</v>
      </c>
      <c r="D1718" t="s">
        <v>20</v>
      </c>
      <c r="E1718" t="s">
        <v>24</v>
      </c>
      <c r="F1718">
        <v>1345.82</v>
      </c>
      <c r="G1718">
        <v>13</v>
      </c>
      <c r="H1718">
        <v>4.9000000000000004</v>
      </c>
      <c r="I1718" t="s">
        <v>17</v>
      </c>
      <c r="J1718" s="1">
        <v>46278</v>
      </c>
    </row>
    <row r="1719" spans="1:10" x14ac:dyDescent="0.3">
      <c r="A1719">
        <v>1718</v>
      </c>
      <c r="B1719">
        <v>68</v>
      </c>
      <c r="C1719" t="s">
        <v>10</v>
      </c>
      <c r="D1719" t="s">
        <v>18</v>
      </c>
      <c r="E1719" t="s">
        <v>12</v>
      </c>
      <c r="F1719">
        <v>513.29</v>
      </c>
      <c r="G1719">
        <v>6</v>
      </c>
      <c r="H1719">
        <v>1.5</v>
      </c>
      <c r="I1719" t="s">
        <v>17</v>
      </c>
      <c r="J1719" s="1">
        <v>46279</v>
      </c>
    </row>
    <row r="1720" spans="1:10" x14ac:dyDescent="0.3">
      <c r="A1720">
        <v>1719</v>
      </c>
      <c r="B1720">
        <v>18</v>
      </c>
      <c r="C1720" t="s">
        <v>14</v>
      </c>
      <c r="D1720" t="s">
        <v>15</v>
      </c>
      <c r="E1720" t="s">
        <v>24</v>
      </c>
      <c r="F1720">
        <v>1376.99</v>
      </c>
      <c r="G1720">
        <v>5</v>
      </c>
      <c r="H1720">
        <v>4.7</v>
      </c>
      <c r="I1720" t="s">
        <v>17</v>
      </c>
      <c r="J1720" s="1">
        <v>46280</v>
      </c>
    </row>
    <row r="1721" spans="1:10" x14ac:dyDescent="0.3">
      <c r="A1721">
        <v>1720</v>
      </c>
      <c r="B1721">
        <v>43</v>
      </c>
      <c r="C1721" t="s">
        <v>23</v>
      </c>
      <c r="D1721" t="s">
        <v>11</v>
      </c>
      <c r="E1721" t="s">
        <v>21</v>
      </c>
      <c r="F1721">
        <v>520.35</v>
      </c>
      <c r="G1721">
        <v>13</v>
      </c>
      <c r="H1721">
        <v>3.6</v>
      </c>
      <c r="I1721" t="s">
        <v>17</v>
      </c>
      <c r="J1721" s="1">
        <v>46281</v>
      </c>
    </row>
    <row r="1722" spans="1:10" x14ac:dyDescent="0.3">
      <c r="A1722">
        <v>1721</v>
      </c>
      <c r="B1722">
        <v>50</v>
      </c>
      <c r="C1722" t="s">
        <v>14</v>
      </c>
      <c r="D1722" t="s">
        <v>25</v>
      </c>
      <c r="E1722" t="s">
        <v>19</v>
      </c>
      <c r="F1722">
        <v>1250.74</v>
      </c>
      <c r="G1722">
        <v>10</v>
      </c>
      <c r="H1722">
        <v>1.4</v>
      </c>
      <c r="I1722" t="s">
        <v>13</v>
      </c>
      <c r="J1722" s="1">
        <v>46282</v>
      </c>
    </row>
    <row r="1723" spans="1:10" x14ac:dyDescent="0.3">
      <c r="A1723">
        <v>1722</v>
      </c>
      <c r="B1723">
        <v>38</v>
      </c>
      <c r="C1723" t="s">
        <v>10</v>
      </c>
      <c r="D1723" t="s">
        <v>11</v>
      </c>
      <c r="E1723" t="s">
        <v>24</v>
      </c>
      <c r="F1723">
        <v>517.20000000000005</v>
      </c>
      <c r="G1723">
        <v>10</v>
      </c>
      <c r="H1723">
        <v>3.9</v>
      </c>
      <c r="I1723" t="s">
        <v>13</v>
      </c>
      <c r="J1723" s="1">
        <v>46283</v>
      </c>
    </row>
    <row r="1724" spans="1:10" x14ac:dyDescent="0.3">
      <c r="A1724">
        <v>1723</v>
      </c>
      <c r="B1724">
        <v>50</v>
      </c>
      <c r="C1724" t="s">
        <v>10</v>
      </c>
      <c r="D1724" t="s">
        <v>25</v>
      </c>
      <c r="E1724" t="s">
        <v>19</v>
      </c>
      <c r="F1724">
        <v>1344.4</v>
      </c>
      <c r="G1724">
        <v>12</v>
      </c>
      <c r="H1724">
        <v>4.5999999999999996</v>
      </c>
      <c r="I1724" t="s">
        <v>13</v>
      </c>
      <c r="J1724" s="1">
        <v>46284</v>
      </c>
    </row>
    <row r="1725" spans="1:10" x14ac:dyDescent="0.3">
      <c r="A1725">
        <v>1724</v>
      </c>
      <c r="B1725">
        <v>48</v>
      </c>
      <c r="C1725" t="s">
        <v>10</v>
      </c>
      <c r="D1725" t="s">
        <v>15</v>
      </c>
      <c r="E1725" t="s">
        <v>16</v>
      </c>
      <c r="F1725">
        <v>807.31</v>
      </c>
      <c r="G1725">
        <v>9</v>
      </c>
      <c r="H1725">
        <v>3.9</v>
      </c>
      <c r="I1725" t="s">
        <v>13</v>
      </c>
      <c r="J1725" s="1">
        <v>46285</v>
      </c>
    </row>
    <row r="1726" spans="1:10" x14ac:dyDescent="0.3">
      <c r="A1726">
        <v>1725</v>
      </c>
      <c r="B1726">
        <v>51</v>
      </c>
      <c r="C1726" t="s">
        <v>23</v>
      </c>
      <c r="D1726" t="s">
        <v>22</v>
      </c>
      <c r="E1726" t="s">
        <v>19</v>
      </c>
      <c r="F1726">
        <v>1406.62</v>
      </c>
      <c r="G1726">
        <v>14</v>
      </c>
      <c r="H1726">
        <v>4</v>
      </c>
      <c r="I1726" t="s">
        <v>13</v>
      </c>
      <c r="J1726" s="1">
        <v>46286</v>
      </c>
    </row>
    <row r="1727" spans="1:10" x14ac:dyDescent="0.3">
      <c r="A1727">
        <v>1726</v>
      </c>
      <c r="B1727">
        <v>58</v>
      </c>
      <c r="C1727" t="s">
        <v>23</v>
      </c>
      <c r="D1727" t="s">
        <v>18</v>
      </c>
      <c r="E1727" t="s">
        <v>12</v>
      </c>
      <c r="F1727">
        <v>873.4</v>
      </c>
      <c r="G1727">
        <v>7</v>
      </c>
      <c r="H1727">
        <v>1</v>
      </c>
      <c r="I1727" t="s">
        <v>17</v>
      </c>
      <c r="J1727" s="1">
        <v>46287</v>
      </c>
    </row>
    <row r="1728" spans="1:10" x14ac:dyDescent="0.3">
      <c r="A1728">
        <v>1727</v>
      </c>
      <c r="B1728">
        <v>66</v>
      </c>
      <c r="C1728" t="s">
        <v>14</v>
      </c>
      <c r="D1728" t="s">
        <v>11</v>
      </c>
      <c r="E1728" t="s">
        <v>24</v>
      </c>
      <c r="F1728">
        <v>1298.52</v>
      </c>
      <c r="G1728">
        <v>4</v>
      </c>
      <c r="H1728">
        <v>4.4000000000000004</v>
      </c>
      <c r="I1728" t="s">
        <v>17</v>
      </c>
      <c r="J1728" s="1">
        <v>46288</v>
      </c>
    </row>
    <row r="1729" spans="1:10" x14ac:dyDescent="0.3">
      <c r="A1729">
        <v>1728</v>
      </c>
      <c r="B1729">
        <v>31</v>
      </c>
      <c r="C1729" t="s">
        <v>10</v>
      </c>
      <c r="D1729" t="s">
        <v>15</v>
      </c>
      <c r="E1729" t="s">
        <v>21</v>
      </c>
      <c r="F1729">
        <v>1359.74</v>
      </c>
      <c r="G1729">
        <v>10</v>
      </c>
      <c r="H1729">
        <v>2.8</v>
      </c>
      <c r="I1729" t="s">
        <v>17</v>
      </c>
      <c r="J1729" s="1">
        <v>46289</v>
      </c>
    </row>
    <row r="1730" spans="1:10" x14ac:dyDescent="0.3">
      <c r="A1730">
        <v>1729</v>
      </c>
      <c r="B1730">
        <v>27</v>
      </c>
      <c r="C1730" t="s">
        <v>23</v>
      </c>
      <c r="D1730" t="s">
        <v>22</v>
      </c>
      <c r="E1730" t="s">
        <v>24</v>
      </c>
      <c r="F1730">
        <v>1154.43</v>
      </c>
      <c r="G1730">
        <v>3</v>
      </c>
      <c r="H1730">
        <v>3.7</v>
      </c>
      <c r="I1730" t="s">
        <v>13</v>
      </c>
      <c r="J1730" s="1">
        <v>46290</v>
      </c>
    </row>
    <row r="1731" spans="1:10" x14ac:dyDescent="0.3">
      <c r="A1731">
        <v>1730</v>
      </c>
      <c r="B1731">
        <v>56</v>
      </c>
      <c r="C1731" t="s">
        <v>14</v>
      </c>
      <c r="D1731" t="s">
        <v>20</v>
      </c>
      <c r="E1731" t="s">
        <v>21</v>
      </c>
      <c r="F1731">
        <v>317</v>
      </c>
      <c r="G1731">
        <v>5</v>
      </c>
      <c r="H1731">
        <v>3.3</v>
      </c>
      <c r="I1731" t="s">
        <v>13</v>
      </c>
      <c r="J1731" s="1">
        <v>46291</v>
      </c>
    </row>
    <row r="1732" spans="1:10" x14ac:dyDescent="0.3">
      <c r="A1732">
        <v>1731</v>
      </c>
      <c r="B1732">
        <v>22</v>
      </c>
      <c r="C1732" t="s">
        <v>23</v>
      </c>
      <c r="D1732" t="s">
        <v>15</v>
      </c>
      <c r="E1732" t="s">
        <v>19</v>
      </c>
      <c r="F1732">
        <v>141.84</v>
      </c>
      <c r="G1732">
        <v>13</v>
      </c>
      <c r="H1732">
        <v>1.2</v>
      </c>
      <c r="I1732" t="s">
        <v>13</v>
      </c>
      <c r="J1732" s="1">
        <v>46292</v>
      </c>
    </row>
    <row r="1733" spans="1:10" x14ac:dyDescent="0.3">
      <c r="A1733">
        <v>1732</v>
      </c>
      <c r="B1733">
        <v>47</v>
      </c>
      <c r="C1733" t="s">
        <v>23</v>
      </c>
      <c r="D1733" t="s">
        <v>15</v>
      </c>
      <c r="E1733" t="s">
        <v>24</v>
      </c>
      <c r="F1733">
        <v>531.80999999999995</v>
      </c>
      <c r="G1733">
        <v>11</v>
      </c>
      <c r="H1733">
        <v>4.9000000000000004</v>
      </c>
      <c r="I1733" t="s">
        <v>13</v>
      </c>
      <c r="J1733" s="1">
        <v>46293</v>
      </c>
    </row>
    <row r="1734" spans="1:10" x14ac:dyDescent="0.3">
      <c r="A1734">
        <v>1733</v>
      </c>
      <c r="B1734">
        <v>68</v>
      </c>
      <c r="C1734" t="s">
        <v>14</v>
      </c>
      <c r="D1734" t="s">
        <v>18</v>
      </c>
      <c r="E1734" t="s">
        <v>24</v>
      </c>
      <c r="F1734">
        <v>719.42</v>
      </c>
      <c r="G1734">
        <v>1</v>
      </c>
      <c r="H1734">
        <v>4.5999999999999996</v>
      </c>
      <c r="I1734" t="s">
        <v>17</v>
      </c>
      <c r="J1734" s="1">
        <v>46294</v>
      </c>
    </row>
    <row r="1735" spans="1:10" x14ac:dyDescent="0.3">
      <c r="A1735">
        <v>1734</v>
      </c>
      <c r="B1735">
        <v>64</v>
      </c>
      <c r="C1735" t="s">
        <v>23</v>
      </c>
      <c r="D1735" t="s">
        <v>22</v>
      </c>
      <c r="E1735" t="s">
        <v>12</v>
      </c>
      <c r="F1735">
        <v>24.02</v>
      </c>
      <c r="G1735">
        <v>9</v>
      </c>
      <c r="H1735">
        <v>3.7</v>
      </c>
      <c r="I1735" t="s">
        <v>17</v>
      </c>
      <c r="J1735" s="1">
        <v>46295</v>
      </c>
    </row>
    <row r="1736" spans="1:10" x14ac:dyDescent="0.3">
      <c r="A1736">
        <v>1735</v>
      </c>
      <c r="B1736">
        <v>45</v>
      </c>
      <c r="C1736" t="s">
        <v>23</v>
      </c>
      <c r="D1736" t="s">
        <v>22</v>
      </c>
      <c r="E1736" t="s">
        <v>21</v>
      </c>
      <c r="F1736">
        <v>1222.52</v>
      </c>
      <c r="G1736">
        <v>4</v>
      </c>
      <c r="H1736">
        <v>3.2</v>
      </c>
      <c r="I1736" t="s">
        <v>17</v>
      </c>
      <c r="J1736" s="1">
        <v>46296</v>
      </c>
    </row>
    <row r="1737" spans="1:10" x14ac:dyDescent="0.3">
      <c r="A1737">
        <v>1736</v>
      </c>
      <c r="B1737">
        <v>29</v>
      </c>
      <c r="C1737" t="s">
        <v>14</v>
      </c>
      <c r="D1737" t="s">
        <v>18</v>
      </c>
      <c r="E1737" t="s">
        <v>21</v>
      </c>
      <c r="F1737">
        <v>387.47</v>
      </c>
      <c r="G1737">
        <v>14</v>
      </c>
      <c r="H1737">
        <v>3.9</v>
      </c>
      <c r="I1737" t="s">
        <v>13</v>
      </c>
      <c r="J1737" s="1">
        <v>46297</v>
      </c>
    </row>
    <row r="1738" spans="1:10" x14ac:dyDescent="0.3">
      <c r="A1738">
        <v>1737</v>
      </c>
      <c r="B1738">
        <v>39</v>
      </c>
      <c r="C1738" t="s">
        <v>23</v>
      </c>
      <c r="D1738" t="s">
        <v>15</v>
      </c>
      <c r="E1738" t="s">
        <v>24</v>
      </c>
      <c r="F1738">
        <v>16.010000000000002</v>
      </c>
      <c r="G1738">
        <v>10</v>
      </c>
      <c r="H1738">
        <v>4.8</v>
      </c>
      <c r="I1738" t="s">
        <v>13</v>
      </c>
      <c r="J1738" s="1">
        <v>46298</v>
      </c>
    </row>
    <row r="1739" spans="1:10" x14ac:dyDescent="0.3">
      <c r="A1739">
        <v>1738</v>
      </c>
      <c r="B1739">
        <v>19</v>
      </c>
      <c r="C1739" t="s">
        <v>23</v>
      </c>
      <c r="D1739" t="s">
        <v>15</v>
      </c>
      <c r="E1739" t="s">
        <v>19</v>
      </c>
      <c r="F1739">
        <v>425.06</v>
      </c>
      <c r="G1739">
        <v>7</v>
      </c>
      <c r="H1739">
        <v>4.7</v>
      </c>
      <c r="I1739" t="s">
        <v>13</v>
      </c>
      <c r="J1739" s="1">
        <v>46299</v>
      </c>
    </row>
    <row r="1740" spans="1:10" x14ac:dyDescent="0.3">
      <c r="A1740">
        <v>1739</v>
      </c>
      <c r="B1740">
        <v>21</v>
      </c>
      <c r="C1740" t="s">
        <v>14</v>
      </c>
      <c r="D1740" t="s">
        <v>22</v>
      </c>
      <c r="E1740" t="s">
        <v>16</v>
      </c>
      <c r="F1740">
        <v>1154.47</v>
      </c>
      <c r="G1740">
        <v>2</v>
      </c>
      <c r="H1740">
        <v>4.8</v>
      </c>
      <c r="I1740" t="s">
        <v>13</v>
      </c>
      <c r="J1740" s="1">
        <v>46300</v>
      </c>
    </row>
    <row r="1741" spans="1:10" x14ac:dyDescent="0.3">
      <c r="A1741">
        <v>1740</v>
      </c>
      <c r="B1741">
        <v>46</v>
      </c>
      <c r="C1741" t="s">
        <v>23</v>
      </c>
      <c r="D1741" t="s">
        <v>15</v>
      </c>
      <c r="E1741" t="s">
        <v>16</v>
      </c>
      <c r="F1741">
        <v>457.04</v>
      </c>
      <c r="G1741">
        <v>12</v>
      </c>
      <c r="H1741">
        <v>2.4</v>
      </c>
      <c r="I1741" t="s">
        <v>13</v>
      </c>
      <c r="J1741" s="1">
        <v>46301</v>
      </c>
    </row>
    <row r="1742" spans="1:10" x14ac:dyDescent="0.3">
      <c r="A1742">
        <v>1741</v>
      </c>
      <c r="B1742">
        <v>27</v>
      </c>
      <c r="C1742" t="s">
        <v>14</v>
      </c>
      <c r="D1742" t="s">
        <v>18</v>
      </c>
      <c r="E1742" t="s">
        <v>19</v>
      </c>
      <c r="F1742">
        <v>730.66</v>
      </c>
      <c r="G1742">
        <v>11</v>
      </c>
      <c r="H1742">
        <v>2.5</v>
      </c>
      <c r="I1742" t="s">
        <v>13</v>
      </c>
      <c r="J1742" s="1">
        <v>46302</v>
      </c>
    </row>
    <row r="1743" spans="1:10" x14ac:dyDescent="0.3">
      <c r="A1743">
        <v>1742</v>
      </c>
      <c r="B1743">
        <v>26</v>
      </c>
      <c r="C1743" t="s">
        <v>23</v>
      </c>
      <c r="D1743" t="s">
        <v>20</v>
      </c>
      <c r="E1743" t="s">
        <v>12</v>
      </c>
      <c r="F1743">
        <v>1196.0999999999999</v>
      </c>
      <c r="G1743">
        <v>14</v>
      </c>
      <c r="H1743">
        <v>4.3</v>
      </c>
      <c r="I1743" t="s">
        <v>17</v>
      </c>
      <c r="J1743" s="1">
        <v>46303</v>
      </c>
    </row>
    <row r="1744" spans="1:10" x14ac:dyDescent="0.3">
      <c r="A1744">
        <v>1743</v>
      </c>
      <c r="B1744">
        <v>58</v>
      </c>
      <c r="C1744" t="s">
        <v>14</v>
      </c>
      <c r="D1744" t="s">
        <v>22</v>
      </c>
      <c r="E1744" t="s">
        <v>24</v>
      </c>
      <c r="F1744">
        <v>1484.17</v>
      </c>
      <c r="G1744">
        <v>9</v>
      </c>
      <c r="H1744">
        <v>4.7</v>
      </c>
      <c r="I1744" t="s">
        <v>17</v>
      </c>
      <c r="J1744" s="1">
        <v>46304</v>
      </c>
    </row>
    <row r="1745" spans="1:10" x14ac:dyDescent="0.3">
      <c r="A1745">
        <v>1744</v>
      </c>
      <c r="B1745">
        <v>48</v>
      </c>
      <c r="C1745" t="s">
        <v>14</v>
      </c>
      <c r="D1745" t="s">
        <v>22</v>
      </c>
      <c r="E1745" t="s">
        <v>19</v>
      </c>
      <c r="F1745">
        <v>78.959999999999994</v>
      </c>
      <c r="G1745">
        <v>10</v>
      </c>
      <c r="H1745">
        <v>3</v>
      </c>
      <c r="I1745" t="s">
        <v>13</v>
      </c>
      <c r="J1745" s="1">
        <v>46305</v>
      </c>
    </row>
    <row r="1746" spans="1:10" x14ac:dyDescent="0.3">
      <c r="A1746">
        <v>1745</v>
      </c>
      <c r="B1746">
        <v>30</v>
      </c>
      <c r="C1746" t="s">
        <v>23</v>
      </c>
      <c r="D1746" t="s">
        <v>18</v>
      </c>
      <c r="E1746" t="s">
        <v>12</v>
      </c>
      <c r="F1746">
        <v>1347.58</v>
      </c>
      <c r="G1746">
        <v>3</v>
      </c>
      <c r="H1746">
        <v>3.5</v>
      </c>
      <c r="I1746" t="s">
        <v>13</v>
      </c>
      <c r="J1746" s="1">
        <v>46306</v>
      </c>
    </row>
    <row r="1747" spans="1:10" x14ac:dyDescent="0.3">
      <c r="A1747">
        <v>1746</v>
      </c>
      <c r="B1747">
        <v>21</v>
      </c>
      <c r="C1747" t="s">
        <v>23</v>
      </c>
      <c r="D1747" t="s">
        <v>25</v>
      </c>
      <c r="E1747" t="s">
        <v>16</v>
      </c>
      <c r="F1747">
        <v>298.16000000000003</v>
      </c>
      <c r="G1747">
        <v>5</v>
      </c>
      <c r="H1747">
        <v>3.4</v>
      </c>
      <c r="I1747" t="s">
        <v>13</v>
      </c>
      <c r="J1747" s="1">
        <v>46307</v>
      </c>
    </row>
    <row r="1748" spans="1:10" x14ac:dyDescent="0.3">
      <c r="A1748">
        <v>1747</v>
      </c>
      <c r="B1748">
        <v>42</v>
      </c>
      <c r="C1748" t="s">
        <v>10</v>
      </c>
      <c r="D1748" t="s">
        <v>22</v>
      </c>
      <c r="E1748" t="s">
        <v>12</v>
      </c>
      <c r="F1748">
        <v>1204.44</v>
      </c>
      <c r="G1748">
        <v>9</v>
      </c>
      <c r="H1748">
        <v>4.9000000000000004</v>
      </c>
      <c r="I1748" t="s">
        <v>17</v>
      </c>
      <c r="J1748" s="1">
        <v>46308</v>
      </c>
    </row>
    <row r="1749" spans="1:10" x14ac:dyDescent="0.3">
      <c r="A1749">
        <v>1748</v>
      </c>
      <c r="B1749">
        <v>30</v>
      </c>
      <c r="C1749" t="s">
        <v>23</v>
      </c>
      <c r="D1749" t="s">
        <v>20</v>
      </c>
      <c r="E1749" t="s">
        <v>19</v>
      </c>
      <c r="F1749">
        <v>185.11</v>
      </c>
      <c r="G1749">
        <v>11</v>
      </c>
      <c r="H1749">
        <v>2.9</v>
      </c>
      <c r="I1749" t="s">
        <v>17</v>
      </c>
      <c r="J1749" s="1">
        <v>46309</v>
      </c>
    </row>
    <row r="1750" spans="1:10" x14ac:dyDescent="0.3">
      <c r="A1750">
        <v>1749</v>
      </c>
      <c r="B1750">
        <v>39</v>
      </c>
      <c r="C1750" t="s">
        <v>10</v>
      </c>
      <c r="D1750" t="s">
        <v>15</v>
      </c>
      <c r="E1750" t="s">
        <v>19</v>
      </c>
      <c r="F1750">
        <v>367.65</v>
      </c>
      <c r="G1750">
        <v>6</v>
      </c>
      <c r="H1750">
        <v>3.7</v>
      </c>
      <c r="I1750" t="s">
        <v>17</v>
      </c>
      <c r="J1750" s="1">
        <v>46310</v>
      </c>
    </row>
    <row r="1751" spans="1:10" x14ac:dyDescent="0.3">
      <c r="A1751">
        <v>1750</v>
      </c>
      <c r="B1751">
        <v>29</v>
      </c>
      <c r="C1751" t="s">
        <v>23</v>
      </c>
      <c r="D1751" t="s">
        <v>15</v>
      </c>
      <c r="E1751" t="s">
        <v>16</v>
      </c>
      <c r="F1751">
        <v>1183.9100000000001</v>
      </c>
      <c r="G1751">
        <v>8</v>
      </c>
      <c r="H1751">
        <v>1.2</v>
      </c>
      <c r="I1751" t="s">
        <v>17</v>
      </c>
      <c r="J1751" s="1">
        <v>46311</v>
      </c>
    </row>
    <row r="1752" spans="1:10" x14ac:dyDescent="0.3">
      <c r="A1752">
        <v>1751</v>
      </c>
      <c r="B1752">
        <v>63</v>
      </c>
      <c r="C1752" t="s">
        <v>10</v>
      </c>
      <c r="D1752" t="s">
        <v>15</v>
      </c>
      <c r="E1752" t="s">
        <v>12</v>
      </c>
      <c r="F1752">
        <v>1239.0999999999999</v>
      </c>
      <c r="G1752">
        <v>10</v>
      </c>
      <c r="H1752">
        <v>3.9</v>
      </c>
      <c r="I1752" t="s">
        <v>17</v>
      </c>
      <c r="J1752" s="1">
        <v>46312</v>
      </c>
    </row>
    <row r="1753" spans="1:10" x14ac:dyDescent="0.3">
      <c r="A1753">
        <v>1752</v>
      </c>
      <c r="B1753">
        <v>28</v>
      </c>
      <c r="C1753" t="s">
        <v>10</v>
      </c>
      <c r="D1753" t="s">
        <v>22</v>
      </c>
      <c r="E1753" t="s">
        <v>16</v>
      </c>
      <c r="F1753">
        <v>149.43</v>
      </c>
      <c r="G1753">
        <v>1</v>
      </c>
      <c r="H1753">
        <v>1.6</v>
      </c>
      <c r="I1753" t="s">
        <v>13</v>
      </c>
      <c r="J1753" s="1">
        <v>46313</v>
      </c>
    </row>
    <row r="1754" spans="1:10" x14ac:dyDescent="0.3">
      <c r="A1754">
        <v>1753</v>
      </c>
      <c r="B1754">
        <v>46</v>
      </c>
      <c r="C1754" t="s">
        <v>10</v>
      </c>
      <c r="D1754" t="s">
        <v>15</v>
      </c>
      <c r="E1754" t="s">
        <v>16</v>
      </c>
      <c r="F1754">
        <v>1174.95</v>
      </c>
      <c r="G1754">
        <v>14</v>
      </c>
      <c r="H1754">
        <v>4.0999999999999996</v>
      </c>
      <c r="I1754" t="s">
        <v>13</v>
      </c>
      <c r="J1754" s="1">
        <v>46314</v>
      </c>
    </row>
    <row r="1755" spans="1:10" x14ac:dyDescent="0.3">
      <c r="A1755">
        <v>1754</v>
      </c>
      <c r="B1755">
        <v>69</v>
      </c>
      <c r="C1755" t="s">
        <v>10</v>
      </c>
      <c r="D1755" t="s">
        <v>11</v>
      </c>
      <c r="E1755" t="s">
        <v>16</v>
      </c>
      <c r="F1755">
        <v>1061.4100000000001</v>
      </c>
      <c r="G1755">
        <v>3</v>
      </c>
      <c r="H1755">
        <v>2.2999999999999998</v>
      </c>
      <c r="I1755" t="s">
        <v>13</v>
      </c>
      <c r="J1755" s="1">
        <v>46315</v>
      </c>
    </row>
    <row r="1756" spans="1:10" x14ac:dyDescent="0.3">
      <c r="A1756">
        <v>1755</v>
      </c>
      <c r="B1756">
        <v>45</v>
      </c>
      <c r="C1756" t="s">
        <v>23</v>
      </c>
      <c r="D1756" t="s">
        <v>18</v>
      </c>
      <c r="E1756" t="s">
        <v>21</v>
      </c>
      <c r="F1756">
        <v>1388.99</v>
      </c>
      <c r="G1756">
        <v>13</v>
      </c>
      <c r="H1756">
        <v>2.2999999999999998</v>
      </c>
      <c r="I1756" t="s">
        <v>17</v>
      </c>
      <c r="J1756" s="1">
        <v>46316</v>
      </c>
    </row>
    <row r="1757" spans="1:10" x14ac:dyDescent="0.3">
      <c r="A1757">
        <v>1756</v>
      </c>
      <c r="B1757">
        <v>49</v>
      </c>
      <c r="C1757" t="s">
        <v>23</v>
      </c>
      <c r="D1757" t="s">
        <v>25</v>
      </c>
      <c r="E1757" t="s">
        <v>24</v>
      </c>
      <c r="F1757">
        <v>1267.17</v>
      </c>
      <c r="G1757">
        <v>3</v>
      </c>
      <c r="H1757">
        <v>4.4000000000000004</v>
      </c>
      <c r="I1757" t="s">
        <v>13</v>
      </c>
      <c r="J1757" s="1">
        <v>46317</v>
      </c>
    </row>
    <row r="1758" spans="1:10" x14ac:dyDescent="0.3">
      <c r="A1758">
        <v>1757</v>
      </c>
      <c r="B1758">
        <v>41</v>
      </c>
      <c r="C1758" t="s">
        <v>10</v>
      </c>
      <c r="D1758" t="s">
        <v>25</v>
      </c>
      <c r="E1758" t="s">
        <v>16</v>
      </c>
      <c r="F1758">
        <v>452.98</v>
      </c>
      <c r="G1758">
        <v>6</v>
      </c>
      <c r="H1758">
        <v>4</v>
      </c>
      <c r="I1758" t="s">
        <v>17</v>
      </c>
      <c r="J1758" s="1">
        <v>46318</v>
      </c>
    </row>
    <row r="1759" spans="1:10" x14ac:dyDescent="0.3">
      <c r="A1759">
        <v>1758</v>
      </c>
      <c r="B1759">
        <v>58</v>
      </c>
      <c r="C1759" t="s">
        <v>23</v>
      </c>
      <c r="D1759" t="s">
        <v>25</v>
      </c>
      <c r="E1759" t="s">
        <v>16</v>
      </c>
      <c r="F1759">
        <v>1265.9000000000001</v>
      </c>
      <c r="G1759">
        <v>2</v>
      </c>
      <c r="H1759">
        <v>4.4000000000000004</v>
      </c>
      <c r="I1759" t="s">
        <v>17</v>
      </c>
      <c r="J1759" s="1">
        <v>46319</v>
      </c>
    </row>
    <row r="1760" spans="1:10" x14ac:dyDescent="0.3">
      <c r="A1760">
        <v>1759</v>
      </c>
      <c r="B1760">
        <v>38</v>
      </c>
      <c r="C1760" t="s">
        <v>10</v>
      </c>
      <c r="D1760" t="s">
        <v>15</v>
      </c>
      <c r="E1760" t="s">
        <v>16</v>
      </c>
      <c r="F1760">
        <v>1105.8800000000001</v>
      </c>
      <c r="G1760">
        <v>4</v>
      </c>
      <c r="H1760">
        <v>1.1000000000000001</v>
      </c>
      <c r="I1760" t="s">
        <v>13</v>
      </c>
      <c r="J1760" s="1">
        <v>46320</v>
      </c>
    </row>
    <row r="1761" spans="1:10" x14ac:dyDescent="0.3">
      <c r="A1761">
        <v>1760</v>
      </c>
      <c r="B1761">
        <v>30</v>
      </c>
      <c r="C1761" t="s">
        <v>10</v>
      </c>
      <c r="D1761" t="s">
        <v>22</v>
      </c>
      <c r="E1761" t="s">
        <v>24</v>
      </c>
      <c r="F1761">
        <v>1142.4100000000001</v>
      </c>
      <c r="G1761">
        <v>12</v>
      </c>
      <c r="H1761">
        <v>2.2999999999999998</v>
      </c>
      <c r="I1761" t="s">
        <v>17</v>
      </c>
      <c r="J1761" s="1">
        <v>46321</v>
      </c>
    </row>
    <row r="1762" spans="1:10" x14ac:dyDescent="0.3">
      <c r="A1762">
        <v>1761</v>
      </c>
      <c r="B1762">
        <v>54</v>
      </c>
      <c r="C1762" t="s">
        <v>10</v>
      </c>
      <c r="D1762" t="s">
        <v>11</v>
      </c>
      <c r="E1762" t="s">
        <v>21</v>
      </c>
      <c r="F1762">
        <v>1391.86</v>
      </c>
      <c r="G1762">
        <v>3</v>
      </c>
      <c r="H1762">
        <v>4.2</v>
      </c>
      <c r="I1762" t="s">
        <v>13</v>
      </c>
      <c r="J1762" s="1">
        <v>46322</v>
      </c>
    </row>
    <row r="1763" spans="1:10" x14ac:dyDescent="0.3">
      <c r="A1763">
        <v>1762</v>
      </c>
      <c r="B1763">
        <v>56</v>
      </c>
      <c r="C1763" t="s">
        <v>23</v>
      </c>
      <c r="D1763" t="s">
        <v>20</v>
      </c>
      <c r="E1763" t="s">
        <v>12</v>
      </c>
      <c r="F1763">
        <v>811.57</v>
      </c>
      <c r="G1763">
        <v>13</v>
      </c>
      <c r="H1763">
        <v>2.2000000000000002</v>
      </c>
      <c r="I1763" t="s">
        <v>17</v>
      </c>
      <c r="J1763" s="1">
        <v>46323</v>
      </c>
    </row>
    <row r="1764" spans="1:10" x14ac:dyDescent="0.3">
      <c r="A1764">
        <v>1763</v>
      </c>
      <c r="B1764">
        <v>36</v>
      </c>
      <c r="C1764" t="s">
        <v>14</v>
      </c>
      <c r="D1764" t="s">
        <v>20</v>
      </c>
      <c r="E1764" t="s">
        <v>24</v>
      </c>
      <c r="F1764">
        <v>1344.49</v>
      </c>
      <c r="G1764">
        <v>3</v>
      </c>
      <c r="H1764">
        <v>4.3</v>
      </c>
      <c r="I1764" t="s">
        <v>13</v>
      </c>
      <c r="J1764" s="1">
        <v>46324</v>
      </c>
    </row>
    <row r="1765" spans="1:10" x14ac:dyDescent="0.3">
      <c r="A1765">
        <v>1764</v>
      </c>
      <c r="B1765">
        <v>44</v>
      </c>
      <c r="C1765" t="s">
        <v>10</v>
      </c>
      <c r="D1765" t="s">
        <v>20</v>
      </c>
      <c r="E1765" t="s">
        <v>19</v>
      </c>
      <c r="F1765">
        <v>985</v>
      </c>
      <c r="G1765">
        <v>10</v>
      </c>
      <c r="H1765">
        <v>3.7</v>
      </c>
      <c r="I1765" t="s">
        <v>17</v>
      </c>
      <c r="J1765" s="1">
        <v>46325</v>
      </c>
    </row>
    <row r="1766" spans="1:10" x14ac:dyDescent="0.3">
      <c r="A1766">
        <v>1765</v>
      </c>
      <c r="B1766">
        <v>60</v>
      </c>
      <c r="C1766" t="s">
        <v>10</v>
      </c>
      <c r="D1766" t="s">
        <v>15</v>
      </c>
      <c r="E1766" t="s">
        <v>24</v>
      </c>
      <c r="F1766">
        <v>372.63</v>
      </c>
      <c r="G1766">
        <v>11</v>
      </c>
      <c r="H1766">
        <v>3.4</v>
      </c>
      <c r="I1766" t="s">
        <v>17</v>
      </c>
      <c r="J1766" s="1">
        <v>46326</v>
      </c>
    </row>
    <row r="1767" spans="1:10" x14ac:dyDescent="0.3">
      <c r="A1767">
        <v>1766</v>
      </c>
      <c r="B1767">
        <v>28</v>
      </c>
      <c r="C1767" t="s">
        <v>14</v>
      </c>
      <c r="D1767" t="s">
        <v>15</v>
      </c>
      <c r="E1767" t="s">
        <v>12</v>
      </c>
      <c r="F1767">
        <v>1342.05</v>
      </c>
      <c r="G1767">
        <v>7</v>
      </c>
      <c r="H1767">
        <v>3.4</v>
      </c>
      <c r="I1767" t="s">
        <v>17</v>
      </c>
      <c r="J1767" s="1">
        <v>46327</v>
      </c>
    </row>
    <row r="1768" spans="1:10" x14ac:dyDescent="0.3">
      <c r="A1768">
        <v>1767</v>
      </c>
      <c r="B1768">
        <v>23</v>
      </c>
      <c r="C1768" t="s">
        <v>23</v>
      </c>
      <c r="D1768" t="s">
        <v>22</v>
      </c>
      <c r="E1768" t="s">
        <v>24</v>
      </c>
      <c r="F1768">
        <v>1279.9100000000001</v>
      </c>
      <c r="G1768">
        <v>7</v>
      </c>
      <c r="H1768">
        <v>4.8</v>
      </c>
      <c r="I1768" t="s">
        <v>13</v>
      </c>
      <c r="J1768" s="1">
        <v>46328</v>
      </c>
    </row>
    <row r="1769" spans="1:10" x14ac:dyDescent="0.3">
      <c r="A1769">
        <v>1768</v>
      </c>
      <c r="B1769">
        <v>44</v>
      </c>
      <c r="C1769" t="s">
        <v>10</v>
      </c>
      <c r="D1769" t="s">
        <v>11</v>
      </c>
      <c r="E1769" t="s">
        <v>12</v>
      </c>
      <c r="F1769">
        <v>1341.38</v>
      </c>
      <c r="G1769">
        <v>6</v>
      </c>
      <c r="H1769">
        <v>1.4</v>
      </c>
      <c r="I1769" t="s">
        <v>17</v>
      </c>
      <c r="J1769" s="1">
        <v>46329</v>
      </c>
    </row>
    <row r="1770" spans="1:10" x14ac:dyDescent="0.3">
      <c r="A1770">
        <v>1769</v>
      </c>
      <c r="B1770">
        <v>66</v>
      </c>
      <c r="C1770" t="s">
        <v>23</v>
      </c>
      <c r="D1770" t="s">
        <v>11</v>
      </c>
      <c r="E1770" t="s">
        <v>12</v>
      </c>
      <c r="F1770">
        <v>1449.5</v>
      </c>
      <c r="G1770">
        <v>9</v>
      </c>
      <c r="H1770">
        <v>1.2</v>
      </c>
      <c r="I1770" t="s">
        <v>13</v>
      </c>
      <c r="J1770" s="1">
        <v>46330</v>
      </c>
    </row>
    <row r="1771" spans="1:10" x14ac:dyDescent="0.3">
      <c r="A1771">
        <v>1770</v>
      </c>
      <c r="B1771">
        <v>38</v>
      </c>
      <c r="C1771" t="s">
        <v>23</v>
      </c>
      <c r="D1771" t="s">
        <v>18</v>
      </c>
      <c r="E1771" t="s">
        <v>16</v>
      </c>
      <c r="F1771">
        <v>152.72999999999999</v>
      </c>
      <c r="G1771">
        <v>11</v>
      </c>
      <c r="H1771">
        <v>2.1</v>
      </c>
      <c r="I1771" t="s">
        <v>17</v>
      </c>
      <c r="J1771" s="1">
        <v>46331</v>
      </c>
    </row>
    <row r="1772" spans="1:10" x14ac:dyDescent="0.3">
      <c r="A1772">
        <v>1771</v>
      </c>
      <c r="B1772">
        <v>34</v>
      </c>
      <c r="C1772" t="s">
        <v>10</v>
      </c>
      <c r="D1772" t="s">
        <v>11</v>
      </c>
      <c r="E1772" t="s">
        <v>24</v>
      </c>
      <c r="F1772">
        <v>947.77</v>
      </c>
      <c r="G1772">
        <v>14</v>
      </c>
      <c r="H1772">
        <v>3.8</v>
      </c>
      <c r="I1772" t="s">
        <v>17</v>
      </c>
      <c r="J1772" s="1">
        <v>46332</v>
      </c>
    </row>
    <row r="1773" spans="1:10" x14ac:dyDescent="0.3">
      <c r="A1773">
        <v>1772</v>
      </c>
      <c r="B1773">
        <v>44</v>
      </c>
      <c r="C1773" t="s">
        <v>23</v>
      </c>
      <c r="D1773" t="s">
        <v>25</v>
      </c>
      <c r="E1773" t="s">
        <v>12</v>
      </c>
      <c r="F1773">
        <v>619.69000000000005</v>
      </c>
      <c r="G1773">
        <v>9</v>
      </c>
      <c r="H1773">
        <v>3.5</v>
      </c>
      <c r="I1773" t="s">
        <v>13</v>
      </c>
      <c r="J1773" s="1">
        <v>46333</v>
      </c>
    </row>
    <row r="1774" spans="1:10" x14ac:dyDescent="0.3">
      <c r="A1774">
        <v>1773</v>
      </c>
      <c r="B1774">
        <v>50</v>
      </c>
      <c r="C1774" t="s">
        <v>23</v>
      </c>
      <c r="D1774" t="s">
        <v>22</v>
      </c>
      <c r="E1774" t="s">
        <v>21</v>
      </c>
      <c r="F1774">
        <v>93.1</v>
      </c>
      <c r="G1774">
        <v>5</v>
      </c>
      <c r="H1774">
        <v>4</v>
      </c>
      <c r="I1774" t="s">
        <v>17</v>
      </c>
      <c r="J1774" s="1">
        <v>46334</v>
      </c>
    </row>
    <row r="1775" spans="1:10" x14ac:dyDescent="0.3">
      <c r="A1775">
        <v>1774</v>
      </c>
      <c r="B1775">
        <v>62</v>
      </c>
      <c r="C1775" t="s">
        <v>10</v>
      </c>
      <c r="D1775" t="s">
        <v>15</v>
      </c>
      <c r="E1775" t="s">
        <v>16</v>
      </c>
      <c r="F1775">
        <v>58.98</v>
      </c>
      <c r="G1775">
        <v>12</v>
      </c>
      <c r="H1775">
        <v>2.9</v>
      </c>
      <c r="I1775" t="s">
        <v>17</v>
      </c>
      <c r="J1775" s="1">
        <v>46335</v>
      </c>
    </row>
    <row r="1776" spans="1:10" x14ac:dyDescent="0.3">
      <c r="A1776">
        <v>1775</v>
      </c>
      <c r="B1776">
        <v>25</v>
      </c>
      <c r="C1776" t="s">
        <v>14</v>
      </c>
      <c r="D1776" t="s">
        <v>15</v>
      </c>
      <c r="E1776" t="s">
        <v>19</v>
      </c>
      <c r="F1776">
        <v>648.84</v>
      </c>
      <c r="G1776">
        <v>1</v>
      </c>
      <c r="H1776">
        <v>1</v>
      </c>
      <c r="I1776" t="s">
        <v>17</v>
      </c>
      <c r="J1776" s="1">
        <v>46336</v>
      </c>
    </row>
    <row r="1777" spans="1:10" x14ac:dyDescent="0.3">
      <c r="A1777">
        <v>1776</v>
      </c>
      <c r="B1777">
        <v>69</v>
      </c>
      <c r="C1777" t="s">
        <v>23</v>
      </c>
      <c r="D1777" t="s">
        <v>22</v>
      </c>
      <c r="E1777" t="s">
        <v>19</v>
      </c>
      <c r="F1777">
        <v>286.70999999999998</v>
      </c>
      <c r="G1777">
        <v>11</v>
      </c>
      <c r="H1777">
        <v>4.4000000000000004</v>
      </c>
      <c r="I1777" t="s">
        <v>17</v>
      </c>
      <c r="J1777" s="1">
        <v>46337</v>
      </c>
    </row>
    <row r="1778" spans="1:10" x14ac:dyDescent="0.3">
      <c r="A1778">
        <v>1777</v>
      </c>
      <c r="B1778">
        <v>52</v>
      </c>
      <c r="C1778" t="s">
        <v>23</v>
      </c>
      <c r="D1778" t="s">
        <v>11</v>
      </c>
      <c r="E1778" t="s">
        <v>12</v>
      </c>
      <c r="F1778">
        <v>1180.43</v>
      </c>
      <c r="G1778">
        <v>12</v>
      </c>
      <c r="H1778">
        <v>2.2000000000000002</v>
      </c>
      <c r="I1778" t="s">
        <v>13</v>
      </c>
      <c r="J1778" s="1">
        <v>46338</v>
      </c>
    </row>
    <row r="1779" spans="1:10" x14ac:dyDescent="0.3">
      <c r="A1779">
        <v>1778</v>
      </c>
      <c r="B1779">
        <v>36</v>
      </c>
      <c r="C1779" t="s">
        <v>23</v>
      </c>
      <c r="D1779" t="s">
        <v>25</v>
      </c>
      <c r="E1779" t="s">
        <v>12</v>
      </c>
      <c r="F1779">
        <v>363.9</v>
      </c>
      <c r="G1779">
        <v>5</v>
      </c>
      <c r="H1779">
        <v>1.3</v>
      </c>
      <c r="I1779" t="s">
        <v>17</v>
      </c>
      <c r="J1779" s="1">
        <v>46339</v>
      </c>
    </row>
    <row r="1780" spans="1:10" x14ac:dyDescent="0.3">
      <c r="A1780">
        <v>1779</v>
      </c>
      <c r="B1780">
        <v>64</v>
      </c>
      <c r="C1780" t="s">
        <v>10</v>
      </c>
      <c r="D1780" t="s">
        <v>25</v>
      </c>
      <c r="E1780" t="s">
        <v>12</v>
      </c>
      <c r="F1780">
        <v>777.21</v>
      </c>
      <c r="G1780">
        <v>10</v>
      </c>
      <c r="H1780">
        <v>2.5</v>
      </c>
      <c r="I1780" t="s">
        <v>13</v>
      </c>
      <c r="J1780" s="1">
        <v>46340</v>
      </c>
    </row>
    <row r="1781" spans="1:10" x14ac:dyDescent="0.3">
      <c r="A1781">
        <v>1780</v>
      </c>
      <c r="B1781">
        <v>64</v>
      </c>
      <c r="C1781" t="s">
        <v>14</v>
      </c>
      <c r="D1781" t="s">
        <v>20</v>
      </c>
      <c r="E1781" t="s">
        <v>24</v>
      </c>
      <c r="F1781">
        <v>1277.81</v>
      </c>
      <c r="G1781">
        <v>8</v>
      </c>
      <c r="H1781">
        <v>3.6</v>
      </c>
      <c r="I1781" t="s">
        <v>17</v>
      </c>
      <c r="J1781" s="1">
        <v>46341</v>
      </c>
    </row>
    <row r="1782" spans="1:10" x14ac:dyDescent="0.3">
      <c r="A1782">
        <v>1781</v>
      </c>
      <c r="B1782">
        <v>68</v>
      </c>
      <c r="C1782" t="s">
        <v>14</v>
      </c>
      <c r="D1782" t="s">
        <v>18</v>
      </c>
      <c r="E1782" t="s">
        <v>12</v>
      </c>
      <c r="F1782">
        <v>1030.82</v>
      </c>
      <c r="G1782">
        <v>9</v>
      </c>
      <c r="H1782">
        <v>1.6</v>
      </c>
      <c r="I1782" t="s">
        <v>17</v>
      </c>
      <c r="J1782" s="1">
        <v>46342</v>
      </c>
    </row>
    <row r="1783" spans="1:10" x14ac:dyDescent="0.3">
      <c r="A1783">
        <v>1782</v>
      </c>
      <c r="B1783">
        <v>33</v>
      </c>
      <c r="C1783" t="s">
        <v>10</v>
      </c>
      <c r="D1783" t="s">
        <v>25</v>
      </c>
      <c r="E1783" t="s">
        <v>24</v>
      </c>
      <c r="F1783">
        <v>964.44</v>
      </c>
      <c r="G1783">
        <v>12</v>
      </c>
      <c r="H1783">
        <v>3.4</v>
      </c>
      <c r="I1783" t="s">
        <v>13</v>
      </c>
      <c r="J1783" s="1">
        <v>46343</v>
      </c>
    </row>
    <row r="1784" spans="1:10" x14ac:dyDescent="0.3">
      <c r="A1784">
        <v>1783</v>
      </c>
      <c r="B1784">
        <v>51</v>
      </c>
      <c r="C1784" t="s">
        <v>14</v>
      </c>
      <c r="D1784" t="s">
        <v>25</v>
      </c>
      <c r="E1784" t="s">
        <v>19</v>
      </c>
      <c r="F1784">
        <v>458.7</v>
      </c>
      <c r="G1784">
        <v>3</v>
      </c>
      <c r="H1784">
        <v>4.5999999999999996</v>
      </c>
      <c r="I1784" t="s">
        <v>13</v>
      </c>
      <c r="J1784" s="1">
        <v>46344</v>
      </c>
    </row>
    <row r="1785" spans="1:10" x14ac:dyDescent="0.3">
      <c r="A1785">
        <v>1784</v>
      </c>
      <c r="B1785">
        <v>54</v>
      </c>
      <c r="C1785" t="s">
        <v>23</v>
      </c>
      <c r="D1785" t="s">
        <v>11</v>
      </c>
      <c r="E1785" t="s">
        <v>16</v>
      </c>
      <c r="F1785">
        <v>500.45</v>
      </c>
      <c r="G1785">
        <v>1</v>
      </c>
      <c r="H1785">
        <v>4.7</v>
      </c>
      <c r="I1785" t="s">
        <v>13</v>
      </c>
      <c r="J1785" s="1">
        <v>46345</v>
      </c>
    </row>
    <row r="1786" spans="1:10" x14ac:dyDescent="0.3">
      <c r="A1786">
        <v>1785</v>
      </c>
      <c r="B1786">
        <v>68</v>
      </c>
      <c r="C1786" t="s">
        <v>14</v>
      </c>
      <c r="D1786" t="s">
        <v>18</v>
      </c>
      <c r="E1786" t="s">
        <v>12</v>
      </c>
      <c r="F1786">
        <v>1465.54</v>
      </c>
      <c r="G1786">
        <v>13</v>
      </c>
      <c r="H1786">
        <v>1.9</v>
      </c>
      <c r="I1786" t="s">
        <v>13</v>
      </c>
      <c r="J1786" s="1">
        <v>46346</v>
      </c>
    </row>
    <row r="1787" spans="1:10" x14ac:dyDescent="0.3">
      <c r="A1787">
        <v>1786</v>
      </c>
      <c r="B1787">
        <v>24</v>
      </c>
      <c r="C1787" t="s">
        <v>23</v>
      </c>
      <c r="D1787" t="s">
        <v>18</v>
      </c>
      <c r="E1787" t="s">
        <v>19</v>
      </c>
      <c r="F1787">
        <v>1180.3</v>
      </c>
      <c r="G1787">
        <v>11</v>
      </c>
      <c r="H1787">
        <v>2.1</v>
      </c>
      <c r="I1787" t="s">
        <v>13</v>
      </c>
      <c r="J1787" s="1">
        <v>46347</v>
      </c>
    </row>
    <row r="1788" spans="1:10" x14ac:dyDescent="0.3">
      <c r="A1788">
        <v>1787</v>
      </c>
      <c r="B1788">
        <v>40</v>
      </c>
      <c r="C1788" t="s">
        <v>14</v>
      </c>
      <c r="D1788" t="s">
        <v>15</v>
      </c>
      <c r="E1788" t="s">
        <v>12</v>
      </c>
      <c r="F1788">
        <v>992.03</v>
      </c>
      <c r="G1788">
        <v>13</v>
      </c>
      <c r="H1788">
        <v>1.7</v>
      </c>
      <c r="I1788" t="s">
        <v>17</v>
      </c>
      <c r="J1788" s="1">
        <v>46348</v>
      </c>
    </row>
    <row r="1789" spans="1:10" x14ac:dyDescent="0.3">
      <c r="A1789">
        <v>1788</v>
      </c>
      <c r="B1789">
        <v>31</v>
      </c>
      <c r="C1789" t="s">
        <v>23</v>
      </c>
      <c r="D1789" t="s">
        <v>25</v>
      </c>
      <c r="E1789" t="s">
        <v>16</v>
      </c>
      <c r="F1789">
        <v>1366.99</v>
      </c>
      <c r="G1789">
        <v>14</v>
      </c>
      <c r="H1789">
        <v>3.8</v>
      </c>
      <c r="I1789" t="s">
        <v>17</v>
      </c>
      <c r="J1789" s="1">
        <v>46349</v>
      </c>
    </row>
    <row r="1790" spans="1:10" x14ac:dyDescent="0.3">
      <c r="A1790">
        <v>1789</v>
      </c>
      <c r="B1790">
        <v>35</v>
      </c>
      <c r="C1790" t="s">
        <v>10</v>
      </c>
      <c r="D1790" t="s">
        <v>20</v>
      </c>
      <c r="E1790" t="s">
        <v>16</v>
      </c>
      <c r="F1790">
        <v>760.33</v>
      </c>
      <c r="G1790">
        <v>3</v>
      </c>
      <c r="H1790">
        <v>2.8</v>
      </c>
      <c r="I1790" t="s">
        <v>13</v>
      </c>
      <c r="J1790" s="1">
        <v>46350</v>
      </c>
    </row>
    <row r="1791" spans="1:10" x14ac:dyDescent="0.3">
      <c r="A1791">
        <v>1790</v>
      </c>
      <c r="B1791">
        <v>26</v>
      </c>
      <c r="C1791" t="s">
        <v>14</v>
      </c>
      <c r="D1791" t="s">
        <v>25</v>
      </c>
      <c r="E1791" t="s">
        <v>19</v>
      </c>
      <c r="F1791">
        <v>75.540000000000006</v>
      </c>
      <c r="G1791">
        <v>14</v>
      </c>
      <c r="H1791">
        <v>3.7</v>
      </c>
      <c r="I1791" t="s">
        <v>13</v>
      </c>
      <c r="J1791" s="1">
        <v>46351</v>
      </c>
    </row>
    <row r="1792" spans="1:10" x14ac:dyDescent="0.3">
      <c r="A1792">
        <v>1791</v>
      </c>
      <c r="B1792">
        <v>32</v>
      </c>
      <c r="C1792" t="s">
        <v>23</v>
      </c>
      <c r="D1792" t="s">
        <v>20</v>
      </c>
      <c r="E1792" t="s">
        <v>24</v>
      </c>
      <c r="F1792">
        <v>862.01</v>
      </c>
      <c r="G1792">
        <v>3</v>
      </c>
      <c r="H1792">
        <v>1.9</v>
      </c>
      <c r="I1792" t="s">
        <v>17</v>
      </c>
      <c r="J1792" s="1">
        <v>46352</v>
      </c>
    </row>
    <row r="1793" spans="1:10" x14ac:dyDescent="0.3">
      <c r="A1793">
        <v>1792</v>
      </c>
      <c r="B1793">
        <v>63</v>
      </c>
      <c r="C1793" t="s">
        <v>23</v>
      </c>
      <c r="D1793" t="s">
        <v>25</v>
      </c>
      <c r="E1793" t="s">
        <v>12</v>
      </c>
      <c r="F1793">
        <v>1362.55</v>
      </c>
      <c r="G1793">
        <v>14</v>
      </c>
      <c r="H1793">
        <v>3.5</v>
      </c>
      <c r="I1793" t="s">
        <v>17</v>
      </c>
      <c r="J1793" s="1">
        <v>46353</v>
      </c>
    </row>
    <row r="1794" spans="1:10" x14ac:dyDescent="0.3">
      <c r="A1794">
        <v>1793</v>
      </c>
      <c r="B1794">
        <v>21</v>
      </c>
      <c r="C1794" t="s">
        <v>10</v>
      </c>
      <c r="D1794" t="s">
        <v>22</v>
      </c>
      <c r="E1794" t="s">
        <v>21</v>
      </c>
      <c r="F1794">
        <v>288.76</v>
      </c>
      <c r="G1794">
        <v>13</v>
      </c>
      <c r="H1794">
        <v>2.7</v>
      </c>
      <c r="I1794" t="s">
        <v>13</v>
      </c>
      <c r="J1794" s="1">
        <v>46354</v>
      </c>
    </row>
    <row r="1795" spans="1:10" x14ac:dyDescent="0.3">
      <c r="A1795">
        <v>1794</v>
      </c>
      <c r="B1795">
        <v>36</v>
      </c>
      <c r="C1795" t="s">
        <v>14</v>
      </c>
      <c r="D1795" t="s">
        <v>22</v>
      </c>
      <c r="E1795" t="s">
        <v>16</v>
      </c>
      <c r="F1795">
        <v>1361.95</v>
      </c>
      <c r="G1795">
        <v>1</v>
      </c>
      <c r="H1795">
        <v>2.1</v>
      </c>
      <c r="I1795" t="s">
        <v>13</v>
      </c>
      <c r="J1795" s="1">
        <v>46355</v>
      </c>
    </row>
    <row r="1796" spans="1:10" x14ac:dyDescent="0.3">
      <c r="A1796">
        <v>1795</v>
      </c>
      <c r="B1796">
        <v>62</v>
      </c>
      <c r="C1796" t="s">
        <v>14</v>
      </c>
      <c r="D1796" t="s">
        <v>22</v>
      </c>
      <c r="E1796" t="s">
        <v>16</v>
      </c>
      <c r="F1796">
        <v>1124.3800000000001</v>
      </c>
      <c r="G1796">
        <v>4</v>
      </c>
      <c r="H1796">
        <v>4.5</v>
      </c>
      <c r="I1796" t="s">
        <v>17</v>
      </c>
      <c r="J1796" s="1">
        <v>46356</v>
      </c>
    </row>
    <row r="1797" spans="1:10" x14ac:dyDescent="0.3">
      <c r="A1797">
        <v>1796</v>
      </c>
      <c r="B1797">
        <v>53</v>
      </c>
      <c r="C1797" t="s">
        <v>10</v>
      </c>
      <c r="D1797" t="s">
        <v>20</v>
      </c>
      <c r="E1797" t="s">
        <v>21</v>
      </c>
      <c r="F1797">
        <v>847.88</v>
      </c>
      <c r="G1797">
        <v>13</v>
      </c>
      <c r="H1797">
        <v>1.8</v>
      </c>
      <c r="I1797" t="s">
        <v>13</v>
      </c>
      <c r="J1797" s="1">
        <v>46357</v>
      </c>
    </row>
    <row r="1798" spans="1:10" x14ac:dyDescent="0.3">
      <c r="A1798">
        <v>1797</v>
      </c>
      <c r="B1798">
        <v>55</v>
      </c>
      <c r="C1798" t="s">
        <v>14</v>
      </c>
      <c r="D1798" t="s">
        <v>20</v>
      </c>
      <c r="E1798" t="s">
        <v>12</v>
      </c>
      <c r="F1798">
        <v>1191.17</v>
      </c>
      <c r="G1798">
        <v>2</v>
      </c>
      <c r="H1798">
        <v>2.6</v>
      </c>
      <c r="I1798" t="s">
        <v>17</v>
      </c>
      <c r="J1798" s="1">
        <v>46358</v>
      </c>
    </row>
    <row r="1799" spans="1:10" x14ac:dyDescent="0.3">
      <c r="A1799">
        <v>1798</v>
      </c>
      <c r="B1799">
        <v>23</v>
      </c>
      <c r="C1799" t="s">
        <v>23</v>
      </c>
      <c r="D1799" t="s">
        <v>18</v>
      </c>
      <c r="E1799" t="s">
        <v>12</v>
      </c>
      <c r="F1799">
        <v>1047.8900000000001</v>
      </c>
      <c r="G1799">
        <v>4</v>
      </c>
      <c r="H1799">
        <v>1.8</v>
      </c>
      <c r="I1799" t="s">
        <v>13</v>
      </c>
      <c r="J1799" s="1">
        <v>46359</v>
      </c>
    </row>
    <row r="1800" spans="1:10" x14ac:dyDescent="0.3">
      <c r="A1800">
        <v>1799</v>
      </c>
      <c r="B1800">
        <v>59</v>
      </c>
      <c r="C1800" t="s">
        <v>14</v>
      </c>
      <c r="D1800" t="s">
        <v>11</v>
      </c>
      <c r="E1800" t="s">
        <v>16</v>
      </c>
      <c r="F1800">
        <v>1185.4100000000001</v>
      </c>
      <c r="G1800">
        <v>12</v>
      </c>
      <c r="H1800">
        <v>3.8</v>
      </c>
      <c r="I1800" t="s">
        <v>13</v>
      </c>
      <c r="J1800" s="1">
        <v>46360</v>
      </c>
    </row>
    <row r="1801" spans="1:10" x14ac:dyDescent="0.3">
      <c r="A1801">
        <v>1800</v>
      </c>
      <c r="B1801">
        <v>69</v>
      </c>
      <c r="C1801" t="s">
        <v>23</v>
      </c>
      <c r="D1801" t="s">
        <v>22</v>
      </c>
      <c r="E1801" t="s">
        <v>16</v>
      </c>
      <c r="F1801">
        <v>785.27</v>
      </c>
      <c r="G1801">
        <v>2</v>
      </c>
      <c r="H1801">
        <v>4.3</v>
      </c>
      <c r="I1801" t="s">
        <v>17</v>
      </c>
      <c r="J1801" s="1">
        <v>46361</v>
      </c>
    </row>
    <row r="1802" spans="1:10" x14ac:dyDescent="0.3">
      <c r="A1802">
        <v>1801</v>
      </c>
      <c r="B1802">
        <v>69</v>
      </c>
      <c r="C1802" t="s">
        <v>14</v>
      </c>
      <c r="D1802" t="s">
        <v>11</v>
      </c>
      <c r="E1802" t="s">
        <v>24</v>
      </c>
      <c r="F1802">
        <v>268.06</v>
      </c>
      <c r="G1802">
        <v>4</v>
      </c>
      <c r="H1802">
        <v>2.2999999999999998</v>
      </c>
      <c r="I1802" t="s">
        <v>17</v>
      </c>
      <c r="J1802" s="1">
        <v>46362</v>
      </c>
    </row>
    <row r="1803" spans="1:10" x14ac:dyDescent="0.3">
      <c r="A1803">
        <v>1802</v>
      </c>
      <c r="B1803">
        <v>53</v>
      </c>
      <c r="C1803" t="s">
        <v>23</v>
      </c>
      <c r="D1803" t="s">
        <v>20</v>
      </c>
      <c r="E1803" t="s">
        <v>19</v>
      </c>
      <c r="F1803">
        <v>1186.1500000000001</v>
      </c>
      <c r="G1803">
        <v>7</v>
      </c>
      <c r="H1803">
        <v>5</v>
      </c>
      <c r="I1803" t="s">
        <v>13</v>
      </c>
      <c r="J1803" s="1">
        <v>46363</v>
      </c>
    </row>
    <row r="1804" spans="1:10" x14ac:dyDescent="0.3">
      <c r="A1804">
        <v>1803</v>
      </c>
      <c r="B1804">
        <v>42</v>
      </c>
      <c r="C1804" t="s">
        <v>23</v>
      </c>
      <c r="D1804" t="s">
        <v>15</v>
      </c>
      <c r="E1804" t="s">
        <v>21</v>
      </c>
      <c r="F1804">
        <v>735.39</v>
      </c>
      <c r="G1804">
        <v>5</v>
      </c>
      <c r="H1804">
        <v>4.8</v>
      </c>
      <c r="I1804" t="s">
        <v>13</v>
      </c>
      <c r="J1804" s="1">
        <v>46364</v>
      </c>
    </row>
    <row r="1805" spans="1:10" x14ac:dyDescent="0.3">
      <c r="A1805">
        <v>1804</v>
      </c>
      <c r="B1805">
        <v>67</v>
      </c>
      <c r="C1805" t="s">
        <v>10</v>
      </c>
      <c r="D1805" t="s">
        <v>22</v>
      </c>
      <c r="E1805" t="s">
        <v>21</v>
      </c>
      <c r="F1805">
        <v>614.01</v>
      </c>
      <c r="G1805">
        <v>6</v>
      </c>
      <c r="H1805">
        <v>1.5</v>
      </c>
      <c r="I1805" t="s">
        <v>17</v>
      </c>
      <c r="J1805" s="1">
        <v>46365</v>
      </c>
    </row>
    <row r="1806" spans="1:10" x14ac:dyDescent="0.3">
      <c r="A1806">
        <v>1805</v>
      </c>
      <c r="B1806">
        <v>61</v>
      </c>
      <c r="C1806" t="s">
        <v>10</v>
      </c>
      <c r="D1806" t="s">
        <v>18</v>
      </c>
      <c r="E1806" t="s">
        <v>16</v>
      </c>
      <c r="F1806">
        <v>1368.63</v>
      </c>
      <c r="G1806">
        <v>5</v>
      </c>
      <c r="H1806">
        <v>2.2000000000000002</v>
      </c>
      <c r="I1806" t="s">
        <v>17</v>
      </c>
      <c r="J1806" s="1">
        <v>46366</v>
      </c>
    </row>
    <row r="1807" spans="1:10" x14ac:dyDescent="0.3">
      <c r="A1807">
        <v>1806</v>
      </c>
      <c r="B1807">
        <v>59</v>
      </c>
      <c r="C1807" t="s">
        <v>14</v>
      </c>
      <c r="D1807" t="s">
        <v>11</v>
      </c>
      <c r="E1807" t="s">
        <v>19</v>
      </c>
      <c r="F1807">
        <v>645.02</v>
      </c>
      <c r="G1807">
        <v>9</v>
      </c>
      <c r="H1807">
        <v>2.6</v>
      </c>
      <c r="I1807" t="s">
        <v>17</v>
      </c>
      <c r="J1807" s="1">
        <v>46367</v>
      </c>
    </row>
    <row r="1808" spans="1:10" x14ac:dyDescent="0.3">
      <c r="A1808">
        <v>1807</v>
      </c>
      <c r="B1808">
        <v>64</v>
      </c>
      <c r="C1808" t="s">
        <v>14</v>
      </c>
      <c r="D1808" t="s">
        <v>22</v>
      </c>
      <c r="E1808" t="s">
        <v>16</v>
      </c>
      <c r="F1808">
        <v>1094.74</v>
      </c>
      <c r="G1808">
        <v>2</v>
      </c>
      <c r="H1808">
        <v>1.4</v>
      </c>
      <c r="I1808" t="s">
        <v>17</v>
      </c>
      <c r="J1808" s="1">
        <v>46368</v>
      </c>
    </row>
    <row r="1809" spans="1:10" x14ac:dyDescent="0.3">
      <c r="A1809">
        <v>1808</v>
      </c>
      <c r="B1809">
        <v>24</v>
      </c>
      <c r="C1809" t="s">
        <v>10</v>
      </c>
      <c r="D1809" t="s">
        <v>20</v>
      </c>
      <c r="E1809" t="s">
        <v>21</v>
      </c>
      <c r="F1809">
        <v>611.03</v>
      </c>
      <c r="G1809">
        <v>14</v>
      </c>
      <c r="H1809">
        <v>4.4000000000000004</v>
      </c>
      <c r="I1809" t="s">
        <v>13</v>
      </c>
      <c r="J1809" s="1">
        <v>46369</v>
      </c>
    </row>
    <row r="1810" spans="1:10" x14ac:dyDescent="0.3">
      <c r="A1810">
        <v>1809</v>
      </c>
      <c r="B1810">
        <v>45</v>
      </c>
      <c r="C1810" t="s">
        <v>23</v>
      </c>
      <c r="D1810" t="s">
        <v>18</v>
      </c>
      <c r="E1810" t="s">
        <v>24</v>
      </c>
      <c r="F1810">
        <v>134.22</v>
      </c>
      <c r="G1810">
        <v>9</v>
      </c>
      <c r="H1810">
        <v>1.7</v>
      </c>
      <c r="I1810" t="s">
        <v>17</v>
      </c>
      <c r="J1810" s="1">
        <v>46370</v>
      </c>
    </row>
    <row r="1811" spans="1:10" x14ac:dyDescent="0.3">
      <c r="A1811">
        <v>1810</v>
      </c>
      <c r="B1811">
        <v>64</v>
      </c>
      <c r="C1811" t="s">
        <v>10</v>
      </c>
      <c r="D1811" t="s">
        <v>22</v>
      </c>
      <c r="E1811" t="s">
        <v>19</v>
      </c>
      <c r="F1811">
        <v>1456.81</v>
      </c>
      <c r="G1811">
        <v>8</v>
      </c>
      <c r="H1811">
        <v>1.3</v>
      </c>
      <c r="I1811" t="s">
        <v>13</v>
      </c>
      <c r="J1811" s="1">
        <v>46371</v>
      </c>
    </row>
    <row r="1812" spans="1:10" x14ac:dyDescent="0.3">
      <c r="A1812">
        <v>1811</v>
      </c>
      <c r="B1812">
        <v>60</v>
      </c>
      <c r="C1812" t="s">
        <v>14</v>
      </c>
      <c r="D1812" t="s">
        <v>20</v>
      </c>
      <c r="E1812" t="s">
        <v>12</v>
      </c>
      <c r="F1812">
        <v>436.92</v>
      </c>
      <c r="G1812">
        <v>1</v>
      </c>
      <c r="H1812">
        <v>1.5</v>
      </c>
      <c r="I1812" t="s">
        <v>13</v>
      </c>
      <c r="J1812" s="1">
        <v>46372</v>
      </c>
    </row>
    <row r="1813" spans="1:10" x14ac:dyDescent="0.3">
      <c r="A1813">
        <v>1812</v>
      </c>
      <c r="B1813">
        <v>33</v>
      </c>
      <c r="C1813" t="s">
        <v>14</v>
      </c>
      <c r="D1813" t="s">
        <v>18</v>
      </c>
      <c r="E1813" t="s">
        <v>16</v>
      </c>
      <c r="F1813">
        <v>536.08000000000004</v>
      </c>
      <c r="G1813">
        <v>6</v>
      </c>
      <c r="H1813">
        <v>1.6</v>
      </c>
      <c r="I1813" t="s">
        <v>17</v>
      </c>
      <c r="J1813" s="1">
        <v>46373</v>
      </c>
    </row>
    <row r="1814" spans="1:10" x14ac:dyDescent="0.3">
      <c r="A1814">
        <v>1813</v>
      </c>
      <c r="B1814">
        <v>20</v>
      </c>
      <c r="C1814" t="s">
        <v>10</v>
      </c>
      <c r="D1814" t="s">
        <v>25</v>
      </c>
      <c r="E1814" t="s">
        <v>24</v>
      </c>
      <c r="F1814">
        <v>251.24</v>
      </c>
      <c r="G1814">
        <v>3</v>
      </c>
      <c r="H1814">
        <v>2.9</v>
      </c>
      <c r="I1814" t="s">
        <v>17</v>
      </c>
      <c r="J1814" s="1">
        <v>46374</v>
      </c>
    </row>
    <row r="1815" spans="1:10" x14ac:dyDescent="0.3">
      <c r="A1815">
        <v>1814</v>
      </c>
      <c r="B1815">
        <v>62</v>
      </c>
      <c r="C1815" t="s">
        <v>14</v>
      </c>
      <c r="D1815" t="s">
        <v>18</v>
      </c>
      <c r="E1815" t="s">
        <v>19</v>
      </c>
      <c r="F1815">
        <v>600.28</v>
      </c>
      <c r="G1815">
        <v>5</v>
      </c>
      <c r="H1815">
        <v>4.5</v>
      </c>
      <c r="I1815" t="s">
        <v>13</v>
      </c>
      <c r="J1815" s="1">
        <v>46375</v>
      </c>
    </row>
    <row r="1816" spans="1:10" x14ac:dyDescent="0.3">
      <c r="A1816">
        <v>1815</v>
      </c>
      <c r="B1816">
        <v>45</v>
      </c>
      <c r="C1816" t="s">
        <v>10</v>
      </c>
      <c r="D1816" t="s">
        <v>11</v>
      </c>
      <c r="E1816" t="s">
        <v>24</v>
      </c>
      <c r="F1816">
        <v>539.63</v>
      </c>
      <c r="G1816">
        <v>4</v>
      </c>
      <c r="H1816">
        <v>2.5</v>
      </c>
      <c r="I1816" t="s">
        <v>17</v>
      </c>
      <c r="J1816" s="1">
        <v>46376</v>
      </c>
    </row>
    <row r="1817" spans="1:10" x14ac:dyDescent="0.3">
      <c r="A1817">
        <v>1816</v>
      </c>
      <c r="B1817">
        <v>43</v>
      </c>
      <c r="C1817" t="s">
        <v>14</v>
      </c>
      <c r="D1817" t="s">
        <v>25</v>
      </c>
      <c r="E1817" t="s">
        <v>12</v>
      </c>
      <c r="F1817">
        <v>923.1</v>
      </c>
      <c r="G1817">
        <v>8</v>
      </c>
      <c r="H1817">
        <v>1.4</v>
      </c>
      <c r="I1817" t="s">
        <v>17</v>
      </c>
      <c r="J1817" s="1">
        <v>46377</v>
      </c>
    </row>
    <row r="1818" spans="1:10" x14ac:dyDescent="0.3">
      <c r="A1818">
        <v>1817</v>
      </c>
      <c r="B1818">
        <v>60</v>
      </c>
      <c r="C1818" t="s">
        <v>23</v>
      </c>
      <c r="D1818" t="s">
        <v>18</v>
      </c>
      <c r="E1818" t="s">
        <v>12</v>
      </c>
      <c r="F1818">
        <v>1368.93</v>
      </c>
      <c r="G1818">
        <v>14</v>
      </c>
      <c r="H1818">
        <v>4</v>
      </c>
      <c r="I1818" t="s">
        <v>17</v>
      </c>
      <c r="J1818" s="1">
        <v>46378</v>
      </c>
    </row>
    <row r="1819" spans="1:10" x14ac:dyDescent="0.3">
      <c r="A1819">
        <v>1818</v>
      </c>
      <c r="B1819">
        <v>28</v>
      </c>
      <c r="C1819" t="s">
        <v>23</v>
      </c>
      <c r="D1819" t="s">
        <v>18</v>
      </c>
      <c r="E1819" t="s">
        <v>19</v>
      </c>
      <c r="F1819">
        <v>396.9</v>
      </c>
      <c r="G1819">
        <v>9</v>
      </c>
      <c r="H1819">
        <v>2.2999999999999998</v>
      </c>
      <c r="I1819" t="s">
        <v>17</v>
      </c>
      <c r="J1819" s="1">
        <v>46379</v>
      </c>
    </row>
    <row r="1820" spans="1:10" x14ac:dyDescent="0.3">
      <c r="A1820">
        <v>1819</v>
      </c>
      <c r="B1820">
        <v>56</v>
      </c>
      <c r="C1820" t="s">
        <v>14</v>
      </c>
      <c r="D1820" t="s">
        <v>22</v>
      </c>
      <c r="E1820" t="s">
        <v>12</v>
      </c>
      <c r="F1820">
        <v>131.09</v>
      </c>
      <c r="G1820">
        <v>2</v>
      </c>
      <c r="H1820">
        <v>3.5</v>
      </c>
      <c r="I1820" t="s">
        <v>13</v>
      </c>
      <c r="J1820" s="1">
        <v>46380</v>
      </c>
    </row>
    <row r="1821" spans="1:10" x14ac:dyDescent="0.3">
      <c r="A1821">
        <v>1820</v>
      </c>
      <c r="B1821">
        <v>65</v>
      </c>
      <c r="C1821" t="s">
        <v>23</v>
      </c>
      <c r="D1821" t="s">
        <v>18</v>
      </c>
      <c r="E1821" t="s">
        <v>21</v>
      </c>
      <c r="F1821">
        <v>26.16</v>
      </c>
      <c r="G1821">
        <v>2</v>
      </c>
      <c r="H1821">
        <v>3.3</v>
      </c>
      <c r="I1821" t="s">
        <v>13</v>
      </c>
      <c r="J1821" s="1">
        <v>46381</v>
      </c>
    </row>
    <row r="1822" spans="1:10" x14ac:dyDescent="0.3">
      <c r="A1822">
        <v>1821</v>
      </c>
      <c r="B1822">
        <v>37</v>
      </c>
      <c r="C1822" t="s">
        <v>23</v>
      </c>
      <c r="D1822" t="s">
        <v>18</v>
      </c>
      <c r="E1822" t="s">
        <v>24</v>
      </c>
      <c r="F1822">
        <v>150.28</v>
      </c>
      <c r="G1822">
        <v>2</v>
      </c>
      <c r="H1822">
        <v>3.6</v>
      </c>
      <c r="I1822" t="s">
        <v>17</v>
      </c>
      <c r="J1822" s="1">
        <v>46382</v>
      </c>
    </row>
    <row r="1823" spans="1:10" x14ac:dyDescent="0.3">
      <c r="A1823">
        <v>1822</v>
      </c>
      <c r="B1823">
        <v>19</v>
      </c>
      <c r="C1823" t="s">
        <v>14</v>
      </c>
      <c r="D1823" t="s">
        <v>11</v>
      </c>
      <c r="E1823" t="s">
        <v>12</v>
      </c>
      <c r="F1823">
        <v>1305.67</v>
      </c>
      <c r="G1823">
        <v>7</v>
      </c>
      <c r="H1823">
        <v>2.2000000000000002</v>
      </c>
      <c r="I1823" t="s">
        <v>17</v>
      </c>
      <c r="J1823" s="1">
        <v>46383</v>
      </c>
    </row>
    <row r="1824" spans="1:10" x14ac:dyDescent="0.3">
      <c r="A1824">
        <v>1823</v>
      </c>
      <c r="B1824">
        <v>61</v>
      </c>
      <c r="C1824" t="s">
        <v>14</v>
      </c>
      <c r="D1824" t="s">
        <v>25</v>
      </c>
      <c r="E1824" t="s">
        <v>21</v>
      </c>
      <c r="F1824">
        <v>370.72</v>
      </c>
      <c r="G1824">
        <v>6</v>
      </c>
      <c r="H1824">
        <v>2.2999999999999998</v>
      </c>
      <c r="I1824" t="s">
        <v>13</v>
      </c>
      <c r="J1824" s="1">
        <v>46384</v>
      </c>
    </row>
    <row r="1825" spans="1:10" x14ac:dyDescent="0.3">
      <c r="A1825">
        <v>1824</v>
      </c>
      <c r="B1825">
        <v>43</v>
      </c>
      <c r="C1825" t="s">
        <v>23</v>
      </c>
      <c r="D1825" t="s">
        <v>22</v>
      </c>
      <c r="E1825" t="s">
        <v>24</v>
      </c>
      <c r="F1825">
        <v>628.74</v>
      </c>
      <c r="G1825">
        <v>14</v>
      </c>
      <c r="H1825">
        <v>3.6</v>
      </c>
      <c r="I1825" t="s">
        <v>17</v>
      </c>
      <c r="J1825" s="1">
        <v>46385</v>
      </c>
    </row>
    <row r="1826" spans="1:10" x14ac:dyDescent="0.3">
      <c r="A1826">
        <v>1825</v>
      </c>
      <c r="B1826">
        <v>44</v>
      </c>
      <c r="C1826" t="s">
        <v>14</v>
      </c>
      <c r="D1826" t="s">
        <v>22</v>
      </c>
      <c r="E1826" t="s">
        <v>21</v>
      </c>
      <c r="F1826">
        <v>1440.02</v>
      </c>
      <c r="G1826">
        <v>2</v>
      </c>
      <c r="H1826">
        <v>4.5</v>
      </c>
      <c r="I1826" t="s">
        <v>13</v>
      </c>
      <c r="J1826" s="1">
        <v>46386</v>
      </c>
    </row>
    <row r="1827" spans="1:10" x14ac:dyDescent="0.3">
      <c r="A1827">
        <v>1826</v>
      </c>
      <c r="B1827">
        <v>18</v>
      </c>
      <c r="C1827" t="s">
        <v>10</v>
      </c>
      <c r="D1827" t="s">
        <v>11</v>
      </c>
      <c r="E1827" t="s">
        <v>21</v>
      </c>
      <c r="F1827">
        <v>359.08</v>
      </c>
      <c r="G1827">
        <v>12</v>
      </c>
      <c r="H1827">
        <v>1.5</v>
      </c>
      <c r="I1827" t="s">
        <v>13</v>
      </c>
      <c r="J1827" s="1">
        <v>46387</v>
      </c>
    </row>
    <row r="1828" spans="1:10" x14ac:dyDescent="0.3">
      <c r="A1828">
        <v>1827</v>
      </c>
      <c r="B1828">
        <v>47</v>
      </c>
      <c r="C1828" t="s">
        <v>10</v>
      </c>
      <c r="D1828" t="s">
        <v>18</v>
      </c>
      <c r="E1828" t="s">
        <v>19</v>
      </c>
      <c r="F1828">
        <v>707.93</v>
      </c>
      <c r="G1828">
        <v>7</v>
      </c>
      <c r="H1828">
        <v>3.9</v>
      </c>
      <c r="I1828" t="s">
        <v>17</v>
      </c>
      <c r="J1828" s="1">
        <v>46388</v>
      </c>
    </row>
    <row r="1829" spans="1:10" x14ac:dyDescent="0.3">
      <c r="A1829">
        <v>1828</v>
      </c>
      <c r="B1829">
        <v>43</v>
      </c>
      <c r="C1829" t="s">
        <v>14</v>
      </c>
      <c r="D1829" t="s">
        <v>18</v>
      </c>
      <c r="E1829" t="s">
        <v>16</v>
      </c>
      <c r="F1829">
        <v>374.32</v>
      </c>
      <c r="G1829">
        <v>10</v>
      </c>
      <c r="H1829">
        <v>2.7</v>
      </c>
      <c r="I1829" t="s">
        <v>17</v>
      </c>
      <c r="J1829" s="1">
        <v>46389</v>
      </c>
    </row>
    <row r="1830" spans="1:10" x14ac:dyDescent="0.3">
      <c r="A1830">
        <v>1829</v>
      </c>
      <c r="B1830">
        <v>60</v>
      </c>
      <c r="C1830" t="s">
        <v>23</v>
      </c>
      <c r="D1830" t="s">
        <v>22</v>
      </c>
      <c r="E1830" t="s">
        <v>21</v>
      </c>
      <c r="F1830">
        <v>599.87</v>
      </c>
      <c r="G1830">
        <v>2</v>
      </c>
      <c r="H1830">
        <v>2.4</v>
      </c>
      <c r="I1830" t="s">
        <v>17</v>
      </c>
      <c r="J1830" s="1">
        <v>46390</v>
      </c>
    </row>
    <row r="1831" spans="1:10" x14ac:dyDescent="0.3">
      <c r="A1831">
        <v>1830</v>
      </c>
      <c r="B1831">
        <v>22</v>
      </c>
      <c r="C1831" t="s">
        <v>14</v>
      </c>
      <c r="D1831" t="s">
        <v>22</v>
      </c>
      <c r="E1831" t="s">
        <v>21</v>
      </c>
      <c r="F1831">
        <v>1284.67</v>
      </c>
      <c r="G1831">
        <v>10</v>
      </c>
      <c r="H1831">
        <v>2.4</v>
      </c>
      <c r="I1831" t="s">
        <v>17</v>
      </c>
      <c r="J1831" s="1">
        <v>46391</v>
      </c>
    </row>
    <row r="1832" spans="1:10" x14ac:dyDescent="0.3">
      <c r="A1832">
        <v>1831</v>
      </c>
      <c r="B1832">
        <v>27</v>
      </c>
      <c r="C1832" t="s">
        <v>10</v>
      </c>
      <c r="D1832" t="s">
        <v>15</v>
      </c>
      <c r="E1832" t="s">
        <v>24</v>
      </c>
      <c r="F1832">
        <v>400.07</v>
      </c>
      <c r="G1832">
        <v>13</v>
      </c>
      <c r="H1832">
        <v>3.7</v>
      </c>
      <c r="I1832" t="s">
        <v>17</v>
      </c>
      <c r="J1832" s="1">
        <v>46392</v>
      </c>
    </row>
    <row r="1833" spans="1:10" x14ac:dyDescent="0.3">
      <c r="A1833">
        <v>1832</v>
      </c>
      <c r="B1833">
        <v>57</v>
      </c>
      <c r="C1833" t="s">
        <v>23</v>
      </c>
      <c r="D1833" t="s">
        <v>25</v>
      </c>
      <c r="E1833" t="s">
        <v>24</v>
      </c>
      <c r="F1833">
        <v>896.43</v>
      </c>
      <c r="G1833">
        <v>5</v>
      </c>
      <c r="H1833">
        <v>3.3</v>
      </c>
      <c r="I1833" t="s">
        <v>17</v>
      </c>
      <c r="J1833" s="1">
        <v>46393</v>
      </c>
    </row>
    <row r="1834" spans="1:10" x14ac:dyDescent="0.3">
      <c r="A1834">
        <v>1833</v>
      </c>
      <c r="B1834">
        <v>58</v>
      </c>
      <c r="C1834" t="s">
        <v>23</v>
      </c>
      <c r="D1834" t="s">
        <v>20</v>
      </c>
      <c r="E1834" t="s">
        <v>16</v>
      </c>
      <c r="F1834">
        <v>130.69999999999999</v>
      </c>
      <c r="G1834">
        <v>2</v>
      </c>
      <c r="H1834">
        <v>1.8</v>
      </c>
      <c r="I1834" t="s">
        <v>13</v>
      </c>
      <c r="J1834" s="1">
        <v>46394</v>
      </c>
    </row>
    <row r="1835" spans="1:10" x14ac:dyDescent="0.3">
      <c r="A1835">
        <v>1834</v>
      </c>
      <c r="B1835">
        <v>44</v>
      </c>
      <c r="C1835" t="s">
        <v>14</v>
      </c>
      <c r="D1835" t="s">
        <v>22</v>
      </c>
      <c r="E1835" t="s">
        <v>21</v>
      </c>
      <c r="F1835">
        <v>432.7</v>
      </c>
      <c r="G1835">
        <v>10</v>
      </c>
      <c r="H1835">
        <v>1.5</v>
      </c>
      <c r="I1835" t="s">
        <v>13</v>
      </c>
      <c r="J1835" s="1">
        <v>46395</v>
      </c>
    </row>
    <row r="1836" spans="1:10" x14ac:dyDescent="0.3">
      <c r="A1836">
        <v>1835</v>
      </c>
      <c r="B1836">
        <v>28</v>
      </c>
      <c r="C1836" t="s">
        <v>14</v>
      </c>
      <c r="D1836" t="s">
        <v>18</v>
      </c>
      <c r="E1836" t="s">
        <v>12</v>
      </c>
      <c r="F1836">
        <v>1402.92</v>
      </c>
      <c r="G1836">
        <v>14</v>
      </c>
      <c r="H1836">
        <v>4.8</v>
      </c>
      <c r="I1836" t="s">
        <v>17</v>
      </c>
      <c r="J1836" s="1">
        <v>46396</v>
      </c>
    </row>
    <row r="1837" spans="1:10" x14ac:dyDescent="0.3">
      <c r="A1837">
        <v>1836</v>
      </c>
      <c r="B1837">
        <v>31</v>
      </c>
      <c r="C1837" t="s">
        <v>23</v>
      </c>
      <c r="D1837" t="s">
        <v>20</v>
      </c>
      <c r="E1837" t="s">
        <v>21</v>
      </c>
      <c r="F1837">
        <v>1329.27</v>
      </c>
      <c r="G1837">
        <v>6</v>
      </c>
      <c r="H1837">
        <v>4.3</v>
      </c>
      <c r="I1837" t="s">
        <v>17</v>
      </c>
      <c r="J1837" s="1">
        <v>46397</v>
      </c>
    </row>
    <row r="1838" spans="1:10" x14ac:dyDescent="0.3">
      <c r="A1838">
        <v>1837</v>
      </c>
      <c r="B1838">
        <v>60</v>
      </c>
      <c r="C1838" t="s">
        <v>23</v>
      </c>
      <c r="D1838" t="s">
        <v>25</v>
      </c>
      <c r="E1838" t="s">
        <v>24</v>
      </c>
      <c r="F1838">
        <v>784.13</v>
      </c>
      <c r="G1838">
        <v>4</v>
      </c>
      <c r="H1838">
        <v>3.6</v>
      </c>
      <c r="I1838" t="s">
        <v>13</v>
      </c>
      <c r="J1838" s="1">
        <v>46398</v>
      </c>
    </row>
    <row r="1839" spans="1:10" x14ac:dyDescent="0.3">
      <c r="A1839">
        <v>1838</v>
      </c>
      <c r="B1839">
        <v>25</v>
      </c>
      <c r="C1839" t="s">
        <v>10</v>
      </c>
      <c r="D1839" t="s">
        <v>18</v>
      </c>
      <c r="E1839" t="s">
        <v>19</v>
      </c>
      <c r="F1839">
        <v>349.65</v>
      </c>
      <c r="G1839">
        <v>8</v>
      </c>
      <c r="H1839">
        <v>2.2999999999999998</v>
      </c>
      <c r="I1839" t="s">
        <v>17</v>
      </c>
      <c r="J1839" s="1">
        <v>46399</v>
      </c>
    </row>
    <row r="1840" spans="1:10" x14ac:dyDescent="0.3">
      <c r="A1840">
        <v>1839</v>
      </c>
      <c r="B1840">
        <v>39</v>
      </c>
      <c r="C1840" t="s">
        <v>14</v>
      </c>
      <c r="D1840" t="s">
        <v>25</v>
      </c>
      <c r="E1840" t="s">
        <v>19</v>
      </c>
      <c r="F1840">
        <v>229.8</v>
      </c>
      <c r="G1840">
        <v>1</v>
      </c>
      <c r="H1840">
        <v>2.1</v>
      </c>
      <c r="I1840" t="s">
        <v>17</v>
      </c>
      <c r="J1840" s="1">
        <v>46400</v>
      </c>
    </row>
    <row r="1841" spans="1:10" x14ac:dyDescent="0.3">
      <c r="A1841">
        <v>1840</v>
      </c>
      <c r="B1841">
        <v>56</v>
      </c>
      <c r="C1841" t="s">
        <v>23</v>
      </c>
      <c r="D1841" t="s">
        <v>25</v>
      </c>
      <c r="E1841" t="s">
        <v>16</v>
      </c>
      <c r="F1841">
        <v>279.58999999999997</v>
      </c>
      <c r="G1841">
        <v>8</v>
      </c>
      <c r="H1841">
        <v>4.8</v>
      </c>
      <c r="I1841" t="s">
        <v>17</v>
      </c>
      <c r="J1841" s="1">
        <v>46401</v>
      </c>
    </row>
    <row r="1842" spans="1:10" x14ac:dyDescent="0.3">
      <c r="A1842">
        <v>1841</v>
      </c>
      <c r="B1842">
        <v>65</v>
      </c>
      <c r="C1842" t="s">
        <v>23</v>
      </c>
      <c r="D1842" t="s">
        <v>22</v>
      </c>
      <c r="E1842" t="s">
        <v>24</v>
      </c>
      <c r="F1842">
        <v>1060.8699999999999</v>
      </c>
      <c r="G1842">
        <v>11</v>
      </c>
      <c r="H1842">
        <v>4.5999999999999996</v>
      </c>
      <c r="I1842" t="s">
        <v>17</v>
      </c>
      <c r="J1842" s="1">
        <v>46402</v>
      </c>
    </row>
    <row r="1843" spans="1:10" x14ac:dyDescent="0.3">
      <c r="A1843">
        <v>1842</v>
      </c>
      <c r="B1843">
        <v>30</v>
      </c>
      <c r="C1843" t="s">
        <v>23</v>
      </c>
      <c r="D1843" t="s">
        <v>15</v>
      </c>
      <c r="E1843" t="s">
        <v>19</v>
      </c>
      <c r="F1843">
        <v>508.88</v>
      </c>
      <c r="G1843">
        <v>13</v>
      </c>
      <c r="H1843">
        <v>4.0999999999999996</v>
      </c>
      <c r="I1843" t="s">
        <v>13</v>
      </c>
      <c r="J1843" s="1">
        <v>46403</v>
      </c>
    </row>
    <row r="1844" spans="1:10" x14ac:dyDescent="0.3">
      <c r="A1844">
        <v>1843</v>
      </c>
      <c r="B1844">
        <v>22</v>
      </c>
      <c r="C1844" t="s">
        <v>14</v>
      </c>
      <c r="D1844" t="s">
        <v>15</v>
      </c>
      <c r="E1844" t="s">
        <v>21</v>
      </c>
      <c r="F1844">
        <v>860.99</v>
      </c>
      <c r="G1844">
        <v>10</v>
      </c>
      <c r="H1844">
        <v>3.9</v>
      </c>
      <c r="I1844" t="s">
        <v>17</v>
      </c>
      <c r="J1844" s="1">
        <v>46404</v>
      </c>
    </row>
    <row r="1845" spans="1:10" x14ac:dyDescent="0.3">
      <c r="A1845">
        <v>1844</v>
      </c>
      <c r="B1845">
        <v>18</v>
      </c>
      <c r="C1845" t="s">
        <v>23</v>
      </c>
      <c r="D1845" t="s">
        <v>25</v>
      </c>
      <c r="E1845" t="s">
        <v>24</v>
      </c>
      <c r="F1845">
        <v>218.89</v>
      </c>
      <c r="G1845">
        <v>13</v>
      </c>
      <c r="H1845">
        <v>3.8</v>
      </c>
      <c r="I1845" t="s">
        <v>13</v>
      </c>
      <c r="J1845" s="1">
        <v>46405</v>
      </c>
    </row>
    <row r="1846" spans="1:10" x14ac:dyDescent="0.3">
      <c r="A1846">
        <v>1845</v>
      </c>
      <c r="B1846">
        <v>34</v>
      </c>
      <c r="C1846" t="s">
        <v>10</v>
      </c>
      <c r="D1846" t="s">
        <v>25</v>
      </c>
      <c r="E1846" t="s">
        <v>12</v>
      </c>
      <c r="F1846">
        <v>13.67</v>
      </c>
      <c r="G1846">
        <v>10</v>
      </c>
      <c r="H1846">
        <v>1.6</v>
      </c>
      <c r="I1846" t="s">
        <v>13</v>
      </c>
      <c r="J1846" s="1">
        <v>46406</v>
      </c>
    </row>
    <row r="1847" spans="1:10" x14ac:dyDescent="0.3">
      <c r="A1847">
        <v>1846</v>
      </c>
      <c r="B1847">
        <v>40</v>
      </c>
      <c r="C1847" t="s">
        <v>10</v>
      </c>
      <c r="D1847" t="s">
        <v>20</v>
      </c>
      <c r="E1847" t="s">
        <v>21</v>
      </c>
      <c r="F1847">
        <v>558.57000000000005</v>
      </c>
      <c r="G1847">
        <v>2</v>
      </c>
      <c r="H1847">
        <v>3</v>
      </c>
      <c r="I1847" t="s">
        <v>13</v>
      </c>
      <c r="J1847" s="1">
        <v>46407</v>
      </c>
    </row>
    <row r="1848" spans="1:10" x14ac:dyDescent="0.3">
      <c r="A1848">
        <v>1847</v>
      </c>
      <c r="B1848">
        <v>24</v>
      </c>
      <c r="C1848" t="s">
        <v>14</v>
      </c>
      <c r="D1848" t="s">
        <v>15</v>
      </c>
      <c r="E1848" t="s">
        <v>16</v>
      </c>
      <c r="F1848">
        <v>1178.48</v>
      </c>
      <c r="G1848">
        <v>14</v>
      </c>
      <c r="H1848">
        <v>3</v>
      </c>
      <c r="I1848" t="s">
        <v>13</v>
      </c>
      <c r="J1848" s="1">
        <v>46408</v>
      </c>
    </row>
    <row r="1849" spans="1:10" x14ac:dyDescent="0.3">
      <c r="A1849">
        <v>1848</v>
      </c>
      <c r="B1849">
        <v>40</v>
      </c>
      <c r="C1849" t="s">
        <v>14</v>
      </c>
      <c r="D1849" t="s">
        <v>22</v>
      </c>
      <c r="E1849" t="s">
        <v>19</v>
      </c>
      <c r="F1849">
        <v>866.91</v>
      </c>
      <c r="G1849">
        <v>11</v>
      </c>
      <c r="H1849">
        <v>2</v>
      </c>
      <c r="I1849" t="s">
        <v>13</v>
      </c>
      <c r="J1849" s="1">
        <v>46409</v>
      </c>
    </row>
    <row r="1850" spans="1:10" x14ac:dyDescent="0.3">
      <c r="A1850">
        <v>1849</v>
      </c>
      <c r="B1850">
        <v>30</v>
      </c>
      <c r="C1850" t="s">
        <v>14</v>
      </c>
      <c r="D1850" t="s">
        <v>22</v>
      </c>
      <c r="E1850" t="s">
        <v>16</v>
      </c>
      <c r="F1850">
        <v>328.05</v>
      </c>
      <c r="G1850">
        <v>1</v>
      </c>
      <c r="H1850">
        <v>1.8</v>
      </c>
      <c r="I1850" t="s">
        <v>13</v>
      </c>
      <c r="J1850" s="1">
        <v>46410</v>
      </c>
    </row>
    <row r="1851" spans="1:10" x14ac:dyDescent="0.3">
      <c r="A1851">
        <v>1850</v>
      </c>
      <c r="B1851">
        <v>44</v>
      </c>
      <c r="C1851" t="s">
        <v>10</v>
      </c>
      <c r="D1851" t="s">
        <v>20</v>
      </c>
      <c r="E1851" t="s">
        <v>12</v>
      </c>
      <c r="F1851">
        <v>1048.3399999999999</v>
      </c>
      <c r="G1851">
        <v>14</v>
      </c>
      <c r="H1851">
        <v>4.3</v>
      </c>
      <c r="I1851" t="s">
        <v>17</v>
      </c>
      <c r="J1851" s="1">
        <v>46411</v>
      </c>
    </row>
    <row r="1852" spans="1:10" x14ac:dyDescent="0.3">
      <c r="A1852">
        <v>1851</v>
      </c>
      <c r="B1852">
        <v>26</v>
      </c>
      <c r="C1852" t="s">
        <v>23</v>
      </c>
      <c r="D1852" t="s">
        <v>18</v>
      </c>
      <c r="E1852" t="s">
        <v>21</v>
      </c>
      <c r="F1852">
        <v>1031.33</v>
      </c>
      <c r="G1852">
        <v>1</v>
      </c>
      <c r="H1852">
        <v>4.8</v>
      </c>
      <c r="I1852" t="s">
        <v>17</v>
      </c>
      <c r="J1852" s="1">
        <v>46412</v>
      </c>
    </row>
    <row r="1853" spans="1:10" x14ac:dyDescent="0.3">
      <c r="A1853">
        <v>1852</v>
      </c>
      <c r="B1853">
        <v>25</v>
      </c>
      <c r="C1853" t="s">
        <v>14</v>
      </c>
      <c r="D1853" t="s">
        <v>11</v>
      </c>
      <c r="E1853" t="s">
        <v>12</v>
      </c>
      <c r="F1853">
        <v>604.76</v>
      </c>
      <c r="G1853">
        <v>11</v>
      </c>
      <c r="H1853">
        <v>2.6</v>
      </c>
      <c r="I1853" t="s">
        <v>17</v>
      </c>
      <c r="J1853" s="1">
        <v>46413</v>
      </c>
    </row>
    <row r="1854" spans="1:10" x14ac:dyDescent="0.3">
      <c r="A1854">
        <v>1853</v>
      </c>
      <c r="B1854">
        <v>47</v>
      </c>
      <c r="C1854" t="s">
        <v>10</v>
      </c>
      <c r="D1854" t="s">
        <v>15</v>
      </c>
      <c r="E1854" t="s">
        <v>12</v>
      </c>
      <c r="F1854">
        <v>128.63</v>
      </c>
      <c r="G1854">
        <v>4</v>
      </c>
      <c r="H1854">
        <v>4.0999999999999996</v>
      </c>
      <c r="I1854" t="s">
        <v>13</v>
      </c>
      <c r="J1854" s="1">
        <v>46414</v>
      </c>
    </row>
    <row r="1855" spans="1:10" x14ac:dyDescent="0.3">
      <c r="A1855">
        <v>1854</v>
      </c>
      <c r="B1855">
        <v>45</v>
      </c>
      <c r="C1855" t="s">
        <v>14</v>
      </c>
      <c r="D1855" t="s">
        <v>20</v>
      </c>
      <c r="E1855" t="s">
        <v>19</v>
      </c>
      <c r="F1855">
        <v>935.55</v>
      </c>
      <c r="G1855">
        <v>9</v>
      </c>
      <c r="H1855">
        <v>3.6</v>
      </c>
      <c r="I1855" t="s">
        <v>13</v>
      </c>
      <c r="J1855" s="1">
        <v>46415</v>
      </c>
    </row>
    <row r="1856" spans="1:10" x14ac:dyDescent="0.3">
      <c r="A1856">
        <v>1855</v>
      </c>
      <c r="B1856">
        <v>46</v>
      </c>
      <c r="C1856" t="s">
        <v>23</v>
      </c>
      <c r="D1856" t="s">
        <v>22</v>
      </c>
      <c r="E1856" t="s">
        <v>24</v>
      </c>
      <c r="F1856">
        <v>1408.38</v>
      </c>
      <c r="G1856">
        <v>2</v>
      </c>
      <c r="H1856">
        <v>3.6</v>
      </c>
      <c r="I1856" t="s">
        <v>17</v>
      </c>
      <c r="J1856" s="1">
        <v>46416</v>
      </c>
    </row>
    <row r="1857" spans="1:10" x14ac:dyDescent="0.3">
      <c r="A1857">
        <v>1856</v>
      </c>
      <c r="B1857">
        <v>22</v>
      </c>
      <c r="C1857" t="s">
        <v>10</v>
      </c>
      <c r="D1857" t="s">
        <v>15</v>
      </c>
      <c r="E1857" t="s">
        <v>19</v>
      </c>
      <c r="F1857">
        <v>1118.44</v>
      </c>
      <c r="G1857">
        <v>11</v>
      </c>
      <c r="H1857">
        <v>2.5</v>
      </c>
      <c r="I1857" t="s">
        <v>17</v>
      </c>
      <c r="J1857" s="1">
        <v>46417</v>
      </c>
    </row>
    <row r="1858" spans="1:10" x14ac:dyDescent="0.3">
      <c r="A1858">
        <v>1857</v>
      </c>
      <c r="B1858">
        <v>38</v>
      </c>
      <c r="C1858" t="s">
        <v>10</v>
      </c>
      <c r="D1858" t="s">
        <v>22</v>
      </c>
      <c r="E1858" t="s">
        <v>19</v>
      </c>
      <c r="F1858">
        <v>532.30999999999995</v>
      </c>
      <c r="G1858">
        <v>1</v>
      </c>
      <c r="H1858">
        <v>3.4</v>
      </c>
      <c r="I1858" t="s">
        <v>17</v>
      </c>
      <c r="J1858" s="1">
        <v>46418</v>
      </c>
    </row>
    <row r="1859" spans="1:10" x14ac:dyDescent="0.3">
      <c r="A1859">
        <v>1858</v>
      </c>
      <c r="B1859">
        <v>49</v>
      </c>
      <c r="C1859" t="s">
        <v>10</v>
      </c>
      <c r="D1859" t="s">
        <v>11</v>
      </c>
      <c r="E1859" t="s">
        <v>19</v>
      </c>
      <c r="F1859">
        <v>332.47</v>
      </c>
      <c r="G1859">
        <v>2</v>
      </c>
      <c r="H1859">
        <v>4.7</v>
      </c>
      <c r="I1859" t="s">
        <v>17</v>
      </c>
      <c r="J1859" s="1">
        <v>46419</v>
      </c>
    </row>
    <row r="1860" spans="1:10" x14ac:dyDescent="0.3">
      <c r="A1860">
        <v>1859</v>
      </c>
      <c r="B1860">
        <v>19</v>
      </c>
      <c r="C1860" t="s">
        <v>14</v>
      </c>
      <c r="D1860" t="s">
        <v>22</v>
      </c>
      <c r="E1860" t="s">
        <v>24</v>
      </c>
      <c r="F1860">
        <v>364.37</v>
      </c>
      <c r="G1860">
        <v>14</v>
      </c>
      <c r="H1860">
        <v>2</v>
      </c>
      <c r="I1860" t="s">
        <v>17</v>
      </c>
      <c r="J1860" s="1">
        <v>46420</v>
      </c>
    </row>
    <row r="1861" spans="1:10" x14ac:dyDescent="0.3">
      <c r="A1861">
        <v>1860</v>
      </c>
      <c r="B1861">
        <v>55</v>
      </c>
      <c r="C1861" t="s">
        <v>23</v>
      </c>
      <c r="D1861" t="s">
        <v>22</v>
      </c>
      <c r="E1861" t="s">
        <v>24</v>
      </c>
      <c r="F1861">
        <v>5.57</v>
      </c>
      <c r="G1861">
        <v>5</v>
      </c>
      <c r="H1861">
        <v>4.5</v>
      </c>
      <c r="I1861" t="s">
        <v>17</v>
      </c>
      <c r="J1861" s="1">
        <v>46421</v>
      </c>
    </row>
    <row r="1862" spans="1:10" x14ac:dyDescent="0.3">
      <c r="A1862">
        <v>1861</v>
      </c>
      <c r="B1862">
        <v>60</v>
      </c>
      <c r="C1862" t="s">
        <v>14</v>
      </c>
      <c r="D1862" t="s">
        <v>20</v>
      </c>
      <c r="E1862" t="s">
        <v>19</v>
      </c>
      <c r="F1862">
        <v>985.3</v>
      </c>
      <c r="G1862">
        <v>13</v>
      </c>
      <c r="H1862">
        <v>2.1</v>
      </c>
      <c r="I1862" t="s">
        <v>17</v>
      </c>
      <c r="J1862" s="1">
        <v>46422</v>
      </c>
    </row>
    <row r="1863" spans="1:10" x14ac:dyDescent="0.3">
      <c r="A1863">
        <v>1862</v>
      </c>
      <c r="B1863">
        <v>18</v>
      </c>
      <c r="C1863" t="s">
        <v>14</v>
      </c>
      <c r="D1863" t="s">
        <v>22</v>
      </c>
      <c r="E1863" t="s">
        <v>16</v>
      </c>
      <c r="F1863">
        <v>307.37</v>
      </c>
      <c r="G1863">
        <v>5</v>
      </c>
      <c r="H1863">
        <v>3.5</v>
      </c>
      <c r="I1863" t="s">
        <v>17</v>
      </c>
      <c r="J1863" s="1">
        <v>46423</v>
      </c>
    </row>
    <row r="1864" spans="1:10" x14ac:dyDescent="0.3">
      <c r="A1864">
        <v>1863</v>
      </c>
      <c r="B1864">
        <v>36</v>
      </c>
      <c r="C1864" t="s">
        <v>10</v>
      </c>
      <c r="D1864" t="s">
        <v>18</v>
      </c>
      <c r="E1864" t="s">
        <v>19</v>
      </c>
      <c r="F1864">
        <v>1175.51</v>
      </c>
      <c r="G1864">
        <v>4</v>
      </c>
      <c r="H1864">
        <v>4.8</v>
      </c>
      <c r="I1864" t="s">
        <v>17</v>
      </c>
      <c r="J1864" s="1">
        <v>46424</v>
      </c>
    </row>
    <row r="1865" spans="1:10" x14ac:dyDescent="0.3">
      <c r="A1865">
        <v>1864</v>
      </c>
      <c r="B1865">
        <v>43</v>
      </c>
      <c r="C1865" t="s">
        <v>14</v>
      </c>
      <c r="D1865" t="s">
        <v>11</v>
      </c>
      <c r="E1865" t="s">
        <v>19</v>
      </c>
      <c r="F1865">
        <v>1152.3900000000001</v>
      </c>
      <c r="G1865">
        <v>3</v>
      </c>
      <c r="H1865">
        <v>1.5</v>
      </c>
      <c r="I1865" t="s">
        <v>17</v>
      </c>
      <c r="J1865" s="1">
        <v>46425</v>
      </c>
    </row>
    <row r="1866" spans="1:10" x14ac:dyDescent="0.3">
      <c r="A1866">
        <v>1865</v>
      </c>
      <c r="B1866">
        <v>43</v>
      </c>
      <c r="C1866" t="s">
        <v>23</v>
      </c>
      <c r="D1866" t="s">
        <v>15</v>
      </c>
      <c r="E1866" t="s">
        <v>12</v>
      </c>
      <c r="F1866">
        <v>1360.69</v>
      </c>
      <c r="G1866">
        <v>13</v>
      </c>
      <c r="H1866">
        <v>3.7</v>
      </c>
      <c r="I1866" t="s">
        <v>13</v>
      </c>
      <c r="J1866" s="1">
        <v>46426</v>
      </c>
    </row>
    <row r="1867" spans="1:10" x14ac:dyDescent="0.3">
      <c r="A1867">
        <v>1866</v>
      </c>
      <c r="B1867">
        <v>68</v>
      </c>
      <c r="C1867" t="s">
        <v>23</v>
      </c>
      <c r="D1867" t="s">
        <v>20</v>
      </c>
      <c r="E1867" t="s">
        <v>24</v>
      </c>
      <c r="F1867">
        <v>1162.75</v>
      </c>
      <c r="G1867">
        <v>10</v>
      </c>
      <c r="H1867">
        <v>3.2</v>
      </c>
      <c r="I1867" t="s">
        <v>17</v>
      </c>
      <c r="J1867" s="1">
        <v>46427</v>
      </c>
    </row>
    <row r="1868" spans="1:10" x14ac:dyDescent="0.3">
      <c r="A1868">
        <v>1867</v>
      </c>
      <c r="B1868">
        <v>43</v>
      </c>
      <c r="C1868" t="s">
        <v>14</v>
      </c>
      <c r="D1868" t="s">
        <v>15</v>
      </c>
      <c r="E1868" t="s">
        <v>12</v>
      </c>
      <c r="F1868">
        <v>982.63</v>
      </c>
      <c r="G1868">
        <v>9</v>
      </c>
      <c r="H1868">
        <v>3.9</v>
      </c>
      <c r="I1868" t="s">
        <v>13</v>
      </c>
      <c r="J1868" s="1">
        <v>46428</v>
      </c>
    </row>
    <row r="1869" spans="1:10" x14ac:dyDescent="0.3">
      <c r="A1869">
        <v>1868</v>
      </c>
      <c r="B1869">
        <v>22</v>
      </c>
      <c r="C1869" t="s">
        <v>14</v>
      </c>
      <c r="D1869" t="s">
        <v>25</v>
      </c>
      <c r="E1869" t="s">
        <v>24</v>
      </c>
      <c r="F1869">
        <v>1186.67</v>
      </c>
      <c r="G1869">
        <v>9</v>
      </c>
      <c r="H1869">
        <v>2.2999999999999998</v>
      </c>
      <c r="I1869" t="s">
        <v>13</v>
      </c>
      <c r="J1869" s="1">
        <v>46429</v>
      </c>
    </row>
    <row r="1870" spans="1:10" x14ac:dyDescent="0.3">
      <c r="A1870">
        <v>1869</v>
      </c>
      <c r="B1870">
        <v>60</v>
      </c>
      <c r="C1870" t="s">
        <v>10</v>
      </c>
      <c r="D1870" t="s">
        <v>15</v>
      </c>
      <c r="E1870" t="s">
        <v>19</v>
      </c>
      <c r="F1870">
        <v>160.49</v>
      </c>
      <c r="G1870">
        <v>6</v>
      </c>
      <c r="H1870">
        <v>1.4</v>
      </c>
      <c r="I1870" t="s">
        <v>13</v>
      </c>
      <c r="J1870" s="1">
        <v>46430</v>
      </c>
    </row>
    <row r="1871" spans="1:10" x14ac:dyDescent="0.3">
      <c r="A1871">
        <v>1870</v>
      </c>
      <c r="B1871">
        <v>24</v>
      </c>
      <c r="C1871" t="s">
        <v>10</v>
      </c>
      <c r="D1871" t="s">
        <v>18</v>
      </c>
      <c r="E1871" t="s">
        <v>21</v>
      </c>
      <c r="F1871">
        <v>359.6</v>
      </c>
      <c r="G1871">
        <v>9</v>
      </c>
      <c r="H1871">
        <v>1.6</v>
      </c>
      <c r="I1871" t="s">
        <v>17</v>
      </c>
      <c r="J1871" s="1">
        <v>46431</v>
      </c>
    </row>
    <row r="1872" spans="1:10" x14ac:dyDescent="0.3">
      <c r="A1872">
        <v>1871</v>
      </c>
      <c r="B1872">
        <v>19</v>
      </c>
      <c r="C1872" t="s">
        <v>23</v>
      </c>
      <c r="D1872" t="s">
        <v>25</v>
      </c>
      <c r="E1872" t="s">
        <v>16</v>
      </c>
      <c r="F1872">
        <v>904.27</v>
      </c>
      <c r="G1872">
        <v>12</v>
      </c>
      <c r="H1872">
        <v>1.8</v>
      </c>
      <c r="I1872" t="s">
        <v>13</v>
      </c>
      <c r="J1872" s="1">
        <v>46432</v>
      </c>
    </row>
    <row r="1873" spans="1:10" x14ac:dyDescent="0.3">
      <c r="A1873">
        <v>1872</v>
      </c>
      <c r="B1873">
        <v>44</v>
      </c>
      <c r="C1873" t="s">
        <v>10</v>
      </c>
      <c r="D1873" t="s">
        <v>20</v>
      </c>
      <c r="E1873" t="s">
        <v>16</v>
      </c>
      <c r="F1873">
        <v>315.38</v>
      </c>
      <c r="G1873">
        <v>3</v>
      </c>
      <c r="H1873">
        <v>4</v>
      </c>
      <c r="I1873" t="s">
        <v>13</v>
      </c>
      <c r="J1873" s="1">
        <v>46433</v>
      </c>
    </row>
    <row r="1874" spans="1:10" x14ac:dyDescent="0.3">
      <c r="A1874">
        <v>1873</v>
      </c>
      <c r="B1874">
        <v>21</v>
      </c>
      <c r="C1874" t="s">
        <v>23</v>
      </c>
      <c r="D1874" t="s">
        <v>20</v>
      </c>
      <c r="E1874" t="s">
        <v>24</v>
      </c>
      <c r="F1874">
        <v>404.32</v>
      </c>
      <c r="G1874">
        <v>6</v>
      </c>
      <c r="H1874">
        <v>3.7</v>
      </c>
      <c r="I1874" t="s">
        <v>17</v>
      </c>
      <c r="J1874" s="1">
        <v>46434</v>
      </c>
    </row>
    <row r="1875" spans="1:10" x14ac:dyDescent="0.3">
      <c r="A1875">
        <v>1874</v>
      </c>
      <c r="B1875">
        <v>33</v>
      </c>
      <c r="C1875" t="s">
        <v>10</v>
      </c>
      <c r="D1875" t="s">
        <v>22</v>
      </c>
      <c r="E1875" t="s">
        <v>19</v>
      </c>
      <c r="F1875">
        <v>47.54</v>
      </c>
      <c r="G1875">
        <v>10</v>
      </c>
      <c r="H1875">
        <v>4.9000000000000004</v>
      </c>
      <c r="I1875" t="s">
        <v>17</v>
      </c>
      <c r="J1875" s="1">
        <v>46435</v>
      </c>
    </row>
    <row r="1876" spans="1:10" x14ac:dyDescent="0.3">
      <c r="A1876">
        <v>1875</v>
      </c>
      <c r="B1876">
        <v>50</v>
      </c>
      <c r="C1876" t="s">
        <v>14</v>
      </c>
      <c r="D1876" t="s">
        <v>22</v>
      </c>
      <c r="E1876" t="s">
        <v>16</v>
      </c>
      <c r="F1876">
        <v>637.82000000000005</v>
      </c>
      <c r="G1876">
        <v>8</v>
      </c>
      <c r="H1876">
        <v>2.2000000000000002</v>
      </c>
      <c r="I1876" t="s">
        <v>17</v>
      </c>
      <c r="J1876" s="1">
        <v>46436</v>
      </c>
    </row>
    <row r="1877" spans="1:10" x14ac:dyDescent="0.3">
      <c r="A1877">
        <v>1876</v>
      </c>
      <c r="B1877">
        <v>57</v>
      </c>
      <c r="C1877" t="s">
        <v>23</v>
      </c>
      <c r="D1877" t="s">
        <v>15</v>
      </c>
      <c r="E1877" t="s">
        <v>16</v>
      </c>
      <c r="F1877">
        <v>712.42</v>
      </c>
      <c r="G1877">
        <v>2</v>
      </c>
      <c r="H1877">
        <v>3.6</v>
      </c>
      <c r="I1877" t="s">
        <v>13</v>
      </c>
      <c r="J1877" s="1">
        <v>46437</v>
      </c>
    </row>
    <row r="1878" spans="1:10" x14ac:dyDescent="0.3">
      <c r="A1878">
        <v>1877</v>
      </c>
      <c r="B1878">
        <v>68</v>
      </c>
      <c r="C1878" t="s">
        <v>10</v>
      </c>
      <c r="D1878" t="s">
        <v>18</v>
      </c>
      <c r="E1878" t="s">
        <v>19</v>
      </c>
      <c r="F1878">
        <v>715.72</v>
      </c>
      <c r="G1878">
        <v>2</v>
      </c>
      <c r="H1878">
        <v>1.5</v>
      </c>
      <c r="I1878" t="s">
        <v>13</v>
      </c>
      <c r="J1878" s="1">
        <v>46438</v>
      </c>
    </row>
    <row r="1879" spans="1:10" x14ac:dyDescent="0.3">
      <c r="A1879">
        <v>1878</v>
      </c>
      <c r="B1879">
        <v>35</v>
      </c>
      <c r="C1879" t="s">
        <v>10</v>
      </c>
      <c r="D1879" t="s">
        <v>18</v>
      </c>
      <c r="E1879" t="s">
        <v>19</v>
      </c>
      <c r="F1879">
        <v>1045.72</v>
      </c>
      <c r="G1879">
        <v>13</v>
      </c>
      <c r="H1879">
        <v>4.3</v>
      </c>
      <c r="I1879" t="s">
        <v>13</v>
      </c>
      <c r="J1879" s="1">
        <v>46439</v>
      </c>
    </row>
    <row r="1880" spans="1:10" x14ac:dyDescent="0.3">
      <c r="A1880">
        <v>1879</v>
      </c>
      <c r="B1880">
        <v>53</v>
      </c>
      <c r="C1880" t="s">
        <v>14</v>
      </c>
      <c r="D1880" t="s">
        <v>11</v>
      </c>
      <c r="E1880" t="s">
        <v>12</v>
      </c>
      <c r="F1880">
        <v>1081.77</v>
      </c>
      <c r="G1880">
        <v>14</v>
      </c>
      <c r="H1880">
        <v>4.7</v>
      </c>
      <c r="I1880" t="s">
        <v>13</v>
      </c>
      <c r="J1880" s="1">
        <v>46440</v>
      </c>
    </row>
    <row r="1881" spans="1:10" x14ac:dyDescent="0.3">
      <c r="A1881">
        <v>1880</v>
      </c>
      <c r="B1881">
        <v>57</v>
      </c>
      <c r="C1881" t="s">
        <v>10</v>
      </c>
      <c r="D1881" t="s">
        <v>25</v>
      </c>
      <c r="E1881" t="s">
        <v>19</v>
      </c>
      <c r="F1881">
        <v>1203.77</v>
      </c>
      <c r="G1881">
        <v>6</v>
      </c>
      <c r="H1881">
        <v>4.5999999999999996</v>
      </c>
      <c r="I1881" t="s">
        <v>17</v>
      </c>
      <c r="J1881" s="1">
        <v>46441</v>
      </c>
    </row>
    <row r="1882" spans="1:10" x14ac:dyDescent="0.3">
      <c r="A1882">
        <v>1881</v>
      </c>
      <c r="B1882">
        <v>41</v>
      </c>
      <c r="C1882" t="s">
        <v>23</v>
      </c>
      <c r="D1882" t="s">
        <v>18</v>
      </c>
      <c r="E1882" t="s">
        <v>24</v>
      </c>
      <c r="F1882">
        <v>1443.03</v>
      </c>
      <c r="G1882">
        <v>2</v>
      </c>
      <c r="H1882">
        <v>1.5</v>
      </c>
      <c r="I1882" t="s">
        <v>13</v>
      </c>
      <c r="J1882" s="1">
        <v>46442</v>
      </c>
    </row>
    <row r="1883" spans="1:10" x14ac:dyDescent="0.3">
      <c r="A1883">
        <v>1882</v>
      </c>
      <c r="B1883">
        <v>60</v>
      </c>
      <c r="C1883" t="s">
        <v>14</v>
      </c>
      <c r="D1883" t="s">
        <v>20</v>
      </c>
      <c r="E1883" t="s">
        <v>16</v>
      </c>
      <c r="F1883">
        <v>1238.1199999999999</v>
      </c>
      <c r="G1883">
        <v>6</v>
      </c>
      <c r="H1883">
        <v>3.2</v>
      </c>
      <c r="I1883" t="s">
        <v>17</v>
      </c>
      <c r="J1883" s="1">
        <v>46443</v>
      </c>
    </row>
    <row r="1884" spans="1:10" x14ac:dyDescent="0.3">
      <c r="A1884">
        <v>1883</v>
      </c>
      <c r="B1884">
        <v>24</v>
      </c>
      <c r="C1884" t="s">
        <v>10</v>
      </c>
      <c r="D1884" t="s">
        <v>18</v>
      </c>
      <c r="E1884" t="s">
        <v>19</v>
      </c>
      <c r="F1884">
        <v>333.7</v>
      </c>
      <c r="G1884">
        <v>4</v>
      </c>
      <c r="H1884">
        <v>2.9</v>
      </c>
      <c r="I1884" t="s">
        <v>17</v>
      </c>
      <c r="J1884" s="1">
        <v>46444</v>
      </c>
    </row>
    <row r="1885" spans="1:10" x14ac:dyDescent="0.3">
      <c r="A1885">
        <v>1884</v>
      </c>
      <c r="B1885">
        <v>43</v>
      </c>
      <c r="C1885" t="s">
        <v>10</v>
      </c>
      <c r="D1885" t="s">
        <v>22</v>
      </c>
      <c r="E1885" t="s">
        <v>16</v>
      </c>
      <c r="F1885">
        <v>1138.93</v>
      </c>
      <c r="G1885">
        <v>6</v>
      </c>
      <c r="H1885">
        <v>2.2999999999999998</v>
      </c>
      <c r="I1885" t="s">
        <v>17</v>
      </c>
      <c r="J1885" s="1">
        <v>46445</v>
      </c>
    </row>
    <row r="1886" spans="1:10" x14ac:dyDescent="0.3">
      <c r="A1886">
        <v>1885</v>
      </c>
      <c r="B1886">
        <v>68</v>
      </c>
      <c r="C1886" t="s">
        <v>10</v>
      </c>
      <c r="D1886" t="s">
        <v>11</v>
      </c>
      <c r="E1886" t="s">
        <v>24</v>
      </c>
      <c r="F1886">
        <v>821.46</v>
      </c>
      <c r="G1886">
        <v>12</v>
      </c>
      <c r="H1886">
        <v>2.2999999999999998</v>
      </c>
      <c r="I1886" t="s">
        <v>13</v>
      </c>
      <c r="J1886" s="1">
        <v>46446</v>
      </c>
    </row>
    <row r="1887" spans="1:10" x14ac:dyDescent="0.3">
      <c r="A1887">
        <v>1886</v>
      </c>
      <c r="B1887">
        <v>63</v>
      </c>
      <c r="C1887" t="s">
        <v>10</v>
      </c>
      <c r="D1887" t="s">
        <v>25</v>
      </c>
      <c r="E1887" t="s">
        <v>19</v>
      </c>
      <c r="F1887">
        <v>291.72000000000003</v>
      </c>
      <c r="G1887">
        <v>2</v>
      </c>
      <c r="H1887">
        <v>2.6</v>
      </c>
      <c r="I1887" t="s">
        <v>17</v>
      </c>
      <c r="J1887" s="1">
        <v>46447</v>
      </c>
    </row>
    <row r="1888" spans="1:10" x14ac:dyDescent="0.3">
      <c r="A1888">
        <v>1887</v>
      </c>
      <c r="B1888">
        <v>38</v>
      </c>
      <c r="C1888" t="s">
        <v>14</v>
      </c>
      <c r="D1888" t="s">
        <v>25</v>
      </c>
      <c r="E1888" t="s">
        <v>19</v>
      </c>
      <c r="F1888">
        <v>726.04</v>
      </c>
      <c r="G1888">
        <v>13</v>
      </c>
      <c r="H1888">
        <v>5</v>
      </c>
      <c r="I1888" t="s">
        <v>17</v>
      </c>
      <c r="J1888" s="1">
        <v>46448</v>
      </c>
    </row>
    <row r="1889" spans="1:10" x14ac:dyDescent="0.3">
      <c r="A1889">
        <v>1888</v>
      </c>
      <c r="B1889">
        <v>20</v>
      </c>
      <c r="C1889" t="s">
        <v>23</v>
      </c>
      <c r="D1889" t="s">
        <v>15</v>
      </c>
      <c r="E1889" t="s">
        <v>24</v>
      </c>
      <c r="F1889">
        <v>384.73</v>
      </c>
      <c r="G1889">
        <v>5</v>
      </c>
      <c r="H1889">
        <v>2.5</v>
      </c>
      <c r="I1889" t="s">
        <v>17</v>
      </c>
      <c r="J1889" s="1">
        <v>46449</v>
      </c>
    </row>
    <row r="1890" spans="1:10" x14ac:dyDescent="0.3">
      <c r="A1890">
        <v>1889</v>
      </c>
      <c r="B1890">
        <v>63</v>
      </c>
      <c r="C1890" t="s">
        <v>14</v>
      </c>
      <c r="D1890" t="s">
        <v>20</v>
      </c>
      <c r="E1890" t="s">
        <v>12</v>
      </c>
      <c r="F1890">
        <v>1207.6400000000001</v>
      </c>
      <c r="G1890">
        <v>14</v>
      </c>
      <c r="H1890">
        <v>2.9</v>
      </c>
      <c r="I1890" t="s">
        <v>13</v>
      </c>
      <c r="J1890" s="1">
        <v>46450</v>
      </c>
    </row>
    <row r="1891" spans="1:10" x14ac:dyDescent="0.3">
      <c r="A1891">
        <v>1890</v>
      </c>
      <c r="B1891">
        <v>56</v>
      </c>
      <c r="C1891" t="s">
        <v>10</v>
      </c>
      <c r="D1891" t="s">
        <v>22</v>
      </c>
      <c r="E1891" t="s">
        <v>24</v>
      </c>
      <c r="F1891">
        <v>1318.98</v>
      </c>
      <c r="G1891">
        <v>13</v>
      </c>
      <c r="H1891">
        <v>3.3</v>
      </c>
      <c r="I1891" t="s">
        <v>17</v>
      </c>
      <c r="J1891" s="1">
        <v>46451</v>
      </c>
    </row>
    <row r="1892" spans="1:10" x14ac:dyDescent="0.3">
      <c r="A1892">
        <v>1891</v>
      </c>
      <c r="B1892">
        <v>43</v>
      </c>
      <c r="C1892" t="s">
        <v>10</v>
      </c>
      <c r="D1892" t="s">
        <v>22</v>
      </c>
      <c r="E1892" t="s">
        <v>16</v>
      </c>
      <c r="F1892">
        <v>6.48</v>
      </c>
      <c r="G1892">
        <v>11</v>
      </c>
      <c r="H1892">
        <v>4.9000000000000004</v>
      </c>
      <c r="I1892" t="s">
        <v>17</v>
      </c>
      <c r="J1892" s="1">
        <v>46452</v>
      </c>
    </row>
    <row r="1893" spans="1:10" x14ac:dyDescent="0.3">
      <c r="A1893">
        <v>1892</v>
      </c>
      <c r="B1893">
        <v>20</v>
      </c>
      <c r="C1893" t="s">
        <v>10</v>
      </c>
      <c r="D1893" t="s">
        <v>15</v>
      </c>
      <c r="E1893" t="s">
        <v>12</v>
      </c>
      <c r="F1893">
        <v>1009</v>
      </c>
      <c r="G1893">
        <v>11</v>
      </c>
      <c r="H1893">
        <v>2.2000000000000002</v>
      </c>
      <c r="I1893" t="s">
        <v>13</v>
      </c>
      <c r="J1893" s="1">
        <v>46453</v>
      </c>
    </row>
    <row r="1894" spans="1:10" x14ac:dyDescent="0.3">
      <c r="A1894">
        <v>1893</v>
      </c>
      <c r="B1894">
        <v>45</v>
      </c>
      <c r="C1894" t="s">
        <v>14</v>
      </c>
      <c r="D1894" t="s">
        <v>18</v>
      </c>
      <c r="E1894" t="s">
        <v>19</v>
      </c>
      <c r="F1894">
        <v>1027.8499999999999</v>
      </c>
      <c r="G1894">
        <v>13</v>
      </c>
      <c r="H1894">
        <v>4.5999999999999996</v>
      </c>
      <c r="I1894" t="s">
        <v>13</v>
      </c>
      <c r="J1894" s="1">
        <v>46454</v>
      </c>
    </row>
    <row r="1895" spans="1:10" x14ac:dyDescent="0.3">
      <c r="A1895">
        <v>1894</v>
      </c>
      <c r="B1895">
        <v>33</v>
      </c>
      <c r="C1895" t="s">
        <v>14</v>
      </c>
      <c r="D1895" t="s">
        <v>22</v>
      </c>
      <c r="E1895" t="s">
        <v>16</v>
      </c>
      <c r="F1895">
        <v>1282.26</v>
      </c>
      <c r="G1895">
        <v>10</v>
      </c>
      <c r="H1895">
        <v>3.6</v>
      </c>
      <c r="I1895" t="s">
        <v>17</v>
      </c>
      <c r="J1895" s="1">
        <v>46455</v>
      </c>
    </row>
    <row r="1896" spans="1:10" x14ac:dyDescent="0.3">
      <c r="A1896">
        <v>1895</v>
      </c>
      <c r="B1896">
        <v>44</v>
      </c>
      <c r="C1896" t="s">
        <v>23</v>
      </c>
      <c r="D1896" t="s">
        <v>20</v>
      </c>
      <c r="E1896" t="s">
        <v>19</v>
      </c>
      <c r="F1896">
        <v>455.05</v>
      </c>
      <c r="G1896">
        <v>11</v>
      </c>
      <c r="H1896">
        <v>3.4</v>
      </c>
      <c r="I1896" t="s">
        <v>17</v>
      </c>
      <c r="J1896" s="1">
        <v>46456</v>
      </c>
    </row>
    <row r="1897" spans="1:10" x14ac:dyDescent="0.3">
      <c r="A1897">
        <v>1896</v>
      </c>
      <c r="B1897">
        <v>21</v>
      </c>
      <c r="C1897" t="s">
        <v>23</v>
      </c>
      <c r="D1897" t="s">
        <v>11</v>
      </c>
      <c r="E1897" t="s">
        <v>24</v>
      </c>
      <c r="F1897">
        <v>1209.22</v>
      </c>
      <c r="G1897">
        <v>12</v>
      </c>
      <c r="H1897">
        <v>2.2000000000000002</v>
      </c>
      <c r="I1897" t="s">
        <v>17</v>
      </c>
      <c r="J1897" s="1">
        <v>46457</v>
      </c>
    </row>
    <row r="1898" spans="1:10" x14ac:dyDescent="0.3">
      <c r="A1898">
        <v>1897</v>
      </c>
      <c r="B1898">
        <v>46</v>
      </c>
      <c r="C1898" t="s">
        <v>23</v>
      </c>
      <c r="D1898" t="s">
        <v>25</v>
      </c>
      <c r="E1898" t="s">
        <v>12</v>
      </c>
      <c r="F1898">
        <v>114.65</v>
      </c>
      <c r="G1898">
        <v>7</v>
      </c>
      <c r="H1898">
        <v>4.4000000000000004</v>
      </c>
      <c r="I1898" t="s">
        <v>13</v>
      </c>
      <c r="J1898" s="1">
        <v>46458</v>
      </c>
    </row>
    <row r="1899" spans="1:10" x14ac:dyDescent="0.3">
      <c r="A1899">
        <v>1898</v>
      </c>
      <c r="B1899">
        <v>44</v>
      </c>
      <c r="C1899" t="s">
        <v>10</v>
      </c>
      <c r="D1899" t="s">
        <v>18</v>
      </c>
      <c r="E1899" t="s">
        <v>21</v>
      </c>
      <c r="F1899">
        <v>1178.75</v>
      </c>
      <c r="G1899">
        <v>7</v>
      </c>
      <c r="H1899">
        <v>2.6</v>
      </c>
      <c r="I1899" t="s">
        <v>17</v>
      </c>
      <c r="J1899" s="1">
        <v>46459</v>
      </c>
    </row>
    <row r="1900" spans="1:10" x14ac:dyDescent="0.3">
      <c r="A1900">
        <v>1899</v>
      </c>
      <c r="B1900">
        <v>60</v>
      </c>
      <c r="C1900" t="s">
        <v>23</v>
      </c>
      <c r="D1900" t="s">
        <v>18</v>
      </c>
      <c r="E1900" t="s">
        <v>19</v>
      </c>
      <c r="F1900">
        <v>142.57</v>
      </c>
      <c r="G1900">
        <v>10</v>
      </c>
      <c r="H1900">
        <v>4.9000000000000004</v>
      </c>
      <c r="I1900" t="s">
        <v>17</v>
      </c>
      <c r="J1900" s="1">
        <v>46460</v>
      </c>
    </row>
    <row r="1901" spans="1:10" x14ac:dyDescent="0.3">
      <c r="A1901">
        <v>1900</v>
      </c>
      <c r="B1901">
        <v>26</v>
      </c>
      <c r="C1901" t="s">
        <v>10</v>
      </c>
      <c r="D1901" t="s">
        <v>11</v>
      </c>
      <c r="E1901" t="s">
        <v>12</v>
      </c>
      <c r="F1901">
        <v>24.16</v>
      </c>
      <c r="G1901">
        <v>3</v>
      </c>
      <c r="H1901">
        <v>1.8</v>
      </c>
      <c r="I1901" t="s">
        <v>13</v>
      </c>
      <c r="J1901" s="1">
        <v>46461</v>
      </c>
    </row>
    <row r="1902" spans="1:10" x14ac:dyDescent="0.3">
      <c r="A1902">
        <v>1901</v>
      </c>
      <c r="B1902">
        <v>61</v>
      </c>
      <c r="C1902" t="s">
        <v>14</v>
      </c>
      <c r="D1902" t="s">
        <v>11</v>
      </c>
      <c r="E1902" t="s">
        <v>16</v>
      </c>
      <c r="F1902">
        <v>956.66</v>
      </c>
      <c r="G1902">
        <v>5</v>
      </c>
      <c r="H1902">
        <v>4</v>
      </c>
      <c r="I1902" t="s">
        <v>17</v>
      </c>
      <c r="J1902" s="1">
        <v>46462</v>
      </c>
    </row>
    <row r="1903" spans="1:10" x14ac:dyDescent="0.3">
      <c r="A1903">
        <v>1902</v>
      </c>
      <c r="B1903">
        <v>66</v>
      </c>
      <c r="C1903" t="s">
        <v>14</v>
      </c>
      <c r="D1903" t="s">
        <v>20</v>
      </c>
      <c r="E1903" t="s">
        <v>12</v>
      </c>
      <c r="F1903">
        <v>561.72</v>
      </c>
      <c r="G1903">
        <v>11</v>
      </c>
      <c r="H1903">
        <v>4</v>
      </c>
      <c r="I1903" t="s">
        <v>17</v>
      </c>
      <c r="J1903" s="1">
        <v>46463</v>
      </c>
    </row>
    <row r="1904" spans="1:10" x14ac:dyDescent="0.3">
      <c r="A1904">
        <v>1903</v>
      </c>
      <c r="B1904">
        <v>44</v>
      </c>
      <c r="C1904" t="s">
        <v>14</v>
      </c>
      <c r="D1904" t="s">
        <v>15</v>
      </c>
      <c r="E1904" t="s">
        <v>19</v>
      </c>
      <c r="F1904">
        <v>472.61</v>
      </c>
      <c r="G1904">
        <v>10</v>
      </c>
      <c r="H1904">
        <v>3.7</v>
      </c>
      <c r="I1904" t="s">
        <v>17</v>
      </c>
      <c r="J1904" s="1">
        <v>46464</v>
      </c>
    </row>
    <row r="1905" spans="1:10" x14ac:dyDescent="0.3">
      <c r="A1905">
        <v>1904</v>
      </c>
      <c r="B1905">
        <v>52</v>
      </c>
      <c r="C1905" t="s">
        <v>23</v>
      </c>
      <c r="D1905" t="s">
        <v>22</v>
      </c>
      <c r="E1905" t="s">
        <v>24</v>
      </c>
      <c r="F1905">
        <v>1247.17</v>
      </c>
      <c r="G1905">
        <v>9</v>
      </c>
      <c r="H1905">
        <v>1.8</v>
      </c>
      <c r="I1905" t="s">
        <v>13</v>
      </c>
      <c r="J1905" s="1">
        <v>46465</v>
      </c>
    </row>
    <row r="1906" spans="1:10" x14ac:dyDescent="0.3">
      <c r="A1906">
        <v>1905</v>
      </c>
      <c r="B1906">
        <v>46</v>
      </c>
      <c r="C1906" t="s">
        <v>10</v>
      </c>
      <c r="D1906" t="s">
        <v>15</v>
      </c>
      <c r="E1906" t="s">
        <v>21</v>
      </c>
      <c r="F1906">
        <v>1250.96</v>
      </c>
      <c r="G1906">
        <v>4</v>
      </c>
      <c r="H1906">
        <v>2.2000000000000002</v>
      </c>
      <c r="I1906" t="s">
        <v>17</v>
      </c>
      <c r="J1906" s="1">
        <v>46466</v>
      </c>
    </row>
    <row r="1907" spans="1:10" x14ac:dyDescent="0.3">
      <c r="A1907">
        <v>1906</v>
      </c>
      <c r="B1907">
        <v>55</v>
      </c>
      <c r="C1907" t="s">
        <v>23</v>
      </c>
      <c r="D1907" t="s">
        <v>11</v>
      </c>
      <c r="E1907" t="s">
        <v>19</v>
      </c>
      <c r="F1907">
        <v>720.25</v>
      </c>
      <c r="G1907">
        <v>10</v>
      </c>
      <c r="H1907">
        <v>4.7</v>
      </c>
      <c r="I1907" t="s">
        <v>13</v>
      </c>
      <c r="J1907" s="1">
        <v>46467</v>
      </c>
    </row>
    <row r="1908" spans="1:10" x14ac:dyDescent="0.3">
      <c r="A1908">
        <v>1907</v>
      </c>
      <c r="B1908">
        <v>57</v>
      </c>
      <c r="C1908" t="s">
        <v>10</v>
      </c>
      <c r="D1908" t="s">
        <v>20</v>
      </c>
      <c r="E1908" t="s">
        <v>24</v>
      </c>
      <c r="F1908">
        <v>491.12</v>
      </c>
      <c r="G1908">
        <v>12</v>
      </c>
      <c r="H1908">
        <v>4.2</v>
      </c>
      <c r="I1908" t="s">
        <v>17</v>
      </c>
      <c r="J1908" s="1">
        <v>46468</v>
      </c>
    </row>
    <row r="1909" spans="1:10" x14ac:dyDescent="0.3">
      <c r="A1909">
        <v>1908</v>
      </c>
      <c r="B1909">
        <v>26</v>
      </c>
      <c r="C1909" t="s">
        <v>23</v>
      </c>
      <c r="D1909" t="s">
        <v>11</v>
      </c>
      <c r="E1909" t="s">
        <v>24</v>
      </c>
      <c r="F1909">
        <v>361.96</v>
      </c>
      <c r="G1909">
        <v>4</v>
      </c>
      <c r="H1909">
        <v>2.6</v>
      </c>
      <c r="I1909" t="s">
        <v>17</v>
      </c>
      <c r="J1909" s="1">
        <v>46469</v>
      </c>
    </row>
    <row r="1910" spans="1:10" x14ac:dyDescent="0.3">
      <c r="A1910">
        <v>1909</v>
      </c>
      <c r="B1910">
        <v>48</v>
      </c>
      <c r="C1910" t="s">
        <v>23</v>
      </c>
      <c r="D1910" t="s">
        <v>25</v>
      </c>
      <c r="E1910" t="s">
        <v>24</v>
      </c>
      <c r="F1910">
        <v>1222.9000000000001</v>
      </c>
      <c r="G1910">
        <v>4</v>
      </c>
      <c r="H1910">
        <v>2.9</v>
      </c>
      <c r="I1910" t="s">
        <v>17</v>
      </c>
      <c r="J1910" s="1">
        <v>46470</v>
      </c>
    </row>
    <row r="1911" spans="1:10" x14ac:dyDescent="0.3">
      <c r="A1911">
        <v>1910</v>
      </c>
      <c r="B1911">
        <v>28</v>
      </c>
      <c r="C1911" t="s">
        <v>14</v>
      </c>
      <c r="D1911" t="s">
        <v>20</v>
      </c>
      <c r="E1911" t="s">
        <v>24</v>
      </c>
      <c r="F1911">
        <v>693.83</v>
      </c>
      <c r="G1911">
        <v>8</v>
      </c>
      <c r="H1911">
        <v>4.5999999999999996</v>
      </c>
      <c r="I1911" t="s">
        <v>17</v>
      </c>
      <c r="J1911" s="1">
        <v>46471</v>
      </c>
    </row>
    <row r="1912" spans="1:10" x14ac:dyDescent="0.3">
      <c r="A1912">
        <v>1911</v>
      </c>
      <c r="B1912">
        <v>57</v>
      </c>
      <c r="C1912" t="s">
        <v>14</v>
      </c>
      <c r="D1912" t="s">
        <v>11</v>
      </c>
      <c r="E1912" t="s">
        <v>12</v>
      </c>
      <c r="F1912">
        <v>161.91999999999999</v>
      </c>
      <c r="G1912">
        <v>2</v>
      </c>
      <c r="H1912">
        <v>2.9</v>
      </c>
      <c r="I1912" t="s">
        <v>17</v>
      </c>
      <c r="J1912" s="1">
        <v>46472</v>
      </c>
    </row>
    <row r="1913" spans="1:10" x14ac:dyDescent="0.3">
      <c r="A1913">
        <v>1912</v>
      </c>
      <c r="B1913">
        <v>36</v>
      </c>
      <c r="C1913" t="s">
        <v>10</v>
      </c>
      <c r="D1913" t="s">
        <v>22</v>
      </c>
      <c r="E1913" t="s">
        <v>12</v>
      </c>
      <c r="F1913">
        <v>1170.55</v>
      </c>
      <c r="G1913">
        <v>14</v>
      </c>
      <c r="H1913">
        <v>2</v>
      </c>
      <c r="I1913" t="s">
        <v>17</v>
      </c>
      <c r="J1913" s="1">
        <v>46473</v>
      </c>
    </row>
    <row r="1914" spans="1:10" x14ac:dyDescent="0.3">
      <c r="A1914">
        <v>1913</v>
      </c>
      <c r="B1914">
        <v>39</v>
      </c>
      <c r="C1914" t="s">
        <v>10</v>
      </c>
      <c r="D1914" t="s">
        <v>22</v>
      </c>
      <c r="E1914" t="s">
        <v>21</v>
      </c>
      <c r="F1914">
        <v>621.77</v>
      </c>
      <c r="G1914">
        <v>7</v>
      </c>
      <c r="H1914">
        <v>4.4000000000000004</v>
      </c>
      <c r="I1914" t="s">
        <v>13</v>
      </c>
      <c r="J1914" s="1">
        <v>46474</v>
      </c>
    </row>
    <row r="1915" spans="1:10" x14ac:dyDescent="0.3">
      <c r="A1915">
        <v>1914</v>
      </c>
      <c r="B1915">
        <v>33</v>
      </c>
      <c r="C1915" t="s">
        <v>23</v>
      </c>
      <c r="D1915" t="s">
        <v>11</v>
      </c>
      <c r="E1915" t="s">
        <v>16</v>
      </c>
      <c r="F1915">
        <v>625.9</v>
      </c>
      <c r="G1915">
        <v>8</v>
      </c>
      <c r="H1915">
        <v>3.2</v>
      </c>
      <c r="I1915" t="s">
        <v>17</v>
      </c>
      <c r="J1915" s="1">
        <v>46475</v>
      </c>
    </row>
    <row r="1916" spans="1:10" x14ac:dyDescent="0.3">
      <c r="A1916">
        <v>1915</v>
      </c>
      <c r="B1916">
        <v>48</v>
      </c>
      <c r="C1916" t="s">
        <v>10</v>
      </c>
      <c r="D1916" t="s">
        <v>20</v>
      </c>
      <c r="E1916" t="s">
        <v>19</v>
      </c>
      <c r="F1916">
        <v>197.08</v>
      </c>
      <c r="G1916">
        <v>3</v>
      </c>
      <c r="H1916">
        <v>4.3</v>
      </c>
      <c r="I1916" t="s">
        <v>17</v>
      </c>
      <c r="J1916" s="1">
        <v>46476</v>
      </c>
    </row>
    <row r="1917" spans="1:10" x14ac:dyDescent="0.3">
      <c r="A1917">
        <v>1916</v>
      </c>
      <c r="B1917">
        <v>69</v>
      </c>
      <c r="C1917" t="s">
        <v>14</v>
      </c>
      <c r="D1917" t="s">
        <v>22</v>
      </c>
      <c r="E1917" t="s">
        <v>21</v>
      </c>
      <c r="F1917">
        <v>1191.46</v>
      </c>
      <c r="G1917">
        <v>13</v>
      </c>
      <c r="H1917">
        <v>1.8</v>
      </c>
      <c r="I1917" t="s">
        <v>13</v>
      </c>
      <c r="J1917" s="1">
        <v>46477</v>
      </c>
    </row>
    <row r="1918" spans="1:10" x14ac:dyDescent="0.3">
      <c r="A1918">
        <v>1917</v>
      </c>
      <c r="B1918">
        <v>25</v>
      </c>
      <c r="C1918" t="s">
        <v>23</v>
      </c>
      <c r="D1918" t="s">
        <v>22</v>
      </c>
      <c r="E1918" t="s">
        <v>24</v>
      </c>
      <c r="F1918">
        <v>643</v>
      </c>
      <c r="G1918">
        <v>6</v>
      </c>
      <c r="H1918">
        <v>3.5</v>
      </c>
      <c r="I1918" t="s">
        <v>13</v>
      </c>
      <c r="J1918" s="1">
        <v>46478</v>
      </c>
    </row>
    <row r="1919" spans="1:10" x14ac:dyDescent="0.3">
      <c r="A1919">
        <v>1918</v>
      </c>
      <c r="B1919">
        <v>43</v>
      </c>
      <c r="C1919" t="s">
        <v>10</v>
      </c>
      <c r="D1919" t="s">
        <v>18</v>
      </c>
      <c r="E1919" t="s">
        <v>24</v>
      </c>
      <c r="F1919">
        <v>271.77</v>
      </c>
      <c r="G1919">
        <v>5</v>
      </c>
      <c r="H1919">
        <v>4.3</v>
      </c>
      <c r="I1919" t="s">
        <v>13</v>
      </c>
      <c r="J1919" s="1">
        <v>46479</v>
      </c>
    </row>
    <row r="1920" spans="1:10" x14ac:dyDescent="0.3">
      <c r="A1920">
        <v>1919</v>
      </c>
      <c r="B1920">
        <v>46</v>
      </c>
      <c r="C1920" t="s">
        <v>10</v>
      </c>
      <c r="D1920" t="s">
        <v>22</v>
      </c>
      <c r="E1920" t="s">
        <v>12</v>
      </c>
      <c r="F1920">
        <v>207.57</v>
      </c>
      <c r="G1920">
        <v>10</v>
      </c>
      <c r="H1920">
        <v>3.3</v>
      </c>
      <c r="I1920" t="s">
        <v>13</v>
      </c>
      <c r="J1920" s="1">
        <v>46480</v>
      </c>
    </row>
    <row r="1921" spans="1:10" x14ac:dyDescent="0.3">
      <c r="A1921">
        <v>1920</v>
      </c>
      <c r="B1921">
        <v>29</v>
      </c>
      <c r="C1921" t="s">
        <v>14</v>
      </c>
      <c r="D1921" t="s">
        <v>15</v>
      </c>
      <c r="E1921" t="s">
        <v>24</v>
      </c>
      <c r="F1921">
        <v>644.55999999999995</v>
      </c>
      <c r="G1921">
        <v>9</v>
      </c>
      <c r="H1921">
        <v>1.2</v>
      </c>
      <c r="I1921" t="s">
        <v>13</v>
      </c>
      <c r="J1921" s="1">
        <v>46481</v>
      </c>
    </row>
    <row r="1922" spans="1:10" x14ac:dyDescent="0.3">
      <c r="A1922">
        <v>1921</v>
      </c>
      <c r="B1922">
        <v>18</v>
      </c>
      <c r="C1922" t="s">
        <v>14</v>
      </c>
      <c r="D1922" t="s">
        <v>20</v>
      </c>
      <c r="E1922" t="s">
        <v>21</v>
      </c>
      <c r="F1922">
        <v>328.42</v>
      </c>
      <c r="G1922">
        <v>2</v>
      </c>
      <c r="H1922">
        <v>1.8</v>
      </c>
      <c r="I1922" t="s">
        <v>13</v>
      </c>
      <c r="J1922" s="1">
        <v>46482</v>
      </c>
    </row>
    <row r="1923" spans="1:10" x14ac:dyDescent="0.3">
      <c r="A1923">
        <v>1922</v>
      </c>
      <c r="B1923">
        <v>69</v>
      </c>
      <c r="C1923" t="s">
        <v>23</v>
      </c>
      <c r="D1923" t="s">
        <v>22</v>
      </c>
      <c r="E1923" t="s">
        <v>24</v>
      </c>
      <c r="F1923">
        <v>1386.92</v>
      </c>
      <c r="G1923">
        <v>10</v>
      </c>
      <c r="H1923">
        <v>2</v>
      </c>
      <c r="I1923" t="s">
        <v>13</v>
      </c>
      <c r="J1923" s="1">
        <v>46483</v>
      </c>
    </row>
    <row r="1924" spans="1:10" x14ac:dyDescent="0.3">
      <c r="A1924">
        <v>1923</v>
      </c>
      <c r="B1924">
        <v>36</v>
      </c>
      <c r="C1924" t="s">
        <v>14</v>
      </c>
      <c r="D1924" t="s">
        <v>18</v>
      </c>
      <c r="E1924" t="s">
        <v>12</v>
      </c>
      <c r="F1924">
        <v>262.08</v>
      </c>
      <c r="G1924">
        <v>11</v>
      </c>
      <c r="H1924">
        <v>3.5</v>
      </c>
      <c r="I1924" t="s">
        <v>13</v>
      </c>
      <c r="J1924" s="1">
        <v>46484</v>
      </c>
    </row>
    <row r="1925" spans="1:10" x14ac:dyDescent="0.3">
      <c r="A1925">
        <v>1924</v>
      </c>
      <c r="B1925">
        <v>25</v>
      </c>
      <c r="C1925" t="s">
        <v>14</v>
      </c>
      <c r="D1925" t="s">
        <v>20</v>
      </c>
      <c r="E1925" t="s">
        <v>19</v>
      </c>
      <c r="F1925">
        <v>732.35</v>
      </c>
      <c r="G1925">
        <v>13</v>
      </c>
      <c r="H1925">
        <v>3.8</v>
      </c>
      <c r="I1925" t="s">
        <v>17</v>
      </c>
      <c r="J1925" s="1">
        <v>46485</v>
      </c>
    </row>
    <row r="1926" spans="1:10" x14ac:dyDescent="0.3">
      <c r="A1926">
        <v>1925</v>
      </c>
      <c r="B1926">
        <v>43</v>
      </c>
      <c r="C1926" t="s">
        <v>23</v>
      </c>
      <c r="D1926" t="s">
        <v>15</v>
      </c>
      <c r="E1926" t="s">
        <v>19</v>
      </c>
      <c r="F1926">
        <v>12.01</v>
      </c>
      <c r="G1926">
        <v>6</v>
      </c>
      <c r="H1926">
        <v>2.7</v>
      </c>
      <c r="I1926" t="s">
        <v>17</v>
      </c>
      <c r="J1926" s="1">
        <v>46486</v>
      </c>
    </row>
    <row r="1927" spans="1:10" x14ac:dyDescent="0.3">
      <c r="A1927">
        <v>1926</v>
      </c>
      <c r="B1927">
        <v>58</v>
      </c>
      <c r="C1927" t="s">
        <v>14</v>
      </c>
      <c r="D1927" t="s">
        <v>18</v>
      </c>
      <c r="E1927" t="s">
        <v>12</v>
      </c>
      <c r="F1927">
        <v>363.12</v>
      </c>
      <c r="G1927">
        <v>1</v>
      </c>
      <c r="H1927">
        <v>3.9</v>
      </c>
      <c r="I1927" t="s">
        <v>13</v>
      </c>
      <c r="J1927" s="1">
        <v>46487</v>
      </c>
    </row>
    <row r="1928" spans="1:10" x14ac:dyDescent="0.3">
      <c r="A1928">
        <v>1927</v>
      </c>
      <c r="B1928">
        <v>37</v>
      </c>
      <c r="C1928" t="s">
        <v>23</v>
      </c>
      <c r="D1928" t="s">
        <v>22</v>
      </c>
      <c r="E1928" t="s">
        <v>16</v>
      </c>
      <c r="F1928">
        <v>732.52</v>
      </c>
      <c r="G1928">
        <v>1</v>
      </c>
      <c r="H1928">
        <v>4.5999999999999996</v>
      </c>
      <c r="I1928" t="s">
        <v>13</v>
      </c>
      <c r="J1928" s="1">
        <v>46488</v>
      </c>
    </row>
    <row r="1929" spans="1:10" x14ac:dyDescent="0.3">
      <c r="A1929">
        <v>1928</v>
      </c>
      <c r="B1929">
        <v>27</v>
      </c>
      <c r="C1929" t="s">
        <v>23</v>
      </c>
      <c r="D1929" t="s">
        <v>25</v>
      </c>
      <c r="E1929" t="s">
        <v>24</v>
      </c>
      <c r="F1929">
        <v>592.15</v>
      </c>
      <c r="G1929">
        <v>8</v>
      </c>
      <c r="H1929">
        <v>1.4</v>
      </c>
      <c r="I1929" t="s">
        <v>13</v>
      </c>
      <c r="J1929" s="1">
        <v>46489</v>
      </c>
    </row>
    <row r="1930" spans="1:10" x14ac:dyDescent="0.3">
      <c r="A1930">
        <v>1929</v>
      </c>
      <c r="B1930">
        <v>23</v>
      </c>
      <c r="C1930" t="s">
        <v>23</v>
      </c>
      <c r="D1930" t="s">
        <v>11</v>
      </c>
      <c r="E1930" t="s">
        <v>21</v>
      </c>
      <c r="F1930">
        <v>464.22</v>
      </c>
      <c r="G1930">
        <v>6</v>
      </c>
      <c r="H1930">
        <v>1.7</v>
      </c>
      <c r="I1930" t="s">
        <v>13</v>
      </c>
      <c r="J1930" s="1">
        <v>46490</v>
      </c>
    </row>
    <row r="1931" spans="1:10" x14ac:dyDescent="0.3">
      <c r="A1931">
        <v>1930</v>
      </c>
      <c r="B1931">
        <v>30</v>
      </c>
      <c r="C1931" t="s">
        <v>23</v>
      </c>
      <c r="D1931" t="s">
        <v>22</v>
      </c>
      <c r="E1931" t="s">
        <v>19</v>
      </c>
      <c r="F1931">
        <v>928.07</v>
      </c>
      <c r="G1931">
        <v>3</v>
      </c>
      <c r="H1931">
        <v>3.6</v>
      </c>
      <c r="I1931" t="s">
        <v>17</v>
      </c>
      <c r="J1931" s="1">
        <v>46491</v>
      </c>
    </row>
    <row r="1932" spans="1:10" x14ac:dyDescent="0.3">
      <c r="A1932">
        <v>1931</v>
      </c>
      <c r="B1932">
        <v>67</v>
      </c>
      <c r="C1932" t="s">
        <v>14</v>
      </c>
      <c r="D1932" t="s">
        <v>18</v>
      </c>
      <c r="E1932" t="s">
        <v>12</v>
      </c>
      <c r="F1932">
        <v>603.21</v>
      </c>
      <c r="G1932">
        <v>14</v>
      </c>
      <c r="H1932">
        <v>1.1000000000000001</v>
      </c>
      <c r="I1932" t="s">
        <v>17</v>
      </c>
      <c r="J1932" s="1">
        <v>46492</v>
      </c>
    </row>
    <row r="1933" spans="1:10" x14ac:dyDescent="0.3">
      <c r="A1933">
        <v>1932</v>
      </c>
      <c r="B1933">
        <v>45</v>
      </c>
      <c r="C1933" t="s">
        <v>10</v>
      </c>
      <c r="D1933" t="s">
        <v>25</v>
      </c>
      <c r="E1933" t="s">
        <v>21</v>
      </c>
      <c r="F1933">
        <v>1012.89</v>
      </c>
      <c r="G1933">
        <v>4</v>
      </c>
      <c r="H1933">
        <v>2.9</v>
      </c>
      <c r="I1933" t="s">
        <v>13</v>
      </c>
      <c r="J1933" s="1">
        <v>46493</v>
      </c>
    </row>
    <row r="1934" spans="1:10" x14ac:dyDescent="0.3">
      <c r="A1934">
        <v>1933</v>
      </c>
      <c r="B1934">
        <v>18</v>
      </c>
      <c r="C1934" t="s">
        <v>14</v>
      </c>
      <c r="D1934" t="s">
        <v>22</v>
      </c>
      <c r="E1934" t="s">
        <v>16</v>
      </c>
      <c r="F1934">
        <v>312.54000000000002</v>
      </c>
      <c r="G1934">
        <v>10</v>
      </c>
      <c r="H1934">
        <v>1.4</v>
      </c>
      <c r="I1934" t="s">
        <v>13</v>
      </c>
      <c r="J1934" s="1">
        <v>46494</v>
      </c>
    </row>
    <row r="1935" spans="1:10" x14ac:dyDescent="0.3">
      <c r="A1935">
        <v>1934</v>
      </c>
      <c r="B1935">
        <v>35</v>
      </c>
      <c r="C1935" t="s">
        <v>23</v>
      </c>
      <c r="D1935" t="s">
        <v>20</v>
      </c>
      <c r="E1935" t="s">
        <v>12</v>
      </c>
      <c r="F1935">
        <v>1143.0899999999999</v>
      </c>
      <c r="G1935">
        <v>2</v>
      </c>
      <c r="H1935">
        <v>3.3</v>
      </c>
      <c r="I1935" t="s">
        <v>13</v>
      </c>
      <c r="J1935" s="1">
        <v>46495</v>
      </c>
    </row>
    <row r="1936" spans="1:10" x14ac:dyDescent="0.3">
      <c r="A1936">
        <v>1935</v>
      </c>
      <c r="B1936">
        <v>68</v>
      </c>
      <c r="C1936" t="s">
        <v>10</v>
      </c>
      <c r="D1936" t="s">
        <v>20</v>
      </c>
      <c r="E1936" t="s">
        <v>21</v>
      </c>
      <c r="F1936">
        <v>699.08</v>
      </c>
      <c r="G1936">
        <v>10</v>
      </c>
      <c r="H1936">
        <v>3.8</v>
      </c>
      <c r="I1936" t="s">
        <v>13</v>
      </c>
      <c r="J1936" s="1">
        <v>46496</v>
      </c>
    </row>
    <row r="1937" spans="1:10" x14ac:dyDescent="0.3">
      <c r="A1937">
        <v>1936</v>
      </c>
      <c r="B1937">
        <v>19</v>
      </c>
      <c r="C1937" t="s">
        <v>14</v>
      </c>
      <c r="D1937" t="s">
        <v>25</v>
      </c>
      <c r="E1937" t="s">
        <v>21</v>
      </c>
      <c r="F1937">
        <v>1366.7</v>
      </c>
      <c r="G1937">
        <v>1</v>
      </c>
      <c r="H1937">
        <v>2.5</v>
      </c>
      <c r="I1937" t="s">
        <v>13</v>
      </c>
      <c r="J1937" s="1">
        <v>46497</v>
      </c>
    </row>
    <row r="1938" spans="1:10" x14ac:dyDescent="0.3">
      <c r="A1938">
        <v>1937</v>
      </c>
      <c r="B1938">
        <v>23</v>
      </c>
      <c r="C1938" t="s">
        <v>23</v>
      </c>
      <c r="D1938" t="s">
        <v>20</v>
      </c>
      <c r="E1938" t="s">
        <v>12</v>
      </c>
      <c r="F1938">
        <v>1336.97</v>
      </c>
      <c r="G1938">
        <v>7</v>
      </c>
      <c r="H1938">
        <v>1.4</v>
      </c>
      <c r="I1938" t="s">
        <v>13</v>
      </c>
      <c r="J1938" s="1">
        <v>46498</v>
      </c>
    </row>
    <row r="1939" spans="1:10" x14ac:dyDescent="0.3">
      <c r="A1939">
        <v>1938</v>
      </c>
      <c r="B1939">
        <v>47</v>
      </c>
      <c r="C1939" t="s">
        <v>10</v>
      </c>
      <c r="D1939" t="s">
        <v>20</v>
      </c>
      <c r="E1939" t="s">
        <v>19</v>
      </c>
      <c r="F1939">
        <v>1265.97</v>
      </c>
      <c r="G1939">
        <v>13</v>
      </c>
      <c r="H1939">
        <v>1.9</v>
      </c>
      <c r="I1939" t="s">
        <v>13</v>
      </c>
      <c r="J1939" s="1">
        <v>46499</v>
      </c>
    </row>
    <row r="1940" spans="1:10" x14ac:dyDescent="0.3">
      <c r="A1940">
        <v>1939</v>
      </c>
      <c r="B1940">
        <v>18</v>
      </c>
      <c r="C1940" t="s">
        <v>14</v>
      </c>
      <c r="D1940" t="s">
        <v>15</v>
      </c>
      <c r="E1940" t="s">
        <v>24</v>
      </c>
      <c r="F1940">
        <v>1264.83</v>
      </c>
      <c r="G1940">
        <v>1</v>
      </c>
      <c r="H1940">
        <v>3</v>
      </c>
      <c r="I1940" t="s">
        <v>13</v>
      </c>
      <c r="J1940" s="1">
        <v>46500</v>
      </c>
    </row>
    <row r="1941" spans="1:10" x14ac:dyDescent="0.3">
      <c r="A1941">
        <v>1940</v>
      </c>
      <c r="B1941">
        <v>43</v>
      </c>
      <c r="C1941" t="s">
        <v>14</v>
      </c>
      <c r="D1941" t="s">
        <v>25</v>
      </c>
      <c r="E1941" t="s">
        <v>16</v>
      </c>
      <c r="F1941">
        <v>82.25</v>
      </c>
      <c r="G1941">
        <v>8</v>
      </c>
      <c r="H1941">
        <v>4.5</v>
      </c>
      <c r="I1941" t="s">
        <v>17</v>
      </c>
      <c r="J1941" s="1">
        <v>46501</v>
      </c>
    </row>
    <row r="1942" spans="1:10" x14ac:dyDescent="0.3">
      <c r="A1942">
        <v>1941</v>
      </c>
      <c r="B1942">
        <v>54</v>
      </c>
      <c r="C1942" t="s">
        <v>14</v>
      </c>
      <c r="D1942" t="s">
        <v>15</v>
      </c>
      <c r="E1942" t="s">
        <v>16</v>
      </c>
      <c r="F1942">
        <v>920.02</v>
      </c>
      <c r="G1942">
        <v>11</v>
      </c>
      <c r="H1942">
        <v>2.5</v>
      </c>
      <c r="I1942" t="s">
        <v>17</v>
      </c>
      <c r="J1942" s="1">
        <v>46502</v>
      </c>
    </row>
    <row r="1943" spans="1:10" x14ac:dyDescent="0.3">
      <c r="A1943">
        <v>1942</v>
      </c>
      <c r="B1943">
        <v>33</v>
      </c>
      <c r="C1943" t="s">
        <v>23</v>
      </c>
      <c r="D1943" t="s">
        <v>20</v>
      </c>
      <c r="E1943" t="s">
        <v>16</v>
      </c>
      <c r="F1943">
        <v>1216.96</v>
      </c>
      <c r="G1943">
        <v>5</v>
      </c>
      <c r="H1943">
        <v>4.9000000000000004</v>
      </c>
      <c r="I1943" t="s">
        <v>17</v>
      </c>
      <c r="J1943" s="1">
        <v>46503</v>
      </c>
    </row>
    <row r="1944" spans="1:10" x14ac:dyDescent="0.3">
      <c r="A1944">
        <v>1943</v>
      </c>
      <c r="B1944">
        <v>26</v>
      </c>
      <c r="C1944" t="s">
        <v>10</v>
      </c>
      <c r="D1944" t="s">
        <v>25</v>
      </c>
      <c r="E1944" t="s">
        <v>21</v>
      </c>
      <c r="F1944">
        <v>689.05</v>
      </c>
      <c r="G1944">
        <v>5</v>
      </c>
      <c r="H1944">
        <v>1.3</v>
      </c>
      <c r="I1944" t="s">
        <v>13</v>
      </c>
      <c r="J1944" s="1">
        <v>46504</v>
      </c>
    </row>
    <row r="1945" spans="1:10" x14ac:dyDescent="0.3">
      <c r="A1945">
        <v>1944</v>
      </c>
      <c r="B1945">
        <v>30</v>
      </c>
      <c r="C1945" t="s">
        <v>10</v>
      </c>
      <c r="D1945" t="s">
        <v>11</v>
      </c>
      <c r="E1945" t="s">
        <v>21</v>
      </c>
      <c r="F1945">
        <v>1393.88</v>
      </c>
      <c r="G1945">
        <v>2</v>
      </c>
      <c r="H1945">
        <v>3.5</v>
      </c>
      <c r="I1945" t="s">
        <v>17</v>
      </c>
      <c r="J1945" s="1">
        <v>46505</v>
      </c>
    </row>
    <row r="1946" spans="1:10" x14ac:dyDescent="0.3">
      <c r="A1946">
        <v>1945</v>
      </c>
      <c r="B1946">
        <v>46</v>
      </c>
      <c r="C1946" t="s">
        <v>10</v>
      </c>
      <c r="D1946" t="s">
        <v>15</v>
      </c>
      <c r="E1946" t="s">
        <v>21</v>
      </c>
      <c r="F1946">
        <v>1004.96</v>
      </c>
      <c r="G1946">
        <v>2</v>
      </c>
      <c r="H1946">
        <v>4.0999999999999996</v>
      </c>
      <c r="I1946" t="s">
        <v>17</v>
      </c>
      <c r="J1946" s="1">
        <v>46506</v>
      </c>
    </row>
    <row r="1947" spans="1:10" x14ac:dyDescent="0.3">
      <c r="A1947">
        <v>1946</v>
      </c>
      <c r="B1947">
        <v>58</v>
      </c>
      <c r="C1947" t="s">
        <v>23</v>
      </c>
      <c r="D1947" t="s">
        <v>15</v>
      </c>
      <c r="E1947" t="s">
        <v>12</v>
      </c>
      <c r="F1947">
        <v>1064.44</v>
      </c>
      <c r="G1947">
        <v>10</v>
      </c>
      <c r="H1947">
        <v>4</v>
      </c>
      <c r="I1947" t="s">
        <v>17</v>
      </c>
      <c r="J1947" s="1">
        <v>46507</v>
      </c>
    </row>
    <row r="1948" spans="1:10" x14ac:dyDescent="0.3">
      <c r="A1948">
        <v>1947</v>
      </c>
      <c r="B1948">
        <v>65</v>
      </c>
      <c r="C1948" t="s">
        <v>10</v>
      </c>
      <c r="D1948" t="s">
        <v>20</v>
      </c>
      <c r="E1948" t="s">
        <v>21</v>
      </c>
      <c r="F1948">
        <v>243.81</v>
      </c>
      <c r="G1948">
        <v>11</v>
      </c>
      <c r="H1948">
        <v>4.3</v>
      </c>
      <c r="I1948" t="s">
        <v>17</v>
      </c>
      <c r="J1948" s="1">
        <v>46508</v>
      </c>
    </row>
    <row r="1949" spans="1:10" x14ac:dyDescent="0.3">
      <c r="A1949">
        <v>1948</v>
      </c>
      <c r="B1949">
        <v>62</v>
      </c>
      <c r="C1949" t="s">
        <v>10</v>
      </c>
      <c r="D1949" t="s">
        <v>15</v>
      </c>
      <c r="E1949" t="s">
        <v>24</v>
      </c>
      <c r="F1949">
        <v>319.45999999999998</v>
      </c>
      <c r="G1949">
        <v>12</v>
      </c>
      <c r="H1949">
        <v>1.4</v>
      </c>
      <c r="I1949" t="s">
        <v>13</v>
      </c>
      <c r="J1949" s="1">
        <v>46509</v>
      </c>
    </row>
    <row r="1950" spans="1:10" x14ac:dyDescent="0.3">
      <c r="A1950">
        <v>1949</v>
      </c>
      <c r="B1950">
        <v>61</v>
      </c>
      <c r="C1950" t="s">
        <v>23</v>
      </c>
      <c r="D1950" t="s">
        <v>15</v>
      </c>
      <c r="E1950" t="s">
        <v>16</v>
      </c>
      <c r="F1950">
        <v>527.98</v>
      </c>
      <c r="G1950">
        <v>7</v>
      </c>
      <c r="H1950">
        <v>1.4</v>
      </c>
      <c r="I1950" t="s">
        <v>13</v>
      </c>
      <c r="J1950" s="1">
        <v>46510</v>
      </c>
    </row>
    <row r="1951" spans="1:10" x14ac:dyDescent="0.3">
      <c r="A1951">
        <v>1950</v>
      </c>
      <c r="B1951">
        <v>22</v>
      </c>
      <c r="C1951" t="s">
        <v>10</v>
      </c>
      <c r="D1951" t="s">
        <v>11</v>
      </c>
      <c r="E1951" t="s">
        <v>21</v>
      </c>
      <c r="F1951">
        <v>569.20000000000005</v>
      </c>
      <c r="G1951">
        <v>9</v>
      </c>
      <c r="H1951">
        <v>1.9</v>
      </c>
      <c r="I1951" t="s">
        <v>13</v>
      </c>
      <c r="J1951" s="1">
        <v>46511</v>
      </c>
    </row>
    <row r="1952" spans="1:10" x14ac:dyDescent="0.3">
      <c r="A1952">
        <v>1951</v>
      </c>
      <c r="B1952">
        <v>49</v>
      </c>
      <c r="C1952" t="s">
        <v>10</v>
      </c>
      <c r="D1952" t="s">
        <v>20</v>
      </c>
      <c r="E1952" t="s">
        <v>24</v>
      </c>
      <c r="F1952">
        <v>334.36</v>
      </c>
      <c r="G1952">
        <v>11</v>
      </c>
      <c r="H1952">
        <v>2.6</v>
      </c>
      <c r="I1952" t="s">
        <v>17</v>
      </c>
      <c r="J1952" s="1">
        <v>46512</v>
      </c>
    </row>
    <row r="1953" spans="1:10" x14ac:dyDescent="0.3">
      <c r="A1953">
        <v>1952</v>
      </c>
      <c r="B1953">
        <v>63</v>
      </c>
      <c r="C1953" t="s">
        <v>23</v>
      </c>
      <c r="D1953" t="s">
        <v>25</v>
      </c>
      <c r="E1953" t="s">
        <v>16</v>
      </c>
      <c r="F1953">
        <v>414.76</v>
      </c>
      <c r="G1953">
        <v>2</v>
      </c>
      <c r="H1953">
        <v>4.4000000000000004</v>
      </c>
      <c r="I1953" t="s">
        <v>13</v>
      </c>
      <c r="J1953" s="1">
        <v>46513</v>
      </c>
    </row>
    <row r="1954" spans="1:10" x14ac:dyDescent="0.3">
      <c r="A1954">
        <v>1953</v>
      </c>
      <c r="B1954">
        <v>21</v>
      </c>
      <c r="C1954" t="s">
        <v>10</v>
      </c>
      <c r="D1954" t="s">
        <v>25</v>
      </c>
      <c r="E1954" t="s">
        <v>19</v>
      </c>
      <c r="F1954">
        <v>550.79999999999995</v>
      </c>
      <c r="G1954">
        <v>8</v>
      </c>
      <c r="H1954">
        <v>3.3</v>
      </c>
      <c r="I1954" t="s">
        <v>17</v>
      </c>
      <c r="J1954" s="1">
        <v>46514</v>
      </c>
    </row>
    <row r="1955" spans="1:10" x14ac:dyDescent="0.3">
      <c r="A1955">
        <v>1954</v>
      </c>
      <c r="B1955">
        <v>57</v>
      </c>
      <c r="C1955" t="s">
        <v>23</v>
      </c>
      <c r="D1955" t="s">
        <v>22</v>
      </c>
      <c r="E1955" t="s">
        <v>12</v>
      </c>
      <c r="F1955">
        <v>233.93</v>
      </c>
      <c r="G1955">
        <v>6</v>
      </c>
      <c r="H1955">
        <v>4.8</v>
      </c>
      <c r="I1955" t="s">
        <v>13</v>
      </c>
      <c r="J1955" s="1">
        <v>46515</v>
      </c>
    </row>
    <row r="1956" spans="1:10" x14ac:dyDescent="0.3">
      <c r="A1956">
        <v>1955</v>
      </c>
      <c r="B1956">
        <v>30</v>
      </c>
      <c r="C1956" t="s">
        <v>14</v>
      </c>
      <c r="D1956" t="s">
        <v>25</v>
      </c>
      <c r="E1956" t="s">
        <v>24</v>
      </c>
      <c r="F1956">
        <v>1312.29</v>
      </c>
      <c r="G1956">
        <v>13</v>
      </c>
      <c r="H1956">
        <v>2.9</v>
      </c>
      <c r="I1956" t="s">
        <v>17</v>
      </c>
      <c r="J1956" s="1">
        <v>46516</v>
      </c>
    </row>
    <row r="1957" spans="1:10" x14ac:dyDescent="0.3">
      <c r="A1957">
        <v>1956</v>
      </c>
      <c r="B1957">
        <v>63</v>
      </c>
      <c r="C1957" t="s">
        <v>14</v>
      </c>
      <c r="D1957" t="s">
        <v>25</v>
      </c>
      <c r="E1957" t="s">
        <v>24</v>
      </c>
      <c r="F1957">
        <v>653.27</v>
      </c>
      <c r="G1957">
        <v>5</v>
      </c>
      <c r="H1957">
        <v>3.3</v>
      </c>
      <c r="I1957" t="s">
        <v>13</v>
      </c>
      <c r="J1957" s="1">
        <v>46517</v>
      </c>
    </row>
    <row r="1958" spans="1:10" x14ac:dyDescent="0.3">
      <c r="A1958">
        <v>1957</v>
      </c>
      <c r="B1958">
        <v>45</v>
      </c>
      <c r="C1958" t="s">
        <v>10</v>
      </c>
      <c r="D1958" t="s">
        <v>18</v>
      </c>
      <c r="E1958" t="s">
        <v>16</v>
      </c>
      <c r="F1958">
        <v>423.55</v>
      </c>
      <c r="G1958">
        <v>3</v>
      </c>
      <c r="H1958">
        <v>4.0999999999999996</v>
      </c>
      <c r="I1958" t="s">
        <v>13</v>
      </c>
      <c r="J1958" s="1">
        <v>46518</v>
      </c>
    </row>
    <row r="1959" spans="1:10" x14ac:dyDescent="0.3">
      <c r="A1959">
        <v>1958</v>
      </c>
      <c r="B1959">
        <v>51</v>
      </c>
      <c r="C1959" t="s">
        <v>10</v>
      </c>
      <c r="D1959" t="s">
        <v>18</v>
      </c>
      <c r="E1959" t="s">
        <v>21</v>
      </c>
      <c r="F1959">
        <v>1294.24</v>
      </c>
      <c r="G1959">
        <v>5</v>
      </c>
      <c r="H1959">
        <v>1.4</v>
      </c>
      <c r="I1959" t="s">
        <v>13</v>
      </c>
      <c r="J1959" s="1">
        <v>46519</v>
      </c>
    </row>
    <row r="1960" spans="1:10" x14ac:dyDescent="0.3">
      <c r="A1960">
        <v>1959</v>
      </c>
      <c r="B1960">
        <v>26</v>
      </c>
      <c r="C1960" t="s">
        <v>10</v>
      </c>
      <c r="D1960" t="s">
        <v>18</v>
      </c>
      <c r="E1960" t="s">
        <v>21</v>
      </c>
      <c r="F1960">
        <v>157.22</v>
      </c>
      <c r="G1960">
        <v>4</v>
      </c>
      <c r="H1960">
        <v>2.7</v>
      </c>
      <c r="I1960" t="s">
        <v>13</v>
      </c>
      <c r="J1960" s="1">
        <v>46520</v>
      </c>
    </row>
    <row r="1961" spans="1:10" x14ac:dyDescent="0.3">
      <c r="A1961">
        <v>1960</v>
      </c>
      <c r="B1961">
        <v>64</v>
      </c>
      <c r="C1961" t="s">
        <v>23</v>
      </c>
      <c r="D1961" t="s">
        <v>25</v>
      </c>
      <c r="E1961" t="s">
        <v>24</v>
      </c>
      <c r="F1961">
        <v>811.16</v>
      </c>
      <c r="G1961">
        <v>7</v>
      </c>
      <c r="H1961">
        <v>4.8</v>
      </c>
      <c r="I1961" t="s">
        <v>17</v>
      </c>
      <c r="J1961" s="1">
        <v>46521</v>
      </c>
    </row>
    <row r="1962" spans="1:10" x14ac:dyDescent="0.3">
      <c r="A1962">
        <v>1961</v>
      </c>
      <c r="B1962">
        <v>54</v>
      </c>
      <c r="C1962" t="s">
        <v>23</v>
      </c>
      <c r="D1962" t="s">
        <v>18</v>
      </c>
      <c r="E1962" t="s">
        <v>19</v>
      </c>
      <c r="F1962">
        <v>1079.07</v>
      </c>
      <c r="G1962">
        <v>10</v>
      </c>
      <c r="H1962">
        <v>1.8</v>
      </c>
      <c r="I1962" t="s">
        <v>13</v>
      </c>
      <c r="J1962" s="1">
        <v>46522</v>
      </c>
    </row>
    <row r="1963" spans="1:10" x14ac:dyDescent="0.3">
      <c r="A1963">
        <v>1962</v>
      </c>
      <c r="B1963">
        <v>51</v>
      </c>
      <c r="C1963" t="s">
        <v>23</v>
      </c>
      <c r="D1963" t="s">
        <v>15</v>
      </c>
      <c r="E1963" t="s">
        <v>12</v>
      </c>
      <c r="F1963">
        <v>1158.97</v>
      </c>
      <c r="G1963">
        <v>6</v>
      </c>
      <c r="H1963">
        <v>2.5</v>
      </c>
      <c r="I1963" t="s">
        <v>17</v>
      </c>
      <c r="J1963" s="1">
        <v>46523</v>
      </c>
    </row>
    <row r="1964" spans="1:10" x14ac:dyDescent="0.3">
      <c r="A1964">
        <v>1963</v>
      </c>
      <c r="B1964">
        <v>50</v>
      </c>
      <c r="C1964" t="s">
        <v>10</v>
      </c>
      <c r="D1964" t="s">
        <v>11</v>
      </c>
      <c r="E1964" t="s">
        <v>19</v>
      </c>
      <c r="F1964">
        <v>1084.17</v>
      </c>
      <c r="G1964">
        <v>10</v>
      </c>
      <c r="H1964">
        <v>3.3</v>
      </c>
      <c r="I1964" t="s">
        <v>17</v>
      </c>
      <c r="J1964" s="1">
        <v>46524</v>
      </c>
    </row>
    <row r="1965" spans="1:10" x14ac:dyDescent="0.3">
      <c r="A1965">
        <v>1964</v>
      </c>
      <c r="B1965">
        <v>45</v>
      </c>
      <c r="C1965" t="s">
        <v>10</v>
      </c>
      <c r="D1965" t="s">
        <v>20</v>
      </c>
      <c r="E1965" t="s">
        <v>19</v>
      </c>
      <c r="F1965">
        <v>76.8</v>
      </c>
      <c r="G1965">
        <v>1</v>
      </c>
      <c r="H1965">
        <v>3</v>
      </c>
      <c r="I1965" t="s">
        <v>17</v>
      </c>
      <c r="J1965" s="1">
        <v>46525</v>
      </c>
    </row>
    <row r="1966" spans="1:10" x14ac:dyDescent="0.3">
      <c r="A1966">
        <v>1965</v>
      </c>
      <c r="B1966">
        <v>25</v>
      </c>
      <c r="C1966" t="s">
        <v>10</v>
      </c>
      <c r="D1966" t="s">
        <v>20</v>
      </c>
      <c r="E1966" t="s">
        <v>12</v>
      </c>
      <c r="F1966">
        <v>37.28</v>
      </c>
      <c r="G1966">
        <v>13</v>
      </c>
      <c r="H1966">
        <v>2.9</v>
      </c>
      <c r="I1966" t="s">
        <v>17</v>
      </c>
      <c r="J1966" s="1">
        <v>46526</v>
      </c>
    </row>
    <row r="1967" spans="1:10" x14ac:dyDescent="0.3">
      <c r="A1967">
        <v>1966</v>
      </c>
      <c r="B1967">
        <v>68</v>
      </c>
      <c r="C1967" t="s">
        <v>14</v>
      </c>
      <c r="D1967" t="s">
        <v>15</v>
      </c>
      <c r="E1967" t="s">
        <v>16</v>
      </c>
      <c r="F1967">
        <v>1467.57</v>
      </c>
      <c r="G1967">
        <v>13</v>
      </c>
      <c r="H1967">
        <v>2.9</v>
      </c>
      <c r="I1967" t="s">
        <v>17</v>
      </c>
      <c r="J1967" s="1">
        <v>46527</v>
      </c>
    </row>
    <row r="1968" spans="1:10" x14ac:dyDescent="0.3">
      <c r="A1968">
        <v>1967</v>
      </c>
      <c r="B1968">
        <v>37</v>
      </c>
      <c r="C1968" t="s">
        <v>10</v>
      </c>
      <c r="D1968" t="s">
        <v>18</v>
      </c>
      <c r="E1968" t="s">
        <v>24</v>
      </c>
      <c r="F1968">
        <v>648.24</v>
      </c>
      <c r="G1968">
        <v>7</v>
      </c>
      <c r="H1968">
        <v>4</v>
      </c>
      <c r="I1968" t="s">
        <v>13</v>
      </c>
      <c r="J1968" s="1">
        <v>46528</v>
      </c>
    </row>
    <row r="1969" spans="1:10" x14ac:dyDescent="0.3">
      <c r="A1969">
        <v>1968</v>
      </c>
      <c r="B1969">
        <v>24</v>
      </c>
      <c r="C1969" t="s">
        <v>14</v>
      </c>
      <c r="D1969" t="s">
        <v>22</v>
      </c>
      <c r="E1969" t="s">
        <v>12</v>
      </c>
      <c r="F1969">
        <v>702.58</v>
      </c>
      <c r="G1969">
        <v>9</v>
      </c>
      <c r="H1969">
        <v>5</v>
      </c>
      <c r="I1969" t="s">
        <v>17</v>
      </c>
      <c r="J1969" s="1">
        <v>46529</v>
      </c>
    </row>
    <row r="1970" spans="1:10" x14ac:dyDescent="0.3">
      <c r="A1970">
        <v>1969</v>
      </c>
      <c r="B1970">
        <v>47</v>
      </c>
      <c r="C1970" t="s">
        <v>10</v>
      </c>
      <c r="D1970" t="s">
        <v>11</v>
      </c>
      <c r="E1970" t="s">
        <v>24</v>
      </c>
      <c r="F1970">
        <v>1122.3</v>
      </c>
      <c r="G1970">
        <v>7</v>
      </c>
      <c r="H1970">
        <v>1.8</v>
      </c>
      <c r="I1970" t="s">
        <v>17</v>
      </c>
      <c r="J1970" s="1">
        <v>46530</v>
      </c>
    </row>
    <row r="1971" spans="1:10" x14ac:dyDescent="0.3">
      <c r="A1971">
        <v>1970</v>
      </c>
      <c r="B1971">
        <v>23</v>
      </c>
      <c r="C1971" t="s">
        <v>10</v>
      </c>
      <c r="D1971" t="s">
        <v>11</v>
      </c>
      <c r="E1971" t="s">
        <v>19</v>
      </c>
      <c r="F1971">
        <v>1365.26</v>
      </c>
      <c r="G1971">
        <v>6</v>
      </c>
      <c r="H1971">
        <v>2.6</v>
      </c>
      <c r="I1971" t="s">
        <v>17</v>
      </c>
      <c r="J1971" s="1">
        <v>46531</v>
      </c>
    </row>
    <row r="1972" spans="1:10" x14ac:dyDescent="0.3">
      <c r="A1972">
        <v>1971</v>
      </c>
      <c r="B1972">
        <v>59</v>
      </c>
      <c r="C1972" t="s">
        <v>23</v>
      </c>
      <c r="D1972" t="s">
        <v>11</v>
      </c>
      <c r="E1972" t="s">
        <v>19</v>
      </c>
      <c r="F1972">
        <v>839.46</v>
      </c>
      <c r="G1972">
        <v>4</v>
      </c>
      <c r="H1972">
        <v>3.6</v>
      </c>
      <c r="I1972" t="s">
        <v>17</v>
      </c>
      <c r="J1972" s="1">
        <v>46532</v>
      </c>
    </row>
    <row r="1973" spans="1:10" x14ac:dyDescent="0.3">
      <c r="A1973">
        <v>1972</v>
      </c>
      <c r="B1973">
        <v>44</v>
      </c>
      <c r="C1973" t="s">
        <v>14</v>
      </c>
      <c r="D1973" t="s">
        <v>25</v>
      </c>
      <c r="E1973" t="s">
        <v>12</v>
      </c>
      <c r="F1973">
        <v>748.31</v>
      </c>
      <c r="G1973">
        <v>14</v>
      </c>
      <c r="H1973">
        <v>3.2</v>
      </c>
      <c r="I1973" t="s">
        <v>13</v>
      </c>
      <c r="J1973" s="1">
        <v>46533</v>
      </c>
    </row>
    <row r="1974" spans="1:10" x14ac:dyDescent="0.3">
      <c r="A1974">
        <v>1973</v>
      </c>
      <c r="B1974">
        <v>34</v>
      </c>
      <c r="C1974" t="s">
        <v>14</v>
      </c>
      <c r="D1974" t="s">
        <v>25</v>
      </c>
      <c r="E1974" t="s">
        <v>24</v>
      </c>
      <c r="F1974">
        <v>272.62</v>
      </c>
      <c r="G1974">
        <v>6</v>
      </c>
      <c r="H1974">
        <v>4.2</v>
      </c>
      <c r="I1974" t="s">
        <v>17</v>
      </c>
      <c r="J1974" s="1">
        <v>46534</v>
      </c>
    </row>
    <row r="1975" spans="1:10" x14ac:dyDescent="0.3">
      <c r="A1975">
        <v>1974</v>
      </c>
      <c r="B1975">
        <v>37</v>
      </c>
      <c r="C1975" t="s">
        <v>14</v>
      </c>
      <c r="D1975" t="s">
        <v>22</v>
      </c>
      <c r="E1975" t="s">
        <v>16</v>
      </c>
      <c r="F1975">
        <v>544.07000000000005</v>
      </c>
      <c r="G1975">
        <v>12</v>
      </c>
      <c r="H1975">
        <v>1.7</v>
      </c>
      <c r="I1975" t="s">
        <v>17</v>
      </c>
      <c r="J1975" s="1">
        <v>46535</v>
      </c>
    </row>
    <row r="1976" spans="1:10" x14ac:dyDescent="0.3">
      <c r="A1976">
        <v>1975</v>
      </c>
      <c r="B1976">
        <v>38</v>
      </c>
      <c r="C1976" t="s">
        <v>10</v>
      </c>
      <c r="D1976" t="s">
        <v>25</v>
      </c>
      <c r="E1976" t="s">
        <v>24</v>
      </c>
      <c r="F1976">
        <v>1370.61</v>
      </c>
      <c r="G1976">
        <v>9</v>
      </c>
      <c r="H1976">
        <v>3.3</v>
      </c>
      <c r="I1976" t="s">
        <v>17</v>
      </c>
      <c r="J1976" s="1">
        <v>46536</v>
      </c>
    </row>
    <row r="1977" spans="1:10" x14ac:dyDescent="0.3">
      <c r="A1977">
        <v>1976</v>
      </c>
      <c r="B1977">
        <v>30</v>
      </c>
      <c r="C1977" t="s">
        <v>14</v>
      </c>
      <c r="D1977" t="s">
        <v>15</v>
      </c>
      <c r="E1977" t="s">
        <v>12</v>
      </c>
      <c r="F1977">
        <v>260.8</v>
      </c>
      <c r="G1977">
        <v>1</v>
      </c>
      <c r="H1977">
        <v>3.5</v>
      </c>
      <c r="I1977" t="s">
        <v>13</v>
      </c>
      <c r="J1977" s="1">
        <v>46537</v>
      </c>
    </row>
    <row r="1978" spans="1:10" x14ac:dyDescent="0.3">
      <c r="A1978">
        <v>1977</v>
      </c>
      <c r="B1978">
        <v>46</v>
      </c>
      <c r="C1978" t="s">
        <v>14</v>
      </c>
      <c r="D1978" t="s">
        <v>22</v>
      </c>
      <c r="E1978" t="s">
        <v>16</v>
      </c>
      <c r="F1978">
        <v>693.99</v>
      </c>
      <c r="G1978">
        <v>1</v>
      </c>
      <c r="H1978">
        <v>3.3</v>
      </c>
      <c r="I1978" t="s">
        <v>17</v>
      </c>
      <c r="J1978" s="1">
        <v>46538</v>
      </c>
    </row>
    <row r="1979" spans="1:10" x14ac:dyDescent="0.3">
      <c r="A1979">
        <v>1978</v>
      </c>
      <c r="B1979">
        <v>43</v>
      </c>
      <c r="C1979" t="s">
        <v>10</v>
      </c>
      <c r="D1979" t="s">
        <v>22</v>
      </c>
      <c r="E1979" t="s">
        <v>21</v>
      </c>
      <c r="F1979">
        <v>1259.8</v>
      </c>
      <c r="G1979">
        <v>4</v>
      </c>
      <c r="H1979">
        <v>4.2</v>
      </c>
      <c r="I1979" t="s">
        <v>17</v>
      </c>
      <c r="J1979" s="1">
        <v>46539</v>
      </c>
    </row>
    <row r="1980" spans="1:10" x14ac:dyDescent="0.3">
      <c r="A1980">
        <v>1979</v>
      </c>
      <c r="B1980">
        <v>34</v>
      </c>
      <c r="C1980" t="s">
        <v>23</v>
      </c>
      <c r="D1980" t="s">
        <v>15</v>
      </c>
      <c r="E1980" t="s">
        <v>24</v>
      </c>
      <c r="F1980">
        <v>799.41</v>
      </c>
      <c r="G1980">
        <v>10</v>
      </c>
      <c r="H1980">
        <v>3.1</v>
      </c>
      <c r="I1980" t="s">
        <v>17</v>
      </c>
      <c r="J1980" s="1">
        <v>46540</v>
      </c>
    </row>
    <row r="1981" spans="1:10" x14ac:dyDescent="0.3">
      <c r="A1981">
        <v>1980</v>
      </c>
      <c r="B1981">
        <v>57</v>
      </c>
      <c r="C1981" t="s">
        <v>23</v>
      </c>
      <c r="D1981" t="s">
        <v>20</v>
      </c>
      <c r="E1981" t="s">
        <v>21</v>
      </c>
      <c r="F1981">
        <v>46.74</v>
      </c>
      <c r="G1981">
        <v>14</v>
      </c>
      <c r="H1981">
        <v>1.7</v>
      </c>
      <c r="I1981" t="s">
        <v>17</v>
      </c>
      <c r="J1981" s="1">
        <v>46541</v>
      </c>
    </row>
    <row r="1982" spans="1:10" x14ac:dyDescent="0.3">
      <c r="A1982">
        <v>1981</v>
      </c>
      <c r="B1982">
        <v>40</v>
      </c>
      <c r="C1982" t="s">
        <v>23</v>
      </c>
      <c r="D1982" t="s">
        <v>18</v>
      </c>
      <c r="E1982" t="s">
        <v>24</v>
      </c>
      <c r="F1982">
        <v>360.24</v>
      </c>
      <c r="G1982">
        <v>13</v>
      </c>
      <c r="H1982">
        <v>1.4</v>
      </c>
      <c r="I1982" t="s">
        <v>17</v>
      </c>
      <c r="J1982" s="1">
        <v>46542</v>
      </c>
    </row>
    <row r="1983" spans="1:10" x14ac:dyDescent="0.3">
      <c r="A1983">
        <v>1982</v>
      </c>
      <c r="B1983">
        <v>67</v>
      </c>
      <c r="C1983" t="s">
        <v>14</v>
      </c>
      <c r="D1983" t="s">
        <v>22</v>
      </c>
      <c r="E1983" t="s">
        <v>19</v>
      </c>
      <c r="F1983">
        <v>135.86000000000001</v>
      </c>
      <c r="G1983">
        <v>7</v>
      </c>
      <c r="H1983">
        <v>1.2</v>
      </c>
      <c r="I1983" t="s">
        <v>13</v>
      </c>
      <c r="J1983" s="1">
        <v>46543</v>
      </c>
    </row>
    <row r="1984" spans="1:10" x14ac:dyDescent="0.3">
      <c r="A1984">
        <v>1983</v>
      </c>
      <c r="B1984">
        <v>52</v>
      </c>
      <c r="C1984" t="s">
        <v>10</v>
      </c>
      <c r="D1984" t="s">
        <v>11</v>
      </c>
      <c r="E1984" t="s">
        <v>12</v>
      </c>
      <c r="F1984">
        <v>90.98</v>
      </c>
      <c r="G1984">
        <v>3</v>
      </c>
      <c r="H1984">
        <v>2.4</v>
      </c>
      <c r="I1984" t="s">
        <v>17</v>
      </c>
      <c r="J1984" s="1">
        <v>46544</v>
      </c>
    </row>
    <row r="1985" spans="1:10" x14ac:dyDescent="0.3">
      <c r="A1985">
        <v>1984</v>
      </c>
      <c r="B1985">
        <v>64</v>
      </c>
      <c r="C1985" t="s">
        <v>10</v>
      </c>
      <c r="D1985" t="s">
        <v>15</v>
      </c>
      <c r="E1985" t="s">
        <v>16</v>
      </c>
      <c r="F1985">
        <v>1071.8900000000001</v>
      </c>
      <c r="G1985">
        <v>7</v>
      </c>
      <c r="H1985">
        <v>3.8</v>
      </c>
      <c r="I1985" t="s">
        <v>13</v>
      </c>
      <c r="J1985" s="1">
        <v>46545</v>
      </c>
    </row>
    <row r="1986" spans="1:10" x14ac:dyDescent="0.3">
      <c r="A1986">
        <v>1985</v>
      </c>
      <c r="B1986">
        <v>19</v>
      </c>
      <c r="C1986" t="s">
        <v>23</v>
      </c>
      <c r="D1986" t="s">
        <v>20</v>
      </c>
      <c r="E1986" t="s">
        <v>21</v>
      </c>
      <c r="F1986">
        <v>518.26</v>
      </c>
      <c r="G1986">
        <v>5</v>
      </c>
      <c r="H1986">
        <v>3</v>
      </c>
      <c r="I1986" t="s">
        <v>17</v>
      </c>
      <c r="J1986" s="1">
        <v>46546</v>
      </c>
    </row>
    <row r="1987" spans="1:10" x14ac:dyDescent="0.3">
      <c r="A1987">
        <v>1986</v>
      </c>
      <c r="B1987">
        <v>22</v>
      </c>
      <c r="C1987" t="s">
        <v>23</v>
      </c>
      <c r="D1987" t="s">
        <v>15</v>
      </c>
      <c r="E1987" t="s">
        <v>21</v>
      </c>
      <c r="F1987">
        <v>897.16</v>
      </c>
      <c r="G1987">
        <v>11</v>
      </c>
      <c r="H1987">
        <v>2.1</v>
      </c>
      <c r="I1987" t="s">
        <v>13</v>
      </c>
      <c r="J1987" s="1">
        <v>46547</v>
      </c>
    </row>
    <row r="1988" spans="1:10" x14ac:dyDescent="0.3">
      <c r="A1988">
        <v>1987</v>
      </c>
      <c r="B1988">
        <v>29</v>
      </c>
      <c r="C1988" t="s">
        <v>10</v>
      </c>
      <c r="D1988" t="s">
        <v>25</v>
      </c>
      <c r="E1988" t="s">
        <v>21</v>
      </c>
      <c r="F1988">
        <v>186.32</v>
      </c>
      <c r="G1988">
        <v>9</v>
      </c>
      <c r="H1988">
        <v>1.5</v>
      </c>
      <c r="I1988" t="s">
        <v>17</v>
      </c>
      <c r="J1988" s="1">
        <v>46548</v>
      </c>
    </row>
    <row r="1989" spans="1:10" x14ac:dyDescent="0.3">
      <c r="A1989">
        <v>1988</v>
      </c>
      <c r="B1989">
        <v>55</v>
      </c>
      <c r="C1989" t="s">
        <v>10</v>
      </c>
      <c r="D1989" t="s">
        <v>25</v>
      </c>
      <c r="E1989" t="s">
        <v>19</v>
      </c>
      <c r="F1989">
        <v>935.65</v>
      </c>
      <c r="G1989">
        <v>10</v>
      </c>
      <c r="H1989">
        <v>1.6</v>
      </c>
      <c r="I1989" t="s">
        <v>13</v>
      </c>
      <c r="J1989" s="1">
        <v>46549</v>
      </c>
    </row>
    <row r="1990" spans="1:10" x14ac:dyDescent="0.3">
      <c r="A1990">
        <v>1989</v>
      </c>
      <c r="B1990">
        <v>30</v>
      </c>
      <c r="C1990" t="s">
        <v>14</v>
      </c>
      <c r="D1990" t="s">
        <v>15</v>
      </c>
      <c r="E1990" t="s">
        <v>16</v>
      </c>
      <c r="F1990">
        <v>72.959999999999994</v>
      </c>
      <c r="G1990">
        <v>13</v>
      </c>
      <c r="H1990">
        <v>2.8</v>
      </c>
      <c r="I1990" t="s">
        <v>13</v>
      </c>
      <c r="J1990" s="1">
        <v>46550</v>
      </c>
    </row>
    <row r="1991" spans="1:10" x14ac:dyDescent="0.3">
      <c r="A1991">
        <v>1990</v>
      </c>
      <c r="B1991">
        <v>46</v>
      </c>
      <c r="C1991" t="s">
        <v>23</v>
      </c>
      <c r="D1991" t="s">
        <v>22</v>
      </c>
      <c r="E1991" t="s">
        <v>16</v>
      </c>
      <c r="F1991">
        <v>935.72</v>
      </c>
      <c r="G1991">
        <v>1</v>
      </c>
      <c r="H1991">
        <v>4.0999999999999996</v>
      </c>
      <c r="I1991" t="s">
        <v>17</v>
      </c>
      <c r="J1991" s="1">
        <v>46551</v>
      </c>
    </row>
    <row r="1992" spans="1:10" x14ac:dyDescent="0.3">
      <c r="A1992">
        <v>1991</v>
      </c>
      <c r="B1992">
        <v>18</v>
      </c>
      <c r="C1992" t="s">
        <v>14</v>
      </c>
      <c r="D1992" t="s">
        <v>11</v>
      </c>
      <c r="E1992" t="s">
        <v>16</v>
      </c>
      <c r="F1992">
        <v>341.17</v>
      </c>
      <c r="G1992">
        <v>5</v>
      </c>
      <c r="H1992">
        <v>3.4</v>
      </c>
      <c r="I1992" t="s">
        <v>17</v>
      </c>
      <c r="J1992" s="1">
        <v>46552</v>
      </c>
    </row>
    <row r="1993" spans="1:10" x14ac:dyDescent="0.3">
      <c r="A1993">
        <v>1992</v>
      </c>
      <c r="B1993">
        <v>28</v>
      </c>
      <c r="C1993" t="s">
        <v>10</v>
      </c>
      <c r="D1993" t="s">
        <v>15</v>
      </c>
      <c r="E1993" t="s">
        <v>19</v>
      </c>
      <c r="F1993">
        <v>219.55</v>
      </c>
      <c r="G1993">
        <v>8</v>
      </c>
      <c r="H1993">
        <v>2.9</v>
      </c>
      <c r="I1993" t="s">
        <v>17</v>
      </c>
      <c r="J1993" s="1">
        <v>46553</v>
      </c>
    </row>
    <row r="1994" spans="1:10" x14ac:dyDescent="0.3">
      <c r="A1994">
        <v>1993</v>
      </c>
      <c r="B1994">
        <v>69</v>
      </c>
      <c r="C1994" t="s">
        <v>23</v>
      </c>
      <c r="D1994" t="s">
        <v>11</v>
      </c>
      <c r="E1994" t="s">
        <v>16</v>
      </c>
      <c r="F1994">
        <v>1039.48</v>
      </c>
      <c r="G1994">
        <v>7</v>
      </c>
      <c r="H1994">
        <v>3.2</v>
      </c>
      <c r="I1994" t="s">
        <v>13</v>
      </c>
      <c r="J1994" s="1">
        <v>46554</v>
      </c>
    </row>
    <row r="1995" spans="1:10" x14ac:dyDescent="0.3">
      <c r="A1995">
        <v>1994</v>
      </c>
      <c r="B1995">
        <v>33</v>
      </c>
      <c r="C1995" t="s">
        <v>23</v>
      </c>
      <c r="D1995" t="s">
        <v>15</v>
      </c>
      <c r="E1995" t="s">
        <v>16</v>
      </c>
      <c r="F1995">
        <v>1480.95</v>
      </c>
      <c r="G1995">
        <v>6</v>
      </c>
      <c r="H1995">
        <v>2.5</v>
      </c>
      <c r="I1995" t="s">
        <v>17</v>
      </c>
      <c r="J1995" s="1">
        <v>46555</v>
      </c>
    </row>
    <row r="1996" spans="1:10" x14ac:dyDescent="0.3">
      <c r="A1996">
        <v>1995</v>
      </c>
      <c r="B1996">
        <v>19</v>
      </c>
      <c r="C1996" t="s">
        <v>10</v>
      </c>
      <c r="D1996" t="s">
        <v>15</v>
      </c>
      <c r="E1996" t="s">
        <v>12</v>
      </c>
      <c r="F1996">
        <v>537.54999999999995</v>
      </c>
      <c r="G1996">
        <v>7</v>
      </c>
      <c r="H1996">
        <v>4.4000000000000004</v>
      </c>
      <c r="I1996" t="s">
        <v>13</v>
      </c>
      <c r="J1996" s="1">
        <v>46556</v>
      </c>
    </row>
    <row r="1997" spans="1:10" x14ac:dyDescent="0.3">
      <c r="A1997">
        <v>1996</v>
      </c>
      <c r="B1997">
        <v>43</v>
      </c>
      <c r="C1997" t="s">
        <v>10</v>
      </c>
      <c r="D1997" t="s">
        <v>22</v>
      </c>
      <c r="E1997" t="s">
        <v>24</v>
      </c>
      <c r="F1997">
        <v>646.13</v>
      </c>
      <c r="G1997">
        <v>9</v>
      </c>
      <c r="H1997">
        <v>3.1</v>
      </c>
      <c r="I1997" t="s">
        <v>17</v>
      </c>
      <c r="J1997" s="1">
        <v>46557</v>
      </c>
    </row>
    <row r="1998" spans="1:10" x14ac:dyDescent="0.3">
      <c r="A1998">
        <v>1997</v>
      </c>
      <c r="B1998">
        <v>61</v>
      </c>
      <c r="C1998" t="s">
        <v>14</v>
      </c>
      <c r="D1998" t="s">
        <v>15</v>
      </c>
      <c r="E1998" t="s">
        <v>12</v>
      </c>
      <c r="F1998">
        <v>38.17</v>
      </c>
      <c r="G1998">
        <v>6</v>
      </c>
      <c r="H1998">
        <v>3.9</v>
      </c>
      <c r="I1998" t="s">
        <v>13</v>
      </c>
      <c r="J1998" s="1">
        <v>46558</v>
      </c>
    </row>
    <row r="1999" spans="1:10" x14ac:dyDescent="0.3">
      <c r="A1999">
        <v>1998</v>
      </c>
      <c r="B1999">
        <v>43</v>
      </c>
      <c r="C1999" t="s">
        <v>23</v>
      </c>
      <c r="D1999" t="s">
        <v>20</v>
      </c>
      <c r="E1999" t="s">
        <v>24</v>
      </c>
      <c r="F1999">
        <v>1179.71</v>
      </c>
      <c r="G1999">
        <v>5</v>
      </c>
      <c r="H1999">
        <v>1.6</v>
      </c>
      <c r="I1999" t="s">
        <v>17</v>
      </c>
      <c r="J1999" s="1">
        <v>46559</v>
      </c>
    </row>
    <row r="2000" spans="1:10" x14ac:dyDescent="0.3">
      <c r="A2000">
        <v>1999</v>
      </c>
      <c r="B2000">
        <v>34</v>
      </c>
      <c r="C2000" t="s">
        <v>10</v>
      </c>
      <c r="D2000" t="s">
        <v>11</v>
      </c>
      <c r="E2000" t="s">
        <v>12</v>
      </c>
      <c r="F2000">
        <v>1422.79</v>
      </c>
      <c r="G2000">
        <v>12</v>
      </c>
      <c r="H2000">
        <v>3.5</v>
      </c>
      <c r="I2000" t="s">
        <v>13</v>
      </c>
      <c r="J2000" s="1">
        <v>46560</v>
      </c>
    </row>
    <row r="2001" spans="1:10" x14ac:dyDescent="0.3">
      <c r="A2001">
        <v>2000</v>
      </c>
      <c r="B2001">
        <v>28</v>
      </c>
      <c r="C2001" t="s">
        <v>10</v>
      </c>
      <c r="D2001" t="s">
        <v>11</v>
      </c>
      <c r="E2001" t="s">
        <v>21</v>
      </c>
      <c r="F2001">
        <v>1044.72</v>
      </c>
      <c r="G2001">
        <v>9</v>
      </c>
      <c r="H2001">
        <v>2.1</v>
      </c>
      <c r="I2001" t="s">
        <v>13</v>
      </c>
      <c r="J2001" s="1">
        <v>46561</v>
      </c>
    </row>
    <row r="2002" spans="1:10" x14ac:dyDescent="0.3">
      <c r="A2002">
        <v>2001</v>
      </c>
      <c r="B2002">
        <v>62</v>
      </c>
      <c r="C2002" t="s">
        <v>23</v>
      </c>
      <c r="D2002" t="s">
        <v>25</v>
      </c>
      <c r="E2002" t="s">
        <v>21</v>
      </c>
      <c r="F2002">
        <v>746.53</v>
      </c>
      <c r="G2002">
        <v>10</v>
      </c>
      <c r="H2002">
        <v>3.2</v>
      </c>
      <c r="I2002" t="s">
        <v>17</v>
      </c>
      <c r="J2002" s="1">
        <v>46562</v>
      </c>
    </row>
    <row r="2003" spans="1:10" x14ac:dyDescent="0.3">
      <c r="A2003">
        <v>2002</v>
      </c>
      <c r="B2003">
        <v>22</v>
      </c>
      <c r="C2003" t="s">
        <v>10</v>
      </c>
      <c r="D2003" t="s">
        <v>18</v>
      </c>
      <c r="E2003" t="s">
        <v>24</v>
      </c>
      <c r="F2003">
        <v>289.72000000000003</v>
      </c>
      <c r="G2003">
        <v>13</v>
      </c>
      <c r="H2003">
        <v>1.6</v>
      </c>
      <c r="I2003" t="s">
        <v>17</v>
      </c>
      <c r="J2003" s="1">
        <v>46563</v>
      </c>
    </row>
    <row r="2004" spans="1:10" x14ac:dyDescent="0.3">
      <c r="A2004">
        <v>2003</v>
      </c>
      <c r="B2004">
        <v>25</v>
      </c>
      <c r="C2004" t="s">
        <v>10</v>
      </c>
      <c r="D2004" t="s">
        <v>11</v>
      </c>
      <c r="E2004" t="s">
        <v>19</v>
      </c>
      <c r="F2004">
        <v>625.89</v>
      </c>
      <c r="G2004">
        <v>8</v>
      </c>
      <c r="H2004">
        <v>2.1</v>
      </c>
      <c r="I2004" t="s">
        <v>17</v>
      </c>
      <c r="J2004" s="1">
        <v>46564</v>
      </c>
    </row>
    <row r="2005" spans="1:10" x14ac:dyDescent="0.3">
      <c r="A2005">
        <v>2004</v>
      </c>
      <c r="B2005">
        <v>30</v>
      </c>
      <c r="C2005" t="s">
        <v>10</v>
      </c>
      <c r="D2005" t="s">
        <v>25</v>
      </c>
      <c r="E2005" t="s">
        <v>24</v>
      </c>
      <c r="F2005">
        <v>764.88</v>
      </c>
      <c r="G2005">
        <v>13</v>
      </c>
      <c r="H2005">
        <v>4.3</v>
      </c>
      <c r="I2005" t="s">
        <v>17</v>
      </c>
      <c r="J2005" s="1">
        <v>46565</v>
      </c>
    </row>
    <row r="2006" spans="1:10" x14ac:dyDescent="0.3">
      <c r="A2006">
        <v>2005</v>
      </c>
      <c r="B2006">
        <v>55</v>
      </c>
      <c r="C2006" t="s">
        <v>14</v>
      </c>
      <c r="D2006" t="s">
        <v>15</v>
      </c>
      <c r="E2006" t="s">
        <v>19</v>
      </c>
      <c r="F2006">
        <v>1209.73</v>
      </c>
      <c r="G2006">
        <v>9</v>
      </c>
      <c r="H2006">
        <v>4.8</v>
      </c>
      <c r="I2006" t="s">
        <v>13</v>
      </c>
      <c r="J2006" s="1">
        <v>46566</v>
      </c>
    </row>
    <row r="2007" spans="1:10" x14ac:dyDescent="0.3">
      <c r="A2007">
        <v>2006</v>
      </c>
      <c r="B2007">
        <v>53</v>
      </c>
      <c r="C2007" t="s">
        <v>23</v>
      </c>
      <c r="D2007" t="s">
        <v>20</v>
      </c>
      <c r="E2007" t="s">
        <v>19</v>
      </c>
      <c r="F2007">
        <v>291.7</v>
      </c>
      <c r="G2007">
        <v>11</v>
      </c>
      <c r="H2007">
        <v>1.7</v>
      </c>
      <c r="I2007" t="s">
        <v>17</v>
      </c>
      <c r="J2007" s="1">
        <v>46567</v>
      </c>
    </row>
    <row r="2008" spans="1:10" x14ac:dyDescent="0.3">
      <c r="A2008">
        <v>2007</v>
      </c>
      <c r="B2008">
        <v>60</v>
      </c>
      <c r="C2008" t="s">
        <v>23</v>
      </c>
      <c r="D2008" t="s">
        <v>25</v>
      </c>
      <c r="E2008" t="s">
        <v>21</v>
      </c>
      <c r="F2008">
        <v>1293.93</v>
      </c>
      <c r="G2008">
        <v>10</v>
      </c>
      <c r="H2008">
        <v>2.8</v>
      </c>
      <c r="I2008" t="s">
        <v>13</v>
      </c>
      <c r="J2008" s="1">
        <v>46568</v>
      </c>
    </row>
    <row r="2009" spans="1:10" x14ac:dyDescent="0.3">
      <c r="A2009">
        <v>2008</v>
      </c>
      <c r="B2009">
        <v>54</v>
      </c>
      <c r="C2009" t="s">
        <v>23</v>
      </c>
      <c r="D2009" t="s">
        <v>20</v>
      </c>
      <c r="E2009" t="s">
        <v>24</v>
      </c>
      <c r="F2009">
        <v>1007.84</v>
      </c>
      <c r="G2009">
        <v>2</v>
      </c>
      <c r="H2009">
        <v>2.8</v>
      </c>
      <c r="I2009" t="s">
        <v>17</v>
      </c>
      <c r="J2009" s="1">
        <v>46569</v>
      </c>
    </row>
    <row r="2010" spans="1:10" x14ac:dyDescent="0.3">
      <c r="A2010">
        <v>2009</v>
      </c>
      <c r="B2010">
        <v>40</v>
      </c>
      <c r="C2010" t="s">
        <v>10</v>
      </c>
      <c r="D2010" t="s">
        <v>15</v>
      </c>
      <c r="E2010" t="s">
        <v>21</v>
      </c>
      <c r="F2010">
        <v>656.56</v>
      </c>
      <c r="G2010">
        <v>5</v>
      </c>
      <c r="H2010">
        <v>3.5</v>
      </c>
      <c r="I2010" t="s">
        <v>13</v>
      </c>
      <c r="J2010" s="1">
        <v>46570</v>
      </c>
    </row>
    <row r="2011" spans="1:10" x14ac:dyDescent="0.3">
      <c r="A2011">
        <v>2010</v>
      </c>
      <c r="B2011">
        <v>29</v>
      </c>
      <c r="C2011" t="s">
        <v>14</v>
      </c>
      <c r="D2011" t="s">
        <v>15</v>
      </c>
      <c r="E2011" t="s">
        <v>21</v>
      </c>
      <c r="F2011">
        <v>663.44</v>
      </c>
      <c r="G2011">
        <v>10</v>
      </c>
      <c r="H2011">
        <v>4.5</v>
      </c>
      <c r="I2011" t="s">
        <v>13</v>
      </c>
      <c r="J2011" s="1">
        <v>46571</v>
      </c>
    </row>
    <row r="2012" spans="1:10" x14ac:dyDescent="0.3">
      <c r="A2012">
        <v>2011</v>
      </c>
      <c r="B2012">
        <v>26</v>
      </c>
      <c r="C2012" t="s">
        <v>14</v>
      </c>
      <c r="D2012" t="s">
        <v>15</v>
      </c>
      <c r="E2012" t="s">
        <v>12</v>
      </c>
      <c r="F2012">
        <v>543.66</v>
      </c>
      <c r="G2012">
        <v>3</v>
      </c>
      <c r="H2012">
        <v>4.8</v>
      </c>
      <c r="I2012" t="s">
        <v>13</v>
      </c>
      <c r="J2012" s="1">
        <v>46572</v>
      </c>
    </row>
    <row r="2013" spans="1:10" x14ac:dyDescent="0.3">
      <c r="A2013">
        <v>2012</v>
      </c>
      <c r="B2013">
        <v>48</v>
      </c>
      <c r="C2013" t="s">
        <v>10</v>
      </c>
      <c r="D2013" t="s">
        <v>11</v>
      </c>
      <c r="E2013" t="s">
        <v>16</v>
      </c>
      <c r="F2013">
        <v>1149.27</v>
      </c>
      <c r="G2013">
        <v>8</v>
      </c>
      <c r="H2013">
        <v>3.1</v>
      </c>
      <c r="I2013" t="s">
        <v>13</v>
      </c>
      <c r="J2013" s="1">
        <v>46573</v>
      </c>
    </row>
    <row r="2014" spans="1:10" x14ac:dyDescent="0.3">
      <c r="A2014">
        <v>2013</v>
      </c>
      <c r="B2014">
        <v>57</v>
      </c>
      <c r="C2014" t="s">
        <v>23</v>
      </c>
      <c r="D2014" t="s">
        <v>18</v>
      </c>
      <c r="E2014" t="s">
        <v>21</v>
      </c>
      <c r="F2014">
        <v>539.48</v>
      </c>
      <c r="G2014">
        <v>1</v>
      </c>
      <c r="H2014">
        <v>1.5</v>
      </c>
      <c r="I2014" t="s">
        <v>17</v>
      </c>
      <c r="J2014" s="1">
        <v>46574</v>
      </c>
    </row>
    <row r="2015" spans="1:10" x14ac:dyDescent="0.3">
      <c r="A2015">
        <v>2014</v>
      </c>
      <c r="B2015">
        <v>45</v>
      </c>
      <c r="C2015" t="s">
        <v>10</v>
      </c>
      <c r="D2015" t="s">
        <v>22</v>
      </c>
      <c r="E2015" t="s">
        <v>24</v>
      </c>
      <c r="F2015">
        <v>684.72</v>
      </c>
      <c r="G2015">
        <v>2</v>
      </c>
      <c r="H2015">
        <v>1.8</v>
      </c>
      <c r="I2015" t="s">
        <v>17</v>
      </c>
      <c r="J2015" s="1">
        <v>46575</v>
      </c>
    </row>
    <row r="2016" spans="1:10" x14ac:dyDescent="0.3">
      <c r="A2016">
        <v>2015</v>
      </c>
      <c r="B2016">
        <v>39</v>
      </c>
      <c r="C2016" t="s">
        <v>10</v>
      </c>
      <c r="D2016" t="s">
        <v>25</v>
      </c>
      <c r="E2016" t="s">
        <v>12</v>
      </c>
      <c r="F2016">
        <v>1416.44</v>
      </c>
      <c r="G2016">
        <v>12</v>
      </c>
      <c r="H2016">
        <v>1.2</v>
      </c>
      <c r="I2016" t="s">
        <v>17</v>
      </c>
      <c r="J2016" s="1">
        <v>46576</v>
      </c>
    </row>
    <row r="2017" spans="1:10" x14ac:dyDescent="0.3">
      <c r="A2017">
        <v>2016</v>
      </c>
      <c r="B2017">
        <v>50</v>
      </c>
      <c r="C2017" t="s">
        <v>23</v>
      </c>
      <c r="D2017" t="s">
        <v>25</v>
      </c>
      <c r="E2017" t="s">
        <v>16</v>
      </c>
      <c r="F2017">
        <v>1329.25</v>
      </c>
      <c r="G2017">
        <v>14</v>
      </c>
      <c r="H2017">
        <v>2.6</v>
      </c>
      <c r="I2017" t="s">
        <v>17</v>
      </c>
      <c r="J2017" s="1">
        <v>46577</v>
      </c>
    </row>
    <row r="2018" spans="1:10" x14ac:dyDescent="0.3">
      <c r="A2018">
        <v>2017</v>
      </c>
      <c r="B2018">
        <v>39</v>
      </c>
      <c r="C2018" t="s">
        <v>23</v>
      </c>
      <c r="D2018" t="s">
        <v>11</v>
      </c>
      <c r="E2018" t="s">
        <v>24</v>
      </c>
      <c r="F2018">
        <v>566.58000000000004</v>
      </c>
      <c r="G2018">
        <v>13</v>
      </c>
      <c r="H2018">
        <v>1</v>
      </c>
      <c r="I2018" t="s">
        <v>17</v>
      </c>
      <c r="J2018" s="1">
        <v>46578</v>
      </c>
    </row>
    <row r="2019" spans="1:10" x14ac:dyDescent="0.3">
      <c r="A2019">
        <v>2018</v>
      </c>
      <c r="B2019">
        <v>47</v>
      </c>
      <c r="C2019" t="s">
        <v>23</v>
      </c>
      <c r="D2019" t="s">
        <v>11</v>
      </c>
      <c r="E2019" t="s">
        <v>24</v>
      </c>
      <c r="F2019">
        <v>33.08</v>
      </c>
      <c r="G2019">
        <v>6</v>
      </c>
      <c r="H2019">
        <v>2.5</v>
      </c>
      <c r="I2019" t="s">
        <v>17</v>
      </c>
      <c r="J2019" s="1">
        <v>46579</v>
      </c>
    </row>
    <row r="2020" spans="1:10" x14ac:dyDescent="0.3">
      <c r="A2020">
        <v>2019</v>
      </c>
      <c r="B2020">
        <v>39</v>
      </c>
      <c r="C2020" t="s">
        <v>10</v>
      </c>
      <c r="D2020" t="s">
        <v>20</v>
      </c>
      <c r="E2020" t="s">
        <v>16</v>
      </c>
      <c r="F2020">
        <v>1173.93</v>
      </c>
      <c r="G2020">
        <v>4</v>
      </c>
      <c r="H2020">
        <v>2.5</v>
      </c>
      <c r="I2020" t="s">
        <v>17</v>
      </c>
      <c r="J2020" s="1">
        <v>46580</v>
      </c>
    </row>
    <row r="2021" spans="1:10" x14ac:dyDescent="0.3">
      <c r="A2021">
        <v>2020</v>
      </c>
      <c r="B2021">
        <v>49</v>
      </c>
      <c r="C2021" t="s">
        <v>23</v>
      </c>
      <c r="D2021" t="s">
        <v>18</v>
      </c>
      <c r="E2021" t="s">
        <v>12</v>
      </c>
      <c r="F2021">
        <v>1063.21</v>
      </c>
      <c r="G2021">
        <v>10</v>
      </c>
      <c r="H2021">
        <v>4</v>
      </c>
      <c r="I2021" t="s">
        <v>13</v>
      </c>
      <c r="J2021" s="1">
        <v>46581</v>
      </c>
    </row>
    <row r="2022" spans="1:10" x14ac:dyDescent="0.3">
      <c r="A2022">
        <v>2021</v>
      </c>
      <c r="B2022">
        <v>69</v>
      </c>
      <c r="C2022" t="s">
        <v>10</v>
      </c>
      <c r="D2022" t="s">
        <v>25</v>
      </c>
      <c r="E2022" t="s">
        <v>24</v>
      </c>
      <c r="F2022">
        <v>356.54</v>
      </c>
      <c r="G2022">
        <v>13</v>
      </c>
      <c r="H2022">
        <v>3.7</v>
      </c>
      <c r="I2022" t="s">
        <v>17</v>
      </c>
      <c r="J2022" s="1">
        <v>46582</v>
      </c>
    </row>
    <row r="2023" spans="1:10" x14ac:dyDescent="0.3">
      <c r="A2023">
        <v>2022</v>
      </c>
      <c r="B2023">
        <v>18</v>
      </c>
      <c r="C2023" t="s">
        <v>10</v>
      </c>
      <c r="D2023" t="s">
        <v>25</v>
      </c>
      <c r="E2023" t="s">
        <v>24</v>
      </c>
      <c r="F2023">
        <v>1251.9100000000001</v>
      </c>
      <c r="G2023">
        <v>11</v>
      </c>
      <c r="H2023">
        <v>4.8</v>
      </c>
      <c r="I2023" t="s">
        <v>17</v>
      </c>
      <c r="J2023" s="1">
        <v>46583</v>
      </c>
    </row>
    <row r="2024" spans="1:10" x14ac:dyDescent="0.3">
      <c r="A2024">
        <v>2023</v>
      </c>
      <c r="B2024">
        <v>40</v>
      </c>
      <c r="C2024" t="s">
        <v>14</v>
      </c>
      <c r="D2024" t="s">
        <v>15</v>
      </c>
      <c r="E2024" t="s">
        <v>12</v>
      </c>
      <c r="F2024">
        <v>1089.8900000000001</v>
      </c>
      <c r="G2024">
        <v>1</v>
      </c>
      <c r="H2024">
        <v>2.2999999999999998</v>
      </c>
      <c r="I2024" t="s">
        <v>17</v>
      </c>
      <c r="J2024" s="1">
        <v>46584</v>
      </c>
    </row>
    <row r="2025" spans="1:10" x14ac:dyDescent="0.3">
      <c r="A2025">
        <v>2024</v>
      </c>
      <c r="B2025">
        <v>28</v>
      </c>
      <c r="C2025" t="s">
        <v>23</v>
      </c>
      <c r="D2025" t="s">
        <v>18</v>
      </c>
      <c r="E2025" t="s">
        <v>19</v>
      </c>
      <c r="F2025">
        <v>801.71</v>
      </c>
      <c r="G2025">
        <v>3</v>
      </c>
      <c r="H2025">
        <v>1.8</v>
      </c>
      <c r="I2025" t="s">
        <v>13</v>
      </c>
      <c r="J2025" s="1">
        <v>46585</v>
      </c>
    </row>
    <row r="2026" spans="1:10" x14ac:dyDescent="0.3">
      <c r="A2026">
        <v>2025</v>
      </c>
      <c r="B2026">
        <v>64</v>
      </c>
      <c r="C2026" t="s">
        <v>10</v>
      </c>
      <c r="D2026" t="s">
        <v>25</v>
      </c>
      <c r="E2026" t="s">
        <v>24</v>
      </c>
      <c r="F2026">
        <v>1102.1199999999999</v>
      </c>
      <c r="G2026">
        <v>7</v>
      </c>
      <c r="H2026">
        <v>1.7</v>
      </c>
      <c r="I2026" t="s">
        <v>13</v>
      </c>
      <c r="J2026" s="1">
        <v>46586</v>
      </c>
    </row>
    <row r="2027" spans="1:10" x14ac:dyDescent="0.3">
      <c r="A2027">
        <v>2026</v>
      </c>
      <c r="B2027">
        <v>31</v>
      </c>
      <c r="C2027" t="s">
        <v>10</v>
      </c>
      <c r="D2027" t="s">
        <v>15</v>
      </c>
      <c r="E2027" t="s">
        <v>21</v>
      </c>
      <c r="F2027">
        <v>143.81</v>
      </c>
      <c r="G2027">
        <v>12</v>
      </c>
      <c r="H2027">
        <v>4.9000000000000004</v>
      </c>
      <c r="I2027" t="s">
        <v>13</v>
      </c>
      <c r="J2027" s="1">
        <v>46587</v>
      </c>
    </row>
    <row r="2028" spans="1:10" x14ac:dyDescent="0.3">
      <c r="A2028">
        <v>2027</v>
      </c>
      <c r="B2028">
        <v>37</v>
      </c>
      <c r="C2028" t="s">
        <v>14</v>
      </c>
      <c r="D2028" t="s">
        <v>22</v>
      </c>
      <c r="E2028" t="s">
        <v>19</v>
      </c>
      <c r="F2028">
        <v>681.97</v>
      </c>
      <c r="G2028">
        <v>7</v>
      </c>
      <c r="H2028">
        <v>4.8</v>
      </c>
      <c r="I2028" t="s">
        <v>13</v>
      </c>
      <c r="J2028" s="1">
        <v>46588</v>
      </c>
    </row>
    <row r="2029" spans="1:10" x14ac:dyDescent="0.3">
      <c r="A2029">
        <v>2028</v>
      </c>
      <c r="B2029">
        <v>37</v>
      </c>
      <c r="C2029" t="s">
        <v>23</v>
      </c>
      <c r="D2029" t="s">
        <v>20</v>
      </c>
      <c r="E2029" t="s">
        <v>16</v>
      </c>
      <c r="F2029">
        <v>1137.22</v>
      </c>
      <c r="G2029">
        <v>8</v>
      </c>
      <c r="H2029">
        <v>3.1</v>
      </c>
      <c r="I2029" t="s">
        <v>17</v>
      </c>
      <c r="J2029" s="1">
        <v>46589</v>
      </c>
    </row>
    <row r="2030" spans="1:10" x14ac:dyDescent="0.3">
      <c r="A2030">
        <v>2029</v>
      </c>
      <c r="B2030">
        <v>53</v>
      </c>
      <c r="C2030" t="s">
        <v>10</v>
      </c>
      <c r="D2030" t="s">
        <v>20</v>
      </c>
      <c r="E2030" t="s">
        <v>12</v>
      </c>
      <c r="F2030">
        <v>768.22</v>
      </c>
      <c r="G2030">
        <v>2</v>
      </c>
      <c r="H2030">
        <v>4.4000000000000004</v>
      </c>
      <c r="I2030" t="s">
        <v>13</v>
      </c>
      <c r="J2030" s="1">
        <v>46590</v>
      </c>
    </row>
    <row r="2031" spans="1:10" x14ac:dyDescent="0.3">
      <c r="A2031">
        <v>2030</v>
      </c>
      <c r="B2031">
        <v>63</v>
      </c>
      <c r="C2031" t="s">
        <v>14</v>
      </c>
      <c r="D2031" t="s">
        <v>25</v>
      </c>
      <c r="E2031" t="s">
        <v>24</v>
      </c>
      <c r="F2031">
        <v>1393.53</v>
      </c>
      <c r="G2031">
        <v>5</v>
      </c>
      <c r="H2031">
        <v>2.5</v>
      </c>
      <c r="I2031" t="s">
        <v>13</v>
      </c>
      <c r="J2031" s="1">
        <v>46591</v>
      </c>
    </row>
    <row r="2032" spans="1:10" x14ac:dyDescent="0.3">
      <c r="A2032">
        <v>2031</v>
      </c>
      <c r="B2032">
        <v>23</v>
      </c>
      <c r="C2032" t="s">
        <v>10</v>
      </c>
      <c r="D2032" t="s">
        <v>11</v>
      </c>
      <c r="E2032" t="s">
        <v>24</v>
      </c>
      <c r="F2032">
        <v>1148.95</v>
      </c>
      <c r="G2032">
        <v>11</v>
      </c>
      <c r="H2032">
        <v>2</v>
      </c>
      <c r="I2032" t="s">
        <v>13</v>
      </c>
      <c r="J2032" s="1">
        <v>46592</v>
      </c>
    </row>
    <row r="2033" spans="1:10" x14ac:dyDescent="0.3">
      <c r="A2033">
        <v>2032</v>
      </c>
      <c r="B2033">
        <v>69</v>
      </c>
      <c r="C2033" t="s">
        <v>14</v>
      </c>
      <c r="D2033" t="s">
        <v>22</v>
      </c>
      <c r="E2033" t="s">
        <v>21</v>
      </c>
      <c r="F2033">
        <v>692.99</v>
      </c>
      <c r="G2033">
        <v>8</v>
      </c>
      <c r="H2033">
        <v>4.4000000000000004</v>
      </c>
      <c r="I2033" t="s">
        <v>17</v>
      </c>
      <c r="J2033" s="1">
        <v>46593</v>
      </c>
    </row>
    <row r="2034" spans="1:10" x14ac:dyDescent="0.3">
      <c r="A2034">
        <v>2033</v>
      </c>
      <c r="B2034">
        <v>26</v>
      </c>
      <c r="C2034" t="s">
        <v>10</v>
      </c>
      <c r="D2034" t="s">
        <v>11</v>
      </c>
      <c r="E2034" t="s">
        <v>19</v>
      </c>
      <c r="F2034">
        <v>1365.77</v>
      </c>
      <c r="G2034">
        <v>3</v>
      </c>
      <c r="H2034">
        <v>2.9</v>
      </c>
      <c r="I2034" t="s">
        <v>17</v>
      </c>
      <c r="J2034" s="1">
        <v>46594</v>
      </c>
    </row>
    <row r="2035" spans="1:10" x14ac:dyDescent="0.3">
      <c r="A2035">
        <v>2034</v>
      </c>
      <c r="B2035">
        <v>63</v>
      </c>
      <c r="C2035" t="s">
        <v>14</v>
      </c>
      <c r="D2035" t="s">
        <v>15</v>
      </c>
      <c r="E2035" t="s">
        <v>12</v>
      </c>
      <c r="F2035">
        <v>1381.46</v>
      </c>
      <c r="G2035">
        <v>7</v>
      </c>
      <c r="H2035">
        <v>3.1</v>
      </c>
      <c r="I2035" t="s">
        <v>13</v>
      </c>
      <c r="J2035" s="1">
        <v>46595</v>
      </c>
    </row>
    <row r="2036" spans="1:10" x14ac:dyDescent="0.3">
      <c r="A2036">
        <v>2035</v>
      </c>
      <c r="B2036">
        <v>55</v>
      </c>
      <c r="C2036" t="s">
        <v>23</v>
      </c>
      <c r="D2036" t="s">
        <v>18</v>
      </c>
      <c r="E2036" t="s">
        <v>16</v>
      </c>
      <c r="F2036">
        <v>772.99</v>
      </c>
      <c r="G2036">
        <v>6</v>
      </c>
      <c r="H2036">
        <v>4.4000000000000004</v>
      </c>
      <c r="I2036" t="s">
        <v>13</v>
      </c>
      <c r="J2036" s="1">
        <v>46596</v>
      </c>
    </row>
    <row r="2037" spans="1:10" x14ac:dyDescent="0.3">
      <c r="A2037">
        <v>2036</v>
      </c>
      <c r="B2037">
        <v>23</v>
      </c>
      <c r="C2037" t="s">
        <v>23</v>
      </c>
      <c r="D2037" t="s">
        <v>11</v>
      </c>
      <c r="E2037" t="s">
        <v>16</v>
      </c>
      <c r="F2037">
        <v>877.61</v>
      </c>
      <c r="G2037">
        <v>7</v>
      </c>
      <c r="H2037">
        <v>2.8</v>
      </c>
      <c r="I2037" t="s">
        <v>13</v>
      </c>
      <c r="J2037" s="1">
        <v>46597</v>
      </c>
    </row>
    <row r="2038" spans="1:10" x14ac:dyDescent="0.3">
      <c r="A2038">
        <v>2037</v>
      </c>
      <c r="B2038">
        <v>38</v>
      </c>
      <c r="C2038" t="s">
        <v>10</v>
      </c>
      <c r="D2038" t="s">
        <v>25</v>
      </c>
      <c r="E2038" t="s">
        <v>21</v>
      </c>
      <c r="F2038">
        <v>807.86</v>
      </c>
      <c r="G2038">
        <v>8</v>
      </c>
      <c r="H2038">
        <v>2.6</v>
      </c>
      <c r="I2038" t="s">
        <v>13</v>
      </c>
      <c r="J2038" s="1">
        <v>46598</v>
      </c>
    </row>
    <row r="2039" spans="1:10" x14ac:dyDescent="0.3">
      <c r="A2039">
        <v>2038</v>
      </c>
      <c r="B2039">
        <v>56</v>
      </c>
      <c r="C2039" t="s">
        <v>14</v>
      </c>
      <c r="D2039" t="s">
        <v>18</v>
      </c>
      <c r="E2039" t="s">
        <v>19</v>
      </c>
      <c r="F2039">
        <v>544.79999999999995</v>
      </c>
      <c r="G2039">
        <v>8</v>
      </c>
      <c r="H2039">
        <v>2.7</v>
      </c>
      <c r="I2039" t="s">
        <v>17</v>
      </c>
      <c r="J2039" s="1">
        <v>46599</v>
      </c>
    </row>
    <row r="2040" spans="1:10" x14ac:dyDescent="0.3">
      <c r="A2040">
        <v>2039</v>
      </c>
      <c r="B2040">
        <v>23</v>
      </c>
      <c r="C2040" t="s">
        <v>10</v>
      </c>
      <c r="D2040" t="s">
        <v>22</v>
      </c>
      <c r="E2040" t="s">
        <v>19</v>
      </c>
      <c r="F2040">
        <v>284.63</v>
      </c>
      <c r="G2040">
        <v>14</v>
      </c>
      <c r="H2040">
        <v>1.9</v>
      </c>
      <c r="I2040" t="s">
        <v>17</v>
      </c>
      <c r="J2040" s="1">
        <v>46600</v>
      </c>
    </row>
    <row r="2041" spans="1:10" x14ac:dyDescent="0.3">
      <c r="A2041">
        <v>2040</v>
      </c>
      <c r="B2041">
        <v>63</v>
      </c>
      <c r="C2041" t="s">
        <v>14</v>
      </c>
      <c r="D2041" t="s">
        <v>22</v>
      </c>
      <c r="E2041" t="s">
        <v>16</v>
      </c>
      <c r="F2041">
        <v>692.19</v>
      </c>
      <c r="G2041">
        <v>3</v>
      </c>
      <c r="H2041">
        <v>4.9000000000000004</v>
      </c>
      <c r="I2041" t="s">
        <v>17</v>
      </c>
      <c r="J2041" s="1">
        <v>46601</v>
      </c>
    </row>
    <row r="2042" spans="1:10" x14ac:dyDescent="0.3">
      <c r="A2042">
        <v>2041</v>
      </c>
      <c r="B2042">
        <v>18</v>
      </c>
      <c r="C2042" t="s">
        <v>10</v>
      </c>
      <c r="D2042" t="s">
        <v>25</v>
      </c>
      <c r="E2042" t="s">
        <v>19</v>
      </c>
      <c r="F2042">
        <v>960.07</v>
      </c>
      <c r="G2042">
        <v>9</v>
      </c>
      <c r="H2042">
        <v>1.6</v>
      </c>
      <c r="I2042" t="s">
        <v>13</v>
      </c>
      <c r="J2042" s="1">
        <v>46602</v>
      </c>
    </row>
    <row r="2043" spans="1:10" x14ac:dyDescent="0.3">
      <c r="A2043">
        <v>2042</v>
      </c>
      <c r="B2043">
        <v>20</v>
      </c>
      <c r="C2043" t="s">
        <v>14</v>
      </c>
      <c r="D2043" t="s">
        <v>15</v>
      </c>
      <c r="E2043" t="s">
        <v>19</v>
      </c>
      <c r="F2043">
        <v>1002.12</v>
      </c>
      <c r="G2043">
        <v>6</v>
      </c>
      <c r="H2043">
        <v>2.8</v>
      </c>
      <c r="I2043" t="s">
        <v>13</v>
      </c>
      <c r="J2043" s="1">
        <v>46603</v>
      </c>
    </row>
    <row r="2044" spans="1:10" x14ac:dyDescent="0.3">
      <c r="A2044">
        <v>2043</v>
      </c>
      <c r="B2044">
        <v>36</v>
      </c>
      <c r="C2044" t="s">
        <v>10</v>
      </c>
      <c r="D2044" t="s">
        <v>20</v>
      </c>
      <c r="E2044" t="s">
        <v>12</v>
      </c>
      <c r="F2044">
        <v>851.87</v>
      </c>
      <c r="G2044">
        <v>11</v>
      </c>
      <c r="H2044">
        <v>3.9</v>
      </c>
      <c r="I2044" t="s">
        <v>17</v>
      </c>
      <c r="J2044" s="1">
        <v>46604</v>
      </c>
    </row>
    <row r="2045" spans="1:10" x14ac:dyDescent="0.3">
      <c r="A2045">
        <v>2044</v>
      </c>
      <c r="B2045">
        <v>49</v>
      </c>
      <c r="C2045" t="s">
        <v>10</v>
      </c>
      <c r="D2045" t="s">
        <v>25</v>
      </c>
      <c r="E2045" t="s">
        <v>21</v>
      </c>
      <c r="F2045">
        <v>1325.75</v>
      </c>
      <c r="G2045">
        <v>6</v>
      </c>
      <c r="H2045">
        <v>2</v>
      </c>
      <c r="I2045" t="s">
        <v>17</v>
      </c>
      <c r="J2045" s="1">
        <v>46605</v>
      </c>
    </row>
    <row r="2046" spans="1:10" x14ac:dyDescent="0.3">
      <c r="A2046">
        <v>2045</v>
      </c>
      <c r="B2046">
        <v>63</v>
      </c>
      <c r="C2046" t="s">
        <v>14</v>
      </c>
      <c r="D2046" t="s">
        <v>11</v>
      </c>
      <c r="E2046" t="s">
        <v>12</v>
      </c>
      <c r="F2046">
        <v>863.62</v>
      </c>
      <c r="G2046">
        <v>8</v>
      </c>
      <c r="H2046">
        <v>3.8</v>
      </c>
      <c r="I2046" t="s">
        <v>13</v>
      </c>
      <c r="J2046" s="1">
        <v>46606</v>
      </c>
    </row>
    <row r="2047" spans="1:10" x14ac:dyDescent="0.3">
      <c r="A2047">
        <v>2046</v>
      </c>
      <c r="B2047">
        <v>25</v>
      </c>
      <c r="C2047" t="s">
        <v>10</v>
      </c>
      <c r="D2047" t="s">
        <v>22</v>
      </c>
      <c r="E2047" t="s">
        <v>12</v>
      </c>
      <c r="F2047">
        <v>837.12</v>
      </c>
      <c r="G2047">
        <v>2</v>
      </c>
      <c r="H2047">
        <v>2</v>
      </c>
      <c r="I2047" t="s">
        <v>17</v>
      </c>
      <c r="J2047" s="1">
        <v>46607</v>
      </c>
    </row>
    <row r="2048" spans="1:10" x14ac:dyDescent="0.3">
      <c r="A2048">
        <v>2047</v>
      </c>
      <c r="B2048">
        <v>63</v>
      </c>
      <c r="C2048" t="s">
        <v>23</v>
      </c>
      <c r="D2048" t="s">
        <v>18</v>
      </c>
      <c r="E2048" t="s">
        <v>12</v>
      </c>
      <c r="F2048">
        <v>861.29</v>
      </c>
      <c r="G2048">
        <v>1</v>
      </c>
      <c r="H2048">
        <v>4</v>
      </c>
      <c r="I2048" t="s">
        <v>13</v>
      </c>
      <c r="J2048" s="1">
        <v>46608</v>
      </c>
    </row>
    <row r="2049" spans="1:10" x14ac:dyDescent="0.3">
      <c r="A2049">
        <v>2048</v>
      </c>
      <c r="B2049">
        <v>32</v>
      </c>
      <c r="C2049" t="s">
        <v>14</v>
      </c>
      <c r="D2049" t="s">
        <v>25</v>
      </c>
      <c r="E2049" t="s">
        <v>12</v>
      </c>
      <c r="F2049">
        <v>197.68</v>
      </c>
      <c r="G2049">
        <v>11</v>
      </c>
      <c r="H2049">
        <v>3.5</v>
      </c>
      <c r="I2049" t="s">
        <v>13</v>
      </c>
      <c r="J2049" s="1">
        <v>46609</v>
      </c>
    </row>
    <row r="2050" spans="1:10" x14ac:dyDescent="0.3">
      <c r="A2050">
        <v>2049</v>
      </c>
      <c r="B2050">
        <v>66</v>
      </c>
      <c r="C2050" t="s">
        <v>10</v>
      </c>
      <c r="D2050" t="s">
        <v>15</v>
      </c>
      <c r="E2050" t="s">
        <v>21</v>
      </c>
      <c r="F2050">
        <v>785.27</v>
      </c>
      <c r="G2050">
        <v>7</v>
      </c>
      <c r="H2050">
        <v>4.0999999999999996</v>
      </c>
      <c r="I2050" t="s">
        <v>17</v>
      </c>
      <c r="J2050" s="1">
        <v>46610</v>
      </c>
    </row>
    <row r="2051" spans="1:10" x14ac:dyDescent="0.3">
      <c r="A2051">
        <v>2050</v>
      </c>
      <c r="B2051">
        <v>58</v>
      </c>
      <c r="C2051" t="s">
        <v>23</v>
      </c>
      <c r="D2051" t="s">
        <v>20</v>
      </c>
      <c r="E2051" t="s">
        <v>16</v>
      </c>
      <c r="F2051">
        <v>601.32000000000005</v>
      </c>
      <c r="G2051">
        <v>11</v>
      </c>
      <c r="H2051">
        <v>2.7</v>
      </c>
      <c r="I2051" t="s">
        <v>13</v>
      </c>
      <c r="J2051" s="1">
        <v>46611</v>
      </c>
    </row>
    <row r="2052" spans="1:10" x14ac:dyDescent="0.3">
      <c r="A2052">
        <v>2051</v>
      </c>
      <c r="B2052">
        <v>22</v>
      </c>
      <c r="C2052" t="s">
        <v>10</v>
      </c>
      <c r="D2052" t="s">
        <v>22</v>
      </c>
      <c r="E2052" t="s">
        <v>19</v>
      </c>
      <c r="F2052">
        <v>764.3</v>
      </c>
      <c r="G2052">
        <v>4</v>
      </c>
      <c r="H2052">
        <v>3.7</v>
      </c>
      <c r="I2052" t="s">
        <v>13</v>
      </c>
      <c r="J2052" s="1">
        <v>46612</v>
      </c>
    </row>
    <row r="2053" spans="1:10" x14ac:dyDescent="0.3">
      <c r="A2053">
        <v>2052</v>
      </c>
      <c r="B2053">
        <v>23</v>
      </c>
      <c r="C2053" t="s">
        <v>14</v>
      </c>
      <c r="D2053" t="s">
        <v>20</v>
      </c>
      <c r="E2053" t="s">
        <v>19</v>
      </c>
      <c r="F2053">
        <v>388.53</v>
      </c>
      <c r="G2053">
        <v>14</v>
      </c>
      <c r="H2053">
        <v>4.9000000000000004</v>
      </c>
      <c r="I2053" t="s">
        <v>13</v>
      </c>
      <c r="J2053" s="1">
        <v>46613</v>
      </c>
    </row>
    <row r="2054" spans="1:10" x14ac:dyDescent="0.3">
      <c r="A2054">
        <v>2053</v>
      </c>
      <c r="B2054">
        <v>64</v>
      </c>
      <c r="C2054" t="s">
        <v>14</v>
      </c>
      <c r="D2054" t="s">
        <v>15</v>
      </c>
      <c r="E2054" t="s">
        <v>19</v>
      </c>
      <c r="F2054">
        <v>1305.18</v>
      </c>
      <c r="G2054">
        <v>4</v>
      </c>
      <c r="H2054">
        <v>4.7</v>
      </c>
      <c r="I2054" t="s">
        <v>17</v>
      </c>
      <c r="J2054" s="1">
        <v>46614</v>
      </c>
    </row>
    <row r="2055" spans="1:10" x14ac:dyDescent="0.3">
      <c r="A2055">
        <v>2054</v>
      </c>
      <c r="B2055">
        <v>60</v>
      </c>
      <c r="C2055" t="s">
        <v>23</v>
      </c>
      <c r="D2055" t="s">
        <v>22</v>
      </c>
      <c r="E2055" t="s">
        <v>19</v>
      </c>
      <c r="F2055">
        <v>316.17</v>
      </c>
      <c r="G2055">
        <v>6</v>
      </c>
      <c r="H2055">
        <v>3.9</v>
      </c>
      <c r="I2055" t="s">
        <v>13</v>
      </c>
      <c r="J2055" s="1">
        <v>46615</v>
      </c>
    </row>
    <row r="2056" spans="1:10" x14ac:dyDescent="0.3">
      <c r="A2056">
        <v>2055</v>
      </c>
      <c r="B2056">
        <v>51</v>
      </c>
      <c r="C2056" t="s">
        <v>23</v>
      </c>
      <c r="D2056" t="s">
        <v>22</v>
      </c>
      <c r="E2056" t="s">
        <v>24</v>
      </c>
      <c r="F2056">
        <v>167.85</v>
      </c>
      <c r="G2056">
        <v>10</v>
      </c>
      <c r="H2056">
        <v>1.1000000000000001</v>
      </c>
      <c r="I2056" t="s">
        <v>13</v>
      </c>
      <c r="J2056" s="1">
        <v>46616</v>
      </c>
    </row>
    <row r="2057" spans="1:10" x14ac:dyDescent="0.3">
      <c r="A2057">
        <v>2056</v>
      </c>
      <c r="B2057">
        <v>40</v>
      </c>
      <c r="C2057" t="s">
        <v>14</v>
      </c>
      <c r="D2057" t="s">
        <v>25</v>
      </c>
      <c r="E2057" t="s">
        <v>24</v>
      </c>
      <c r="F2057">
        <v>771.45</v>
      </c>
      <c r="G2057">
        <v>12</v>
      </c>
      <c r="H2057">
        <v>4.3</v>
      </c>
      <c r="I2057" t="s">
        <v>13</v>
      </c>
      <c r="J2057" s="1">
        <v>46617</v>
      </c>
    </row>
    <row r="2058" spans="1:10" x14ac:dyDescent="0.3">
      <c r="A2058">
        <v>2057</v>
      </c>
      <c r="B2058">
        <v>37</v>
      </c>
      <c r="C2058" t="s">
        <v>23</v>
      </c>
      <c r="D2058" t="s">
        <v>25</v>
      </c>
      <c r="E2058" t="s">
        <v>19</v>
      </c>
      <c r="F2058">
        <v>1471.63</v>
      </c>
      <c r="G2058">
        <v>6</v>
      </c>
      <c r="H2058">
        <v>4.5</v>
      </c>
      <c r="I2058" t="s">
        <v>13</v>
      </c>
      <c r="J2058" s="1">
        <v>46618</v>
      </c>
    </row>
    <row r="2059" spans="1:10" x14ac:dyDescent="0.3">
      <c r="A2059">
        <v>2058</v>
      </c>
      <c r="B2059">
        <v>34</v>
      </c>
      <c r="C2059" t="s">
        <v>14</v>
      </c>
      <c r="D2059" t="s">
        <v>11</v>
      </c>
      <c r="E2059" t="s">
        <v>21</v>
      </c>
      <c r="F2059">
        <v>1202.8900000000001</v>
      </c>
      <c r="G2059">
        <v>11</v>
      </c>
      <c r="H2059">
        <v>2.2999999999999998</v>
      </c>
      <c r="I2059" t="s">
        <v>17</v>
      </c>
      <c r="J2059" s="1">
        <v>46619</v>
      </c>
    </row>
    <row r="2060" spans="1:10" x14ac:dyDescent="0.3">
      <c r="A2060">
        <v>2059</v>
      </c>
      <c r="B2060">
        <v>18</v>
      </c>
      <c r="C2060" t="s">
        <v>14</v>
      </c>
      <c r="D2060" t="s">
        <v>15</v>
      </c>
      <c r="E2060" t="s">
        <v>12</v>
      </c>
      <c r="F2060">
        <v>986.32</v>
      </c>
      <c r="G2060">
        <v>8</v>
      </c>
      <c r="H2060">
        <v>3.5</v>
      </c>
      <c r="I2060" t="s">
        <v>13</v>
      </c>
      <c r="J2060" s="1">
        <v>46620</v>
      </c>
    </row>
    <row r="2061" spans="1:10" x14ac:dyDescent="0.3">
      <c r="A2061">
        <v>2060</v>
      </c>
      <c r="B2061">
        <v>28</v>
      </c>
      <c r="C2061" t="s">
        <v>14</v>
      </c>
      <c r="D2061" t="s">
        <v>22</v>
      </c>
      <c r="E2061" t="s">
        <v>16</v>
      </c>
      <c r="F2061">
        <v>1324.17</v>
      </c>
      <c r="G2061">
        <v>11</v>
      </c>
      <c r="H2061">
        <v>4.5</v>
      </c>
      <c r="I2061" t="s">
        <v>13</v>
      </c>
      <c r="J2061" s="1">
        <v>46621</v>
      </c>
    </row>
    <row r="2062" spans="1:10" x14ac:dyDescent="0.3">
      <c r="A2062">
        <v>2061</v>
      </c>
      <c r="B2062">
        <v>59</v>
      </c>
      <c r="C2062" t="s">
        <v>14</v>
      </c>
      <c r="D2062" t="s">
        <v>11</v>
      </c>
      <c r="E2062" t="s">
        <v>16</v>
      </c>
      <c r="F2062">
        <v>656.94</v>
      </c>
      <c r="G2062">
        <v>2</v>
      </c>
      <c r="H2062">
        <v>1.7</v>
      </c>
      <c r="I2062" t="s">
        <v>13</v>
      </c>
      <c r="J2062" s="1">
        <v>46622</v>
      </c>
    </row>
    <row r="2063" spans="1:10" x14ac:dyDescent="0.3">
      <c r="A2063">
        <v>2062</v>
      </c>
      <c r="B2063">
        <v>35</v>
      </c>
      <c r="C2063" t="s">
        <v>23</v>
      </c>
      <c r="D2063" t="s">
        <v>20</v>
      </c>
      <c r="E2063" t="s">
        <v>16</v>
      </c>
      <c r="F2063">
        <v>1160.1400000000001</v>
      </c>
      <c r="G2063">
        <v>12</v>
      </c>
      <c r="H2063">
        <v>1.7</v>
      </c>
      <c r="I2063" t="s">
        <v>17</v>
      </c>
      <c r="J2063" s="1">
        <v>46623</v>
      </c>
    </row>
    <row r="2064" spans="1:10" x14ac:dyDescent="0.3">
      <c r="A2064">
        <v>2063</v>
      </c>
      <c r="B2064">
        <v>31</v>
      </c>
      <c r="C2064" t="s">
        <v>14</v>
      </c>
      <c r="D2064" t="s">
        <v>25</v>
      </c>
      <c r="E2064" t="s">
        <v>19</v>
      </c>
      <c r="F2064">
        <v>1292.1400000000001</v>
      </c>
      <c r="G2064">
        <v>10</v>
      </c>
      <c r="H2064">
        <v>3.7</v>
      </c>
      <c r="I2064" t="s">
        <v>17</v>
      </c>
      <c r="J2064" s="1">
        <v>46624</v>
      </c>
    </row>
    <row r="2065" spans="1:10" x14ac:dyDescent="0.3">
      <c r="A2065">
        <v>2064</v>
      </c>
      <c r="B2065">
        <v>43</v>
      </c>
      <c r="C2065" t="s">
        <v>23</v>
      </c>
      <c r="D2065" t="s">
        <v>18</v>
      </c>
      <c r="E2065" t="s">
        <v>21</v>
      </c>
      <c r="F2065">
        <v>431.95</v>
      </c>
      <c r="G2065">
        <v>13</v>
      </c>
      <c r="H2065">
        <v>1.1000000000000001</v>
      </c>
      <c r="I2065" t="s">
        <v>13</v>
      </c>
      <c r="J2065" s="1">
        <v>46625</v>
      </c>
    </row>
    <row r="2066" spans="1:10" x14ac:dyDescent="0.3">
      <c r="A2066">
        <v>2065</v>
      </c>
      <c r="B2066">
        <v>41</v>
      </c>
      <c r="C2066" t="s">
        <v>10</v>
      </c>
      <c r="D2066" t="s">
        <v>22</v>
      </c>
      <c r="E2066" t="s">
        <v>24</v>
      </c>
      <c r="F2066">
        <v>1179.4100000000001</v>
      </c>
      <c r="G2066">
        <v>7</v>
      </c>
      <c r="H2066">
        <v>4.9000000000000004</v>
      </c>
      <c r="I2066" t="s">
        <v>13</v>
      </c>
      <c r="J2066" s="1">
        <v>46626</v>
      </c>
    </row>
    <row r="2067" spans="1:10" x14ac:dyDescent="0.3">
      <c r="A2067">
        <v>2066</v>
      </c>
      <c r="B2067">
        <v>21</v>
      </c>
      <c r="C2067" t="s">
        <v>14</v>
      </c>
      <c r="D2067" t="s">
        <v>20</v>
      </c>
      <c r="E2067" t="s">
        <v>19</v>
      </c>
      <c r="F2067">
        <v>619.47</v>
      </c>
      <c r="G2067">
        <v>8</v>
      </c>
      <c r="H2067">
        <v>4.4000000000000004</v>
      </c>
      <c r="I2067" t="s">
        <v>17</v>
      </c>
      <c r="J2067" s="1">
        <v>46627</v>
      </c>
    </row>
    <row r="2068" spans="1:10" x14ac:dyDescent="0.3">
      <c r="A2068">
        <v>2067</v>
      </c>
      <c r="B2068">
        <v>26</v>
      </c>
      <c r="C2068" t="s">
        <v>10</v>
      </c>
      <c r="D2068" t="s">
        <v>22</v>
      </c>
      <c r="E2068" t="s">
        <v>21</v>
      </c>
      <c r="F2068">
        <v>1311.79</v>
      </c>
      <c r="G2068">
        <v>7</v>
      </c>
      <c r="H2068">
        <v>2.8</v>
      </c>
      <c r="I2068" t="s">
        <v>17</v>
      </c>
      <c r="J2068" s="1">
        <v>46628</v>
      </c>
    </row>
    <row r="2069" spans="1:10" x14ac:dyDescent="0.3">
      <c r="A2069">
        <v>2068</v>
      </c>
      <c r="B2069">
        <v>48</v>
      </c>
      <c r="C2069" t="s">
        <v>10</v>
      </c>
      <c r="D2069" t="s">
        <v>18</v>
      </c>
      <c r="E2069" t="s">
        <v>24</v>
      </c>
      <c r="F2069">
        <v>1331.07</v>
      </c>
      <c r="G2069">
        <v>6</v>
      </c>
      <c r="H2069">
        <v>3.2</v>
      </c>
      <c r="I2069" t="s">
        <v>17</v>
      </c>
      <c r="J2069" s="1">
        <v>46629</v>
      </c>
    </row>
    <row r="2070" spans="1:10" x14ac:dyDescent="0.3">
      <c r="A2070">
        <v>2069</v>
      </c>
      <c r="B2070">
        <v>24</v>
      </c>
      <c r="C2070" t="s">
        <v>10</v>
      </c>
      <c r="D2070" t="s">
        <v>18</v>
      </c>
      <c r="E2070" t="s">
        <v>21</v>
      </c>
      <c r="F2070">
        <v>491.54</v>
      </c>
      <c r="G2070">
        <v>7</v>
      </c>
      <c r="H2070">
        <v>3.1</v>
      </c>
      <c r="I2070" t="s">
        <v>17</v>
      </c>
      <c r="J2070" s="1">
        <v>46630</v>
      </c>
    </row>
    <row r="2071" spans="1:10" x14ac:dyDescent="0.3">
      <c r="A2071">
        <v>2070</v>
      </c>
      <c r="B2071">
        <v>34</v>
      </c>
      <c r="C2071" t="s">
        <v>23</v>
      </c>
      <c r="D2071" t="s">
        <v>15</v>
      </c>
      <c r="E2071" t="s">
        <v>16</v>
      </c>
      <c r="F2071">
        <v>1265.58</v>
      </c>
      <c r="G2071">
        <v>6</v>
      </c>
      <c r="H2071">
        <v>1.2</v>
      </c>
      <c r="I2071" t="s">
        <v>13</v>
      </c>
      <c r="J2071" s="1">
        <v>46631</v>
      </c>
    </row>
    <row r="2072" spans="1:10" x14ac:dyDescent="0.3">
      <c r="A2072">
        <v>2071</v>
      </c>
      <c r="B2072">
        <v>47</v>
      </c>
      <c r="C2072" t="s">
        <v>23</v>
      </c>
      <c r="D2072" t="s">
        <v>25</v>
      </c>
      <c r="E2072" t="s">
        <v>12</v>
      </c>
      <c r="F2072">
        <v>1255.69</v>
      </c>
      <c r="G2072">
        <v>5</v>
      </c>
      <c r="H2072">
        <v>1.4</v>
      </c>
      <c r="I2072" t="s">
        <v>17</v>
      </c>
      <c r="J2072" s="1">
        <v>46632</v>
      </c>
    </row>
    <row r="2073" spans="1:10" x14ac:dyDescent="0.3">
      <c r="A2073">
        <v>2072</v>
      </c>
      <c r="B2073">
        <v>26</v>
      </c>
      <c r="C2073" t="s">
        <v>14</v>
      </c>
      <c r="D2073" t="s">
        <v>15</v>
      </c>
      <c r="E2073" t="s">
        <v>19</v>
      </c>
      <c r="F2073">
        <v>75.19</v>
      </c>
      <c r="G2073">
        <v>11</v>
      </c>
      <c r="H2073">
        <v>1.2</v>
      </c>
      <c r="I2073" t="s">
        <v>13</v>
      </c>
      <c r="J2073" s="1">
        <v>46633</v>
      </c>
    </row>
    <row r="2074" spans="1:10" x14ac:dyDescent="0.3">
      <c r="A2074">
        <v>2073</v>
      </c>
      <c r="B2074">
        <v>59</v>
      </c>
      <c r="C2074" t="s">
        <v>10</v>
      </c>
      <c r="D2074" t="s">
        <v>25</v>
      </c>
      <c r="E2074" t="s">
        <v>16</v>
      </c>
      <c r="F2074">
        <v>887.92</v>
      </c>
      <c r="G2074">
        <v>14</v>
      </c>
      <c r="H2074">
        <v>1.2</v>
      </c>
      <c r="I2074" t="s">
        <v>17</v>
      </c>
      <c r="J2074" s="1">
        <v>46634</v>
      </c>
    </row>
    <row r="2075" spans="1:10" x14ac:dyDescent="0.3">
      <c r="A2075">
        <v>2074</v>
      </c>
      <c r="B2075">
        <v>66</v>
      </c>
      <c r="C2075" t="s">
        <v>14</v>
      </c>
      <c r="D2075" t="s">
        <v>15</v>
      </c>
      <c r="E2075" t="s">
        <v>24</v>
      </c>
      <c r="F2075">
        <v>564.14</v>
      </c>
      <c r="G2075">
        <v>10</v>
      </c>
      <c r="H2075">
        <v>2.5</v>
      </c>
      <c r="I2075" t="s">
        <v>13</v>
      </c>
      <c r="J2075" s="1">
        <v>46635</v>
      </c>
    </row>
    <row r="2076" spans="1:10" x14ac:dyDescent="0.3">
      <c r="A2076">
        <v>2075</v>
      </c>
      <c r="B2076">
        <v>21</v>
      </c>
      <c r="C2076" t="s">
        <v>10</v>
      </c>
      <c r="D2076" t="s">
        <v>15</v>
      </c>
      <c r="E2076" t="s">
        <v>24</v>
      </c>
      <c r="F2076">
        <v>961.26</v>
      </c>
      <c r="G2076">
        <v>3</v>
      </c>
      <c r="H2076">
        <v>3.9</v>
      </c>
      <c r="I2076" t="s">
        <v>13</v>
      </c>
      <c r="J2076" s="1">
        <v>46636</v>
      </c>
    </row>
    <row r="2077" spans="1:10" x14ac:dyDescent="0.3">
      <c r="A2077">
        <v>2076</v>
      </c>
      <c r="B2077">
        <v>64</v>
      </c>
      <c r="C2077" t="s">
        <v>10</v>
      </c>
      <c r="D2077" t="s">
        <v>11</v>
      </c>
      <c r="E2077" t="s">
        <v>16</v>
      </c>
      <c r="F2077">
        <v>807.95</v>
      </c>
      <c r="G2077">
        <v>1</v>
      </c>
      <c r="H2077">
        <v>4.5</v>
      </c>
      <c r="I2077" t="s">
        <v>17</v>
      </c>
      <c r="J2077" s="1">
        <v>46637</v>
      </c>
    </row>
    <row r="2078" spans="1:10" x14ac:dyDescent="0.3">
      <c r="A2078">
        <v>2077</v>
      </c>
      <c r="B2078">
        <v>68</v>
      </c>
      <c r="C2078" t="s">
        <v>23</v>
      </c>
      <c r="D2078" t="s">
        <v>20</v>
      </c>
      <c r="E2078" t="s">
        <v>19</v>
      </c>
      <c r="F2078">
        <v>1374.45</v>
      </c>
      <c r="G2078">
        <v>6</v>
      </c>
      <c r="H2078">
        <v>4.3</v>
      </c>
      <c r="I2078" t="s">
        <v>13</v>
      </c>
      <c r="J2078" s="1">
        <v>46638</v>
      </c>
    </row>
    <row r="2079" spans="1:10" x14ac:dyDescent="0.3">
      <c r="A2079">
        <v>2078</v>
      </c>
      <c r="B2079">
        <v>31</v>
      </c>
      <c r="C2079" t="s">
        <v>10</v>
      </c>
      <c r="D2079" t="s">
        <v>18</v>
      </c>
      <c r="E2079" t="s">
        <v>12</v>
      </c>
      <c r="F2079">
        <v>1427.31</v>
      </c>
      <c r="G2079">
        <v>7</v>
      </c>
      <c r="H2079">
        <v>4.5999999999999996</v>
      </c>
      <c r="I2079" t="s">
        <v>13</v>
      </c>
      <c r="J2079" s="1">
        <v>46639</v>
      </c>
    </row>
    <row r="2080" spans="1:10" x14ac:dyDescent="0.3">
      <c r="A2080">
        <v>2079</v>
      </c>
      <c r="B2080">
        <v>47</v>
      </c>
      <c r="C2080" t="s">
        <v>23</v>
      </c>
      <c r="D2080" t="s">
        <v>20</v>
      </c>
      <c r="E2080" t="s">
        <v>16</v>
      </c>
      <c r="F2080">
        <v>1242.57</v>
      </c>
      <c r="G2080">
        <v>8</v>
      </c>
      <c r="H2080">
        <v>3.8</v>
      </c>
      <c r="I2080" t="s">
        <v>17</v>
      </c>
      <c r="J2080" s="1">
        <v>46640</v>
      </c>
    </row>
    <row r="2081" spans="1:10" x14ac:dyDescent="0.3">
      <c r="A2081">
        <v>2080</v>
      </c>
      <c r="B2081">
        <v>30</v>
      </c>
      <c r="C2081" t="s">
        <v>23</v>
      </c>
      <c r="D2081" t="s">
        <v>11</v>
      </c>
      <c r="E2081" t="s">
        <v>19</v>
      </c>
      <c r="F2081">
        <v>999.79</v>
      </c>
      <c r="G2081">
        <v>6</v>
      </c>
      <c r="H2081">
        <v>3.9</v>
      </c>
      <c r="I2081" t="s">
        <v>17</v>
      </c>
      <c r="J2081" s="1">
        <v>46641</v>
      </c>
    </row>
    <row r="2082" spans="1:10" x14ac:dyDescent="0.3">
      <c r="A2082">
        <v>2081</v>
      </c>
      <c r="B2082">
        <v>61</v>
      </c>
      <c r="C2082" t="s">
        <v>14</v>
      </c>
      <c r="D2082" t="s">
        <v>11</v>
      </c>
      <c r="E2082" t="s">
        <v>19</v>
      </c>
      <c r="F2082">
        <v>1360.24</v>
      </c>
      <c r="G2082">
        <v>13</v>
      </c>
      <c r="H2082">
        <v>4.7</v>
      </c>
      <c r="I2082" t="s">
        <v>13</v>
      </c>
      <c r="J2082" s="1">
        <v>46642</v>
      </c>
    </row>
    <row r="2083" spans="1:10" x14ac:dyDescent="0.3">
      <c r="A2083">
        <v>2082</v>
      </c>
      <c r="B2083">
        <v>41</v>
      </c>
      <c r="C2083" t="s">
        <v>23</v>
      </c>
      <c r="D2083" t="s">
        <v>20</v>
      </c>
      <c r="E2083" t="s">
        <v>19</v>
      </c>
      <c r="F2083">
        <v>1230.83</v>
      </c>
      <c r="G2083">
        <v>4</v>
      </c>
      <c r="H2083">
        <v>4.3</v>
      </c>
      <c r="I2083" t="s">
        <v>17</v>
      </c>
      <c r="J2083" s="1">
        <v>46643</v>
      </c>
    </row>
    <row r="2084" spans="1:10" x14ac:dyDescent="0.3">
      <c r="A2084">
        <v>2083</v>
      </c>
      <c r="B2084">
        <v>23</v>
      </c>
      <c r="C2084" t="s">
        <v>10</v>
      </c>
      <c r="D2084" t="s">
        <v>11</v>
      </c>
      <c r="E2084" t="s">
        <v>21</v>
      </c>
      <c r="F2084">
        <v>662.45</v>
      </c>
      <c r="G2084">
        <v>8</v>
      </c>
      <c r="H2084">
        <v>1.3</v>
      </c>
      <c r="I2084" t="s">
        <v>13</v>
      </c>
      <c r="J2084" s="1">
        <v>46644</v>
      </c>
    </row>
    <row r="2085" spans="1:10" x14ac:dyDescent="0.3">
      <c r="A2085">
        <v>2084</v>
      </c>
      <c r="B2085">
        <v>45</v>
      </c>
      <c r="C2085" t="s">
        <v>14</v>
      </c>
      <c r="D2085" t="s">
        <v>11</v>
      </c>
      <c r="E2085" t="s">
        <v>19</v>
      </c>
      <c r="F2085">
        <v>839.8</v>
      </c>
      <c r="G2085">
        <v>8</v>
      </c>
      <c r="H2085">
        <v>1.4</v>
      </c>
      <c r="I2085" t="s">
        <v>13</v>
      </c>
      <c r="J2085" s="1">
        <v>46645</v>
      </c>
    </row>
    <row r="2086" spans="1:10" x14ac:dyDescent="0.3">
      <c r="A2086">
        <v>2085</v>
      </c>
      <c r="B2086">
        <v>67</v>
      </c>
      <c r="C2086" t="s">
        <v>23</v>
      </c>
      <c r="D2086" t="s">
        <v>20</v>
      </c>
      <c r="E2086" t="s">
        <v>21</v>
      </c>
      <c r="F2086">
        <v>134.94999999999999</v>
      </c>
      <c r="G2086">
        <v>6</v>
      </c>
      <c r="H2086">
        <v>3</v>
      </c>
      <c r="I2086" t="s">
        <v>17</v>
      </c>
      <c r="J2086" s="1">
        <v>46646</v>
      </c>
    </row>
    <row r="2087" spans="1:10" x14ac:dyDescent="0.3">
      <c r="A2087">
        <v>2086</v>
      </c>
      <c r="B2087">
        <v>65</v>
      </c>
      <c r="C2087" t="s">
        <v>23</v>
      </c>
      <c r="D2087" t="s">
        <v>20</v>
      </c>
      <c r="E2087" t="s">
        <v>16</v>
      </c>
      <c r="F2087">
        <v>1187.03</v>
      </c>
      <c r="G2087">
        <v>10</v>
      </c>
      <c r="H2087">
        <v>1.7</v>
      </c>
      <c r="I2087" t="s">
        <v>17</v>
      </c>
      <c r="J2087" s="1">
        <v>46647</v>
      </c>
    </row>
    <row r="2088" spans="1:10" x14ac:dyDescent="0.3">
      <c r="A2088">
        <v>2087</v>
      </c>
      <c r="B2088">
        <v>33</v>
      </c>
      <c r="C2088" t="s">
        <v>14</v>
      </c>
      <c r="D2088" t="s">
        <v>18</v>
      </c>
      <c r="E2088" t="s">
        <v>21</v>
      </c>
      <c r="F2088">
        <v>427.92</v>
      </c>
      <c r="G2088">
        <v>14</v>
      </c>
      <c r="H2088">
        <v>2.6</v>
      </c>
      <c r="I2088" t="s">
        <v>17</v>
      </c>
      <c r="J2088" s="1">
        <v>46648</v>
      </c>
    </row>
    <row r="2089" spans="1:10" x14ac:dyDescent="0.3">
      <c r="A2089">
        <v>2088</v>
      </c>
      <c r="B2089">
        <v>56</v>
      </c>
      <c r="C2089" t="s">
        <v>10</v>
      </c>
      <c r="D2089" t="s">
        <v>25</v>
      </c>
      <c r="E2089" t="s">
        <v>21</v>
      </c>
      <c r="F2089">
        <v>1282.0899999999999</v>
      </c>
      <c r="G2089">
        <v>7</v>
      </c>
      <c r="H2089">
        <v>3.7</v>
      </c>
      <c r="I2089" t="s">
        <v>13</v>
      </c>
      <c r="J2089" s="1">
        <v>46649</v>
      </c>
    </row>
    <row r="2090" spans="1:10" x14ac:dyDescent="0.3">
      <c r="A2090">
        <v>2089</v>
      </c>
      <c r="B2090">
        <v>59</v>
      </c>
      <c r="C2090" t="s">
        <v>23</v>
      </c>
      <c r="D2090" t="s">
        <v>11</v>
      </c>
      <c r="E2090" t="s">
        <v>21</v>
      </c>
      <c r="F2090">
        <v>688.58</v>
      </c>
      <c r="G2090">
        <v>5</v>
      </c>
      <c r="H2090">
        <v>2</v>
      </c>
      <c r="I2090" t="s">
        <v>17</v>
      </c>
      <c r="J2090" s="1">
        <v>46650</v>
      </c>
    </row>
    <row r="2091" spans="1:10" x14ac:dyDescent="0.3">
      <c r="A2091">
        <v>2090</v>
      </c>
      <c r="B2091">
        <v>27</v>
      </c>
      <c r="C2091" t="s">
        <v>23</v>
      </c>
      <c r="D2091" t="s">
        <v>22</v>
      </c>
      <c r="E2091" t="s">
        <v>19</v>
      </c>
      <c r="F2091">
        <v>1066.99</v>
      </c>
      <c r="G2091">
        <v>11</v>
      </c>
      <c r="H2091">
        <v>3.4</v>
      </c>
      <c r="I2091" t="s">
        <v>13</v>
      </c>
      <c r="J2091" s="1">
        <v>46651</v>
      </c>
    </row>
    <row r="2092" spans="1:10" x14ac:dyDescent="0.3">
      <c r="A2092">
        <v>2091</v>
      </c>
      <c r="B2092">
        <v>69</v>
      </c>
      <c r="C2092" t="s">
        <v>23</v>
      </c>
      <c r="D2092" t="s">
        <v>20</v>
      </c>
      <c r="E2092" t="s">
        <v>12</v>
      </c>
      <c r="F2092">
        <v>1357</v>
      </c>
      <c r="G2092">
        <v>4</v>
      </c>
      <c r="H2092">
        <v>1.5</v>
      </c>
      <c r="I2092" t="s">
        <v>13</v>
      </c>
      <c r="J2092" s="1">
        <v>46652</v>
      </c>
    </row>
    <row r="2093" spans="1:10" x14ac:dyDescent="0.3">
      <c r="A2093">
        <v>2092</v>
      </c>
      <c r="B2093">
        <v>20</v>
      </c>
      <c r="C2093" t="s">
        <v>14</v>
      </c>
      <c r="D2093" t="s">
        <v>11</v>
      </c>
      <c r="E2093" t="s">
        <v>16</v>
      </c>
      <c r="F2093">
        <v>362.67</v>
      </c>
      <c r="G2093">
        <v>2</v>
      </c>
      <c r="H2093">
        <v>2.6</v>
      </c>
      <c r="I2093" t="s">
        <v>13</v>
      </c>
      <c r="J2093" s="1">
        <v>46653</v>
      </c>
    </row>
    <row r="2094" spans="1:10" x14ac:dyDescent="0.3">
      <c r="A2094">
        <v>2093</v>
      </c>
      <c r="B2094">
        <v>68</v>
      </c>
      <c r="C2094" t="s">
        <v>10</v>
      </c>
      <c r="D2094" t="s">
        <v>25</v>
      </c>
      <c r="E2094" t="s">
        <v>19</v>
      </c>
      <c r="F2094">
        <v>799.21</v>
      </c>
      <c r="G2094">
        <v>14</v>
      </c>
      <c r="H2094">
        <v>2.2000000000000002</v>
      </c>
      <c r="I2094" t="s">
        <v>17</v>
      </c>
      <c r="J2094" s="1">
        <v>46654</v>
      </c>
    </row>
    <row r="2095" spans="1:10" x14ac:dyDescent="0.3">
      <c r="A2095">
        <v>2094</v>
      </c>
      <c r="B2095">
        <v>45</v>
      </c>
      <c r="C2095" t="s">
        <v>23</v>
      </c>
      <c r="D2095" t="s">
        <v>20</v>
      </c>
      <c r="E2095" t="s">
        <v>24</v>
      </c>
      <c r="F2095">
        <v>106.86</v>
      </c>
      <c r="G2095">
        <v>7</v>
      </c>
      <c r="H2095">
        <v>3.8</v>
      </c>
      <c r="I2095" t="s">
        <v>17</v>
      </c>
      <c r="J2095" s="1">
        <v>46655</v>
      </c>
    </row>
    <row r="2096" spans="1:10" x14ac:dyDescent="0.3">
      <c r="A2096">
        <v>2095</v>
      </c>
      <c r="B2096">
        <v>59</v>
      </c>
      <c r="C2096" t="s">
        <v>23</v>
      </c>
      <c r="D2096" t="s">
        <v>25</v>
      </c>
      <c r="E2096" t="s">
        <v>24</v>
      </c>
      <c r="F2096">
        <v>461.26</v>
      </c>
      <c r="G2096">
        <v>14</v>
      </c>
      <c r="H2096">
        <v>4</v>
      </c>
      <c r="I2096" t="s">
        <v>13</v>
      </c>
      <c r="J2096" s="1">
        <v>46656</v>
      </c>
    </row>
    <row r="2097" spans="1:10" x14ac:dyDescent="0.3">
      <c r="A2097">
        <v>2096</v>
      </c>
      <c r="B2097">
        <v>22</v>
      </c>
      <c r="C2097" t="s">
        <v>14</v>
      </c>
      <c r="D2097" t="s">
        <v>25</v>
      </c>
      <c r="E2097" t="s">
        <v>24</v>
      </c>
      <c r="F2097">
        <v>1151.3399999999999</v>
      </c>
      <c r="G2097">
        <v>12</v>
      </c>
      <c r="H2097">
        <v>2</v>
      </c>
      <c r="I2097" t="s">
        <v>13</v>
      </c>
      <c r="J2097" s="1">
        <v>46657</v>
      </c>
    </row>
    <row r="2098" spans="1:10" x14ac:dyDescent="0.3">
      <c r="A2098">
        <v>2097</v>
      </c>
      <c r="B2098">
        <v>45</v>
      </c>
      <c r="C2098" t="s">
        <v>14</v>
      </c>
      <c r="D2098" t="s">
        <v>11</v>
      </c>
      <c r="E2098" t="s">
        <v>16</v>
      </c>
      <c r="F2098">
        <v>1075.55</v>
      </c>
      <c r="G2098">
        <v>1</v>
      </c>
      <c r="H2098">
        <v>5</v>
      </c>
      <c r="I2098" t="s">
        <v>17</v>
      </c>
      <c r="J2098" s="1">
        <v>46658</v>
      </c>
    </row>
    <row r="2099" spans="1:10" x14ac:dyDescent="0.3">
      <c r="A2099">
        <v>2098</v>
      </c>
      <c r="B2099">
        <v>30</v>
      </c>
      <c r="C2099" t="s">
        <v>23</v>
      </c>
      <c r="D2099" t="s">
        <v>11</v>
      </c>
      <c r="E2099" t="s">
        <v>19</v>
      </c>
      <c r="F2099">
        <v>1023.24</v>
      </c>
      <c r="G2099">
        <v>6</v>
      </c>
      <c r="H2099">
        <v>2</v>
      </c>
      <c r="I2099" t="s">
        <v>17</v>
      </c>
      <c r="J2099" s="1">
        <v>46659</v>
      </c>
    </row>
    <row r="2100" spans="1:10" x14ac:dyDescent="0.3">
      <c r="A2100">
        <v>2099</v>
      </c>
      <c r="B2100">
        <v>61</v>
      </c>
      <c r="C2100" t="s">
        <v>23</v>
      </c>
      <c r="D2100" t="s">
        <v>20</v>
      </c>
      <c r="E2100" t="s">
        <v>12</v>
      </c>
      <c r="F2100">
        <v>117.48</v>
      </c>
      <c r="G2100">
        <v>6</v>
      </c>
      <c r="H2100">
        <v>3.5</v>
      </c>
      <c r="I2100" t="s">
        <v>17</v>
      </c>
      <c r="J2100" s="1">
        <v>46660</v>
      </c>
    </row>
    <row r="2101" spans="1:10" x14ac:dyDescent="0.3">
      <c r="A2101">
        <v>2100</v>
      </c>
      <c r="B2101">
        <v>39</v>
      </c>
      <c r="C2101" t="s">
        <v>23</v>
      </c>
      <c r="D2101" t="s">
        <v>22</v>
      </c>
      <c r="E2101" t="s">
        <v>12</v>
      </c>
      <c r="F2101">
        <v>905.76</v>
      </c>
      <c r="G2101">
        <v>14</v>
      </c>
      <c r="H2101">
        <v>2.9</v>
      </c>
      <c r="I2101" t="s">
        <v>17</v>
      </c>
      <c r="J2101" s="1">
        <v>46661</v>
      </c>
    </row>
    <row r="2102" spans="1:10" x14ac:dyDescent="0.3">
      <c r="A2102">
        <v>2101</v>
      </c>
      <c r="B2102">
        <v>34</v>
      </c>
      <c r="C2102" t="s">
        <v>10</v>
      </c>
      <c r="D2102" t="s">
        <v>22</v>
      </c>
      <c r="E2102" t="s">
        <v>21</v>
      </c>
      <c r="F2102">
        <v>1303.01</v>
      </c>
      <c r="G2102">
        <v>1</v>
      </c>
      <c r="H2102">
        <v>1.7</v>
      </c>
      <c r="I2102" t="s">
        <v>17</v>
      </c>
      <c r="J2102" s="1">
        <v>46662</v>
      </c>
    </row>
    <row r="2103" spans="1:10" x14ac:dyDescent="0.3">
      <c r="A2103">
        <v>2102</v>
      </c>
      <c r="B2103">
        <v>61</v>
      </c>
      <c r="C2103" t="s">
        <v>14</v>
      </c>
      <c r="D2103" t="s">
        <v>25</v>
      </c>
      <c r="E2103" t="s">
        <v>24</v>
      </c>
      <c r="F2103">
        <v>217.18</v>
      </c>
      <c r="G2103">
        <v>3</v>
      </c>
      <c r="H2103">
        <v>4.2</v>
      </c>
      <c r="I2103" t="s">
        <v>13</v>
      </c>
      <c r="J2103" s="1">
        <v>46663</v>
      </c>
    </row>
    <row r="2104" spans="1:10" x14ac:dyDescent="0.3">
      <c r="A2104">
        <v>2103</v>
      </c>
      <c r="B2104">
        <v>18</v>
      </c>
      <c r="C2104" t="s">
        <v>10</v>
      </c>
      <c r="D2104" t="s">
        <v>22</v>
      </c>
      <c r="E2104" t="s">
        <v>12</v>
      </c>
      <c r="F2104">
        <v>1443.06</v>
      </c>
      <c r="G2104">
        <v>2</v>
      </c>
      <c r="H2104">
        <v>4.9000000000000004</v>
      </c>
      <c r="I2104" t="s">
        <v>13</v>
      </c>
      <c r="J2104" s="1">
        <v>46664</v>
      </c>
    </row>
    <row r="2105" spans="1:10" x14ac:dyDescent="0.3">
      <c r="A2105">
        <v>2104</v>
      </c>
      <c r="B2105">
        <v>63</v>
      </c>
      <c r="C2105" t="s">
        <v>10</v>
      </c>
      <c r="D2105" t="s">
        <v>18</v>
      </c>
      <c r="E2105" t="s">
        <v>12</v>
      </c>
      <c r="F2105">
        <v>1045.6400000000001</v>
      </c>
      <c r="G2105">
        <v>3</v>
      </c>
      <c r="H2105">
        <v>3.6</v>
      </c>
      <c r="I2105" t="s">
        <v>13</v>
      </c>
      <c r="J2105" s="1">
        <v>46665</v>
      </c>
    </row>
    <row r="2106" spans="1:10" x14ac:dyDescent="0.3">
      <c r="A2106">
        <v>2105</v>
      </c>
      <c r="B2106">
        <v>43</v>
      </c>
      <c r="C2106" t="s">
        <v>23</v>
      </c>
      <c r="D2106" t="s">
        <v>11</v>
      </c>
      <c r="E2106" t="s">
        <v>19</v>
      </c>
      <c r="F2106">
        <v>506.24</v>
      </c>
      <c r="G2106">
        <v>11</v>
      </c>
      <c r="H2106">
        <v>4.7</v>
      </c>
      <c r="I2106" t="s">
        <v>17</v>
      </c>
      <c r="J2106" s="1">
        <v>46666</v>
      </c>
    </row>
    <row r="2107" spans="1:10" x14ac:dyDescent="0.3">
      <c r="A2107">
        <v>2106</v>
      </c>
      <c r="B2107">
        <v>43</v>
      </c>
      <c r="C2107" t="s">
        <v>23</v>
      </c>
      <c r="D2107" t="s">
        <v>18</v>
      </c>
      <c r="E2107" t="s">
        <v>24</v>
      </c>
      <c r="F2107">
        <v>324.56</v>
      </c>
      <c r="G2107">
        <v>2</v>
      </c>
      <c r="H2107">
        <v>2.5</v>
      </c>
      <c r="I2107" t="s">
        <v>13</v>
      </c>
      <c r="J2107" s="1">
        <v>46667</v>
      </c>
    </row>
    <row r="2108" spans="1:10" x14ac:dyDescent="0.3">
      <c r="A2108">
        <v>2107</v>
      </c>
      <c r="B2108">
        <v>22</v>
      </c>
      <c r="C2108" t="s">
        <v>14</v>
      </c>
      <c r="D2108" t="s">
        <v>25</v>
      </c>
      <c r="E2108" t="s">
        <v>12</v>
      </c>
      <c r="F2108">
        <v>617.28</v>
      </c>
      <c r="G2108">
        <v>13</v>
      </c>
      <c r="H2108">
        <v>3.1</v>
      </c>
      <c r="I2108" t="s">
        <v>17</v>
      </c>
      <c r="J2108" s="1">
        <v>46668</v>
      </c>
    </row>
    <row r="2109" spans="1:10" x14ac:dyDescent="0.3">
      <c r="A2109">
        <v>2108</v>
      </c>
      <c r="B2109">
        <v>41</v>
      </c>
      <c r="C2109" t="s">
        <v>23</v>
      </c>
      <c r="D2109" t="s">
        <v>25</v>
      </c>
      <c r="E2109" t="s">
        <v>12</v>
      </c>
      <c r="F2109">
        <v>1250.1099999999999</v>
      </c>
      <c r="G2109">
        <v>9</v>
      </c>
      <c r="H2109">
        <v>3.2</v>
      </c>
      <c r="I2109" t="s">
        <v>13</v>
      </c>
      <c r="J2109" s="1">
        <v>46669</v>
      </c>
    </row>
    <row r="2110" spans="1:10" x14ac:dyDescent="0.3">
      <c r="A2110">
        <v>2109</v>
      </c>
      <c r="B2110">
        <v>64</v>
      </c>
      <c r="C2110" t="s">
        <v>10</v>
      </c>
      <c r="D2110" t="s">
        <v>20</v>
      </c>
      <c r="E2110" t="s">
        <v>12</v>
      </c>
      <c r="F2110">
        <v>221.06</v>
      </c>
      <c r="G2110">
        <v>2</v>
      </c>
      <c r="H2110">
        <v>3.3</v>
      </c>
      <c r="I2110" t="s">
        <v>13</v>
      </c>
      <c r="J2110" s="1">
        <v>46670</v>
      </c>
    </row>
    <row r="2111" spans="1:10" x14ac:dyDescent="0.3">
      <c r="A2111">
        <v>2110</v>
      </c>
      <c r="B2111">
        <v>63</v>
      </c>
      <c r="C2111" t="s">
        <v>14</v>
      </c>
      <c r="D2111" t="s">
        <v>11</v>
      </c>
      <c r="E2111" t="s">
        <v>24</v>
      </c>
      <c r="F2111">
        <v>1279.03</v>
      </c>
      <c r="G2111">
        <v>4</v>
      </c>
      <c r="H2111">
        <v>1.5</v>
      </c>
      <c r="I2111" t="s">
        <v>17</v>
      </c>
      <c r="J2111" s="1">
        <v>46671</v>
      </c>
    </row>
    <row r="2112" spans="1:10" x14ac:dyDescent="0.3">
      <c r="A2112">
        <v>2111</v>
      </c>
      <c r="B2112">
        <v>54</v>
      </c>
      <c r="C2112" t="s">
        <v>14</v>
      </c>
      <c r="D2112" t="s">
        <v>18</v>
      </c>
      <c r="E2112" t="s">
        <v>12</v>
      </c>
      <c r="F2112">
        <v>6.61</v>
      </c>
      <c r="G2112">
        <v>1</v>
      </c>
      <c r="H2112">
        <v>3.1</v>
      </c>
      <c r="I2112" t="s">
        <v>17</v>
      </c>
      <c r="J2112" s="1">
        <v>46672</v>
      </c>
    </row>
    <row r="2113" spans="1:10" x14ac:dyDescent="0.3">
      <c r="A2113">
        <v>2112</v>
      </c>
      <c r="B2113">
        <v>58</v>
      </c>
      <c r="C2113" t="s">
        <v>10</v>
      </c>
      <c r="D2113" t="s">
        <v>18</v>
      </c>
      <c r="E2113" t="s">
        <v>21</v>
      </c>
      <c r="F2113">
        <v>1069.52</v>
      </c>
      <c r="G2113">
        <v>2</v>
      </c>
      <c r="H2113">
        <v>1.5</v>
      </c>
      <c r="I2113" t="s">
        <v>17</v>
      </c>
      <c r="J2113" s="1">
        <v>46673</v>
      </c>
    </row>
    <row r="2114" spans="1:10" x14ac:dyDescent="0.3">
      <c r="A2114">
        <v>2113</v>
      </c>
      <c r="B2114">
        <v>57</v>
      </c>
      <c r="C2114" t="s">
        <v>14</v>
      </c>
      <c r="D2114" t="s">
        <v>20</v>
      </c>
      <c r="E2114" t="s">
        <v>16</v>
      </c>
      <c r="F2114">
        <v>145.88</v>
      </c>
      <c r="G2114">
        <v>9</v>
      </c>
      <c r="H2114">
        <v>1.7</v>
      </c>
      <c r="I2114" t="s">
        <v>13</v>
      </c>
      <c r="J2114" s="1">
        <v>46674</v>
      </c>
    </row>
    <row r="2115" spans="1:10" x14ac:dyDescent="0.3">
      <c r="A2115">
        <v>2114</v>
      </c>
      <c r="B2115">
        <v>42</v>
      </c>
      <c r="C2115" t="s">
        <v>14</v>
      </c>
      <c r="D2115" t="s">
        <v>18</v>
      </c>
      <c r="E2115" t="s">
        <v>21</v>
      </c>
      <c r="F2115">
        <v>870.72</v>
      </c>
      <c r="G2115">
        <v>13</v>
      </c>
      <c r="H2115">
        <v>4.9000000000000004</v>
      </c>
      <c r="I2115" t="s">
        <v>17</v>
      </c>
      <c r="J2115" s="1">
        <v>46675</v>
      </c>
    </row>
    <row r="2116" spans="1:10" x14ac:dyDescent="0.3">
      <c r="A2116">
        <v>2115</v>
      </c>
      <c r="B2116">
        <v>36</v>
      </c>
      <c r="C2116" t="s">
        <v>14</v>
      </c>
      <c r="D2116" t="s">
        <v>20</v>
      </c>
      <c r="E2116" t="s">
        <v>21</v>
      </c>
      <c r="F2116">
        <v>1034.83</v>
      </c>
      <c r="G2116">
        <v>11</v>
      </c>
      <c r="H2116">
        <v>3.2</v>
      </c>
      <c r="I2116" t="s">
        <v>17</v>
      </c>
      <c r="J2116" s="1">
        <v>46676</v>
      </c>
    </row>
    <row r="2117" spans="1:10" x14ac:dyDescent="0.3">
      <c r="A2117">
        <v>2116</v>
      </c>
      <c r="B2117">
        <v>28</v>
      </c>
      <c r="C2117" t="s">
        <v>14</v>
      </c>
      <c r="D2117" t="s">
        <v>18</v>
      </c>
      <c r="E2117" t="s">
        <v>24</v>
      </c>
      <c r="F2117">
        <v>1068.99</v>
      </c>
      <c r="G2117">
        <v>6</v>
      </c>
      <c r="H2117">
        <v>2</v>
      </c>
      <c r="I2117" t="s">
        <v>13</v>
      </c>
      <c r="J2117" s="1">
        <v>46677</v>
      </c>
    </row>
    <row r="2118" spans="1:10" x14ac:dyDescent="0.3">
      <c r="A2118">
        <v>2117</v>
      </c>
      <c r="B2118">
        <v>65</v>
      </c>
      <c r="C2118" t="s">
        <v>10</v>
      </c>
      <c r="D2118" t="s">
        <v>20</v>
      </c>
      <c r="E2118" t="s">
        <v>19</v>
      </c>
      <c r="F2118">
        <v>255.83</v>
      </c>
      <c r="G2118">
        <v>12</v>
      </c>
      <c r="H2118">
        <v>2.7</v>
      </c>
      <c r="I2118" t="s">
        <v>13</v>
      </c>
      <c r="J2118" s="1">
        <v>46678</v>
      </c>
    </row>
    <row r="2119" spans="1:10" x14ac:dyDescent="0.3">
      <c r="A2119">
        <v>2118</v>
      </c>
      <c r="B2119">
        <v>65</v>
      </c>
      <c r="C2119" t="s">
        <v>23</v>
      </c>
      <c r="D2119" t="s">
        <v>18</v>
      </c>
      <c r="E2119" t="s">
        <v>16</v>
      </c>
      <c r="F2119">
        <v>1296.96</v>
      </c>
      <c r="G2119">
        <v>11</v>
      </c>
      <c r="H2119">
        <v>3.3</v>
      </c>
      <c r="I2119" t="s">
        <v>17</v>
      </c>
      <c r="J2119" s="1">
        <v>46679</v>
      </c>
    </row>
    <row r="2120" spans="1:10" x14ac:dyDescent="0.3">
      <c r="A2120">
        <v>2119</v>
      </c>
      <c r="B2120">
        <v>28</v>
      </c>
      <c r="C2120" t="s">
        <v>23</v>
      </c>
      <c r="D2120" t="s">
        <v>11</v>
      </c>
      <c r="E2120" t="s">
        <v>16</v>
      </c>
      <c r="F2120">
        <v>423.7</v>
      </c>
      <c r="G2120">
        <v>12</v>
      </c>
      <c r="H2120">
        <v>2.2999999999999998</v>
      </c>
      <c r="I2120" t="s">
        <v>13</v>
      </c>
      <c r="J2120" s="1">
        <v>46680</v>
      </c>
    </row>
    <row r="2121" spans="1:10" x14ac:dyDescent="0.3">
      <c r="A2121">
        <v>2120</v>
      </c>
      <c r="B2121">
        <v>23</v>
      </c>
      <c r="C2121" t="s">
        <v>14</v>
      </c>
      <c r="D2121" t="s">
        <v>15</v>
      </c>
      <c r="E2121" t="s">
        <v>16</v>
      </c>
      <c r="F2121">
        <v>302.77</v>
      </c>
      <c r="G2121">
        <v>10</v>
      </c>
      <c r="H2121">
        <v>4.5999999999999996</v>
      </c>
      <c r="I2121" t="s">
        <v>17</v>
      </c>
      <c r="J2121" s="1">
        <v>46681</v>
      </c>
    </row>
    <row r="2122" spans="1:10" x14ac:dyDescent="0.3">
      <c r="A2122">
        <v>2121</v>
      </c>
      <c r="B2122">
        <v>36</v>
      </c>
      <c r="C2122" t="s">
        <v>23</v>
      </c>
      <c r="D2122" t="s">
        <v>11</v>
      </c>
      <c r="E2122" t="s">
        <v>24</v>
      </c>
      <c r="F2122">
        <v>26.34</v>
      </c>
      <c r="G2122">
        <v>8</v>
      </c>
      <c r="H2122">
        <v>1.2</v>
      </c>
      <c r="I2122" t="s">
        <v>17</v>
      </c>
      <c r="J2122" s="1">
        <v>46682</v>
      </c>
    </row>
    <row r="2123" spans="1:10" x14ac:dyDescent="0.3">
      <c r="A2123">
        <v>2122</v>
      </c>
      <c r="B2123">
        <v>33</v>
      </c>
      <c r="C2123" t="s">
        <v>14</v>
      </c>
      <c r="D2123" t="s">
        <v>25</v>
      </c>
      <c r="E2123" t="s">
        <v>12</v>
      </c>
      <c r="F2123">
        <v>948.15</v>
      </c>
      <c r="G2123">
        <v>9</v>
      </c>
      <c r="H2123">
        <v>2.2000000000000002</v>
      </c>
      <c r="I2123" t="s">
        <v>13</v>
      </c>
      <c r="J2123" s="1">
        <v>46683</v>
      </c>
    </row>
    <row r="2124" spans="1:10" x14ac:dyDescent="0.3">
      <c r="A2124">
        <v>2123</v>
      </c>
      <c r="B2124">
        <v>40</v>
      </c>
      <c r="C2124" t="s">
        <v>10</v>
      </c>
      <c r="D2124" t="s">
        <v>11</v>
      </c>
      <c r="E2124" t="s">
        <v>12</v>
      </c>
      <c r="F2124">
        <v>1374.24</v>
      </c>
      <c r="G2124">
        <v>13</v>
      </c>
      <c r="H2124">
        <v>2.9</v>
      </c>
      <c r="I2124" t="s">
        <v>17</v>
      </c>
      <c r="J2124" s="1">
        <v>46684</v>
      </c>
    </row>
    <row r="2125" spans="1:10" x14ac:dyDescent="0.3">
      <c r="A2125">
        <v>2124</v>
      </c>
      <c r="B2125">
        <v>60</v>
      </c>
      <c r="C2125" t="s">
        <v>10</v>
      </c>
      <c r="D2125" t="s">
        <v>11</v>
      </c>
      <c r="E2125" t="s">
        <v>19</v>
      </c>
      <c r="F2125">
        <v>91.3</v>
      </c>
      <c r="G2125">
        <v>4</v>
      </c>
      <c r="H2125">
        <v>4.8</v>
      </c>
      <c r="I2125" t="s">
        <v>17</v>
      </c>
      <c r="J2125" s="1">
        <v>46685</v>
      </c>
    </row>
    <row r="2126" spans="1:10" x14ac:dyDescent="0.3">
      <c r="A2126">
        <v>2125</v>
      </c>
      <c r="B2126">
        <v>68</v>
      </c>
      <c r="C2126" t="s">
        <v>10</v>
      </c>
      <c r="D2126" t="s">
        <v>20</v>
      </c>
      <c r="E2126" t="s">
        <v>12</v>
      </c>
      <c r="F2126">
        <v>1386.17</v>
      </c>
      <c r="G2126">
        <v>11</v>
      </c>
      <c r="H2126">
        <v>3</v>
      </c>
      <c r="I2126" t="s">
        <v>17</v>
      </c>
      <c r="J2126" s="1">
        <v>46686</v>
      </c>
    </row>
    <row r="2127" spans="1:10" x14ac:dyDescent="0.3">
      <c r="A2127">
        <v>2126</v>
      </c>
      <c r="B2127">
        <v>34</v>
      </c>
      <c r="C2127" t="s">
        <v>23</v>
      </c>
      <c r="D2127" t="s">
        <v>18</v>
      </c>
      <c r="E2127" t="s">
        <v>21</v>
      </c>
      <c r="F2127">
        <v>578.59</v>
      </c>
      <c r="G2127">
        <v>8</v>
      </c>
      <c r="H2127">
        <v>3.3</v>
      </c>
      <c r="I2127" t="s">
        <v>17</v>
      </c>
      <c r="J2127" s="1">
        <v>46687</v>
      </c>
    </row>
    <row r="2128" spans="1:10" x14ac:dyDescent="0.3">
      <c r="A2128">
        <v>2127</v>
      </c>
      <c r="B2128">
        <v>46</v>
      </c>
      <c r="C2128" t="s">
        <v>10</v>
      </c>
      <c r="D2128" t="s">
        <v>22</v>
      </c>
      <c r="E2128" t="s">
        <v>12</v>
      </c>
      <c r="F2128">
        <v>8.64</v>
      </c>
      <c r="G2128">
        <v>11</v>
      </c>
      <c r="H2128">
        <v>1.4</v>
      </c>
      <c r="I2128" t="s">
        <v>17</v>
      </c>
      <c r="J2128" s="1">
        <v>46688</v>
      </c>
    </row>
    <row r="2129" spans="1:10" x14ac:dyDescent="0.3">
      <c r="A2129">
        <v>2128</v>
      </c>
      <c r="B2129">
        <v>24</v>
      </c>
      <c r="C2129" t="s">
        <v>10</v>
      </c>
      <c r="D2129" t="s">
        <v>22</v>
      </c>
      <c r="E2129" t="s">
        <v>21</v>
      </c>
      <c r="F2129">
        <v>848.69</v>
      </c>
      <c r="G2129">
        <v>6</v>
      </c>
      <c r="H2129">
        <v>3.1</v>
      </c>
      <c r="I2129" t="s">
        <v>17</v>
      </c>
      <c r="J2129" s="1">
        <v>46689</v>
      </c>
    </row>
    <row r="2130" spans="1:10" x14ac:dyDescent="0.3">
      <c r="A2130">
        <v>2129</v>
      </c>
      <c r="B2130">
        <v>28</v>
      </c>
      <c r="C2130" t="s">
        <v>23</v>
      </c>
      <c r="D2130" t="s">
        <v>25</v>
      </c>
      <c r="E2130" t="s">
        <v>12</v>
      </c>
      <c r="F2130">
        <v>245.67</v>
      </c>
      <c r="G2130">
        <v>7</v>
      </c>
      <c r="H2130">
        <v>4.9000000000000004</v>
      </c>
      <c r="I2130" t="s">
        <v>17</v>
      </c>
      <c r="J2130" s="1">
        <v>46690</v>
      </c>
    </row>
    <row r="2131" spans="1:10" x14ac:dyDescent="0.3">
      <c r="A2131">
        <v>2130</v>
      </c>
      <c r="B2131">
        <v>51</v>
      </c>
      <c r="C2131" t="s">
        <v>23</v>
      </c>
      <c r="D2131" t="s">
        <v>22</v>
      </c>
      <c r="E2131" t="s">
        <v>16</v>
      </c>
      <c r="F2131">
        <v>1147.2</v>
      </c>
      <c r="G2131">
        <v>8</v>
      </c>
      <c r="H2131">
        <v>4.9000000000000004</v>
      </c>
      <c r="I2131" t="s">
        <v>13</v>
      </c>
      <c r="J2131" s="1">
        <v>46691</v>
      </c>
    </row>
    <row r="2132" spans="1:10" x14ac:dyDescent="0.3">
      <c r="A2132">
        <v>2131</v>
      </c>
      <c r="B2132">
        <v>23</v>
      </c>
      <c r="C2132" t="s">
        <v>23</v>
      </c>
      <c r="D2132" t="s">
        <v>15</v>
      </c>
      <c r="E2132" t="s">
        <v>19</v>
      </c>
      <c r="F2132">
        <v>362.46</v>
      </c>
      <c r="G2132">
        <v>8</v>
      </c>
      <c r="H2132">
        <v>4.3</v>
      </c>
      <c r="I2132" t="s">
        <v>17</v>
      </c>
      <c r="J2132" s="1">
        <v>46692</v>
      </c>
    </row>
    <row r="2133" spans="1:10" x14ac:dyDescent="0.3">
      <c r="A2133">
        <v>2132</v>
      </c>
      <c r="B2133">
        <v>51</v>
      </c>
      <c r="C2133" t="s">
        <v>23</v>
      </c>
      <c r="D2133" t="s">
        <v>11</v>
      </c>
      <c r="E2133" t="s">
        <v>16</v>
      </c>
      <c r="F2133">
        <v>1184.3</v>
      </c>
      <c r="G2133">
        <v>1</v>
      </c>
      <c r="H2133">
        <v>2.6</v>
      </c>
      <c r="I2133" t="s">
        <v>13</v>
      </c>
      <c r="J2133" s="1">
        <v>46693</v>
      </c>
    </row>
    <row r="2134" spans="1:10" x14ac:dyDescent="0.3">
      <c r="A2134">
        <v>2133</v>
      </c>
      <c r="B2134">
        <v>50</v>
      </c>
      <c r="C2134" t="s">
        <v>23</v>
      </c>
      <c r="D2134" t="s">
        <v>18</v>
      </c>
      <c r="E2134" t="s">
        <v>24</v>
      </c>
      <c r="F2134">
        <v>70.010000000000005</v>
      </c>
      <c r="G2134">
        <v>10</v>
      </c>
      <c r="H2134">
        <v>4.9000000000000004</v>
      </c>
      <c r="I2134" t="s">
        <v>13</v>
      </c>
      <c r="J2134" s="1">
        <v>46694</v>
      </c>
    </row>
    <row r="2135" spans="1:10" x14ac:dyDescent="0.3">
      <c r="A2135">
        <v>2134</v>
      </c>
      <c r="B2135">
        <v>61</v>
      </c>
      <c r="C2135" t="s">
        <v>10</v>
      </c>
      <c r="D2135" t="s">
        <v>25</v>
      </c>
      <c r="E2135" t="s">
        <v>21</v>
      </c>
      <c r="F2135">
        <v>1307.9000000000001</v>
      </c>
      <c r="G2135">
        <v>3</v>
      </c>
      <c r="H2135">
        <v>3.4</v>
      </c>
      <c r="I2135" t="s">
        <v>17</v>
      </c>
      <c r="J2135" s="1">
        <v>46695</v>
      </c>
    </row>
    <row r="2136" spans="1:10" x14ac:dyDescent="0.3">
      <c r="A2136">
        <v>2135</v>
      </c>
      <c r="B2136">
        <v>31</v>
      </c>
      <c r="C2136" t="s">
        <v>23</v>
      </c>
      <c r="D2136" t="s">
        <v>15</v>
      </c>
      <c r="E2136" t="s">
        <v>21</v>
      </c>
      <c r="F2136">
        <v>1087.3699999999999</v>
      </c>
      <c r="G2136">
        <v>13</v>
      </c>
      <c r="H2136">
        <v>3.8</v>
      </c>
      <c r="I2136" t="s">
        <v>13</v>
      </c>
      <c r="J2136" s="1">
        <v>46696</v>
      </c>
    </row>
    <row r="2137" spans="1:10" x14ac:dyDescent="0.3">
      <c r="A2137">
        <v>2136</v>
      </c>
      <c r="B2137">
        <v>55</v>
      </c>
      <c r="C2137" t="s">
        <v>14</v>
      </c>
      <c r="D2137" t="s">
        <v>15</v>
      </c>
      <c r="E2137" t="s">
        <v>19</v>
      </c>
      <c r="F2137">
        <v>485.31</v>
      </c>
      <c r="G2137">
        <v>1</v>
      </c>
      <c r="H2137">
        <v>2.1</v>
      </c>
      <c r="I2137" t="s">
        <v>13</v>
      </c>
      <c r="J2137" s="1">
        <v>46697</v>
      </c>
    </row>
    <row r="2138" spans="1:10" x14ac:dyDescent="0.3">
      <c r="A2138">
        <v>2137</v>
      </c>
      <c r="B2138">
        <v>33</v>
      </c>
      <c r="C2138" t="s">
        <v>10</v>
      </c>
      <c r="D2138" t="s">
        <v>11</v>
      </c>
      <c r="E2138" t="s">
        <v>19</v>
      </c>
      <c r="F2138">
        <v>173.92</v>
      </c>
      <c r="G2138">
        <v>1</v>
      </c>
      <c r="H2138">
        <v>2.5</v>
      </c>
      <c r="I2138" t="s">
        <v>13</v>
      </c>
      <c r="J2138" s="1">
        <v>46698</v>
      </c>
    </row>
    <row r="2139" spans="1:10" x14ac:dyDescent="0.3">
      <c r="A2139">
        <v>2138</v>
      </c>
      <c r="B2139">
        <v>41</v>
      </c>
      <c r="C2139" t="s">
        <v>23</v>
      </c>
      <c r="D2139" t="s">
        <v>18</v>
      </c>
      <c r="E2139" t="s">
        <v>12</v>
      </c>
      <c r="F2139">
        <v>343.96</v>
      </c>
      <c r="G2139">
        <v>3</v>
      </c>
      <c r="H2139">
        <v>1.6</v>
      </c>
      <c r="I2139" t="s">
        <v>17</v>
      </c>
      <c r="J2139" s="1">
        <v>46699</v>
      </c>
    </row>
    <row r="2140" spans="1:10" x14ac:dyDescent="0.3">
      <c r="A2140">
        <v>2139</v>
      </c>
      <c r="B2140">
        <v>68</v>
      </c>
      <c r="C2140" t="s">
        <v>10</v>
      </c>
      <c r="D2140" t="s">
        <v>15</v>
      </c>
      <c r="E2140" t="s">
        <v>21</v>
      </c>
      <c r="F2140">
        <v>1226.52</v>
      </c>
      <c r="G2140">
        <v>11</v>
      </c>
      <c r="H2140">
        <v>2.9</v>
      </c>
      <c r="I2140" t="s">
        <v>17</v>
      </c>
      <c r="J2140" s="1">
        <v>46700</v>
      </c>
    </row>
    <row r="2141" spans="1:10" x14ac:dyDescent="0.3">
      <c r="A2141">
        <v>2140</v>
      </c>
      <c r="B2141">
        <v>32</v>
      </c>
      <c r="C2141" t="s">
        <v>10</v>
      </c>
      <c r="D2141" t="s">
        <v>22</v>
      </c>
      <c r="E2141" t="s">
        <v>16</v>
      </c>
      <c r="F2141">
        <v>1386</v>
      </c>
      <c r="G2141">
        <v>14</v>
      </c>
      <c r="H2141">
        <v>1.8</v>
      </c>
      <c r="I2141" t="s">
        <v>17</v>
      </c>
      <c r="J2141" s="1">
        <v>46701</v>
      </c>
    </row>
    <row r="2142" spans="1:10" x14ac:dyDescent="0.3">
      <c r="A2142">
        <v>2141</v>
      </c>
      <c r="B2142">
        <v>25</v>
      </c>
      <c r="C2142" t="s">
        <v>23</v>
      </c>
      <c r="D2142" t="s">
        <v>20</v>
      </c>
      <c r="E2142" t="s">
        <v>21</v>
      </c>
      <c r="F2142">
        <v>729.54</v>
      </c>
      <c r="G2142">
        <v>14</v>
      </c>
      <c r="H2142">
        <v>1.4</v>
      </c>
      <c r="I2142" t="s">
        <v>17</v>
      </c>
      <c r="J2142" s="1">
        <v>46702</v>
      </c>
    </row>
    <row r="2143" spans="1:10" x14ac:dyDescent="0.3">
      <c r="A2143">
        <v>2142</v>
      </c>
      <c r="B2143">
        <v>33</v>
      </c>
      <c r="C2143" t="s">
        <v>10</v>
      </c>
      <c r="D2143" t="s">
        <v>22</v>
      </c>
      <c r="E2143" t="s">
        <v>21</v>
      </c>
      <c r="F2143">
        <v>856.89</v>
      </c>
      <c r="G2143">
        <v>7</v>
      </c>
      <c r="H2143">
        <v>2.9</v>
      </c>
      <c r="I2143" t="s">
        <v>13</v>
      </c>
      <c r="J2143" s="1">
        <v>46703</v>
      </c>
    </row>
    <row r="2144" spans="1:10" x14ac:dyDescent="0.3">
      <c r="A2144">
        <v>2143</v>
      </c>
      <c r="B2144">
        <v>19</v>
      </c>
      <c r="C2144" t="s">
        <v>10</v>
      </c>
      <c r="D2144" t="s">
        <v>11</v>
      </c>
      <c r="E2144" t="s">
        <v>16</v>
      </c>
      <c r="F2144">
        <v>66.760000000000005</v>
      </c>
      <c r="G2144">
        <v>11</v>
      </c>
      <c r="H2144">
        <v>1.7</v>
      </c>
      <c r="I2144" t="s">
        <v>17</v>
      </c>
      <c r="J2144" s="1">
        <v>46704</v>
      </c>
    </row>
    <row r="2145" spans="1:10" x14ac:dyDescent="0.3">
      <c r="A2145">
        <v>2144</v>
      </c>
      <c r="B2145">
        <v>38</v>
      </c>
      <c r="C2145" t="s">
        <v>10</v>
      </c>
      <c r="D2145" t="s">
        <v>22</v>
      </c>
      <c r="E2145" t="s">
        <v>24</v>
      </c>
      <c r="F2145">
        <v>271.01</v>
      </c>
      <c r="G2145">
        <v>4</v>
      </c>
      <c r="H2145">
        <v>4.8</v>
      </c>
      <c r="I2145" t="s">
        <v>17</v>
      </c>
      <c r="J2145" s="1">
        <v>46705</v>
      </c>
    </row>
    <row r="2146" spans="1:10" x14ac:dyDescent="0.3">
      <c r="A2146">
        <v>2145</v>
      </c>
      <c r="B2146">
        <v>45</v>
      </c>
      <c r="C2146" t="s">
        <v>10</v>
      </c>
      <c r="D2146" t="s">
        <v>25</v>
      </c>
      <c r="E2146" t="s">
        <v>24</v>
      </c>
      <c r="F2146">
        <v>1494.71</v>
      </c>
      <c r="G2146">
        <v>2</v>
      </c>
      <c r="H2146">
        <v>4.3</v>
      </c>
      <c r="I2146" t="s">
        <v>17</v>
      </c>
      <c r="J2146" s="1">
        <v>46706</v>
      </c>
    </row>
    <row r="2147" spans="1:10" x14ac:dyDescent="0.3">
      <c r="A2147">
        <v>2146</v>
      </c>
      <c r="B2147">
        <v>19</v>
      </c>
      <c r="C2147" t="s">
        <v>14</v>
      </c>
      <c r="D2147" t="s">
        <v>25</v>
      </c>
      <c r="E2147" t="s">
        <v>12</v>
      </c>
      <c r="F2147">
        <v>190.35</v>
      </c>
      <c r="G2147">
        <v>2</v>
      </c>
      <c r="H2147">
        <v>3.5</v>
      </c>
      <c r="I2147" t="s">
        <v>13</v>
      </c>
      <c r="J2147" s="1">
        <v>46707</v>
      </c>
    </row>
    <row r="2148" spans="1:10" x14ac:dyDescent="0.3">
      <c r="A2148">
        <v>2147</v>
      </c>
      <c r="B2148">
        <v>50</v>
      </c>
      <c r="C2148" t="s">
        <v>10</v>
      </c>
      <c r="D2148" t="s">
        <v>20</v>
      </c>
      <c r="E2148" t="s">
        <v>24</v>
      </c>
      <c r="F2148">
        <v>192.45</v>
      </c>
      <c r="G2148">
        <v>1</v>
      </c>
      <c r="H2148">
        <v>2.7</v>
      </c>
      <c r="I2148" t="s">
        <v>13</v>
      </c>
      <c r="J2148" s="1">
        <v>46708</v>
      </c>
    </row>
    <row r="2149" spans="1:10" x14ac:dyDescent="0.3">
      <c r="A2149">
        <v>2148</v>
      </c>
      <c r="B2149">
        <v>40</v>
      </c>
      <c r="C2149" t="s">
        <v>23</v>
      </c>
      <c r="D2149" t="s">
        <v>22</v>
      </c>
      <c r="E2149" t="s">
        <v>24</v>
      </c>
      <c r="F2149">
        <v>1451.48</v>
      </c>
      <c r="G2149">
        <v>13</v>
      </c>
      <c r="H2149">
        <v>1.4</v>
      </c>
      <c r="I2149" t="s">
        <v>17</v>
      </c>
      <c r="J2149" s="1">
        <v>46709</v>
      </c>
    </row>
    <row r="2150" spans="1:10" x14ac:dyDescent="0.3">
      <c r="A2150">
        <v>2149</v>
      </c>
      <c r="B2150">
        <v>62</v>
      </c>
      <c r="C2150" t="s">
        <v>14</v>
      </c>
      <c r="D2150" t="s">
        <v>11</v>
      </c>
      <c r="E2150" t="s">
        <v>12</v>
      </c>
      <c r="F2150">
        <v>1050.07</v>
      </c>
      <c r="G2150">
        <v>1</v>
      </c>
      <c r="H2150">
        <v>3.2</v>
      </c>
      <c r="I2150" t="s">
        <v>13</v>
      </c>
      <c r="J2150" s="1">
        <v>46710</v>
      </c>
    </row>
    <row r="2151" spans="1:10" x14ac:dyDescent="0.3">
      <c r="A2151">
        <v>2150</v>
      </c>
      <c r="B2151">
        <v>28</v>
      </c>
      <c r="C2151" t="s">
        <v>10</v>
      </c>
      <c r="D2151" t="s">
        <v>20</v>
      </c>
      <c r="E2151" t="s">
        <v>21</v>
      </c>
      <c r="F2151">
        <v>1451.19</v>
      </c>
      <c r="G2151">
        <v>10</v>
      </c>
      <c r="H2151">
        <v>2.2000000000000002</v>
      </c>
      <c r="I2151" t="s">
        <v>17</v>
      </c>
      <c r="J2151" s="1">
        <v>46711</v>
      </c>
    </row>
    <row r="2152" spans="1:10" x14ac:dyDescent="0.3">
      <c r="A2152">
        <v>2151</v>
      </c>
      <c r="B2152">
        <v>34</v>
      </c>
      <c r="C2152" t="s">
        <v>14</v>
      </c>
      <c r="D2152" t="s">
        <v>22</v>
      </c>
      <c r="E2152" t="s">
        <v>21</v>
      </c>
      <c r="F2152">
        <v>92.26</v>
      </c>
      <c r="G2152">
        <v>8</v>
      </c>
      <c r="H2152">
        <v>3.4</v>
      </c>
      <c r="I2152" t="s">
        <v>13</v>
      </c>
      <c r="J2152" s="1">
        <v>46712</v>
      </c>
    </row>
    <row r="2153" spans="1:10" x14ac:dyDescent="0.3">
      <c r="A2153">
        <v>2152</v>
      </c>
      <c r="B2153">
        <v>65</v>
      </c>
      <c r="C2153" t="s">
        <v>10</v>
      </c>
      <c r="D2153" t="s">
        <v>22</v>
      </c>
      <c r="E2153" t="s">
        <v>21</v>
      </c>
      <c r="F2153">
        <v>189.68</v>
      </c>
      <c r="G2153">
        <v>14</v>
      </c>
      <c r="H2153">
        <v>1.6</v>
      </c>
      <c r="I2153" t="s">
        <v>17</v>
      </c>
      <c r="J2153" s="1">
        <v>46713</v>
      </c>
    </row>
    <row r="2154" spans="1:10" x14ac:dyDescent="0.3">
      <c r="A2154">
        <v>2153</v>
      </c>
      <c r="B2154">
        <v>59</v>
      </c>
      <c r="C2154" t="s">
        <v>23</v>
      </c>
      <c r="D2154" t="s">
        <v>20</v>
      </c>
      <c r="E2154" t="s">
        <v>24</v>
      </c>
      <c r="F2154">
        <v>543.95000000000005</v>
      </c>
      <c r="G2154">
        <v>10</v>
      </c>
      <c r="H2154">
        <v>2.7</v>
      </c>
      <c r="I2154" t="s">
        <v>13</v>
      </c>
      <c r="J2154" s="1">
        <v>46714</v>
      </c>
    </row>
    <row r="2155" spans="1:10" x14ac:dyDescent="0.3">
      <c r="A2155">
        <v>2154</v>
      </c>
      <c r="B2155">
        <v>18</v>
      </c>
      <c r="C2155" t="s">
        <v>10</v>
      </c>
      <c r="D2155" t="s">
        <v>11</v>
      </c>
      <c r="E2155" t="s">
        <v>21</v>
      </c>
      <c r="F2155">
        <v>934.49</v>
      </c>
      <c r="G2155">
        <v>2</v>
      </c>
      <c r="H2155">
        <v>3.4</v>
      </c>
      <c r="I2155" t="s">
        <v>13</v>
      </c>
      <c r="J2155" s="1">
        <v>46715</v>
      </c>
    </row>
    <row r="2156" spans="1:10" x14ac:dyDescent="0.3">
      <c r="A2156">
        <v>2155</v>
      </c>
      <c r="B2156">
        <v>44</v>
      </c>
      <c r="C2156" t="s">
        <v>10</v>
      </c>
      <c r="D2156" t="s">
        <v>25</v>
      </c>
      <c r="E2156" t="s">
        <v>19</v>
      </c>
      <c r="F2156">
        <v>87.17</v>
      </c>
      <c r="G2156">
        <v>2</v>
      </c>
      <c r="H2156">
        <v>4.9000000000000004</v>
      </c>
      <c r="I2156" t="s">
        <v>17</v>
      </c>
      <c r="J2156" s="1">
        <v>46716</v>
      </c>
    </row>
    <row r="2157" spans="1:10" x14ac:dyDescent="0.3">
      <c r="A2157">
        <v>2156</v>
      </c>
      <c r="B2157">
        <v>19</v>
      </c>
      <c r="C2157" t="s">
        <v>23</v>
      </c>
      <c r="D2157" t="s">
        <v>25</v>
      </c>
      <c r="E2157" t="s">
        <v>24</v>
      </c>
      <c r="F2157">
        <v>116.48</v>
      </c>
      <c r="G2157">
        <v>1</v>
      </c>
      <c r="H2157">
        <v>4</v>
      </c>
      <c r="I2157" t="s">
        <v>17</v>
      </c>
      <c r="J2157" s="1">
        <v>46717</v>
      </c>
    </row>
    <row r="2158" spans="1:10" x14ac:dyDescent="0.3">
      <c r="A2158">
        <v>2157</v>
      </c>
      <c r="B2158">
        <v>38</v>
      </c>
      <c r="C2158" t="s">
        <v>10</v>
      </c>
      <c r="D2158" t="s">
        <v>25</v>
      </c>
      <c r="E2158" t="s">
        <v>24</v>
      </c>
      <c r="F2158">
        <v>134.44999999999999</v>
      </c>
      <c r="G2158">
        <v>3</v>
      </c>
      <c r="H2158">
        <v>1</v>
      </c>
      <c r="I2158" t="s">
        <v>13</v>
      </c>
      <c r="J2158" s="1">
        <v>46718</v>
      </c>
    </row>
    <row r="2159" spans="1:10" x14ac:dyDescent="0.3">
      <c r="A2159">
        <v>2158</v>
      </c>
      <c r="B2159">
        <v>23</v>
      </c>
      <c r="C2159" t="s">
        <v>23</v>
      </c>
      <c r="D2159" t="s">
        <v>25</v>
      </c>
      <c r="E2159" t="s">
        <v>24</v>
      </c>
      <c r="F2159">
        <v>408.7</v>
      </c>
      <c r="G2159">
        <v>4</v>
      </c>
      <c r="H2159">
        <v>1</v>
      </c>
      <c r="I2159" t="s">
        <v>17</v>
      </c>
      <c r="J2159" s="1">
        <v>46719</v>
      </c>
    </row>
    <row r="2160" spans="1:10" x14ac:dyDescent="0.3">
      <c r="A2160">
        <v>2159</v>
      </c>
      <c r="B2160">
        <v>51</v>
      </c>
      <c r="C2160" t="s">
        <v>10</v>
      </c>
      <c r="D2160" t="s">
        <v>20</v>
      </c>
      <c r="E2160" t="s">
        <v>24</v>
      </c>
      <c r="F2160">
        <v>524.49</v>
      </c>
      <c r="G2160">
        <v>12</v>
      </c>
      <c r="H2160">
        <v>3</v>
      </c>
      <c r="I2160" t="s">
        <v>13</v>
      </c>
      <c r="J2160" s="1">
        <v>46720</v>
      </c>
    </row>
    <row r="2161" spans="1:10" x14ac:dyDescent="0.3">
      <c r="A2161">
        <v>2160</v>
      </c>
      <c r="B2161">
        <v>38</v>
      </c>
      <c r="C2161" t="s">
        <v>10</v>
      </c>
      <c r="D2161" t="s">
        <v>11</v>
      </c>
      <c r="E2161" t="s">
        <v>19</v>
      </c>
      <c r="F2161">
        <v>1036.3699999999999</v>
      </c>
      <c r="G2161">
        <v>12</v>
      </c>
      <c r="H2161">
        <v>4.2</v>
      </c>
      <c r="I2161" t="s">
        <v>17</v>
      </c>
      <c r="J2161" s="1">
        <v>46721</v>
      </c>
    </row>
    <row r="2162" spans="1:10" x14ac:dyDescent="0.3">
      <c r="A2162">
        <v>2161</v>
      </c>
      <c r="B2162">
        <v>56</v>
      </c>
      <c r="C2162" t="s">
        <v>10</v>
      </c>
      <c r="D2162" t="s">
        <v>20</v>
      </c>
      <c r="E2162" t="s">
        <v>21</v>
      </c>
      <c r="F2162">
        <v>980.03</v>
      </c>
      <c r="G2162">
        <v>1</v>
      </c>
      <c r="H2162">
        <v>2.8</v>
      </c>
      <c r="I2162" t="s">
        <v>13</v>
      </c>
      <c r="J2162" s="1">
        <v>46722</v>
      </c>
    </row>
    <row r="2163" spans="1:10" x14ac:dyDescent="0.3">
      <c r="A2163">
        <v>2162</v>
      </c>
      <c r="B2163">
        <v>28</v>
      </c>
      <c r="C2163" t="s">
        <v>14</v>
      </c>
      <c r="D2163" t="s">
        <v>11</v>
      </c>
      <c r="E2163" t="s">
        <v>24</v>
      </c>
      <c r="F2163">
        <v>423.38</v>
      </c>
      <c r="G2163">
        <v>3</v>
      </c>
      <c r="H2163">
        <v>1.1000000000000001</v>
      </c>
      <c r="I2163" t="s">
        <v>13</v>
      </c>
      <c r="J2163" s="1">
        <v>46723</v>
      </c>
    </row>
    <row r="2164" spans="1:10" x14ac:dyDescent="0.3">
      <c r="A2164">
        <v>2163</v>
      </c>
      <c r="B2164">
        <v>22</v>
      </c>
      <c r="C2164" t="s">
        <v>14</v>
      </c>
      <c r="D2164" t="s">
        <v>22</v>
      </c>
      <c r="E2164" t="s">
        <v>12</v>
      </c>
      <c r="F2164">
        <v>258.51</v>
      </c>
      <c r="G2164">
        <v>3</v>
      </c>
      <c r="H2164">
        <v>4.7</v>
      </c>
      <c r="I2164" t="s">
        <v>17</v>
      </c>
      <c r="J2164" s="1">
        <v>46724</v>
      </c>
    </row>
    <row r="2165" spans="1:10" x14ac:dyDescent="0.3">
      <c r="A2165">
        <v>2164</v>
      </c>
      <c r="B2165">
        <v>34</v>
      </c>
      <c r="C2165" t="s">
        <v>14</v>
      </c>
      <c r="D2165" t="s">
        <v>11</v>
      </c>
      <c r="E2165" t="s">
        <v>12</v>
      </c>
      <c r="F2165">
        <v>445.76</v>
      </c>
      <c r="G2165">
        <v>4</v>
      </c>
      <c r="H2165">
        <v>3.1</v>
      </c>
      <c r="I2165" t="s">
        <v>13</v>
      </c>
      <c r="J2165" s="1">
        <v>46725</v>
      </c>
    </row>
    <row r="2166" spans="1:10" x14ac:dyDescent="0.3">
      <c r="A2166">
        <v>2165</v>
      </c>
      <c r="B2166">
        <v>21</v>
      </c>
      <c r="C2166" t="s">
        <v>10</v>
      </c>
      <c r="D2166" t="s">
        <v>18</v>
      </c>
      <c r="E2166" t="s">
        <v>19</v>
      </c>
      <c r="F2166">
        <v>344.75</v>
      </c>
      <c r="G2166">
        <v>13</v>
      </c>
      <c r="H2166">
        <v>4.7</v>
      </c>
      <c r="I2166" t="s">
        <v>17</v>
      </c>
      <c r="J2166" s="1">
        <v>46726</v>
      </c>
    </row>
    <row r="2167" spans="1:10" x14ac:dyDescent="0.3">
      <c r="A2167">
        <v>2166</v>
      </c>
      <c r="B2167">
        <v>67</v>
      </c>
      <c r="C2167" t="s">
        <v>23</v>
      </c>
      <c r="D2167" t="s">
        <v>25</v>
      </c>
      <c r="E2167" t="s">
        <v>19</v>
      </c>
      <c r="F2167">
        <v>539.41999999999996</v>
      </c>
      <c r="G2167">
        <v>14</v>
      </c>
      <c r="H2167">
        <v>3.7</v>
      </c>
      <c r="I2167" t="s">
        <v>13</v>
      </c>
      <c r="J2167" s="1">
        <v>46727</v>
      </c>
    </row>
    <row r="2168" spans="1:10" x14ac:dyDescent="0.3">
      <c r="A2168">
        <v>2167</v>
      </c>
      <c r="B2168">
        <v>65</v>
      </c>
      <c r="C2168" t="s">
        <v>10</v>
      </c>
      <c r="D2168" t="s">
        <v>11</v>
      </c>
      <c r="E2168" t="s">
        <v>16</v>
      </c>
      <c r="F2168">
        <v>948.39</v>
      </c>
      <c r="G2168">
        <v>12</v>
      </c>
      <c r="H2168">
        <v>2.6</v>
      </c>
      <c r="I2168" t="s">
        <v>17</v>
      </c>
      <c r="J2168" s="1">
        <v>46728</v>
      </c>
    </row>
    <row r="2169" spans="1:10" x14ac:dyDescent="0.3">
      <c r="A2169">
        <v>2168</v>
      </c>
      <c r="B2169">
        <v>39</v>
      </c>
      <c r="C2169" t="s">
        <v>14</v>
      </c>
      <c r="D2169" t="s">
        <v>11</v>
      </c>
      <c r="E2169" t="s">
        <v>16</v>
      </c>
      <c r="F2169">
        <v>203.49</v>
      </c>
      <c r="G2169">
        <v>3</v>
      </c>
      <c r="H2169">
        <v>4.4000000000000004</v>
      </c>
      <c r="I2169" t="s">
        <v>13</v>
      </c>
      <c r="J2169" s="1">
        <v>46729</v>
      </c>
    </row>
    <row r="2170" spans="1:10" x14ac:dyDescent="0.3">
      <c r="A2170">
        <v>2169</v>
      </c>
      <c r="B2170">
        <v>41</v>
      </c>
      <c r="C2170" t="s">
        <v>23</v>
      </c>
      <c r="D2170" t="s">
        <v>25</v>
      </c>
      <c r="E2170" t="s">
        <v>16</v>
      </c>
      <c r="F2170">
        <v>933.19</v>
      </c>
      <c r="G2170">
        <v>3</v>
      </c>
      <c r="H2170">
        <v>5</v>
      </c>
      <c r="I2170" t="s">
        <v>17</v>
      </c>
      <c r="J2170" s="1">
        <v>46730</v>
      </c>
    </row>
    <row r="2171" spans="1:10" x14ac:dyDescent="0.3">
      <c r="A2171">
        <v>2170</v>
      </c>
      <c r="B2171">
        <v>43</v>
      </c>
      <c r="C2171" t="s">
        <v>23</v>
      </c>
      <c r="D2171" t="s">
        <v>18</v>
      </c>
      <c r="E2171" t="s">
        <v>21</v>
      </c>
      <c r="F2171">
        <v>353.14</v>
      </c>
      <c r="G2171">
        <v>5</v>
      </c>
      <c r="H2171">
        <v>3.5</v>
      </c>
      <c r="I2171" t="s">
        <v>13</v>
      </c>
      <c r="J2171" s="1">
        <v>46731</v>
      </c>
    </row>
    <row r="2172" spans="1:10" x14ac:dyDescent="0.3">
      <c r="A2172">
        <v>2171</v>
      </c>
      <c r="B2172">
        <v>33</v>
      </c>
      <c r="C2172" t="s">
        <v>23</v>
      </c>
      <c r="D2172" t="s">
        <v>22</v>
      </c>
      <c r="E2172" t="s">
        <v>21</v>
      </c>
      <c r="F2172">
        <v>1397.85</v>
      </c>
      <c r="G2172">
        <v>5</v>
      </c>
      <c r="H2172">
        <v>4.3</v>
      </c>
      <c r="I2172" t="s">
        <v>13</v>
      </c>
      <c r="J2172" s="1">
        <v>46732</v>
      </c>
    </row>
    <row r="2173" spans="1:10" x14ac:dyDescent="0.3">
      <c r="A2173">
        <v>2172</v>
      </c>
      <c r="B2173">
        <v>44</v>
      </c>
      <c r="C2173" t="s">
        <v>14</v>
      </c>
      <c r="D2173" t="s">
        <v>11</v>
      </c>
      <c r="E2173" t="s">
        <v>12</v>
      </c>
      <c r="F2173">
        <v>640.88</v>
      </c>
      <c r="G2173">
        <v>9</v>
      </c>
      <c r="H2173">
        <v>1.9</v>
      </c>
      <c r="I2173" t="s">
        <v>17</v>
      </c>
      <c r="J2173" s="1">
        <v>46733</v>
      </c>
    </row>
    <row r="2174" spans="1:10" x14ac:dyDescent="0.3">
      <c r="A2174">
        <v>2173</v>
      </c>
      <c r="B2174">
        <v>62</v>
      </c>
      <c r="C2174" t="s">
        <v>14</v>
      </c>
      <c r="D2174" t="s">
        <v>15</v>
      </c>
      <c r="E2174" t="s">
        <v>21</v>
      </c>
      <c r="F2174">
        <v>915.8</v>
      </c>
      <c r="G2174">
        <v>12</v>
      </c>
      <c r="H2174">
        <v>4.8</v>
      </c>
      <c r="I2174" t="s">
        <v>17</v>
      </c>
      <c r="J2174" s="1">
        <v>46734</v>
      </c>
    </row>
    <row r="2175" spans="1:10" x14ac:dyDescent="0.3">
      <c r="A2175">
        <v>2174</v>
      </c>
      <c r="B2175">
        <v>28</v>
      </c>
      <c r="C2175" t="s">
        <v>10</v>
      </c>
      <c r="D2175" t="s">
        <v>20</v>
      </c>
      <c r="E2175" t="s">
        <v>21</v>
      </c>
      <c r="F2175">
        <v>1242.07</v>
      </c>
      <c r="G2175">
        <v>2</v>
      </c>
      <c r="H2175">
        <v>1.8</v>
      </c>
      <c r="I2175" t="s">
        <v>17</v>
      </c>
      <c r="J2175" s="1">
        <v>46735</v>
      </c>
    </row>
    <row r="2176" spans="1:10" x14ac:dyDescent="0.3">
      <c r="A2176">
        <v>2175</v>
      </c>
      <c r="B2176">
        <v>21</v>
      </c>
      <c r="C2176" t="s">
        <v>23</v>
      </c>
      <c r="D2176" t="s">
        <v>22</v>
      </c>
      <c r="E2176" t="s">
        <v>12</v>
      </c>
      <c r="F2176">
        <v>1399.56</v>
      </c>
      <c r="G2176">
        <v>4</v>
      </c>
      <c r="H2176">
        <v>3.5</v>
      </c>
      <c r="I2176" t="s">
        <v>13</v>
      </c>
      <c r="J2176" s="1">
        <v>46736</v>
      </c>
    </row>
    <row r="2177" spans="1:10" x14ac:dyDescent="0.3">
      <c r="A2177">
        <v>2176</v>
      </c>
      <c r="B2177">
        <v>56</v>
      </c>
      <c r="C2177" t="s">
        <v>23</v>
      </c>
      <c r="D2177" t="s">
        <v>22</v>
      </c>
      <c r="E2177" t="s">
        <v>12</v>
      </c>
      <c r="F2177">
        <v>1279.0899999999999</v>
      </c>
      <c r="G2177">
        <v>2</v>
      </c>
      <c r="H2177">
        <v>2.7</v>
      </c>
      <c r="I2177" t="s">
        <v>17</v>
      </c>
      <c r="J2177" s="1">
        <v>46737</v>
      </c>
    </row>
    <row r="2178" spans="1:10" x14ac:dyDescent="0.3">
      <c r="A2178">
        <v>2177</v>
      </c>
      <c r="B2178">
        <v>58</v>
      </c>
      <c r="C2178" t="s">
        <v>10</v>
      </c>
      <c r="D2178" t="s">
        <v>22</v>
      </c>
      <c r="E2178" t="s">
        <v>12</v>
      </c>
      <c r="F2178">
        <v>1372.15</v>
      </c>
      <c r="G2178">
        <v>7</v>
      </c>
      <c r="H2178">
        <v>3</v>
      </c>
      <c r="I2178" t="s">
        <v>13</v>
      </c>
      <c r="J2178" s="1">
        <v>46738</v>
      </c>
    </row>
    <row r="2179" spans="1:10" x14ac:dyDescent="0.3">
      <c r="A2179">
        <v>2178</v>
      </c>
      <c r="B2179">
        <v>59</v>
      </c>
      <c r="C2179" t="s">
        <v>14</v>
      </c>
      <c r="D2179" t="s">
        <v>22</v>
      </c>
      <c r="E2179" t="s">
        <v>16</v>
      </c>
      <c r="F2179">
        <v>372.9</v>
      </c>
      <c r="G2179">
        <v>7</v>
      </c>
      <c r="H2179">
        <v>1.1000000000000001</v>
      </c>
      <c r="I2179" t="s">
        <v>17</v>
      </c>
      <c r="J2179" s="1">
        <v>46739</v>
      </c>
    </row>
    <row r="2180" spans="1:10" x14ac:dyDescent="0.3">
      <c r="A2180">
        <v>2179</v>
      </c>
      <c r="B2180">
        <v>37</v>
      </c>
      <c r="C2180" t="s">
        <v>10</v>
      </c>
      <c r="D2180" t="s">
        <v>22</v>
      </c>
      <c r="E2180" t="s">
        <v>19</v>
      </c>
      <c r="F2180">
        <v>496.4</v>
      </c>
      <c r="G2180">
        <v>12</v>
      </c>
      <c r="H2180">
        <v>2.7</v>
      </c>
      <c r="I2180" t="s">
        <v>17</v>
      </c>
      <c r="J2180" s="1">
        <v>46740</v>
      </c>
    </row>
    <row r="2181" spans="1:10" x14ac:dyDescent="0.3">
      <c r="A2181">
        <v>2180</v>
      </c>
      <c r="B2181">
        <v>29</v>
      </c>
      <c r="C2181" t="s">
        <v>10</v>
      </c>
      <c r="D2181" t="s">
        <v>25</v>
      </c>
      <c r="E2181" t="s">
        <v>12</v>
      </c>
      <c r="F2181">
        <v>1243.78</v>
      </c>
      <c r="G2181">
        <v>6</v>
      </c>
      <c r="H2181">
        <v>4.0999999999999996</v>
      </c>
      <c r="I2181" t="s">
        <v>13</v>
      </c>
      <c r="J2181" s="1">
        <v>46741</v>
      </c>
    </row>
    <row r="2182" spans="1:10" x14ac:dyDescent="0.3">
      <c r="A2182">
        <v>2181</v>
      </c>
      <c r="B2182">
        <v>33</v>
      </c>
      <c r="C2182" t="s">
        <v>14</v>
      </c>
      <c r="D2182" t="s">
        <v>11</v>
      </c>
      <c r="E2182" t="s">
        <v>16</v>
      </c>
      <c r="F2182">
        <v>220.39</v>
      </c>
      <c r="G2182">
        <v>6</v>
      </c>
      <c r="H2182">
        <v>4.7</v>
      </c>
      <c r="I2182" t="s">
        <v>13</v>
      </c>
      <c r="J2182" s="1">
        <v>46742</v>
      </c>
    </row>
    <row r="2183" spans="1:10" x14ac:dyDescent="0.3">
      <c r="A2183">
        <v>2182</v>
      </c>
      <c r="B2183">
        <v>20</v>
      </c>
      <c r="C2183" t="s">
        <v>23</v>
      </c>
      <c r="D2183" t="s">
        <v>22</v>
      </c>
      <c r="E2183" t="s">
        <v>12</v>
      </c>
      <c r="F2183">
        <v>679.27</v>
      </c>
      <c r="G2183">
        <v>1</v>
      </c>
      <c r="H2183">
        <v>4.4000000000000004</v>
      </c>
      <c r="I2183" t="s">
        <v>17</v>
      </c>
      <c r="J2183" s="1">
        <v>46743</v>
      </c>
    </row>
    <row r="2184" spans="1:10" x14ac:dyDescent="0.3">
      <c r="A2184">
        <v>2183</v>
      </c>
      <c r="B2184">
        <v>53</v>
      </c>
      <c r="C2184" t="s">
        <v>23</v>
      </c>
      <c r="D2184" t="s">
        <v>22</v>
      </c>
      <c r="E2184" t="s">
        <v>24</v>
      </c>
      <c r="F2184">
        <v>623.87</v>
      </c>
      <c r="G2184">
        <v>4</v>
      </c>
      <c r="H2184">
        <v>1.1000000000000001</v>
      </c>
      <c r="I2184" t="s">
        <v>13</v>
      </c>
      <c r="J2184" s="1">
        <v>46744</v>
      </c>
    </row>
    <row r="2185" spans="1:10" x14ac:dyDescent="0.3">
      <c r="A2185">
        <v>2184</v>
      </c>
      <c r="B2185">
        <v>39</v>
      </c>
      <c r="C2185" t="s">
        <v>10</v>
      </c>
      <c r="D2185" t="s">
        <v>18</v>
      </c>
      <c r="E2185" t="s">
        <v>24</v>
      </c>
      <c r="F2185">
        <v>58.98</v>
      </c>
      <c r="G2185">
        <v>1</v>
      </c>
      <c r="H2185">
        <v>3.6</v>
      </c>
      <c r="I2185" t="s">
        <v>17</v>
      </c>
      <c r="J2185" s="1">
        <v>46745</v>
      </c>
    </row>
    <row r="2186" spans="1:10" x14ac:dyDescent="0.3">
      <c r="A2186">
        <v>2185</v>
      </c>
      <c r="B2186">
        <v>35</v>
      </c>
      <c r="C2186" t="s">
        <v>10</v>
      </c>
      <c r="D2186" t="s">
        <v>25</v>
      </c>
      <c r="E2186" t="s">
        <v>19</v>
      </c>
      <c r="F2186">
        <v>451.62</v>
      </c>
      <c r="G2186">
        <v>7</v>
      </c>
      <c r="H2186">
        <v>1.2</v>
      </c>
      <c r="I2186" t="s">
        <v>13</v>
      </c>
      <c r="J2186" s="1">
        <v>46746</v>
      </c>
    </row>
    <row r="2187" spans="1:10" x14ac:dyDescent="0.3">
      <c r="A2187">
        <v>2186</v>
      </c>
      <c r="B2187">
        <v>52</v>
      </c>
      <c r="C2187" t="s">
        <v>23</v>
      </c>
      <c r="D2187" t="s">
        <v>22</v>
      </c>
      <c r="E2187" t="s">
        <v>24</v>
      </c>
      <c r="F2187">
        <v>745.96</v>
      </c>
      <c r="G2187">
        <v>3</v>
      </c>
      <c r="H2187">
        <v>2.6</v>
      </c>
      <c r="I2187" t="s">
        <v>13</v>
      </c>
      <c r="J2187" s="1">
        <v>46747</v>
      </c>
    </row>
    <row r="2188" spans="1:10" x14ac:dyDescent="0.3">
      <c r="A2188">
        <v>2187</v>
      </c>
      <c r="B2188">
        <v>22</v>
      </c>
      <c r="C2188" t="s">
        <v>23</v>
      </c>
      <c r="D2188" t="s">
        <v>15</v>
      </c>
      <c r="E2188" t="s">
        <v>21</v>
      </c>
      <c r="F2188">
        <v>1237.23</v>
      </c>
      <c r="G2188">
        <v>12</v>
      </c>
      <c r="H2188">
        <v>2.5</v>
      </c>
      <c r="I2188" t="s">
        <v>13</v>
      </c>
      <c r="J2188" s="1">
        <v>46748</v>
      </c>
    </row>
    <row r="2189" spans="1:10" x14ac:dyDescent="0.3">
      <c r="A2189">
        <v>2188</v>
      </c>
      <c r="B2189">
        <v>45</v>
      </c>
      <c r="C2189" t="s">
        <v>14</v>
      </c>
      <c r="D2189" t="s">
        <v>18</v>
      </c>
      <c r="E2189" t="s">
        <v>19</v>
      </c>
      <c r="F2189">
        <v>1454.59</v>
      </c>
      <c r="G2189">
        <v>12</v>
      </c>
      <c r="H2189">
        <v>2.9</v>
      </c>
      <c r="I2189" t="s">
        <v>13</v>
      </c>
      <c r="J2189" s="1">
        <v>46749</v>
      </c>
    </row>
    <row r="2190" spans="1:10" x14ac:dyDescent="0.3">
      <c r="A2190">
        <v>2189</v>
      </c>
      <c r="B2190">
        <v>61</v>
      </c>
      <c r="C2190" t="s">
        <v>23</v>
      </c>
      <c r="D2190" t="s">
        <v>18</v>
      </c>
      <c r="E2190" t="s">
        <v>19</v>
      </c>
      <c r="F2190">
        <v>349.38</v>
      </c>
      <c r="G2190">
        <v>8</v>
      </c>
      <c r="H2190">
        <v>4.7</v>
      </c>
      <c r="I2190" t="s">
        <v>17</v>
      </c>
      <c r="J2190" s="1">
        <v>46750</v>
      </c>
    </row>
    <row r="2191" spans="1:10" x14ac:dyDescent="0.3">
      <c r="A2191">
        <v>2190</v>
      </c>
      <c r="B2191">
        <v>55</v>
      </c>
      <c r="C2191" t="s">
        <v>14</v>
      </c>
      <c r="D2191" t="s">
        <v>15</v>
      </c>
      <c r="E2191" t="s">
        <v>12</v>
      </c>
      <c r="F2191">
        <v>1490.16</v>
      </c>
      <c r="G2191">
        <v>9</v>
      </c>
      <c r="H2191">
        <v>4.7</v>
      </c>
      <c r="I2191" t="s">
        <v>13</v>
      </c>
      <c r="J2191" s="1">
        <v>46751</v>
      </c>
    </row>
    <row r="2192" spans="1:10" x14ac:dyDescent="0.3">
      <c r="A2192">
        <v>2191</v>
      </c>
      <c r="B2192">
        <v>57</v>
      </c>
      <c r="C2192" t="s">
        <v>23</v>
      </c>
      <c r="D2192" t="s">
        <v>15</v>
      </c>
      <c r="E2192" t="s">
        <v>19</v>
      </c>
      <c r="F2192">
        <v>176.73</v>
      </c>
      <c r="G2192">
        <v>3</v>
      </c>
      <c r="H2192">
        <v>4.3</v>
      </c>
      <c r="I2192" t="s">
        <v>13</v>
      </c>
      <c r="J2192" s="1">
        <v>46752</v>
      </c>
    </row>
    <row r="2193" spans="1:10" x14ac:dyDescent="0.3">
      <c r="A2193">
        <v>2192</v>
      </c>
      <c r="B2193">
        <v>32</v>
      </c>
      <c r="C2193" t="s">
        <v>14</v>
      </c>
      <c r="D2193" t="s">
        <v>20</v>
      </c>
      <c r="E2193" t="s">
        <v>12</v>
      </c>
      <c r="F2193">
        <v>623.05999999999995</v>
      </c>
      <c r="G2193">
        <v>1</v>
      </c>
      <c r="H2193">
        <v>1.9</v>
      </c>
      <c r="I2193" t="s">
        <v>17</v>
      </c>
      <c r="J2193" s="1">
        <v>46753</v>
      </c>
    </row>
    <row r="2194" spans="1:10" x14ac:dyDescent="0.3">
      <c r="A2194">
        <v>2193</v>
      </c>
      <c r="B2194">
        <v>64</v>
      </c>
      <c r="C2194" t="s">
        <v>14</v>
      </c>
      <c r="D2194" t="s">
        <v>25</v>
      </c>
      <c r="E2194" t="s">
        <v>24</v>
      </c>
      <c r="F2194">
        <v>1385.58</v>
      </c>
      <c r="G2194">
        <v>3</v>
      </c>
      <c r="H2194">
        <v>1.5</v>
      </c>
      <c r="I2194" t="s">
        <v>17</v>
      </c>
      <c r="J2194" s="1">
        <v>46754</v>
      </c>
    </row>
    <row r="2195" spans="1:10" x14ac:dyDescent="0.3">
      <c r="A2195">
        <v>2194</v>
      </c>
      <c r="B2195">
        <v>44</v>
      </c>
      <c r="C2195" t="s">
        <v>10</v>
      </c>
      <c r="D2195" t="s">
        <v>22</v>
      </c>
      <c r="E2195" t="s">
        <v>24</v>
      </c>
      <c r="F2195">
        <v>521.61</v>
      </c>
      <c r="G2195">
        <v>12</v>
      </c>
      <c r="H2195">
        <v>2.9</v>
      </c>
      <c r="I2195" t="s">
        <v>17</v>
      </c>
      <c r="J2195" s="1">
        <v>46755</v>
      </c>
    </row>
    <row r="2196" spans="1:10" x14ac:dyDescent="0.3">
      <c r="A2196">
        <v>2195</v>
      </c>
      <c r="B2196">
        <v>41</v>
      </c>
      <c r="C2196" t="s">
        <v>23</v>
      </c>
      <c r="D2196" t="s">
        <v>20</v>
      </c>
      <c r="E2196" t="s">
        <v>24</v>
      </c>
      <c r="F2196">
        <v>1180.51</v>
      </c>
      <c r="G2196">
        <v>2</v>
      </c>
      <c r="H2196">
        <v>4.4000000000000004</v>
      </c>
      <c r="I2196" t="s">
        <v>13</v>
      </c>
      <c r="J2196" s="1">
        <v>46756</v>
      </c>
    </row>
    <row r="2197" spans="1:10" x14ac:dyDescent="0.3">
      <c r="A2197">
        <v>2196</v>
      </c>
      <c r="B2197">
        <v>22</v>
      </c>
      <c r="C2197" t="s">
        <v>23</v>
      </c>
      <c r="D2197" t="s">
        <v>18</v>
      </c>
      <c r="E2197" t="s">
        <v>16</v>
      </c>
      <c r="F2197">
        <v>1444.7</v>
      </c>
      <c r="G2197">
        <v>7</v>
      </c>
      <c r="H2197">
        <v>4.5999999999999996</v>
      </c>
      <c r="I2197" t="s">
        <v>17</v>
      </c>
      <c r="J2197" s="1">
        <v>46757</v>
      </c>
    </row>
    <row r="2198" spans="1:10" x14ac:dyDescent="0.3">
      <c r="A2198">
        <v>2197</v>
      </c>
      <c r="B2198">
        <v>50</v>
      </c>
      <c r="C2198" t="s">
        <v>14</v>
      </c>
      <c r="D2198" t="s">
        <v>25</v>
      </c>
      <c r="E2198" t="s">
        <v>12</v>
      </c>
      <c r="F2198">
        <v>1101.68</v>
      </c>
      <c r="G2198">
        <v>8</v>
      </c>
      <c r="H2198">
        <v>4.9000000000000004</v>
      </c>
      <c r="I2198" t="s">
        <v>17</v>
      </c>
      <c r="J2198" s="1">
        <v>46758</v>
      </c>
    </row>
    <row r="2199" spans="1:10" x14ac:dyDescent="0.3">
      <c r="A2199">
        <v>2198</v>
      </c>
      <c r="B2199">
        <v>23</v>
      </c>
      <c r="C2199" t="s">
        <v>23</v>
      </c>
      <c r="D2199" t="s">
        <v>15</v>
      </c>
      <c r="E2199" t="s">
        <v>21</v>
      </c>
      <c r="F2199">
        <v>915.08</v>
      </c>
      <c r="G2199">
        <v>4</v>
      </c>
      <c r="H2199">
        <v>2.9</v>
      </c>
      <c r="I2199" t="s">
        <v>17</v>
      </c>
      <c r="J2199" s="1">
        <v>46759</v>
      </c>
    </row>
    <row r="2200" spans="1:10" x14ac:dyDescent="0.3">
      <c r="A2200">
        <v>2199</v>
      </c>
      <c r="B2200">
        <v>47</v>
      </c>
      <c r="C2200" t="s">
        <v>14</v>
      </c>
      <c r="D2200" t="s">
        <v>11</v>
      </c>
      <c r="E2200" t="s">
        <v>19</v>
      </c>
      <c r="F2200">
        <v>282.58</v>
      </c>
      <c r="G2200">
        <v>4</v>
      </c>
      <c r="H2200">
        <v>2.2999999999999998</v>
      </c>
      <c r="I2200" t="s">
        <v>17</v>
      </c>
      <c r="J2200" s="1">
        <v>46760</v>
      </c>
    </row>
    <row r="2201" spans="1:10" x14ac:dyDescent="0.3">
      <c r="A2201">
        <v>2200</v>
      </c>
      <c r="B2201">
        <v>21</v>
      </c>
      <c r="C2201" t="s">
        <v>14</v>
      </c>
      <c r="D2201" t="s">
        <v>22</v>
      </c>
      <c r="E2201" t="s">
        <v>24</v>
      </c>
      <c r="F2201">
        <v>1350.84</v>
      </c>
      <c r="G2201">
        <v>12</v>
      </c>
      <c r="H2201">
        <v>2</v>
      </c>
      <c r="I2201" t="s">
        <v>17</v>
      </c>
      <c r="J2201" s="1">
        <v>46761</v>
      </c>
    </row>
    <row r="2202" spans="1:10" x14ac:dyDescent="0.3">
      <c r="A2202">
        <v>2201</v>
      </c>
      <c r="B2202">
        <v>36</v>
      </c>
      <c r="C2202" t="s">
        <v>23</v>
      </c>
      <c r="D2202" t="s">
        <v>20</v>
      </c>
      <c r="E2202" t="s">
        <v>19</v>
      </c>
      <c r="F2202">
        <v>93.41</v>
      </c>
      <c r="G2202">
        <v>2</v>
      </c>
      <c r="H2202">
        <v>4.7</v>
      </c>
      <c r="I2202" t="s">
        <v>13</v>
      </c>
      <c r="J2202" s="1">
        <v>46762</v>
      </c>
    </row>
    <row r="2203" spans="1:10" x14ac:dyDescent="0.3">
      <c r="A2203">
        <v>2202</v>
      </c>
      <c r="B2203">
        <v>63</v>
      </c>
      <c r="C2203" t="s">
        <v>23</v>
      </c>
      <c r="D2203" t="s">
        <v>20</v>
      </c>
      <c r="E2203" t="s">
        <v>16</v>
      </c>
      <c r="F2203">
        <v>876.32</v>
      </c>
      <c r="G2203">
        <v>7</v>
      </c>
      <c r="H2203">
        <v>4.2</v>
      </c>
      <c r="I2203" t="s">
        <v>13</v>
      </c>
      <c r="J2203" s="1">
        <v>46763</v>
      </c>
    </row>
    <row r="2204" spans="1:10" x14ac:dyDescent="0.3">
      <c r="A2204">
        <v>2203</v>
      </c>
      <c r="B2204">
        <v>20</v>
      </c>
      <c r="C2204" t="s">
        <v>10</v>
      </c>
      <c r="D2204" t="s">
        <v>18</v>
      </c>
      <c r="E2204" t="s">
        <v>21</v>
      </c>
      <c r="F2204">
        <v>59.09</v>
      </c>
      <c r="G2204">
        <v>3</v>
      </c>
      <c r="H2204">
        <v>3.6</v>
      </c>
      <c r="I2204" t="s">
        <v>13</v>
      </c>
      <c r="J2204" s="1">
        <v>46764</v>
      </c>
    </row>
    <row r="2205" spans="1:10" x14ac:dyDescent="0.3">
      <c r="A2205">
        <v>2204</v>
      </c>
      <c r="B2205">
        <v>32</v>
      </c>
      <c r="C2205" t="s">
        <v>23</v>
      </c>
      <c r="D2205" t="s">
        <v>18</v>
      </c>
      <c r="E2205" t="s">
        <v>24</v>
      </c>
      <c r="F2205">
        <v>893.76</v>
      </c>
      <c r="G2205">
        <v>10</v>
      </c>
      <c r="H2205">
        <v>1.1000000000000001</v>
      </c>
      <c r="I2205" t="s">
        <v>17</v>
      </c>
      <c r="J2205" s="1">
        <v>46765</v>
      </c>
    </row>
    <row r="2206" spans="1:10" x14ac:dyDescent="0.3">
      <c r="A2206">
        <v>2205</v>
      </c>
      <c r="B2206">
        <v>57</v>
      </c>
      <c r="C2206" t="s">
        <v>23</v>
      </c>
      <c r="D2206" t="s">
        <v>20</v>
      </c>
      <c r="E2206" t="s">
        <v>21</v>
      </c>
      <c r="F2206">
        <v>452.49</v>
      </c>
      <c r="G2206">
        <v>10</v>
      </c>
      <c r="H2206">
        <v>2.8</v>
      </c>
      <c r="I2206" t="s">
        <v>17</v>
      </c>
      <c r="J2206" s="1">
        <v>46766</v>
      </c>
    </row>
    <row r="2207" spans="1:10" x14ac:dyDescent="0.3">
      <c r="A2207">
        <v>2206</v>
      </c>
      <c r="B2207">
        <v>45</v>
      </c>
      <c r="C2207" t="s">
        <v>23</v>
      </c>
      <c r="D2207" t="s">
        <v>25</v>
      </c>
      <c r="E2207" t="s">
        <v>12</v>
      </c>
      <c r="F2207">
        <v>933.3</v>
      </c>
      <c r="G2207">
        <v>5</v>
      </c>
      <c r="H2207">
        <v>4.5</v>
      </c>
      <c r="I2207" t="s">
        <v>17</v>
      </c>
      <c r="J2207" s="1">
        <v>46767</v>
      </c>
    </row>
    <row r="2208" spans="1:10" x14ac:dyDescent="0.3">
      <c r="A2208">
        <v>2207</v>
      </c>
      <c r="B2208">
        <v>64</v>
      </c>
      <c r="C2208" t="s">
        <v>14</v>
      </c>
      <c r="D2208" t="s">
        <v>20</v>
      </c>
      <c r="E2208" t="s">
        <v>12</v>
      </c>
      <c r="F2208">
        <v>818.2</v>
      </c>
      <c r="G2208">
        <v>8</v>
      </c>
      <c r="H2208">
        <v>3.1</v>
      </c>
      <c r="I2208" t="s">
        <v>17</v>
      </c>
      <c r="J2208" s="1">
        <v>46768</v>
      </c>
    </row>
    <row r="2209" spans="1:10" x14ac:dyDescent="0.3">
      <c r="A2209">
        <v>2208</v>
      </c>
      <c r="B2209">
        <v>32</v>
      </c>
      <c r="C2209" t="s">
        <v>14</v>
      </c>
      <c r="D2209" t="s">
        <v>15</v>
      </c>
      <c r="E2209" t="s">
        <v>19</v>
      </c>
      <c r="F2209">
        <v>499.88</v>
      </c>
      <c r="G2209">
        <v>7</v>
      </c>
      <c r="H2209">
        <v>2</v>
      </c>
      <c r="I2209" t="s">
        <v>13</v>
      </c>
      <c r="J2209" s="1">
        <v>46769</v>
      </c>
    </row>
    <row r="2210" spans="1:10" x14ac:dyDescent="0.3">
      <c r="A2210">
        <v>2209</v>
      </c>
      <c r="B2210">
        <v>65</v>
      </c>
      <c r="C2210" t="s">
        <v>14</v>
      </c>
      <c r="D2210" t="s">
        <v>11</v>
      </c>
      <c r="E2210" t="s">
        <v>16</v>
      </c>
      <c r="F2210">
        <v>598.07000000000005</v>
      </c>
      <c r="G2210">
        <v>1</v>
      </c>
      <c r="H2210">
        <v>1.7</v>
      </c>
      <c r="I2210" t="s">
        <v>13</v>
      </c>
      <c r="J2210" s="1">
        <v>46770</v>
      </c>
    </row>
    <row r="2211" spans="1:10" x14ac:dyDescent="0.3">
      <c r="A2211">
        <v>2210</v>
      </c>
      <c r="B2211">
        <v>25</v>
      </c>
      <c r="C2211" t="s">
        <v>14</v>
      </c>
      <c r="D2211" t="s">
        <v>11</v>
      </c>
      <c r="E2211" t="s">
        <v>21</v>
      </c>
      <c r="F2211">
        <v>1187.5899999999999</v>
      </c>
      <c r="G2211">
        <v>11</v>
      </c>
      <c r="H2211">
        <v>4.0999999999999996</v>
      </c>
      <c r="I2211" t="s">
        <v>17</v>
      </c>
      <c r="J2211" s="1">
        <v>46771</v>
      </c>
    </row>
    <row r="2212" spans="1:10" x14ac:dyDescent="0.3">
      <c r="A2212">
        <v>2211</v>
      </c>
      <c r="B2212">
        <v>68</v>
      </c>
      <c r="C2212" t="s">
        <v>23</v>
      </c>
      <c r="D2212" t="s">
        <v>22</v>
      </c>
      <c r="E2212" t="s">
        <v>16</v>
      </c>
      <c r="F2212">
        <v>72.040000000000006</v>
      </c>
      <c r="G2212">
        <v>8</v>
      </c>
      <c r="H2212">
        <v>1.5</v>
      </c>
      <c r="I2212" t="s">
        <v>13</v>
      </c>
      <c r="J2212" s="1">
        <v>46772</v>
      </c>
    </row>
    <row r="2213" spans="1:10" x14ac:dyDescent="0.3">
      <c r="A2213">
        <v>2212</v>
      </c>
      <c r="B2213">
        <v>35</v>
      </c>
      <c r="C2213" t="s">
        <v>10</v>
      </c>
      <c r="D2213" t="s">
        <v>11</v>
      </c>
      <c r="E2213" t="s">
        <v>24</v>
      </c>
      <c r="F2213">
        <v>269.64</v>
      </c>
      <c r="G2213">
        <v>3</v>
      </c>
      <c r="H2213">
        <v>2.8</v>
      </c>
      <c r="I2213" t="s">
        <v>13</v>
      </c>
      <c r="J2213" s="1">
        <v>46773</v>
      </c>
    </row>
    <row r="2214" spans="1:10" x14ac:dyDescent="0.3">
      <c r="A2214">
        <v>2213</v>
      </c>
      <c r="B2214">
        <v>38</v>
      </c>
      <c r="C2214" t="s">
        <v>23</v>
      </c>
      <c r="D2214" t="s">
        <v>15</v>
      </c>
      <c r="E2214" t="s">
        <v>16</v>
      </c>
      <c r="F2214">
        <v>626.70000000000005</v>
      </c>
      <c r="G2214">
        <v>4</v>
      </c>
      <c r="H2214">
        <v>1</v>
      </c>
      <c r="I2214" t="s">
        <v>13</v>
      </c>
      <c r="J2214" s="1">
        <v>46774</v>
      </c>
    </row>
    <row r="2215" spans="1:10" x14ac:dyDescent="0.3">
      <c r="A2215">
        <v>2214</v>
      </c>
      <c r="B2215">
        <v>30</v>
      </c>
      <c r="C2215" t="s">
        <v>23</v>
      </c>
      <c r="D2215" t="s">
        <v>22</v>
      </c>
      <c r="E2215" t="s">
        <v>16</v>
      </c>
      <c r="F2215">
        <v>101.65</v>
      </c>
      <c r="G2215">
        <v>9</v>
      </c>
      <c r="H2215">
        <v>3.6</v>
      </c>
      <c r="I2215" t="s">
        <v>17</v>
      </c>
      <c r="J2215" s="1">
        <v>46775</v>
      </c>
    </row>
    <row r="2216" spans="1:10" x14ac:dyDescent="0.3">
      <c r="A2216">
        <v>2215</v>
      </c>
      <c r="B2216">
        <v>69</v>
      </c>
      <c r="C2216" t="s">
        <v>14</v>
      </c>
      <c r="D2216" t="s">
        <v>11</v>
      </c>
      <c r="E2216" t="s">
        <v>24</v>
      </c>
      <c r="F2216">
        <v>661.06</v>
      </c>
      <c r="G2216">
        <v>4</v>
      </c>
      <c r="H2216">
        <v>1.6</v>
      </c>
      <c r="I2216" t="s">
        <v>17</v>
      </c>
      <c r="J2216" s="1">
        <v>46776</v>
      </c>
    </row>
    <row r="2217" spans="1:10" x14ac:dyDescent="0.3">
      <c r="A2217">
        <v>2216</v>
      </c>
      <c r="B2217">
        <v>58</v>
      </c>
      <c r="C2217" t="s">
        <v>10</v>
      </c>
      <c r="D2217" t="s">
        <v>15</v>
      </c>
      <c r="E2217" t="s">
        <v>21</v>
      </c>
      <c r="F2217">
        <v>479.19</v>
      </c>
      <c r="G2217">
        <v>6</v>
      </c>
      <c r="H2217">
        <v>4.9000000000000004</v>
      </c>
      <c r="I2217" t="s">
        <v>17</v>
      </c>
      <c r="J2217" s="1">
        <v>46777</v>
      </c>
    </row>
    <row r="2218" spans="1:10" x14ac:dyDescent="0.3">
      <c r="A2218">
        <v>2217</v>
      </c>
      <c r="B2218">
        <v>47</v>
      </c>
      <c r="C2218" t="s">
        <v>10</v>
      </c>
      <c r="D2218" t="s">
        <v>18</v>
      </c>
      <c r="E2218" t="s">
        <v>16</v>
      </c>
      <c r="F2218">
        <v>377.94</v>
      </c>
      <c r="G2218">
        <v>10</v>
      </c>
      <c r="H2218">
        <v>2.2000000000000002</v>
      </c>
      <c r="I2218" t="s">
        <v>13</v>
      </c>
      <c r="J2218" s="1">
        <v>46778</v>
      </c>
    </row>
    <row r="2219" spans="1:10" x14ac:dyDescent="0.3">
      <c r="A2219">
        <v>2218</v>
      </c>
      <c r="B2219">
        <v>18</v>
      </c>
      <c r="C2219" t="s">
        <v>14</v>
      </c>
      <c r="D2219" t="s">
        <v>18</v>
      </c>
      <c r="E2219" t="s">
        <v>19</v>
      </c>
      <c r="F2219">
        <v>946.83</v>
      </c>
      <c r="G2219">
        <v>9</v>
      </c>
      <c r="H2219">
        <v>2.2000000000000002</v>
      </c>
      <c r="I2219" t="s">
        <v>13</v>
      </c>
      <c r="J2219" s="1">
        <v>46779</v>
      </c>
    </row>
    <row r="2220" spans="1:10" x14ac:dyDescent="0.3">
      <c r="A2220">
        <v>2219</v>
      </c>
      <c r="B2220">
        <v>21</v>
      </c>
      <c r="C2220" t="s">
        <v>23</v>
      </c>
      <c r="D2220" t="s">
        <v>15</v>
      </c>
      <c r="E2220" t="s">
        <v>16</v>
      </c>
      <c r="F2220">
        <v>1169.72</v>
      </c>
      <c r="G2220">
        <v>13</v>
      </c>
      <c r="H2220">
        <v>1.6</v>
      </c>
      <c r="I2220" t="s">
        <v>17</v>
      </c>
      <c r="J2220" s="1">
        <v>46780</v>
      </c>
    </row>
    <row r="2221" spans="1:10" x14ac:dyDescent="0.3">
      <c r="A2221">
        <v>2220</v>
      </c>
      <c r="B2221">
        <v>42</v>
      </c>
      <c r="C2221" t="s">
        <v>23</v>
      </c>
      <c r="D2221" t="s">
        <v>22</v>
      </c>
      <c r="E2221" t="s">
        <v>16</v>
      </c>
      <c r="F2221">
        <v>218.71</v>
      </c>
      <c r="G2221">
        <v>2</v>
      </c>
      <c r="H2221">
        <v>2</v>
      </c>
      <c r="I2221" t="s">
        <v>13</v>
      </c>
      <c r="J2221" s="1">
        <v>46781</v>
      </c>
    </row>
    <row r="2222" spans="1:10" x14ac:dyDescent="0.3">
      <c r="A2222">
        <v>2221</v>
      </c>
      <c r="B2222">
        <v>59</v>
      </c>
      <c r="C2222" t="s">
        <v>23</v>
      </c>
      <c r="D2222" t="s">
        <v>22</v>
      </c>
      <c r="E2222" t="s">
        <v>19</v>
      </c>
      <c r="F2222">
        <v>159.63999999999999</v>
      </c>
      <c r="G2222">
        <v>5</v>
      </c>
      <c r="H2222">
        <v>3</v>
      </c>
      <c r="I2222" t="s">
        <v>17</v>
      </c>
      <c r="J2222" s="1">
        <v>46782</v>
      </c>
    </row>
    <row r="2223" spans="1:10" x14ac:dyDescent="0.3">
      <c r="A2223">
        <v>2222</v>
      </c>
      <c r="B2223">
        <v>36</v>
      </c>
      <c r="C2223" t="s">
        <v>23</v>
      </c>
      <c r="D2223" t="s">
        <v>15</v>
      </c>
      <c r="E2223" t="s">
        <v>21</v>
      </c>
      <c r="F2223">
        <v>640.23</v>
      </c>
      <c r="G2223">
        <v>14</v>
      </c>
      <c r="H2223">
        <v>3.6</v>
      </c>
      <c r="I2223" t="s">
        <v>13</v>
      </c>
      <c r="J2223" s="1">
        <v>46783</v>
      </c>
    </row>
    <row r="2224" spans="1:10" x14ac:dyDescent="0.3">
      <c r="A2224">
        <v>2223</v>
      </c>
      <c r="B2224">
        <v>61</v>
      </c>
      <c r="C2224" t="s">
        <v>10</v>
      </c>
      <c r="D2224" t="s">
        <v>25</v>
      </c>
      <c r="E2224" t="s">
        <v>19</v>
      </c>
      <c r="F2224">
        <v>748.96</v>
      </c>
      <c r="G2224">
        <v>4</v>
      </c>
      <c r="H2224">
        <v>3.5</v>
      </c>
      <c r="I2224" t="s">
        <v>13</v>
      </c>
      <c r="J2224" s="1">
        <v>46784</v>
      </c>
    </row>
    <row r="2225" spans="1:10" x14ac:dyDescent="0.3">
      <c r="A2225">
        <v>2224</v>
      </c>
      <c r="B2225">
        <v>69</v>
      </c>
      <c r="C2225" t="s">
        <v>23</v>
      </c>
      <c r="D2225" t="s">
        <v>15</v>
      </c>
      <c r="E2225" t="s">
        <v>21</v>
      </c>
      <c r="F2225">
        <v>637.29</v>
      </c>
      <c r="G2225">
        <v>12</v>
      </c>
      <c r="H2225">
        <v>1.3</v>
      </c>
      <c r="I2225" t="s">
        <v>13</v>
      </c>
      <c r="J2225" s="1">
        <v>46785</v>
      </c>
    </row>
    <row r="2226" spans="1:10" x14ac:dyDescent="0.3">
      <c r="A2226">
        <v>2225</v>
      </c>
      <c r="B2226">
        <v>55</v>
      </c>
      <c r="C2226" t="s">
        <v>10</v>
      </c>
      <c r="D2226" t="s">
        <v>25</v>
      </c>
      <c r="E2226" t="s">
        <v>12</v>
      </c>
      <c r="F2226">
        <v>232.11</v>
      </c>
      <c r="G2226">
        <v>5</v>
      </c>
      <c r="H2226">
        <v>1.4</v>
      </c>
      <c r="I2226" t="s">
        <v>17</v>
      </c>
      <c r="J2226" s="1">
        <v>46786</v>
      </c>
    </row>
    <row r="2227" spans="1:10" x14ac:dyDescent="0.3">
      <c r="A2227">
        <v>2226</v>
      </c>
      <c r="B2227">
        <v>48</v>
      </c>
      <c r="C2227" t="s">
        <v>10</v>
      </c>
      <c r="D2227" t="s">
        <v>22</v>
      </c>
      <c r="E2227" t="s">
        <v>24</v>
      </c>
      <c r="F2227">
        <v>1016.5</v>
      </c>
      <c r="G2227">
        <v>1</v>
      </c>
      <c r="H2227">
        <v>3.9</v>
      </c>
      <c r="I2227" t="s">
        <v>13</v>
      </c>
      <c r="J2227" s="1">
        <v>46787</v>
      </c>
    </row>
    <row r="2228" spans="1:10" x14ac:dyDescent="0.3">
      <c r="A2228">
        <v>2227</v>
      </c>
      <c r="B2228">
        <v>42</v>
      </c>
      <c r="C2228" t="s">
        <v>14</v>
      </c>
      <c r="D2228" t="s">
        <v>18</v>
      </c>
      <c r="E2228" t="s">
        <v>21</v>
      </c>
      <c r="F2228">
        <v>802.65</v>
      </c>
      <c r="G2228">
        <v>1</v>
      </c>
      <c r="H2228">
        <v>4.3</v>
      </c>
      <c r="I2228" t="s">
        <v>17</v>
      </c>
      <c r="J2228" s="1">
        <v>46788</v>
      </c>
    </row>
    <row r="2229" spans="1:10" x14ac:dyDescent="0.3">
      <c r="A2229">
        <v>2228</v>
      </c>
      <c r="B2229">
        <v>44</v>
      </c>
      <c r="C2229" t="s">
        <v>14</v>
      </c>
      <c r="D2229" t="s">
        <v>25</v>
      </c>
      <c r="E2229" t="s">
        <v>16</v>
      </c>
      <c r="F2229">
        <v>14.15</v>
      </c>
      <c r="G2229">
        <v>8</v>
      </c>
      <c r="H2229">
        <v>3.8</v>
      </c>
      <c r="I2229" t="s">
        <v>13</v>
      </c>
      <c r="J2229" s="1">
        <v>46789</v>
      </c>
    </row>
    <row r="2230" spans="1:10" x14ac:dyDescent="0.3">
      <c r="A2230">
        <v>2229</v>
      </c>
      <c r="B2230">
        <v>44</v>
      </c>
      <c r="C2230" t="s">
        <v>14</v>
      </c>
      <c r="D2230" t="s">
        <v>18</v>
      </c>
      <c r="E2230" t="s">
        <v>19</v>
      </c>
      <c r="F2230">
        <v>1448.05</v>
      </c>
      <c r="G2230">
        <v>9</v>
      </c>
      <c r="H2230">
        <v>1.9</v>
      </c>
      <c r="I2230" t="s">
        <v>13</v>
      </c>
      <c r="J2230" s="1">
        <v>46790</v>
      </c>
    </row>
    <row r="2231" spans="1:10" x14ac:dyDescent="0.3">
      <c r="A2231">
        <v>2230</v>
      </c>
      <c r="B2231">
        <v>51</v>
      </c>
      <c r="C2231" t="s">
        <v>23</v>
      </c>
      <c r="D2231" t="s">
        <v>22</v>
      </c>
      <c r="E2231" t="s">
        <v>16</v>
      </c>
      <c r="F2231">
        <v>1496.85</v>
      </c>
      <c r="G2231">
        <v>1</v>
      </c>
      <c r="H2231">
        <v>1.2</v>
      </c>
      <c r="I2231" t="s">
        <v>13</v>
      </c>
      <c r="J2231" s="1">
        <v>46791</v>
      </c>
    </row>
    <row r="2232" spans="1:10" x14ac:dyDescent="0.3">
      <c r="A2232">
        <v>2231</v>
      </c>
      <c r="B2232">
        <v>68</v>
      </c>
      <c r="C2232" t="s">
        <v>14</v>
      </c>
      <c r="D2232" t="s">
        <v>20</v>
      </c>
      <c r="E2232" t="s">
        <v>16</v>
      </c>
      <c r="F2232">
        <v>716.88</v>
      </c>
      <c r="G2232">
        <v>9</v>
      </c>
      <c r="H2232">
        <v>2</v>
      </c>
      <c r="I2232" t="s">
        <v>17</v>
      </c>
      <c r="J2232" s="1">
        <v>46792</v>
      </c>
    </row>
    <row r="2233" spans="1:10" x14ac:dyDescent="0.3">
      <c r="A2233">
        <v>2232</v>
      </c>
      <c r="B2233">
        <v>47</v>
      </c>
      <c r="C2233" t="s">
        <v>23</v>
      </c>
      <c r="D2233" t="s">
        <v>22</v>
      </c>
      <c r="E2233" t="s">
        <v>19</v>
      </c>
      <c r="F2233">
        <v>323.55</v>
      </c>
      <c r="G2233">
        <v>3</v>
      </c>
      <c r="H2233">
        <v>2.4</v>
      </c>
      <c r="I2233" t="s">
        <v>17</v>
      </c>
      <c r="J2233" s="1">
        <v>46793</v>
      </c>
    </row>
    <row r="2234" spans="1:10" x14ac:dyDescent="0.3">
      <c r="A2234">
        <v>2233</v>
      </c>
      <c r="B2234">
        <v>31</v>
      </c>
      <c r="C2234" t="s">
        <v>14</v>
      </c>
      <c r="D2234" t="s">
        <v>18</v>
      </c>
      <c r="E2234" t="s">
        <v>24</v>
      </c>
      <c r="F2234">
        <v>1004.4</v>
      </c>
      <c r="G2234">
        <v>9</v>
      </c>
      <c r="H2234">
        <v>4.5999999999999996</v>
      </c>
      <c r="I2234" t="s">
        <v>13</v>
      </c>
      <c r="J2234" s="1">
        <v>46794</v>
      </c>
    </row>
    <row r="2235" spans="1:10" x14ac:dyDescent="0.3">
      <c r="A2235">
        <v>2234</v>
      </c>
      <c r="B2235">
        <v>32</v>
      </c>
      <c r="C2235" t="s">
        <v>14</v>
      </c>
      <c r="D2235" t="s">
        <v>11</v>
      </c>
      <c r="E2235" t="s">
        <v>24</v>
      </c>
      <c r="F2235">
        <v>273.82</v>
      </c>
      <c r="G2235">
        <v>7</v>
      </c>
      <c r="H2235">
        <v>3.3</v>
      </c>
      <c r="I2235" t="s">
        <v>13</v>
      </c>
      <c r="J2235" s="1">
        <v>46795</v>
      </c>
    </row>
    <row r="2236" spans="1:10" x14ac:dyDescent="0.3">
      <c r="A2236">
        <v>2235</v>
      </c>
      <c r="B2236">
        <v>51</v>
      </c>
      <c r="C2236" t="s">
        <v>23</v>
      </c>
      <c r="D2236" t="s">
        <v>25</v>
      </c>
      <c r="E2236" t="s">
        <v>12</v>
      </c>
      <c r="F2236">
        <v>910.48</v>
      </c>
      <c r="G2236">
        <v>2</v>
      </c>
      <c r="H2236">
        <v>4.5999999999999996</v>
      </c>
      <c r="I2236" t="s">
        <v>13</v>
      </c>
      <c r="J2236" s="1">
        <v>46796</v>
      </c>
    </row>
    <row r="2237" spans="1:10" x14ac:dyDescent="0.3">
      <c r="A2237">
        <v>2236</v>
      </c>
      <c r="B2237">
        <v>64</v>
      </c>
      <c r="C2237" t="s">
        <v>14</v>
      </c>
      <c r="D2237" t="s">
        <v>18</v>
      </c>
      <c r="E2237" t="s">
        <v>12</v>
      </c>
      <c r="F2237">
        <v>815.14</v>
      </c>
      <c r="G2237">
        <v>5</v>
      </c>
      <c r="H2237">
        <v>1.1000000000000001</v>
      </c>
      <c r="I2237" t="s">
        <v>13</v>
      </c>
      <c r="J2237" s="1">
        <v>46797</v>
      </c>
    </row>
    <row r="2238" spans="1:10" x14ac:dyDescent="0.3">
      <c r="A2238">
        <v>2237</v>
      </c>
      <c r="B2238">
        <v>66</v>
      </c>
      <c r="C2238" t="s">
        <v>23</v>
      </c>
      <c r="D2238" t="s">
        <v>11</v>
      </c>
      <c r="E2238" t="s">
        <v>16</v>
      </c>
      <c r="F2238">
        <v>1222.67</v>
      </c>
      <c r="G2238">
        <v>14</v>
      </c>
      <c r="H2238">
        <v>3.6</v>
      </c>
      <c r="I2238" t="s">
        <v>13</v>
      </c>
      <c r="J2238" s="1">
        <v>46798</v>
      </c>
    </row>
    <row r="2239" spans="1:10" x14ac:dyDescent="0.3">
      <c r="A2239">
        <v>2238</v>
      </c>
      <c r="B2239">
        <v>55</v>
      </c>
      <c r="C2239" t="s">
        <v>10</v>
      </c>
      <c r="D2239" t="s">
        <v>18</v>
      </c>
      <c r="E2239" t="s">
        <v>21</v>
      </c>
      <c r="F2239">
        <v>921.4</v>
      </c>
      <c r="G2239">
        <v>11</v>
      </c>
      <c r="H2239">
        <v>2.1</v>
      </c>
      <c r="I2239" t="s">
        <v>17</v>
      </c>
      <c r="J2239" s="1">
        <v>46799</v>
      </c>
    </row>
    <row r="2240" spans="1:10" x14ac:dyDescent="0.3">
      <c r="A2240">
        <v>2239</v>
      </c>
      <c r="B2240">
        <v>32</v>
      </c>
      <c r="C2240" t="s">
        <v>14</v>
      </c>
      <c r="D2240" t="s">
        <v>15</v>
      </c>
      <c r="E2240" t="s">
        <v>21</v>
      </c>
      <c r="F2240">
        <v>411.71</v>
      </c>
      <c r="G2240">
        <v>4</v>
      </c>
      <c r="H2240">
        <v>2.8</v>
      </c>
      <c r="I2240" t="s">
        <v>17</v>
      </c>
      <c r="J2240" s="1">
        <v>46800</v>
      </c>
    </row>
    <row r="2241" spans="1:10" x14ac:dyDescent="0.3">
      <c r="A2241">
        <v>2240</v>
      </c>
      <c r="B2241">
        <v>59</v>
      </c>
      <c r="C2241" t="s">
        <v>10</v>
      </c>
      <c r="D2241" t="s">
        <v>18</v>
      </c>
      <c r="E2241" t="s">
        <v>16</v>
      </c>
      <c r="F2241">
        <v>682.3</v>
      </c>
      <c r="G2241">
        <v>7</v>
      </c>
      <c r="H2241">
        <v>1.4</v>
      </c>
      <c r="I2241" t="s">
        <v>17</v>
      </c>
      <c r="J2241" s="1">
        <v>46801</v>
      </c>
    </row>
    <row r="2242" spans="1:10" x14ac:dyDescent="0.3">
      <c r="A2242">
        <v>2241</v>
      </c>
      <c r="B2242">
        <v>45</v>
      </c>
      <c r="C2242" t="s">
        <v>14</v>
      </c>
      <c r="D2242" t="s">
        <v>22</v>
      </c>
      <c r="E2242" t="s">
        <v>21</v>
      </c>
      <c r="F2242">
        <v>7.58</v>
      </c>
      <c r="G2242">
        <v>9</v>
      </c>
      <c r="H2242">
        <v>3.1</v>
      </c>
      <c r="I2242" t="s">
        <v>17</v>
      </c>
      <c r="J2242" s="1">
        <v>46802</v>
      </c>
    </row>
    <row r="2243" spans="1:10" x14ac:dyDescent="0.3">
      <c r="A2243">
        <v>2242</v>
      </c>
      <c r="B2243">
        <v>24</v>
      </c>
      <c r="C2243" t="s">
        <v>14</v>
      </c>
      <c r="D2243" t="s">
        <v>20</v>
      </c>
      <c r="E2243" t="s">
        <v>16</v>
      </c>
      <c r="F2243">
        <v>414.71</v>
      </c>
      <c r="G2243">
        <v>5</v>
      </c>
      <c r="H2243">
        <v>2.2000000000000002</v>
      </c>
      <c r="I2243" t="s">
        <v>13</v>
      </c>
      <c r="J2243" s="1">
        <v>46803</v>
      </c>
    </row>
    <row r="2244" spans="1:10" x14ac:dyDescent="0.3">
      <c r="A2244">
        <v>2243</v>
      </c>
      <c r="B2244">
        <v>34</v>
      </c>
      <c r="C2244" t="s">
        <v>23</v>
      </c>
      <c r="D2244" t="s">
        <v>25</v>
      </c>
      <c r="E2244" t="s">
        <v>21</v>
      </c>
      <c r="F2244">
        <v>500.88</v>
      </c>
      <c r="G2244">
        <v>3</v>
      </c>
      <c r="H2244">
        <v>3.7</v>
      </c>
      <c r="I2244" t="s">
        <v>17</v>
      </c>
      <c r="J2244" s="1">
        <v>46804</v>
      </c>
    </row>
    <row r="2245" spans="1:10" x14ac:dyDescent="0.3">
      <c r="A2245">
        <v>2244</v>
      </c>
      <c r="B2245">
        <v>19</v>
      </c>
      <c r="C2245" t="s">
        <v>23</v>
      </c>
      <c r="D2245" t="s">
        <v>11</v>
      </c>
      <c r="E2245" t="s">
        <v>21</v>
      </c>
      <c r="F2245">
        <v>1037.17</v>
      </c>
      <c r="G2245">
        <v>9</v>
      </c>
      <c r="H2245">
        <v>2.4</v>
      </c>
      <c r="I2245" t="s">
        <v>17</v>
      </c>
      <c r="J2245" s="1">
        <v>46805</v>
      </c>
    </row>
    <row r="2246" spans="1:10" x14ac:dyDescent="0.3">
      <c r="A2246">
        <v>2245</v>
      </c>
      <c r="B2246">
        <v>20</v>
      </c>
      <c r="C2246" t="s">
        <v>10</v>
      </c>
      <c r="D2246" t="s">
        <v>25</v>
      </c>
      <c r="E2246" t="s">
        <v>12</v>
      </c>
      <c r="F2246">
        <v>224.91</v>
      </c>
      <c r="G2246">
        <v>9</v>
      </c>
      <c r="H2246">
        <v>1.3</v>
      </c>
      <c r="I2246" t="s">
        <v>13</v>
      </c>
      <c r="J2246" s="1">
        <v>46806</v>
      </c>
    </row>
    <row r="2247" spans="1:10" x14ac:dyDescent="0.3">
      <c r="A2247">
        <v>2246</v>
      </c>
      <c r="B2247">
        <v>51</v>
      </c>
      <c r="C2247" t="s">
        <v>10</v>
      </c>
      <c r="D2247" t="s">
        <v>15</v>
      </c>
      <c r="E2247" t="s">
        <v>21</v>
      </c>
      <c r="F2247">
        <v>1164.58</v>
      </c>
      <c r="G2247">
        <v>10</v>
      </c>
      <c r="H2247">
        <v>4.2</v>
      </c>
      <c r="I2247" t="s">
        <v>17</v>
      </c>
      <c r="J2247" s="1">
        <v>46807</v>
      </c>
    </row>
    <row r="2248" spans="1:10" x14ac:dyDescent="0.3">
      <c r="A2248">
        <v>2247</v>
      </c>
      <c r="B2248">
        <v>36</v>
      </c>
      <c r="C2248" t="s">
        <v>14</v>
      </c>
      <c r="D2248" t="s">
        <v>15</v>
      </c>
      <c r="E2248" t="s">
        <v>24</v>
      </c>
      <c r="F2248">
        <v>864.17</v>
      </c>
      <c r="G2248">
        <v>8</v>
      </c>
      <c r="H2248">
        <v>3.7</v>
      </c>
      <c r="I2248" t="s">
        <v>17</v>
      </c>
      <c r="J2248" s="1">
        <v>46808</v>
      </c>
    </row>
    <row r="2249" spans="1:10" x14ac:dyDescent="0.3">
      <c r="A2249">
        <v>2248</v>
      </c>
      <c r="B2249">
        <v>24</v>
      </c>
      <c r="C2249" t="s">
        <v>23</v>
      </c>
      <c r="D2249" t="s">
        <v>25</v>
      </c>
      <c r="E2249" t="s">
        <v>21</v>
      </c>
      <c r="F2249">
        <v>937.39</v>
      </c>
      <c r="G2249">
        <v>3</v>
      </c>
      <c r="H2249">
        <v>3.3</v>
      </c>
      <c r="I2249" t="s">
        <v>13</v>
      </c>
      <c r="J2249" s="1">
        <v>46809</v>
      </c>
    </row>
    <row r="2250" spans="1:10" x14ac:dyDescent="0.3">
      <c r="A2250">
        <v>2249</v>
      </c>
      <c r="B2250">
        <v>19</v>
      </c>
      <c r="C2250" t="s">
        <v>14</v>
      </c>
      <c r="D2250" t="s">
        <v>20</v>
      </c>
      <c r="E2250" t="s">
        <v>19</v>
      </c>
      <c r="F2250">
        <v>1277.07</v>
      </c>
      <c r="G2250">
        <v>4</v>
      </c>
      <c r="H2250">
        <v>4.9000000000000004</v>
      </c>
      <c r="I2250" t="s">
        <v>17</v>
      </c>
      <c r="J2250" s="1">
        <v>46810</v>
      </c>
    </row>
    <row r="2251" spans="1:10" x14ac:dyDescent="0.3">
      <c r="A2251">
        <v>2250</v>
      </c>
      <c r="B2251">
        <v>38</v>
      </c>
      <c r="C2251" t="s">
        <v>14</v>
      </c>
      <c r="D2251" t="s">
        <v>18</v>
      </c>
      <c r="E2251" t="s">
        <v>24</v>
      </c>
      <c r="F2251">
        <v>394.53</v>
      </c>
      <c r="G2251">
        <v>13</v>
      </c>
      <c r="H2251">
        <v>4.0999999999999996</v>
      </c>
      <c r="I2251" t="s">
        <v>13</v>
      </c>
      <c r="J2251" s="1">
        <v>46811</v>
      </c>
    </row>
    <row r="2252" spans="1:10" x14ac:dyDescent="0.3">
      <c r="A2252">
        <v>2251</v>
      </c>
      <c r="B2252">
        <v>38</v>
      </c>
      <c r="C2252" t="s">
        <v>14</v>
      </c>
      <c r="D2252" t="s">
        <v>11</v>
      </c>
      <c r="E2252" t="s">
        <v>24</v>
      </c>
      <c r="F2252">
        <v>1094.23</v>
      </c>
      <c r="G2252">
        <v>13</v>
      </c>
      <c r="H2252">
        <v>2.2000000000000002</v>
      </c>
      <c r="I2252" t="s">
        <v>13</v>
      </c>
      <c r="J2252" s="1">
        <v>46812</v>
      </c>
    </row>
    <row r="2253" spans="1:10" x14ac:dyDescent="0.3">
      <c r="A2253">
        <v>2252</v>
      </c>
      <c r="B2253">
        <v>40</v>
      </c>
      <c r="C2253" t="s">
        <v>14</v>
      </c>
      <c r="D2253" t="s">
        <v>25</v>
      </c>
      <c r="E2253" t="s">
        <v>21</v>
      </c>
      <c r="F2253">
        <v>349.39</v>
      </c>
      <c r="G2253">
        <v>11</v>
      </c>
      <c r="H2253">
        <v>3</v>
      </c>
      <c r="I2253" t="s">
        <v>17</v>
      </c>
      <c r="J2253" s="1">
        <v>46813</v>
      </c>
    </row>
    <row r="2254" spans="1:10" x14ac:dyDescent="0.3">
      <c r="A2254">
        <v>2253</v>
      </c>
      <c r="B2254">
        <v>24</v>
      </c>
      <c r="C2254" t="s">
        <v>23</v>
      </c>
      <c r="D2254" t="s">
        <v>18</v>
      </c>
      <c r="E2254" t="s">
        <v>24</v>
      </c>
      <c r="F2254">
        <v>1306.78</v>
      </c>
      <c r="G2254">
        <v>14</v>
      </c>
      <c r="H2254">
        <v>2.6</v>
      </c>
      <c r="I2254" t="s">
        <v>13</v>
      </c>
      <c r="J2254" s="1">
        <v>46814</v>
      </c>
    </row>
    <row r="2255" spans="1:10" x14ac:dyDescent="0.3">
      <c r="A2255">
        <v>2254</v>
      </c>
      <c r="B2255">
        <v>65</v>
      </c>
      <c r="C2255" t="s">
        <v>10</v>
      </c>
      <c r="D2255" t="s">
        <v>20</v>
      </c>
      <c r="E2255" t="s">
        <v>19</v>
      </c>
      <c r="F2255">
        <v>146.6</v>
      </c>
      <c r="G2255">
        <v>8</v>
      </c>
      <c r="H2255">
        <v>1.4</v>
      </c>
      <c r="I2255" t="s">
        <v>17</v>
      </c>
      <c r="J2255" s="1">
        <v>46815</v>
      </c>
    </row>
    <row r="2256" spans="1:10" x14ac:dyDescent="0.3">
      <c r="A2256">
        <v>2255</v>
      </c>
      <c r="B2256">
        <v>63</v>
      </c>
      <c r="C2256" t="s">
        <v>10</v>
      </c>
      <c r="D2256" t="s">
        <v>20</v>
      </c>
      <c r="E2256" t="s">
        <v>21</v>
      </c>
      <c r="F2256">
        <v>565.07000000000005</v>
      </c>
      <c r="G2256">
        <v>4</v>
      </c>
      <c r="H2256">
        <v>3.7</v>
      </c>
      <c r="I2256" t="s">
        <v>17</v>
      </c>
      <c r="J2256" s="1">
        <v>46816</v>
      </c>
    </row>
    <row r="2257" spans="1:10" x14ac:dyDescent="0.3">
      <c r="A2257">
        <v>2256</v>
      </c>
      <c r="B2257">
        <v>56</v>
      </c>
      <c r="C2257" t="s">
        <v>14</v>
      </c>
      <c r="D2257" t="s">
        <v>18</v>
      </c>
      <c r="E2257" t="s">
        <v>24</v>
      </c>
      <c r="F2257">
        <v>949.49</v>
      </c>
      <c r="G2257">
        <v>4</v>
      </c>
      <c r="H2257">
        <v>3.8</v>
      </c>
      <c r="I2257" t="s">
        <v>17</v>
      </c>
      <c r="J2257" s="1">
        <v>46817</v>
      </c>
    </row>
    <row r="2258" spans="1:10" x14ac:dyDescent="0.3">
      <c r="A2258">
        <v>2257</v>
      </c>
      <c r="B2258">
        <v>60</v>
      </c>
      <c r="C2258" t="s">
        <v>23</v>
      </c>
      <c r="D2258" t="s">
        <v>20</v>
      </c>
      <c r="E2258" t="s">
        <v>19</v>
      </c>
      <c r="F2258">
        <v>1175.21</v>
      </c>
      <c r="G2258">
        <v>11</v>
      </c>
      <c r="H2258">
        <v>1.4</v>
      </c>
      <c r="I2258" t="s">
        <v>17</v>
      </c>
      <c r="J2258" s="1">
        <v>46818</v>
      </c>
    </row>
    <row r="2259" spans="1:10" x14ac:dyDescent="0.3">
      <c r="A2259">
        <v>2258</v>
      </c>
      <c r="B2259">
        <v>34</v>
      </c>
      <c r="C2259" t="s">
        <v>23</v>
      </c>
      <c r="D2259" t="s">
        <v>18</v>
      </c>
      <c r="E2259" t="s">
        <v>16</v>
      </c>
      <c r="F2259">
        <v>759.59</v>
      </c>
      <c r="G2259">
        <v>7</v>
      </c>
      <c r="H2259">
        <v>1.2</v>
      </c>
      <c r="I2259" t="s">
        <v>13</v>
      </c>
      <c r="J2259" s="1">
        <v>46819</v>
      </c>
    </row>
    <row r="2260" spans="1:10" x14ac:dyDescent="0.3">
      <c r="A2260">
        <v>2259</v>
      </c>
      <c r="B2260">
        <v>44</v>
      </c>
      <c r="C2260" t="s">
        <v>14</v>
      </c>
      <c r="D2260" t="s">
        <v>15</v>
      </c>
      <c r="E2260" t="s">
        <v>19</v>
      </c>
      <c r="F2260">
        <v>1461.5</v>
      </c>
      <c r="G2260">
        <v>1</v>
      </c>
      <c r="H2260">
        <v>3.2</v>
      </c>
      <c r="I2260" t="s">
        <v>13</v>
      </c>
      <c r="J2260" s="1">
        <v>46820</v>
      </c>
    </row>
    <row r="2261" spans="1:10" x14ac:dyDescent="0.3">
      <c r="A2261">
        <v>2260</v>
      </c>
      <c r="B2261">
        <v>28</v>
      </c>
      <c r="C2261" t="s">
        <v>10</v>
      </c>
      <c r="D2261" t="s">
        <v>18</v>
      </c>
      <c r="E2261" t="s">
        <v>12</v>
      </c>
      <c r="F2261">
        <v>1023.57</v>
      </c>
      <c r="G2261">
        <v>11</v>
      </c>
      <c r="H2261">
        <v>3.6</v>
      </c>
      <c r="I2261" t="s">
        <v>17</v>
      </c>
      <c r="J2261" s="1">
        <v>46821</v>
      </c>
    </row>
    <row r="2262" spans="1:10" x14ac:dyDescent="0.3">
      <c r="A2262">
        <v>2261</v>
      </c>
      <c r="B2262">
        <v>40</v>
      </c>
      <c r="C2262" t="s">
        <v>23</v>
      </c>
      <c r="D2262" t="s">
        <v>22</v>
      </c>
      <c r="E2262" t="s">
        <v>21</v>
      </c>
      <c r="F2262">
        <v>1256.5899999999999</v>
      </c>
      <c r="G2262">
        <v>14</v>
      </c>
      <c r="H2262">
        <v>3.4</v>
      </c>
      <c r="I2262" t="s">
        <v>13</v>
      </c>
      <c r="J2262" s="1">
        <v>46822</v>
      </c>
    </row>
    <row r="2263" spans="1:10" x14ac:dyDescent="0.3">
      <c r="A2263">
        <v>2262</v>
      </c>
      <c r="B2263">
        <v>62</v>
      </c>
      <c r="C2263" t="s">
        <v>14</v>
      </c>
      <c r="D2263" t="s">
        <v>25</v>
      </c>
      <c r="E2263" t="s">
        <v>16</v>
      </c>
      <c r="F2263">
        <v>1405.56</v>
      </c>
      <c r="G2263">
        <v>10</v>
      </c>
      <c r="H2263">
        <v>1.5</v>
      </c>
      <c r="I2263" t="s">
        <v>17</v>
      </c>
      <c r="J2263" s="1">
        <v>46823</v>
      </c>
    </row>
    <row r="2264" spans="1:10" x14ac:dyDescent="0.3">
      <c r="A2264">
        <v>2263</v>
      </c>
      <c r="B2264">
        <v>53</v>
      </c>
      <c r="C2264" t="s">
        <v>23</v>
      </c>
      <c r="D2264" t="s">
        <v>11</v>
      </c>
      <c r="E2264" t="s">
        <v>24</v>
      </c>
      <c r="F2264">
        <v>1306.1300000000001</v>
      </c>
      <c r="G2264">
        <v>8</v>
      </c>
      <c r="H2264">
        <v>3.5</v>
      </c>
      <c r="I2264" t="s">
        <v>17</v>
      </c>
      <c r="J2264" s="1">
        <v>46824</v>
      </c>
    </row>
    <row r="2265" spans="1:10" x14ac:dyDescent="0.3">
      <c r="A2265">
        <v>2264</v>
      </c>
      <c r="B2265">
        <v>59</v>
      </c>
      <c r="C2265" t="s">
        <v>10</v>
      </c>
      <c r="D2265" t="s">
        <v>25</v>
      </c>
      <c r="E2265" t="s">
        <v>12</v>
      </c>
      <c r="F2265">
        <v>579.72</v>
      </c>
      <c r="G2265">
        <v>9</v>
      </c>
      <c r="H2265">
        <v>1.3</v>
      </c>
      <c r="I2265" t="s">
        <v>17</v>
      </c>
      <c r="J2265" s="1">
        <v>46825</v>
      </c>
    </row>
    <row r="2266" spans="1:10" x14ac:dyDescent="0.3">
      <c r="A2266">
        <v>2265</v>
      </c>
      <c r="B2266">
        <v>64</v>
      </c>
      <c r="C2266" t="s">
        <v>14</v>
      </c>
      <c r="D2266" t="s">
        <v>11</v>
      </c>
      <c r="E2266" t="s">
        <v>12</v>
      </c>
      <c r="F2266">
        <v>1347.66</v>
      </c>
      <c r="G2266">
        <v>9</v>
      </c>
      <c r="H2266">
        <v>1.3</v>
      </c>
      <c r="I2266" t="s">
        <v>17</v>
      </c>
      <c r="J2266" s="1">
        <v>46826</v>
      </c>
    </row>
    <row r="2267" spans="1:10" x14ac:dyDescent="0.3">
      <c r="A2267">
        <v>2266</v>
      </c>
      <c r="B2267">
        <v>27</v>
      </c>
      <c r="C2267" t="s">
        <v>10</v>
      </c>
      <c r="D2267" t="s">
        <v>25</v>
      </c>
      <c r="E2267" t="s">
        <v>24</v>
      </c>
      <c r="F2267">
        <v>248.02</v>
      </c>
      <c r="G2267">
        <v>1</v>
      </c>
      <c r="H2267">
        <v>3.4</v>
      </c>
      <c r="I2267" t="s">
        <v>17</v>
      </c>
      <c r="J2267" s="1">
        <v>46827</v>
      </c>
    </row>
    <row r="2268" spans="1:10" x14ac:dyDescent="0.3">
      <c r="A2268">
        <v>2267</v>
      </c>
      <c r="B2268">
        <v>24</v>
      </c>
      <c r="C2268" t="s">
        <v>10</v>
      </c>
      <c r="D2268" t="s">
        <v>25</v>
      </c>
      <c r="E2268" t="s">
        <v>21</v>
      </c>
      <c r="F2268">
        <v>1003.88</v>
      </c>
      <c r="G2268">
        <v>9</v>
      </c>
      <c r="H2268">
        <v>3.4</v>
      </c>
      <c r="I2268" t="s">
        <v>13</v>
      </c>
      <c r="J2268" s="1">
        <v>46828</v>
      </c>
    </row>
    <row r="2269" spans="1:10" x14ac:dyDescent="0.3">
      <c r="A2269">
        <v>2268</v>
      </c>
      <c r="B2269">
        <v>23</v>
      </c>
      <c r="C2269" t="s">
        <v>14</v>
      </c>
      <c r="D2269" t="s">
        <v>15</v>
      </c>
      <c r="E2269" t="s">
        <v>16</v>
      </c>
      <c r="F2269">
        <v>347.61</v>
      </c>
      <c r="G2269">
        <v>10</v>
      </c>
      <c r="H2269">
        <v>3</v>
      </c>
      <c r="I2269" t="s">
        <v>17</v>
      </c>
      <c r="J2269" s="1">
        <v>46829</v>
      </c>
    </row>
    <row r="2270" spans="1:10" x14ac:dyDescent="0.3">
      <c r="A2270">
        <v>2269</v>
      </c>
      <c r="B2270">
        <v>67</v>
      </c>
      <c r="C2270" t="s">
        <v>10</v>
      </c>
      <c r="D2270" t="s">
        <v>15</v>
      </c>
      <c r="E2270" t="s">
        <v>24</v>
      </c>
      <c r="F2270">
        <v>764.95</v>
      </c>
      <c r="G2270">
        <v>10</v>
      </c>
      <c r="H2270">
        <v>2.2000000000000002</v>
      </c>
      <c r="I2270" t="s">
        <v>13</v>
      </c>
      <c r="J2270" s="1">
        <v>46830</v>
      </c>
    </row>
    <row r="2271" spans="1:10" x14ac:dyDescent="0.3">
      <c r="A2271">
        <v>2270</v>
      </c>
      <c r="B2271">
        <v>20</v>
      </c>
      <c r="C2271" t="s">
        <v>23</v>
      </c>
      <c r="D2271" t="s">
        <v>22</v>
      </c>
      <c r="E2271" t="s">
        <v>21</v>
      </c>
      <c r="F2271">
        <v>1328.07</v>
      </c>
      <c r="G2271">
        <v>8</v>
      </c>
      <c r="H2271">
        <v>3.4</v>
      </c>
      <c r="I2271" t="s">
        <v>13</v>
      </c>
      <c r="J2271" s="1">
        <v>46831</v>
      </c>
    </row>
    <row r="2272" spans="1:10" x14ac:dyDescent="0.3">
      <c r="A2272">
        <v>2271</v>
      </c>
      <c r="B2272">
        <v>19</v>
      </c>
      <c r="C2272" t="s">
        <v>23</v>
      </c>
      <c r="D2272" t="s">
        <v>22</v>
      </c>
      <c r="E2272" t="s">
        <v>19</v>
      </c>
      <c r="F2272">
        <v>22.19</v>
      </c>
      <c r="G2272">
        <v>6</v>
      </c>
      <c r="H2272">
        <v>3.8</v>
      </c>
      <c r="I2272" t="s">
        <v>17</v>
      </c>
      <c r="J2272" s="1">
        <v>46832</v>
      </c>
    </row>
    <row r="2273" spans="1:10" x14ac:dyDescent="0.3">
      <c r="A2273">
        <v>2272</v>
      </c>
      <c r="B2273">
        <v>57</v>
      </c>
      <c r="C2273" t="s">
        <v>14</v>
      </c>
      <c r="D2273" t="s">
        <v>15</v>
      </c>
      <c r="E2273" t="s">
        <v>19</v>
      </c>
      <c r="F2273">
        <v>492.94</v>
      </c>
      <c r="G2273">
        <v>4</v>
      </c>
      <c r="H2273">
        <v>2.7</v>
      </c>
      <c r="I2273" t="s">
        <v>17</v>
      </c>
      <c r="J2273" s="1">
        <v>46833</v>
      </c>
    </row>
    <row r="2274" spans="1:10" x14ac:dyDescent="0.3">
      <c r="A2274">
        <v>2273</v>
      </c>
      <c r="B2274">
        <v>57</v>
      </c>
      <c r="C2274" t="s">
        <v>23</v>
      </c>
      <c r="D2274" t="s">
        <v>18</v>
      </c>
      <c r="E2274" t="s">
        <v>12</v>
      </c>
      <c r="F2274">
        <v>1130.6400000000001</v>
      </c>
      <c r="G2274">
        <v>6</v>
      </c>
      <c r="H2274">
        <v>1.2</v>
      </c>
      <c r="I2274" t="s">
        <v>13</v>
      </c>
      <c r="J2274" s="1">
        <v>46834</v>
      </c>
    </row>
    <row r="2275" spans="1:10" x14ac:dyDescent="0.3">
      <c r="A2275">
        <v>2274</v>
      </c>
      <c r="B2275">
        <v>36</v>
      </c>
      <c r="C2275" t="s">
        <v>23</v>
      </c>
      <c r="D2275" t="s">
        <v>18</v>
      </c>
      <c r="E2275" t="s">
        <v>24</v>
      </c>
      <c r="F2275">
        <v>267.56</v>
      </c>
      <c r="G2275">
        <v>9</v>
      </c>
      <c r="H2275">
        <v>3.4</v>
      </c>
      <c r="I2275" t="s">
        <v>13</v>
      </c>
      <c r="J2275" s="1">
        <v>46835</v>
      </c>
    </row>
    <row r="2276" spans="1:10" x14ac:dyDescent="0.3">
      <c r="A2276">
        <v>2275</v>
      </c>
      <c r="B2276">
        <v>61</v>
      </c>
      <c r="C2276" t="s">
        <v>14</v>
      </c>
      <c r="D2276" t="s">
        <v>25</v>
      </c>
      <c r="E2276" t="s">
        <v>19</v>
      </c>
      <c r="F2276">
        <v>641.54</v>
      </c>
      <c r="G2276">
        <v>9</v>
      </c>
      <c r="H2276">
        <v>4.7</v>
      </c>
      <c r="I2276" t="s">
        <v>17</v>
      </c>
      <c r="J2276" s="1">
        <v>46836</v>
      </c>
    </row>
    <row r="2277" spans="1:10" x14ac:dyDescent="0.3">
      <c r="A2277">
        <v>2276</v>
      </c>
      <c r="B2277">
        <v>61</v>
      </c>
      <c r="C2277" t="s">
        <v>14</v>
      </c>
      <c r="D2277" t="s">
        <v>22</v>
      </c>
      <c r="E2277" t="s">
        <v>21</v>
      </c>
      <c r="F2277">
        <v>750.39</v>
      </c>
      <c r="G2277">
        <v>5</v>
      </c>
      <c r="H2277">
        <v>2.5</v>
      </c>
      <c r="I2277" t="s">
        <v>13</v>
      </c>
      <c r="J2277" s="1">
        <v>46837</v>
      </c>
    </row>
    <row r="2278" spans="1:10" x14ac:dyDescent="0.3">
      <c r="A2278">
        <v>2277</v>
      </c>
      <c r="B2278">
        <v>30</v>
      </c>
      <c r="C2278" t="s">
        <v>23</v>
      </c>
      <c r="D2278" t="s">
        <v>25</v>
      </c>
      <c r="E2278" t="s">
        <v>16</v>
      </c>
      <c r="F2278">
        <v>1136.3399999999999</v>
      </c>
      <c r="G2278">
        <v>4</v>
      </c>
      <c r="H2278">
        <v>1.7</v>
      </c>
      <c r="I2278" t="s">
        <v>17</v>
      </c>
      <c r="J2278" s="1">
        <v>46838</v>
      </c>
    </row>
    <row r="2279" spans="1:10" x14ac:dyDescent="0.3">
      <c r="A2279">
        <v>2278</v>
      </c>
      <c r="B2279">
        <v>18</v>
      </c>
      <c r="C2279" t="s">
        <v>14</v>
      </c>
      <c r="D2279" t="s">
        <v>22</v>
      </c>
      <c r="E2279" t="s">
        <v>24</v>
      </c>
      <c r="F2279">
        <v>1113.98</v>
      </c>
      <c r="G2279">
        <v>6</v>
      </c>
      <c r="H2279">
        <v>4.5</v>
      </c>
      <c r="I2279" t="s">
        <v>17</v>
      </c>
      <c r="J2279" s="1">
        <v>46839</v>
      </c>
    </row>
    <row r="2280" spans="1:10" x14ac:dyDescent="0.3">
      <c r="A2280">
        <v>2279</v>
      </c>
      <c r="B2280">
        <v>69</v>
      </c>
      <c r="C2280" t="s">
        <v>23</v>
      </c>
      <c r="D2280" t="s">
        <v>22</v>
      </c>
      <c r="E2280" t="s">
        <v>19</v>
      </c>
      <c r="F2280">
        <v>1427.59</v>
      </c>
      <c r="G2280">
        <v>12</v>
      </c>
      <c r="H2280">
        <v>4.3</v>
      </c>
      <c r="I2280" t="s">
        <v>13</v>
      </c>
      <c r="J2280" s="1">
        <v>46840</v>
      </c>
    </row>
    <row r="2281" spans="1:10" x14ac:dyDescent="0.3">
      <c r="A2281">
        <v>2280</v>
      </c>
      <c r="B2281">
        <v>18</v>
      </c>
      <c r="C2281" t="s">
        <v>14</v>
      </c>
      <c r="D2281" t="s">
        <v>18</v>
      </c>
      <c r="E2281" t="s">
        <v>19</v>
      </c>
      <c r="F2281">
        <v>775.13</v>
      </c>
      <c r="G2281">
        <v>12</v>
      </c>
      <c r="H2281">
        <v>2.4</v>
      </c>
      <c r="I2281" t="s">
        <v>13</v>
      </c>
      <c r="J2281" s="1">
        <v>46841</v>
      </c>
    </row>
    <row r="2282" spans="1:10" x14ac:dyDescent="0.3">
      <c r="A2282">
        <v>2281</v>
      </c>
      <c r="B2282">
        <v>41</v>
      </c>
      <c r="C2282" t="s">
        <v>10</v>
      </c>
      <c r="D2282" t="s">
        <v>20</v>
      </c>
      <c r="E2282" t="s">
        <v>19</v>
      </c>
      <c r="F2282">
        <v>734.69</v>
      </c>
      <c r="G2282">
        <v>10</v>
      </c>
      <c r="H2282">
        <v>1.7</v>
      </c>
      <c r="I2282" t="s">
        <v>17</v>
      </c>
      <c r="J2282" s="1">
        <v>46842</v>
      </c>
    </row>
    <row r="2283" spans="1:10" x14ac:dyDescent="0.3">
      <c r="A2283">
        <v>2282</v>
      </c>
      <c r="B2283">
        <v>25</v>
      </c>
      <c r="C2283" t="s">
        <v>14</v>
      </c>
      <c r="D2283" t="s">
        <v>15</v>
      </c>
      <c r="E2283" t="s">
        <v>19</v>
      </c>
      <c r="F2283">
        <v>1378.61</v>
      </c>
      <c r="G2283">
        <v>4</v>
      </c>
      <c r="H2283">
        <v>2.1</v>
      </c>
      <c r="I2283" t="s">
        <v>13</v>
      </c>
      <c r="J2283" s="1">
        <v>46843</v>
      </c>
    </row>
    <row r="2284" spans="1:10" x14ac:dyDescent="0.3">
      <c r="A2284">
        <v>2283</v>
      </c>
      <c r="B2284">
        <v>63</v>
      </c>
      <c r="C2284" t="s">
        <v>23</v>
      </c>
      <c r="D2284" t="s">
        <v>22</v>
      </c>
      <c r="E2284" t="s">
        <v>12</v>
      </c>
      <c r="F2284">
        <v>832.18</v>
      </c>
      <c r="G2284">
        <v>4</v>
      </c>
      <c r="H2284">
        <v>5</v>
      </c>
      <c r="I2284" t="s">
        <v>13</v>
      </c>
      <c r="J2284" s="1">
        <v>46844</v>
      </c>
    </row>
    <row r="2285" spans="1:10" x14ac:dyDescent="0.3">
      <c r="A2285">
        <v>2284</v>
      </c>
      <c r="B2285">
        <v>65</v>
      </c>
      <c r="C2285" t="s">
        <v>14</v>
      </c>
      <c r="D2285" t="s">
        <v>20</v>
      </c>
      <c r="E2285" t="s">
        <v>24</v>
      </c>
      <c r="F2285">
        <v>617.91</v>
      </c>
      <c r="G2285">
        <v>4</v>
      </c>
      <c r="H2285">
        <v>1</v>
      </c>
      <c r="I2285" t="s">
        <v>13</v>
      </c>
      <c r="J2285" s="1">
        <v>46845</v>
      </c>
    </row>
    <row r="2286" spans="1:10" x14ac:dyDescent="0.3">
      <c r="A2286">
        <v>2285</v>
      </c>
      <c r="B2286">
        <v>65</v>
      </c>
      <c r="C2286" t="s">
        <v>14</v>
      </c>
      <c r="D2286" t="s">
        <v>22</v>
      </c>
      <c r="E2286" t="s">
        <v>21</v>
      </c>
      <c r="F2286">
        <v>441.37</v>
      </c>
      <c r="G2286">
        <v>4</v>
      </c>
      <c r="H2286">
        <v>4.9000000000000004</v>
      </c>
      <c r="I2286" t="s">
        <v>17</v>
      </c>
      <c r="J2286" s="1">
        <v>46846</v>
      </c>
    </row>
    <row r="2287" spans="1:10" x14ac:dyDescent="0.3">
      <c r="A2287">
        <v>2286</v>
      </c>
      <c r="B2287">
        <v>41</v>
      </c>
      <c r="C2287" t="s">
        <v>23</v>
      </c>
      <c r="D2287" t="s">
        <v>25</v>
      </c>
      <c r="E2287" t="s">
        <v>12</v>
      </c>
      <c r="F2287">
        <v>278.52999999999997</v>
      </c>
      <c r="G2287">
        <v>5</v>
      </c>
      <c r="H2287">
        <v>1.8</v>
      </c>
      <c r="I2287" t="s">
        <v>17</v>
      </c>
      <c r="J2287" s="1">
        <v>46847</v>
      </c>
    </row>
    <row r="2288" spans="1:10" x14ac:dyDescent="0.3">
      <c r="A2288">
        <v>2287</v>
      </c>
      <c r="B2288">
        <v>40</v>
      </c>
      <c r="C2288" t="s">
        <v>10</v>
      </c>
      <c r="D2288" t="s">
        <v>15</v>
      </c>
      <c r="E2288" t="s">
        <v>24</v>
      </c>
      <c r="F2288">
        <v>863.09</v>
      </c>
      <c r="G2288">
        <v>9</v>
      </c>
      <c r="H2288">
        <v>1.8</v>
      </c>
      <c r="I2288" t="s">
        <v>13</v>
      </c>
      <c r="J2288" s="1">
        <v>46848</v>
      </c>
    </row>
    <row r="2289" spans="1:10" x14ac:dyDescent="0.3">
      <c r="A2289">
        <v>2288</v>
      </c>
      <c r="B2289">
        <v>66</v>
      </c>
      <c r="C2289" t="s">
        <v>23</v>
      </c>
      <c r="D2289" t="s">
        <v>11</v>
      </c>
      <c r="E2289" t="s">
        <v>19</v>
      </c>
      <c r="F2289">
        <v>1015.09</v>
      </c>
      <c r="G2289">
        <v>5</v>
      </c>
      <c r="H2289">
        <v>4.9000000000000004</v>
      </c>
      <c r="I2289" t="s">
        <v>13</v>
      </c>
      <c r="J2289" s="1">
        <v>46849</v>
      </c>
    </row>
    <row r="2290" spans="1:10" x14ac:dyDescent="0.3">
      <c r="A2290">
        <v>2289</v>
      </c>
      <c r="B2290">
        <v>58</v>
      </c>
      <c r="C2290" t="s">
        <v>23</v>
      </c>
      <c r="D2290" t="s">
        <v>18</v>
      </c>
      <c r="E2290" t="s">
        <v>12</v>
      </c>
      <c r="F2290">
        <v>868.19</v>
      </c>
      <c r="G2290">
        <v>7</v>
      </c>
      <c r="H2290">
        <v>5</v>
      </c>
      <c r="I2290" t="s">
        <v>17</v>
      </c>
      <c r="J2290" s="1">
        <v>46850</v>
      </c>
    </row>
    <row r="2291" spans="1:10" x14ac:dyDescent="0.3">
      <c r="A2291">
        <v>2290</v>
      </c>
      <c r="B2291">
        <v>66</v>
      </c>
      <c r="C2291" t="s">
        <v>23</v>
      </c>
      <c r="D2291" t="s">
        <v>11</v>
      </c>
      <c r="E2291" t="s">
        <v>19</v>
      </c>
      <c r="F2291">
        <v>229.71</v>
      </c>
      <c r="G2291">
        <v>1</v>
      </c>
      <c r="H2291">
        <v>4.9000000000000004</v>
      </c>
      <c r="I2291" t="s">
        <v>17</v>
      </c>
      <c r="J2291" s="1">
        <v>46851</v>
      </c>
    </row>
    <row r="2292" spans="1:10" x14ac:dyDescent="0.3">
      <c r="A2292">
        <v>2291</v>
      </c>
      <c r="B2292">
        <v>45</v>
      </c>
      <c r="C2292" t="s">
        <v>23</v>
      </c>
      <c r="D2292" t="s">
        <v>22</v>
      </c>
      <c r="E2292" t="s">
        <v>16</v>
      </c>
      <c r="F2292">
        <v>978.39</v>
      </c>
      <c r="G2292">
        <v>5</v>
      </c>
      <c r="H2292">
        <v>3.5</v>
      </c>
      <c r="I2292" t="s">
        <v>13</v>
      </c>
      <c r="J2292" s="1">
        <v>46852</v>
      </c>
    </row>
    <row r="2293" spans="1:10" x14ac:dyDescent="0.3">
      <c r="A2293">
        <v>2292</v>
      </c>
      <c r="B2293">
        <v>32</v>
      </c>
      <c r="C2293" t="s">
        <v>10</v>
      </c>
      <c r="D2293" t="s">
        <v>22</v>
      </c>
      <c r="E2293" t="s">
        <v>19</v>
      </c>
      <c r="F2293">
        <v>1464.58</v>
      </c>
      <c r="G2293">
        <v>3</v>
      </c>
      <c r="H2293">
        <v>1.8</v>
      </c>
      <c r="I2293" t="s">
        <v>13</v>
      </c>
      <c r="J2293" s="1">
        <v>46853</v>
      </c>
    </row>
    <row r="2294" spans="1:10" x14ac:dyDescent="0.3">
      <c r="A2294">
        <v>2293</v>
      </c>
      <c r="B2294">
        <v>56</v>
      </c>
      <c r="C2294" t="s">
        <v>23</v>
      </c>
      <c r="D2294" t="s">
        <v>18</v>
      </c>
      <c r="E2294" t="s">
        <v>24</v>
      </c>
      <c r="F2294">
        <v>40.76</v>
      </c>
      <c r="G2294">
        <v>10</v>
      </c>
      <c r="H2294">
        <v>5</v>
      </c>
      <c r="I2294" t="s">
        <v>17</v>
      </c>
      <c r="J2294" s="1">
        <v>46854</v>
      </c>
    </row>
    <row r="2295" spans="1:10" x14ac:dyDescent="0.3">
      <c r="A2295">
        <v>2294</v>
      </c>
      <c r="B2295">
        <v>43</v>
      </c>
      <c r="C2295" t="s">
        <v>14</v>
      </c>
      <c r="D2295" t="s">
        <v>18</v>
      </c>
      <c r="E2295" t="s">
        <v>24</v>
      </c>
      <c r="F2295">
        <v>1453.5</v>
      </c>
      <c r="G2295">
        <v>11</v>
      </c>
      <c r="H2295">
        <v>3.5</v>
      </c>
      <c r="I2295" t="s">
        <v>13</v>
      </c>
      <c r="J2295" s="1">
        <v>46855</v>
      </c>
    </row>
    <row r="2296" spans="1:10" x14ac:dyDescent="0.3">
      <c r="A2296">
        <v>2295</v>
      </c>
      <c r="B2296">
        <v>57</v>
      </c>
      <c r="C2296" t="s">
        <v>23</v>
      </c>
      <c r="D2296" t="s">
        <v>15</v>
      </c>
      <c r="E2296" t="s">
        <v>16</v>
      </c>
      <c r="F2296">
        <v>886.34</v>
      </c>
      <c r="G2296">
        <v>14</v>
      </c>
      <c r="H2296">
        <v>4.7</v>
      </c>
      <c r="I2296" t="s">
        <v>13</v>
      </c>
      <c r="J2296" s="1">
        <v>46856</v>
      </c>
    </row>
    <row r="2297" spans="1:10" x14ac:dyDescent="0.3">
      <c r="A2297">
        <v>2296</v>
      </c>
      <c r="B2297">
        <v>66</v>
      </c>
      <c r="C2297" t="s">
        <v>14</v>
      </c>
      <c r="D2297" t="s">
        <v>18</v>
      </c>
      <c r="E2297" t="s">
        <v>16</v>
      </c>
      <c r="F2297">
        <v>552.14</v>
      </c>
      <c r="G2297">
        <v>9</v>
      </c>
      <c r="H2297">
        <v>2.6</v>
      </c>
      <c r="I2297" t="s">
        <v>13</v>
      </c>
      <c r="J2297" s="1">
        <v>46857</v>
      </c>
    </row>
    <row r="2298" spans="1:10" x14ac:dyDescent="0.3">
      <c r="A2298">
        <v>2297</v>
      </c>
      <c r="B2298">
        <v>21</v>
      </c>
      <c r="C2298" t="s">
        <v>14</v>
      </c>
      <c r="D2298" t="s">
        <v>18</v>
      </c>
      <c r="E2298" t="s">
        <v>19</v>
      </c>
      <c r="F2298">
        <v>408.58</v>
      </c>
      <c r="G2298">
        <v>14</v>
      </c>
      <c r="H2298">
        <v>4.8</v>
      </c>
      <c r="I2298" t="s">
        <v>17</v>
      </c>
      <c r="J2298" s="1">
        <v>46858</v>
      </c>
    </row>
    <row r="2299" spans="1:10" x14ac:dyDescent="0.3">
      <c r="A2299">
        <v>2298</v>
      </c>
      <c r="B2299">
        <v>18</v>
      </c>
      <c r="C2299" t="s">
        <v>14</v>
      </c>
      <c r="D2299" t="s">
        <v>22</v>
      </c>
      <c r="E2299" t="s">
        <v>16</v>
      </c>
      <c r="F2299">
        <v>724.43</v>
      </c>
      <c r="G2299">
        <v>2</v>
      </c>
      <c r="H2299">
        <v>1.6</v>
      </c>
      <c r="I2299" t="s">
        <v>17</v>
      </c>
      <c r="J2299" s="1">
        <v>46859</v>
      </c>
    </row>
    <row r="2300" spans="1:10" x14ac:dyDescent="0.3">
      <c r="A2300">
        <v>2299</v>
      </c>
      <c r="B2300">
        <v>63</v>
      </c>
      <c r="C2300" t="s">
        <v>10</v>
      </c>
      <c r="D2300" t="s">
        <v>18</v>
      </c>
      <c r="E2300" t="s">
        <v>12</v>
      </c>
      <c r="F2300">
        <v>1368.84</v>
      </c>
      <c r="G2300">
        <v>5</v>
      </c>
      <c r="H2300">
        <v>1.3</v>
      </c>
      <c r="I2300" t="s">
        <v>17</v>
      </c>
      <c r="J2300" s="1">
        <v>46860</v>
      </c>
    </row>
    <row r="2301" spans="1:10" x14ac:dyDescent="0.3">
      <c r="A2301">
        <v>2300</v>
      </c>
      <c r="B2301">
        <v>19</v>
      </c>
      <c r="C2301" t="s">
        <v>14</v>
      </c>
      <c r="D2301" t="s">
        <v>20</v>
      </c>
      <c r="E2301" t="s">
        <v>24</v>
      </c>
      <c r="F2301">
        <v>1153.24</v>
      </c>
      <c r="G2301">
        <v>11</v>
      </c>
      <c r="H2301">
        <v>3.2</v>
      </c>
      <c r="I2301" t="s">
        <v>17</v>
      </c>
      <c r="J2301" s="1">
        <v>46861</v>
      </c>
    </row>
    <row r="2302" spans="1:10" x14ac:dyDescent="0.3">
      <c r="A2302">
        <v>2301</v>
      </c>
      <c r="B2302">
        <v>68</v>
      </c>
      <c r="C2302" t="s">
        <v>14</v>
      </c>
      <c r="D2302" t="s">
        <v>20</v>
      </c>
      <c r="E2302" t="s">
        <v>19</v>
      </c>
      <c r="F2302">
        <v>203.11</v>
      </c>
      <c r="G2302">
        <v>7</v>
      </c>
      <c r="H2302">
        <v>3.3</v>
      </c>
      <c r="I2302" t="s">
        <v>17</v>
      </c>
      <c r="J2302" s="1">
        <v>46862</v>
      </c>
    </row>
    <row r="2303" spans="1:10" x14ac:dyDescent="0.3">
      <c r="A2303">
        <v>2302</v>
      </c>
      <c r="B2303">
        <v>44</v>
      </c>
      <c r="C2303" t="s">
        <v>14</v>
      </c>
      <c r="D2303" t="s">
        <v>25</v>
      </c>
      <c r="E2303" t="s">
        <v>24</v>
      </c>
      <c r="F2303">
        <v>859.28</v>
      </c>
      <c r="G2303">
        <v>6</v>
      </c>
      <c r="H2303">
        <v>4.5999999999999996</v>
      </c>
      <c r="I2303" t="s">
        <v>13</v>
      </c>
      <c r="J2303" s="1">
        <v>46863</v>
      </c>
    </row>
    <row r="2304" spans="1:10" x14ac:dyDescent="0.3">
      <c r="A2304">
        <v>2303</v>
      </c>
      <c r="B2304">
        <v>19</v>
      </c>
      <c r="C2304" t="s">
        <v>10</v>
      </c>
      <c r="D2304" t="s">
        <v>20</v>
      </c>
      <c r="E2304" t="s">
        <v>19</v>
      </c>
      <c r="F2304">
        <v>813.53</v>
      </c>
      <c r="G2304">
        <v>5</v>
      </c>
      <c r="H2304">
        <v>2.6</v>
      </c>
      <c r="I2304" t="s">
        <v>13</v>
      </c>
      <c r="J2304" s="1">
        <v>46864</v>
      </c>
    </row>
    <row r="2305" spans="1:10" x14ac:dyDescent="0.3">
      <c r="A2305">
        <v>2304</v>
      </c>
      <c r="B2305">
        <v>20</v>
      </c>
      <c r="C2305" t="s">
        <v>14</v>
      </c>
      <c r="D2305" t="s">
        <v>18</v>
      </c>
      <c r="E2305" t="s">
        <v>19</v>
      </c>
      <c r="F2305">
        <v>1292.82</v>
      </c>
      <c r="G2305">
        <v>5</v>
      </c>
      <c r="H2305">
        <v>2.1</v>
      </c>
      <c r="I2305" t="s">
        <v>13</v>
      </c>
      <c r="J2305" s="1">
        <v>46865</v>
      </c>
    </row>
    <row r="2306" spans="1:10" x14ac:dyDescent="0.3">
      <c r="A2306">
        <v>2305</v>
      </c>
      <c r="B2306">
        <v>50</v>
      </c>
      <c r="C2306" t="s">
        <v>23</v>
      </c>
      <c r="D2306" t="s">
        <v>22</v>
      </c>
      <c r="E2306" t="s">
        <v>21</v>
      </c>
      <c r="F2306">
        <v>1295.93</v>
      </c>
      <c r="G2306">
        <v>1</v>
      </c>
      <c r="H2306">
        <v>2.7</v>
      </c>
      <c r="I2306" t="s">
        <v>17</v>
      </c>
      <c r="J2306" s="1">
        <v>46866</v>
      </c>
    </row>
    <row r="2307" spans="1:10" x14ac:dyDescent="0.3">
      <c r="A2307">
        <v>2306</v>
      </c>
      <c r="B2307">
        <v>65</v>
      </c>
      <c r="C2307" t="s">
        <v>10</v>
      </c>
      <c r="D2307" t="s">
        <v>18</v>
      </c>
      <c r="E2307" t="s">
        <v>16</v>
      </c>
      <c r="F2307">
        <v>1202.3399999999999</v>
      </c>
      <c r="G2307">
        <v>4</v>
      </c>
      <c r="H2307">
        <v>2.7</v>
      </c>
      <c r="I2307" t="s">
        <v>17</v>
      </c>
      <c r="J2307" s="1">
        <v>46867</v>
      </c>
    </row>
    <row r="2308" spans="1:10" x14ac:dyDescent="0.3">
      <c r="A2308">
        <v>2307</v>
      </c>
      <c r="B2308">
        <v>19</v>
      </c>
      <c r="C2308" t="s">
        <v>10</v>
      </c>
      <c r="D2308" t="s">
        <v>25</v>
      </c>
      <c r="E2308" t="s">
        <v>19</v>
      </c>
      <c r="F2308">
        <v>279.14999999999998</v>
      </c>
      <c r="G2308">
        <v>5</v>
      </c>
      <c r="H2308">
        <v>4.2</v>
      </c>
      <c r="I2308" t="s">
        <v>13</v>
      </c>
      <c r="J2308" s="1">
        <v>46868</v>
      </c>
    </row>
    <row r="2309" spans="1:10" x14ac:dyDescent="0.3">
      <c r="A2309">
        <v>2308</v>
      </c>
      <c r="B2309">
        <v>57</v>
      </c>
      <c r="C2309" t="s">
        <v>10</v>
      </c>
      <c r="D2309" t="s">
        <v>15</v>
      </c>
      <c r="E2309" t="s">
        <v>16</v>
      </c>
      <c r="F2309">
        <v>1158.55</v>
      </c>
      <c r="G2309">
        <v>14</v>
      </c>
      <c r="H2309">
        <v>3.9</v>
      </c>
      <c r="I2309" t="s">
        <v>13</v>
      </c>
      <c r="J2309" s="1">
        <v>46869</v>
      </c>
    </row>
    <row r="2310" spans="1:10" x14ac:dyDescent="0.3">
      <c r="A2310">
        <v>2309</v>
      </c>
      <c r="B2310">
        <v>46</v>
      </c>
      <c r="C2310" t="s">
        <v>14</v>
      </c>
      <c r="D2310" t="s">
        <v>20</v>
      </c>
      <c r="E2310" t="s">
        <v>21</v>
      </c>
      <c r="F2310">
        <v>375.72</v>
      </c>
      <c r="G2310">
        <v>10</v>
      </c>
      <c r="H2310">
        <v>1.3</v>
      </c>
      <c r="I2310" t="s">
        <v>13</v>
      </c>
      <c r="J2310" s="1">
        <v>46870</v>
      </c>
    </row>
    <row r="2311" spans="1:10" x14ac:dyDescent="0.3">
      <c r="A2311">
        <v>2310</v>
      </c>
      <c r="B2311">
        <v>31</v>
      </c>
      <c r="C2311" t="s">
        <v>14</v>
      </c>
      <c r="D2311" t="s">
        <v>22</v>
      </c>
      <c r="E2311" t="s">
        <v>24</v>
      </c>
      <c r="F2311">
        <v>297.33</v>
      </c>
      <c r="G2311">
        <v>8</v>
      </c>
      <c r="H2311">
        <v>1.4</v>
      </c>
      <c r="I2311" t="s">
        <v>13</v>
      </c>
      <c r="J2311" s="1">
        <v>46871</v>
      </c>
    </row>
    <row r="2312" spans="1:10" x14ac:dyDescent="0.3">
      <c r="A2312">
        <v>2311</v>
      </c>
      <c r="B2312">
        <v>19</v>
      </c>
      <c r="C2312" t="s">
        <v>10</v>
      </c>
      <c r="D2312" t="s">
        <v>22</v>
      </c>
      <c r="E2312" t="s">
        <v>21</v>
      </c>
      <c r="F2312">
        <v>1262.1500000000001</v>
      </c>
      <c r="G2312">
        <v>8</v>
      </c>
      <c r="H2312">
        <v>2.5</v>
      </c>
      <c r="I2312" t="s">
        <v>13</v>
      </c>
      <c r="J2312" s="1">
        <v>46872</v>
      </c>
    </row>
    <row r="2313" spans="1:10" x14ac:dyDescent="0.3">
      <c r="A2313">
        <v>2312</v>
      </c>
      <c r="B2313">
        <v>56</v>
      </c>
      <c r="C2313" t="s">
        <v>10</v>
      </c>
      <c r="D2313" t="s">
        <v>22</v>
      </c>
      <c r="E2313" t="s">
        <v>16</v>
      </c>
      <c r="F2313">
        <v>712.69</v>
      </c>
      <c r="G2313">
        <v>6</v>
      </c>
      <c r="H2313">
        <v>1.3</v>
      </c>
      <c r="I2313" t="s">
        <v>17</v>
      </c>
      <c r="J2313" s="1">
        <v>46873</v>
      </c>
    </row>
    <row r="2314" spans="1:10" x14ac:dyDescent="0.3">
      <c r="A2314">
        <v>2313</v>
      </c>
      <c r="B2314">
        <v>22</v>
      </c>
      <c r="C2314" t="s">
        <v>23</v>
      </c>
      <c r="D2314" t="s">
        <v>25</v>
      </c>
      <c r="E2314" t="s">
        <v>19</v>
      </c>
      <c r="F2314">
        <v>1292.56</v>
      </c>
      <c r="G2314">
        <v>4</v>
      </c>
      <c r="H2314">
        <v>2.2999999999999998</v>
      </c>
      <c r="I2314" t="s">
        <v>17</v>
      </c>
      <c r="J2314" s="1">
        <v>46874</v>
      </c>
    </row>
    <row r="2315" spans="1:10" x14ac:dyDescent="0.3">
      <c r="A2315">
        <v>2314</v>
      </c>
      <c r="B2315">
        <v>26</v>
      </c>
      <c r="C2315" t="s">
        <v>14</v>
      </c>
      <c r="D2315" t="s">
        <v>22</v>
      </c>
      <c r="E2315" t="s">
        <v>21</v>
      </c>
      <c r="F2315">
        <v>886.61</v>
      </c>
      <c r="G2315">
        <v>3</v>
      </c>
      <c r="H2315">
        <v>4.8</v>
      </c>
      <c r="I2315" t="s">
        <v>13</v>
      </c>
      <c r="J2315" s="1">
        <v>46875</v>
      </c>
    </row>
    <row r="2316" spans="1:10" x14ac:dyDescent="0.3">
      <c r="A2316">
        <v>2315</v>
      </c>
      <c r="B2316">
        <v>25</v>
      </c>
      <c r="C2316" t="s">
        <v>14</v>
      </c>
      <c r="D2316" t="s">
        <v>25</v>
      </c>
      <c r="E2316" t="s">
        <v>16</v>
      </c>
      <c r="F2316">
        <v>1329.37</v>
      </c>
      <c r="G2316">
        <v>6</v>
      </c>
      <c r="H2316">
        <v>3.9</v>
      </c>
      <c r="I2316" t="s">
        <v>17</v>
      </c>
      <c r="J2316" s="1">
        <v>46876</v>
      </c>
    </row>
    <row r="2317" spans="1:10" x14ac:dyDescent="0.3">
      <c r="A2317">
        <v>2316</v>
      </c>
      <c r="B2317">
        <v>43</v>
      </c>
      <c r="C2317" t="s">
        <v>10</v>
      </c>
      <c r="D2317" t="s">
        <v>18</v>
      </c>
      <c r="E2317" t="s">
        <v>24</v>
      </c>
      <c r="F2317">
        <v>396.23</v>
      </c>
      <c r="G2317">
        <v>12</v>
      </c>
      <c r="H2317">
        <v>3.8</v>
      </c>
      <c r="I2317" t="s">
        <v>13</v>
      </c>
      <c r="J2317" s="1">
        <v>46877</v>
      </c>
    </row>
    <row r="2318" spans="1:10" x14ac:dyDescent="0.3">
      <c r="A2318">
        <v>2317</v>
      </c>
      <c r="B2318">
        <v>63</v>
      </c>
      <c r="C2318" t="s">
        <v>23</v>
      </c>
      <c r="D2318" t="s">
        <v>15</v>
      </c>
      <c r="E2318" t="s">
        <v>19</v>
      </c>
      <c r="F2318">
        <v>393.14</v>
      </c>
      <c r="G2318">
        <v>2</v>
      </c>
      <c r="H2318">
        <v>4</v>
      </c>
      <c r="I2318" t="s">
        <v>13</v>
      </c>
      <c r="J2318" s="1">
        <v>46878</v>
      </c>
    </row>
    <row r="2319" spans="1:10" x14ac:dyDescent="0.3">
      <c r="A2319">
        <v>2318</v>
      </c>
      <c r="B2319">
        <v>33</v>
      </c>
      <c r="C2319" t="s">
        <v>14</v>
      </c>
      <c r="D2319" t="s">
        <v>25</v>
      </c>
      <c r="E2319" t="s">
        <v>24</v>
      </c>
      <c r="F2319">
        <v>498.96</v>
      </c>
      <c r="G2319">
        <v>8</v>
      </c>
      <c r="H2319">
        <v>4.9000000000000004</v>
      </c>
      <c r="I2319" t="s">
        <v>17</v>
      </c>
      <c r="J2319" s="1">
        <v>46879</v>
      </c>
    </row>
    <row r="2320" spans="1:10" x14ac:dyDescent="0.3">
      <c r="A2320">
        <v>2319</v>
      </c>
      <c r="B2320">
        <v>43</v>
      </c>
      <c r="C2320" t="s">
        <v>23</v>
      </c>
      <c r="D2320" t="s">
        <v>18</v>
      </c>
      <c r="E2320" t="s">
        <v>24</v>
      </c>
      <c r="F2320">
        <v>527.13</v>
      </c>
      <c r="G2320">
        <v>7</v>
      </c>
      <c r="H2320">
        <v>4.2</v>
      </c>
      <c r="I2320" t="s">
        <v>17</v>
      </c>
      <c r="J2320" s="1">
        <v>46880</v>
      </c>
    </row>
    <row r="2321" spans="1:10" x14ac:dyDescent="0.3">
      <c r="A2321">
        <v>2320</v>
      </c>
      <c r="B2321">
        <v>24</v>
      </c>
      <c r="C2321" t="s">
        <v>10</v>
      </c>
      <c r="D2321" t="s">
        <v>20</v>
      </c>
      <c r="E2321" t="s">
        <v>24</v>
      </c>
      <c r="F2321">
        <v>1357.51</v>
      </c>
      <c r="G2321">
        <v>6</v>
      </c>
      <c r="H2321">
        <v>3.1</v>
      </c>
      <c r="I2321" t="s">
        <v>17</v>
      </c>
      <c r="J2321" s="1">
        <v>46881</v>
      </c>
    </row>
    <row r="2322" spans="1:10" x14ac:dyDescent="0.3">
      <c r="A2322">
        <v>2321</v>
      </c>
      <c r="B2322">
        <v>19</v>
      </c>
      <c r="C2322" t="s">
        <v>14</v>
      </c>
      <c r="D2322" t="s">
        <v>25</v>
      </c>
      <c r="E2322" t="s">
        <v>16</v>
      </c>
      <c r="F2322">
        <v>356.36</v>
      </c>
      <c r="G2322">
        <v>8</v>
      </c>
      <c r="H2322">
        <v>1.6</v>
      </c>
      <c r="I2322" t="s">
        <v>17</v>
      </c>
      <c r="J2322" s="1">
        <v>46882</v>
      </c>
    </row>
    <row r="2323" spans="1:10" x14ac:dyDescent="0.3">
      <c r="A2323">
        <v>2322</v>
      </c>
      <c r="B2323">
        <v>22</v>
      </c>
      <c r="C2323" t="s">
        <v>10</v>
      </c>
      <c r="D2323" t="s">
        <v>15</v>
      </c>
      <c r="E2323" t="s">
        <v>16</v>
      </c>
      <c r="F2323">
        <v>1496.62</v>
      </c>
      <c r="G2323">
        <v>5</v>
      </c>
      <c r="H2323">
        <v>3.5</v>
      </c>
      <c r="I2323" t="s">
        <v>17</v>
      </c>
      <c r="J2323" s="1">
        <v>46883</v>
      </c>
    </row>
    <row r="2324" spans="1:10" x14ac:dyDescent="0.3">
      <c r="A2324">
        <v>2323</v>
      </c>
      <c r="B2324">
        <v>34</v>
      </c>
      <c r="C2324" t="s">
        <v>23</v>
      </c>
      <c r="D2324" t="s">
        <v>18</v>
      </c>
      <c r="E2324" t="s">
        <v>12</v>
      </c>
      <c r="F2324">
        <v>458.01</v>
      </c>
      <c r="G2324">
        <v>5</v>
      </c>
      <c r="H2324">
        <v>2.2000000000000002</v>
      </c>
      <c r="I2324" t="s">
        <v>17</v>
      </c>
      <c r="J2324" s="1">
        <v>46884</v>
      </c>
    </row>
    <row r="2325" spans="1:10" x14ac:dyDescent="0.3">
      <c r="A2325">
        <v>2324</v>
      </c>
      <c r="B2325">
        <v>63</v>
      </c>
      <c r="C2325" t="s">
        <v>14</v>
      </c>
      <c r="D2325" t="s">
        <v>18</v>
      </c>
      <c r="E2325" t="s">
        <v>12</v>
      </c>
      <c r="F2325">
        <v>796.06</v>
      </c>
      <c r="G2325">
        <v>7</v>
      </c>
      <c r="H2325">
        <v>1.3</v>
      </c>
      <c r="I2325" t="s">
        <v>13</v>
      </c>
      <c r="J2325" s="1">
        <v>46885</v>
      </c>
    </row>
    <row r="2326" spans="1:10" x14ac:dyDescent="0.3">
      <c r="A2326">
        <v>2325</v>
      </c>
      <c r="B2326">
        <v>19</v>
      </c>
      <c r="C2326" t="s">
        <v>23</v>
      </c>
      <c r="D2326" t="s">
        <v>15</v>
      </c>
      <c r="E2326" t="s">
        <v>21</v>
      </c>
      <c r="F2326">
        <v>478.59</v>
      </c>
      <c r="G2326">
        <v>10</v>
      </c>
      <c r="H2326">
        <v>4</v>
      </c>
      <c r="I2326" t="s">
        <v>13</v>
      </c>
      <c r="J2326" s="1">
        <v>46886</v>
      </c>
    </row>
    <row r="2327" spans="1:10" x14ac:dyDescent="0.3">
      <c r="A2327">
        <v>2326</v>
      </c>
      <c r="B2327">
        <v>67</v>
      </c>
      <c r="C2327" t="s">
        <v>10</v>
      </c>
      <c r="D2327" t="s">
        <v>25</v>
      </c>
      <c r="E2327" t="s">
        <v>24</v>
      </c>
      <c r="F2327">
        <v>150.08000000000001</v>
      </c>
      <c r="G2327">
        <v>14</v>
      </c>
      <c r="H2327">
        <v>4.9000000000000004</v>
      </c>
      <c r="I2327" t="s">
        <v>17</v>
      </c>
      <c r="J2327" s="1">
        <v>46887</v>
      </c>
    </row>
    <row r="2328" spans="1:10" x14ac:dyDescent="0.3">
      <c r="A2328">
        <v>2327</v>
      </c>
      <c r="B2328">
        <v>46</v>
      </c>
      <c r="C2328" t="s">
        <v>10</v>
      </c>
      <c r="D2328" t="s">
        <v>22</v>
      </c>
      <c r="E2328" t="s">
        <v>12</v>
      </c>
      <c r="F2328">
        <v>362.81</v>
      </c>
      <c r="G2328">
        <v>5</v>
      </c>
      <c r="H2328">
        <v>2.8</v>
      </c>
      <c r="I2328" t="s">
        <v>13</v>
      </c>
      <c r="J2328" s="1">
        <v>46888</v>
      </c>
    </row>
    <row r="2329" spans="1:10" x14ac:dyDescent="0.3">
      <c r="A2329">
        <v>2328</v>
      </c>
      <c r="B2329">
        <v>65</v>
      </c>
      <c r="C2329" t="s">
        <v>10</v>
      </c>
      <c r="D2329" t="s">
        <v>22</v>
      </c>
      <c r="E2329" t="s">
        <v>21</v>
      </c>
      <c r="F2329">
        <v>754.44</v>
      </c>
      <c r="G2329">
        <v>9</v>
      </c>
      <c r="H2329">
        <v>3.9</v>
      </c>
      <c r="I2329" t="s">
        <v>13</v>
      </c>
      <c r="J2329" s="1">
        <v>46889</v>
      </c>
    </row>
    <row r="2330" spans="1:10" x14ac:dyDescent="0.3">
      <c r="A2330">
        <v>2329</v>
      </c>
      <c r="B2330">
        <v>36</v>
      </c>
      <c r="C2330" t="s">
        <v>14</v>
      </c>
      <c r="D2330" t="s">
        <v>22</v>
      </c>
      <c r="E2330" t="s">
        <v>21</v>
      </c>
      <c r="F2330">
        <v>1303.68</v>
      </c>
      <c r="G2330">
        <v>10</v>
      </c>
      <c r="H2330">
        <v>4.2</v>
      </c>
      <c r="I2330" t="s">
        <v>17</v>
      </c>
      <c r="J2330" s="1">
        <v>46890</v>
      </c>
    </row>
    <row r="2331" spans="1:10" x14ac:dyDescent="0.3">
      <c r="A2331">
        <v>2330</v>
      </c>
      <c r="B2331">
        <v>69</v>
      </c>
      <c r="C2331" t="s">
        <v>10</v>
      </c>
      <c r="D2331" t="s">
        <v>18</v>
      </c>
      <c r="E2331" t="s">
        <v>12</v>
      </c>
      <c r="F2331">
        <v>1049.06</v>
      </c>
      <c r="G2331">
        <v>1</v>
      </c>
      <c r="H2331">
        <v>4.4000000000000004</v>
      </c>
      <c r="I2331" t="s">
        <v>13</v>
      </c>
      <c r="J2331" s="1">
        <v>46891</v>
      </c>
    </row>
    <row r="2332" spans="1:10" x14ac:dyDescent="0.3">
      <c r="A2332">
        <v>2331</v>
      </c>
      <c r="B2332">
        <v>21</v>
      </c>
      <c r="C2332" t="s">
        <v>10</v>
      </c>
      <c r="D2332" t="s">
        <v>15</v>
      </c>
      <c r="E2332" t="s">
        <v>21</v>
      </c>
      <c r="F2332">
        <v>1341.08</v>
      </c>
      <c r="G2332">
        <v>2</v>
      </c>
      <c r="H2332">
        <v>4.3</v>
      </c>
      <c r="I2332" t="s">
        <v>17</v>
      </c>
      <c r="J2332" s="1">
        <v>46892</v>
      </c>
    </row>
    <row r="2333" spans="1:10" x14ac:dyDescent="0.3">
      <c r="A2333">
        <v>2332</v>
      </c>
      <c r="B2333">
        <v>27</v>
      </c>
      <c r="C2333" t="s">
        <v>10</v>
      </c>
      <c r="D2333" t="s">
        <v>20</v>
      </c>
      <c r="E2333" t="s">
        <v>19</v>
      </c>
      <c r="F2333">
        <v>91.11</v>
      </c>
      <c r="G2333">
        <v>5</v>
      </c>
      <c r="H2333">
        <v>4.8</v>
      </c>
      <c r="I2333" t="s">
        <v>17</v>
      </c>
      <c r="J2333" s="1">
        <v>46893</v>
      </c>
    </row>
    <row r="2334" spans="1:10" x14ac:dyDescent="0.3">
      <c r="A2334">
        <v>2333</v>
      </c>
      <c r="B2334">
        <v>41</v>
      </c>
      <c r="C2334" t="s">
        <v>23</v>
      </c>
      <c r="D2334" t="s">
        <v>25</v>
      </c>
      <c r="E2334" t="s">
        <v>24</v>
      </c>
      <c r="F2334">
        <v>1072.23</v>
      </c>
      <c r="G2334">
        <v>8</v>
      </c>
      <c r="H2334">
        <v>3.3</v>
      </c>
      <c r="I2334" t="s">
        <v>13</v>
      </c>
      <c r="J2334" s="1">
        <v>46894</v>
      </c>
    </row>
    <row r="2335" spans="1:10" x14ac:dyDescent="0.3">
      <c r="A2335">
        <v>2334</v>
      </c>
      <c r="B2335">
        <v>54</v>
      </c>
      <c r="C2335" t="s">
        <v>10</v>
      </c>
      <c r="D2335" t="s">
        <v>11</v>
      </c>
      <c r="E2335" t="s">
        <v>19</v>
      </c>
      <c r="F2335">
        <v>1245.69</v>
      </c>
      <c r="G2335">
        <v>7</v>
      </c>
      <c r="H2335">
        <v>1.1000000000000001</v>
      </c>
      <c r="I2335" t="s">
        <v>13</v>
      </c>
      <c r="J2335" s="1">
        <v>46895</v>
      </c>
    </row>
    <row r="2336" spans="1:10" x14ac:dyDescent="0.3">
      <c r="A2336">
        <v>2335</v>
      </c>
      <c r="B2336">
        <v>41</v>
      </c>
      <c r="C2336" t="s">
        <v>14</v>
      </c>
      <c r="D2336" t="s">
        <v>11</v>
      </c>
      <c r="E2336" t="s">
        <v>16</v>
      </c>
      <c r="F2336">
        <v>1317.25</v>
      </c>
      <c r="G2336">
        <v>6</v>
      </c>
      <c r="H2336">
        <v>3.9</v>
      </c>
      <c r="I2336" t="s">
        <v>17</v>
      </c>
      <c r="J2336" s="1">
        <v>46896</v>
      </c>
    </row>
    <row r="2337" spans="1:10" x14ac:dyDescent="0.3">
      <c r="A2337">
        <v>2336</v>
      </c>
      <c r="B2337">
        <v>30</v>
      </c>
      <c r="C2337" t="s">
        <v>10</v>
      </c>
      <c r="D2337" t="s">
        <v>11</v>
      </c>
      <c r="E2337" t="s">
        <v>16</v>
      </c>
      <c r="F2337">
        <v>425.83</v>
      </c>
      <c r="G2337">
        <v>13</v>
      </c>
      <c r="H2337">
        <v>3.1</v>
      </c>
      <c r="I2337" t="s">
        <v>13</v>
      </c>
      <c r="J2337" s="1">
        <v>46897</v>
      </c>
    </row>
    <row r="2338" spans="1:10" x14ac:dyDescent="0.3">
      <c r="A2338">
        <v>2337</v>
      </c>
      <c r="B2338">
        <v>53</v>
      </c>
      <c r="C2338" t="s">
        <v>23</v>
      </c>
      <c r="D2338" t="s">
        <v>20</v>
      </c>
      <c r="E2338" t="s">
        <v>12</v>
      </c>
      <c r="F2338">
        <v>1107.99</v>
      </c>
      <c r="G2338">
        <v>12</v>
      </c>
      <c r="H2338">
        <v>2.2000000000000002</v>
      </c>
      <c r="I2338" t="s">
        <v>13</v>
      </c>
      <c r="J2338" s="1">
        <v>46898</v>
      </c>
    </row>
    <row r="2339" spans="1:10" x14ac:dyDescent="0.3">
      <c r="A2339">
        <v>2338</v>
      </c>
      <c r="B2339">
        <v>63</v>
      </c>
      <c r="C2339" t="s">
        <v>23</v>
      </c>
      <c r="D2339" t="s">
        <v>11</v>
      </c>
      <c r="E2339" t="s">
        <v>16</v>
      </c>
      <c r="F2339">
        <v>644.91999999999996</v>
      </c>
      <c r="G2339">
        <v>9</v>
      </c>
      <c r="H2339">
        <v>1.6</v>
      </c>
      <c r="I2339" t="s">
        <v>17</v>
      </c>
      <c r="J2339" s="1">
        <v>46899</v>
      </c>
    </row>
    <row r="2340" spans="1:10" x14ac:dyDescent="0.3">
      <c r="A2340">
        <v>2339</v>
      </c>
      <c r="B2340">
        <v>31</v>
      </c>
      <c r="C2340" t="s">
        <v>14</v>
      </c>
      <c r="D2340" t="s">
        <v>22</v>
      </c>
      <c r="E2340" t="s">
        <v>21</v>
      </c>
      <c r="F2340">
        <v>38.82</v>
      </c>
      <c r="G2340">
        <v>4</v>
      </c>
      <c r="H2340">
        <v>3.7</v>
      </c>
      <c r="I2340" t="s">
        <v>13</v>
      </c>
      <c r="J2340" s="1">
        <v>46900</v>
      </c>
    </row>
    <row r="2341" spans="1:10" x14ac:dyDescent="0.3">
      <c r="A2341">
        <v>2340</v>
      </c>
      <c r="B2341">
        <v>39</v>
      </c>
      <c r="C2341" t="s">
        <v>10</v>
      </c>
      <c r="D2341" t="s">
        <v>18</v>
      </c>
      <c r="E2341" t="s">
        <v>21</v>
      </c>
      <c r="F2341">
        <v>1291.55</v>
      </c>
      <c r="G2341">
        <v>6</v>
      </c>
      <c r="H2341">
        <v>2.9</v>
      </c>
      <c r="I2341" t="s">
        <v>17</v>
      </c>
      <c r="J2341" s="1">
        <v>46901</v>
      </c>
    </row>
    <row r="2342" spans="1:10" x14ac:dyDescent="0.3">
      <c r="A2342">
        <v>2341</v>
      </c>
      <c r="B2342">
        <v>28</v>
      </c>
      <c r="C2342" t="s">
        <v>23</v>
      </c>
      <c r="D2342" t="s">
        <v>11</v>
      </c>
      <c r="E2342" t="s">
        <v>24</v>
      </c>
      <c r="F2342">
        <v>761.15</v>
      </c>
      <c r="G2342">
        <v>11</v>
      </c>
      <c r="H2342">
        <v>2.1</v>
      </c>
      <c r="I2342" t="s">
        <v>13</v>
      </c>
      <c r="J2342" s="1">
        <v>46902</v>
      </c>
    </row>
    <row r="2343" spans="1:10" x14ac:dyDescent="0.3">
      <c r="A2343">
        <v>2342</v>
      </c>
      <c r="B2343">
        <v>34</v>
      </c>
      <c r="C2343" t="s">
        <v>10</v>
      </c>
      <c r="D2343" t="s">
        <v>11</v>
      </c>
      <c r="E2343" t="s">
        <v>21</v>
      </c>
      <c r="F2343">
        <v>1328.52</v>
      </c>
      <c r="G2343">
        <v>12</v>
      </c>
      <c r="H2343">
        <v>4.5999999999999996</v>
      </c>
      <c r="I2343" t="s">
        <v>17</v>
      </c>
      <c r="J2343" s="1">
        <v>46903</v>
      </c>
    </row>
    <row r="2344" spans="1:10" x14ac:dyDescent="0.3">
      <c r="A2344">
        <v>2343</v>
      </c>
      <c r="B2344">
        <v>56</v>
      </c>
      <c r="C2344" t="s">
        <v>10</v>
      </c>
      <c r="D2344" t="s">
        <v>22</v>
      </c>
      <c r="E2344" t="s">
        <v>19</v>
      </c>
      <c r="F2344">
        <v>1195.1300000000001</v>
      </c>
      <c r="G2344">
        <v>3</v>
      </c>
      <c r="H2344">
        <v>3.8</v>
      </c>
      <c r="I2344" t="s">
        <v>13</v>
      </c>
      <c r="J2344" s="1">
        <v>46904</v>
      </c>
    </row>
    <row r="2345" spans="1:10" x14ac:dyDescent="0.3">
      <c r="A2345">
        <v>2344</v>
      </c>
      <c r="B2345">
        <v>40</v>
      </c>
      <c r="C2345" t="s">
        <v>10</v>
      </c>
      <c r="D2345" t="s">
        <v>15</v>
      </c>
      <c r="E2345" t="s">
        <v>19</v>
      </c>
      <c r="F2345">
        <v>377.28</v>
      </c>
      <c r="G2345">
        <v>2</v>
      </c>
      <c r="H2345">
        <v>3.7</v>
      </c>
      <c r="I2345" t="s">
        <v>13</v>
      </c>
      <c r="J2345" s="1">
        <v>46905</v>
      </c>
    </row>
    <row r="2346" spans="1:10" x14ac:dyDescent="0.3">
      <c r="A2346">
        <v>2345</v>
      </c>
      <c r="B2346">
        <v>42</v>
      </c>
      <c r="C2346" t="s">
        <v>23</v>
      </c>
      <c r="D2346" t="s">
        <v>20</v>
      </c>
      <c r="E2346" t="s">
        <v>24</v>
      </c>
      <c r="F2346">
        <v>901.16</v>
      </c>
      <c r="G2346">
        <v>9</v>
      </c>
      <c r="H2346">
        <v>1.9</v>
      </c>
      <c r="I2346" t="s">
        <v>13</v>
      </c>
      <c r="J2346" s="1">
        <v>46906</v>
      </c>
    </row>
    <row r="2347" spans="1:10" x14ac:dyDescent="0.3">
      <c r="A2347">
        <v>2346</v>
      </c>
      <c r="B2347">
        <v>65</v>
      </c>
      <c r="C2347" t="s">
        <v>14</v>
      </c>
      <c r="D2347" t="s">
        <v>11</v>
      </c>
      <c r="E2347" t="s">
        <v>19</v>
      </c>
      <c r="F2347">
        <v>1445.37</v>
      </c>
      <c r="G2347">
        <v>4</v>
      </c>
      <c r="H2347">
        <v>3.1</v>
      </c>
      <c r="I2347" t="s">
        <v>13</v>
      </c>
      <c r="J2347" s="1">
        <v>46907</v>
      </c>
    </row>
    <row r="2348" spans="1:10" x14ac:dyDescent="0.3">
      <c r="A2348">
        <v>2347</v>
      </c>
      <c r="B2348">
        <v>25</v>
      </c>
      <c r="C2348" t="s">
        <v>23</v>
      </c>
      <c r="D2348" t="s">
        <v>15</v>
      </c>
      <c r="E2348" t="s">
        <v>24</v>
      </c>
      <c r="F2348">
        <v>133.38</v>
      </c>
      <c r="G2348">
        <v>4</v>
      </c>
      <c r="H2348">
        <v>2.1</v>
      </c>
      <c r="I2348" t="s">
        <v>17</v>
      </c>
      <c r="J2348" s="1">
        <v>46908</v>
      </c>
    </row>
    <row r="2349" spans="1:10" x14ac:dyDescent="0.3">
      <c r="A2349">
        <v>2348</v>
      </c>
      <c r="B2349">
        <v>66</v>
      </c>
      <c r="C2349" t="s">
        <v>10</v>
      </c>
      <c r="D2349" t="s">
        <v>18</v>
      </c>
      <c r="E2349" t="s">
        <v>16</v>
      </c>
      <c r="F2349">
        <v>1473.17</v>
      </c>
      <c r="G2349">
        <v>6</v>
      </c>
      <c r="H2349">
        <v>3.7</v>
      </c>
      <c r="I2349" t="s">
        <v>17</v>
      </c>
      <c r="J2349" s="1">
        <v>46909</v>
      </c>
    </row>
    <row r="2350" spans="1:10" x14ac:dyDescent="0.3">
      <c r="A2350">
        <v>2349</v>
      </c>
      <c r="B2350">
        <v>41</v>
      </c>
      <c r="C2350" t="s">
        <v>10</v>
      </c>
      <c r="D2350" t="s">
        <v>15</v>
      </c>
      <c r="E2350" t="s">
        <v>19</v>
      </c>
      <c r="F2350">
        <v>713.53</v>
      </c>
      <c r="G2350">
        <v>1</v>
      </c>
      <c r="H2350">
        <v>2.2999999999999998</v>
      </c>
      <c r="I2350" t="s">
        <v>13</v>
      </c>
      <c r="J2350" s="1">
        <v>46910</v>
      </c>
    </row>
    <row r="2351" spans="1:10" x14ac:dyDescent="0.3">
      <c r="A2351">
        <v>2350</v>
      </c>
      <c r="B2351">
        <v>32</v>
      </c>
      <c r="C2351" t="s">
        <v>23</v>
      </c>
      <c r="D2351" t="s">
        <v>11</v>
      </c>
      <c r="E2351" t="s">
        <v>16</v>
      </c>
      <c r="F2351">
        <v>504.41</v>
      </c>
      <c r="G2351">
        <v>11</v>
      </c>
      <c r="H2351">
        <v>3.4</v>
      </c>
      <c r="I2351" t="s">
        <v>13</v>
      </c>
      <c r="J2351" s="1">
        <v>46911</v>
      </c>
    </row>
    <row r="2352" spans="1:10" x14ac:dyDescent="0.3">
      <c r="A2352">
        <v>2351</v>
      </c>
      <c r="B2352">
        <v>37</v>
      </c>
      <c r="C2352" t="s">
        <v>14</v>
      </c>
      <c r="D2352" t="s">
        <v>11</v>
      </c>
      <c r="E2352" t="s">
        <v>19</v>
      </c>
      <c r="F2352">
        <v>1366.94</v>
      </c>
      <c r="G2352">
        <v>5</v>
      </c>
      <c r="H2352">
        <v>1.8</v>
      </c>
      <c r="I2352" t="s">
        <v>17</v>
      </c>
      <c r="J2352" s="1">
        <v>46912</v>
      </c>
    </row>
    <row r="2353" spans="1:10" x14ac:dyDescent="0.3">
      <c r="A2353">
        <v>2352</v>
      </c>
      <c r="B2353">
        <v>61</v>
      </c>
      <c r="C2353" t="s">
        <v>10</v>
      </c>
      <c r="D2353" t="s">
        <v>22</v>
      </c>
      <c r="E2353" t="s">
        <v>24</v>
      </c>
      <c r="F2353">
        <v>1475.47</v>
      </c>
      <c r="G2353">
        <v>6</v>
      </c>
      <c r="H2353">
        <v>4.2</v>
      </c>
      <c r="I2353" t="s">
        <v>13</v>
      </c>
      <c r="J2353" s="1">
        <v>46913</v>
      </c>
    </row>
    <row r="2354" spans="1:10" x14ac:dyDescent="0.3">
      <c r="A2354">
        <v>2353</v>
      </c>
      <c r="B2354">
        <v>49</v>
      </c>
      <c r="C2354" t="s">
        <v>23</v>
      </c>
      <c r="D2354" t="s">
        <v>15</v>
      </c>
      <c r="E2354" t="s">
        <v>12</v>
      </c>
      <c r="F2354">
        <v>1243.9100000000001</v>
      </c>
      <c r="G2354">
        <v>8</v>
      </c>
      <c r="H2354">
        <v>2.9</v>
      </c>
      <c r="I2354" t="s">
        <v>13</v>
      </c>
      <c r="J2354" s="1">
        <v>46914</v>
      </c>
    </row>
    <row r="2355" spans="1:10" x14ac:dyDescent="0.3">
      <c r="A2355">
        <v>2354</v>
      </c>
      <c r="B2355">
        <v>52</v>
      </c>
      <c r="C2355" t="s">
        <v>14</v>
      </c>
      <c r="D2355" t="s">
        <v>15</v>
      </c>
      <c r="E2355" t="s">
        <v>19</v>
      </c>
      <c r="F2355">
        <v>179.57</v>
      </c>
      <c r="G2355">
        <v>6</v>
      </c>
      <c r="H2355">
        <v>2.5</v>
      </c>
      <c r="I2355" t="s">
        <v>13</v>
      </c>
      <c r="J2355" s="1">
        <v>46915</v>
      </c>
    </row>
    <row r="2356" spans="1:10" x14ac:dyDescent="0.3">
      <c r="A2356">
        <v>2355</v>
      </c>
      <c r="B2356">
        <v>21</v>
      </c>
      <c r="C2356" t="s">
        <v>23</v>
      </c>
      <c r="D2356" t="s">
        <v>18</v>
      </c>
      <c r="E2356" t="s">
        <v>12</v>
      </c>
      <c r="F2356">
        <v>633.79999999999995</v>
      </c>
      <c r="G2356">
        <v>10</v>
      </c>
      <c r="H2356">
        <v>1.7</v>
      </c>
      <c r="I2356" t="s">
        <v>17</v>
      </c>
      <c r="J2356" s="1">
        <v>46916</v>
      </c>
    </row>
    <row r="2357" spans="1:10" x14ac:dyDescent="0.3">
      <c r="A2357">
        <v>2356</v>
      </c>
      <c r="B2357">
        <v>18</v>
      </c>
      <c r="C2357" t="s">
        <v>10</v>
      </c>
      <c r="D2357" t="s">
        <v>18</v>
      </c>
      <c r="E2357" t="s">
        <v>19</v>
      </c>
      <c r="F2357">
        <v>13.03</v>
      </c>
      <c r="G2357">
        <v>10</v>
      </c>
      <c r="H2357">
        <v>2.9</v>
      </c>
      <c r="I2357" t="s">
        <v>17</v>
      </c>
      <c r="J2357" s="1">
        <v>46917</v>
      </c>
    </row>
    <row r="2358" spans="1:10" x14ac:dyDescent="0.3">
      <c r="A2358">
        <v>2357</v>
      </c>
      <c r="B2358">
        <v>26</v>
      </c>
      <c r="C2358" t="s">
        <v>10</v>
      </c>
      <c r="D2358" t="s">
        <v>25</v>
      </c>
      <c r="E2358" t="s">
        <v>24</v>
      </c>
      <c r="F2358">
        <v>1012.56</v>
      </c>
      <c r="G2358">
        <v>6</v>
      </c>
      <c r="H2358">
        <v>1</v>
      </c>
      <c r="I2358" t="s">
        <v>17</v>
      </c>
      <c r="J2358" s="1">
        <v>46918</v>
      </c>
    </row>
    <row r="2359" spans="1:10" x14ac:dyDescent="0.3">
      <c r="A2359">
        <v>2358</v>
      </c>
      <c r="B2359">
        <v>63</v>
      </c>
      <c r="C2359" t="s">
        <v>14</v>
      </c>
      <c r="D2359" t="s">
        <v>11</v>
      </c>
      <c r="E2359" t="s">
        <v>19</v>
      </c>
      <c r="F2359">
        <v>1225.8800000000001</v>
      </c>
      <c r="G2359">
        <v>1</v>
      </c>
      <c r="H2359">
        <v>3.6</v>
      </c>
      <c r="I2359" t="s">
        <v>13</v>
      </c>
      <c r="J2359" s="1">
        <v>46919</v>
      </c>
    </row>
    <row r="2360" spans="1:10" x14ac:dyDescent="0.3">
      <c r="A2360">
        <v>2359</v>
      </c>
      <c r="B2360">
        <v>35</v>
      </c>
      <c r="C2360" t="s">
        <v>10</v>
      </c>
      <c r="D2360" t="s">
        <v>18</v>
      </c>
      <c r="E2360" t="s">
        <v>12</v>
      </c>
      <c r="F2360">
        <v>685.44</v>
      </c>
      <c r="G2360">
        <v>6</v>
      </c>
      <c r="H2360">
        <v>3.6</v>
      </c>
      <c r="I2360" t="s">
        <v>13</v>
      </c>
      <c r="J2360" s="1">
        <v>46920</v>
      </c>
    </row>
    <row r="2361" spans="1:10" x14ac:dyDescent="0.3">
      <c r="A2361">
        <v>2360</v>
      </c>
      <c r="B2361">
        <v>62</v>
      </c>
      <c r="C2361" t="s">
        <v>10</v>
      </c>
      <c r="D2361" t="s">
        <v>11</v>
      </c>
      <c r="E2361" t="s">
        <v>16</v>
      </c>
      <c r="F2361">
        <v>334.23</v>
      </c>
      <c r="G2361">
        <v>11</v>
      </c>
      <c r="H2361">
        <v>4.0999999999999996</v>
      </c>
      <c r="I2361" t="s">
        <v>13</v>
      </c>
      <c r="J2361" s="1">
        <v>46921</v>
      </c>
    </row>
    <row r="2362" spans="1:10" x14ac:dyDescent="0.3">
      <c r="A2362">
        <v>2361</v>
      </c>
      <c r="B2362">
        <v>40</v>
      </c>
      <c r="C2362" t="s">
        <v>23</v>
      </c>
      <c r="D2362" t="s">
        <v>11</v>
      </c>
      <c r="E2362" t="s">
        <v>19</v>
      </c>
      <c r="F2362">
        <v>698.49</v>
      </c>
      <c r="G2362">
        <v>11</v>
      </c>
      <c r="H2362">
        <v>2.4</v>
      </c>
      <c r="I2362" t="s">
        <v>13</v>
      </c>
      <c r="J2362" s="1">
        <v>46922</v>
      </c>
    </row>
    <row r="2363" spans="1:10" x14ac:dyDescent="0.3">
      <c r="A2363">
        <v>2362</v>
      </c>
      <c r="B2363">
        <v>62</v>
      </c>
      <c r="C2363" t="s">
        <v>10</v>
      </c>
      <c r="D2363" t="s">
        <v>22</v>
      </c>
      <c r="E2363" t="s">
        <v>24</v>
      </c>
      <c r="F2363">
        <v>771.61</v>
      </c>
      <c r="G2363">
        <v>1</v>
      </c>
      <c r="H2363">
        <v>4.3</v>
      </c>
      <c r="I2363" t="s">
        <v>13</v>
      </c>
      <c r="J2363" s="1">
        <v>46923</v>
      </c>
    </row>
    <row r="2364" spans="1:10" x14ac:dyDescent="0.3">
      <c r="A2364">
        <v>2363</v>
      </c>
      <c r="B2364">
        <v>43</v>
      </c>
      <c r="C2364" t="s">
        <v>14</v>
      </c>
      <c r="D2364" t="s">
        <v>22</v>
      </c>
      <c r="E2364" t="s">
        <v>12</v>
      </c>
      <c r="F2364">
        <v>1175.27</v>
      </c>
      <c r="G2364">
        <v>3</v>
      </c>
      <c r="H2364">
        <v>2.2999999999999998</v>
      </c>
      <c r="I2364" t="s">
        <v>13</v>
      </c>
      <c r="J2364" s="1">
        <v>46924</v>
      </c>
    </row>
    <row r="2365" spans="1:10" x14ac:dyDescent="0.3">
      <c r="A2365">
        <v>2364</v>
      </c>
      <c r="B2365">
        <v>39</v>
      </c>
      <c r="C2365" t="s">
        <v>10</v>
      </c>
      <c r="D2365" t="s">
        <v>22</v>
      </c>
      <c r="E2365" t="s">
        <v>16</v>
      </c>
      <c r="F2365">
        <v>1259.27</v>
      </c>
      <c r="G2365">
        <v>3</v>
      </c>
      <c r="H2365">
        <v>2.8</v>
      </c>
      <c r="I2365" t="s">
        <v>17</v>
      </c>
      <c r="J2365" s="1">
        <v>46925</v>
      </c>
    </row>
    <row r="2366" spans="1:10" x14ac:dyDescent="0.3">
      <c r="A2366">
        <v>2365</v>
      </c>
      <c r="B2366">
        <v>40</v>
      </c>
      <c r="C2366" t="s">
        <v>10</v>
      </c>
      <c r="D2366" t="s">
        <v>18</v>
      </c>
      <c r="E2366" t="s">
        <v>16</v>
      </c>
      <c r="F2366">
        <v>1015.31</v>
      </c>
      <c r="G2366">
        <v>9</v>
      </c>
      <c r="H2366">
        <v>3.1</v>
      </c>
      <c r="I2366" t="s">
        <v>13</v>
      </c>
      <c r="J2366" s="1">
        <v>46926</v>
      </c>
    </row>
    <row r="2367" spans="1:10" x14ac:dyDescent="0.3">
      <c r="A2367">
        <v>2366</v>
      </c>
      <c r="B2367">
        <v>22</v>
      </c>
      <c r="C2367" t="s">
        <v>14</v>
      </c>
      <c r="D2367" t="s">
        <v>18</v>
      </c>
      <c r="E2367" t="s">
        <v>16</v>
      </c>
      <c r="F2367">
        <v>882.35</v>
      </c>
      <c r="G2367">
        <v>5</v>
      </c>
      <c r="H2367">
        <v>2</v>
      </c>
      <c r="I2367" t="s">
        <v>13</v>
      </c>
      <c r="J2367" s="1">
        <v>46927</v>
      </c>
    </row>
    <row r="2368" spans="1:10" x14ac:dyDescent="0.3">
      <c r="A2368">
        <v>2367</v>
      </c>
      <c r="B2368">
        <v>37</v>
      </c>
      <c r="C2368" t="s">
        <v>23</v>
      </c>
      <c r="D2368" t="s">
        <v>20</v>
      </c>
      <c r="E2368" t="s">
        <v>21</v>
      </c>
      <c r="F2368">
        <v>256.08999999999997</v>
      </c>
      <c r="G2368">
        <v>1</v>
      </c>
      <c r="H2368">
        <v>4.2</v>
      </c>
      <c r="I2368" t="s">
        <v>13</v>
      </c>
      <c r="J2368" s="1">
        <v>46928</v>
      </c>
    </row>
    <row r="2369" spans="1:10" x14ac:dyDescent="0.3">
      <c r="A2369">
        <v>2368</v>
      </c>
      <c r="B2369">
        <v>69</v>
      </c>
      <c r="C2369" t="s">
        <v>23</v>
      </c>
      <c r="D2369" t="s">
        <v>25</v>
      </c>
      <c r="E2369" t="s">
        <v>24</v>
      </c>
      <c r="F2369">
        <v>1016.83</v>
      </c>
      <c r="G2369">
        <v>12</v>
      </c>
      <c r="H2369">
        <v>4.2</v>
      </c>
      <c r="I2369" t="s">
        <v>17</v>
      </c>
      <c r="J2369" s="1">
        <v>46929</v>
      </c>
    </row>
    <row r="2370" spans="1:10" x14ac:dyDescent="0.3">
      <c r="A2370">
        <v>2369</v>
      </c>
      <c r="B2370">
        <v>66</v>
      </c>
      <c r="C2370" t="s">
        <v>14</v>
      </c>
      <c r="D2370" t="s">
        <v>22</v>
      </c>
      <c r="E2370" t="s">
        <v>21</v>
      </c>
      <c r="F2370">
        <v>1143.44</v>
      </c>
      <c r="G2370">
        <v>7</v>
      </c>
      <c r="H2370">
        <v>4.5999999999999996</v>
      </c>
      <c r="I2370" t="s">
        <v>17</v>
      </c>
      <c r="J2370" s="1">
        <v>46930</v>
      </c>
    </row>
    <row r="2371" spans="1:10" x14ac:dyDescent="0.3">
      <c r="A2371">
        <v>2370</v>
      </c>
      <c r="B2371">
        <v>64</v>
      </c>
      <c r="C2371" t="s">
        <v>23</v>
      </c>
      <c r="D2371" t="s">
        <v>22</v>
      </c>
      <c r="E2371" t="s">
        <v>21</v>
      </c>
      <c r="F2371">
        <v>1209.1400000000001</v>
      </c>
      <c r="G2371">
        <v>12</v>
      </c>
      <c r="H2371">
        <v>2.6</v>
      </c>
      <c r="I2371" t="s">
        <v>17</v>
      </c>
      <c r="J2371" s="1">
        <v>46931</v>
      </c>
    </row>
    <row r="2372" spans="1:10" x14ac:dyDescent="0.3">
      <c r="A2372">
        <v>2371</v>
      </c>
      <c r="B2372">
        <v>18</v>
      </c>
      <c r="C2372" t="s">
        <v>14</v>
      </c>
      <c r="D2372" t="s">
        <v>20</v>
      </c>
      <c r="E2372" t="s">
        <v>19</v>
      </c>
      <c r="F2372">
        <v>255.68</v>
      </c>
      <c r="G2372">
        <v>4</v>
      </c>
      <c r="H2372">
        <v>3.2</v>
      </c>
      <c r="I2372" t="s">
        <v>17</v>
      </c>
      <c r="J2372" s="1">
        <v>46932</v>
      </c>
    </row>
    <row r="2373" spans="1:10" x14ac:dyDescent="0.3">
      <c r="A2373">
        <v>2372</v>
      </c>
      <c r="B2373">
        <v>18</v>
      </c>
      <c r="C2373" t="s">
        <v>10</v>
      </c>
      <c r="D2373" t="s">
        <v>18</v>
      </c>
      <c r="E2373" t="s">
        <v>24</v>
      </c>
      <c r="F2373">
        <v>1336.25</v>
      </c>
      <c r="G2373">
        <v>5</v>
      </c>
      <c r="H2373">
        <v>3.6</v>
      </c>
      <c r="I2373" t="s">
        <v>13</v>
      </c>
      <c r="J2373" s="1">
        <v>46933</v>
      </c>
    </row>
    <row r="2374" spans="1:10" x14ac:dyDescent="0.3">
      <c r="A2374">
        <v>2373</v>
      </c>
      <c r="B2374">
        <v>40</v>
      </c>
      <c r="C2374" t="s">
        <v>14</v>
      </c>
      <c r="D2374" t="s">
        <v>15</v>
      </c>
      <c r="E2374" t="s">
        <v>19</v>
      </c>
      <c r="F2374">
        <v>1183.81</v>
      </c>
      <c r="G2374">
        <v>11</v>
      </c>
      <c r="H2374">
        <v>4.7</v>
      </c>
      <c r="I2374" t="s">
        <v>17</v>
      </c>
      <c r="J2374" s="1">
        <v>46934</v>
      </c>
    </row>
    <row r="2375" spans="1:10" x14ac:dyDescent="0.3">
      <c r="A2375">
        <v>2374</v>
      </c>
      <c r="B2375">
        <v>58</v>
      </c>
      <c r="C2375" t="s">
        <v>10</v>
      </c>
      <c r="D2375" t="s">
        <v>25</v>
      </c>
      <c r="E2375" t="s">
        <v>21</v>
      </c>
      <c r="F2375">
        <v>903.06</v>
      </c>
      <c r="G2375">
        <v>6</v>
      </c>
      <c r="H2375">
        <v>1.7</v>
      </c>
      <c r="I2375" t="s">
        <v>13</v>
      </c>
      <c r="J2375" s="1">
        <v>46935</v>
      </c>
    </row>
    <row r="2376" spans="1:10" x14ac:dyDescent="0.3">
      <c r="A2376">
        <v>2375</v>
      </c>
      <c r="B2376">
        <v>27</v>
      </c>
      <c r="C2376" t="s">
        <v>14</v>
      </c>
      <c r="D2376" t="s">
        <v>15</v>
      </c>
      <c r="E2376" t="s">
        <v>12</v>
      </c>
      <c r="F2376">
        <v>248.36</v>
      </c>
      <c r="G2376">
        <v>12</v>
      </c>
      <c r="H2376">
        <v>4.0999999999999996</v>
      </c>
      <c r="I2376" t="s">
        <v>17</v>
      </c>
      <c r="J2376" s="1">
        <v>46936</v>
      </c>
    </row>
    <row r="2377" spans="1:10" x14ac:dyDescent="0.3">
      <c r="A2377">
        <v>2376</v>
      </c>
      <c r="B2377">
        <v>67</v>
      </c>
      <c r="C2377" t="s">
        <v>14</v>
      </c>
      <c r="D2377" t="s">
        <v>22</v>
      </c>
      <c r="E2377" t="s">
        <v>21</v>
      </c>
      <c r="F2377">
        <v>1128.98</v>
      </c>
      <c r="G2377">
        <v>8</v>
      </c>
      <c r="H2377">
        <v>3.4</v>
      </c>
      <c r="I2377" t="s">
        <v>13</v>
      </c>
      <c r="J2377" s="1">
        <v>46937</v>
      </c>
    </row>
    <row r="2378" spans="1:10" x14ac:dyDescent="0.3">
      <c r="A2378">
        <v>2377</v>
      </c>
      <c r="B2378">
        <v>26</v>
      </c>
      <c r="C2378" t="s">
        <v>23</v>
      </c>
      <c r="D2378" t="s">
        <v>20</v>
      </c>
      <c r="E2378" t="s">
        <v>21</v>
      </c>
      <c r="F2378">
        <v>1474.78</v>
      </c>
      <c r="G2378">
        <v>8</v>
      </c>
      <c r="H2378">
        <v>3.1</v>
      </c>
      <c r="I2378" t="s">
        <v>17</v>
      </c>
      <c r="J2378" s="1">
        <v>46938</v>
      </c>
    </row>
    <row r="2379" spans="1:10" x14ac:dyDescent="0.3">
      <c r="A2379">
        <v>2378</v>
      </c>
      <c r="B2379">
        <v>21</v>
      </c>
      <c r="C2379" t="s">
        <v>10</v>
      </c>
      <c r="D2379" t="s">
        <v>22</v>
      </c>
      <c r="E2379" t="s">
        <v>24</v>
      </c>
      <c r="F2379">
        <v>639.45000000000005</v>
      </c>
      <c r="G2379">
        <v>9</v>
      </c>
      <c r="H2379">
        <v>1.9</v>
      </c>
      <c r="I2379" t="s">
        <v>13</v>
      </c>
      <c r="J2379" s="1">
        <v>46939</v>
      </c>
    </row>
    <row r="2380" spans="1:10" x14ac:dyDescent="0.3">
      <c r="A2380">
        <v>2379</v>
      </c>
      <c r="B2380">
        <v>44</v>
      </c>
      <c r="C2380" t="s">
        <v>10</v>
      </c>
      <c r="D2380" t="s">
        <v>25</v>
      </c>
      <c r="E2380" t="s">
        <v>24</v>
      </c>
      <c r="F2380">
        <v>873.03</v>
      </c>
      <c r="G2380">
        <v>13</v>
      </c>
      <c r="H2380">
        <v>4</v>
      </c>
      <c r="I2380" t="s">
        <v>17</v>
      </c>
      <c r="J2380" s="1">
        <v>46940</v>
      </c>
    </row>
    <row r="2381" spans="1:10" x14ac:dyDescent="0.3">
      <c r="A2381">
        <v>2380</v>
      </c>
      <c r="B2381">
        <v>60</v>
      </c>
      <c r="C2381" t="s">
        <v>10</v>
      </c>
      <c r="D2381" t="s">
        <v>25</v>
      </c>
      <c r="E2381" t="s">
        <v>24</v>
      </c>
      <c r="F2381">
        <v>246.09</v>
      </c>
      <c r="G2381">
        <v>8</v>
      </c>
      <c r="H2381">
        <v>2.2000000000000002</v>
      </c>
      <c r="I2381" t="s">
        <v>17</v>
      </c>
      <c r="J2381" s="1">
        <v>46941</v>
      </c>
    </row>
    <row r="2382" spans="1:10" x14ac:dyDescent="0.3">
      <c r="A2382">
        <v>2381</v>
      </c>
      <c r="B2382">
        <v>49</v>
      </c>
      <c r="C2382" t="s">
        <v>10</v>
      </c>
      <c r="D2382" t="s">
        <v>22</v>
      </c>
      <c r="E2382" t="s">
        <v>21</v>
      </c>
      <c r="F2382">
        <v>502.09</v>
      </c>
      <c r="G2382">
        <v>3</v>
      </c>
      <c r="H2382">
        <v>1.4</v>
      </c>
      <c r="I2382" t="s">
        <v>13</v>
      </c>
      <c r="J2382" s="1">
        <v>46942</v>
      </c>
    </row>
    <row r="2383" spans="1:10" x14ac:dyDescent="0.3">
      <c r="A2383">
        <v>2382</v>
      </c>
      <c r="B2383">
        <v>42</v>
      </c>
      <c r="C2383" t="s">
        <v>14</v>
      </c>
      <c r="D2383" t="s">
        <v>25</v>
      </c>
      <c r="E2383" t="s">
        <v>19</v>
      </c>
      <c r="F2383">
        <v>257.72000000000003</v>
      </c>
      <c r="G2383">
        <v>13</v>
      </c>
      <c r="H2383">
        <v>2.5</v>
      </c>
      <c r="I2383" t="s">
        <v>17</v>
      </c>
      <c r="J2383" s="1">
        <v>46943</v>
      </c>
    </row>
    <row r="2384" spans="1:10" x14ac:dyDescent="0.3">
      <c r="A2384">
        <v>2383</v>
      </c>
      <c r="B2384">
        <v>65</v>
      </c>
      <c r="C2384" t="s">
        <v>14</v>
      </c>
      <c r="D2384" t="s">
        <v>22</v>
      </c>
      <c r="E2384" t="s">
        <v>24</v>
      </c>
      <c r="F2384">
        <v>675.56</v>
      </c>
      <c r="G2384">
        <v>14</v>
      </c>
      <c r="H2384">
        <v>1.6</v>
      </c>
      <c r="I2384" t="s">
        <v>13</v>
      </c>
      <c r="J2384" s="1">
        <v>46944</v>
      </c>
    </row>
    <row r="2385" spans="1:10" x14ac:dyDescent="0.3">
      <c r="A2385">
        <v>2384</v>
      </c>
      <c r="B2385">
        <v>40</v>
      </c>
      <c r="C2385" t="s">
        <v>23</v>
      </c>
      <c r="D2385" t="s">
        <v>15</v>
      </c>
      <c r="E2385" t="s">
        <v>24</v>
      </c>
      <c r="F2385">
        <v>103.42</v>
      </c>
      <c r="G2385">
        <v>8</v>
      </c>
      <c r="H2385">
        <v>2.1</v>
      </c>
      <c r="I2385" t="s">
        <v>17</v>
      </c>
      <c r="J2385" s="1">
        <v>46945</v>
      </c>
    </row>
    <row r="2386" spans="1:10" x14ac:dyDescent="0.3">
      <c r="A2386">
        <v>2385</v>
      </c>
      <c r="B2386">
        <v>33</v>
      </c>
      <c r="C2386" t="s">
        <v>10</v>
      </c>
      <c r="D2386" t="s">
        <v>25</v>
      </c>
      <c r="E2386" t="s">
        <v>12</v>
      </c>
      <c r="F2386">
        <v>612.79</v>
      </c>
      <c r="G2386">
        <v>4</v>
      </c>
      <c r="H2386">
        <v>3.8</v>
      </c>
      <c r="I2386" t="s">
        <v>17</v>
      </c>
      <c r="J2386" s="1">
        <v>46946</v>
      </c>
    </row>
    <row r="2387" spans="1:10" x14ac:dyDescent="0.3">
      <c r="A2387">
        <v>2386</v>
      </c>
      <c r="B2387">
        <v>54</v>
      </c>
      <c r="C2387" t="s">
        <v>23</v>
      </c>
      <c r="D2387" t="s">
        <v>18</v>
      </c>
      <c r="E2387" t="s">
        <v>19</v>
      </c>
      <c r="F2387">
        <v>1323.26</v>
      </c>
      <c r="G2387">
        <v>14</v>
      </c>
      <c r="H2387">
        <v>2.2000000000000002</v>
      </c>
      <c r="I2387" t="s">
        <v>17</v>
      </c>
      <c r="J2387" s="1">
        <v>46947</v>
      </c>
    </row>
    <row r="2388" spans="1:10" x14ac:dyDescent="0.3">
      <c r="A2388">
        <v>2387</v>
      </c>
      <c r="B2388">
        <v>25</v>
      </c>
      <c r="C2388" t="s">
        <v>14</v>
      </c>
      <c r="D2388" t="s">
        <v>25</v>
      </c>
      <c r="E2388" t="s">
        <v>21</v>
      </c>
      <c r="F2388">
        <v>1129.49</v>
      </c>
      <c r="G2388">
        <v>9</v>
      </c>
      <c r="H2388">
        <v>2.9</v>
      </c>
      <c r="I2388" t="s">
        <v>17</v>
      </c>
      <c r="J2388" s="1">
        <v>46948</v>
      </c>
    </row>
    <row r="2389" spans="1:10" x14ac:dyDescent="0.3">
      <c r="A2389">
        <v>2388</v>
      </c>
      <c r="B2389">
        <v>42</v>
      </c>
      <c r="C2389" t="s">
        <v>10</v>
      </c>
      <c r="D2389" t="s">
        <v>11</v>
      </c>
      <c r="E2389" t="s">
        <v>24</v>
      </c>
      <c r="F2389">
        <v>631.74</v>
      </c>
      <c r="G2389">
        <v>10</v>
      </c>
      <c r="H2389">
        <v>3.5</v>
      </c>
      <c r="I2389" t="s">
        <v>13</v>
      </c>
      <c r="J2389" s="1">
        <v>46949</v>
      </c>
    </row>
    <row r="2390" spans="1:10" x14ac:dyDescent="0.3">
      <c r="A2390">
        <v>2389</v>
      </c>
      <c r="B2390">
        <v>45</v>
      </c>
      <c r="C2390" t="s">
        <v>10</v>
      </c>
      <c r="D2390" t="s">
        <v>25</v>
      </c>
      <c r="E2390" t="s">
        <v>19</v>
      </c>
      <c r="F2390">
        <v>1036.8900000000001</v>
      </c>
      <c r="G2390">
        <v>9</v>
      </c>
      <c r="H2390">
        <v>4.5999999999999996</v>
      </c>
      <c r="I2390" t="s">
        <v>17</v>
      </c>
      <c r="J2390" s="1">
        <v>46950</v>
      </c>
    </row>
    <row r="2391" spans="1:10" x14ac:dyDescent="0.3">
      <c r="A2391">
        <v>2390</v>
      </c>
      <c r="B2391">
        <v>26</v>
      </c>
      <c r="C2391" t="s">
        <v>14</v>
      </c>
      <c r="D2391" t="s">
        <v>25</v>
      </c>
      <c r="E2391" t="s">
        <v>24</v>
      </c>
      <c r="F2391">
        <v>777.07</v>
      </c>
      <c r="G2391">
        <v>2</v>
      </c>
      <c r="H2391">
        <v>1.6</v>
      </c>
      <c r="I2391" t="s">
        <v>13</v>
      </c>
      <c r="J2391" s="1">
        <v>46951</v>
      </c>
    </row>
    <row r="2392" spans="1:10" x14ac:dyDescent="0.3">
      <c r="A2392">
        <v>2391</v>
      </c>
      <c r="B2392">
        <v>28</v>
      </c>
      <c r="C2392" t="s">
        <v>10</v>
      </c>
      <c r="D2392" t="s">
        <v>15</v>
      </c>
      <c r="E2392" t="s">
        <v>24</v>
      </c>
      <c r="F2392">
        <v>47.08</v>
      </c>
      <c r="G2392">
        <v>4</v>
      </c>
      <c r="H2392">
        <v>2.9</v>
      </c>
      <c r="I2392" t="s">
        <v>13</v>
      </c>
      <c r="J2392" s="1">
        <v>46952</v>
      </c>
    </row>
    <row r="2393" spans="1:10" x14ac:dyDescent="0.3">
      <c r="A2393">
        <v>2392</v>
      </c>
      <c r="B2393">
        <v>20</v>
      </c>
      <c r="C2393" t="s">
        <v>14</v>
      </c>
      <c r="D2393" t="s">
        <v>22</v>
      </c>
      <c r="E2393" t="s">
        <v>24</v>
      </c>
      <c r="F2393">
        <v>896.81</v>
      </c>
      <c r="G2393">
        <v>9</v>
      </c>
      <c r="H2393">
        <v>1.1000000000000001</v>
      </c>
      <c r="I2393" t="s">
        <v>17</v>
      </c>
      <c r="J2393" s="1">
        <v>46953</v>
      </c>
    </row>
    <row r="2394" spans="1:10" x14ac:dyDescent="0.3">
      <c r="A2394">
        <v>2393</v>
      </c>
      <c r="B2394">
        <v>51</v>
      </c>
      <c r="C2394" t="s">
        <v>23</v>
      </c>
      <c r="D2394" t="s">
        <v>18</v>
      </c>
      <c r="E2394" t="s">
        <v>21</v>
      </c>
      <c r="F2394">
        <v>81.02</v>
      </c>
      <c r="G2394">
        <v>2</v>
      </c>
      <c r="H2394">
        <v>2</v>
      </c>
      <c r="I2394" t="s">
        <v>17</v>
      </c>
      <c r="J2394" s="1">
        <v>46954</v>
      </c>
    </row>
    <row r="2395" spans="1:10" x14ac:dyDescent="0.3">
      <c r="A2395">
        <v>2394</v>
      </c>
      <c r="B2395">
        <v>66</v>
      </c>
      <c r="C2395" t="s">
        <v>23</v>
      </c>
      <c r="D2395" t="s">
        <v>22</v>
      </c>
      <c r="E2395" t="s">
        <v>21</v>
      </c>
      <c r="F2395">
        <v>310.11</v>
      </c>
      <c r="G2395">
        <v>5</v>
      </c>
      <c r="H2395">
        <v>3.2</v>
      </c>
      <c r="I2395" t="s">
        <v>17</v>
      </c>
      <c r="J2395" s="1">
        <v>46955</v>
      </c>
    </row>
    <row r="2396" spans="1:10" x14ac:dyDescent="0.3">
      <c r="A2396">
        <v>2395</v>
      </c>
      <c r="B2396">
        <v>38</v>
      </c>
      <c r="C2396" t="s">
        <v>10</v>
      </c>
      <c r="D2396" t="s">
        <v>25</v>
      </c>
      <c r="E2396" t="s">
        <v>16</v>
      </c>
      <c r="F2396">
        <v>567.16</v>
      </c>
      <c r="G2396">
        <v>14</v>
      </c>
      <c r="H2396">
        <v>3.5</v>
      </c>
      <c r="I2396" t="s">
        <v>17</v>
      </c>
      <c r="J2396" s="1">
        <v>46956</v>
      </c>
    </row>
    <row r="2397" spans="1:10" x14ac:dyDescent="0.3">
      <c r="A2397">
        <v>2396</v>
      </c>
      <c r="B2397">
        <v>61</v>
      </c>
      <c r="C2397" t="s">
        <v>10</v>
      </c>
      <c r="D2397" t="s">
        <v>15</v>
      </c>
      <c r="E2397" t="s">
        <v>16</v>
      </c>
      <c r="F2397">
        <v>141.84</v>
      </c>
      <c r="G2397">
        <v>6</v>
      </c>
      <c r="H2397">
        <v>4.3</v>
      </c>
      <c r="I2397" t="s">
        <v>13</v>
      </c>
      <c r="J2397" s="1">
        <v>46957</v>
      </c>
    </row>
    <row r="2398" spans="1:10" x14ac:dyDescent="0.3">
      <c r="A2398">
        <v>2397</v>
      </c>
      <c r="B2398">
        <v>58</v>
      </c>
      <c r="C2398" t="s">
        <v>10</v>
      </c>
      <c r="D2398" t="s">
        <v>15</v>
      </c>
      <c r="E2398" t="s">
        <v>19</v>
      </c>
      <c r="F2398">
        <v>1246.98</v>
      </c>
      <c r="G2398">
        <v>2</v>
      </c>
      <c r="H2398">
        <v>3.1</v>
      </c>
      <c r="I2398" t="s">
        <v>13</v>
      </c>
      <c r="J2398" s="1">
        <v>46958</v>
      </c>
    </row>
    <row r="2399" spans="1:10" x14ac:dyDescent="0.3">
      <c r="A2399">
        <v>2398</v>
      </c>
      <c r="B2399">
        <v>20</v>
      </c>
      <c r="C2399" t="s">
        <v>14</v>
      </c>
      <c r="D2399" t="s">
        <v>15</v>
      </c>
      <c r="E2399" t="s">
        <v>16</v>
      </c>
      <c r="F2399">
        <v>1382.85</v>
      </c>
      <c r="G2399">
        <v>10</v>
      </c>
      <c r="H2399">
        <v>1.9</v>
      </c>
      <c r="I2399" t="s">
        <v>17</v>
      </c>
      <c r="J2399" s="1">
        <v>46959</v>
      </c>
    </row>
    <row r="2400" spans="1:10" x14ac:dyDescent="0.3">
      <c r="A2400">
        <v>2399</v>
      </c>
      <c r="B2400">
        <v>69</v>
      </c>
      <c r="C2400" t="s">
        <v>23</v>
      </c>
      <c r="D2400" t="s">
        <v>22</v>
      </c>
      <c r="E2400" t="s">
        <v>21</v>
      </c>
      <c r="F2400">
        <v>160.41</v>
      </c>
      <c r="G2400">
        <v>4</v>
      </c>
      <c r="H2400">
        <v>2.5</v>
      </c>
      <c r="I2400" t="s">
        <v>13</v>
      </c>
      <c r="J2400" s="1">
        <v>46960</v>
      </c>
    </row>
    <row r="2401" spans="1:10" x14ac:dyDescent="0.3">
      <c r="A2401">
        <v>2400</v>
      </c>
      <c r="B2401">
        <v>37</v>
      </c>
      <c r="C2401" t="s">
        <v>23</v>
      </c>
      <c r="D2401" t="s">
        <v>20</v>
      </c>
      <c r="E2401" t="s">
        <v>12</v>
      </c>
      <c r="F2401">
        <v>157.5</v>
      </c>
      <c r="G2401">
        <v>11</v>
      </c>
      <c r="H2401">
        <v>1</v>
      </c>
      <c r="I2401" t="s">
        <v>13</v>
      </c>
      <c r="J2401" s="1">
        <v>46961</v>
      </c>
    </row>
    <row r="2402" spans="1:10" x14ac:dyDescent="0.3">
      <c r="A2402">
        <v>2401</v>
      </c>
      <c r="B2402">
        <v>53</v>
      </c>
      <c r="C2402" t="s">
        <v>23</v>
      </c>
      <c r="D2402" t="s">
        <v>20</v>
      </c>
      <c r="E2402" t="s">
        <v>21</v>
      </c>
      <c r="F2402">
        <v>576.92999999999995</v>
      </c>
      <c r="G2402">
        <v>3</v>
      </c>
      <c r="H2402">
        <v>2.5</v>
      </c>
      <c r="I2402" t="s">
        <v>13</v>
      </c>
      <c r="J2402" s="1">
        <v>46962</v>
      </c>
    </row>
    <row r="2403" spans="1:10" x14ac:dyDescent="0.3">
      <c r="A2403">
        <v>2402</v>
      </c>
      <c r="B2403">
        <v>44</v>
      </c>
      <c r="C2403" t="s">
        <v>23</v>
      </c>
      <c r="D2403" t="s">
        <v>11</v>
      </c>
      <c r="E2403" t="s">
        <v>19</v>
      </c>
      <c r="F2403">
        <v>910.51</v>
      </c>
      <c r="G2403">
        <v>14</v>
      </c>
      <c r="H2403">
        <v>3</v>
      </c>
      <c r="I2403" t="s">
        <v>17</v>
      </c>
      <c r="J2403" s="1">
        <v>46963</v>
      </c>
    </row>
    <row r="2404" spans="1:10" x14ac:dyDescent="0.3">
      <c r="A2404">
        <v>2403</v>
      </c>
      <c r="B2404">
        <v>21</v>
      </c>
      <c r="C2404" t="s">
        <v>23</v>
      </c>
      <c r="D2404" t="s">
        <v>20</v>
      </c>
      <c r="E2404" t="s">
        <v>19</v>
      </c>
      <c r="F2404">
        <v>70.97</v>
      </c>
      <c r="G2404">
        <v>12</v>
      </c>
      <c r="H2404">
        <v>4.8</v>
      </c>
      <c r="I2404" t="s">
        <v>13</v>
      </c>
      <c r="J2404" s="1">
        <v>46964</v>
      </c>
    </row>
    <row r="2405" spans="1:10" x14ac:dyDescent="0.3">
      <c r="A2405">
        <v>2404</v>
      </c>
      <c r="B2405">
        <v>33</v>
      </c>
      <c r="C2405" t="s">
        <v>14</v>
      </c>
      <c r="D2405" t="s">
        <v>11</v>
      </c>
      <c r="E2405" t="s">
        <v>21</v>
      </c>
      <c r="F2405">
        <v>1476.93</v>
      </c>
      <c r="G2405">
        <v>5</v>
      </c>
      <c r="H2405">
        <v>4.5</v>
      </c>
      <c r="I2405" t="s">
        <v>17</v>
      </c>
      <c r="J2405" s="1">
        <v>46965</v>
      </c>
    </row>
    <row r="2406" spans="1:10" x14ac:dyDescent="0.3">
      <c r="A2406">
        <v>2405</v>
      </c>
      <c r="B2406">
        <v>45</v>
      </c>
      <c r="C2406" t="s">
        <v>14</v>
      </c>
      <c r="D2406" t="s">
        <v>11</v>
      </c>
      <c r="E2406" t="s">
        <v>12</v>
      </c>
      <c r="F2406">
        <v>701.85</v>
      </c>
      <c r="G2406">
        <v>12</v>
      </c>
      <c r="H2406">
        <v>4.4000000000000004</v>
      </c>
      <c r="I2406" t="s">
        <v>17</v>
      </c>
      <c r="J2406" s="1">
        <v>46966</v>
      </c>
    </row>
    <row r="2407" spans="1:10" x14ac:dyDescent="0.3">
      <c r="A2407">
        <v>2406</v>
      </c>
      <c r="B2407">
        <v>45</v>
      </c>
      <c r="C2407" t="s">
        <v>23</v>
      </c>
      <c r="D2407" t="s">
        <v>11</v>
      </c>
      <c r="E2407" t="s">
        <v>19</v>
      </c>
      <c r="F2407">
        <v>689.14</v>
      </c>
      <c r="G2407">
        <v>3</v>
      </c>
      <c r="H2407">
        <v>3.8</v>
      </c>
      <c r="I2407" t="s">
        <v>13</v>
      </c>
      <c r="J2407" s="1">
        <v>46967</v>
      </c>
    </row>
    <row r="2408" spans="1:10" x14ac:dyDescent="0.3">
      <c r="A2408">
        <v>2407</v>
      </c>
      <c r="B2408">
        <v>50</v>
      </c>
      <c r="C2408" t="s">
        <v>23</v>
      </c>
      <c r="D2408" t="s">
        <v>22</v>
      </c>
      <c r="E2408" t="s">
        <v>21</v>
      </c>
      <c r="F2408">
        <v>1428.83</v>
      </c>
      <c r="G2408">
        <v>12</v>
      </c>
      <c r="H2408">
        <v>1.8</v>
      </c>
      <c r="I2408" t="s">
        <v>17</v>
      </c>
      <c r="J2408" s="1">
        <v>46968</v>
      </c>
    </row>
    <row r="2409" spans="1:10" x14ac:dyDescent="0.3">
      <c r="A2409">
        <v>2408</v>
      </c>
      <c r="B2409">
        <v>57</v>
      </c>
      <c r="C2409" t="s">
        <v>10</v>
      </c>
      <c r="D2409" t="s">
        <v>22</v>
      </c>
      <c r="E2409" t="s">
        <v>12</v>
      </c>
      <c r="F2409">
        <v>1231.96</v>
      </c>
      <c r="G2409">
        <v>13</v>
      </c>
      <c r="H2409">
        <v>1.8</v>
      </c>
      <c r="I2409" t="s">
        <v>17</v>
      </c>
      <c r="J2409" s="1">
        <v>46969</v>
      </c>
    </row>
    <row r="2410" spans="1:10" x14ac:dyDescent="0.3">
      <c r="A2410">
        <v>2409</v>
      </c>
      <c r="B2410">
        <v>47</v>
      </c>
      <c r="C2410" t="s">
        <v>14</v>
      </c>
      <c r="D2410" t="s">
        <v>15</v>
      </c>
      <c r="E2410" t="s">
        <v>21</v>
      </c>
      <c r="F2410">
        <v>1125.8800000000001</v>
      </c>
      <c r="G2410">
        <v>9</v>
      </c>
      <c r="H2410">
        <v>4.2</v>
      </c>
      <c r="I2410" t="s">
        <v>13</v>
      </c>
      <c r="J2410" s="1">
        <v>46970</v>
      </c>
    </row>
    <row r="2411" spans="1:10" x14ac:dyDescent="0.3">
      <c r="A2411">
        <v>2410</v>
      </c>
      <c r="B2411">
        <v>29</v>
      </c>
      <c r="C2411" t="s">
        <v>14</v>
      </c>
      <c r="D2411" t="s">
        <v>20</v>
      </c>
      <c r="E2411" t="s">
        <v>12</v>
      </c>
      <c r="F2411">
        <v>1299.4100000000001</v>
      </c>
      <c r="G2411">
        <v>2</v>
      </c>
      <c r="H2411">
        <v>1.7</v>
      </c>
      <c r="I2411" t="s">
        <v>17</v>
      </c>
      <c r="J2411" s="1">
        <v>46971</v>
      </c>
    </row>
    <row r="2412" spans="1:10" x14ac:dyDescent="0.3">
      <c r="A2412">
        <v>2411</v>
      </c>
      <c r="B2412">
        <v>31</v>
      </c>
      <c r="C2412" t="s">
        <v>10</v>
      </c>
      <c r="D2412" t="s">
        <v>11</v>
      </c>
      <c r="E2412" t="s">
        <v>16</v>
      </c>
      <c r="F2412">
        <v>679.24</v>
      </c>
      <c r="G2412">
        <v>7</v>
      </c>
      <c r="H2412">
        <v>4.0999999999999996</v>
      </c>
      <c r="I2412" t="s">
        <v>13</v>
      </c>
      <c r="J2412" s="1">
        <v>46972</v>
      </c>
    </row>
    <row r="2413" spans="1:10" x14ac:dyDescent="0.3">
      <c r="A2413">
        <v>2412</v>
      </c>
      <c r="B2413">
        <v>22</v>
      </c>
      <c r="C2413" t="s">
        <v>10</v>
      </c>
      <c r="D2413" t="s">
        <v>22</v>
      </c>
      <c r="E2413" t="s">
        <v>24</v>
      </c>
      <c r="F2413">
        <v>637.78</v>
      </c>
      <c r="G2413">
        <v>12</v>
      </c>
      <c r="H2413">
        <v>1.6</v>
      </c>
      <c r="I2413" t="s">
        <v>13</v>
      </c>
      <c r="J2413" s="1">
        <v>46973</v>
      </c>
    </row>
    <row r="2414" spans="1:10" x14ac:dyDescent="0.3">
      <c r="A2414">
        <v>2413</v>
      </c>
      <c r="B2414">
        <v>52</v>
      </c>
      <c r="C2414" t="s">
        <v>23</v>
      </c>
      <c r="D2414" t="s">
        <v>18</v>
      </c>
      <c r="E2414" t="s">
        <v>21</v>
      </c>
      <c r="F2414">
        <v>961.9</v>
      </c>
      <c r="G2414">
        <v>1</v>
      </c>
      <c r="H2414">
        <v>2.8</v>
      </c>
      <c r="I2414" t="s">
        <v>17</v>
      </c>
      <c r="J2414" s="1">
        <v>46974</v>
      </c>
    </row>
    <row r="2415" spans="1:10" x14ac:dyDescent="0.3">
      <c r="A2415">
        <v>2414</v>
      </c>
      <c r="B2415">
        <v>47</v>
      </c>
      <c r="C2415" t="s">
        <v>23</v>
      </c>
      <c r="D2415" t="s">
        <v>20</v>
      </c>
      <c r="E2415" t="s">
        <v>19</v>
      </c>
      <c r="F2415">
        <v>528.30999999999995</v>
      </c>
      <c r="G2415">
        <v>3</v>
      </c>
      <c r="H2415">
        <v>1.6</v>
      </c>
      <c r="I2415" t="s">
        <v>17</v>
      </c>
      <c r="J2415" s="1">
        <v>46975</v>
      </c>
    </row>
    <row r="2416" spans="1:10" x14ac:dyDescent="0.3">
      <c r="A2416">
        <v>2415</v>
      </c>
      <c r="B2416">
        <v>63</v>
      </c>
      <c r="C2416" t="s">
        <v>14</v>
      </c>
      <c r="D2416" t="s">
        <v>25</v>
      </c>
      <c r="E2416" t="s">
        <v>12</v>
      </c>
      <c r="F2416">
        <v>850.25</v>
      </c>
      <c r="G2416">
        <v>7</v>
      </c>
      <c r="H2416">
        <v>3.5</v>
      </c>
      <c r="I2416" t="s">
        <v>13</v>
      </c>
      <c r="J2416" s="1">
        <v>46976</v>
      </c>
    </row>
    <row r="2417" spans="1:10" x14ac:dyDescent="0.3">
      <c r="A2417">
        <v>2416</v>
      </c>
      <c r="B2417">
        <v>45</v>
      </c>
      <c r="C2417" t="s">
        <v>10</v>
      </c>
      <c r="D2417" t="s">
        <v>18</v>
      </c>
      <c r="E2417" t="s">
        <v>16</v>
      </c>
      <c r="F2417">
        <v>404.05</v>
      </c>
      <c r="G2417">
        <v>7</v>
      </c>
      <c r="H2417">
        <v>4.4000000000000004</v>
      </c>
      <c r="I2417" t="s">
        <v>13</v>
      </c>
      <c r="J2417" s="1">
        <v>46977</v>
      </c>
    </row>
    <row r="2418" spans="1:10" x14ac:dyDescent="0.3">
      <c r="A2418">
        <v>2417</v>
      </c>
      <c r="B2418">
        <v>35</v>
      </c>
      <c r="C2418" t="s">
        <v>14</v>
      </c>
      <c r="D2418" t="s">
        <v>20</v>
      </c>
      <c r="E2418" t="s">
        <v>16</v>
      </c>
      <c r="F2418">
        <v>448.14</v>
      </c>
      <c r="G2418">
        <v>11</v>
      </c>
      <c r="H2418">
        <v>4.5</v>
      </c>
      <c r="I2418" t="s">
        <v>13</v>
      </c>
      <c r="J2418" s="1">
        <v>46978</v>
      </c>
    </row>
    <row r="2419" spans="1:10" x14ac:dyDescent="0.3">
      <c r="A2419">
        <v>2418</v>
      </c>
      <c r="B2419">
        <v>65</v>
      </c>
      <c r="C2419" t="s">
        <v>10</v>
      </c>
      <c r="D2419" t="s">
        <v>22</v>
      </c>
      <c r="E2419" t="s">
        <v>24</v>
      </c>
      <c r="F2419">
        <v>482.6</v>
      </c>
      <c r="G2419">
        <v>8</v>
      </c>
      <c r="H2419">
        <v>4.5</v>
      </c>
      <c r="I2419" t="s">
        <v>13</v>
      </c>
      <c r="J2419" s="1">
        <v>46979</v>
      </c>
    </row>
    <row r="2420" spans="1:10" x14ac:dyDescent="0.3">
      <c r="A2420">
        <v>2419</v>
      </c>
      <c r="B2420">
        <v>50</v>
      </c>
      <c r="C2420" t="s">
        <v>23</v>
      </c>
      <c r="D2420" t="s">
        <v>15</v>
      </c>
      <c r="E2420" t="s">
        <v>16</v>
      </c>
      <c r="F2420">
        <v>896.9</v>
      </c>
      <c r="G2420">
        <v>10</v>
      </c>
      <c r="H2420">
        <v>3.6</v>
      </c>
      <c r="I2420" t="s">
        <v>13</v>
      </c>
      <c r="J2420" s="1">
        <v>46980</v>
      </c>
    </row>
    <row r="2421" spans="1:10" x14ac:dyDescent="0.3">
      <c r="A2421">
        <v>2420</v>
      </c>
      <c r="B2421">
        <v>43</v>
      </c>
      <c r="C2421" t="s">
        <v>23</v>
      </c>
      <c r="D2421" t="s">
        <v>25</v>
      </c>
      <c r="E2421" t="s">
        <v>21</v>
      </c>
      <c r="F2421">
        <v>287.39</v>
      </c>
      <c r="G2421">
        <v>8</v>
      </c>
      <c r="H2421">
        <v>3.6</v>
      </c>
      <c r="I2421" t="s">
        <v>17</v>
      </c>
      <c r="J2421" s="1">
        <v>46981</v>
      </c>
    </row>
    <row r="2422" spans="1:10" x14ac:dyDescent="0.3">
      <c r="A2422">
        <v>2421</v>
      </c>
      <c r="B2422">
        <v>25</v>
      </c>
      <c r="C2422" t="s">
        <v>10</v>
      </c>
      <c r="D2422" t="s">
        <v>11</v>
      </c>
      <c r="E2422" t="s">
        <v>24</v>
      </c>
      <c r="F2422">
        <v>548.9</v>
      </c>
      <c r="G2422">
        <v>8</v>
      </c>
      <c r="H2422">
        <v>2.1</v>
      </c>
      <c r="I2422" t="s">
        <v>13</v>
      </c>
      <c r="J2422" s="1">
        <v>46982</v>
      </c>
    </row>
    <row r="2423" spans="1:10" x14ac:dyDescent="0.3">
      <c r="A2423">
        <v>2422</v>
      </c>
      <c r="B2423">
        <v>36</v>
      </c>
      <c r="C2423" t="s">
        <v>23</v>
      </c>
      <c r="D2423" t="s">
        <v>22</v>
      </c>
      <c r="E2423" t="s">
        <v>21</v>
      </c>
      <c r="F2423">
        <v>1448</v>
      </c>
      <c r="G2423">
        <v>10</v>
      </c>
      <c r="H2423">
        <v>4.2</v>
      </c>
      <c r="I2423" t="s">
        <v>17</v>
      </c>
      <c r="J2423" s="1">
        <v>46983</v>
      </c>
    </row>
    <row r="2424" spans="1:10" x14ac:dyDescent="0.3">
      <c r="A2424">
        <v>2423</v>
      </c>
      <c r="B2424">
        <v>48</v>
      </c>
      <c r="C2424" t="s">
        <v>14</v>
      </c>
      <c r="D2424" t="s">
        <v>22</v>
      </c>
      <c r="E2424" t="s">
        <v>24</v>
      </c>
      <c r="F2424">
        <v>983.4</v>
      </c>
      <c r="G2424">
        <v>4</v>
      </c>
      <c r="H2424">
        <v>2.2000000000000002</v>
      </c>
      <c r="I2424" t="s">
        <v>13</v>
      </c>
      <c r="J2424" s="1">
        <v>46984</v>
      </c>
    </row>
    <row r="2425" spans="1:10" x14ac:dyDescent="0.3">
      <c r="A2425">
        <v>2424</v>
      </c>
      <c r="B2425">
        <v>65</v>
      </c>
      <c r="C2425" t="s">
        <v>23</v>
      </c>
      <c r="D2425" t="s">
        <v>18</v>
      </c>
      <c r="E2425" t="s">
        <v>19</v>
      </c>
      <c r="F2425">
        <v>169.18</v>
      </c>
      <c r="G2425">
        <v>3</v>
      </c>
      <c r="H2425">
        <v>2.4</v>
      </c>
      <c r="I2425" t="s">
        <v>13</v>
      </c>
      <c r="J2425" s="1">
        <v>46985</v>
      </c>
    </row>
    <row r="2426" spans="1:10" x14ac:dyDescent="0.3">
      <c r="A2426">
        <v>2425</v>
      </c>
      <c r="B2426">
        <v>50</v>
      </c>
      <c r="C2426" t="s">
        <v>23</v>
      </c>
      <c r="D2426" t="s">
        <v>15</v>
      </c>
      <c r="E2426" t="s">
        <v>24</v>
      </c>
      <c r="F2426">
        <v>22.15</v>
      </c>
      <c r="G2426">
        <v>6</v>
      </c>
      <c r="H2426">
        <v>3.3</v>
      </c>
      <c r="I2426" t="s">
        <v>13</v>
      </c>
      <c r="J2426" s="1">
        <v>46986</v>
      </c>
    </row>
    <row r="2427" spans="1:10" x14ac:dyDescent="0.3">
      <c r="A2427">
        <v>2426</v>
      </c>
      <c r="B2427">
        <v>67</v>
      </c>
      <c r="C2427" t="s">
        <v>10</v>
      </c>
      <c r="D2427" t="s">
        <v>11</v>
      </c>
      <c r="E2427" t="s">
        <v>24</v>
      </c>
      <c r="F2427">
        <v>409.72</v>
      </c>
      <c r="G2427">
        <v>7</v>
      </c>
      <c r="H2427">
        <v>3.5</v>
      </c>
      <c r="I2427" t="s">
        <v>13</v>
      </c>
      <c r="J2427" s="1">
        <v>46987</v>
      </c>
    </row>
    <row r="2428" spans="1:10" x14ac:dyDescent="0.3">
      <c r="A2428">
        <v>2427</v>
      </c>
      <c r="B2428">
        <v>40</v>
      </c>
      <c r="C2428" t="s">
        <v>23</v>
      </c>
      <c r="D2428" t="s">
        <v>25</v>
      </c>
      <c r="E2428" t="s">
        <v>12</v>
      </c>
      <c r="F2428">
        <v>105.95</v>
      </c>
      <c r="G2428">
        <v>7</v>
      </c>
      <c r="H2428">
        <v>2.2000000000000002</v>
      </c>
      <c r="I2428" t="s">
        <v>13</v>
      </c>
      <c r="J2428" s="1">
        <v>46988</v>
      </c>
    </row>
    <row r="2429" spans="1:10" x14ac:dyDescent="0.3">
      <c r="A2429">
        <v>2428</v>
      </c>
      <c r="B2429">
        <v>58</v>
      </c>
      <c r="C2429" t="s">
        <v>23</v>
      </c>
      <c r="D2429" t="s">
        <v>25</v>
      </c>
      <c r="E2429" t="s">
        <v>24</v>
      </c>
      <c r="F2429">
        <v>58.16</v>
      </c>
      <c r="G2429">
        <v>14</v>
      </c>
      <c r="H2429">
        <v>3</v>
      </c>
      <c r="I2429" t="s">
        <v>17</v>
      </c>
      <c r="J2429" s="1">
        <v>46989</v>
      </c>
    </row>
    <row r="2430" spans="1:10" x14ac:dyDescent="0.3">
      <c r="A2430">
        <v>2429</v>
      </c>
      <c r="B2430">
        <v>25</v>
      </c>
      <c r="C2430" t="s">
        <v>10</v>
      </c>
      <c r="D2430" t="s">
        <v>20</v>
      </c>
      <c r="E2430" t="s">
        <v>24</v>
      </c>
      <c r="F2430">
        <v>782.78</v>
      </c>
      <c r="G2430">
        <v>10</v>
      </c>
      <c r="H2430">
        <v>4.7</v>
      </c>
      <c r="I2430" t="s">
        <v>17</v>
      </c>
      <c r="J2430" s="1">
        <v>46990</v>
      </c>
    </row>
    <row r="2431" spans="1:10" x14ac:dyDescent="0.3">
      <c r="A2431">
        <v>2430</v>
      </c>
      <c r="B2431">
        <v>46</v>
      </c>
      <c r="C2431" t="s">
        <v>14</v>
      </c>
      <c r="D2431" t="s">
        <v>15</v>
      </c>
      <c r="E2431" t="s">
        <v>21</v>
      </c>
      <c r="F2431">
        <v>1294.74</v>
      </c>
      <c r="G2431">
        <v>14</v>
      </c>
      <c r="H2431">
        <v>4.7</v>
      </c>
      <c r="I2431" t="s">
        <v>13</v>
      </c>
      <c r="J2431" s="1">
        <v>46991</v>
      </c>
    </row>
    <row r="2432" spans="1:10" x14ac:dyDescent="0.3">
      <c r="A2432">
        <v>2431</v>
      </c>
      <c r="B2432">
        <v>33</v>
      </c>
      <c r="C2432" t="s">
        <v>10</v>
      </c>
      <c r="D2432" t="s">
        <v>18</v>
      </c>
      <c r="E2432" t="s">
        <v>12</v>
      </c>
      <c r="F2432">
        <v>1424.75</v>
      </c>
      <c r="G2432">
        <v>11</v>
      </c>
      <c r="H2432">
        <v>2.1</v>
      </c>
      <c r="I2432" t="s">
        <v>17</v>
      </c>
      <c r="J2432" s="1">
        <v>46992</v>
      </c>
    </row>
    <row r="2433" spans="1:10" x14ac:dyDescent="0.3">
      <c r="A2433">
        <v>2432</v>
      </c>
      <c r="B2433">
        <v>27</v>
      </c>
      <c r="C2433" t="s">
        <v>10</v>
      </c>
      <c r="D2433" t="s">
        <v>20</v>
      </c>
      <c r="E2433" t="s">
        <v>19</v>
      </c>
      <c r="F2433">
        <v>946.32</v>
      </c>
      <c r="G2433">
        <v>14</v>
      </c>
      <c r="H2433">
        <v>3.1</v>
      </c>
      <c r="I2433" t="s">
        <v>17</v>
      </c>
      <c r="J2433" s="1">
        <v>46993</v>
      </c>
    </row>
    <row r="2434" spans="1:10" x14ac:dyDescent="0.3">
      <c r="A2434">
        <v>2433</v>
      </c>
      <c r="B2434">
        <v>34</v>
      </c>
      <c r="C2434" t="s">
        <v>10</v>
      </c>
      <c r="D2434" t="s">
        <v>11</v>
      </c>
      <c r="E2434" t="s">
        <v>21</v>
      </c>
      <c r="F2434">
        <v>42.64</v>
      </c>
      <c r="G2434">
        <v>5</v>
      </c>
      <c r="H2434">
        <v>2.8</v>
      </c>
      <c r="I2434" t="s">
        <v>13</v>
      </c>
      <c r="J2434" s="1">
        <v>46994</v>
      </c>
    </row>
    <row r="2435" spans="1:10" x14ac:dyDescent="0.3">
      <c r="A2435">
        <v>2434</v>
      </c>
      <c r="B2435">
        <v>37</v>
      </c>
      <c r="C2435" t="s">
        <v>14</v>
      </c>
      <c r="D2435" t="s">
        <v>25</v>
      </c>
      <c r="E2435" t="s">
        <v>16</v>
      </c>
      <c r="F2435">
        <v>182.76</v>
      </c>
      <c r="G2435">
        <v>13</v>
      </c>
      <c r="H2435">
        <v>2.2000000000000002</v>
      </c>
      <c r="I2435" t="s">
        <v>13</v>
      </c>
      <c r="J2435" s="1">
        <v>46995</v>
      </c>
    </row>
    <row r="2436" spans="1:10" x14ac:dyDescent="0.3">
      <c r="A2436">
        <v>2435</v>
      </c>
      <c r="B2436">
        <v>28</v>
      </c>
      <c r="C2436" t="s">
        <v>23</v>
      </c>
      <c r="D2436" t="s">
        <v>20</v>
      </c>
      <c r="E2436" t="s">
        <v>19</v>
      </c>
      <c r="F2436">
        <v>209.37</v>
      </c>
      <c r="G2436">
        <v>3</v>
      </c>
      <c r="H2436">
        <v>3.2</v>
      </c>
      <c r="I2436" t="s">
        <v>17</v>
      </c>
      <c r="J2436" s="1">
        <v>46996</v>
      </c>
    </row>
    <row r="2437" spans="1:10" x14ac:dyDescent="0.3">
      <c r="A2437">
        <v>2436</v>
      </c>
      <c r="B2437">
        <v>20</v>
      </c>
      <c r="C2437" t="s">
        <v>10</v>
      </c>
      <c r="D2437" t="s">
        <v>15</v>
      </c>
      <c r="E2437" t="s">
        <v>16</v>
      </c>
      <c r="F2437">
        <v>1226.98</v>
      </c>
      <c r="G2437">
        <v>3</v>
      </c>
      <c r="H2437">
        <v>3.6</v>
      </c>
      <c r="I2437" t="s">
        <v>13</v>
      </c>
      <c r="J2437" s="1">
        <v>46997</v>
      </c>
    </row>
    <row r="2438" spans="1:10" x14ac:dyDescent="0.3">
      <c r="A2438">
        <v>2437</v>
      </c>
      <c r="B2438">
        <v>27</v>
      </c>
      <c r="C2438" t="s">
        <v>23</v>
      </c>
      <c r="D2438" t="s">
        <v>20</v>
      </c>
      <c r="E2438" t="s">
        <v>12</v>
      </c>
      <c r="F2438">
        <v>1200.55</v>
      </c>
      <c r="G2438">
        <v>1</v>
      </c>
      <c r="H2438">
        <v>2.5</v>
      </c>
      <c r="I2438" t="s">
        <v>13</v>
      </c>
      <c r="J2438" s="1">
        <v>46998</v>
      </c>
    </row>
    <row r="2439" spans="1:10" x14ac:dyDescent="0.3">
      <c r="A2439">
        <v>2438</v>
      </c>
      <c r="B2439">
        <v>59</v>
      </c>
      <c r="C2439" t="s">
        <v>10</v>
      </c>
      <c r="D2439" t="s">
        <v>18</v>
      </c>
      <c r="E2439" t="s">
        <v>12</v>
      </c>
      <c r="F2439">
        <v>316.12</v>
      </c>
      <c r="G2439">
        <v>5</v>
      </c>
      <c r="H2439">
        <v>1.6</v>
      </c>
      <c r="I2439" t="s">
        <v>17</v>
      </c>
      <c r="J2439" s="1">
        <v>46999</v>
      </c>
    </row>
    <row r="2440" spans="1:10" x14ac:dyDescent="0.3">
      <c r="A2440">
        <v>2439</v>
      </c>
      <c r="B2440">
        <v>43</v>
      </c>
      <c r="C2440" t="s">
        <v>10</v>
      </c>
      <c r="D2440" t="s">
        <v>18</v>
      </c>
      <c r="E2440" t="s">
        <v>12</v>
      </c>
      <c r="F2440">
        <v>414.11</v>
      </c>
      <c r="G2440">
        <v>11</v>
      </c>
      <c r="H2440">
        <v>4.7</v>
      </c>
      <c r="I2440" t="s">
        <v>17</v>
      </c>
      <c r="J2440" s="1">
        <v>47000</v>
      </c>
    </row>
    <row r="2441" spans="1:10" x14ac:dyDescent="0.3">
      <c r="A2441">
        <v>2440</v>
      </c>
      <c r="B2441">
        <v>34</v>
      </c>
      <c r="C2441" t="s">
        <v>14</v>
      </c>
      <c r="D2441" t="s">
        <v>15</v>
      </c>
      <c r="E2441" t="s">
        <v>19</v>
      </c>
      <c r="F2441">
        <v>1207.5899999999999</v>
      </c>
      <c r="G2441">
        <v>12</v>
      </c>
      <c r="H2441">
        <v>1.8</v>
      </c>
      <c r="I2441" t="s">
        <v>17</v>
      </c>
      <c r="J2441" s="1">
        <v>47001</v>
      </c>
    </row>
    <row r="2442" spans="1:10" x14ac:dyDescent="0.3">
      <c r="A2442">
        <v>2441</v>
      </c>
      <c r="B2442">
        <v>24</v>
      </c>
      <c r="C2442" t="s">
        <v>23</v>
      </c>
      <c r="D2442" t="s">
        <v>25</v>
      </c>
      <c r="E2442" t="s">
        <v>19</v>
      </c>
      <c r="F2442">
        <v>1001.18</v>
      </c>
      <c r="G2442">
        <v>1</v>
      </c>
      <c r="H2442">
        <v>4.2</v>
      </c>
      <c r="I2442" t="s">
        <v>17</v>
      </c>
      <c r="J2442" s="1">
        <v>47002</v>
      </c>
    </row>
    <row r="2443" spans="1:10" x14ac:dyDescent="0.3">
      <c r="A2443">
        <v>2442</v>
      </c>
      <c r="B2443">
        <v>22</v>
      </c>
      <c r="C2443" t="s">
        <v>23</v>
      </c>
      <c r="D2443" t="s">
        <v>15</v>
      </c>
      <c r="E2443" t="s">
        <v>21</v>
      </c>
      <c r="F2443">
        <v>1442.87</v>
      </c>
      <c r="G2443">
        <v>13</v>
      </c>
      <c r="H2443">
        <v>4.9000000000000004</v>
      </c>
      <c r="I2443" t="s">
        <v>13</v>
      </c>
      <c r="J2443" s="1">
        <v>47003</v>
      </c>
    </row>
    <row r="2444" spans="1:10" x14ac:dyDescent="0.3">
      <c r="A2444">
        <v>2443</v>
      </c>
      <c r="B2444">
        <v>67</v>
      </c>
      <c r="C2444" t="s">
        <v>14</v>
      </c>
      <c r="D2444" t="s">
        <v>11</v>
      </c>
      <c r="E2444" t="s">
        <v>21</v>
      </c>
      <c r="F2444">
        <v>1444.21</v>
      </c>
      <c r="G2444">
        <v>1</v>
      </c>
      <c r="H2444">
        <v>4.0999999999999996</v>
      </c>
      <c r="I2444" t="s">
        <v>17</v>
      </c>
      <c r="J2444" s="1">
        <v>47004</v>
      </c>
    </row>
    <row r="2445" spans="1:10" x14ac:dyDescent="0.3">
      <c r="A2445">
        <v>2444</v>
      </c>
      <c r="B2445">
        <v>28</v>
      </c>
      <c r="C2445" t="s">
        <v>10</v>
      </c>
      <c r="D2445" t="s">
        <v>22</v>
      </c>
      <c r="E2445" t="s">
        <v>12</v>
      </c>
      <c r="F2445">
        <v>498.51</v>
      </c>
      <c r="G2445">
        <v>14</v>
      </c>
      <c r="H2445">
        <v>3.5</v>
      </c>
      <c r="I2445" t="s">
        <v>13</v>
      </c>
      <c r="J2445" s="1">
        <v>47005</v>
      </c>
    </row>
    <row r="2446" spans="1:10" x14ac:dyDescent="0.3">
      <c r="A2446">
        <v>2445</v>
      </c>
      <c r="B2446">
        <v>24</v>
      </c>
      <c r="C2446" t="s">
        <v>14</v>
      </c>
      <c r="D2446" t="s">
        <v>18</v>
      </c>
      <c r="E2446" t="s">
        <v>24</v>
      </c>
      <c r="F2446">
        <v>108.88</v>
      </c>
      <c r="G2446">
        <v>7</v>
      </c>
      <c r="H2446">
        <v>4</v>
      </c>
      <c r="I2446" t="s">
        <v>13</v>
      </c>
      <c r="J2446" s="1">
        <v>47006</v>
      </c>
    </row>
    <row r="2447" spans="1:10" x14ac:dyDescent="0.3">
      <c r="A2447">
        <v>2446</v>
      </c>
      <c r="B2447">
        <v>58</v>
      </c>
      <c r="C2447" t="s">
        <v>14</v>
      </c>
      <c r="D2447" t="s">
        <v>15</v>
      </c>
      <c r="E2447" t="s">
        <v>24</v>
      </c>
      <c r="F2447">
        <v>628.37</v>
      </c>
      <c r="G2447">
        <v>3</v>
      </c>
      <c r="H2447">
        <v>4.4000000000000004</v>
      </c>
      <c r="I2447" t="s">
        <v>17</v>
      </c>
      <c r="J2447" s="1">
        <v>47007</v>
      </c>
    </row>
    <row r="2448" spans="1:10" x14ac:dyDescent="0.3">
      <c r="A2448">
        <v>2447</v>
      </c>
      <c r="B2448">
        <v>61</v>
      </c>
      <c r="C2448" t="s">
        <v>14</v>
      </c>
      <c r="D2448" t="s">
        <v>18</v>
      </c>
      <c r="E2448" t="s">
        <v>21</v>
      </c>
      <c r="F2448">
        <v>377.71</v>
      </c>
      <c r="G2448">
        <v>6</v>
      </c>
      <c r="H2448">
        <v>1.3</v>
      </c>
      <c r="I2448" t="s">
        <v>17</v>
      </c>
      <c r="J2448" s="1">
        <v>47008</v>
      </c>
    </row>
    <row r="2449" spans="1:10" x14ac:dyDescent="0.3">
      <c r="A2449">
        <v>2448</v>
      </c>
      <c r="B2449">
        <v>36</v>
      </c>
      <c r="C2449" t="s">
        <v>23</v>
      </c>
      <c r="D2449" t="s">
        <v>22</v>
      </c>
      <c r="E2449" t="s">
        <v>24</v>
      </c>
      <c r="F2449">
        <v>1208.8800000000001</v>
      </c>
      <c r="G2449">
        <v>1</v>
      </c>
      <c r="H2449">
        <v>2.2999999999999998</v>
      </c>
      <c r="I2449" t="s">
        <v>17</v>
      </c>
      <c r="J2449" s="1">
        <v>47009</v>
      </c>
    </row>
    <row r="2450" spans="1:10" x14ac:dyDescent="0.3">
      <c r="A2450">
        <v>2449</v>
      </c>
      <c r="B2450">
        <v>49</v>
      </c>
      <c r="C2450" t="s">
        <v>10</v>
      </c>
      <c r="D2450" t="s">
        <v>25</v>
      </c>
      <c r="E2450" t="s">
        <v>21</v>
      </c>
      <c r="F2450">
        <v>662.27</v>
      </c>
      <c r="G2450">
        <v>5</v>
      </c>
      <c r="H2450">
        <v>1.9</v>
      </c>
      <c r="I2450" t="s">
        <v>13</v>
      </c>
      <c r="J2450" s="1">
        <v>47010</v>
      </c>
    </row>
    <row r="2451" spans="1:10" x14ac:dyDescent="0.3">
      <c r="A2451">
        <v>2450</v>
      </c>
      <c r="B2451">
        <v>38</v>
      </c>
      <c r="C2451" t="s">
        <v>23</v>
      </c>
      <c r="D2451" t="s">
        <v>18</v>
      </c>
      <c r="E2451" t="s">
        <v>16</v>
      </c>
      <c r="F2451">
        <v>1215.22</v>
      </c>
      <c r="G2451">
        <v>2</v>
      </c>
      <c r="H2451">
        <v>3.8</v>
      </c>
      <c r="I2451" t="s">
        <v>17</v>
      </c>
      <c r="J2451" s="1">
        <v>47011</v>
      </c>
    </row>
    <row r="2452" spans="1:10" x14ac:dyDescent="0.3">
      <c r="A2452">
        <v>2451</v>
      </c>
      <c r="B2452">
        <v>31</v>
      </c>
      <c r="C2452" t="s">
        <v>10</v>
      </c>
      <c r="D2452" t="s">
        <v>25</v>
      </c>
      <c r="E2452" t="s">
        <v>16</v>
      </c>
      <c r="F2452">
        <v>833.49</v>
      </c>
      <c r="G2452">
        <v>3</v>
      </c>
      <c r="H2452">
        <v>4.2</v>
      </c>
      <c r="I2452" t="s">
        <v>17</v>
      </c>
      <c r="J2452" s="1">
        <v>47012</v>
      </c>
    </row>
    <row r="2453" spans="1:10" x14ac:dyDescent="0.3">
      <c r="A2453">
        <v>2452</v>
      </c>
      <c r="B2453">
        <v>20</v>
      </c>
      <c r="C2453" t="s">
        <v>10</v>
      </c>
      <c r="D2453" t="s">
        <v>22</v>
      </c>
      <c r="E2453" t="s">
        <v>12</v>
      </c>
      <c r="F2453">
        <v>755.84</v>
      </c>
      <c r="G2453">
        <v>3</v>
      </c>
      <c r="H2453">
        <v>1.6</v>
      </c>
      <c r="I2453" t="s">
        <v>17</v>
      </c>
      <c r="J2453" s="1">
        <v>47013</v>
      </c>
    </row>
    <row r="2454" spans="1:10" x14ac:dyDescent="0.3">
      <c r="A2454">
        <v>2453</v>
      </c>
      <c r="B2454">
        <v>18</v>
      </c>
      <c r="C2454" t="s">
        <v>23</v>
      </c>
      <c r="D2454" t="s">
        <v>25</v>
      </c>
      <c r="E2454" t="s">
        <v>21</v>
      </c>
      <c r="F2454">
        <v>831.1</v>
      </c>
      <c r="G2454">
        <v>3</v>
      </c>
      <c r="H2454">
        <v>1.8</v>
      </c>
      <c r="I2454" t="s">
        <v>17</v>
      </c>
      <c r="J2454" s="1">
        <v>47014</v>
      </c>
    </row>
    <row r="2455" spans="1:10" x14ac:dyDescent="0.3">
      <c r="A2455">
        <v>2454</v>
      </c>
      <c r="B2455">
        <v>41</v>
      </c>
      <c r="C2455" t="s">
        <v>10</v>
      </c>
      <c r="D2455" t="s">
        <v>11</v>
      </c>
      <c r="E2455" t="s">
        <v>16</v>
      </c>
      <c r="F2455">
        <v>270.62</v>
      </c>
      <c r="G2455">
        <v>12</v>
      </c>
      <c r="H2455">
        <v>2.4</v>
      </c>
      <c r="I2455" t="s">
        <v>13</v>
      </c>
      <c r="J2455" s="1">
        <v>47015</v>
      </c>
    </row>
    <row r="2456" spans="1:10" x14ac:dyDescent="0.3">
      <c r="A2456">
        <v>2455</v>
      </c>
      <c r="B2456">
        <v>26</v>
      </c>
      <c r="C2456" t="s">
        <v>23</v>
      </c>
      <c r="D2456" t="s">
        <v>20</v>
      </c>
      <c r="E2456" t="s">
        <v>21</v>
      </c>
      <c r="F2456">
        <v>1482.7</v>
      </c>
      <c r="G2456">
        <v>9</v>
      </c>
      <c r="H2456">
        <v>3.4</v>
      </c>
      <c r="I2456" t="s">
        <v>17</v>
      </c>
      <c r="J2456" s="1">
        <v>47016</v>
      </c>
    </row>
    <row r="2457" spans="1:10" x14ac:dyDescent="0.3">
      <c r="A2457">
        <v>2456</v>
      </c>
      <c r="B2457">
        <v>33</v>
      </c>
      <c r="C2457" t="s">
        <v>10</v>
      </c>
      <c r="D2457" t="s">
        <v>18</v>
      </c>
      <c r="E2457" t="s">
        <v>19</v>
      </c>
      <c r="F2457">
        <v>863.13</v>
      </c>
      <c r="G2457">
        <v>8</v>
      </c>
      <c r="H2457">
        <v>4.0999999999999996</v>
      </c>
      <c r="I2457" t="s">
        <v>13</v>
      </c>
      <c r="J2457" s="1">
        <v>47017</v>
      </c>
    </row>
    <row r="2458" spans="1:10" x14ac:dyDescent="0.3">
      <c r="A2458">
        <v>2457</v>
      </c>
      <c r="B2458">
        <v>42</v>
      </c>
      <c r="C2458" t="s">
        <v>23</v>
      </c>
      <c r="D2458" t="s">
        <v>11</v>
      </c>
      <c r="E2458" t="s">
        <v>16</v>
      </c>
      <c r="F2458">
        <v>484.96</v>
      </c>
      <c r="G2458">
        <v>7</v>
      </c>
      <c r="H2458">
        <v>3.7</v>
      </c>
      <c r="I2458" t="s">
        <v>17</v>
      </c>
      <c r="J2458" s="1">
        <v>47018</v>
      </c>
    </row>
    <row r="2459" spans="1:10" x14ac:dyDescent="0.3">
      <c r="A2459">
        <v>2458</v>
      </c>
      <c r="B2459">
        <v>31</v>
      </c>
      <c r="C2459" t="s">
        <v>23</v>
      </c>
      <c r="D2459" t="s">
        <v>11</v>
      </c>
      <c r="E2459" t="s">
        <v>19</v>
      </c>
      <c r="F2459">
        <v>122.14</v>
      </c>
      <c r="G2459">
        <v>11</v>
      </c>
      <c r="H2459">
        <v>2.2999999999999998</v>
      </c>
      <c r="I2459" t="s">
        <v>13</v>
      </c>
      <c r="J2459" s="1">
        <v>47019</v>
      </c>
    </row>
    <row r="2460" spans="1:10" x14ac:dyDescent="0.3">
      <c r="A2460">
        <v>2459</v>
      </c>
      <c r="B2460">
        <v>32</v>
      </c>
      <c r="C2460" t="s">
        <v>14</v>
      </c>
      <c r="D2460" t="s">
        <v>11</v>
      </c>
      <c r="E2460" t="s">
        <v>21</v>
      </c>
      <c r="F2460">
        <v>180.49</v>
      </c>
      <c r="G2460">
        <v>3</v>
      </c>
      <c r="H2460">
        <v>2</v>
      </c>
      <c r="I2460" t="s">
        <v>17</v>
      </c>
      <c r="J2460" s="1">
        <v>47020</v>
      </c>
    </row>
    <row r="2461" spans="1:10" x14ac:dyDescent="0.3">
      <c r="A2461">
        <v>2460</v>
      </c>
      <c r="B2461">
        <v>37</v>
      </c>
      <c r="C2461" t="s">
        <v>10</v>
      </c>
      <c r="D2461" t="s">
        <v>15</v>
      </c>
      <c r="E2461" t="s">
        <v>21</v>
      </c>
      <c r="F2461">
        <v>222.42</v>
      </c>
      <c r="G2461">
        <v>7</v>
      </c>
      <c r="H2461">
        <v>2.9</v>
      </c>
      <c r="I2461" t="s">
        <v>13</v>
      </c>
      <c r="J2461" s="1">
        <v>47021</v>
      </c>
    </row>
    <row r="2462" spans="1:10" x14ac:dyDescent="0.3">
      <c r="A2462">
        <v>2461</v>
      </c>
      <c r="B2462">
        <v>64</v>
      </c>
      <c r="C2462" t="s">
        <v>14</v>
      </c>
      <c r="D2462" t="s">
        <v>25</v>
      </c>
      <c r="E2462" t="s">
        <v>24</v>
      </c>
      <c r="F2462">
        <v>216.1</v>
      </c>
      <c r="G2462">
        <v>5</v>
      </c>
      <c r="H2462">
        <v>2.2000000000000002</v>
      </c>
      <c r="I2462" t="s">
        <v>17</v>
      </c>
      <c r="J2462" s="1">
        <v>47022</v>
      </c>
    </row>
    <row r="2463" spans="1:10" x14ac:dyDescent="0.3">
      <c r="A2463">
        <v>2462</v>
      </c>
      <c r="B2463">
        <v>67</v>
      </c>
      <c r="C2463" t="s">
        <v>14</v>
      </c>
      <c r="D2463" t="s">
        <v>18</v>
      </c>
      <c r="E2463" t="s">
        <v>24</v>
      </c>
      <c r="F2463">
        <v>287.7</v>
      </c>
      <c r="G2463">
        <v>7</v>
      </c>
      <c r="H2463">
        <v>1.5</v>
      </c>
      <c r="I2463" t="s">
        <v>13</v>
      </c>
      <c r="J2463" s="1">
        <v>47023</v>
      </c>
    </row>
    <row r="2464" spans="1:10" x14ac:dyDescent="0.3">
      <c r="A2464">
        <v>2463</v>
      </c>
      <c r="B2464">
        <v>42</v>
      </c>
      <c r="C2464" t="s">
        <v>23</v>
      </c>
      <c r="D2464" t="s">
        <v>22</v>
      </c>
      <c r="E2464" t="s">
        <v>21</v>
      </c>
      <c r="F2464">
        <v>751.27</v>
      </c>
      <c r="G2464">
        <v>8</v>
      </c>
      <c r="H2464">
        <v>3</v>
      </c>
      <c r="I2464" t="s">
        <v>17</v>
      </c>
      <c r="J2464" s="1">
        <v>47024</v>
      </c>
    </row>
    <row r="2465" spans="1:10" x14ac:dyDescent="0.3">
      <c r="A2465">
        <v>2464</v>
      </c>
      <c r="B2465">
        <v>50</v>
      </c>
      <c r="C2465" t="s">
        <v>10</v>
      </c>
      <c r="D2465" t="s">
        <v>11</v>
      </c>
      <c r="E2465" t="s">
        <v>19</v>
      </c>
      <c r="F2465">
        <v>935.26</v>
      </c>
      <c r="G2465">
        <v>9</v>
      </c>
      <c r="H2465">
        <v>4.3</v>
      </c>
      <c r="I2465" t="s">
        <v>17</v>
      </c>
      <c r="J2465" s="1">
        <v>47025</v>
      </c>
    </row>
    <row r="2466" spans="1:10" x14ac:dyDescent="0.3">
      <c r="A2466">
        <v>2465</v>
      </c>
      <c r="B2466">
        <v>62</v>
      </c>
      <c r="C2466" t="s">
        <v>23</v>
      </c>
      <c r="D2466" t="s">
        <v>22</v>
      </c>
      <c r="E2466" t="s">
        <v>24</v>
      </c>
      <c r="F2466">
        <v>751.24</v>
      </c>
      <c r="G2466">
        <v>10</v>
      </c>
      <c r="H2466">
        <v>1.1000000000000001</v>
      </c>
      <c r="I2466" t="s">
        <v>17</v>
      </c>
      <c r="J2466" s="1">
        <v>47026</v>
      </c>
    </row>
    <row r="2467" spans="1:10" x14ac:dyDescent="0.3">
      <c r="A2467">
        <v>2466</v>
      </c>
      <c r="B2467">
        <v>19</v>
      </c>
      <c r="C2467" t="s">
        <v>23</v>
      </c>
      <c r="D2467" t="s">
        <v>11</v>
      </c>
      <c r="E2467" t="s">
        <v>21</v>
      </c>
      <c r="F2467">
        <v>645.75</v>
      </c>
      <c r="G2467">
        <v>2</v>
      </c>
      <c r="H2467">
        <v>2.7</v>
      </c>
      <c r="I2467" t="s">
        <v>13</v>
      </c>
      <c r="J2467" s="1">
        <v>47027</v>
      </c>
    </row>
    <row r="2468" spans="1:10" x14ac:dyDescent="0.3">
      <c r="A2468">
        <v>2467</v>
      </c>
      <c r="B2468">
        <v>23</v>
      </c>
      <c r="C2468" t="s">
        <v>10</v>
      </c>
      <c r="D2468" t="s">
        <v>15</v>
      </c>
      <c r="E2468" t="s">
        <v>12</v>
      </c>
      <c r="F2468">
        <v>158.11000000000001</v>
      </c>
      <c r="G2468">
        <v>14</v>
      </c>
      <c r="H2468">
        <v>3.1</v>
      </c>
      <c r="I2468" t="s">
        <v>13</v>
      </c>
      <c r="J2468" s="1">
        <v>47028</v>
      </c>
    </row>
    <row r="2469" spans="1:10" x14ac:dyDescent="0.3">
      <c r="A2469">
        <v>2468</v>
      </c>
      <c r="B2469">
        <v>25</v>
      </c>
      <c r="C2469" t="s">
        <v>10</v>
      </c>
      <c r="D2469" t="s">
        <v>11</v>
      </c>
      <c r="E2469" t="s">
        <v>21</v>
      </c>
      <c r="F2469">
        <v>867.7</v>
      </c>
      <c r="G2469">
        <v>13</v>
      </c>
      <c r="H2469">
        <v>4.4000000000000004</v>
      </c>
      <c r="I2469" t="s">
        <v>13</v>
      </c>
      <c r="J2469" s="1">
        <v>47029</v>
      </c>
    </row>
    <row r="2470" spans="1:10" x14ac:dyDescent="0.3">
      <c r="A2470">
        <v>2469</v>
      </c>
      <c r="B2470">
        <v>50</v>
      </c>
      <c r="C2470" t="s">
        <v>14</v>
      </c>
      <c r="D2470" t="s">
        <v>11</v>
      </c>
      <c r="E2470" t="s">
        <v>19</v>
      </c>
      <c r="F2470">
        <v>632.02</v>
      </c>
      <c r="G2470">
        <v>8</v>
      </c>
      <c r="H2470">
        <v>1.6</v>
      </c>
      <c r="I2470" t="s">
        <v>17</v>
      </c>
      <c r="J2470" s="1">
        <v>47030</v>
      </c>
    </row>
    <row r="2471" spans="1:10" x14ac:dyDescent="0.3">
      <c r="A2471">
        <v>2470</v>
      </c>
      <c r="B2471">
        <v>37</v>
      </c>
      <c r="C2471" t="s">
        <v>10</v>
      </c>
      <c r="D2471" t="s">
        <v>22</v>
      </c>
      <c r="E2471" t="s">
        <v>24</v>
      </c>
      <c r="F2471">
        <v>1364.65</v>
      </c>
      <c r="G2471">
        <v>14</v>
      </c>
      <c r="H2471">
        <v>3.9</v>
      </c>
      <c r="I2471" t="s">
        <v>13</v>
      </c>
      <c r="J2471" s="1">
        <v>47031</v>
      </c>
    </row>
    <row r="2472" spans="1:10" x14ac:dyDescent="0.3">
      <c r="A2472">
        <v>2471</v>
      </c>
      <c r="B2472">
        <v>32</v>
      </c>
      <c r="C2472" t="s">
        <v>14</v>
      </c>
      <c r="D2472" t="s">
        <v>25</v>
      </c>
      <c r="E2472" t="s">
        <v>12</v>
      </c>
      <c r="F2472">
        <v>167.3</v>
      </c>
      <c r="G2472">
        <v>11</v>
      </c>
      <c r="H2472">
        <v>3.7</v>
      </c>
      <c r="I2472" t="s">
        <v>13</v>
      </c>
      <c r="J2472" s="1">
        <v>47032</v>
      </c>
    </row>
    <row r="2473" spans="1:10" x14ac:dyDescent="0.3">
      <c r="A2473">
        <v>2472</v>
      </c>
      <c r="B2473">
        <v>21</v>
      </c>
      <c r="C2473" t="s">
        <v>23</v>
      </c>
      <c r="D2473" t="s">
        <v>15</v>
      </c>
      <c r="E2473" t="s">
        <v>24</v>
      </c>
      <c r="F2473">
        <v>727.22</v>
      </c>
      <c r="G2473">
        <v>14</v>
      </c>
      <c r="H2473">
        <v>4.5</v>
      </c>
      <c r="I2473" t="s">
        <v>17</v>
      </c>
      <c r="J2473" s="1">
        <v>47033</v>
      </c>
    </row>
    <row r="2474" spans="1:10" x14ac:dyDescent="0.3">
      <c r="A2474">
        <v>2473</v>
      </c>
      <c r="B2474">
        <v>59</v>
      </c>
      <c r="C2474" t="s">
        <v>23</v>
      </c>
      <c r="D2474" t="s">
        <v>22</v>
      </c>
      <c r="E2474" t="s">
        <v>21</v>
      </c>
      <c r="F2474">
        <v>888.54</v>
      </c>
      <c r="G2474">
        <v>4</v>
      </c>
      <c r="H2474">
        <v>4.0999999999999996</v>
      </c>
      <c r="I2474" t="s">
        <v>13</v>
      </c>
      <c r="J2474" s="1">
        <v>47034</v>
      </c>
    </row>
    <row r="2475" spans="1:10" x14ac:dyDescent="0.3">
      <c r="A2475">
        <v>2474</v>
      </c>
      <c r="B2475">
        <v>42</v>
      </c>
      <c r="C2475" t="s">
        <v>14</v>
      </c>
      <c r="D2475" t="s">
        <v>20</v>
      </c>
      <c r="E2475" t="s">
        <v>19</v>
      </c>
      <c r="F2475">
        <v>99.18</v>
      </c>
      <c r="G2475">
        <v>4</v>
      </c>
      <c r="H2475">
        <v>1.4</v>
      </c>
      <c r="I2475" t="s">
        <v>13</v>
      </c>
      <c r="J2475" s="1">
        <v>47035</v>
      </c>
    </row>
    <row r="2476" spans="1:10" x14ac:dyDescent="0.3">
      <c r="A2476">
        <v>2475</v>
      </c>
      <c r="B2476">
        <v>29</v>
      </c>
      <c r="C2476" t="s">
        <v>10</v>
      </c>
      <c r="D2476" t="s">
        <v>25</v>
      </c>
      <c r="E2476" t="s">
        <v>19</v>
      </c>
      <c r="F2476">
        <v>607.33000000000004</v>
      </c>
      <c r="G2476">
        <v>13</v>
      </c>
      <c r="H2476">
        <v>3.8</v>
      </c>
      <c r="I2476" t="s">
        <v>13</v>
      </c>
      <c r="J2476" s="1">
        <v>47036</v>
      </c>
    </row>
    <row r="2477" spans="1:10" x14ac:dyDescent="0.3">
      <c r="A2477">
        <v>2476</v>
      </c>
      <c r="B2477">
        <v>39</v>
      </c>
      <c r="C2477" t="s">
        <v>14</v>
      </c>
      <c r="D2477" t="s">
        <v>11</v>
      </c>
      <c r="E2477" t="s">
        <v>12</v>
      </c>
      <c r="F2477">
        <v>923.05</v>
      </c>
      <c r="G2477">
        <v>5</v>
      </c>
      <c r="H2477">
        <v>4.7</v>
      </c>
      <c r="I2477" t="s">
        <v>13</v>
      </c>
      <c r="J2477" s="1">
        <v>47037</v>
      </c>
    </row>
    <row r="2478" spans="1:10" x14ac:dyDescent="0.3">
      <c r="A2478">
        <v>2477</v>
      </c>
      <c r="B2478">
        <v>44</v>
      </c>
      <c r="C2478" t="s">
        <v>10</v>
      </c>
      <c r="D2478" t="s">
        <v>11</v>
      </c>
      <c r="E2478" t="s">
        <v>19</v>
      </c>
      <c r="F2478">
        <v>533.69000000000005</v>
      </c>
      <c r="G2478">
        <v>1</v>
      </c>
      <c r="H2478">
        <v>3.8</v>
      </c>
      <c r="I2478" t="s">
        <v>13</v>
      </c>
      <c r="J2478" s="1">
        <v>47038</v>
      </c>
    </row>
    <row r="2479" spans="1:10" x14ac:dyDescent="0.3">
      <c r="A2479">
        <v>2478</v>
      </c>
      <c r="B2479">
        <v>41</v>
      </c>
      <c r="C2479" t="s">
        <v>23</v>
      </c>
      <c r="D2479" t="s">
        <v>25</v>
      </c>
      <c r="E2479" t="s">
        <v>12</v>
      </c>
      <c r="F2479">
        <v>1341.78</v>
      </c>
      <c r="G2479">
        <v>10</v>
      </c>
      <c r="H2479">
        <v>5</v>
      </c>
      <c r="I2479" t="s">
        <v>17</v>
      </c>
      <c r="J2479" s="1">
        <v>47039</v>
      </c>
    </row>
    <row r="2480" spans="1:10" x14ac:dyDescent="0.3">
      <c r="A2480">
        <v>2479</v>
      </c>
      <c r="B2480">
        <v>29</v>
      </c>
      <c r="C2480" t="s">
        <v>23</v>
      </c>
      <c r="D2480" t="s">
        <v>15</v>
      </c>
      <c r="E2480" t="s">
        <v>21</v>
      </c>
      <c r="F2480">
        <v>644.58000000000004</v>
      </c>
      <c r="G2480">
        <v>13</v>
      </c>
      <c r="H2480">
        <v>1</v>
      </c>
      <c r="I2480" t="s">
        <v>17</v>
      </c>
      <c r="J2480" s="1">
        <v>47040</v>
      </c>
    </row>
    <row r="2481" spans="1:10" x14ac:dyDescent="0.3">
      <c r="A2481">
        <v>2480</v>
      </c>
      <c r="B2481">
        <v>20</v>
      </c>
      <c r="C2481" t="s">
        <v>10</v>
      </c>
      <c r="D2481" t="s">
        <v>25</v>
      </c>
      <c r="E2481" t="s">
        <v>16</v>
      </c>
      <c r="F2481">
        <v>677.22</v>
      </c>
      <c r="G2481">
        <v>6</v>
      </c>
      <c r="H2481">
        <v>1.5</v>
      </c>
      <c r="I2481" t="s">
        <v>13</v>
      </c>
      <c r="J2481" s="1">
        <v>47041</v>
      </c>
    </row>
    <row r="2482" spans="1:10" x14ac:dyDescent="0.3">
      <c r="A2482">
        <v>2481</v>
      </c>
      <c r="B2482">
        <v>61</v>
      </c>
      <c r="C2482" t="s">
        <v>10</v>
      </c>
      <c r="D2482" t="s">
        <v>25</v>
      </c>
      <c r="E2482" t="s">
        <v>21</v>
      </c>
      <c r="F2482">
        <v>930.63</v>
      </c>
      <c r="G2482">
        <v>12</v>
      </c>
      <c r="H2482">
        <v>1.4</v>
      </c>
      <c r="I2482" t="s">
        <v>13</v>
      </c>
      <c r="J2482" s="1">
        <v>47042</v>
      </c>
    </row>
    <row r="2483" spans="1:10" x14ac:dyDescent="0.3">
      <c r="A2483">
        <v>2482</v>
      </c>
      <c r="B2483">
        <v>67</v>
      </c>
      <c r="C2483" t="s">
        <v>10</v>
      </c>
      <c r="D2483" t="s">
        <v>18</v>
      </c>
      <c r="E2483" t="s">
        <v>12</v>
      </c>
      <c r="F2483">
        <v>199.93</v>
      </c>
      <c r="G2483">
        <v>1</v>
      </c>
      <c r="H2483">
        <v>1.7</v>
      </c>
      <c r="I2483" t="s">
        <v>13</v>
      </c>
      <c r="J2483" s="1">
        <v>47043</v>
      </c>
    </row>
    <row r="2484" spans="1:10" x14ac:dyDescent="0.3">
      <c r="A2484">
        <v>2483</v>
      </c>
      <c r="B2484">
        <v>27</v>
      </c>
      <c r="C2484" t="s">
        <v>23</v>
      </c>
      <c r="D2484" t="s">
        <v>25</v>
      </c>
      <c r="E2484" t="s">
        <v>19</v>
      </c>
      <c r="F2484">
        <v>408.51</v>
      </c>
      <c r="G2484">
        <v>11</v>
      </c>
      <c r="H2484">
        <v>4.9000000000000004</v>
      </c>
      <c r="I2484" t="s">
        <v>17</v>
      </c>
      <c r="J2484" s="1">
        <v>47044</v>
      </c>
    </row>
    <row r="2485" spans="1:10" x14ac:dyDescent="0.3">
      <c r="A2485">
        <v>2484</v>
      </c>
      <c r="B2485">
        <v>39</v>
      </c>
      <c r="C2485" t="s">
        <v>23</v>
      </c>
      <c r="D2485" t="s">
        <v>20</v>
      </c>
      <c r="E2485" t="s">
        <v>12</v>
      </c>
      <c r="F2485">
        <v>1023.13</v>
      </c>
      <c r="G2485">
        <v>10</v>
      </c>
      <c r="H2485">
        <v>2.1</v>
      </c>
      <c r="I2485" t="s">
        <v>17</v>
      </c>
      <c r="J2485" s="1">
        <v>47045</v>
      </c>
    </row>
    <row r="2486" spans="1:10" x14ac:dyDescent="0.3">
      <c r="A2486">
        <v>2485</v>
      </c>
      <c r="B2486">
        <v>59</v>
      </c>
      <c r="C2486" t="s">
        <v>10</v>
      </c>
      <c r="D2486" t="s">
        <v>11</v>
      </c>
      <c r="E2486" t="s">
        <v>24</v>
      </c>
      <c r="F2486">
        <v>428.27</v>
      </c>
      <c r="G2486">
        <v>8</v>
      </c>
      <c r="H2486">
        <v>2.8</v>
      </c>
      <c r="I2486" t="s">
        <v>13</v>
      </c>
      <c r="J2486" s="1">
        <v>47046</v>
      </c>
    </row>
    <row r="2487" spans="1:10" x14ac:dyDescent="0.3">
      <c r="A2487">
        <v>2486</v>
      </c>
      <c r="B2487">
        <v>69</v>
      </c>
      <c r="C2487" t="s">
        <v>14</v>
      </c>
      <c r="D2487" t="s">
        <v>22</v>
      </c>
      <c r="E2487" t="s">
        <v>12</v>
      </c>
      <c r="F2487">
        <v>1445.96</v>
      </c>
      <c r="G2487">
        <v>7</v>
      </c>
      <c r="H2487">
        <v>2.5</v>
      </c>
      <c r="I2487" t="s">
        <v>17</v>
      </c>
      <c r="J2487" s="1">
        <v>47047</v>
      </c>
    </row>
    <row r="2488" spans="1:10" x14ac:dyDescent="0.3">
      <c r="A2488">
        <v>2487</v>
      </c>
      <c r="B2488">
        <v>69</v>
      </c>
      <c r="C2488" t="s">
        <v>10</v>
      </c>
      <c r="D2488" t="s">
        <v>22</v>
      </c>
      <c r="E2488" t="s">
        <v>21</v>
      </c>
      <c r="F2488">
        <v>1035.55</v>
      </c>
      <c r="G2488">
        <v>14</v>
      </c>
      <c r="H2488">
        <v>2</v>
      </c>
      <c r="I2488" t="s">
        <v>17</v>
      </c>
      <c r="J2488" s="1">
        <v>47048</v>
      </c>
    </row>
    <row r="2489" spans="1:10" x14ac:dyDescent="0.3">
      <c r="A2489">
        <v>2488</v>
      </c>
      <c r="B2489">
        <v>30</v>
      </c>
      <c r="C2489" t="s">
        <v>14</v>
      </c>
      <c r="D2489" t="s">
        <v>22</v>
      </c>
      <c r="E2489" t="s">
        <v>24</v>
      </c>
      <c r="F2489">
        <v>745.04</v>
      </c>
      <c r="G2489">
        <v>5</v>
      </c>
      <c r="H2489">
        <v>3.7</v>
      </c>
      <c r="I2489" t="s">
        <v>17</v>
      </c>
      <c r="J2489" s="1">
        <v>47049</v>
      </c>
    </row>
    <row r="2490" spans="1:10" x14ac:dyDescent="0.3">
      <c r="A2490">
        <v>2489</v>
      </c>
      <c r="B2490">
        <v>22</v>
      </c>
      <c r="C2490" t="s">
        <v>10</v>
      </c>
      <c r="D2490" t="s">
        <v>15</v>
      </c>
      <c r="E2490" t="s">
        <v>24</v>
      </c>
      <c r="F2490">
        <v>1451.45</v>
      </c>
      <c r="G2490">
        <v>2</v>
      </c>
      <c r="H2490">
        <v>3.8</v>
      </c>
      <c r="I2490" t="s">
        <v>13</v>
      </c>
      <c r="J2490" s="1">
        <v>47050</v>
      </c>
    </row>
    <row r="2491" spans="1:10" x14ac:dyDescent="0.3">
      <c r="A2491">
        <v>2490</v>
      </c>
      <c r="B2491">
        <v>53</v>
      </c>
      <c r="C2491" t="s">
        <v>10</v>
      </c>
      <c r="D2491" t="s">
        <v>25</v>
      </c>
      <c r="E2491" t="s">
        <v>24</v>
      </c>
      <c r="F2491">
        <v>691.48</v>
      </c>
      <c r="G2491">
        <v>3</v>
      </c>
      <c r="H2491">
        <v>2.7</v>
      </c>
      <c r="I2491" t="s">
        <v>13</v>
      </c>
      <c r="J2491" s="1">
        <v>47051</v>
      </c>
    </row>
    <row r="2492" spans="1:10" x14ac:dyDescent="0.3">
      <c r="A2492">
        <v>2491</v>
      </c>
      <c r="B2492">
        <v>44</v>
      </c>
      <c r="C2492" t="s">
        <v>10</v>
      </c>
      <c r="D2492" t="s">
        <v>11</v>
      </c>
      <c r="E2492" t="s">
        <v>16</v>
      </c>
      <c r="F2492">
        <v>429.77</v>
      </c>
      <c r="G2492">
        <v>8</v>
      </c>
      <c r="H2492">
        <v>2.1</v>
      </c>
      <c r="I2492" t="s">
        <v>13</v>
      </c>
      <c r="J2492" s="1">
        <v>47052</v>
      </c>
    </row>
    <row r="2493" spans="1:10" x14ac:dyDescent="0.3">
      <c r="A2493">
        <v>2492</v>
      </c>
      <c r="B2493">
        <v>49</v>
      </c>
      <c r="C2493" t="s">
        <v>23</v>
      </c>
      <c r="D2493" t="s">
        <v>11</v>
      </c>
      <c r="E2493" t="s">
        <v>19</v>
      </c>
      <c r="F2493">
        <v>408.82</v>
      </c>
      <c r="G2493">
        <v>13</v>
      </c>
      <c r="H2493">
        <v>2.9</v>
      </c>
      <c r="I2493" t="s">
        <v>13</v>
      </c>
      <c r="J2493" s="1">
        <v>47053</v>
      </c>
    </row>
    <row r="2494" spans="1:10" x14ac:dyDescent="0.3">
      <c r="A2494">
        <v>2493</v>
      </c>
      <c r="B2494">
        <v>63</v>
      </c>
      <c r="C2494" t="s">
        <v>14</v>
      </c>
      <c r="D2494" t="s">
        <v>25</v>
      </c>
      <c r="E2494" t="s">
        <v>21</v>
      </c>
      <c r="F2494">
        <v>332.76</v>
      </c>
      <c r="G2494">
        <v>12</v>
      </c>
      <c r="H2494">
        <v>2.2000000000000002</v>
      </c>
      <c r="I2494" t="s">
        <v>13</v>
      </c>
      <c r="J2494" s="1">
        <v>47054</v>
      </c>
    </row>
    <row r="2495" spans="1:10" x14ac:dyDescent="0.3">
      <c r="A2495">
        <v>2494</v>
      </c>
      <c r="B2495">
        <v>34</v>
      </c>
      <c r="C2495" t="s">
        <v>10</v>
      </c>
      <c r="D2495" t="s">
        <v>11</v>
      </c>
      <c r="E2495" t="s">
        <v>12</v>
      </c>
      <c r="F2495">
        <v>169.31</v>
      </c>
      <c r="G2495">
        <v>6</v>
      </c>
      <c r="H2495">
        <v>2.7</v>
      </c>
      <c r="I2495" t="s">
        <v>13</v>
      </c>
      <c r="J2495" s="1">
        <v>47055</v>
      </c>
    </row>
    <row r="2496" spans="1:10" x14ac:dyDescent="0.3">
      <c r="A2496">
        <v>2495</v>
      </c>
      <c r="B2496">
        <v>60</v>
      </c>
      <c r="C2496" t="s">
        <v>23</v>
      </c>
      <c r="D2496" t="s">
        <v>25</v>
      </c>
      <c r="E2496" t="s">
        <v>24</v>
      </c>
      <c r="F2496">
        <v>192.62</v>
      </c>
      <c r="G2496">
        <v>14</v>
      </c>
      <c r="H2496">
        <v>4.5</v>
      </c>
      <c r="I2496" t="s">
        <v>17</v>
      </c>
      <c r="J2496" s="1">
        <v>47056</v>
      </c>
    </row>
    <row r="2497" spans="1:10" x14ac:dyDescent="0.3">
      <c r="A2497">
        <v>2496</v>
      </c>
      <c r="B2497">
        <v>41</v>
      </c>
      <c r="C2497" t="s">
        <v>10</v>
      </c>
      <c r="D2497" t="s">
        <v>22</v>
      </c>
      <c r="E2497" t="s">
        <v>12</v>
      </c>
      <c r="F2497">
        <v>642.87</v>
      </c>
      <c r="G2497">
        <v>11</v>
      </c>
      <c r="H2497">
        <v>1.4</v>
      </c>
      <c r="I2497" t="s">
        <v>13</v>
      </c>
      <c r="J2497" s="1">
        <v>47057</v>
      </c>
    </row>
    <row r="2498" spans="1:10" x14ac:dyDescent="0.3">
      <c r="A2498">
        <v>2497</v>
      </c>
      <c r="B2498">
        <v>54</v>
      </c>
      <c r="C2498" t="s">
        <v>14</v>
      </c>
      <c r="D2498" t="s">
        <v>20</v>
      </c>
      <c r="E2498" t="s">
        <v>12</v>
      </c>
      <c r="F2498">
        <v>331.42</v>
      </c>
      <c r="G2498">
        <v>8</v>
      </c>
      <c r="H2498">
        <v>3.9</v>
      </c>
      <c r="I2498" t="s">
        <v>17</v>
      </c>
      <c r="J2498" s="1">
        <v>47058</v>
      </c>
    </row>
    <row r="2499" spans="1:10" x14ac:dyDescent="0.3">
      <c r="A2499">
        <v>2498</v>
      </c>
      <c r="B2499">
        <v>64</v>
      </c>
      <c r="C2499" t="s">
        <v>10</v>
      </c>
      <c r="D2499" t="s">
        <v>22</v>
      </c>
      <c r="E2499" t="s">
        <v>16</v>
      </c>
      <c r="F2499">
        <v>234.3</v>
      </c>
      <c r="G2499">
        <v>9</v>
      </c>
      <c r="H2499">
        <v>4.8</v>
      </c>
      <c r="I2499" t="s">
        <v>13</v>
      </c>
      <c r="J2499" s="1">
        <v>47059</v>
      </c>
    </row>
    <row r="2500" spans="1:10" x14ac:dyDescent="0.3">
      <c r="A2500">
        <v>2499</v>
      </c>
      <c r="B2500">
        <v>59</v>
      </c>
      <c r="C2500" t="s">
        <v>23</v>
      </c>
      <c r="D2500" t="s">
        <v>25</v>
      </c>
      <c r="E2500" t="s">
        <v>21</v>
      </c>
      <c r="F2500">
        <v>177.39</v>
      </c>
      <c r="G2500">
        <v>12</v>
      </c>
      <c r="H2500">
        <v>1.5</v>
      </c>
      <c r="I2500" t="s">
        <v>17</v>
      </c>
      <c r="J2500" s="1">
        <v>47060</v>
      </c>
    </row>
    <row r="2501" spans="1:10" x14ac:dyDescent="0.3">
      <c r="A2501">
        <v>2500</v>
      </c>
      <c r="B2501">
        <v>60</v>
      </c>
      <c r="C2501" t="s">
        <v>23</v>
      </c>
      <c r="D2501" t="s">
        <v>25</v>
      </c>
      <c r="E2501" t="s">
        <v>21</v>
      </c>
      <c r="F2501">
        <v>1011.91</v>
      </c>
      <c r="G2501">
        <v>9</v>
      </c>
      <c r="H2501">
        <v>2.8</v>
      </c>
      <c r="I2501" t="s">
        <v>17</v>
      </c>
      <c r="J2501" s="1">
        <v>47061</v>
      </c>
    </row>
    <row r="2502" spans="1:10" x14ac:dyDescent="0.3">
      <c r="A2502">
        <v>2501</v>
      </c>
      <c r="B2502">
        <v>55</v>
      </c>
      <c r="C2502" t="s">
        <v>10</v>
      </c>
      <c r="D2502" t="s">
        <v>18</v>
      </c>
      <c r="E2502" t="s">
        <v>24</v>
      </c>
      <c r="F2502">
        <v>1141.57</v>
      </c>
      <c r="G2502">
        <v>11</v>
      </c>
      <c r="H2502">
        <v>4.4000000000000004</v>
      </c>
      <c r="I2502" t="s">
        <v>17</v>
      </c>
      <c r="J2502" s="1">
        <v>47062</v>
      </c>
    </row>
    <row r="2503" spans="1:10" x14ac:dyDescent="0.3">
      <c r="A2503">
        <v>2502</v>
      </c>
      <c r="B2503">
        <v>66</v>
      </c>
      <c r="C2503" t="s">
        <v>23</v>
      </c>
      <c r="D2503" t="s">
        <v>11</v>
      </c>
      <c r="E2503" t="s">
        <v>16</v>
      </c>
      <c r="F2503">
        <v>632.23</v>
      </c>
      <c r="G2503">
        <v>7</v>
      </c>
      <c r="H2503">
        <v>1.3</v>
      </c>
      <c r="I2503" t="s">
        <v>13</v>
      </c>
      <c r="J2503" s="1">
        <v>47063</v>
      </c>
    </row>
    <row r="2504" spans="1:10" x14ac:dyDescent="0.3">
      <c r="A2504">
        <v>2503</v>
      </c>
      <c r="B2504">
        <v>23</v>
      </c>
      <c r="C2504" t="s">
        <v>14</v>
      </c>
      <c r="D2504" t="s">
        <v>25</v>
      </c>
      <c r="E2504" t="s">
        <v>21</v>
      </c>
      <c r="F2504">
        <v>532.29999999999995</v>
      </c>
      <c r="G2504">
        <v>11</v>
      </c>
      <c r="H2504">
        <v>4.9000000000000004</v>
      </c>
      <c r="I2504" t="s">
        <v>17</v>
      </c>
      <c r="J2504" s="1">
        <v>47064</v>
      </c>
    </row>
    <row r="2505" spans="1:10" x14ac:dyDescent="0.3">
      <c r="A2505">
        <v>2504</v>
      </c>
      <c r="B2505">
        <v>33</v>
      </c>
      <c r="C2505" t="s">
        <v>10</v>
      </c>
      <c r="D2505" t="s">
        <v>25</v>
      </c>
      <c r="E2505" t="s">
        <v>19</v>
      </c>
      <c r="F2505">
        <v>385.54</v>
      </c>
      <c r="G2505">
        <v>6</v>
      </c>
      <c r="H2505">
        <v>4.5</v>
      </c>
      <c r="I2505" t="s">
        <v>13</v>
      </c>
      <c r="J2505" s="1">
        <v>47065</v>
      </c>
    </row>
    <row r="2506" spans="1:10" x14ac:dyDescent="0.3">
      <c r="A2506">
        <v>2505</v>
      </c>
      <c r="B2506">
        <v>47</v>
      </c>
      <c r="C2506" t="s">
        <v>23</v>
      </c>
      <c r="D2506" t="s">
        <v>11</v>
      </c>
      <c r="E2506" t="s">
        <v>16</v>
      </c>
      <c r="F2506">
        <v>813.93</v>
      </c>
      <c r="G2506">
        <v>11</v>
      </c>
      <c r="H2506">
        <v>3.1</v>
      </c>
      <c r="I2506" t="s">
        <v>17</v>
      </c>
      <c r="J2506" s="1">
        <v>47066</v>
      </c>
    </row>
    <row r="2507" spans="1:10" x14ac:dyDescent="0.3">
      <c r="A2507">
        <v>2506</v>
      </c>
      <c r="B2507">
        <v>65</v>
      </c>
      <c r="C2507" t="s">
        <v>10</v>
      </c>
      <c r="D2507" t="s">
        <v>18</v>
      </c>
      <c r="E2507" t="s">
        <v>16</v>
      </c>
      <c r="F2507">
        <v>1228.76</v>
      </c>
      <c r="G2507">
        <v>5</v>
      </c>
      <c r="H2507">
        <v>2.8</v>
      </c>
      <c r="I2507" t="s">
        <v>13</v>
      </c>
      <c r="J2507" s="1">
        <v>47067</v>
      </c>
    </row>
    <row r="2508" spans="1:10" x14ac:dyDescent="0.3">
      <c r="A2508">
        <v>2507</v>
      </c>
      <c r="B2508">
        <v>51</v>
      </c>
      <c r="C2508" t="s">
        <v>10</v>
      </c>
      <c r="D2508" t="s">
        <v>11</v>
      </c>
      <c r="E2508" t="s">
        <v>12</v>
      </c>
      <c r="F2508">
        <v>264.93</v>
      </c>
      <c r="G2508">
        <v>10</v>
      </c>
      <c r="H2508">
        <v>3.4</v>
      </c>
      <c r="I2508" t="s">
        <v>13</v>
      </c>
      <c r="J2508" s="1">
        <v>47068</v>
      </c>
    </row>
    <row r="2509" spans="1:10" x14ac:dyDescent="0.3">
      <c r="A2509">
        <v>2508</v>
      </c>
      <c r="B2509">
        <v>58</v>
      </c>
      <c r="C2509" t="s">
        <v>10</v>
      </c>
      <c r="D2509" t="s">
        <v>25</v>
      </c>
      <c r="E2509" t="s">
        <v>19</v>
      </c>
      <c r="F2509">
        <v>1317.58</v>
      </c>
      <c r="G2509">
        <v>7</v>
      </c>
      <c r="H2509">
        <v>1.9</v>
      </c>
      <c r="I2509" t="s">
        <v>13</v>
      </c>
      <c r="J2509" s="1">
        <v>47069</v>
      </c>
    </row>
    <row r="2510" spans="1:10" x14ac:dyDescent="0.3">
      <c r="A2510">
        <v>2509</v>
      </c>
      <c r="B2510">
        <v>62</v>
      </c>
      <c r="C2510" t="s">
        <v>23</v>
      </c>
      <c r="D2510" t="s">
        <v>11</v>
      </c>
      <c r="E2510" t="s">
        <v>24</v>
      </c>
      <c r="F2510">
        <v>76.8</v>
      </c>
      <c r="G2510">
        <v>1</v>
      </c>
      <c r="H2510">
        <v>1.7</v>
      </c>
      <c r="I2510" t="s">
        <v>17</v>
      </c>
      <c r="J2510" s="1">
        <v>47070</v>
      </c>
    </row>
    <row r="2511" spans="1:10" x14ac:dyDescent="0.3">
      <c r="A2511">
        <v>2510</v>
      </c>
      <c r="B2511">
        <v>59</v>
      </c>
      <c r="C2511" t="s">
        <v>10</v>
      </c>
      <c r="D2511" t="s">
        <v>22</v>
      </c>
      <c r="E2511" t="s">
        <v>21</v>
      </c>
      <c r="F2511">
        <v>80.069999999999993</v>
      </c>
      <c r="G2511">
        <v>11</v>
      </c>
      <c r="H2511">
        <v>3.7</v>
      </c>
      <c r="I2511" t="s">
        <v>17</v>
      </c>
      <c r="J2511" s="1">
        <v>47071</v>
      </c>
    </row>
    <row r="2512" spans="1:10" x14ac:dyDescent="0.3">
      <c r="A2512">
        <v>2511</v>
      </c>
      <c r="B2512">
        <v>28</v>
      </c>
      <c r="C2512" t="s">
        <v>10</v>
      </c>
      <c r="D2512" t="s">
        <v>20</v>
      </c>
      <c r="E2512" t="s">
        <v>21</v>
      </c>
      <c r="F2512">
        <v>323.29000000000002</v>
      </c>
      <c r="G2512">
        <v>8</v>
      </c>
      <c r="H2512">
        <v>3.7</v>
      </c>
      <c r="I2512" t="s">
        <v>13</v>
      </c>
      <c r="J2512" s="1">
        <v>47072</v>
      </c>
    </row>
    <row r="2513" spans="1:10" x14ac:dyDescent="0.3">
      <c r="A2513">
        <v>2512</v>
      </c>
      <c r="B2513">
        <v>18</v>
      </c>
      <c r="C2513" t="s">
        <v>23</v>
      </c>
      <c r="D2513" t="s">
        <v>18</v>
      </c>
      <c r="E2513" t="s">
        <v>16</v>
      </c>
      <c r="F2513">
        <v>520.85</v>
      </c>
      <c r="G2513">
        <v>14</v>
      </c>
      <c r="H2513">
        <v>3.3</v>
      </c>
      <c r="I2513" t="s">
        <v>17</v>
      </c>
      <c r="J2513" s="1">
        <v>47073</v>
      </c>
    </row>
    <row r="2514" spans="1:10" x14ac:dyDescent="0.3">
      <c r="A2514">
        <v>2513</v>
      </c>
      <c r="B2514">
        <v>55</v>
      </c>
      <c r="C2514" t="s">
        <v>14</v>
      </c>
      <c r="D2514" t="s">
        <v>11</v>
      </c>
      <c r="E2514" t="s">
        <v>12</v>
      </c>
      <c r="F2514">
        <v>403.35</v>
      </c>
      <c r="G2514">
        <v>14</v>
      </c>
      <c r="H2514">
        <v>1.1000000000000001</v>
      </c>
      <c r="I2514" t="s">
        <v>13</v>
      </c>
      <c r="J2514" s="1">
        <v>47074</v>
      </c>
    </row>
    <row r="2515" spans="1:10" x14ac:dyDescent="0.3">
      <c r="A2515">
        <v>2514</v>
      </c>
      <c r="B2515">
        <v>53</v>
      </c>
      <c r="C2515" t="s">
        <v>10</v>
      </c>
      <c r="D2515" t="s">
        <v>25</v>
      </c>
      <c r="E2515" t="s">
        <v>12</v>
      </c>
      <c r="F2515">
        <v>1009.31</v>
      </c>
      <c r="G2515">
        <v>7</v>
      </c>
      <c r="H2515">
        <v>2.6</v>
      </c>
      <c r="I2515" t="s">
        <v>17</v>
      </c>
      <c r="J2515" s="1">
        <v>47075</v>
      </c>
    </row>
    <row r="2516" spans="1:10" x14ac:dyDescent="0.3">
      <c r="A2516">
        <v>2515</v>
      </c>
      <c r="B2516">
        <v>50</v>
      </c>
      <c r="C2516" t="s">
        <v>10</v>
      </c>
      <c r="D2516" t="s">
        <v>25</v>
      </c>
      <c r="E2516" t="s">
        <v>21</v>
      </c>
      <c r="F2516">
        <v>853.81</v>
      </c>
      <c r="G2516">
        <v>11</v>
      </c>
      <c r="H2516">
        <v>2.1</v>
      </c>
      <c r="I2516" t="s">
        <v>13</v>
      </c>
      <c r="J2516" s="1">
        <v>47076</v>
      </c>
    </row>
    <row r="2517" spans="1:10" x14ac:dyDescent="0.3">
      <c r="A2517">
        <v>2516</v>
      </c>
      <c r="B2517">
        <v>64</v>
      </c>
      <c r="C2517" t="s">
        <v>23</v>
      </c>
      <c r="D2517" t="s">
        <v>25</v>
      </c>
      <c r="E2517" t="s">
        <v>16</v>
      </c>
      <c r="F2517">
        <v>93.54</v>
      </c>
      <c r="G2517">
        <v>14</v>
      </c>
      <c r="H2517">
        <v>3.5</v>
      </c>
      <c r="I2517" t="s">
        <v>13</v>
      </c>
      <c r="J2517" s="1">
        <v>47077</v>
      </c>
    </row>
    <row r="2518" spans="1:10" x14ac:dyDescent="0.3">
      <c r="A2518">
        <v>2517</v>
      </c>
      <c r="B2518">
        <v>58</v>
      </c>
      <c r="C2518" t="s">
        <v>10</v>
      </c>
      <c r="D2518" t="s">
        <v>25</v>
      </c>
      <c r="E2518" t="s">
        <v>21</v>
      </c>
      <c r="F2518">
        <v>440.1</v>
      </c>
      <c r="G2518">
        <v>1</v>
      </c>
      <c r="H2518">
        <v>4.2</v>
      </c>
      <c r="I2518" t="s">
        <v>17</v>
      </c>
      <c r="J2518" s="1">
        <v>47078</v>
      </c>
    </row>
    <row r="2519" spans="1:10" x14ac:dyDescent="0.3">
      <c r="A2519">
        <v>2518</v>
      </c>
      <c r="B2519">
        <v>67</v>
      </c>
      <c r="C2519" t="s">
        <v>23</v>
      </c>
      <c r="D2519" t="s">
        <v>22</v>
      </c>
      <c r="E2519" t="s">
        <v>21</v>
      </c>
      <c r="F2519">
        <v>1334.58</v>
      </c>
      <c r="G2519">
        <v>3</v>
      </c>
      <c r="H2519">
        <v>4.5999999999999996</v>
      </c>
      <c r="I2519" t="s">
        <v>13</v>
      </c>
      <c r="J2519" s="1">
        <v>47079</v>
      </c>
    </row>
    <row r="2520" spans="1:10" x14ac:dyDescent="0.3">
      <c r="A2520">
        <v>2519</v>
      </c>
      <c r="B2520">
        <v>42</v>
      </c>
      <c r="C2520" t="s">
        <v>23</v>
      </c>
      <c r="D2520" t="s">
        <v>25</v>
      </c>
      <c r="E2520" t="s">
        <v>24</v>
      </c>
      <c r="F2520">
        <v>484.31</v>
      </c>
      <c r="G2520">
        <v>9</v>
      </c>
      <c r="H2520">
        <v>3</v>
      </c>
      <c r="I2520" t="s">
        <v>17</v>
      </c>
      <c r="J2520" s="1">
        <v>47080</v>
      </c>
    </row>
    <row r="2521" spans="1:10" x14ac:dyDescent="0.3">
      <c r="A2521">
        <v>2520</v>
      </c>
      <c r="B2521">
        <v>64</v>
      </c>
      <c r="C2521" t="s">
        <v>14</v>
      </c>
      <c r="D2521" t="s">
        <v>11</v>
      </c>
      <c r="E2521" t="s">
        <v>19</v>
      </c>
      <c r="F2521">
        <v>672.81</v>
      </c>
      <c r="G2521">
        <v>10</v>
      </c>
      <c r="H2521">
        <v>4.7</v>
      </c>
      <c r="I2521" t="s">
        <v>13</v>
      </c>
      <c r="J2521" s="1">
        <v>47081</v>
      </c>
    </row>
    <row r="2522" spans="1:10" x14ac:dyDescent="0.3">
      <c r="A2522">
        <v>2521</v>
      </c>
      <c r="B2522">
        <v>51</v>
      </c>
      <c r="C2522" t="s">
        <v>23</v>
      </c>
      <c r="D2522" t="s">
        <v>25</v>
      </c>
      <c r="E2522" t="s">
        <v>21</v>
      </c>
      <c r="F2522">
        <v>1257.3</v>
      </c>
      <c r="G2522">
        <v>9</v>
      </c>
      <c r="H2522">
        <v>1.1000000000000001</v>
      </c>
      <c r="I2522" t="s">
        <v>17</v>
      </c>
      <c r="J2522" s="1">
        <v>47082</v>
      </c>
    </row>
    <row r="2523" spans="1:10" x14ac:dyDescent="0.3">
      <c r="A2523">
        <v>2522</v>
      </c>
      <c r="B2523">
        <v>44</v>
      </c>
      <c r="C2523" t="s">
        <v>14</v>
      </c>
      <c r="D2523" t="s">
        <v>11</v>
      </c>
      <c r="E2523" t="s">
        <v>19</v>
      </c>
      <c r="F2523">
        <v>1018.07</v>
      </c>
      <c r="G2523">
        <v>14</v>
      </c>
      <c r="H2523">
        <v>1.7</v>
      </c>
      <c r="I2523" t="s">
        <v>13</v>
      </c>
      <c r="J2523" s="1">
        <v>47083</v>
      </c>
    </row>
    <row r="2524" spans="1:10" x14ac:dyDescent="0.3">
      <c r="A2524">
        <v>2523</v>
      </c>
      <c r="B2524">
        <v>23</v>
      </c>
      <c r="C2524" t="s">
        <v>23</v>
      </c>
      <c r="D2524" t="s">
        <v>22</v>
      </c>
      <c r="E2524" t="s">
        <v>19</v>
      </c>
      <c r="F2524">
        <v>1140.3399999999999</v>
      </c>
      <c r="G2524">
        <v>1</v>
      </c>
      <c r="H2524">
        <v>4.5999999999999996</v>
      </c>
      <c r="I2524" t="s">
        <v>17</v>
      </c>
      <c r="J2524" s="1">
        <v>47084</v>
      </c>
    </row>
    <row r="2525" spans="1:10" x14ac:dyDescent="0.3">
      <c r="A2525">
        <v>2524</v>
      </c>
      <c r="B2525">
        <v>60</v>
      </c>
      <c r="C2525" t="s">
        <v>10</v>
      </c>
      <c r="D2525" t="s">
        <v>20</v>
      </c>
      <c r="E2525" t="s">
        <v>24</v>
      </c>
      <c r="F2525">
        <v>424.22</v>
      </c>
      <c r="G2525">
        <v>8</v>
      </c>
      <c r="H2525">
        <v>4.5999999999999996</v>
      </c>
      <c r="I2525" t="s">
        <v>17</v>
      </c>
      <c r="J2525" s="1">
        <v>47085</v>
      </c>
    </row>
    <row r="2526" spans="1:10" x14ac:dyDescent="0.3">
      <c r="A2526">
        <v>2525</v>
      </c>
      <c r="B2526">
        <v>26</v>
      </c>
      <c r="C2526" t="s">
        <v>23</v>
      </c>
      <c r="D2526" t="s">
        <v>20</v>
      </c>
      <c r="E2526" t="s">
        <v>24</v>
      </c>
      <c r="F2526">
        <v>1176.3599999999999</v>
      </c>
      <c r="G2526">
        <v>3</v>
      </c>
      <c r="H2526">
        <v>3.2</v>
      </c>
      <c r="I2526" t="s">
        <v>13</v>
      </c>
      <c r="J2526" s="1">
        <v>47086</v>
      </c>
    </row>
    <row r="2527" spans="1:10" x14ac:dyDescent="0.3">
      <c r="A2527">
        <v>2526</v>
      </c>
      <c r="B2527">
        <v>26</v>
      </c>
      <c r="C2527" t="s">
        <v>23</v>
      </c>
      <c r="D2527" t="s">
        <v>18</v>
      </c>
      <c r="E2527" t="s">
        <v>19</v>
      </c>
      <c r="F2527">
        <v>1289.0999999999999</v>
      </c>
      <c r="G2527">
        <v>14</v>
      </c>
      <c r="H2527">
        <v>2.2999999999999998</v>
      </c>
      <c r="I2527" t="s">
        <v>13</v>
      </c>
      <c r="J2527" s="1">
        <v>47087</v>
      </c>
    </row>
    <row r="2528" spans="1:10" x14ac:dyDescent="0.3">
      <c r="A2528">
        <v>2527</v>
      </c>
      <c r="B2528">
        <v>37</v>
      </c>
      <c r="C2528" t="s">
        <v>10</v>
      </c>
      <c r="D2528" t="s">
        <v>15</v>
      </c>
      <c r="E2528" t="s">
        <v>16</v>
      </c>
      <c r="F2528">
        <v>579.33000000000004</v>
      </c>
      <c r="G2528">
        <v>4</v>
      </c>
      <c r="H2528">
        <v>1.1000000000000001</v>
      </c>
      <c r="I2528" t="s">
        <v>17</v>
      </c>
      <c r="J2528" s="1">
        <v>47088</v>
      </c>
    </row>
    <row r="2529" spans="1:10" x14ac:dyDescent="0.3">
      <c r="A2529">
        <v>2528</v>
      </c>
      <c r="B2529">
        <v>38</v>
      </c>
      <c r="C2529" t="s">
        <v>23</v>
      </c>
      <c r="D2529" t="s">
        <v>11</v>
      </c>
      <c r="E2529" t="s">
        <v>21</v>
      </c>
      <c r="F2529">
        <v>29.24</v>
      </c>
      <c r="G2529">
        <v>1</v>
      </c>
      <c r="H2529">
        <v>3.8</v>
      </c>
      <c r="I2529" t="s">
        <v>17</v>
      </c>
      <c r="J2529" s="1">
        <v>47089</v>
      </c>
    </row>
    <row r="2530" spans="1:10" x14ac:dyDescent="0.3">
      <c r="A2530">
        <v>2529</v>
      </c>
      <c r="B2530">
        <v>28</v>
      </c>
      <c r="C2530" t="s">
        <v>10</v>
      </c>
      <c r="D2530" t="s">
        <v>20</v>
      </c>
      <c r="E2530" t="s">
        <v>21</v>
      </c>
      <c r="F2530">
        <v>128.02000000000001</v>
      </c>
      <c r="G2530">
        <v>8</v>
      </c>
      <c r="H2530">
        <v>4.2</v>
      </c>
      <c r="I2530" t="s">
        <v>17</v>
      </c>
      <c r="J2530" s="1">
        <v>47090</v>
      </c>
    </row>
    <row r="2531" spans="1:10" x14ac:dyDescent="0.3">
      <c r="A2531">
        <v>2530</v>
      </c>
      <c r="B2531">
        <v>67</v>
      </c>
      <c r="C2531" t="s">
        <v>10</v>
      </c>
      <c r="D2531" t="s">
        <v>22</v>
      </c>
      <c r="E2531" t="s">
        <v>19</v>
      </c>
      <c r="F2531">
        <v>714.42</v>
      </c>
      <c r="G2531">
        <v>13</v>
      </c>
      <c r="H2531">
        <v>2.5</v>
      </c>
      <c r="I2531" t="s">
        <v>17</v>
      </c>
      <c r="J2531" s="1">
        <v>47091</v>
      </c>
    </row>
    <row r="2532" spans="1:10" x14ac:dyDescent="0.3">
      <c r="A2532">
        <v>2531</v>
      </c>
      <c r="B2532">
        <v>59</v>
      </c>
      <c r="C2532" t="s">
        <v>14</v>
      </c>
      <c r="D2532" t="s">
        <v>20</v>
      </c>
      <c r="E2532" t="s">
        <v>21</v>
      </c>
      <c r="F2532">
        <v>800.41</v>
      </c>
      <c r="G2532">
        <v>13</v>
      </c>
      <c r="H2532">
        <v>2.2000000000000002</v>
      </c>
      <c r="I2532" t="s">
        <v>13</v>
      </c>
      <c r="J2532" s="1">
        <v>47092</v>
      </c>
    </row>
    <row r="2533" spans="1:10" x14ac:dyDescent="0.3">
      <c r="A2533">
        <v>2532</v>
      </c>
      <c r="B2533">
        <v>26</v>
      </c>
      <c r="C2533" t="s">
        <v>14</v>
      </c>
      <c r="D2533" t="s">
        <v>22</v>
      </c>
      <c r="E2533" t="s">
        <v>24</v>
      </c>
      <c r="F2533">
        <v>564.49</v>
      </c>
      <c r="G2533">
        <v>3</v>
      </c>
      <c r="H2533">
        <v>4.0999999999999996</v>
      </c>
      <c r="I2533" t="s">
        <v>17</v>
      </c>
      <c r="J2533" s="1">
        <v>47093</v>
      </c>
    </row>
    <row r="2534" spans="1:10" x14ac:dyDescent="0.3">
      <c r="A2534">
        <v>2533</v>
      </c>
      <c r="B2534">
        <v>27</v>
      </c>
      <c r="C2534" t="s">
        <v>10</v>
      </c>
      <c r="D2534" t="s">
        <v>22</v>
      </c>
      <c r="E2534" t="s">
        <v>21</v>
      </c>
      <c r="F2534">
        <v>150.9</v>
      </c>
      <c r="G2534">
        <v>11</v>
      </c>
      <c r="H2534">
        <v>3.1</v>
      </c>
      <c r="I2534" t="s">
        <v>17</v>
      </c>
      <c r="J2534" s="1">
        <v>47094</v>
      </c>
    </row>
    <row r="2535" spans="1:10" x14ac:dyDescent="0.3">
      <c r="A2535">
        <v>2534</v>
      </c>
      <c r="B2535">
        <v>23</v>
      </c>
      <c r="C2535" t="s">
        <v>23</v>
      </c>
      <c r="D2535" t="s">
        <v>18</v>
      </c>
      <c r="E2535" t="s">
        <v>12</v>
      </c>
      <c r="F2535">
        <v>797.31</v>
      </c>
      <c r="G2535">
        <v>9</v>
      </c>
      <c r="H2535">
        <v>3.7</v>
      </c>
      <c r="I2535" t="s">
        <v>13</v>
      </c>
      <c r="J2535" s="1">
        <v>47095</v>
      </c>
    </row>
    <row r="2536" spans="1:10" x14ac:dyDescent="0.3">
      <c r="A2536">
        <v>2535</v>
      </c>
      <c r="B2536">
        <v>58</v>
      </c>
      <c r="C2536" t="s">
        <v>23</v>
      </c>
      <c r="D2536" t="s">
        <v>22</v>
      </c>
      <c r="E2536" t="s">
        <v>21</v>
      </c>
      <c r="F2536">
        <v>200.17</v>
      </c>
      <c r="G2536">
        <v>2</v>
      </c>
      <c r="H2536">
        <v>4.7</v>
      </c>
      <c r="I2536" t="s">
        <v>13</v>
      </c>
      <c r="J2536" s="1">
        <v>47096</v>
      </c>
    </row>
    <row r="2537" spans="1:10" x14ac:dyDescent="0.3">
      <c r="A2537">
        <v>2536</v>
      </c>
      <c r="B2537">
        <v>20</v>
      </c>
      <c r="C2537" t="s">
        <v>14</v>
      </c>
      <c r="D2537" t="s">
        <v>15</v>
      </c>
      <c r="E2537" t="s">
        <v>19</v>
      </c>
      <c r="F2537">
        <v>56.36</v>
      </c>
      <c r="G2537">
        <v>2</v>
      </c>
      <c r="H2537">
        <v>1.9</v>
      </c>
      <c r="I2537" t="s">
        <v>13</v>
      </c>
      <c r="J2537" s="1">
        <v>47097</v>
      </c>
    </row>
    <row r="2538" spans="1:10" x14ac:dyDescent="0.3">
      <c r="A2538">
        <v>2537</v>
      </c>
      <c r="B2538">
        <v>25</v>
      </c>
      <c r="C2538" t="s">
        <v>23</v>
      </c>
      <c r="D2538" t="s">
        <v>18</v>
      </c>
      <c r="E2538" t="s">
        <v>21</v>
      </c>
      <c r="F2538">
        <v>688.84</v>
      </c>
      <c r="G2538">
        <v>5</v>
      </c>
      <c r="H2538">
        <v>4.7</v>
      </c>
      <c r="I2538" t="s">
        <v>13</v>
      </c>
      <c r="J2538" s="1">
        <v>47098</v>
      </c>
    </row>
    <row r="2539" spans="1:10" x14ac:dyDescent="0.3">
      <c r="A2539">
        <v>2538</v>
      </c>
      <c r="B2539">
        <v>30</v>
      </c>
      <c r="C2539" t="s">
        <v>14</v>
      </c>
      <c r="D2539" t="s">
        <v>11</v>
      </c>
      <c r="E2539" t="s">
        <v>21</v>
      </c>
      <c r="F2539">
        <v>1341.36</v>
      </c>
      <c r="G2539">
        <v>4</v>
      </c>
      <c r="H2539">
        <v>2.4</v>
      </c>
      <c r="I2539" t="s">
        <v>13</v>
      </c>
      <c r="J2539" s="1">
        <v>47099</v>
      </c>
    </row>
    <row r="2540" spans="1:10" x14ac:dyDescent="0.3">
      <c r="A2540">
        <v>2539</v>
      </c>
      <c r="B2540">
        <v>37</v>
      </c>
      <c r="C2540" t="s">
        <v>14</v>
      </c>
      <c r="D2540" t="s">
        <v>20</v>
      </c>
      <c r="E2540" t="s">
        <v>12</v>
      </c>
      <c r="F2540">
        <v>76.66</v>
      </c>
      <c r="G2540">
        <v>14</v>
      </c>
      <c r="H2540">
        <v>5</v>
      </c>
      <c r="I2540" t="s">
        <v>17</v>
      </c>
      <c r="J2540" s="1">
        <v>47100</v>
      </c>
    </row>
    <row r="2541" spans="1:10" x14ac:dyDescent="0.3">
      <c r="A2541">
        <v>2540</v>
      </c>
      <c r="B2541">
        <v>64</v>
      </c>
      <c r="C2541" t="s">
        <v>23</v>
      </c>
      <c r="D2541" t="s">
        <v>25</v>
      </c>
      <c r="E2541" t="s">
        <v>21</v>
      </c>
      <c r="F2541">
        <v>329.57</v>
      </c>
      <c r="G2541">
        <v>10</v>
      </c>
      <c r="H2541">
        <v>4.2</v>
      </c>
      <c r="I2541" t="s">
        <v>13</v>
      </c>
      <c r="J2541" s="1">
        <v>47101</v>
      </c>
    </row>
    <row r="2542" spans="1:10" x14ac:dyDescent="0.3">
      <c r="A2542">
        <v>2541</v>
      </c>
      <c r="B2542">
        <v>60</v>
      </c>
      <c r="C2542" t="s">
        <v>14</v>
      </c>
      <c r="D2542" t="s">
        <v>22</v>
      </c>
      <c r="E2542" t="s">
        <v>24</v>
      </c>
      <c r="F2542">
        <v>1125.44</v>
      </c>
      <c r="G2542">
        <v>12</v>
      </c>
      <c r="H2542">
        <v>1.4</v>
      </c>
      <c r="I2542" t="s">
        <v>13</v>
      </c>
      <c r="J2542" s="1">
        <v>47102</v>
      </c>
    </row>
    <row r="2543" spans="1:10" x14ac:dyDescent="0.3">
      <c r="A2543">
        <v>2542</v>
      </c>
      <c r="B2543">
        <v>29</v>
      </c>
      <c r="C2543" t="s">
        <v>14</v>
      </c>
      <c r="D2543" t="s">
        <v>11</v>
      </c>
      <c r="E2543" t="s">
        <v>16</v>
      </c>
      <c r="F2543">
        <v>326.70999999999998</v>
      </c>
      <c r="G2543">
        <v>9</v>
      </c>
      <c r="H2543">
        <v>1.5</v>
      </c>
      <c r="I2543" t="s">
        <v>17</v>
      </c>
      <c r="J2543" s="1">
        <v>47103</v>
      </c>
    </row>
    <row r="2544" spans="1:10" x14ac:dyDescent="0.3">
      <c r="A2544">
        <v>2543</v>
      </c>
      <c r="B2544">
        <v>48</v>
      </c>
      <c r="C2544" t="s">
        <v>14</v>
      </c>
      <c r="D2544" t="s">
        <v>11</v>
      </c>
      <c r="E2544" t="s">
        <v>24</v>
      </c>
      <c r="F2544">
        <v>433.9</v>
      </c>
      <c r="G2544">
        <v>3</v>
      </c>
      <c r="H2544">
        <v>4</v>
      </c>
      <c r="I2544" t="s">
        <v>13</v>
      </c>
      <c r="J2544" s="1">
        <v>47104</v>
      </c>
    </row>
    <row r="2545" spans="1:10" x14ac:dyDescent="0.3">
      <c r="A2545">
        <v>2544</v>
      </c>
      <c r="B2545">
        <v>26</v>
      </c>
      <c r="C2545" t="s">
        <v>23</v>
      </c>
      <c r="D2545" t="s">
        <v>15</v>
      </c>
      <c r="E2545" t="s">
        <v>24</v>
      </c>
      <c r="F2545">
        <v>930.49</v>
      </c>
      <c r="G2545">
        <v>3</v>
      </c>
      <c r="H2545">
        <v>3.3</v>
      </c>
      <c r="I2545" t="s">
        <v>17</v>
      </c>
      <c r="J2545" s="1">
        <v>47105</v>
      </c>
    </row>
    <row r="2546" spans="1:10" x14ac:dyDescent="0.3">
      <c r="A2546">
        <v>2545</v>
      </c>
      <c r="B2546">
        <v>63</v>
      </c>
      <c r="C2546" t="s">
        <v>23</v>
      </c>
      <c r="D2546" t="s">
        <v>18</v>
      </c>
      <c r="E2546" t="s">
        <v>12</v>
      </c>
      <c r="F2546">
        <v>128.72</v>
      </c>
      <c r="G2546">
        <v>1</v>
      </c>
      <c r="H2546">
        <v>1.6</v>
      </c>
      <c r="I2546" t="s">
        <v>13</v>
      </c>
      <c r="J2546" s="1">
        <v>47106</v>
      </c>
    </row>
    <row r="2547" spans="1:10" x14ac:dyDescent="0.3">
      <c r="A2547">
        <v>2546</v>
      </c>
      <c r="B2547">
        <v>51</v>
      </c>
      <c r="C2547" t="s">
        <v>14</v>
      </c>
      <c r="D2547" t="s">
        <v>18</v>
      </c>
      <c r="E2547" t="s">
        <v>19</v>
      </c>
      <c r="F2547">
        <v>767.31</v>
      </c>
      <c r="G2547">
        <v>3</v>
      </c>
      <c r="H2547">
        <v>4.5999999999999996</v>
      </c>
      <c r="I2547" t="s">
        <v>17</v>
      </c>
      <c r="J2547" s="1">
        <v>47107</v>
      </c>
    </row>
    <row r="2548" spans="1:10" x14ac:dyDescent="0.3">
      <c r="A2548">
        <v>2547</v>
      </c>
      <c r="B2548">
        <v>43</v>
      </c>
      <c r="C2548" t="s">
        <v>14</v>
      </c>
      <c r="D2548" t="s">
        <v>20</v>
      </c>
      <c r="E2548" t="s">
        <v>24</v>
      </c>
      <c r="F2548">
        <v>836.12</v>
      </c>
      <c r="G2548">
        <v>2</v>
      </c>
      <c r="H2548">
        <v>4</v>
      </c>
      <c r="I2548" t="s">
        <v>17</v>
      </c>
      <c r="J2548" s="1">
        <v>47108</v>
      </c>
    </row>
    <row r="2549" spans="1:10" x14ac:dyDescent="0.3">
      <c r="A2549">
        <v>2548</v>
      </c>
      <c r="B2549">
        <v>47</v>
      </c>
      <c r="C2549" t="s">
        <v>23</v>
      </c>
      <c r="D2549" t="s">
        <v>15</v>
      </c>
      <c r="E2549" t="s">
        <v>21</v>
      </c>
      <c r="F2549">
        <v>770.62</v>
      </c>
      <c r="G2549">
        <v>3</v>
      </c>
      <c r="H2549">
        <v>1.7</v>
      </c>
      <c r="I2549" t="s">
        <v>13</v>
      </c>
      <c r="J2549" s="1">
        <v>47109</v>
      </c>
    </row>
    <row r="2550" spans="1:10" x14ac:dyDescent="0.3">
      <c r="A2550">
        <v>2549</v>
      </c>
      <c r="B2550">
        <v>48</v>
      </c>
      <c r="C2550" t="s">
        <v>14</v>
      </c>
      <c r="D2550" t="s">
        <v>20</v>
      </c>
      <c r="E2550" t="s">
        <v>12</v>
      </c>
      <c r="F2550">
        <v>317.64</v>
      </c>
      <c r="G2550">
        <v>7</v>
      </c>
      <c r="H2550">
        <v>4.8</v>
      </c>
      <c r="I2550" t="s">
        <v>17</v>
      </c>
      <c r="J2550" s="1">
        <v>47110</v>
      </c>
    </row>
    <row r="2551" spans="1:10" x14ac:dyDescent="0.3">
      <c r="A2551">
        <v>2550</v>
      </c>
      <c r="B2551">
        <v>20</v>
      </c>
      <c r="C2551" t="s">
        <v>10</v>
      </c>
      <c r="D2551" t="s">
        <v>20</v>
      </c>
      <c r="E2551" t="s">
        <v>12</v>
      </c>
      <c r="F2551">
        <v>1004.46</v>
      </c>
      <c r="G2551">
        <v>4</v>
      </c>
      <c r="H2551">
        <v>2.1</v>
      </c>
      <c r="I2551" t="s">
        <v>13</v>
      </c>
      <c r="J2551" s="1">
        <v>47111</v>
      </c>
    </row>
    <row r="2552" spans="1:10" x14ac:dyDescent="0.3">
      <c r="A2552">
        <v>2551</v>
      </c>
      <c r="B2552">
        <v>22</v>
      </c>
      <c r="C2552" t="s">
        <v>10</v>
      </c>
      <c r="D2552" t="s">
        <v>22</v>
      </c>
      <c r="E2552" t="s">
        <v>12</v>
      </c>
      <c r="F2552">
        <v>904.19</v>
      </c>
      <c r="G2552">
        <v>14</v>
      </c>
      <c r="H2552">
        <v>1</v>
      </c>
      <c r="I2552" t="s">
        <v>13</v>
      </c>
      <c r="J2552" s="1">
        <v>47112</v>
      </c>
    </row>
    <row r="2553" spans="1:10" x14ac:dyDescent="0.3">
      <c r="A2553">
        <v>2552</v>
      </c>
      <c r="B2553">
        <v>35</v>
      </c>
      <c r="C2553" t="s">
        <v>14</v>
      </c>
      <c r="D2553" t="s">
        <v>11</v>
      </c>
      <c r="E2553" t="s">
        <v>12</v>
      </c>
      <c r="F2553">
        <v>811.96</v>
      </c>
      <c r="G2553">
        <v>11</v>
      </c>
      <c r="H2553">
        <v>3.9</v>
      </c>
      <c r="I2553" t="s">
        <v>17</v>
      </c>
      <c r="J2553" s="1">
        <v>47113</v>
      </c>
    </row>
    <row r="2554" spans="1:10" x14ac:dyDescent="0.3">
      <c r="A2554">
        <v>2553</v>
      </c>
      <c r="B2554">
        <v>60</v>
      </c>
      <c r="C2554" t="s">
        <v>23</v>
      </c>
      <c r="D2554" t="s">
        <v>18</v>
      </c>
      <c r="E2554" t="s">
        <v>21</v>
      </c>
      <c r="F2554">
        <v>1063.6600000000001</v>
      </c>
      <c r="G2554">
        <v>11</v>
      </c>
      <c r="H2554">
        <v>3.9</v>
      </c>
      <c r="I2554" t="s">
        <v>13</v>
      </c>
      <c r="J2554" s="1">
        <v>47114</v>
      </c>
    </row>
    <row r="2555" spans="1:10" x14ac:dyDescent="0.3">
      <c r="A2555">
        <v>2554</v>
      </c>
      <c r="B2555">
        <v>46</v>
      </c>
      <c r="C2555" t="s">
        <v>23</v>
      </c>
      <c r="D2555" t="s">
        <v>11</v>
      </c>
      <c r="E2555" t="s">
        <v>19</v>
      </c>
      <c r="F2555">
        <v>831.3</v>
      </c>
      <c r="G2555">
        <v>10</v>
      </c>
      <c r="H2555">
        <v>3.5</v>
      </c>
      <c r="I2555" t="s">
        <v>13</v>
      </c>
      <c r="J2555" s="1">
        <v>47115</v>
      </c>
    </row>
    <row r="2556" spans="1:10" x14ac:dyDescent="0.3">
      <c r="A2556">
        <v>2555</v>
      </c>
      <c r="B2556">
        <v>28</v>
      </c>
      <c r="C2556" t="s">
        <v>14</v>
      </c>
      <c r="D2556" t="s">
        <v>25</v>
      </c>
      <c r="E2556" t="s">
        <v>19</v>
      </c>
      <c r="F2556">
        <v>682.46</v>
      </c>
      <c r="G2556">
        <v>10</v>
      </c>
      <c r="H2556">
        <v>1.6</v>
      </c>
      <c r="I2556" t="s">
        <v>13</v>
      </c>
      <c r="J2556" s="1">
        <v>47116</v>
      </c>
    </row>
    <row r="2557" spans="1:10" x14ac:dyDescent="0.3">
      <c r="A2557">
        <v>2556</v>
      </c>
      <c r="B2557">
        <v>22</v>
      </c>
      <c r="C2557" t="s">
        <v>10</v>
      </c>
      <c r="D2557" t="s">
        <v>18</v>
      </c>
      <c r="E2557" t="s">
        <v>16</v>
      </c>
      <c r="F2557">
        <v>120.46</v>
      </c>
      <c r="G2557">
        <v>2</v>
      </c>
      <c r="H2557">
        <v>3.5</v>
      </c>
      <c r="I2557" t="s">
        <v>17</v>
      </c>
      <c r="J2557" s="1">
        <v>47117</v>
      </c>
    </row>
    <row r="2558" spans="1:10" x14ac:dyDescent="0.3">
      <c r="A2558">
        <v>2557</v>
      </c>
      <c r="B2558">
        <v>36</v>
      </c>
      <c r="C2558" t="s">
        <v>23</v>
      </c>
      <c r="D2558" t="s">
        <v>20</v>
      </c>
      <c r="E2558" t="s">
        <v>12</v>
      </c>
      <c r="F2558">
        <v>471.35</v>
      </c>
      <c r="G2558">
        <v>9</v>
      </c>
      <c r="H2558">
        <v>1.5</v>
      </c>
      <c r="I2558" t="s">
        <v>17</v>
      </c>
      <c r="J2558" s="1">
        <v>47118</v>
      </c>
    </row>
    <row r="2559" spans="1:10" x14ac:dyDescent="0.3">
      <c r="A2559">
        <v>2558</v>
      </c>
      <c r="B2559">
        <v>34</v>
      </c>
      <c r="C2559" t="s">
        <v>10</v>
      </c>
      <c r="D2559" t="s">
        <v>15</v>
      </c>
      <c r="E2559" t="s">
        <v>16</v>
      </c>
      <c r="F2559">
        <v>1110.4100000000001</v>
      </c>
      <c r="G2559">
        <v>9</v>
      </c>
      <c r="H2559">
        <v>4</v>
      </c>
      <c r="I2559" t="s">
        <v>17</v>
      </c>
      <c r="J2559" s="1">
        <v>47119</v>
      </c>
    </row>
    <row r="2560" spans="1:10" x14ac:dyDescent="0.3">
      <c r="A2560">
        <v>2559</v>
      </c>
      <c r="B2560">
        <v>50</v>
      </c>
      <c r="C2560" t="s">
        <v>23</v>
      </c>
      <c r="D2560" t="s">
        <v>18</v>
      </c>
      <c r="E2560" t="s">
        <v>19</v>
      </c>
      <c r="F2560">
        <v>582.84</v>
      </c>
      <c r="G2560">
        <v>14</v>
      </c>
      <c r="H2560">
        <v>1.8</v>
      </c>
      <c r="I2560" t="s">
        <v>13</v>
      </c>
      <c r="J2560" s="1">
        <v>47120</v>
      </c>
    </row>
    <row r="2561" spans="1:10" x14ac:dyDescent="0.3">
      <c r="A2561">
        <v>2560</v>
      </c>
      <c r="B2561">
        <v>62</v>
      </c>
      <c r="C2561" t="s">
        <v>23</v>
      </c>
      <c r="D2561" t="s">
        <v>18</v>
      </c>
      <c r="E2561" t="s">
        <v>19</v>
      </c>
      <c r="F2561">
        <v>1446.36</v>
      </c>
      <c r="G2561">
        <v>14</v>
      </c>
      <c r="H2561">
        <v>4.2</v>
      </c>
      <c r="I2561" t="s">
        <v>17</v>
      </c>
      <c r="J2561" s="1">
        <v>47121</v>
      </c>
    </row>
    <row r="2562" spans="1:10" x14ac:dyDescent="0.3">
      <c r="A2562">
        <v>2561</v>
      </c>
      <c r="B2562">
        <v>38</v>
      </c>
      <c r="C2562" t="s">
        <v>14</v>
      </c>
      <c r="D2562" t="s">
        <v>15</v>
      </c>
      <c r="E2562" t="s">
        <v>16</v>
      </c>
      <c r="F2562">
        <v>173.84</v>
      </c>
      <c r="G2562">
        <v>10</v>
      </c>
      <c r="H2562">
        <v>4.3</v>
      </c>
      <c r="I2562" t="s">
        <v>17</v>
      </c>
      <c r="J2562" s="1">
        <v>47122</v>
      </c>
    </row>
    <row r="2563" spans="1:10" x14ac:dyDescent="0.3">
      <c r="A2563">
        <v>2562</v>
      </c>
      <c r="B2563">
        <v>66</v>
      </c>
      <c r="C2563" t="s">
        <v>14</v>
      </c>
      <c r="D2563" t="s">
        <v>18</v>
      </c>
      <c r="E2563" t="s">
        <v>19</v>
      </c>
      <c r="F2563">
        <v>1215.55</v>
      </c>
      <c r="G2563">
        <v>8</v>
      </c>
      <c r="H2563">
        <v>4.4000000000000004</v>
      </c>
      <c r="I2563" t="s">
        <v>13</v>
      </c>
      <c r="J2563" s="1">
        <v>47123</v>
      </c>
    </row>
    <row r="2564" spans="1:10" x14ac:dyDescent="0.3">
      <c r="A2564">
        <v>2563</v>
      </c>
      <c r="B2564">
        <v>69</v>
      </c>
      <c r="C2564" t="s">
        <v>10</v>
      </c>
      <c r="D2564" t="s">
        <v>18</v>
      </c>
      <c r="E2564" t="s">
        <v>21</v>
      </c>
      <c r="F2564">
        <v>1205.28</v>
      </c>
      <c r="G2564">
        <v>14</v>
      </c>
      <c r="H2564">
        <v>3.6</v>
      </c>
      <c r="I2564" t="s">
        <v>13</v>
      </c>
      <c r="J2564" s="1">
        <v>47124</v>
      </c>
    </row>
    <row r="2565" spans="1:10" x14ac:dyDescent="0.3">
      <c r="A2565">
        <v>2564</v>
      </c>
      <c r="B2565">
        <v>35</v>
      </c>
      <c r="C2565" t="s">
        <v>14</v>
      </c>
      <c r="D2565" t="s">
        <v>22</v>
      </c>
      <c r="E2565" t="s">
        <v>21</v>
      </c>
      <c r="F2565">
        <v>728.35</v>
      </c>
      <c r="G2565">
        <v>11</v>
      </c>
      <c r="H2565">
        <v>4.0999999999999996</v>
      </c>
      <c r="I2565" t="s">
        <v>17</v>
      </c>
      <c r="J2565" s="1">
        <v>47125</v>
      </c>
    </row>
    <row r="2566" spans="1:10" x14ac:dyDescent="0.3">
      <c r="A2566">
        <v>2565</v>
      </c>
      <c r="B2566">
        <v>59</v>
      </c>
      <c r="C2566" t="s">
        <v>14</v>
      </c>
      <c r="D2566" t="s">
        <v>15</v>
      </c>
      <c r="E2566" t="s">
        <v>24</v>
      </c>
      <c r="F2566">
        <v>639.73</v>
      </c>
      <c r="G2566">
        <v>12</v>
      </c>
      <c r="H2566">
        <v>3</v>
      </c>
      <c r="I2566" t="s">
        <v>13</v>
      </c>
      <c r="J2566" s="1">
        <v>47126</v>
      </c>
    </row>
    <row r="2567" spans="1:10" x14ac:dyDescent="0.3">
      <c r="A2567">
        <v>2566</v>
      </c>
      <c r="B2567">
        <v>59</v>
      </c>
      <c r="C2567" t="s">
        <v>10</v>
      </c>
      <c r="D2567" t="s">
        <v>25</v>
      </c>
      <c r="E2567" t="s">
        <v>19</v>
      </c>
      <c r="F2567">
        <v>178.18</v>
      </c>
      <c r="G2567">
        <v>13</v>
      </c>
      <c r="H2567">
        <v>4</v>
      </c>
      <c r="I2567" t="s">
        <v>17</v>
      </c>
      <c r="J2567" s="1">
        <v>47127</v>
      </c>
    </row>
    <row r="2568" spans="1:10" x14ac:dyDescent="0.3">
      <c r="A2568">
        <v>2567</v>
      </c>
      <c r="B2568">
        <v>41</v>
      </c>
      <c r="C2568" t="s">
        <v>10</v>
      </c>
      <c r="D2568" t="s">
        <v>11</v>
      </c>
      <c r="E2568" t="s">
        <v>19</v>
      </c>
      <c r="F2568">
        <v>470.38</v>
      </c>
      <c r="G2568">
        <v>8</v>
      </c>
      <c r="H2568">
        <v>2.6</v>
      </c>
      <c r="I2568" t="s">
        <v>17</v>
      </c>
      <c r="J2568" s="1">
        <v>47128</v>
      </c>
    </row>
    <row r="2569" spans="1:10" x14ac:dyDescent="0.3">
      <c r="A2569">
        <v>2568</v>
      </c>
      <c r="B2569">
        <v>38</v>
      </c>
      <c r="C2569" t="s">
        <v>23</v>
      </c>
      <c r="D2569" t="s">
        <v>18</v>
      </c>
      <c r="E2569" t="s">
        <v>21</v>
      </c>
      <c r="F2569">
        <v>545.79</v>
      </c>
      <c r="G2569">
        <v>9</v>
      </c>
      <c r="H2569">
        <v>1.2</v>
      </c>
      <c r="I2569" t="s">
        <v>13</v>
      </c>
      <c r="J2569" s="1">
        <v>47129</v>
      </c>
    </row>
    <row r="2570" spans="1:10" x14ac:dyDescent="0.3">
      <c r="A2570">
        <v>2569</v>
      </c>
      <c r="B2570">
        <v>18</v>
      </c>
      <c r="C2570" t="s">
        <v>14</v>
      </c>
      <c r="D2570" t="s">
        <v>22</v>
      </c>
      <c r="E2570" t="s">
        <v>19</v>
      </c>
      <c r="F2570">
        <v>1229.1400000000001</v>
      </c>
      <c r="G2570">
        <v>13</v>
      </c>
      <c r="H2570">
        <v>2.5</v>
      </c>
      <c r="I2570" t="s">
        <v>13</v>
      </c>
      <c r="J2570" s="1">
        <v>47130</v>
      </c>
    </row>
    <row r="2571" spans="1:10" x14ac:dyDescent="0.3">
      <c r="A2571">
        <v>2570</v>
      </c>
      <c r="B2571">
        <v>62</v>
      </c>
      <c r="C2571" t="s">
        <v>23</v>
      </c>
      <c r="D2571" t="s">
        <v>18</v>
      </c>
      <c r="E2571" t="s">
        <v>24</v>
      </c>
      <c r="F2571">
        <v>1072.28</v>
      </c>
      <c r="G2571">
        <v>10</v>
      </c>
      <c r="H2571">
        <v>2.7</v>
      </c>
      <c r="I2571" t="s">
        <v>13</v>
      </c>
      <c r="J2571" s="1">
        <v>47131</v>
      </c>
    </row>
    <row r="2572" spans="1:10" x14ac:dyDescent="0.3">
      <c r="A2572">
        <v>2571</v>
      </c>
      <c r="B2572">
        <v>53</v>
      </c>
      <c r="C2572" t="s">
        <v>23</v>
      </c>
      <c r="D2572" t="s">
        <v>20</v>
      </c>
      <c r="E2572" t="s">
        <v>24</v>
      </c>
      <c r="F2572">
        <v>501.02</v>
      </c>
      <c r="G2572">
        <v>6</v>
      </c>
      <c r="H2572">
        <v>4.0999999999999996</v>
      </c>
      <c r="I2572" t="s">
        <v>13</v>
      </c>
      <c r="J2572" s="1">
        <v>47132</v>
      </c>
    </row>
    <row r="2573" spans="1:10" x14ac:dyDescent="0.3">
      <c r="A2573">
        <v>2572</v>
      </c>
      <c r="B2573">
        <v>44</v>
      </c>
      <c r="C2573" t="s">
        <v>14</v>
      </c>
      <c r="D2573" t="s">
        <v>20</v>
      </c>
      <c r="E2573" t="s">
        <v>12</v>
      </c>
      <c r="F2573">
        <v>677.63</v>
      </c>
      <c r="G2573">
        <v>1</v>
      </c>
      <c r="H2573">
        <v>4.9000000000000004</v>
      </c>
      <c r="I2573" t="s">
        <v>13</v>
      </c>
      <c r="J2573" s="1">
        <v>47133</v>
      </c>
    </row>
    <row r="2574" spans="1:10" x14ac:dyDescent="0.3">
      <c r="A2574">
        <v>2573</v>
      </c>
      <c r="B2574">
        <v>41</v>
      </c>
      <c r="C2574" t="s">
        <v>14</v>
      </c>
      <c r="D2574" t="s">
        <v>15</v>
      </c>
      <c r="E2574" t="s">
        <v>24</v>
      </c>
      <c r="F2574">
        <v>1025.7</v>
      </c>
      <c r="G2574">
        <v>1</v>
      </c>
      <c r="H2574">
        <v>2.2999999999999998</v>
      </c>
      <c r="I2574" t="s">
        <v>13</v>
      </c>
      <c r="J2574" s="1">
        <v>47134</v>
      </c>
    </row>
    <row r="2575" spans="1:10" x14ac:dyDescent="0.3">
      <c r="A2575">
        <v>2574</v>
      </c>
      <c r="B2575">
        <v>31</v>
      </c>
      <c r="C2575" t="s">
        <v>23</v>
      </c>
      <c r="D2575" t="s">
        <v>18</v>
      </c>
      <c r="E2575" t="s">
        <v>12</v>
      </c>
      <c r="F2575">
        <v>1378.49</v>
      </c>
      <c r="G2575">
        <v>11</v>
      </c>
      <c r="H2575">
        <v>2</v>
      </c>
      <c r="I2575" t="s">
        <v>13</v>
      </c>
      <c r="J2575" s="1">
        <v>47135</v>
      </c>
    </row>
    <row r="2576" spans="1:10" x14ac:dyDescent="0.3">
      <c r="A2576">
        <v>2575</v>
      </c>
      <c r="B2576">
        <v>44</v>
      </c>
      <c r="C2576" t="s">
        <v>10</v>
      </c>
      <c r="D2576" t="s">
        <v>15</v>
      </c>
      <c r="E2576" t="s">
        <v>24</v>
      </c>
      <c r="F2576">
        <v>1109.6400000000001</v>
      </c>
      <c r="G2576">
        <v>1</v>
      </c>
      <c r="H2576">
        <v>4.8</v>
      </c>
      <c r="I2576" t="s">
        <v>17</v>
      </c>
      <c r="J2576" s="1">
        <v>47136</v>
      </c>
    </row>
    <row r="2577" spans="1:10" x14ac:dyDescent="0.3">
      <c r="A2577">
        <v>2576</v>
      </c>
      <c r="B2577">
        <v>31</v>
      </c>
      <c r="C2577" t="s">
        <v>10</v>
      </c>
      <c r="D2577" t="s">
        <v>25</v>
      </c>
      <c r="E2577" t="s">
        <v>12</v>
      </c>
      <c r="F2577">
        <v>941.85</v>
      </c>
      <c r="G2577">
        <v>2</v>
      </c>
      <c r="H2577">
        <v>4.5</v>
      </c>
      <c r="I2577" t="s">
        <v>17</v>
      </c>
      <c r="J2577" s="1">
        <v>47137</v>
      </c>
    </row>
    <row r="2578" spans="1:10" x14ac:dyDescent="0.3">
      <c r="A2578">
        <v>2577</v>
      </c>
      <c r="B2578">
        <v>46</v>
      </c>
      <c r="C2578" t="s">
        <v>14</v>
      </c>
      <c r="D2578" t="s">
        <v>25</v>
      </c>
      <c r="E2578" t="s">
        <v>21</v>
      </c>
      <c r="F2578">
        <v>1096.4000000000001</v>
      </c>
      <c r="G2578">
        <v>3</v>
      </c>
      <c r="H2578">
        <v>4.5</v>
      </c>
      <c r="I2578" t="s">
        <v>13</v>
      </c>
      <c r="J2578" s="1">
        <v>47138</v>
      </c>
    </row>
    <row r="2579" spans="1:10" x14ac:dyDescent="0.3">
      <c r="A2579">
        <v>2578</v>
      </c>
      <c r="B2579">
        <v>27</v>
      </c>
      <c r="C2579" t="s">
        <v>23</v>
      </c>
      <c r="D2579" t="s">
        <v>15</v>
      </c>
      <c r="E2579" t="s">
        <v>16</v>
      </c>
      <c r="F2579">
        <v>613.73</v>
      </c>
      <c r="G2579">
        <v>8</v>
      </c>
      <c r="H2579">
        <v>1.7</v>
      </c>
      <c r="I2579" t="s">
        <v>17</v>
      </c>
      <c r="J2579" s="1">
        <v>47139</v>
      </c>
    </row>
    <row r="2580" spans="1:10" x14ac:dyDescent="0.3">
      <c r="A2580">
        <v>2579</v>
      </c>
      <c r="B2580">
        <v>40</v>
      </c>
      <c r="C2580" t="s">
        <v>23</v>
      </c>
      <c r="D2580" t="s">
        <v>15</v>
      </c>
      <c r="E2580" t="s">
        <v>21</v>
      </c>
      <c r="F2580">
        <v>1058.6099999999999</v>
      </c>
      <c r="G2580">
        <v>7</v>
      </c>
      <c r="H2580">
        <v>4.0999999999999996</v>
      </c>
      <c r="I2580" t="s">
        <v>17</v>
      </c>
      <c r="J2580" s="1">
        <v>47140</v>
      </c>
    </row>
    <row r="2581" spans="1:10" x14ac:dyDescent="0.3">
      <c r="A2581">
        <v>2580</v>
      </c>
      <c r="B2581">
        <v>23</v>
      </c>
      <c r="C2581" t="s">
        <v>10</v>
      </c>
      <c r="D2581" t="s">
        <v>18</v>
      </c>
      <c r="E2581" t="s">
        <v>24</v>
      </c>
      <c r="F2581">
        <v>1067.8800000000001</v>
      </c>
      <c r="G2581">
        <v>1</v>
      </c>
      <c r="H2581">
        <v>4.4000000000000004</v>
      </c>
      <c r="I2581" t="s">
        <v>13</v>
      </c>
      <c r="J2581" s="1">
        <v>47141</v>
      </c>
    </row>
    <row r="2582" spans="1:10" x14ac:dyDescent="0.3">
      <c r="A2582">
        <v>2581</v>
      </c>
      <c r="B2582">
        <v>33</v>
      </c>
      <c r="C2582" t="s">
        <v>14</v>
      </c>
      <c r="D2582" t="s">
        <v>22</v>
      </c>
      <c r="E2582" t="s">
        <v>24</v>
      </c>
      <c r="F2582">
        <v>240.99</v>
      </c>
      <c r="G2582">
        <v>6</v>
      </c>
      <c r="H2582">
        <v>4.3</v>
      </c>
      <c r="I2582" t="s">
        <v>13</v>
      </c>
      <c r="J2582" s="1">
        <v>47142</v>
      </c>
    </row>
    <row r="2583" spans="1:10" x14ac:dyDescent="0.3">
      <c r="A2583">
        <v>2582</v>
      </c>
      <c r="B2583">
        <v>31</v>
      </c>
      <c r="C2583" t="s">
        <v>10</v>
      </c>
      <c r="D2583" t="s">
        <v>11</v>
      </c>
      <c r="E2583" t="s">
        <v>16</v>
      </c>
      <c r="F2583">
        <v>651.78</v>
      </c>
      <c r="G2583">
        <v>5</v>
      </c>
      <c r="H2583">
        <v>3.6</v>
      </c>
      <c r="I2583" t="s">
        <v>17</v>
      </c>
      <c r="J2583" s="1">
        <v>47143</v>
      </c>
    </row>
    <row r="2584" spans="1:10" x14ac:dyDescent="0.3">
      <c r="A2584">
        <v>2583</v>
      </c>
      <c r="B2584">
        <v>60</v>
      </c>
      <c r="C2584" t="s">
        <v>10</v>
      </c>
      <c r="D2584" t="s">
        <v>11</v>
      </c>
      <c r="E2584" t="s">
        <v>12</v>
      </c>
      <c r="F2584">
        <v>1298.6199999999999</v>
      </c>
      <c r="G2584">
        <v>6</v>
      </c>
      <c r="H2584">
        <v>3.5</v>
      </c>
      <c r="I2584" t="s">
        <v>13</v>
      </c>
      <c r="J2584" s="1">
        <v>47144</v>
      </c>
    </row>
    <row r="2585" spans="1:10" x14ac:dyDescent="0.3">
      <c r="A2585">
        <v>2584</v>
      </c>
      <c r="B2585">
        <v>56</v>
      </c>
      <c r="C2585" t="s">
        <v>10</v>
      </c>
      <c r="D2585" t="s">
        <v>11</v>
      </c>
      <c r="E2585" t="s">
        <v>12</v>
      </c>
      <c r="F2585">
        <v>943.81</v>
      </c>
      <c r="G2585">
        <v>14</v>
      </c>
      <c r="H2585">
        <v>2.2000000000000002</v>
      </c>
      <c r="I2585" t="s">
        <v>13</v>
      </c>
      <c r="J2585" s="1">
        <v>47145</v>
      </c>
    </row>
    <row r="2586" spans="1:10" x14ac:dyDescent="0.3">
      <c r="A2586">
        <v>2585</v>
      </c>
      <c r="B2586">
        <v>39</v>
      </c>
      <c r="C2586" t="s">
        <v>23</v>
      </c>
      <c r="D2586" t="s">
        <v>11</v>
      </c>
      <c r="E2586" t="s">
        <v>19</v>
      </c>
      <c r="F2586">
        <v>342.81</v>
      </c>
      <c r="G2586">
        <v>9</v>
      </c>
      <c r="H2586">
        <v>2.6</v>
      </c>
      <c r="I2586" t="s">
        <v>17</v>
      </c>
      <c r="J2586" s="1">
        <v>47146</v>
      </c>
    </row>
    <row r="2587" spans="1:10" x14ac:dyDescent="0.3">
      <c r="A2587">
        <v>2586</v>
      </c>
      <c r="B2587">
        <v>56</v>
      </c>
      <c r="C2587" t="s">
        <v>14</v>
      </c>
      <c r="D2587" t="s">
        <v>20</v>
      </c>
      <c r="E2587" t="s">
        <v>12</v>
      </c>
      <c r="F2587">
        <v>296.18</v>
      </c>
      <c r="G2587">
        <v>4</v>
      </c>
      <c r="H2587">
        <v>2.1</v>
      </c>
      <c r="I2587" t="s">
        <v>13</v>
      </c>
      <c r="J2587" s="1">
        <v>47147</v>
      </c>
    </row>
    <row r="2588" spans="1:10" x14ac:dyDescent="0.3">
      <c r="A2588">
        <v>2587</v>
      </c>
      <c r="B2588">
        <v>63</v>
      </c>
      <c r="C2588" t="s">
        <v>14</v>
      </c>
      <c r="D2588" t="s">
        <v>11</v>
      </c>
      <c r="E2588" t="s">
        <v>16</v>
      </c>
      <c r="F2588">
        <v>1263.33</v>
      </c>
      <c r="G2588">
        <v>5</v>
      </c>
      <c r="H2588">
        <v>3.9</v>
      </c>
      <c r="I2588" t="s">
        <v>17</v>
      </c>
      <c r="J2588" s="1">
        <v>47148</v>
      </c>
    </row>
    <row r="2589" spans="1:10" x14ac:dyDescent="0.3">
      <c r="A2589">
        <v>2588</v>
      </c>
      <c r="B2589">
        <v>22</v>
      </c>
      <c r="C2589" t="s">
        <v>14</v>
      </c>
      <c r="D2589" t="s">
        <v>25</v>
      </c>
      <c r="E2589" t="s">
        <v>24</v>
      </c>
      <c r="F2589">
        <v>1493.25</v>
      </c>
      <c r="G2589">
        <v>6</v>
      </c>
      <c r="H2589">
        <v>4.3</v>
      </c>
      <c r="I2589" t="s">
        <v>13</v>
      </c>
      <c r="J2589" s="1">
        <v>47149</v>
      </c>
    </row>
    <row r="2590" spans="1:10" x14ac:dyDescent="0.3">
      <c r="A2590">
        <v>2589</v>
      </c>
      <c r="B2590">
        <v>44</v>
      </c>
      <c r="C2590" t="s">
        <v>23</v>
      </c>
      <c r="D2590" t="s">
        <v>11</v>
      </c>
      <c r="E2590" t="s">
        <v>24</v>
      </c>
      <c r="F2590">
        <v>766.29</v>
      </c>
      <c r="G2590">
        <v>11</v>
      </c>
      <c r="H2590">
        <v>1.2</v>
      </c>
      <c r="I2590" t="s">
        <v>17</v>
      </c>
      <c r="J2590" s="1">
        <v>47150</v>
      </c>
    </row>
    <row r="2591" spans="1:10" x14ac:dyDescent="0.3">
      <c r="A2591">
        <v>2590</v>
      </c>
      <c r="B2591">
        <v>31</v>
      </c>
      <c r="C2591" t="s">
        <v>10</v>
      </c>
      <c r="D2591" t="s">
        <v>11</v>
      </c>
      <c r="E2591" t="s">
        <v>12</v>
      </c>
      <c r="F2591">
        <v>762.16</v>
      </c>
      <c r="G2591">
        <v>5</v>
      </c>
      <c r="H2591">
        <v>3.9</v>
      </c>
      <c r="I2591" t="s">
        <v>17</v>
      </c>
      <c r="J2591" s="1">
        <v>47151</v>
      </c>
    </row>
    <row r="2592" spans="1:10" x14ac:dyDescent="0.3">
      <c r="A2592">
        <v>2591</v>
      </c>
      <c r="B2592">
        <v>18</v>
      </c>
      <c r="C2592" t="s">
        <v>23</v>
      </c>
      <c r="D2592" t="s">
        <v>22</v>
      </c>
      <c r="E2592" t="s">
        <v>19</v>
      </c>
      <c r="F2592">
        <v>241.06</v>
      </c>
      <c r="G2592">
        <v>5</v>
      </c>
      <c r="H2592">
        <v>2.9</v>
      </c>
      <c r="I2592" t="s">
        <v>13</v>
      </c>
      <c r="J2592" s="1">
        <v>47152</v>
      </c>
    </row>
    <row r="2593" spans="1:10" x14ac:dyDescent="0.3">
      <c r="A2593">
        <v>2592</v>
      </c>
      <c r="B2593">
        <v>46</v>
      </c>
      <c r="C2593" t="s">
        <v>14</v>
      </c>
      <c r="D2593" t="s">
        <v>22</v>
      </c>
      <c r="E2593" t="s">
        <v>16</v>
      </c>
      <c r="F2593">
        <v>574.46</v>
      </c>
      <c r="G2593">
        <v>1</v>
      </c>
      <c r="H2593">
        <v>1.9</v>
      </c>
      <c r="I2593" t="s">
        <v>13</v>
      </c>
      <c r="J2593" s="1">
        <v>47153</v>
      </c>
    </row>
    <row r="2594" spans="1:10" x14ac:dyDescent="0.3">
      <c r="A2594">
        <v>2593</v>
      </c>
      <c r="B2594">
        <v>25</v>
      </c>
      <c r="C2594" t="s">
        <v>14</v>
      </c>
      <c r="D2594" t="s">
        <v>25</v>
      </c>
      <c r="E2594" t="s">
        <v>12</v>
      </c>
      <c r="F2594">
        <v>742.07</v>
      </c>
      <c r="G2594">
        <v>8</v>
      </c>
      <c r="H2594">
        <v>4.4000000000000004</v>
      </c>
      <c r="I2594" t="s">
        <v>17</v>
      </c>
      <c r="J2594" s="1">
        <v>47154</v>
      </c>
    </row>
    <row r="2595" spans="1:10" x14ac:dyDescent="0.3">
      <c r="A2595">
        <v>2594</v>
      </c>
      <c r="B2595">
        <v>44</v>
      </c>
      <c r="C2595" t="s">
        <v>14</v>
      </c>
      <c r="D2595" t="s">
        <v>22</v>
      </c>
      <c r="E2595" t="s">
        <v>24</v>
      </c>
      <c r="F2595">
        <v>561.71</v>
      </c>
      <c r="G2595">
        <v>4</v>
      </c>
      <c r="H2595">
        <v>3.2</v>
      </c>
      <c r="I2595" t="s">
        <v>17</v>
      </c>
      <c r="J2595" s="1">
        <v>47155</v>
      </c>
    </row>
    <row r="2596" spans="1:10" x14ac:dyDescent="0.3">
      <c r="A2596">
        <v>2595</v>
      </c>
      <c r="B2596">
        <v>20</v>
      </c>
      <c r="C2596" t="s">
        <v>23</v>
      </c>
      <c r="D2596" t="s">
        <v>15</v>
      </c>
      <c r="E2596" t="s">
        <v>24</v>
      </c>
      <c r="F2596">
        <v>1424.3</v>
      </c>
      <c r="G2596">
        <v>2</v>
      </c>
      <c r="H2596">
        <v>2.5</v>
      </c>
      <c r="I2596" t="s">
        <v>13</v>
      </c>
      <c r="J2596" s="1">
        <v>47156</v>
      </c>
    </row>
    <row r="2597" spans="1:10" x14ac:dyDescent="0.3">
      <c r="A2597">
        <v>2596</v>
      </c>
      <c r="B2597">
        <v>47</v>
      </c>
      <c r="C2597" t="s">
        <v>23</v>
      </c>
      <c r="D2597" t="s">
        <v>15</v>
      </c>
      <c r="E2597" t="s">
        <v>24</v>
      </c>
      <c r="F2597">
        <v>110.33</v>
      </c>
      <c r="G2597">
        <v>7</v>
      </c>
      <c r="H2597">
        <v>1.9</v>
      </c>
      <c r="I2597" t="s">
        <v>13</v>
      </c>
      <c r="J2597" s="1">
        <v>47157</v>
      </c>
    </row>
    <row r="2598" spans="1:10" x14ac:dyDescent="0.3">
      <c r="A2598">
        <v>2597</v>
      </c>
      <c r="B2598">
        <v>34</v>
      </c>
      <c r="C2598" t="s">
        <v>14</v>
      </c>
      <c r="D2598" t="s">
        <v>15</v>
      </c>
      <c r="E2598" t="s">
        <v>19</v>
      </c>
      <c r="F2598">
        <v>1247.74</v>
      </c>
      <c r="G2598">
        <v>6</v>
      </c>
      <c r="H2598">
        <v>4.5</v>
      </c>
      <c r="I2598" t="s">
        <v>17</v>
      </c>
      <c r="J2598" s="1">
        <v>47158</v>
      </c>
    </row>
    <row r="2599" spans="1:10" x14ac:dyDescent="0.3">
      <c r="A2599">
        <v>2598</v>
      </c>
      <c r="B2599">
        <v>22</v>
      </c>
      <c r="C2599" t="s">
        <v>14</v>
      </c>
      <c r="D2599" t="s">
        <v>15</v>
      </c>
      <c r="E2599" t="s">
        <v>19</v>
      </c>
      <c r="F2599">
        <v>1173.6600000000001</v>
      </c>
      <c r="G2599">
        <v>1</v>
      </c>
      <c r="H2599">
        <v>4.8</v>
      </c>
      <c r="I2599" t="s">
        <v>13</v>
      </c>
      <c r="J2599" s="1">
        <v>47159</v>
      </c>
    </row>
    <row r="2600" spans="1:10" x14ac:dyDescent="0.3">
      <c r="A2600">
        <v>2599</v>
      </c>
      <c r="B2600">
        <v>40</v>
      </c>
      <c r="C2600" t="s">
        <v>14</v>
      </c>
      <c r="D2600" t="s">
        <v>18</v>
      </c>
      <c r="E2600" t="s">
        <v>21</v>
      </c>
      <c r="F2600">
        <v>1329.93</v>
      </c>
      <c r="G2600">
        <v>14</v>
      </c>
      <c r="H2600">
        <v>3.7</v>
      </c>
      <c r="I2600" t="s">
        <v>17</v>
      </c>
      <c r="J2600" s="1">
        <v>47160</v>
      </c>
    </row>
    <row r="2601" spans="1:10" x14ac:dyDescent="0.3">
      <c r="A2601">
        <v>2600</v>
      </c>
      <c r="B2601">
        <v>68</v>
      </c>
      <c r="C2601" t="s">
        <v>23</v>
      </c>
      <c r="D2601" t="s">
        <v>18</v>
      </c>
      <c r="E2601" t="s">
        <v>12</v>
      </c>
      <c r="F2601">
        <v>6.27</v>
      </c>
      <c r="G2601">
        <v>2</v>
      </c>
      <c r="H2601">
        <v>2.1</v>
      </c>
      <c r="I2601" t="s">
        <v>17</v>
      </c>
      <c r="J2601" s="1">
        <v>47161</v>
      </c>
    </row>
    <row r="2602" spans="1:10" x14ac:dyDescent="0.3">
      <c r="A2602">
        <v>2601</v>
      </c>
      <c r="B2602">
        <v>20</v>
      </c>
      <c r="C2602" t="s">
        <v>23</v>
      </c>
      <c r="D2602" t="s">
        <v>25</v>
      </c>
      <c r="E2602" t="s">
        <v>19</v>
      </c>
      <c r="F2602">
        <v>654.01</v>
      </c>
      <c r="G2602">
        <v>3</v>
      </c>
      <c r="H2602">
        <v>4.3</v>
      </c>
      <c r="I2602" t="s">
        <v>17</v>
      </c>
      <c r="J2602" s="1">
        <v>47162</v>
      </c>
    </row>
    <row r="2603" spans="1:10" x14ac:dyDescent="0.3">
      <c r="A2603">
        <v>2602</v>
      </c>
      <c r="B2603">
        <v>27</v>
      </c>
      <c r="C2603" t="s">
        <v>23</v>
      </c>
      <c r="D2603" t="s">
        <v>22</v>
      </c>
      <c r="E2603" t="s">
        <v>24</v>
      </c>
      <c r="F2603">
        <v>696.95</v>
      </c>
      <c r="G2603">
        <v>10</v>
      </c>
      <c r="H2603">
        <v>4.9000000000000004</v>
      </c>
      <c r="I2603" t="s">
        <v>13</v>
      </c>
      <c r="J2603" s="1">
        <v>47163</v>
      </c>
    </row>
    <row r="2604" spans="1:10" x14ac:dyDescent="0.3">
      <c r="A2604">
        <v>2603</v>
      </c>
      <c r="B2604">
        <v>30</v>
      </c>
      <c r="C2604" t="s">
        <v>23</v>
      </c>
      <c r="D2604" t="s">
        <v>11</v>
      </c>
      <c r="E2604" t="s">
        <v>21</v>
      </c>
      <c r="F2604">
        <v>1071.49</v>
      </c>
      <c r="G2604">
        <v>3</v>
      </c>
      <c r="H2604">
        <v>2.2000000000000002</v>
      </c>
      <c r="I2604" t="s">
        <v>17</v>
      </c>
      <c r="J2604" s="1">
        <v>47164</v>
      </c>
    </row>
    <row r="2605" spans="1:10" x14ac:dyDescent="0.3">
      <c r="A2605">
        <v>2604</v>
      </c>
      <c r="B2605">
        <v>20</v>
      </c>
      <c r="C2605" t="s">
        <v>14</v>
      </c>
      <c r="D2605" t="s">
        <v>18</v>
      </c>
      <c r="E2605" t="s">
        <v>24</v>
      </c>
      <c r="F2605">
        <v>1272.6199999999999</v>
      </c>
      <c r="G2605">
        <v>9</v>
      </c>
      <c r="H2605">
        <v>3.9</v>
      </c>
      <c r="I2605" t="s">
        <v>17</v>
      </c>
      <c r="J2605" s="1">
        <v>47165</v>
      </c>
    </row>
    <row r="2606" spans="1:10" x14ac:dyDescent="0.3">
      <c r="A2606">
        <v>2605</v>
      </c>
      <c r="B2606">
        <v>62</v>
      </c>
      <c r="C2606" t="s">
        <v>23</v>
      </c>
      <c r="D2606" t="s">
        <v>11</v>
      </c>
      <c r="E2606" t="s">
        <v>12</v>
      </c>
      <c r="F2606">
        <v>1173.31</v>
      </c>
      <c r="G2606">
        <v>10</v>
      </c>
      <c r="H2606">
        <v>1.8</v>
      </c>
      <c r="I2606" t="s">
        <v>13</v>
      </c>
      <c r="J2606" s="1">
        <v>47166</v>
      </c>
    </row>
    <row r="2607" spans="1:10" x14ac:dyDescent="0.3">
      <c r="A2607">
        <v>2606</v>
      </c>
      <c r="B2607">
        <v>59</v>
      </c>
      <c r="C2607" t="s">
        <v>23</v>
      </c>
      <c r="D2607" t="s">
        <v>25</v>
      </c>
      <c r="E2607" t="s">
        <v>24</v>
      </c>
      <c r="F2607">
        <v>769.55</v>
      </c>
      <c r="G2607">
        <v>1</v>
      </c>
      <c r="H2607">
        <v>2.5</v>
      </c>
      <c r="I2607" t="s">
        <v>13</v>
      </c>
      <c r="J2607" s="1">
        <v>47167</v>
      </c>
    </row>
    <row r="2608" spans="1:10" x14ac:dyDescent="0.3">
      <c r="A2608">
        <v>2607</v>
      </c>
      <c r="B2608">
        <v>34</v>
      </c>
      <c r="C2608" t="s">
        <v>23</v>
      </c>
      <c r="D2608" t="s">
        <v>22</v>
      </c>
      <c r="E2608" t="s">
        <v>21</v>
      </c>
      <c r="F2608">
        <v>1416.91</v>
      </c>
      <c r="G2608">
        <v>3</v>
      </c>
      <c r="H2608">
        <v>4</v>
      </c>
      <c r="I2608" t="s">
        <v>17</v>
      </c>
      <c r="J2608" s="1">
        <v>47168</v>
      </c>
    </row>
    <row r="2609" spans="1:10" x14ac:dyDescent="0.3">
      <c r="A2609">
        <v>2608</v>
      </c>
      <c r="B2609">
        <v>36</v>
      </c>
      <c r="C2609" t="s">
        <v>23</v>
      </c>
      <c r="D2609" t="s">
        <v>18</v>
      </c>
      <c r="E2609" t="s">
        <v>24</v>
      </c>
      <c r="F2609">
        <v>1079.31</v>
      </c>
      <c r="G2609">
        <v>7</v>
      </c>
      <c r="H2609">
        <v>2.5</v>
      </c>
      <c r="I2609" t="s">
        <v>17</v>
      </c>
      <c r="J2609" s="1">
        <v>47169</v>
      </c>
    </row>
    <row r="2610" spans="1:10" x14ac:dyDescent="0.3">
      <c r="A2610">
        <v>2609</v>
      </c>
      <c r="B2610">
        <v>66</v>
      </c>
      <c r="C2610" t="s">
        <v>23</v>
      </c>
      <c r="D2610" t="s">
        <v>11</v>
      </c>
      <c r="E2610" t="s">
        <v>24</v>
      </c>
      <c r="F2610">
        <v>551.92999999999995</v>
      </c>
      <c r="G2610">
        <v>5</v>
      </c>
      <c r="H2610">
        <v>3.2</v>
      </c>
      <c r="I2610" t="s">
        <v>13</v>
      </c>
      <c r="J2610" s="1">
        <v>47170</v>
      </c>
    </row>
    <row r="2611" spans="1:10" x14ac:dyDescent="0.3">
      <c r="A2611">
        <v>2610</v>
      </c>
      <c r="B2611">
        <v>21</v>
      </c>
      <c r="C2611" t="s">
        <v>14</v>
      </c>
      <c r="D2611" t="s">
        <v>15</v>
      </c>
      <c r="E2611" t="s">
        <v>12</v>
      </c>
      <c r="F2611">
        <v>5.66</v>
      </c>
      <c r="G2611">
        <v>9</v>
      </c>
      <c r="H2611">
        <v>1.8</v>
      </c>
      <c r="I2611" t="s">
        <v>13</v>
      </c>
      <c r="J2611" s="1">
        <v>47171</v>
      </c>
    </row>
    <row r="2612" spans="1:10" x14ac:dyDescent="0.3">
      <c r="A2612">
        <v>2611</v>
      </c>
      <c r="B2612">
        <v>25</v>
      </c>
      <c r="C2612" t="s">
        <v>14</v>
      </c>
      <c r="D2612" t="s">
        <v>15</v>
      </c>
      <c r="E2612" t="s">
        <v>21</v>
      </c>
      <c r="F2612">
        <v>1428.37</v>
      </c>
      <c r="G2612">
        <v>9</v>
      </c>
      <c r="H2612">
        <v>4.7</v>
      </c>
      <c r="I2612" t="s">
        <v>13</v>
      </c>
      <c r="J2612" s="1">
        <v>47172</v>
      </c>
    </row>
    <row r="2613" spans="1:10" x14ac:dyDescent="0.3">
      <c r="A2613">
        <v>2612</v>
      </c>
      <c r="B2613">
        <v>68</v>
      </c>
      <c r="C2613" t="s">
        <v>14</v>
      </c>
      <c r="D2613" t="s">
        <v>15</v>
      </c>
      <c r="E2613" t="s">
        <v>19</v>
      </c>
      <c r="F2613">
        <v>161.75</v>
      </c>
      <c r="G2613">
        <v>14</v>
      </c>
      <c r="H2613">
        <v>4.9000000000000004</v>
      </c>
      <c r="I2613" t="s">
        <v>17</v>
      </c>
      <c r="J2613" s="1">
        <v>47173</v>
      </c>
    </row>
    <row r="2614" spans="1:10" x14ac:dyDescent="0.3">
      <c r="A2614">
        <v>2613</v>
      </c>
      <c r="B2614">
        <v>18</v>
      </c>
      <c r="C2614" t="s">
        <v>23</v>
      </c>
      <c r="D2614" t="s">
        <v>20</v>
      </c>
      <c r="E2614" t="s">
        <v>16</v>
      </c>
      <c r="F2614">
        <v>1311.84</v>
      </c>
      <c r="G2614">
        <v>5</v>
      </c>
      <c r="H2614">
        <v>2.5</v>
      </c>
      <c r="I2614" t="s">
        <v>17</v>
      </c>
      <c r="J2614" s="1">
        <v>47174</v>
      </c>
    </row>
    <row r="2615" spans="1:10" x14ac:dyDescent="0.3">
      <c r="A2615">
        <v>2614</v>
      </c>
      <c r="B2615">
        <v>57</v>
      </c>
      <c r="C2615" t="s">
        <v>14</v>
      </c>
      <c r="D2615" t="s">
        <v>20</v>
      </c>
      <c r="E2615" t="s">
        <v>24</v>
      </c>
      <c r="F2615">
        <v>470.21</v>
      </c>
      <c r="G2615">
        <v>14</v>
      </c>
      <c r="H2615">
        <v>3.5</v>
      </c>
      <c r="I2615" t="s">
        <v>13</v>
      </c>
      <c r="J2615" s="1">
        <v>47175</v>
      </c>
    </row>
    <row r="2616" spans="1:10" x14ac:dyDescent="0.3">
      <c r="A2616">
        <v>2615</v>
      </c>
      <c r="B2616">
        <v>42</v>
      </c>
      <c r="C2616" t="s">
        <v>10</v>
      </c>
      <c r="D2616" t="s">
        <v>20</v>
      </c>
      <c r="E2616" t="s">
        <v>16</v>
      </c>
      <c r="F2616">
        <v>120.99</v>
      </c>
      <c r="G2616">
        <v>13</v>
      </c>
      <c r="H2616">
        <v>2.8</v>
      </c>
      <c r="I2616" t="s">
        <v>13</v>
      </c>
      <c r="J2616" s="1">
        <v>47176</v>
      </c>
    </row>
    <row r="2617" spans="1:10" x14ac:dyDescent="0.3">
      <c r="A2617">
        <v>2616</v>
      </c>
      <c r="B2617">
        <v>34</v>
      </c>
      <c r="C2617" t="s">
        <v>23</v>
      </c>
      <c r="D2617" t="s">
        <v>20</v>
      </c>
      <c r="E2617" t="s">
        <v>24</v>
      </c>
      <c r="F2617">
        <v>585.62</v>
      </c>
      <c r="G2617">
        <v>10</v>
      </c>
      <c r="H2617">
        <v>2.2000000000000002</v>
      </c>
      <c r="I2617" t="s">
        <v>13</v>
      </c>
      <c r="J2617" s="1">
        <v>47177</v>
      </c>
    </row>
    <row r="2618" spans="1:10" x14ac:dyDescent="0.3">
      <c r="A2618">
        <v>2617</v>
      </c>
      <c r="B2618">
        <v>53</v>
      </c>
      <c r="C2618" t="s">
        <v>23</v>
      </c>
      <c r="D2618" t="s">
        <v>15</v>
      </c>
      <c r="E2618" t="s">
        <v>21</v>
      </c>
      <c r="F2618">
        <v>899.8</v>
      </c>
      <c r="G2618">
        <v>12</v>
      </c>
      <c r="H2618">
        <v>4.4000000000000004</v>
      </c>
      <c r="I2618" t="s">
        <v>13</v>
      </c>
      <c r="J2618" s="1">
        <v>47178</v>
      </c>
    </row>
    <row r="2619" spans="1:10" x14ac:dyDescent="0.3">
      <c r="A2619">
        <v>2618</v>
      </c>
      <c r="B2619">
        <v>34</v>
      </c>
      <c r="C2619" t="s">
        <v>23</v>
      </c>
      <c r="D2619" t="s">
        <v>25</v>
      </c>
      <c r="E2619" t="s">
        <v>19</v>
      </c>
      <c r="F2619">
        <v>560.04</v>
      </c>
      <c r="G2619">
        <v>14</v>
      </c>
      <c r="H2619">
        <v>1.7</v>
      </c>
      <c r="I2619" t="s">
        <v>17</v>
      </c>
      <c r="J2619" s="1">
        <v>47179</v>
      </c>
    </row>
    <row r="2620" spans="1:10" x14ac:dyDescent="0.3">
      <c r="A2620">
        <v>2619</v>
      </c>
      <c r="B2620">
        <v>67</v>
      </c>
      <c r="C2620" t="s">
        <v>10</v>
      </c>
      <c r="D2620" t="s">
        <v>25</v>
      </c>
      <c r="E2620" t="s">
        <v>12</v>
      </c>
      <c r="F2620">
        <v>315.66000000000003</v>
      </c>
      <c r="G2620">
        <v>12</v>
      </c>
      <c r="H2620">
        <v>3.2</v>
      </c>
      <c r="I2620" t="s">
        <v>13</v>
      </c>
      <c r="J2620" s="1">
        <v>47180</v>
      </c>
    </row>
    <row r="2621" spans="1:10" x14ac:dyDescent="0.3">
      <c r="A2621">
        <v>2620</v>
      </c>
      <c r="B2621">
        <v>23</v>
      </c>
      <c r="C2621" t="s">
        <v>10</v>
      </c>
      <c r="D2621" t="s">
        <v>11</v>
      </c>
      <c r="E2621" t="s">
        <v>16</v>
      </c>
      <c r="F2621">
        <v>276.76</v>
      </c>
      <c r="G2621">
        <v>5</v>
      </c>
      <c r="H2621">
        <v>1.5</v>
      </c>
      <c r="I2621" t="s">
        <v>17</v>
      </c>
      <c r="J2621" s="1">
        <v>47181</v>
      </c>
    </row>
    <row r="2622" spans="1:10" x14ac:dyDescent="0.3">
      <c r="A2622">
        <v>2621</v>
      </c>
      <c r="B2622">
        <v>47</v>
      </c>
      <c r="C2622" t="s">
        <v>14</v>
      </c>
      <c r="D2622" t="s">
        <v>22</v>
      </c>
      <c r="E2622" t="s">
        <v>16</v>
      </c>
      <c r="F2622">
        <v>838.73</v>
      </c>
      <c r="G2622">
        <v>12</v>
      </c>
      <c r="H2622">
        <v>2.2999999999999998</v>
      </c>
      <c r="I2622" t="s">
        <v>13</v>
      </c>
      <c r="J2622" s="1">
        <v>47182</v>
      </c>
    </row>
    <row r="2623" spans="1:10" x14ac:dyDescent="0.3">
      <c r="A2623">
        <v>2622</v>
      </c>
      <c r="B2623">
        <v>61</v>
      </c>
      <c r="C2623" t="s">
        <v>23</v>
      </c>
      <c r="D2623" t="s">
        <v>25</v>
      </c>
      <c r="E2623" t="s">
        <v>24</v>
      </c>
      <c r="F2623">
        <v>538.98</v>
      </c>
      <c r="G2623">
        <v>2</v>
      </c>
      <c r="H2623">
        <v>1.9</v>
      </c>
      <c r="I2623" t="s">
        <v>13</v>
      </c>
      <c r="J2623" s="1">
        <v>47183</v>
      </c>
    </row>
    <row r="2624" spans="1:10" x14ac:dyDescent="0.3">
      <c r="A2624">
        <v>2623</v>
      </c>
      <c r="B2624">
        <v>56</v>
      </c>
      <c r="C2624" t="s">
        <v>10</v>
      </c>
      <c r="D2624" t="s">
        <v>15</v>
      </c>
      <c r="E2624" t="s">
        <v>24</v>
      </c>
      <c r="F2624">
        <v>1264.8900000000001</v>
      </c>
      <c r="G2624">
        <v>3</v>
      </c>
      <c r="H2624">
        <v>1.9</v>
      </c>
      <c r="I2624" t="s">
        <v>13</v>
      </c>
      <c r="J2624" s="1">
        <v>47184</v>
      </c>
    </row>
    <row r="2625" spans="1:10" x14ac:dyDescent="0.3">
      <c r="A2625">
        <v>2624</v>
      </c>
      <c r="B2625">
        <v>25</v>
      </c>
      <c r="C2625" t="s">
        <v>23</v>
      </c>
      <c r="D2625" t="s">
        <v>20</v>
      </c>
      <c r="E2625" t="s">
        <v>21</v>
      </c>
      <c r="F2625">
        <v>1321.77</v>
      </c>
      <c r="G2625">
        <v>3</v>
      </c>
      <c r="H2625">
        <v>3</v>
      </c>
      <c r="I2625" t="s">
        <v>17</v>
      </c>
      <c r="J2625" s="1">
        <v>47185</v>
      </c>
    </row>
    <row r="2626" spans="1:10" x14ac:dyDescent="0.3">
      <c r="A2626">
        <v>2625</v>
      </c>
      <c r="B2626">
        <v>24</v>
      </c>
      <c r="C2626" t="s">
        <v>10</v>
      </c>
      <c r="D2626" t="s">
        <v>15</v>
      </c>
      <c r="E2626" t="s">
        <v>12</v>
      </c>
      <c r="F2626">
        <v>413.64</v>
      </c>
      <c r="G2626">
        <v>1</v>
      </c>
      <c r="H2626">
        <v>2.2000000000000002</v>
      </c>
      <c r="I2626" t="s">
        <v>13</v>
      </c>
      <c r="J2626" s="1">
        <v>47186</v>
      </c>
    </row>
    <row r="2627" spans="1:10" x14ac:dyDescent="0.3">
      <c r="A2627">
        <v>2626</v>
      </c>
      <c r="B2627">
        <v>60</v>
      </c>
      <c r="C2627" t="s">
        <v>14</v>
      </c>
      <c r="D2627" t="s">
        <v>18</v>
      </c>
      <c r="E2627" t="s">
        <v>19</v>
      </c>
      <c r="F2627">
        <v>766.17</v>
      </c>
      <c r="G2627">
        <v>9</v>
      </c>
      <c r="H2627">
        <v>2.7</v>
      </c>
      <c r="I2627" t="s">
        <v>13</v>
      </c>
      <c r="J2627" s="1">
        <v>47187</v>
      </c>
    </row>
    <row r="2628" spans="1:10" x14ac:dyDescent="0.3">
      <c r="A2628">
        <v>2627</v>
      </c>
      <c r="B2628">
        <v>24</v>
      </c>
      <c r="C2628" t="s">
        <v>14</v>
      </c>
      <c r="D2628" t="s">
        <v>11</v>
      </c>
      <c r="E2628" t="s">
        <v>12</v>
      </c>
      <c r="F2628">
        <v>790.03</v>
      </c>
      <c r="G2628">
        <v>8</v>
      </c>
      <c r="H2628">
        <v>3.1</v>
      </c>
      <c r="I2628" t="s">
        <v>17</v>
      </c>
      <c r="J2628" s="1">
        <v>47188</v>
      </c>
    </row>
    <row r="2629" spans="1:10" x14ac:dyDescent="0.3">
      <c r="A2629">
        <v>2628</v>
      </c>
      <c r="B2629">
        <v>40</v>
      </c>
      <c r="C2629" t="s">
        <v>14</v>
      </c>
      <c r="D2629" t="s">
        <v>15</v>
      </c>
      <c r="E2629" t="s">
        <v>12</v>
      </c>
      <c r="F2629">
        <v>541.38</v>
      </c>
      <c r="G2629">
        <v>1</v>
      </c>
      <c r="H2629">
        <v>4.4000000000000004</v>
      </c>
      <c r="I2629" t="s">
        <v>13</v>
      </c>
      <c r="J2629" s="1">
        <v>47189</v>
      </c>
    </row>
    <row r="2630" spans="1:10" x14ac:dyDescent="0.3">
      <c r="A2630">
        <v>2629</v>
      </c>
      <c r="B2630">
        <v>30</v>
      </c>
      <c r="C2630" t="s">
        <v>23</v>
      </c>
      <c r="D2630" t="s">
        <v>18</v>
      </c>
      <c r="E2630" t="s">
        <v>21</v>
      </c>
      <c r="F2630">
        <v>316.16000000000003</v>
      </c>
      <c r="G2630">
        <v>2</v>
      </c>
      <c r="H2630">
        <v>1.7</v>
      </c>
      <c r="I2630" t="s">
        <v>17</v>
      </c>
      <c r="J2630" s="1">
        <v>47190</v>
      </c>
    </row>
    <row r="2631" spans="1:10" x14ac:dyDescent="0.3">
      <c r="A2631">
        <v>2630</v>
      </c>
      <c r="B2631">
        <v>64</v>
      </c>
      <c r="C2631" t="s">
        <v>23</v>
      </c>
      <c r="D2631" t="s">
        <v>18</v>
      </c>
      <c r="E2631" t="s">
        <v>19</v>
      </c>
      <c r="F2631">
        <v>251.79</v>
      </c>
      <c r="G2631">
        <v>9</v>
      </c>
      <c r="H2631">
        <v>3.7</v>
      </c>
      <c r="I2631" t="s">
        <v>17</v>
      </c>
      <c r="J2631" s="1">
        <v>47191</v>
      </c>
    </row>
    <row r="2632" spans="1:10" x14ac:dyDescent="0.3">
      <c r="A2632">
        <v>2631</v>
      </c>
      <c r="B2632">
        <v>55</v>
      </c>
      <c r="C2632" t="s">
        <v>10</v>
      </c>
      <c r="D2632" t="s">
        <v>11</v>
      </c>
      <c r="E2632" t="s">
        <v>16</v>
      </c>
      <c r="F2632">
        <v>1028.96</v>
      </c>
      <c r="G2632">
        <v>5</v>
      </c>
      <c r="H2632">
        <v>2.5</v>
      </c>
      <c r="I2632" t="s">
        <v>17</v>
      </c>
      <c r="J2632" s="1">
        <v>47192</v>
      </c>
    </row>
    <row r="2633" spans="1:10" x14ac:dyDescent="0.3">
      <c r="A2633">
        <v>2632</v>
      </c>
      <c r="B2633">
        <v>43</v>
      </c>
      <c r="C2633" t="s">
        <v>14</v>
      </c>
      <c r="D2633" t="s">
        <v>15</v>
      </c>
      <c r="E2633" t="s">
        <v>19</v>
      </c>
      <c r="F2633">
        <v>1110.78</v>
      </c>
      <c r="G2633">
        <v>1</v>
      </c>
      <c r="H2633">
        <v>4.5999999999999996</v>
      </c>
      <c r="I2633" t="s">
        <v>17</v>
      </c>
      <c r="J2633" s="1">
        <v>47193</v>
      </c>
    </row>
    <row r="2634" spans="1:10" x14ac:dyDescent="0.3">
      <c r="A2634">
        <v>2633</v>
      </c>
      <c r="B2634">
        <v>56</v>
      </c>
      <c r="C2634" t="s">
        <v>10</v>
      </c>
      <c r="D2634" t="s">
        <v>18</v>
      </c>
      <c r="E2634" t="s">
        <v>12</v>
      </c>
      <c r="F2634">
        <v>171.7</v>
      </c>
      <c r="G2634">
        <v>5</v>
      </c>
      <c r="H2634">
        <v>3.4</v>
      </c>
      <c r="I2634" t="s">
        <v>13</v>
      </c>
      <c r="J2634" s="1">
        <v>47194</v>
      </c>
    </row>
    <row r="2635" spans="1:10" x14ac:dyDescent="0.3">
      <c r="A2635">
        <v>2634</v>
      </c>
      <c r="B2635">
        <v>56</v>
      </c>
      <c r="C2635" t="s">
        <v>23</v>
      </c>
      <c r="D2635" t="s">
        <v>15</v>
      </c>
      <c r="E2635" t="s">
        <v>21</v>
      </c>
      <c r="F2635">
        <v>1065.4000000000001</v>
      </c>
      <c r="G2635">
        <v>8</v>
      </c>
      <c r="H2635">
        <v>2.9</v>
      </c>
      <c r="I2635" t="s">
        <v>17</v>
      </c>
      <c r="J2635" s="1">
        <v>47195</v>
      </c>
    </row>
    <row r="2636" spans="1:10" x14ac:dyDescent="0.3">
      <c r="A2636">
        <v>2635</v>
      </c>
      <c r="B2636">
        <v>63</v>
      </c>
      <c r="C2636" t="s">
        <v>23</v>
      </c>
      <c r="D2636" t="s">
        <v>15</v>
      </c>
      <c r="E2636" t="s">
        <v>19</v>
      </c>
      <c r="F2636">
        <v>664.57</v>
      </c>
      <c r="G2636">
        <v>12</v>
      </c>
      <c r="H2636">
        <v>3.7</v>
      </c>
      <c r="I2636" t="s">
        <v>17</v>
      </c>
      <c r="J2636" s="1">
        <v>47196</v>
      </c>
    </row>
    <row r="2637" spans="1:10" x14ac:dyDescent="0.3">
      <c r="A2637">
        <v>2636</v>
      </c>
      <c r="B2637">
        <v>23</v>
      </c>
      <c r="C2637" t="s">
        <v>14</v>
      </c>
      <c r="D2637" t="s">
        <v>25</v>
      </c>
      <c r="E2637" t="s">
        <v>19</v>
      </c>
      <c r="F2637">
        <v>832.96</v>
      </c>
      <c r="G2637">
        <v>14</v>
      </c>
      <c r="H2637">
        <v>1.7</v>
      </c>
      <c r="I2637" t="s">
        <v>13</v>
      </c>
      <c r="J2637" s="1">
        <v>47197</v>
      </c>
    </row>
    <row r="2638" spans="1:10" x14ac:dyDescent="0.3">
      <c r="A2638">
        <v>2637</v>
      </c>
      <c r="B2638">
        <v>59</v>
      </c>
      <c r="C2638" t="s">
        <v>14</v>
      </c>
      <c r="D2638" t="s">
        <v>11</v>
      </c>
      <c r="E2638" t="s">
        <v>16</v>
      </c>
      <c r="F2638">
        <v>1122.25</v>
      </c>
      <c r="G2638">
        <v>8</v>
      </c>
      <c r="H2638">
        <v>3.5</v>
      </c>
      <c r="I2638" t="s">
        <v>17</v>
      </c>
      <c r="J2638" s="1">
        <v>47198</v>
      </c>
    </row>
    <row r="2639" spans="1:10" x14ac:dyDescent="0.3">
      <c r="A2639">
        <v>2638</v>
      </c>
      <c r="B2639">
        <v>38</v>
      </c>
      <c r="C2639" t="s">
        <v>10</v>
      </c>
      <c r="D2639" t="s">
        <v>22</v>
      </c>
      <c r="E2639" t="s">
        <v>12</v>
      </c>
      <c r="F2639">
        <v>7.42</v>
      </c>
      <c r="G2639">
        <v>14</v>
      </c>
      <c r="H2639">
        <v>1.7</v>
      </c>
      <c r="I2639" t="s">
        <v>17</v>
      </c>
      <c r="J2639" s="1">
        <v>47199</v>
      </c>
    </row>
    <row r="2640" spans="1:10" x14ac:dyDescent="0.3">
      <c r="A2640">
        <v>2639</v>
      </c>
      <c r="B2640">
        <v>35</v>
      </c>
      <c r="C2640" t="s">
        <v>10</v>
      </c>
      <c r="D2640" t="s">
        <v>15</v>
      </c>
      <c r="E2640" t="s">
        <v>16</v>
      </c>
      <c r="F2640">
        <v>263</v>
      </c>
      <c r="G2640">
        <v>12</v>
      </c>
      <c r="H2640">
        <v>2</v>
      </c>
      <c r="I2640" t="s">
        <v>17</v>
      </c>
      <c r="J2640" s="1">
        <v>47200</v>
      </c>
    </row>
    <row r="2641" spans="1:10" x14ac:dyDescent="0.3">
      <c r="A2641">
        <v>2640</v>
      </c>
      <c r="B2641">
        <v>46</v>
      </c>
      <c r="C2641" t="s">
        <v>23</v>
      </c>
      <c r="D2641" t="s">
        <v>15</v>
      </c>
      <c r="E2641" t="s">
        <v>24</v>
      </c>
      <c r="F2641">
        <v>1458.82</v>
      </c>
      <c r="G2641">
        <v>12</v>
      </c>
      <c r="H2641">
        <v>3.3</v>
      </c>
      <c r="I2641" t="s">
        <v>13</v>
      </c>
      <c r="J2641" s="1">
        <v>47201</v>
      </c>
    </row>
    <row r="2642" spans="1:10" x14ac:dyDescent="0.3">
      <c r="A2642">
        <v>2641</v>
      </c>
      <c r="B2642">
        <v>56</v>
      </c>
      <c r="C2642" t="s">
        <v>10</v>
      </c>
      <c r="D2642" t="s">
        <v>22</v>
      </c>
      <c r="E2642" t="s">
        <v>16</v>
      </c>
      <c r="F2642">
        <v>1240.92</v>
      </c>
      <c r="G2642">
        <v>6</v>
      </c>
      <c r="H2642">
        <v>2.8</v>
      </c>
      <c r="I2642" t="s">
        <v>17</v>
      </c>
      <c r="J2642" s="1">
        <v>47202</v>
      </c>
    </row>
    <row r="2643" spans="1:10" x14ac:dyDescent="0.3">
      <c r="A2643">
        <v>2642</v>
      </c>
      <c r="B2643">
        <v>50</v>
      </c>
      <c r="C2643" t="s">
        <v>14</v>
      </c>
      <c r="D2643" t="s">
        <v>25</v>
      </c>
      <c r="E2643" t="s">
        <v>21</v>
      </c>
      <c r="F2643">
        <v>366.48</v>
      </c>
      <c r="G2643">
        <v>4</v>
      </c>
      <c r="H2643">
        <v>3.2</v>
      </c>
      <c r="I2643" t="s">
        <v>17</v>
      </c>
      <c r="J2643" s="1">
        <v>47203</v>
      </c>
    </row>
    <row r="2644" spans="1:10" x14ac:dyDescent="0.3">
      <c r="A2644">
        <v>2643</v>
      </c>
      <c r="B2644">
        <v>61</v>
      </c>
      <c r="C2644" t="s">
        <v>14</v>
      </c>
      <c r="D2644" t="s">
        <v>22</v>
      </c>
      <c r="E2644" t="s">
        <v>12</v>
      </c>
      <c r="F2644">
        <v>516.97</v>
      </c>
      <c r="G2644">
        <v>3</v>
      </c>
      <c r="H2644">
        <v>4.3</v>
      </c>
      <c r="I2644" t="s">
        <v>13</v>
      </c>
      <c r="J2644" s="1">
        <v>47204</v>
      </c>
    </row>
    <row r="2645" spans="1:10" x14ac:dyDescent="0.3">
      <c r="A2645">
        <v>2644</v>
      </c>
      <c r="B2645">
        <v>64</v>
      </c>
      <c r="C2645" t="s">
        <v>10</v>
      </c>
      <c r="D2645" t="s">
        <v>22</v>
      </c>
      <c r="E2645" t="s">
        <v>19</v>
      </c>
      <c r="F2645">
        <v>1148.4100000000001</v>
      </c>
      <c r="G2645">
        <v>12</v>
      </c>
      <c r="H2645">
        <v>3.4</v>
      </c>
      <c r="I2645" t="s">
        <v>17</v>
      </c>
      <c r="J2645" s="1">
        <v>47205</v>
      </c>
    </row>
    <row r="2646" spans="1:10" x14ac:dyDescent="0.3">
      <c r="A2646">
        <v>2645</v>
      </c>
      <c r="B2646">
        <v>32</v>
      </c>
      <c r="C2646" t="s">
        <v>10</v>
      </c>
      <c r="D2646" t="s">
        <v>15</v>
      </c>
      <c r="E2646" t="s">
        <v>16</v>
      </c>
      <c r="F2646">
        <v>1277.74</v>
      </c>
      <c r="G2646">
        <v>13</v>
      </c>
      <c r="H2646">
        <v>3.6</v>
      </c>
      <c r="I2646" t="s">
        <v>17</v>
      </c>
      <c r="J2646" s="1">
        <v>47206</v>
      </c>
    </row>
    <row r="2647" spans="1:10" x14ac:dyDescent="0.3">
      <c r="A2647">
        <v>2646</v>
      </c>
      <c r="B2647">
        <v>43</v>
      </c>
      <c r="C2647" t="s">
        <v>10</v>
      </c>
      <c r="D2647" t="s">
        <v>15</v>
      </c>
      <c r="E2647" t="s">
        <v>16</v>
      </c>
      <c r="F2647">
        <v>141.46</v>
      </c>
      <c r="G2647">
        <v>14</v>
      </c>
      <c r="H2647">
        <v>3.6</v>
      </c>
      <c r="I2647" t="s">
        <v>17</v>
      </c>
      <c r="J2647" s="1">
        <v>47207</v>
      </c>
    </row>
    <row r="2648" spans="1:10" x14ac:dyDescent="0.3">
      <c r="A2648">
        <v>2647</v>
      </c>
      <c r="B2648">
        <v>36</v>
      </c>
      <c r="C2648" t="s">
        <v>14</v>
      </c>
      <c r="D2648" t="s">
        <v>11</v>
      </c>
      <c r="E2648" t="s">
        <v>12</v>
      </c>
      <c r="F2648">
        <v>829.3</v>
      </c>
      <c r="G2648">
        <v>14</v>
      </c>
      <c r="H2648">
        <v>4.5</v>
      </c>
      <c r="I2648" t="s">
        <v>13</v>
      </c>
      <c r="J2648" s="1">
        <v>47208</v>
      </c>
    </row>
    <row r="2649" spans="1:10" x14ac:dyDescent="0.3">
      <c r="A2649">
        <v>2648</v>
      </c>
      <c r="B2649">
        <v>49</v>
      </c>
      <c r="C2649" t="s">
        <v>14</v>
      </c>
      <c r="D2649" t="s">
        <v>11</v>
      </c>
      <c r="E2649" t="s">
        <v>19</v>
      </c>
      <c r="F2649">
        <v>502.35</v>
      </c>
      <c r="G2649">
        <v>3</v>
      </c>
      <c r="H2649">
        <v>2.4</v>
      </c>
      <c r="I2649" t="s">
        <v>17</v>
      </c>
      <c r="J2649" s="1">
        <v>47209</v>
      </c>
    </row>
    <row r="2650" spans="1:10" x14ac:dyDescent="0.3">
      <c r="A2650">
        <v>2649</v>
      </c>
      <c r="B2650">
        <v>37</v>
      </c>
      <c r="C2650" t="s">
        <v>10</v>
      </c>
      <c r="D2650" t="s">
        <v>22</v>
      </c>
      <c r="E2650" t="s">
        <v>16</v>
      </c>
      <c r="F2650">
        <v>59.94</v>
      </c>
      <c r="G2650">
        <v>7</v>
      </c>
      <c r="H2650">
        <v>1.6</v>
      </c>
      <c r="I2650" t="s">
        <v>17</v>
      </c>
      <c r="J2650" s="1">
        <v>47210</v>
      </c>
    </row>
    <row r="2651" spans="1:10" x14ac:dyDescent="0.3">
      <c r="A2651">
        <v>2650</v>
      </c>
      <c r="B2651">
        <v>45</v>
      </c>
      <c r="C2651" t="s">
        <v>14</v>
      </c>
      <c r="D2651" t="s">
        <v>25</v>
      </c>
      <c r="E2651" t="s">
        <v>21</v>
      </c>
      <c r="F2651">
        <v>388.83</v>
      </c>
      <c r="G2651">
        <v>13</v>
      </c>
      <c r="H2651">
        <v>4.3</v>
      </c>
      <c r="I2651" t="s">
        <v>17</v>
      </c>
      <c r="J2651" s="1">
        <v>47211</v>
      </c>
    </row>
    <row r="2652" spans="1:10" x14ac:dyDescent="0.3">
      <c r="A2652">
        <v>2651</v>
      </c>
      <c r="B2652">
        <v>51</v>
      </c>
      <c r="C2652" t="s">
        <v>14</v>
      </c>
      <c r="D2652" t="s">
        <v>11</v>
      </c>
      <c r="E2652" t="s">
        <v>12</v>
      </c>
      <c r="F2652">
        <v>959.42</v>
      </c>
      <c r="G2652">
        <v>5</v>
      </c>
      <c r="H2652">
        <v>3.2</v>
      </c>
      <c r="I2652" t="s">
        <v>13</v>
      </c>
      <c r="J2652" s="1">
        <v>47212</v>
      </c>
    </row>
    <row r="2653" spans="1:10" x14ac:dyDescent="0.3">
      <c r="A2653">
        <v>2652</v>
      </c>
      <c r="B2653">
        <v>64</v>
      </c>
      <c r="C2653" t="s">
        <v>14</v>
      </c>
      <c r="D2653" t="s">
        <v>20</v>
      </c>
      <c r="E2653" t="s">
        <v>16</v>
      </c>
      <c r="F2653">
        <v>1147.6600000000001</v>
      </c>
      <c r="G2653">
        <v>4</v>
      </c>
      <c r="H2653">
        <v>4.5999999999999996</v>
      </c>
      <c r="I2653" t="s">
        <v>13</v>
      </c>
      <c r="J2653" s="1">
        <v>47213</v>
      </c>
    </row>
    <row r="2654" spans="1:10" x14ac:dyDescent="0.3">
      <c r="A2654">
        <v>2653</v>
      </c>
      <c r="B2654">
        <v>62</v>
      </c>
      <c r="C2654" t="s">
        <v>10</v>
      </c>
      <c r="D2654" t="s">
        <v>20</v>
      </c>
      <c r="E2654" t="s">
        <v>24</v>
      </c>
      <c r="F2654">
        <v>509.17</v>
      </c>
      <c r="G2654">
        <v>6</v>
      </c>
      <c r="H2654">
        <v>3.2</v>
      </c>
      <c r="I2654" t="s">
        <v>13</v>
      </c>
      <c r="J2654" s="1">
        <v>47214</v>
      </c>
    </row>
    <row r="2655" spans="1:10" x14ac:dyDescent="0.3">
      <c r="A2655">
        <v>2654</v>
      </c>
      <c r="B2655">
        <v>46</v>
      </c>
      <c r="C2655" t="s">
        <v>10</v>
      </c>
      <c r="D2655" t="s">
        <v>20</v>
      </c>
      <c r="E2655" t="s">
        <v>21</v>
      </c>
      <c r="F2655">
        <v>848.46</v>
      </c>
      <c r="G2655">
        <v>10</v>
      </c>
      <c r="H2655">
        <v>2.6</v>
      </c>
      <c r="I2655" t="s">
        <v>13</v>
      </c>
      <c r="J2655" s="1">
        <v>47215</v>
      </c>
    </row>
    <row r="2656" spans="1:10" x14ac:dyDescent="0.3">
      <c r="A2656">
        <v>2655</v>
      </c>
      <c r="B2656">
        <v>27</v>
      </c>
      <c r="C2656" t="s">
        <v>23</v>
      </c>
      <c r="D2656" t="s">
        <v>18</v>
      </c>
      <c r="E2656" t="s">
        <v>16</v>
      </c>
      <c r="F2656">
        <v>49.44</v>
      </c>
      <c r="G2656">
        <v>11</v>
      </c>
      <c r="H2656">
        <v>2.5</v>
      </c>
      <c r="I2656" t="s">
        <v>17</v>
      </c>
      <c r="J2656" s="1">
        <v>47216</v>
      </c>
    </row>
    <row r="2657" spans="1:10" x14ac:dyDescent="0.3">
      <c r="A2657">
        <v>2656</v>
      </c>
      <c r="B2657">
        <v>26</v>
      </c>
      <c r="C2657" t="s">
        <v>14</v>
      </c>
      <c r="D2657" t="s">
        <v>20</v>
      </c>
      <c r="E2657" t="s">
        <v>21</v>
      </c>
      <c r="F2657">
        <v>987.15</v>
      </c>
      <c r="G2657">
        <v>12</v>
      </c>
      <c r="H2657">
        <v>2.2000000000000002</v>
      </c>
      <c r="I2657" t="s">
        <v>17</v>
      </c>
      <c r="J2657" s="1">
        <v>47217</v>
      </c>
    </row>
    <row r="2658" spans="1:10" x14ac:dyDescent="0.3">
      <c r="A2658">
        <v>2657</v>
      </c>
      <c r="B2658">
        <v>51</v>
      </c>
      <c r="C2658" t="s">
        <v>23</v>
      </c>
      <c r="D2658" t="s">
        <v>18</v>
      </c>
      <c r="E2658" t="s">
        <v>19</v>
      </c>
      <c r="F2658">
        <v>1205.25</v>
      </c>
      <c r="G2658">
        <v>5</v>
      </c>
      <c r="H2658">
        <v>1.3</v>
      </c>
      <c r="I2658" t="s">
        <v>13</v>
      </c>
      <c r="J2658" s="1">
        <v>47218</v>
      </c>
    </row>
    <row r="2659" spans="1:10" x14ac:dyDescent="0.3">
      <c r="A2659">
        <v>2658</v>
      </c>
      <c r="B2659">
        <v>22</v>
      </c>
      <c r="C2659" t="s">
        <v>14</v>
      </c>
      <c r="D2659" t="s">
        <v>18</v>
      </c>
      <c r="E2659" t="s">
        <v>12</v>
      </c>
      <c r="F2659">
        <v>67.34</v>
      </c>
      <c r="G2659">
        <v>10</v>
      </c>
      <c r="H2659">
        <v>3.1</v>
      </c>
      <c r="I2659" t="s">
        <v>17</v>
      </c>
      <c r="J2659" s="1">
        <v>47219</v>
      </c>
    </row>
    <row r="2660" spans="1:10" x14ac:dyDescent="0.3">
      <c r="A2660">
        <v>2659</v>
      </c>
      <c r="B2660">
        <v>29</v>
      </c>
      <c r="C2660" t="s">
        <v>10</v>
      </c>
      <c r="D2660" t="s">
        <v>22</v>
      </c>
      <c r="E2660" t="s">
        <v>19</v>
      </c>
      <c r="F2660">
        <v>572.76</v>
      </c>
      <c r="G2660">
        <v>3</v>
      </c>
      <c r="H2660">
        <v>2.1</v>
      </c>
      <c r="I2660" t="s">
        <v>17</v>
      </c>
      <c r="J2660" s="1">
        <v>47220</v>
      </c>
    </row>
    <row r="2661" spans="1:10" x14ac:dyDescent="0.3">
      <c r="A2661">
        <v>2660</v>
      </c>
      <c r="B2661">
        <v>18</v>
      </c>
      <c r="C2661" t="s">
        <v>14</v>
      </c>
      <c r="D2661" t="s">
        <v>15</v>
      </c>
      <c r="E2661" t="s">
        <v>24</v>
      </c>
      <c r="F2661">
        <v>926.55</v>
      </c>
      <c r="G2661">
        <v>6</v>
      </c>
      <c r="H2661">
        <v>2.5</v>
      </c>
      <c r="I2661" t="s">
        <v>17</v>
      </c>
      <c r="J2661" s="1">
        <v>47221</v>
      </c>
    </row>
    <row r="2662" spans="1:10" x14ac:dyDescent="0.3">
      <c r="A2662">
        <v>2661</v>
      </c>
      <c r="B2662">
        <v>60</v>
      </c>
      <c r="C2662" t="s">
        <v>10</v>
      </c>
      <c r="D2662" t="s">
        <v>22</v>
      </c>
      <c r="E2662" t="s">
        <v>12</v>
      </c>
      <c r="F2662">
        <v>137.4</v>
      </c>
      <c r="G2662">
        <v>3</v>
      </c>
      <c r="H2662">
        <v>3</v>
      </c>
      <c r="I2662" t="s">
        <v>13</v>
      </c>
      <c r="J2662" s="1">
        <v>47222</v>
      </c>
    </row>
    <row r="2663" spans="1:10" x14ac:dyDescent="0.3">
      <c r="A2663">
        <v>2662</v>
      </c>
      <c r="B2663">
        <v>69</v>
      </c>
      <c r="C2663" t="s">
        <v>10</v>
      </c>
      <c r="D2663" t="s">
        <v>18</v>
      </c>
      <c r="E2663" t="s">
        <v>24</v>
      </c>
      <c r="F2663">
        <v>1431.51</v>
      </c>
      <c r="G2663">
        <v>4</v>
      </c>
      <c r="H2663">
        <v>1.1000000000000001</v>
      </c>
      <c r="I2663" t="s">
        <v>17</v>
      </c>
      <c r="J2663" s="1">
        <v>47223</v>
      </c>
    </row>
    <row r="2664" spans="1:10" x14ac:dyDescent="0.3">
      <c r="A2664">
        <v>2663</v>
      </c>
      <c r="B2664">
        <v>50</v>
      </c>
      <c r="C2664" t="s">
        <v>14</v>
      </c>
      <c r="D2664" t="s">
        <v>18</v>
      </c>
      <c r="E2664" t="s">
        <v>12</v>
      </c>
      <c r="F2664">
        <v>511.8</v>
      </c>
      <c r="G2664">
        <v>12</v>
      </c>
      <c r="H2664">
        <v>4.3</v>
      </c>
      <c r="I2664" t="s">
        <v>17</v>
      </c>
      <c r="J2664" s="1">
        <v>47224</v>
      </c>
    </row>
    <row r="2665" spans="1:10" x14ac:dyDescent="0.3">
      <c r="A2665">
        <v>2664</v>
      </c>
      <c r="B2665">
        <v>21</v>
      </c>
      <c r="C2665" t="s">
        <v>14</v>
      </c>
      <c r="D2665" t="s">
        <v>25</v>
      </c>
      <c r="E2665" t="s">
        <v>24</v>
      </c>
      <c r="F2665">
        <v>1453.38</v>
      </c>
      <c r="G2665">
        <v>6</v>
      </c>
      <c r="H2665">
        <v>3</v>
      </c>
      <c r="I2665" t="s">
        <v>17</v>
      </c>
      <c r="J2665" s="1">
        <v>47225</v>
      </c>
    </row>
    <row r="2666" spans="1:10" x14ac:dyDescent="0.3">
      <c r="A2666">
        <v>2665</v>
      </c>
      <c r="B2666">
        <v>21</v>
      </c>
      <c r="C2666" t="s">
        <v>23</v>
      </c>
      <c r="D2666" t="s">
        <v>15</v>
      </c>
      <c r="E2666" t="s">
        <v>16</v>
      </c>
      <c r="F2666">
        <v>1372.35</v>
      </c>
      <c r="G2666">
        <v>5</v>
      </c>
      <c r="H2666">
        <v>4.2</v>
      </c>
      <c r="I2666" t="s">
        <v>13</v>
      </c>
      <c r="J2666" s="1">
        <v>47226</v>
      </c>
    </row>
    <row r="2667" spans="1:10" x14ac:dyDescent="0.3">
      <c r="A2667">
        <v>2666</v>
      </c>
      <c r="B2667">
        <v>69</v>
      </c>
      <c r="C2667" t="s">
        <v>10</v>
      </c>
      <c r="D2667" t="s">
        <v>20</v>
      </c>
      <c r="E2667" t="s">
        <v>24</v>
      </c>
      <c r="F2667">
        <v>851.24</v>
      </c>
      <c r="G2667">
        <v>3</v>
      </c>
      <c r="H2667">
        <v>3.3</v>
      </c>
      <c r="I2667" t="s">
        <v>17</v>
      </c>
      <c r="J2667" s="1">
        <v>47227</v>
      </c>
    </row>
    <row r="2668" spans="1:10" x14ac:dyDescent="0.3">
      <c r="A2668">
        <v>2667</v>
      </c>
      <c r="B2668">
        <v>47</v>
      </c>
      <c r="C2668" t="s">
        <v>23</v>
      </c>
      <c r="D2668" t="s">
        <v>25</v>
      </c>
      <c r="E2668" t="s">
        <v>16</v>
      </c>
      <c r="F2668">
        <v>988.28</v>
      </c>
      <c r="G2668">
        <v>4</v>
      </c>
      <c r="H2668">
        <v>1.8</v>
      </c>
      <c r="I2668" t="s">
        <v>17</v>
      </c>
      <c r="J2668" s="1">
        <v>47228</v>
      </c>
    </row>
    <row r="2669" spans="1:10" x14ac:dyDescent="0.3">
      <c r="A2669">
        <v>2668</v>
      </c>
      <c r="B2669">
        <v>58</v>
      </c>
      <c r="C2669" t="s">
        <v>14</v>
      </c>
      <c r="D2669" t="s">
        <v>11</v>
      </c>
      <c r="E2669" t="s">
        <v>19</v>
      </c>
      <c r="F2669">
        <v>1004.93</v>
      </c>
      <c r="G2669">
        <v>3</v>
      </c>
      <c r="H2669">
        <v>4.4000000000000004</v>
      </c>
      <c r="I2669" t="s">
        <v>13</v>
      </c>
      <c r="J2669" s="1">
        <v>47229</v>
      </c>
    </row>
    <row r="2670" spans="1:10" x14ac:dyDescent="0.3">
      <c r="A2670">
        <v>2669</v>
      </c>
      <c r="B2670">
        <v>47</v>
      </c>
      <c r="C2670" t="s">
        <v>10</v>
      </c>
      <c r="D2670" t="s">
        <v>25</v>
      </c>
      <c r="E2670" t="s">
        <v>19</v>
      </c>
      <c r="F2670">
        <v>829.94</v>
      </c>
      <c r="G2670">
        <v>3</v>
      </c>
      <c r="H2670">
        <v>3</v>
      </c>
      <c r="I2670" t="s">
        <v>13</v>
      </c>
      <c r="J2670" s="1">
        <v>47230</v>
      </c>
    </row>
    <row r="2671" spans="1:10" x14ac:dyDescent="0.3">
      <c r="A2671">
        <v>2670</v>
      </c>
      <c r="B2671">
        <v>57</v>
      </c>
      <c r="C2671" t="s">
        <v>14</v>
      </c>
      <c r="D2671" t="s">
        <v>15</v>
      </c>
      <c r="E2671" t="s">
        <v>16</v>
      </c>
      <c r="F2671">
        <v>1177.3900000000001</v>
      </c>
      <c r="G2671">
        <v>3</v>
      </c>
      <c r="H2671">
        <v>4.5</v>
      </c>
      <c r="I2671" t="s">
        <v>13</v>
      </c>
      <c r="J2671" s="1">
        <v>47231</v>
      </c>
    </row>
    <row r="2672" spans="1:10" x14ac:dyDescent="0.3">
      <c r="A2672">
        <v>2671</v>
      </c>
      <c r="B2672">
        <v>37</v>
      </c>
      <c r="C2672" t="s">
        <v>14</v>
      </c>
      <c r="D2672" t="s">
        <v>15</v>
      </c>
      <c r="E2672" t="s">
        <v>19</v>
      </c>
      <c r="F2672">
        <v>31.01</v>
      </c>
      <c r="G2672">
        <v>2</v>
      </c>
      <c r="H2672">
        <v>1.1000000000000001</v>
      </c>
      <c r="I2672" t="s">
        <v>13</v>
      </c>
      <c r="J2672" s="1">
        <v>47232</v>
      </c>
    </row>
    <row r="2673" spans="1:10" x14ac:dyDescent="0.3">
      <c r="A2673">
        <v>2672</v>
      </c>
      <c r="B2673">
        <v>36</v>
      </c>
      <c r="C2673" t="s">
        <v>14</v>
      </c>
      <c r="D2673" t="s">
        <v>22</v>
      </c>
      <c r="E2673" t="s">
        <v>21</v>
      </c>
      <c r="F2673">
        <v>321.35000000000002</v>
      </c>
      <c r="G2673">
        <v>8</v>
      </c>
      <c r="H2673">
        <v>3.4</v>
      </c>
      <c r="I2673" t="s">
        <v>17</v>
      </c>
      <c r="J2673" s="1">
        <v>47233</v>
      </c>
    </row>
    <row r="2674" spans="1:10" x14ac:dyDescent="0.3">
      <c r="A2674">
        <v>2673</v>
      </c>
      <c r="B2674">
        <v>42</v>
      </c>
      <c r="C2674" t="s">
        <v>23</v>
      </c>
      <c r="D2674" t="s">
        <v>22</v>
      </c>
      <c r="E2674" t="s">
        <v>24</v>
      </c>
      <c r="F2674">
        <v>363.03</v>
      </c>
      <c r="G2674">
        <v>6</v>
      </c>
      <c r="H2674">
        <v>1.6</v>
      </c>
      <c r="I2674" t="s">
        <v>13</v>
      </c>
      <c r="J2674" s="1">
        <v>47234</v>
      </c>
    </row>
    <row r="2675" spans="1:10" x14ac:dyDescent="0.3">
      <c r="A2675">
        <v>2674</v>
      </c>
      <c r="B2675">
        <v>33</v>
      </c>
      <c r="C2675" t="s">
        <v>10</v>
      </c>
      <c r="D2675" t="s">
        <v>15</v>
      </c>
      <c r="E2675" t="s">
        <v>21</v>
      </c>
      <c r="F2675">
        <v>109.61</v>
      </c>
      <c r="G2675">
        <v>12</v>
      </c>
      <c r="H2675">
        <v>2.8</v>
      </c>
      <c r="I2675" t="s">
        <v>17</v>
      </c>
      <c r="J2675" s="1">
        <v>47235</v>
      </c>
    </row>
    <row r="2676" spans="1:10" x14ac:dyDescent="0.3">
      <c r="A2676">
        <v>2675</v>
      </c>
      <c r="B2676">
        <v>53</v>
      </c>
      <c r="C2676" t="s">
        <v>10</v>
      </c>
      <c r="D2676" t="s">
        <v>11</v>
      </c>
      <c r="E2676" t="s">
        <v>12</v>
      </c>
      <c r="F2676">
        <v>884.6</v>
      </c>
      <c r="G2676">
        <v>2</v>
      </c>
      <c r="H2676">
        <v>2</v>
      </c>
      <c r="I2676" t="s">
        <v>13</v>
      </c>
      <c r="J2676" s="1">
        <v>47236</v>
      </c>
    </row>
    <row r="2677" spans="1:10" x14ac:dyDescent="0.3">
      <c r="A2677">
        <v>2676</v>
      </c>
      <c r="B2677">
        <v>50</v>
      </c>
      <c r="C2677" t="s">
        <v>10</v>
      </c>
      <c r="D2677" t="s">
        <v>18</v>
      </c>
      <c r="E2677" t="s">
        <v>16</v>
      </c>
      <c r="F2677">
        <v>1166.69</v>
      </c>
      <c r="G2677">
        <v>2</v>
      </c>
      <c r="H2677">
        <v>2.5</v>
      </c>
      <c r="I2677" t="s">
        <v>17</v>
      </c>
      <c r="J2677" s="1">
        <v>47237</v>
      </c>
    </row>
    <row r="2678" spans="1:10" x14ac:dyDescent="0.3">
      <c r="A2678">
        <v>2677</v>
      </c>
      <c r="B2678">
        <v>39</v>
      </c>
      <c r="C2678" t="s">
        <v>10</v>
      </c>
      <c r="D2678" t="s">
        <v>25</v>
      </c>
      <c r="E2678" t="s">
        <v>24</v>
      </c>
      <c r="F2678">
        <v>885.82</v>
      </c>
      <c r="G2678">
        <v>8</v>
      </c>
      <c r="H2678">
        <v>1.7</v>
      </c>
      <c r="I2678" t="s">
        <v>13</v>
      </c>
      <c r="J2678" s="1">
        <v>47238</v>
      </c>
    </row>
    <row r="2679" spans="1:10" x14ac:dyDescent="0.3">
      <c r="A2679">
        <v>2678</v>
      </c>
      <c r="B2679">
        <v>57</v>
      </c>
      <c r="C2679" t="s">
        <v>10</v>
      </c>
      <c r="D2679" t="s">
        <v>15</v>
      </c>
      <c r="E2679" t="s">
        <v>19</v>
      </c>
      <c r="F2679">
        <v>1334.6</v>
      </c>
      <c r="G2679">
        <v>2</v>
      </c>
      <c r="H2679">
        <v>3.6</v>
      </c>
      <c r="I2679" t="s">
        <v>17</v>
      </c>
      <c r="J2679" s="1">
        <v>47239</v>
      </c>
    </row>
    <row r="2680" spans="1:10" x14ac:dyDescent="0.3">
      <c r="A2680">
        <v>2679</v>
      </c>
      <c r="B2680">
        <v>21</v>
      </c>
      <c r="C2680" t="s">
        <v>23</v>
      </c>
      <c r="D2680" t="s">
        <v>11</v>
      </c>
      <c r="E2680" t="s">
        <v>16</v>
      </c>
      <c r="F2680">
        <v>1020.55</v>
      </c>
      <c r="G2680">
        <v>13</v>
      </c>
      <c r="H2680">
        <v>2.7</v>
      </c>
      <c r="I2680" t="s">
        <v>17</v>
      </c>
      <c r="J2680" s="1">
        <v>47240</v>
      </c>
    </row>
    <row r="2681" spans="1:10" x14ac:dyDescent="0.3">
      <c r="A2681">
        <v>2680</v>
      </c>
      <c r="B2681">
        <v>65</v>
      </c>
      <c r="C2681" t="s">
        <v>23</v>
      </c>
      <c r="D2681" t="s">
        <v>20</v>
      </c>
      <c r="E2681" t="s">
        <v>16</v>
      </c>
      <c r="F2681">
        <v>1097.3499999999999</v>
      </c>
      <c r="G2681">
        <v>11</v>
      </c>
      <c r="H2681">
        <v>4</v>
      </c>
      <c r="I2681" t="s">
        <v>13</v>
      </c>
      <c r="J2681" s="1">
        <v>47241</v>
      </c>
    </row>
    <row r="2682" spans="1:10" x14ac:dyDescent="0.3">
      <c r="A2682">
        <v>2681</v>
      </c>
      <c r="B2682">
        <v>30</v>
      </c>
      <c r="C2682" t="s">
        <v>23</v>
      </c>
      <c r="D2682" t="s">
        <v>20</v>
      </c>
      <c r="E2682" t="s">
        <v>24</v>
      </c>
      <c r="F2682">
        <v>141.78</v>
      </c>
      <c r="G2682">
        <v>13</v>
      </c>
      <c r="H2682">
        <v>4.8</v>
      </c>
      <c r="I2682" t="s">
        <v>13</v>
      </c>
      <c r="J2682" s="1">
        <v>47242</v>
      </c>
    </row>
    <row r="2683" spans="1:10" x14ac:dyDescent="0.3">
      <c r="A2683">
        <v>2682</v>
      </c>
      <c r="B2683">
        <v>23</v>
      </c>
      <c r="C2683" t="s">
        <v>10</v>
      </c>
      <c r="D2683" t="s">
        <v>20</v>
      </c>
      <c r="E2683" t="s">
        <v>12</v>
      </c>
      <c r="F2683">
        <v>118.48</v>
      </c>
      <c r="G2683">
        <v>1</v>
      </c>
      <c r="H2683">
        <v>2.1</v>
      </c>
      <c r="I2683" t="s">
        <v>13</v>
      </c>
      <c r="J2683" s="1">
        <v>47243</v>
      </c>
    </row>
    <row r="2684" spans="1:10" x14ac:dyDescent="0.3">
      <c r="A2684">
        <v>2683</v>
      </c>
      <c r="B2684">
        <v>55</v>
      </c>
      <c r="C2684" t="s">
        <v>14</v>
      </c>
      <c r="D2684" t="s">
        <v>18</v>
      </c>
      <c r="E2684" t="s">
        <v>24</v>
      </c>
      <c r="F2684">
        <v>901.35</v>
      </c>
      <c r="G2684">
        <v>5</v>
      </c>
      <c r="H2684">
        <v>2.9</v>
      </c>
      <c r="I2684" t="s">
        <v>13</v>
      </c>
      <c r="J2684" s="1">
        <v>47244</v>
      </c>
    </row>
    <row r="2685" spans="1:10" x14ac:dyDescent="0.3">
      <c r="A2685">
        <v>2684</v>
      </c>
      <c r="B2685">
        <v>51</v>
      </c>
      <c r="C2685" t="s">
        <v>10</v>
      </c>
      <c r="D2685" t="s">
        <v>22</v>
      </c>
      <c r="E2685" t="s">
        <v>16</v>
      </c>
      <c r="F2685">
        <v>927.21</v>
      </c>
      <c r="G2685">
        <v>13</v>
      </c>
      <c r="H2685">
        <v>2.5</v>
      </c>
      <c r="I2685" t="s">
        <v>17</v>
      </c>
      <c r="J2685" s="1">
        <v>47245</v>
      </c>
    </row>
    <row r="2686" spans="1:10" x14ac:dyDescent="0.3">
      <c r="A2686">
        <v>2685</v>
      </c>
      <c r="B2686">
        <v>60</v>
      </c>
      <c r="C2686" t="s">
        <v>10</v>
      </c>
      <c r="D2686" t="s">
        <v>22</v>
      </c>
      <c r="E2686" t="s">
        <v>12</v>
      </c>
      <c r="F2686">
        <v>683.44</v>
      </c>
      <c r="G2686">
        <v>3</v>
      </c>
      <c r="H2686">
        <v>2</v>
      </c>
      <c r="I2686" t="s">
        <v>13</v>
      </c>
      <c r="J2686" s="1">
        <v>47246</v>
      </c>
    </row>
    <row r="2687" spans="1:10" x14ac:dyDescent="0.3">
      <c r="A2687">
        <v>2686</v>
      </c>
      <c r="B2687">
        <v>40</v>
      </c>
      <c r="C2687" t="s">
        <v>23</v>
      </c>
      <c r="D2687" t="s">
        <v>15</v>
      </c>
      <c r="E2687" t="s">
        <v>12</v>
      </c>
      <c r="F2687">
        <v>356.15</v>
      </c>
      <c r="G2687">
        <v>3</v>
      </c>
      <c r="H2687">
        <v>4.2</v>
      </c>
      <c r="I2687" t="s">
        <v>17</v>
      </c>
      <c r="J2687" s="1">
        <v>47247</v>
      </c>
    </row>
    <row r="2688" spans="1:10" x14ac:dyDescent="0.3">
      <c r="A2688">
        <v>2687</v>
      </c>
      <c r="B2688">
        <v>45</v>
      </c>
      <c r="C2688" t="s">
        <v>10</v>
      </c>
      <c r="D2688" t="s">
        <v>11</v>
      </c>
      <c r="E2688" t="s">
        <v>16</v>
      </c>
      <c r="F2688">
        <v>110.78</v>
      </c>
      <c r="G2688">
        <v>2</v>
      </c>
      <c r="H2688">
        <v>3.1</v>
      </c>
      <c r="I2688" t="s">
        <v>13</v>
      </c>
      <c r="J2688" s="1">
        <v>47248</v>
      </c>
    </row>
    <row r="2689" spans="1:10" x14ac:dyDescent="0.3">
      <c r="A2689">
        <v>2688</v>
      </c>
      <c r="B2689">
        <v>46</v>
      </c>
      <c r="C2689" t="s">
        <v>10</v>
      </c>
      <c r="D2689" t="s">
        <v>25</v>
      </c>
      <c r="E2689" t="s">
        <v>24</v>
      </c>
      <c r="F2689">
        <v>555.91</v>
      </c>
      <c r="G2689">
        <v>10</v>
      </c>
      <c r="H2689">
        <v>4.5</v>
      </c>
      <c r="I2689" t="s">
        <v>17</v>
      </c>
      <c r="J2689" s="1">
        <v>47249</v>
      </c>
    </row>
    <row r="2690" spans="1:10" x14ac:dyDescent="0.3">
      <c r="A2690">
        <v>2689</v>
      </c>
      <c r="B2690">
        <v>26</v>
      </c>
      <c r="C2690" t="s">
        <v>14</v>
      </c>
      <c r="D2690" t="s">
        <v>22</v>
      </c>
      <c r="E2690" t="s">
        <v>21</v>
      </c>
      <c r="F2690">
        <v>1056.6199999999999</v>
      </c>
      <c r="G2690">
        <v>11</v>
      </c>
      <c r="H2690">
        <v>1.3</v>
      </c>
      <c r="I2690" t="s">
        <v>13</v>
      </c>
      <c r="J2690" s="1">
        <v>47250</v>
      </c>
    </row>
    <row r="2691" spans="1:10" x14ac:dyDescent="0.3">
      <c r="A2691">
        <v>2690</v>
      </c>
      <c r="B2691">
        <v>58</v>
      </c>
      <c r="C2691" t="s">
        <v>14</v>
      </c>
      <c r="D2691" t="s">
        <v>15</v>
      </c>
      <c r="E2691" t="s">
        <v>12</v>
      </c>
      <c r="F2691">
        <v>1360.86</v>
      </c>
      <c r="G2691">
        <v>9</v>
      </c>
      <c r="H2691">
        <v>4</v>
      </c>
      <c r="I2691" t="s">
        <v>17</v>
      </c>
      <c r="J2691" s="1">
        <v>47251</v>
      </c>
    </row>
    <row r="2692" spans="1:10" x14ac:dyDescent="0.3">
      <c r="A2692">
        <v>2691</v>
      </c>
      <c r="B2692">
        <v>42</v>
      </c>
      <c r="C2692" t="s">
        <v>10</v>
      </c>
      <c r="D2692" t="s">
        <v>15</v>
      </c>
      <c r="E2692" t="s">
        <v>21</v>
      </c>
      <c r="F2692">
        <v>1485.94</v>
      </c>
      <c r="G2692">
        <v>6</v>
      </c>
      <c r="H2692">
        <v>1.1000000000000001</v>
      </c>
      <c r="I2692" t="s">
        <v>17</v>
      </c>
      <c r="J2692" s="1">
        <v>47252</v>
      </c>
    </row>
    <row r="2693" spans="1:10" x14ac:dyDescent="0.3">
      <c r="A2693">
        <v>2692</v>
      </c>
      <c r="B2693">
        <v>60</v>
      </c>
      <c r="C2693" t="s">
        <v>23</v>
      </c>
      <c r="D2693" t="s">
        <v>15</v>
      </c>
      <c r="E2693" t="s">
        <v>21</v>
      </c>
      <c r="F2693">
        <v>1243.72</v>
      </c>
      <c r="G2693">
        <v>14</v>
      </c>
      <c r="H2693">
        <v>1</v>
      </c>
      <c r="I2693" t="s">
        <v>13</v>
      </c>
      <c r="J2693" s="1">
        <v>47253</v>
      </c>
    </row>
    <row r="2694" spans="1:10" x14ac:dyDescent="0.3">
      <c r="A2694">
        <v>2693</v>
      </c>
      <c r="B2694">
        <v>60</v>
      </c>
      <c r="C2694" t="s">
        <v>23</v>
      </c>
      <c r="D2694" t="s">
        <v>15</v>
      </c>
      <c r="E2694" t="s">
        <v>16</v>
      </c>
      <c r="F2694">
        <v>637.55999999999995</v>
      </c>
      <c r="G2694">
        <v>11</v>
      </c>
      <c r="H2694">
        <v>3.5</v>
      </c>
      <c r="I2694" t="s">
        <v>13</v>
      </c>
      <c r="J2694" s="1">
        <v>47254</v>
      </c>
    </row>
    <row r="2695" spans="1:10" x14ac:dyDescent="0.3">
      <c r="A2695">
        <v>2694</v>
      </c>
      <c r="B2695">
        <v>51</v>
      </c>
      <c r="C2695" t="s">
        <v>10</v>
      </c>
      <c r="D2695" t="s">
        <v>25</v>
      </c>
      <c r="E2695" t="s">
        <v>16</v>
      </c>
      <c r="F2695">
        <v>350.19</v>
      </c>
      <c r="G2695">
        <v>8</v>
      </c>
      <c r="H2695">
        <v>2.6</v>
      </c>
      <c r="I2695" t="s">
        <v>17</v>
      </c>
      <c r="J2695" s="1">
        <v>47255</v>
      </c>
    </row>
    <row r="2696" spans="1:10" x14ac:dyDescent="0.3">
      <c r="A2696">
        <v>2695</v>
      </c>
      <c r="B2696">
        <v>26</v>
      </c>
      <c r="C2696" t="s">
        <v>10</v>
      </c>
      <c r="D2696" t="s">
        <v>18</v>
      </c>
      <c r="E2696" t="s">
        <v>24</v>
      </c>
      <c r="F2696">
        <v>319.36</v>
      </c>
      <c r="G2696">
        <v>11</v>
      </c>
      <c r="H2696">
        <v>2.9</v>
      </c>
      <c r="I2696" t="s">
        <v>17</v>
      </c>
      <c r="J2696" s="1">
        <v>47256</v>
      </c>
    </row>
    <row r="2697" spans="1:10" x14ac:dyDescent="0.3">
      <c r="A2697">
        <v>2696</v>
      </c>
      <c r="B2697">
        <v>23</v>
      </c>
      <c r="C2697" t="s">
        <v>23</v>
      </c>
      <c r="D2697" t="s">
        <v>22</v>
      </c>
      <c r="E2697" t="s">
        <v>12</v>
      </c>
      <c r="F2697">
        <v>269.17</v>
      </c>
      <c r="G2697">
        <v>14</v>
      </c>
      <c r="H2697">
        <v>3.4</v>
      </c>
      <c r="I2697" t="s">
        <v>17</v>
      </c>
      <c r="J2697" s="1">
        <v>47257</v>
      </c>
    </row>
    <row r="2698" spans="1:10" x14ac:dyDescent="0.3">
      <c r="A2698">
        <v>2697</v>
      </c>
      <c r="B2698">
        <v>24</v>
      </c>
      <c r="C2698" t="s">
        <v>14</v>
      </c>
      <c r="D2698" t="s">
        <v>11</v>
      </c>
      <c r="E2698" t="s">
        <v>19</v>
      </c>
      <c r="F2698">
        <v>1305.49</v>
      </c>
      <c r="G2698">
        <v>9</v>
      </c>
      <c r="H2698">
        <v>1.6</v>
      </c>
      <c r="I2698" t="s">
        <v>13</v>
      </c>
      <c r="J2698" s="1">
        <v>47258</v>
      </c>
    </row>
    <row r="2699" spans="1:10" x14ac:dyDescent="0.3">
      <c r="A2699">
        <v>2698</v>
      </c>
      <c r="B2699">
        <v>42</v>
      </c>
      <c r="C2699" t="s">
        <v>23</v>
      </c>
      <c r="D2699" t="s">
        <v>15</v>
      </c>
      <c r="E2699" t="s">
        <v>21</v>
      </c>
      <c r="F2699">
        <v>890.72</v>
      </c>
      <c r="G2699">
        <v>10</v>
      </c>
      <c r="H2699">
        <v>3.8</v>
      </c>
      <c r="I2699" t="s">
        <v>13</v>
      </c>
      <c r="J2699" s="1">
        <v>47259</v>
      </c>
    </row>
    <row r="2700" spans="1:10" x14ac:dyDescent="0.3">
      <c r="A2700">
        <v>2699</v>
      </c>
      <c r="B2700">
        <v>35</v>
      </c>
      <c r="C2700" t="s">
        <v>14</v>
      </c>
      <c r="D2700" t="s">
        <v>20</v>
      </c>
      <c r="E2700" t="s">
        <v>21</v>
      </c>
      <c r="F2700">
        <v>319.33</v>
      </c>
      <c r="G2700">
        <v>8</v>
      </c>
      <c r="H2700">
        <v>3.4</v>
      </c>
      <c r="I2700" t="s">
        <v>13</v>
      </c>
      <c r="J2700" s="1">
        <v>47260</v>
      </c>
    </row>
    <row r="2701" spans="1:10" x14ac:dyDescent="0.3">
      <c r="A2701">
        <v>2700</v>
      </c>
      <c r="B2701">
        <v>64</v>
      </c>
      <c r="C2701" t="s">
        <v>14</v>
      </c>
      <c r="D2701" t="s">
        <v>22</v>
      </c>
      <c r="E2701" t="s">
        <v>21</v>
      </c>
      <c r="F2701">
        <v>465.2</v>
      </c>
      <c r="G2701">
        <v>6</v>
      </c>
      <c r="H2701">
        <v>4.8</v>
      </c>
      <c r="I2701" t="s">
        <v>17</v>
      </c>
      <c r="J2701" s="1">
        <v>47261</v>
      </c>
    </row>
    <row r="2702" spans="1:10" x14ac:dyDescent="0.3">
      <c r="A2702">
        <v>2701</v>
      </c>
      <c r="B2702">
        <v>64</v>
      </c>
      <c r="C2702" t="s">
        <v>10</v>
      </c>
      <c r="D2702" t="s">
        <v>25</v>
      </c>
      <c r="E2702" t="s">
        <v>24</v>
      </c>
      <c r="F2702">
        <v>772.92</v>
      </c>
      <c r="G2702">
        <v>7</v>
      </c>
      <c r="H2702">
        <v>4.0999999999999996</v>
      </c>
      <c r="I2702" t="s">
        <v>13</v>
      </c>
      <c r="J2702" s="1">
        <v>47262</v>
      </c>
    </row>
    <row r="2703" spans="1:10" x14ac:dyDescent="0.3">
      <c r="A2703">
        <v>2702</v>
      </c>
      <c r="B2703">
        <v>22</v>
      </c>
      <c r="C2703" t="s">
        <v>23</v>
      </c>
      <c r="D2703" t="s">
        <v>25</v>
      </c>
      <c r="E2703" t="s">
        <v>16</v>
      </c>
      <c r="F2703">
        <v>413.83</v>
      </c>
      <c r="G2703">
        <v>12</v>
      </c>
      <c r="H2703">
        <v>1.2</v>
      </c>
      <c r="I2703" t="s">
        <v>17</v>
      </c>
      <c r="J2703" s="1">
        <v>47263</v>
      </c>
    </row>
    <row r="2704" spans="1:10" x14ac:dyDescent="0.3">
      <c r="A2704">
        <v>2703</v>
      </c>
      <c r="B2704">
        <v>44</v>
      </c>
      <c r="C2704" t="s">
        <v>10</v>
      </c>
      <c r="D2704" t="s">
        <v>22</v>
      </c>
      <c r="E2704" t="s">
        <v>19</v>
      </c>
      <c r="F2704">
        <v>54.77</v>
      </c>
      <c r="G2704">
        <v>2</v>
      </c>
      <c r="H2704">
        <v>4.7</v>
      </c>
      <c r="I2704" t="s">
        <v>17</v>
      </c>
      <c r="J2704" s="1">
        <v>47264</v>
      </c>
    </row>
    <row r="2705" spans="1:10" x14ac:dyDescent="0.3">
      <c r="A2705">
        <v>2704</v>
      </c>
      <c r="B2705">
        <v>26</v>
      </c>
      <c r="C2705" t="s">
        <v>10</v>
      </c>
      <c r="D2705" t="s">
        <v>11</v>
      </c>
      <c r="E2705" t="s">
        <v>16</v>
      </c>
      <c r="F2705">
        <v>1083.1300000000001</v>
      </c>
      <c r="G2705">
        <v>14</v>
      </c>
      <c r="H2705">
        <v>2</v>
      </c>
      <c r="I2705" t="s">
        <v>17</v>
      </c>
      <c r="J2705" s="1">
        <v>47265</v>
      </c>
    </row>
    <row r="2706" spans="1:10" x14ac:dyDescent="0.3">
      <c r="A2706">
        <v>2705</v>
      </c>
      <c r="B2706">
        <v>28</v>
      </c>
      <c r="C2706" t="s">
        <v>10</v>
      </c>
      <c r="D2706" t="s">
        <v>25</v>
      </c>
      <c r="E2706" t="s">
        <v>12</v>
      </c>
      <c r="F2706">
        <v>386.39</v>
      </c>
      <c r="G2706">
        <v>3</v>
      </c>
      <c r="H2706">
        <v>2</v>
      </c>
      <c r="I2706" t="s">
        <v>17</v>
      </c>
      <c r="J2706" s="1">
        <v>47266</v>
      </c>
    </row>
    <row r="2707" spans="1:10" x14ac:dyDescent="0.3">
      <c r="A2707">
        <v>2706</v>
      </c>
      <c r="B2707">
        <v>33</v>
      </c>
      <c r="C2707" t="s">
        <v>14</v>
      </c>
      <c r="D2707" t="s">
        <v>25</v>
      </c>
      <c r="E2707" t="s">
        <v>12</v>
      </c>
      <c r="F2707">
        <v>1200.6300000000001</v>
      </c>
      <c r="G2707">
        <v>1</v>
      </c>
      <c r="H2707">
        <v>2.9</v>
      </c>
      <c r="I2707" t="s">
        <v>17</v>
      </c>
      <c r="J2707" s="1">
        <v>47267</v>
      </c>
    </row>
    <row r="2708" spans="1:10" x14ac:dyDescent="0.3">
      <c r="A2708">
        <v>2707</v>
      </c>
      <c r="B2708">
        <v>28</v>
      </c>
      <c r="C2708" t="s">
        <v>14</v>
      </c>
      <c r="D2708" t="s">
        <v>25</v>
      </c>
      <c r="E2708" t="s">
        <v>21</v>
      </c>
      <c r="F2708">
        <v>1181.1099999999999</v>
      </c>
      <c r="G2708">
        <v>10</v>
      </c>
      <c r="H2708">
        <v>1.3</v>
      </c>
      <c r="I2708" t="s">
        <v>13</v>
      </c>
      <c r="J2708" s="1">
        <v>47268</v>
      </c>
    </row>
    <row r="2709" spans="1:10" x14ac:dyDescent="0.3">
      <c r="A2709">
        <v>2708</v>
      </c>
      <c r="B2709">
        <v>30</v>
      </c>
      <c r="C2709" t="s">
        <v>10</v>
      </c>
      <c r="D2709" t="s">
        <v>25</v>
      </c>
      <c r="E2709" t="s">
        <v>12</v>
      </c>
      <c r="F2709">
        <v>1151.68</v>
      </c>
      <c r="G2709">
        <v>13</v>
      </c>
      <c r="H2709">
        <v>2.6</v>
      </c>
      <c r="I2709" t="s">
        <v>17</v>
      </c>
      <c r="J2709" s="1">
        <v>47269</v>
      </c>
    </row>
    <row r="2710" spans="1:10" x14ac:dyDescent="0.3">
      <c r="A2710">
        <v>2709</v>
      </c>
      <c r="B2710">
        <v>66</v>
      </c>
      <c r="C2710" t="s">
        <v>23</v>
      </c>
      <c r="D2710" t="s">
        <v>20</v>
      </c>
      <c r="E2710" t="s">
        <v>19</v>
      </c>
      <c r="F2710">
        <v>158.04</v>
      </c>
      <c r="G2710">
        <v>6</v>
      </c>
      <c r="H2710">
        <v>1</v>
      </c>
      <c r="I2710" t="s">
        <v>13</v>
      </c>
      <c r="J2710" s="1">
        <v>47270</v>
      </c>
    </row>
    <row r="2711" spans="1:10" x14ac:dyDescent="0.3">
      <c r="A2711">
        <v>2710</v>
      </c>
      <c r="B2711">
        <v>60</v>
      </c>
      <c r="C2711" t="s">
        <v>10</v>
      </c>
      <c r="D2711" t="s">
        <v>25</v>
      </c>
      <c r="E2711" t="s">
        <v>16</v>
      </c>
      <c r="F2711">
        <v>799.38</v>
      </c>
      <c r="G2711">
        <v>7</v>
      </c>
      <c r="H2711">
        <v>3.7</v>
      </c>
      <c r="I2711" t="s">
        <v>13</v>
      </c>
      <c r="J2711" s="1">
        <v>47271</v>
      </c>
    </row>
    <row r="2712" spans="1:10" x14ac:dyDescent="0.3">
      <c r="A2712">
        <v>2711</v>
      </c>
      <c r="B2712">
        <v>46</v>
      </c>
      <c r="C2712" t="s">
        <v>10</v>
      </c>
      <c r="D2712" t="s">
        <v>22</v>
      </c>
      <c r="E2712" t="s">
        <v>12</v>
      </c>
      <c r="F2712">
        <v>1447.03</v>
      </c>
      <c r="G2712">
        <v>5</v>
      </c>
      <c r="H2712">
        <v>2.1</v>
      </c>
      <c r="I2712" t="s">
        <v>17</v>
      </c>
      <c r="J2712" s="1">
        <v>47272</v>
      </c>
    </row>
    <row r="2713" spans="1:10" x14ac:dyDescent="0.3">
      <c r="A2713">
        <v>2712</v>
      </c>
      <c r="B2713">
        <v>24</v>
      </c>
      <c r="C2713" t="s">
        <v>23</v>
      </c>
      <c r="D2713" t="s">
        <v>22</v>
      </c>
      <c r="E2713" t="s">
        <v>24</v>
      </c>
      <c r="F2713">
        <v>984.57</v>
      </c>
      <c r="G2713">
        <v>14</v>
      </c>
      <c r="H2713">
        <v>4.5</v>
      </c>
      <c r="I2713" t="s">
        <v>17</v>
      </c>
      <c r="J2713" s="1">
        <v>47273</v>
      </c>
    </row>
    <row r="2714" spans="1:10" x14ac:dyDescent="0.3">
      <c r="A2714">
        <v>2713</v>
      </c>
      <c r="B2714">
        <v>57</v>
      </c>
      <c r="C2714" t="s">
        <v>23</v>
      </c>
      <c r="D2714" t="s">
        <v>25</v>
      </c>
      <c r="E2714" t="s">
        <v>21</v>
      </c>
      <c r="F2714">
        <v>96.02</v>
      </c>
      <c r="G2714">
        <v>5</v>
      </c>
      <c r="H2714">
        <v>2</v>
      </c>
      <c r="I2714" t="s">
        <v>17</v>
      </c>
      <c r="J2714" s="1">
        <v>47274</v>
      </c>
    </row>
    <row r="2715" spans="1:10" x14ac:dyDescent="0.3">
      <c r="A2715">
        <v>2714</v>
      </c>
      <c r="B2715">
        <v>68</v>
      </c>
      <c r="C2715" t="s">
        <v>10</v>
      </c>
      <c r="D2715" t="s">
        <v>18</v>
      </c>
      <c r="E2715" t="s">
        <v>16</v>
      </c>
      <c r="F2715">
        <v>166.98</v>
      </c>
      <c r="G2715">
        <v>3</v>
      </c>
      <c r="H2715">
        <v>4.0999999999999996</v>
      </c>
      <c r="I2715" t="s">
        <v>13</v>
      </c>
      <c r="J2715" s="1">
        <v>47275</v>
      </c>
    </row>
    <row r="2716" spans="1:10" x14ac:dyDescent="0.3">
      <c r="A2716">
        <v>2715</v>
      </c>
      <c r="B2716">
        <v>45</v>
      </c>
      <c r="C2716" t="s">
        <v>23</v>
      </c>
      <c r="D2716" t="s">
        <v>25</v>
      </c>
      <c r="E2716" t="s">
        <v>12</v>
      </c>
      <c r="F2716">
        <v>168.79</v>
      </c>
      <c r="G2716">
        <v>9</v>
      </c>
      <c r="H2716">
        <v>2.5</v>
      </c>
      <c r="I2716" t="s">
        <v>17</v>
      </c>
      <c r="J2716" s="1">
        <v>47276</v>
      </c>
    </row>
    <row r="2717" spans="1:10" x14ac:dyDescent="0.3">
      <c r="A2717">
        <v>2716</v>
      </c>
      <c r="B2717">
        <v>66</v>
      </c>
      <c r="C2717" t="s">
        <v>10</v>
      </c>
      <c r="D2717" t="s">
        <v>15</v>
      </c>
      <c r="E2717" t="s">
        <v>24</v>
      </c>
      <c r="F2717">
        <v>872.33</v>
      </c>
      <c r="G2717">
        <v>13</v>
      </c>
      <c r="H2717">
        <v>3.2</v>
      </c>
      <c r="I2717" t="s">
        <v>13</v>
      </c>
      <c r="J2717" s="1">
        <v>47277</v>
      </c>
    </row>
    <row r="2718" spans="1:10" x14ac:dyDescent="0.3">
      <c r="A2718">
        <v>2717</v>
      </c>
      <c r="B2718">
        <v>68</v>
      </c>
      <c r="C2718" t="s">
        <v>10</v>
      </c>
      <c r="D2718" t="s">
        <v>18</v>
      </c>
      <c r="E2718" t="s">
        <v>19</v>
      </c>
      <c r="F2718">
        <v>1013.82</v>
      </c>
      <c r="G2718">
        <v>14</v>
      </c>
      <c r="H2718">
        <v>2.2999999999999998</v>
      </c>
      <c r="I2718" t="s">
        <v>13</v>
      </c>
      <c r="J2718" s="1">
        <v>47278</v>
      </c>
    </row>
    <row r="2719" spans="1:10" x14ac:dyDescent="0.3">
      <c r="A2719">
        <v>2718</v>
      </c>
      <c r="B2719">
        <v>43</v>
      </c>
      <c r="C2719" t="s">
        <v>10</v>
      </c>
      <c r="D2719" t="s">
        <v>15</v>
      </c>
      <c r="E2719" t="s">
        <v>12</v>
      </c>
      <c r="F2719">
        <v>1059.18</v>
      </c>
      <c r="G2719">
        <v>11</v>
      </c>
      <c r="H2719">
        <v>4.5</v>
      </c>
      <c r="I2719" t="s">
        <v>17</v>
      </c>
      <c r="J2719" s="1">
        <v>47279</v>
      </c>
    </row>
    <row r="2720" spans="1:10" x14ac:dyDescent="0.3">
      <c r="A2720">
        <v>2719</v>
      </c>
      <c r="B2720">
        <v>55</v>
      </c>
      <c r="C2720" t="s">
        <v>14</v>
      </c>
      <c r="D2720" t="s">
        <v>22</v>
      </c>
      <c r="E2720" t="s">
        <v>21</v>
      </c>
      <c r="F2720">
        <v>1448.54</v>
      </c>
      <c r="G2720">
        <v>1</v>
      </c>
      <c r="H2720">
        <v>1.9</v>
      </c>
      <c r="I2720" t="s">
        <v>17</v>
      </c>
      <c r="J2720" s="1">
        <v>47280</v>
      </c>
    </row>
    <row r="2721" spans="1:10" x14ac:dyDescent="0.3">
      <c r="A2721">
        <v>2720</v>
      </c>
      <c r="B2721">
        <v>28</v>
      </c>
      <c r="C2721" t="s">
        <v>10</v>
      </c>
      <c r="D2721" t="s">
        <v>20</v>
      </c>
      <c r="E2721" t="s">
        <v>16</v>
      </c>
      <c r="F2721">
        <v>332.52</v>
      </c>
      <c r="G2721">
        <v>4</v>
      </c>
      <c r="H2721">
        <v>2.2000000000000002</v>
      </c>
      <c r="I2721" t="s">
        <v>17</v>
      </c>
      <c r="J2721" s="1">
        <v>47281</v>
      </c>
    </row>
    <row r="2722" spans="1:10" x14ac:dyDescent="0.3">
      <c r="A2722">
        <v>2721</v>
      </c>
      <c r="B2722">
        <v>61</v>
      </c>
      <c r="C2722" t="s">
        <v>10</v>
      </c>
      <c r="D2722" t="s">
        <v>18</v>
      </c>
      <c r="E2722" t="s">
        <v>12</v>
      </c>
      <c r="F2722">
        <v>1368.38</v>
      </c>
      <c r="G2722">
        <v>13</v>
      </c>
      <c r="H2722">
        <v>4.7</v>
      </c>
      <c r="I2722" t="s">
        <v>13</v>
      </c>
      <c r="J2722" s="1">
        <v>47282</v>
      </c>
    </row>
    <row r="2723" spans="1:10" x14ac:dyDescent="0.3">
      <c r="A2723">
        <v>2722</v>
      </c>
      <c r="B2723">
        <v>23</v>
      </c>
      <c r="C2723" t="s">
        <v>14</v>
      </c>
      <c r="D2723" t="s">
        <v>25</v>
      </c>
      <c r="E2723" t="s">
        <v>12</v>
      </c>
      <c r="F2723">
        <v>270.37</v>
      </c>
      <c r="G2723">
        <v>8</v>
      </c>
      <c r="H2723">
        <v>4.7</v>
      </c>
      <c r="I2723" t="s">
        <v>17</v>
      </c>
      <c r="J2723" s="1">
        <v>47283</v>
      </c>
    </row>
    <row r="2724" spans="1:10" x14ac:dyDescent="0.3">
      <c r="A2724">
        <v>2723</v>
      </c>
      <c r="B2724">
        <v>22</v>
      </c>
      <c r="C2724" t="s">
        <v>14</v>
      </c>
      <c r="D2724" t="s">
        <v>11</v>
      </c>
      <c r="E2724" t="s">
        <v>21</v>
      </c>
      <c r="F2724">
        <v>452.26</v>
      </c>
      <c r="G2724">
        <v>6</v>
      </c>
      <c r="H2724">
        <v>1.8</v>
      </c>
      <c r="I2724" t="s">
        <v>13</v>
      </c>
      <c r="J2724" s="1">
        <v>47284</v>
      </c>
    </row>
    <row r="2725" spans="1:10" x14ac:dyDescent="0.3">
      <c r="A2725">
        <v>2724</v>
      </c>
      <c r="B2725">
        <v>49</v>
      </c>
      <c r="C2725" t="s">
        <v>23</v>
      </c>
      <c r="D2725" t="s">
        <v>11</v>
      </c>
      <c r="E2725" t="s">
        <v>21</v>
      </c>
      <c r="F2725">
        <v>378.73</v>
      </c>
      <c r="G2725">
        <v>13</v>
      </c>
      <c r="H2725">
        <v>2.2000000000000002</v>
      </c>
      <c r="I2725" t="s">
        <v>13</v>
      </c>
      <c r="J2725" s="1">
        <v>47285</v>
      </c>
    </row>
    <row r="2726" spans="1:10" x14ac:dyDescent="0.3">
      <c r="A2726">
        <v>2725</v>
      </c>
      <c r="B2726">
        <v>64</v>
      </c>
      <c r="C2726" t="s">
        <v>14</v>
      </c>
      <c r="D2726" t="s">
        <v>15</v>
      </c>
      <c r="E2726" t="s">
        <v>12</v>
      </c>
      <c r="F2726">
        <v>371.8</v>
      </c>
      <c r="G2726">
        <v>9</v>
      </c>
      <c r="H2726">
        <v>1.8</v>
      </c>
      <c r="I2726" t="s">
        <v>13</v>
      </c>
      <c r="J2726" s="1">
        <v>47286</v>
      </c>
    </row>
    <row r="2727" spans="1:10" x14ac:dyDescent="0.3">
      <c r="A2727">
        <v>2726</v>
      </c>
      <c r="B2727">
        <v>35</v>
      </c>
      <c r="C2727" t="s">
        <v>10</v>
      </c>
      <c r="D2727" t="s">
        <v>11</v>
      </c>
      <c r="E2727" t="s">
        <v>24</v>
      </c>
      <c r="F2727">
        <v>98.11</v>
      </c>
      <c r="G2727">
        <v>14</v>
      </c>
      <c r="H2727">
        <v>1.6</v>
      </c>
      <c r="I2727" t="s">
        <v>13</v>
      </c>
      <c r="J2727" s="1">
        <v>47287</v>
      </c>
    </row>
    <row r="2728" spans="1:10" x14ac:dyDescent="0.3">
      <c r="A2728">
        <v>2727</v>
      </c>
      <c r="B2728">
        <v>38</v>
      </c>
      <c r="C2728" t="s">
        <v>14</v>
      </c>
      <c r="D2728" t="s">
        <v>11</v>
      </c>
      <c r="E2728" t="s">
        <v>12</v>
      </c>
      <c r="F2728">
        <v>867.32</v>
      </c>
      <c r="G2728">
        <v>6</v>
      </c>
      <c r="H2728">
        <v>1.2</v>
      </c>
      <c r="I2728" t="s">
        <v>17</v>
      </c>
      <c r="J2728" s="1">
        <v>47288</v>
      </c>
    </row>
    <row r="2729" spans="1:10" x14ac:dyDescent="0.3">
      <c r="A2729">
        <v>2728</v>
      </c>
      <c r="B2729">
        <v>48</v>
      </c>
      <c r="C2729" t="s">
        <v>14</v>
      </c>
      <c r="D2729" t="s">
        <v>18</v>
      </c>
      <c r="E2729" t="s">
        <v>21</v>
      </c>
      <c r="F2729">
        <v>1194.4100000000001</v>
      </c>
      <c r="G2729">
        <v>10</v>
      </c>
      <c r="H2729">
        <v>4.4000000000000004</v>
      </c>
      <c r="I2729" t="s">
        <v>17</v>
      </c>
      <c r="J2729" s="1">
        <v>47289</v>
      </c>
    </row>
    <row r="2730" spans="1:10" x14ac:dyDescent="0.3">
      <c r="A2730">
        <v>2729</v>
      </c>
      <c r="B2730">
        <v>50</v>
      </c>
      <c r="C2730" t="s">
        <v>14</v>
      </c>
      <c r="D2730" t="s">
        <v>18</v>
      </c>
      <c r="E2730" t="s">
        <v>21</v>
      </c>
      <c r="F2730">
        <v>1275.56</v>
      </c>
      <c r="G2730">
        <v>7</v>
      </c>
      <c r="H2730">
        <v>4.5999999999999996</v>
      </c>
      <c r="I2730" t="s">
        <v>13</v>
      </c>
      <c r="J2730" s="1">
        <v>47290</v>
      </c>
    </row>
    <row r="2731" spans="1:10" x14ac:dyDescent="0.3">
      <c r="A2731">
        <v>2730</v>
      </c>
      <c r="B2731">
        <v>47</v>
      </c>
      <c r="C2731" t="s">
        <v>23</v>
      </c>
      <c r="D2731" t="s">
        <v>11</v>
      </c>
      <c r="E2731" t="s">
        <v>21</v>
      </c>
      <c r="F2731">
        <v>942.33</v>
      </c>
      <c r="G2731">
        <v>5</v>
      </c>
      <c r="H2731">
        <v>2.7</v>
      </c>
      <c r="I2731" t="s">
        <v>13</v>
      </c>
      <c r="J2731" s="1">
        <v>47291</v>
      </c>
    </row>
    <row r="2732" spans="1:10" x14ac:dyDescent="0.3">
      <c r="A2732">
        <v>2731</v>
      </c>
      <c r="B2732">
        <v>57</v>
      </c>
      <c r="C2732" t="s">
        <v>23</v>
      </c>
      <c r="D2732" t="s">
        <v>20</v>
      </c>
      <c r="E2732" t="s">
        <v>19</v>
      </c>
      <c r="F2732">
        <v>39.36</v>
      </c>
      <c r="G2732">
        <v>11</v>
      </c>
      <c r="H2732">
        <v>3.9</v>
      </c>
      <c r="I2732" t="s">
        <v>17</v>
      </c>
      <c r="J2732" s="1">
        <v>47292</v>
      </c>
    </row>
    <row r="2733" spans="1:10" x14ac:dyDescent="0.3">
      <c r="A2733">
        <v>2732</v>
      </c>
      <c r="B2733">
        <v>46</v>
      </c>
      <c r="C2733" t="s">
        <v>14</v>
      </c>
      <c r="D2733" t="s">
        <v>25</v>
      </c>
      <c r="E2733" t="s">
        <v>12</v>
      </c>
      <c r="F2733">
        <v>61.11</v>
      </c>
      <c r="G2733">
        <v>14</v>
      </c>
      <c r="H2733">
        <v>4.4000000000000004</v>
      </c>
      <c r="I2733" t="s">
        <v>17</v>
      </c>
      <c r="J2733" s="1">
        <v>47293</v>
      </c>
    </row>
    <row r="2734" spans="1:10" x14ac:dyDescent="0.3">
      <c r="A2734">
        <v>2733</v>
      </c>
      <c r="B2734">
        <v>43</v>
      </c>
      <c r="C2734" t="s">
        <v>14</v>
      </c>
      <c r="D2734" t="s">
        <v>20</v>
      </c>
      <c r="E2734" t="s">
        <v>21</v>
      </c>
      <c r="F2734">
        <v>1302.6300000000001</v>
      </c>
      <c r="G2734">
        <v>12</v>
      </c>
      <c r="H2734">
        <v>4.5999999999999996</v>
      </c>
      <c r="I2734" t="s">
        <v>13</v>
      </c>
      <c r="J2734" s="1">
        <v>47294</v>
      </c>
    </row>
    <row r="2735" spans="1:10" x14ac:dyDescent="0.3">
      <c r="A2735">
        <v>2734</v>
      </c>
      <c r="B2735">
        <v>48</v>
      </c>
      <c r="C2735" t="s">
        <v>10</v>
      </c>
      <c r="D2735" t="s">
        <v>25</v>
      </c>
      <c r="E2735" t="s">
        <v>16</v>
      </c>
      <c r="F2735">
        <v>49.46</v>
      </c>
      <c r="G2735">
        <v>14</v>
      </c>
      <c r="H2735">
        <v>4.5999999999999996</v>
      </c>
      <c r="I2735" t="s">
        <v>17</v>
      </c>
      <c r="J2735" s="1">
        <v>47295</v>
      </c>
    </row>
    <row r="2736" spans="1:10" x14ac:dyDescent="0.3">
      <c r="A2736">
        <v>2735</v>
      </c>
      <c r="B2736">
        <v>35</v>
      </c>
      <c r="C2736" t="s">
        <v>10</v>
      </c>
      <c r="D2736" t="s">
        <v>25</v>
      </c>
      <c r="E2736" t="s">
        <v>12</v>
      </c>
      <c r="F2736">
        <v>1420.38</v>
      </c>
      <c r="G2736">
        <v>8</v>
      </c>
      <c r="H2736">
        <v>4.8</v>
      </c>
      <c r="I2736" t="s">
        <v>13</v>
      </c>
      <c r="J2736" s="1">
        <v>47296</v>
      </c>
    </row>
    <row r="2737" spans="1:10" x14ac:dyDescent="0.3">
      <c r="A2737">
        <v>2736</v>
      </c>
      <c r="B2737">
        <v>18</v>
      </c>
      <c r="C2737" t="s">
        <v>23</v>
      </c>
      <c r="D2737" t="s">
        <v>15</v>
      </c>
      <c r="E2737" t="s">
        <v>19</v>
      </c>
      <c r="F2737">
        <v>145.16999999999999</v>
      </c>
      <c r="G2737">
        <v>3</v>
      </c>
      <c r="H2737">
        <v>2.9</v>
      </c>
      <c r="I2737" t="s">
        <v>13</v>
      </c>
      <c r="J2737" s="1">
        <v>47297</v>
      </c>
    </row>
    <row r="2738" spans="1:10" x14ac:dyDescent="0.3">
      <c r="A2738">
        <v>2737</v>
      </c>
      <c r="B2738">
        <v>20</v>
      </c>
      <c r="C2738" t="s">
        <v>14</v>
      </c>
      <c r="D2738" t="s">
        <v>11</v>
      </c>
      <c r="E2738" t="s">
        <v>19</v>
      </c>
      <c r="F2738">
        <v>280.12</v>
      </c>
      <c r="G2738">
        <v>12</v>
      </c>
      <c r="H2738">
        <v>1.3</v>
      </c>
      <c r="I2738" t="s">
        <v>13</v>
      </c>
      <c r="J2738" s="1">
        <v>47298</v>
      </c>
    </row>
    <row r="2739" spans="1:10" x14ac:dyDescent="0.3">
      <c r="A2739">
        <v>2738</v>
      </c>
      <c r="B2739">
        <v>29</v>
      </c>
      <c r="C2739" t="s">
        <v>23</v>
      </c>
      <c r="D2739" t="s">
        <v>15</v>
      </c>
      <c r="E2739" t="s">
        <v>16</v>
      </c>
      <c r="F2739">
        <v>1094.4100000000001</v>
      </c>
      <c r="G2739">
        <v>13</v>
      </c>
      <c r="H2739">
        <v>4.8</v>
      </c>
      <c r="I2739" t="s">
        <v>17</v>
      </c>
      <c r="J2739" s="1">
        <v>47299</v>
      </c>
    </row>
    <row r="2740" spans="1:10" x14ac:dyDescent="0.3">
      <c r="A2740">
        <v>2739</v>
      </c>
      <c r="B2740">
        <v>51</v>
      </c>
      <c r="C2740" t="s">
        <v>10</v>
      </c>
      <c r="D2740" t="s">
        <v>18</v>
      </c>
      <c r="E2740" t="s">
        <v>16</v>
      </c>
      <c r="F2740">
        <v>77.58</v>
      </c>
      <c r="G2740">
        <v>12</v>
      </c>
      <c r="H2740">
        <v>2.8</v>
      </c>
      <c r="I2740" t="s">
        <v>17</v>
      </c>
      <c r="J2740" s="1">
        <v>47300</v>
      </c>
    </row>
    <row r="2741" spans="1:10" x14ac:dyDescent="0.3">
      <c r="A2741">
        <v>2740</v>
      </c>
      <c r="B2741">
        <v>62</v>
      </c>
      <c r="C2741" t="s">
        <v>23</v>
      </c>
      <c r="D2741" t="s">
        <v>20</v>
      </c>
      <c r="E2741" t="s">
        <v>12</v>
      </c>
      <c r="F2741">
        <v>292.97000000000003</v>
      </c>
      <c r="G2741">
        <v>8</v>
      </c>
      <c r="H2741">
        <v>2.1</v>
      </c>
      <c r="I2741" t="s">
        <v>13</v>
      </c>
      <c r="J2741" s="1">
        <v>47301</v>
      </c>
    </row>
    <row r="2742" spans="1:10" x14ac:dyDescent="0.3">
      <c r="A2742">
        <v>2741</v>
      </c>
      <c r="B2742">
        <v>27</v>
      </c>
      <c r="C2742" t="s">
        <v>23</v>
      </c>
      <c r="D2742" t="s">
        <v>20</v>
      </c>
      <c r="E2742" t="s">
        <v>16</v>
      </c>
      <c r="F2742">
        <v>960.65</v>
      </c>
      <c r="G2742">
        <v>8</v>
      </c>
      <c r="H2742">
        <v>1.4</v>
      </c>
      <c r="I2742" t="s">
        <v>13</v>
      </c>
      <c r="J2742" s="1">
        <v>47302</v>
      </c>
    </row>
    <row r="2743" spans="1:10" x14ac:dyDescent="0.3">
      <c r="A2743">
        <v>2742</v>
      </c>
      <c r="B2743">
        <v>44</v>
      </c>
      <c r="C2743" t="s">
        <v>10</v>
      </c>
      <c r="D2743" t="s">
        <v>25</v>
      </c>
      <c r="E2743" t="s">
        <v>24</v>
      </c>
      <c r="F2743">
        <v>383.85</v>
      </c>
      <c r="G2743">
        <v>5</v>
      </c>
      <c r="H2743">
        <v>4.7</v>
      </c>
      <c r="I2743" t="s">
        <v>17</v>
      </c>
      <c r="J2743" s="1">
        <v>47303</v>
      </c>
    </row>
    <row r="2744" spans="1:10" x14ac:dyDescent="0.3">
      <c r="A2744">
        <v>2743</v>
      </c>
      <c r="B2744">
        <v>51</v>
      </c>
      <c r="C2744" t="s">
        <v>10</v>
      </c>
      <c r="D2744" t="s">
        <v>25</v>
      </c>
      <c r="E2744" t="s">
        <v>19</v>
      </c>
      <c r="F2744">
        <v>801.27</v>
      </c>
      <c r="G2744">
        <v>6</v>
      </c>
      <c r="H2744">
        <v>3.3</v>
      </c>
      <c r="I2744" t="s">
        <v>13</v>
      </c>
      <c r="J2744" s="1">
        <v>47304</v>
      </c>
    </row>
    <row r="2745" spans="1:10" x14ac:dyDescent="0.3">
      <c r="A2745">
        <v>2744</v>
      </c>
      <c r="B2745">
        <v>35</v>
      </c>
      <c r="C2745" t="s">
        <v>14</v>
      </c>
      <c r="D2745" t="s">
        <v>18</v>
      </c>
      <c r="E2745" t="s">
        <v>24</v>
      </c>
      <c r="F2745">
        <v>1454.35</v>
      </c>
      <c r="G2745">
        <v>9</v>
      </c>
      <c r="H2745">
        <v>2</v>
      </c>
      <c r="I2745" t="s">
        <v>17</v>
      </c>
      <c r="J2745" s="1">
        <v>47305</v>
      </c>
    </row>
    <row r="2746" spans="1:10" x14ac:dyDescent="0.3">
      <c r="A2746">
        <v>2745</v>
      </c>
      <c r="B2746">
        <v>41</v>
      </c>
      <c r="C2746" t="s">
        <v>23</v>
      </c>
      <c r="D2746" t="s">
        <v>11</v>
      </c>
      <c r="E2746" t="s">
        <v>24</v>
      </c>
      <c r="F2746">
        <v>440.19</v>
      </c>
      <c r="G2746">
        <v>6</v>
      </c>
      <c r="H2746">
        <v>3.7</v>
      </c>
      <c r="I2746" t="s">
        <v>17</v>
      </c>
      <c r="J2746" s="1">
        <v>47306</v>
      </c>
    </row>
    <row r="2747" spans="1:10" x14ac:dyDescent="0.3">
      <c r="A2747">
        <v>2746</v>
      </c>
      <c r="B2747">
        <v>29</v>
      </c>
      <c r="C2747" t="s">
        <v>14</v>
      </c>
      <c r="D2747" t="s">
        <v>22</v>
      </c>
      <c r="E2747" t="s">
        <v>16</v>
      </c>
      <c r="F2747">
        <v>1093.98</v>
      </c>
      <c r="G2747">
        <v>3</v>
      </c>
      <c r="H2747">
        <v>4.0999999999999996</v>
      </c>
      <c r="I2747" t="s">
        <v>13</v>
      </c>
      <c r="J2747" s="1">
        <v>47307</v>
      </c>
    </row>
    <row r="2748" spans="1:10" x14ac:dyDescent="0.3">
      <c r="A2748">
        <v>2747</v>
      </c>
      <c r="B2748">
        <v>26</v>
      </c>
      <c r="C2748" t="s">
        <v>14</v>
      </c>
      <c r="D2748" t="s">
        <v>25</v>
      </c>
      <c r="E2748" t="s">
        <v>24</v>
      </c>
      <c r="F2748">
        <v>995.78</v>
      </c>
      <c r="G2748">
        <v>3</v>
      </c>
      <c r="H2748">
        <v>4.9000000000000004</v>
      </c>
      <c r="I2748" t="s">
        <v>13</v>
      </c>
      <c r="J2748" s="1">
        <v>47308</v>
      </c>
    </row>
    <row r="2749" spans="1:10" x14ac:dyDescent="0.3">
      <c r="A2749">
        <v>2748</v>
      </c>
      <c r="B2749">
        <v>37</v>
      </c>
      <c r="C2749" t="s">
        <v>10</v>
      </c>
      <c r="D2749" t="s">
        <v>15</v>
      </c>
      <c r="E2749" t="s">
        <v>12</v>
      </c>
      <c r="F2749">
        <v>420.44</v>
      </c>
      <c r="G2749">
        <v>9</v>
      </c>
      <c r="H2749">
        <v>1.4</v>
      </c>
      <c r="I2749" t="s">
        <v>17</v>
      </c>
      <c r="J2749" s="1">
        <v>47309</v>
      </c>
    </row>
    <row r="2750" spans="1:10" x14ac:dyDescent="0.3">
      <c r="A2750">
        <v>2749</v>
      </c>
      <c r="B2750">
        <v>22</v>
      </c>
      <c r="C2750" t="s">
        <v>10</v>
      </c>
      <c r="D2750" t="s">
        <v>20</v>
      </c>
      <c r="E2750" t="s">
        <v>21</v>
      </c>
      <c r="F2750">
        <v>1384.8</v>
      </c>
      <c r="G2750">
        <v>10</v>
      </c>
      <c r="H2750">
        <v>3</v>
      </c>
      <c r="I2750" t="s">
        <v>17</v>
      </c>
      <c r="J2750" s="1">
        <v>47310</v>
      </c>
    </row>
    <row r="2751" spans="1:10" x14ac:dyDescent="0.3">
      <c r="A2751">
        <v>2750</v>
      </c>
      <c r="B2751">
        <v>67</v>
      </c>
      <c r="C2751" t="s">
        <v>14</v>
      </c>
      <c r="D2751" t="s">
        <v>22</v>
      </c>
      <c r="E2751" t="s">
        <v>12</v>
      </c>
      <c r="F2751">
        <v>1111.33</v>
      </c>
      <c r="G2751">
        <v>3</v>
      </c>
      <c r="H2751">
        <v>2.4</v>
      </c>
      <c r="I2751" t="s">
        <v>13</v>
      </c>
      <c r="J2751" s="1">
        <v>47311</v>
      </c>
    </row>
    <row r="2752" spans="1:10" x14ac:dyDescent="0.3">
      <c r="A2752">
        <v>2751</v>
      </c>
      <c r="B2752">
        <v>57</v>
      </c>
      <c r="C2752" t="s">
        <v>10</v>
      </c>
      <c r="D2752" t="s">
        <v>22</v>
      </c>
      <c r="E2752" t="s">
        <v>12</v>
      </c>
      <c r="F2752">
        <v>629.05999999999995</v>
      </c>
      <c r="G2752">
        <v>1</v>
      </c>
      <c r="H2752">
        <v>2.5</v>
      </c>
      <c r="I2752" t="s">
        <v>17</v>
      </c>
      <c r="J2752" s="1">
        <v>47312</v>
      </c>
    </row>
    <row r="2753" spans="1:10" x14ac:dyDescent="0.3">
      <c r="A2753">
        <v>2752</v>
      </c>
      <c r="B2753">
        <v>43</v>
      </c>
      <c r="C2753" t="s">
        <v>14</v>
      </c>
      <c r="D2753" t="s">
        <v>11</v>
      </c>
      <c r="E2753" t="s">
        <v>24</v>
      </c>
      <c r="F2753">
        <v>160.63999999999999</v>
      </c>
      <c r="G2753">
        <v>13</v>
      </c>
      <c r="H2753">
        <v>4.7</v>
      </c>
      <c r="I2753" t="s">
        <v>13</v>
      </c>
      <c r="J2753" s="1">
        <v>47313</v>
      </c>
    </row>
    <row r="2754" spans="1:10" x14ac:dyDescent="0.3">
      <c r="A2754">
        <v>2753</v>
      </c>
      <c r="B2754">
        <v>56</v>
      </c>
      <c r="C2754" t="s">
        <v>10</v>
      </c>
      <c r="D2754" t="s">
        <v>25</v>
      </c>
      <c r="E2754" t="s">
        <v>21</v>
      </c>
      <c r="F2754">
        <v>604.96</v>
      </c>
      <c r="G2754">
        <v>1</v>
      </c>
      <c r="H2754">
        <v>1.8</v>
      </c>
      <c r="I2754" t="s">
        <v>17</v>
      </c>
      <c r="J2754" s="1">
        <v>47314</v>
      </c>
    </row>
    <row r="2755" spans="1:10" x14ac:dyDescent="0.3">
      <c r="A2755">
        <v>2754</v>
      </c>
      <c r="B2755">
        <v>53</v>
      </c>
      <c r="C2755" t="s">
        <v>23</v>
      </c>
      <c r="D2755" t="s">
        <v>20</v>
      </c>
      <c r="E2755" t="s">
        <v>16</v>
      </c>
      <c r="F2755">
        <v>1341.7</v>
      </c>
      <c r="G2755">
        <v>9</v>
      </c>
      <c r="H2755">
        <v>4.7</v>
      </c>
      <c r="I2755" t="s">
        <v>17</v>
      </c>
      <c r="J2755" s="1">
        <v>47315</v>
      </c>
    </row>
    <row r="2756" spans="1:10" x14ac:dyDescent="0.3">
      <c r="A2756">
        <v>2755</v>
      </c>
      <c r="B2756">
        <v>46</v>
      </c>
      <c r="C2756" t="s">
        <v>14</v>
      </c>
      <c r="D2756" t="s">
        <v>25</v>
      </c>
      <c r="E2756" t="s">
        <v>16</v>
      </c>
      <c r="F2756">
        <v>544.9</v>
      </c>
      <c r="G2756">
        <v>1</v>
      </c>
      <c r="H2756">
        <v>4.2</v>
      </c>
      <c r="I2756" t="s">
        <v>17</v>
      </c>
      <c r="J2756" s="1">
        <v>47316</v>
      </c>
    </row>
    <row r="2757" spans="1:10" x14ac:dyDescent="0.3">
      <c r="A2757">
        <v>2756</v>
      </c>
      <c r="B2757">
        <v>63</v>
      </c>
      <c r="C2757" t="s">
        <v>10</v>
      </c>
      <c r="D2757" t="s">
        <v>20</v>
      </c>
      <c r="E2757" t="s">
        <v>21</v>
      </c>
      <c r="F2757">
        <v>331.98</v>
      </c>
      <c r="G2757">
        <v>5</v>
      </c>
      <c r="H2757">
        <v>3.5</v>
      </c>
      <c r="I2757" t="s">
        <v>17</v>
      </c>
      <c r="J2757" s="1">
        <v>47317</v>
      </c>
    </row>
    <row r="2758" spans="1:10" x14ac:dyDescent="0.3">
      <c r="A2758">
        <v>2757</v>
      </c>
      <c r="B2758">
        <v>24</v>
      </c>
      <c r="C2758" t="s">
        <v>23</v>
      </c>
      <c r="D2758" t="s">
        <v>25</v>
      </c>
      <c r="E2758" t="s">
        <v>16</v>
      </c>
      <c r="F2758">
        <v>1488.74</v>
      </c>
      <c r="G2758">
        <v>9</v>
      </c>
      <c r="H2758">
        <v>1.2</v>
      </c>
      <c r="I2758" t="s">
        <v>17</v>
      </c>
      <c r="J2758" s="1">
        <v>47318</v>
      </c>
    </row>
    <row r="2759" spans="1:10" x14ac:dyDescent="0.3">
      <c r="A2759">
        <v>2758</v>
      </c>
      <c r="B2759">
        <v>54</v>
      </c>
      <c r="C2759" t="s">
        <v>14</v>
      </c>
      <c r="D2759" t="s">
        <v>25</v>
      </c>
      <c r="E2759" t="s">
        <v>24</v>
      </c>
      <c r="F2759">
        <v>19.5</v>
      </c>
      <c r="G2759">
        <v>8</v>
      </c>
      <c r="H2759">
        <v>2.5</v>
      </c>
      <c r="I2759" t="s">
        <v>17</v>
      </c>
      <c r="J2759" s="1">
        <v>47319</v>
      </c>
    </row>
    <row r="2760" spans="1:10" x14ac:dyDescent="0.3">
      <c r="A2760">
        <v>2759</v>
      </c>
      <c r="B2760">
        <v>52</v>
      </c>
      <c r="C2760" t="s">
        <v>23</v>
      </c>
      <c r="D2760" t="s">
        <v>18</v>
      </c>
      <c r="E2760" t="s">
        <v>16</v>
      </c>
      <c r="F2760">
        <v>28.9</v>
      </c>
      <c r="G2760">
        <v>5</v>
      </c>
      <c r="H2760">
        <v>2.1</v>
      </c>
      <c r="I2760" t="s">
        <v>17</v>
      </c>
      <c r="J2760" s="1">
        <v>47320</v>
      </c>
    </row>
    <row r="2761" spans="1:10" x14ac:dyDescent="0.3">
      <c r="A2761">
        <v>2760</v>
      </c>
      <c r="B2761">
        <v>37</v>
      </c>
      <c r="C2761" t="s">
        <v>10</v>
      </c>
      <c r="D2761" t="s">
        <v>25</v>
      </c>
      <c r="E2761" t="s">
        <v>19</v>
      </c>
      <c r="F2761">
        <v>37.979999999999997</v>
      </c>
      <c r="G2761">
        <v>6</v>
      </c>
      <c r="H2761">
        <v>2.2000000000000002</v>
      </c>
      <c r="I2761" t="s">
        <v>13</v>
      </c>
      <c r="J2761" s="1">
        <v>47321</v>
      </c>
    </row>
    <row r="2762" spans="1:10" x14ac:dyDescent="0.3">
      <c r="A2762">
        <v>2761</v>
      </c>
      <c r="B2762">
        <v>24</v>
      </c>
      <c r="C2762" t="s">
        <v>10</v>
      </c>
      <c r="D2762" t="s">
        <v>20</v>
      </c>
      <c r="E2762" t="s">
        <v>24</v>
      </c>
      <c r="F2762">
        <v>375.92</v>
      </c>
      <c r="G2762">
        <v>14</v>
      </c>
      <c r="H2762">
        <v>4.2</v>
      </c>
      <c r="I2762" t="s">
        <v>13</v>
      </c>
      <c r="J2762" s="1">
        <v>47322</v>
      </c>
    </row>
    <row r="2763" spans="1:10" x14ac:dyDescent="0.3">
      <c r="A2763">
        <v>2762</v>
      </c>
      <c r="B2763">
        <v>26</v>
      </c>
      <c r="C2763" t="s">
        <v>23</v>
      </c>
      <c r="D2763" t="s">
        <v>15</v>
      </c>
      <c r="E2763" t="s">
        <v>12</v>
      </c>
      <c r="F2763">
        <v>1264.22</v>
      </c>
      <c r="G2763">
        <v>7</v>
      </c>
      <c r="H2763">
        <v>4.2</v>
      </c>
      <c r="I2763" t="s">
        <v>13</v>
      </c>
      <c r="J2763" s="1">
        <v>47323</v>
      </c>
    </row>
    <row r="2764" spans="1:10" x14ac:dyDescent="0.3">
      <c r="A2764">
        <v>2763</v>
      </c>
      <c r="B2764">
        <v>22</v>
      </c>
      <c r="C2764" t="s">
        <v>10</v>
      </c>
      <c r="D2764" t="s">
        <v>18</v>
      </c>
      <c r="E2764" t="s">
        <v>16</v>
      </c>
      <c r="F2764">
        <v>873.7</v>
      </c>
      <c r="G2764">
        <v>10</v>
      </c>
      <c r="H2764">
        <v>1.4</v>
      </c>
      <c r="I2764" t="s">
        <v>13</v>
      </c>
      <c r="J2764" s="1">
        <v>47324</v>
      </c>
    </row>
    <row r="2765" spans="1:10" x14ac:dyDescent="0.3">
      <c r="A2765">
        <v>2764</v>
      </c>
      <c r="B2765">
        <v>19</v>
      </c>
      <c r="C2765" t="s">
        <v>14</v>
      </c>
      <c r="D2765" t="s">
        <v>15</v>
      </c>
      <c r="E2765" t="s">
        <v>16</v>
      </c>
      <c r="F2765">
        <v>1288.01</v>
      </c>
      <c r="G2765">
        <v>10</v>
      </c>
      <c r="H2765">
        <v>3.3</v>
      </c>
      <c r="I2765" t="s">
        <v>13</v>
      </c>
      <c r="J2765" s="1">
        <v>47325</v>
      </c>
    </row>
    <row r="2766" spans="1:10" x14ac:dyDescent="0.3">
      <c r="A2766">
        <v>2765</v>
      </c>
      <c r="B2766">
        <v>69</v>
      </c>
      <c r="C2766" t="s">
        <v>23</v>
      </c>
      <c r="D2766" t="s">
        <v>15</v>
      </c>
      <c r="E2766" t="s">
        <v>19</v>
      </c>
      <c r="F2766">
        <v>942.28</v>
      </c>
      <c r="G2766">
        <v>3</v>
      </c>
      <c r="H2766">
        <v>2.7</v>
      </c>
      <c r="I2766" t="s">
        <v>13</v>
      </c>
      <c r="J2766" s="1">
        <v>47326</v>
      </c>
    </row>
    <row r="2767" spans="1:10" x14ac:dyDescent="0.3">
      <c r="A2767">
        <v>2766</v>
      </c>
      <c r="B2767">
        <v>30</v>
      </c>
      <c r="C2767" t="s">
        <v>10</v>
      </c>
      <c r="D2767" t="s">
        <v>15</v>
      </c>
      <c r="E2767" t="s">
        <v>16</v>
      </c>
      <c r="F2767">
        <v>283.13</v>
      </c>
      <c r="G2767">
        <v>9</v>
      </c>
      <c r="H2767">
        <v>1.6</v>
      </c>
      <c r="I2767" t="s">
        <v>13</v>
      </c>
      <c r="J2767" s="1">
        <v>47327</v>
      </c>
    </row>
    <row r="2768" spans="1:10" x14ac:dyDescent="0.3">
      <c r="A2768">
        <v>2767</v>
      </c>
      <c r="B2768">
        <v>68</v>
      </c>
      <c r="C2768" t="s">
        <v>23</v>
      </c>
      <c r="D2768" t="s">
        <v>11</v>
      </c>
      <c r="E2768" t="s">
        <v>12</v>
      </c>
      <c r="F2768">
        <v>156.61000000000001</v>
      </c>
      <c r="G2768">
        <v>5</v>
      </c>
      <c r="H2768">
        <v>4.8</v>
      </c>
      <c r="I2768" t="s">
        <v>13</v>
      </c>
      <c r="J2768" s="1">
        <v>47328</v>
      </c>
    </row>
    <row r="2769" spans="1:10" x14ac:dyDescent="0.3">
      <c r="A2769">
        <v>2768</v>
      </c>
      <c r="B2769">
        <v>67</v>
      </c>
      <c r="C2769" t="s">
        <v>23</v>
      </c>
      <c r="D2769" t="s">
        <v>25</v>
      </c>
      <c r="E2769" t="s">
        <v>16</v>
      </c>
      <c r="F2769">
        <v>971.96</v>
      </c>
      <c r="G2769">
        <v>8</v>
      </c>
      <c r="H2769">
        <v>1.3</v>
      </c>
      <c r="I2769" t="s">
        <v>13</v>
      </c>
      <c r="J2769" s="1">
        <v>47329</v>
      </c>
    </row>
    <row r="2770" spans="1:10" x14ac:dyDescent="0.3">
      <c r="A2770">
        <v>2769</v>
      </c>
      <c r="B2770">
        <v>37</v>
      </c>
      <c r="C2770" t="s">
        <v>14</v>
      </c>
      <c r="D2770" t="s">
        <v>22</v>
      </c>
      <c r="E2770" t="s">
        <v>19</v>
      </c>
      <c r="F2770">
        <v>773.35</v>
      </c>
      <c r="G2770">
        <v>4</v>
      </c>
      <c r="H2770">
        <v>1.8</v>
      </c>
      <c r="I2770" t="s">
        <v>13</v>
      </c>
      <c r="J2770" s="1">
        <v>47330</v>
      </c>
    </row>
    <row r="2771" spans="1:10" x14ac:dyDescent="0.3">
      <c r="A2771">
        <v>2770</v>
      </c>
      <c r="B2771">
        <v>66</v>
      </c>
      <c r="C2771" t="s">
        <v>23</v>
      </c>
      <c r="D2771" t="s">
        <v>22</v>
      </c>
      <c r="E2771" t="s">
        <v>12</v>
      </c>
      <c r="F2771">
        <v>704.28</v>
      </c>
      <c r="G2771">
        <v>10</v>
      </c>
      <c r="H2771">
        <v>4.5</v>
      </c>
      <c r="I2771" t="s">
        <v>17</v>
      </c>
      <c r="J2771" s="1">
        <v>47331</v>
      </c>
    </row>
    <row r="2772" spans="1:10" x14ac:dyDescent="0.3">
      <c r="A2772">
        <v>2771</v>
      </c>
      <c r="B2772">
        <v>59</v>
      </c>
      <c r="C2772" t="s">
        <v>10</v>
      </c>
      <c r="D2772" t="s">
        <v>15</v>
      </c>
      <c r="E2772" t="s">
        <v>21</v>
      </c>
      <c r="F2772">
        <v>1134.71</v>
      </c>
      <c r="G2772">
        <v>8</v>
      </c>
      <c r="H2772">
        <v>1.2</v>
      </c>
      <c r="I2772" t="s">
        <v>13</v>
      </c>
      <c r="J2772" s="1">
        <v>47332</v>
      </c>
    </row>
    <row r="2773" spans="1:10" x14ac:dyDescent="0.3">
      <c r="A2773">
        <v>2772</v>
      </c>
      <c r="B2773">
        <v>62</v>
      </c>
      <c r="C2773" t="s">
        <v>10</v>
      </c>
      <c r="D2773" t="s">
        <v>18</v>
      </c>
      <c r="E2773" t="s">
        <v>19</v>
      </c>
      <c r="F2773">
        <v>970.01</v>
      </c>
      <c r="G2773">
        <v>11</v>
      </c>
      <c r="H2773">
        <v>1.6</v>
      </c>
      <c r="I2773" t="s">
        <v>17</v>
      </c>
      <c r="J2773" s="1">
        <v>47333</v>
      </c>
    </row>
    <row r="2774" spans="1:10" x14ac:dyDescent="0.3">
      <c r="A2774">
        <v>2773</v>
      </c>
      <c r="B2774">
        <v>20</v>
      </c>
      <c r="C2774" t="s">
        <v>23</v>
      </c>
      <c r="D2774" t="s">
        <v>15</v>
      </c>
      <c r="E2774" t="s">
        <v>24</v>
      </c>
      <c r="F2774">
        <v>39.19</v>
      </c>
      <c r="G2774">
        <v>3</v>
      </c>
      <c r="H2774">
        <v>4.5999999999999996</v>
      </c>
      <c r="I2774" t="s">
        <v>17</v>
      </c>
      <c r="J2774" s="1">
        <v>47334</v>
      </c>
    </row>
    <row r="2775" spans="1:10" x14ac:dyDescent="0.3">
      <c r="A2775">
        <v>2774</v>
      </c>
      <c r="B2775">
        <v>57</v>
      </c>
      <c r="C2775" t="s">
        <v>10</v>
      </c>
      <c r="D2775" t="s">
        <v>20</v>
      </c>
      <c r="E2775" t="s">
        <v>16</v>
      </c>
      <c r="F2775">
        <v>105.21</v>
      </c>
      <c r="G2775">
        <v>12</v>
      </c>
      <c r="H2775">
        <v>1.1000000000000001</v>
      </c>
      <c r="I2775" t="s">
        <v>17</v>
      </c>
      <c r="J2775" s="1">
        <v>47335</v>
      </c>
    </row>
    <row r="2776" spans="1:10" x14ac:dyDescent="0.3">
      <c r="A2776">
        <v>2775</v>
      </c>
      <c r="B2776">
        <v>28</v>
      </c>
      <c r="C2776" t="s">
        <v>23</v>
      </c>
      <c r="D2776" t="s">
        <v>11</v>
      </c>
      <c r="E2776" t="s">
        <v>12</v>
      </c>
      <c r="F2776">
        <v>873.61</v>
      </c>
      <c r="G2776">
        <v>14</v>
      </c>
      <c r="H2776">
        <v>1.4</v>
      </c>
      <c r="I2776" t="s">
        <v>13</v>
      </c>
      <c r="J2776" s="1">
        <v>47336</v>
      </c>
    </row>
    <row r="2777" spans="1:10" x14ac:dyDescent="0.3">
      <c r="A2777">
        <v>2776</v>
      </c>
      <c r="B2777">
        <v>29</v>
      </c>
      <c r="C2777" t="s">
        <v>23</v>
      </c>
      <c r="D2777" t="s">
        <v>25</v>
      </c>
      <c r="E2777" t="s">
        <v>19</v>
      </c>
      <c r="F2777">
        <v>956.18</v>
      </c>
      <c r="G2777">
        <v>14</v>
      </c>
      <c r="H2777">
        <v>1.5</v>
      </c>
      <c r="I2777" t="s">
        <v>17</v>
      </c>
      <c r="J2777" s="1">
        <v>47337</v>
      </c>
    </row>
    <row r="2778" spans="1:10" x14ac:dyDescent="0.3">
      <c r="A2778">
        <v>2777</v>
      </c>
      <c r="B2778">
        <v>41</v>
      </c>
      <c r="C2778" t="s">
        <v>10</v>
      </c>
      <c r="D2778" t="s">
        <v>25</v>
      </c>
      <c r="E2778" t="s">
        <v>16</v>
      </c>
      <c r="F2778">
        <v>636.05999999999995</v>
      </c>
      <c r="G2778">
        <v>9</v>
      </c>
      <c r="H2778">
        <v>1.3</v>
      </c>
      <c r="I2778" t="s">
        <v>17</v>
      </c>
      <c r="J2778" s="1">
        <v>47338</v>
      </c>
    </row>
    <row r="2779" spans="1:10" x14ac:dyDescent="0.3">
      <c r="A2779">
        <v>2778</v>
      </c>
      <c r="B2779">
        <v>60</v>
      </c>
      <c r="C2779" t="s">
        <v>23</v>
      </c>
      <c r="D2779" t="s">
        <v>25</v>
      </c>
      <c r="E2779" t="s">
        <v>21</v>
      </c>
      <c r="F2779">
        <v>1431</v>
      </c>
      <c r="G2779">
        <v>4</v>
      </c>
      <c r="H2779">
        <v>3.5</v>
      </c>
      <c r="I2779" t="s">
        <v>13</v>
      </c>
      <c r="J2779" s="1">
        <v>47339</v>
      </c>
    </row>
    <row r="2780" spans="1:10" x14ac:dyDescent="0.3">
      <c r="A2780">
        <v>2779</v>
      </c>
      <c r="B2780">
        <v>52</v>
      </c>
      <c r="C2780" t="s">
        <v>23</v>
      </c>
      <c r="D2780" t="s">
        <v>18</v>
      </c>
      <c r="E2780" t="s">
        <v>16</v>
      </c>
      <c r="F2780">
        <v>276.85000000000002</v>
      </c>
      <c r="G2780">
        <v>7</v>
      </c>
      <c r="H2780">
        <v>3.8</v>
      </c>
      <c r="I2780" t="s">
        <v>17</v>
      </c>
      <c r="J2780" s="1">
        <v>47340</v>
      </c>
    </row>
    <row r="2781" spans="1:10" x14ac:dyDescent="0.3">
      <c r="A2781">
        <v>2780</v>
      </c>
      <c r="B2781">
        <v>36</v>
      </c>
      <c r="C2781" t="s">
        <v>10</v>
      </c>
      <c r="D2781" t="s">
        <v>11</v>
      </c>
      <c r="E2781" t="s">
        <v>24</v>
      </c>
      <c r="F2781">
        <v>714.46</v>
      </c>
      <c r="G2781">
        <v>5</v>
      </c>
      <c r="H2781">
        <v>1.4</v>
      </c>
      <c r="I2781" t="s">
        <v>13</v>
      </c>
      <c r="J2781" s="1">
        <v>47341</v>
      </c>
    </row>
    <row r="2782" spans="1:10" x14ac:dyDescent="0.3">
      <c r="A2782">
        <v>2781</v>
      </c>
      <c r="B2782">
        <v>61</v>
      </c>
      <c r="C2782" t="s">
        <v>23</v>
      </c>
      <c r="D2782" t="s">
        <v>11</v>
      </c>
      <c r="E2782" t="s">
        <v>24</v>
      </c>
      <c r="F2782">
        <v>1134.3699999999999</v>
      </c>
      <c r="G2782">
        <v>12</v>
      </c>
      <c r="H2782">
        <v>4.0999999999999996</v>
      </c>
      <c r="I2782" t="s">
        <v>13</v>
      </c>
      <c r="J2782" s="1">
        <v>47342</v>
      </c>
    </row>
    <row r="2783" spans="1:10" x14ac:dyDescent="0.3">
      <c r="A2783">
        <v>2782</v>
      </c>
      <c r="B2783">
        <v>62</v>
      </c>
      <c r="C2783" t="s">
        <v>10</v>
      </c>
      <c r="D2783" t="s">
        <v>11</v>
      </c>
      <c r="E2783" t="s">
        <v>19</v>
      </c>
      <c r="F2783">
        <v>243.53</v>
      </c>
      <c r="G2783">
        <v>2</v>
      </c>
      <c r="H2783">
        <v>4.8</v>
      </c>
      <c r="I2783" t="s">
        <v>17</v>
      </c>
      <c r="J2783" s="1">
        <v>47343</v>
      </c>
    </row>
    <row r="2784" spans="1:10" x14ac:dyDescent="0.3">
      <c r="A2784">
        <v>2783</v>
      </c>
      <c r="B2784">
        <v>43</v>
      </c>
      <c r="C2784" t="s">
        <v>23</v>
      </c>
      <c r="D2784" t="s">
        <v>15</v>
      </c>
      <c r="E2784" t="s">
        <v>16</v>
      </c>
      <c r="F2784">
        <v>1495.12</v>
      </c>
      <c r="G2784">
        <v>14</v>
      </c>
      <c r="H2784">
        <v>4.4000000000000004</v>
      </c>
      <c r="I2784" t="s">
        <v>13</v>
      </c>
      <c r="J2784" s="1">
        <v>47344</v>
      </c>
    </row>
    <row r="2785" spans="1:10" x14ac:dyDescent="0.3">
      <c r="A2785">
        <v>2784</v>
      </c>
      <c r="B2785">
        <v>22</v>
      </c>
      <c r="C2785" t="s">
        <v>10</v>
      </c>
      <c r="D2785" t="s">
        <v>22</v>
      </c>
      <c r="E2785" t="s">
        <v>12</v>
      </c>
      <c r="F2785">
        <v>325.18</v>
      </c>
      <c r="G2785">
        <v>9</v>
      </c>
      <c r="H2785">
        <v>1.4</v>
      </c>
      <c r="I2785" t="s">
        <v>13</v>
      </c>
      <c r="J2785" s="1">
        <v>47345</v>
      </c>
    </row>
    <row r="2786" spans="1:10" x14ac:dyDescent="0.3">
      <c r="A2786">
        <v>2785</v>
      </c>
      <c r="B2786">
        <v>69</v>
      </c>
      <c r="C2786" t="s">
        <v>14</v>
      </c>
      <c r="D2786" t="s">
        <v>18</v>
      </c>
      <c r="E2786" t="s">
        <v>21</v>
      </c>
      <c r="F2786">
        <v>578.45000000000005</v>
      </c>
      <c r="G2786">
        <v>6</v>
      </c>
      <c r="H2786">
        <v>2.4</v>
      </c>
      <c r="I2786" t="s">
        <v>17</v>
      </c>
      <c r="J2786" s="1">
        <v>47346</v>
      </c>
    </row>
    <row r="2787" spans="1:10" x14ac:dyDescent="0.3">
      <c r="A2787">
        <v>2786</v>
      </c>
      <c r="B2787">
        <v>20</v>
      </c>
      <c r="C2787" t="s">
        <v>14</v>
      </c>
      <c r="D2787" t="s">
        <v>18</v>
      </c>
      <c r="E2787" t="s">
        <v>24</v>
      </c>
      <c r="F2787">
        <v>927.64</v>
      </c>
      <c r="G2787">
        <v>14</v>
      </c>
      <c r="H2787">
        <v>3.2</v>
      </c>
      <c r="I2787" t="s">
        <v>13</v>
      </c>
      <c r="J2787" s="1">
        <v>47347</v>
      </c>
    </row>
    <row r="2788" spans="1:10" x14ac:dyDescent="0.3">
      <c r="A2788">
        <v>2787</v>
      </c>
      <c r="B2788">
        <v>51</v>
      </c>
      <c r="C2788" t="s">
        <v>10</v>
      </c>
      <c r="D2788" t="s">
        <v>15</v>
      </c>
      <c r="E2788" t="s">
        <v>24</v>
      </c>
      <c r="F2788">
        <v>897.17</v>
      </c>
      <c r="G2788">
        <v>3</v>
      </c>
      <c r="H2788">
        <v>4.2</v>
      </c>
      <c r="I2788" t="s">
        <v>17</v>
      </c>
      <c r="J2788" s="1">
        <v>47348</v>
      </c>
    </row>
    <row r="2789" spans="1:10" x14ac:dyDescent="0.3">
      <c r="A2789">
        <v>2788</v>
      </c>
      <c r="B2789">
        <v>66</v>
      </c>
      <c r="C2789" t="s">
        <v>23</v>
      </c>
      <c r="D2789" t="s">
        <v>25</v>
      </c>
      <c r="E2789" t="s">
        <v>12</v>
      </c>
      <c r="F2789">
        <v>314.10000000000002</v>
      </c>
      <c r="G2789">
        <v>3</v>
      </c>
      <c r="H2789">
        <v>4.8</v>
      </c>
      <c r="I2789" t="s">
        <v>17</v>
      </c>
      <c r="J2789" s="1">
        <v>47349</v>
      </c>
    </row>
    <row r="2790" spans="1:10" x14ac:dyDescent="0.3">
      <c r="A2790">
        <v>2789</v>
      </c>
      <c r="B2790">
        <v>45</v>
      </c>
      <c r="C2790" t="s">
        <v>14</v>
      </c>
      <c r="D2790" t="s">
        <v>20</v>
      </c>
      <c r="E2790" t="s">
        <v>24</v>
      </c>
      <c r="F2790">
        <v>468.76</v>
      </c>
      <c r="G2790">
        <v>3</v>
      </c>
      <c r="H2790">
        <v>3.5</v>
      </c>
      <c r="I2790" t="s">
        <v>13</v>
      </c>
      <c r="J2790" s="1">
        <v>47350</v>
      </c>
    </row>
    <row r="2791" spans="1:10" x14ac:dyDescent="0.3">
      <c r="A2791">
        <v>2790</v>
      </c>
      <c r="B2791">
        <v>50</v>
      </c>
      <c r="C2791" t="s">
        <v>10</v>
      </c>
      <c r="D2791" t="s">
        <v>11</v>
      </c>
      <c r="E2791" t="s">
        <v>19</v>
      </c>
      <c r="F2791">
        <v>875.41</v>
      </c>
      <c r="G2791">
        <v>10</v>
      </c>
      <c r="H2791">
        <v>3.7</v>
      </c>
      <c r="I2791" t="s">
        <v>13</v>
      </c>
      <c r="J2791" s="1">
        <v>47351</v>
      </c>
    </row>
    <row r="2792" spans="1:10" x14ac:dyDescent="0.3">
      <c r="A2792">
        <v>2791</v>
      </c>
      <c r="B2792">
        <v>63</v>
      </c>
      <c r="C2792" t="s">
        <v>10</v>
      </c>
      <c r="D2792" t="s">
        <v>15</v>
      </c>
      <c r="E2792" t="s">
        <v>19</v>
      </c>
      <c r="F2792">
        <v>335.26</v>
      </c>
      <c r="G2792">
        <v>6</v>
      </c>
      <c r="H2792">
        <v>4.4000000000000004</v>
      </c>
      <c r="I2792" t="s">
        <v>17</v>
      </c>
      <c r="J2792" s="1">
        <v>47352</v>
      </c>
    </row>
    <row r="2793" spans="1:10" x14ac:dyDescent="0.3">
      <c r="A2793">
        <v>2792</v>
      </c>
      <c r="B2793">
        <v>27</v>
      </c>
      <c r="C2793" t="s">
        <v>10</v>
      </c>
      <c r="D2793" t="s">
        <v>20</v>
      </c>
      <c r="E2793" t="s">
        <v>24</v>
      </c>
      <c r="F2793">
        <v>42.41</v>
      </c>
      <c r="G2793">
        <v>1</v>
      </c>
      <c r="H2793">
        <v>4.4000000000000004</v>
      </c>
      <c r="I2793" t="s">
        <v>13</v>
      </c>
      <c r="J2793" s="1">
        <v>47353</v>
      </c>
    </row>
    <row r="2794" spans="1:10" x14ac:dyDescent="0.3">
      <c r="A2794">
        <v>2793</v>
      </c>
      <c r="B2794">
        <v>66</v>
      </c>
      <c r="C2794" t="s">
        <v>14</v>
      </c>
      <c r="D2794" t="s">
        <v>25</v>
      </c>
      <c r="E2794" t="s">
        <v>16</v>
      </c>
      <c r="F2794">
        <v>316</v>
      </c>
      <c r="G2794">
        <v>7</v>
      </c>
      <c r="H2794">
        <v>4.8</v>
      </c>
      <c r="I2794" t="s">
        <v>13</v>
      </c>
      <c r="J2794" s="1">
        <v>47354</v>
      </c>
    </row>
    <row r="2795" spans="1:10" x14ac:dyDescent="0.3">
      <c r="A2795">
        <v>2794</v>
      </c>
      <c r="B2795">
        <v>60</v>
      </c>
      <c r="C2795" t="s">
        <v>14</v>
      </c>
      <c r="D2795" t="s">
        <v>20</v>
      </c>
      <c r="E2795" t="s">
        <v>21</v>
      </c>
      <c r="F2795">
        <v>1365.28</v>
      </c>
      <c r="G2795">
        <v>10</v>
      </c>
      <c r="H2795">
        <v>1.3</v>
      </c>
      <c r="I2795" t="s">
        <v>13</v>
      </c>
      <c r="J2795" s="1">
        <v>47355</v>
      </c>
    </row>
    <row r="2796" spans="1:10" x14ac:dyDescent="0.3">
      <c r="A2796">
        <v>2795</v>
      </c>
      <c r="B2796">
        <v>45</v>
      </c>
      <c r="C2796" t="s">
        <v>10</v>
      </c>
      <c r="D2796" t="s">
        <v>11</v>
      </c>
      <c r="E2796" t="s">
        <v>21</v>
      </c>
      <c r="F2796">
        <v>1177.4000000000001</v>
      </c>
      <c r="G2796">
        <v>1</v>
      </c>
      <c r="H2796">
        <v>2.1</v>
      </c>
      <c r="I2796" t="s">
        <v>17</v>
      </c>
      <c r="J2796" s="1">
        <v>47356</v>
      </c>
    </row>
    <row r="2797" spans="1:10" x14ac:dyDescent="0.3">
      <c r="A2797">
        <v>2796</v>
      </c>
      <c r="B2797">
        <v>31</v>
      </c>
      <c r="C2797" t="s">
        <v>10</v>
      </c>
      <c r="D2797" t="s">
        <v>15</v>
      </c>
      <c r="E2797" t="s">
        <v>24</v>
      </c>
      <c r="F2797">
        <v>738.09</v>
      </c>
      <c r="G2797">
        <v>12</v>
      </c>
      <c r="H2797">
        <v>4.0999999999999996</v>
      </c>
      <c r="I2797" t="s">
        <v>17</v>
      </c>
      <c r="J2797" s="1">
        <v>47357</v>
      </c>
    </row>
    <row r="2798" spans="1:10" x14ac:dyDescent="0.3">
      <c r="A2798">
        <v>2797</v>
      </c>
      <c r="B2798">
        <v>65</v>
      </c>
      <c r="C2798" t="s">
        <v>10</v>
      </c>
      <c r="D2798" t="s">
        <v>25</v>
      </c>
      <c r="E2798" t="s">
        <v>24</v>
      </c>
      <c r="F2798">
        <v>1388.68</v>
      </c>
      <c r="G2798">
        <v>9</v>
      </c>
      <c r="H2798">
        <v>4.2</v>
      </c>
      <c r="I2798" t="s">
        <v>13</v>
      </c>
      <c r="J2798" s="1">
        <v>47358</v>
      </c>
    </row>
    <row r="2799" spans="1:10" x14ac:dyDescent="0.3">
      <c r="A2799">
        <v>2798</v>
      </c>
      <c r="B2799">
        <v>18</v>
      </c>
      <c r="C2799" t="s">
        <v>10</v>
      </c>
      <c r="D2799" t="s">
        <v>25</v>
      </c>
      <c r="E2799" t="s">
        <v>16</v>
      </c>
      <c r="F2799">
        <v>841.25</v>
      </c>
      <c r="G2799">
        <v>6</v>
      </c>
      <c r="H2799">
        <v>1.2</v>
      </c>
      <c r="I2799" t="s">
        <v>13</v>
      </c>
      <c r="J2799" s="1">
        <v>47359</v>
      </c>
    </row>
    <row r="2800" spans="1:10" x14ac:dyDescent="0.3">
      <c r="A2800">
        <v>2799</v>
      </c>
      <c r="B2800">
        <v>35</v>
      </c>
      <c r="C2800" t="s">
        <v>14</v>
      </c>
      <c r="D2800" t="s">
        <v>25</v>
      </c>
      <c r="E2800" t="s">
        <v>16</v>
      </c>
      <c r="F2800">
        <v>457.55</v>
      </c>
      <c r="G2800">
        <v>4</v>
      </c>
      <c r="H2800">
        <v>4.5</v>
      </c>
      <c r="I2800" t="s">
        <v>17</v>
      </c>
      <c r="J2800" s="1">
        <v>47360</v>
      </c>
    </row>
    <row r="2801" spans="1:10" x14ac:dyDescent="0.3">
      <c r="A2801">
        <v>2800</v>
      </c>
      <c r="B2801">
        <v>28</v>
      </c>
      <c r="C2801" t="s">
        <v>14</v>
      </c>
      <c r="D2801" t="s">
        <v>15</v>
      </c>
      <c r="E2801" t="s">
        <v>12</v>
      </c>
      <c r="F2801">
        <v>815.07</v>
      </c>
      <c r="G2801">
        <v>10</v>
      </c>
      <c r="H2801">
        <v>4.9000000000000004</v>
      </c>
      <c r="I2801" t="s">
        <v>17</v>
      </c>
      <c r="J2801" s="1">
        <v>47361</v>
      </c>
    </row>
    <row r="2802" spans="1:10" x14ac:dyDescent="0.3">
      <c r="A2802">
        <v>2801</v>
      </c>
      <c r="B2802">
        <v>38</v>
      </c>
      <c r="C2802" t="s">
        <v>14</v>
      </c>
      <c r="D2802" t="s">
        <v>25</v>
      </c>
      <c r="E2802" t="s">
        <v>24</v>
      </c>
      <c r="F2802">
        <v>1144.43</v>
      </c>
      <c r="G2802">
        <v>10</v>
      </c>
      <c r="H2802">
        <v>2.2000000000000002</v>
      </c>
      <c r="I2802" t="s">
        <v>17</v>
      </c>
      <c r="J2802" s="1">
        <v>47362</v>
      </c>
    </row>
    <row r="2803" spans="1:10" x14ac:dyDescent="0.3">
      <c r="A2803">
        <v>2802</v>
      </c>
      <c r="B2803">
        <v>30</v>
      </c>
      <c r="C2803" t="s">
        <v>23</v>
      </c>
      <c r="D2803" t="s">
        <v>20</v>
      </c>
      <c r="E2803" t="s">
        <v>24</v>
      </c>
      <c r="F2803">
        <v>404.85</v>
      </c>
      <c r="G2803">
        <v>1</v>
      </c>
      <c r="H2803">
        <v>3.6</v>
      </c>
      <c r="I2803" t="s">
        <v>17</v>
      </c>
      <c r="J2803" s="1">
        <v>47363</v>
      </c>
    </row>
    <row r="2804" spans="1:10" x14ac:dyDescent="0.3">
      <c r="A2804">
        <v>2803</v>
      </c>
      <c r="B2804">
        <v>59</v>
      </c>
      <c r="C2804" t="s">
        <v>23</v>
      </c>
      <c r="D2804" t="s">
        <v>20</v>
      </c>
      <c r="E2804" t="s">
        <v>16</v>
      </c>
      <c r="F2804">
        <v>410.92</v>
      </c>
      <c r="G2804">
        <v>11</v>
      </c>
      <c r="H2804">
        <v>4.3</v>
      </c>
      <c r="I2804" t="s">
        <v>13</v>
      </c>
      <c r="J2804" s="1">
        <v>47364</v>
      </c>
    </row>
    <row r="2805" spans="1:10" x14ac:dyDescent="0.3">
      <c r="A2805">
        <v>2804</v>
      </c>
      <c r="B2805">
        <v>27</v>
      </c>
      <c r="C2805" t="s">
        <v>14</v>
      </c>
      <c r="D2805" t="s">
        <v>18</v>
      </c>
      <c r="E2805" t="s">
        <v>21</v>
      </c>
      <c r="F2805">
        <v>634.67999999999995</v>
      </c>
      <c r="G2805">
        <v>6</v>
      </c>
      <c r="H2805">
        <v>1.5</v>
      </c>
      <c r="I2805" t="s">
        <v>17</v>
      </c>
      <c r="J2805" s="1">
        <v>47365</v>
      </c>
    </row>
    <row r="2806" spans="1:10" x14ac:dyDescent="0.3">
      <c r="A2806">
        <v>2805</v>
      </c>
      <c r="B2806">
        <v>63</v>
      </c>
      <c r="C2806" t="s">
        <v>10</v>
      </c>
      <c r="D2806" t="s">
        <v>20</v>
      </c>
      <c r="E2806" t="s">
        <v>21</v>
      </c>
      <c r="F2806">
        <v>636.52</v>
      </c>
      <c r="G2806">
        <v>3</v>
      </c>
      <c r="H2806">
        <v>3.1</v>
      </c>
      <c r="I2806" t="s">
        <v>13</v>
      </c>
      <c r="J2806" s="1">
        <v>47366</v>
      </c>
    </row>
    <row r="2807" spans="1:10" x14ac:dyDescent="0.3">
      <c r="A2807">
        <v>2806</v>
      </c>
      <c r="B2807">
        <v>21</v>
      </c>
      <c r="C2807" t="s">
        <v>10</v>
      </c>
      <c r="D2807" t="s">
        <v>20</v>
      </c>
      <c r="E2807" t="s">
        <v>16</v>
      </c>
      <c r="F2807">
        <v>578.55999999999995</v>
      </c>
      <c r="G2807">
        <v>8</v>
      </c>
      <c r="H2807">
        <v>4.5</v>
      </c>
      <c r="I2807" t="s">
        <v>17</v>
      </c>
      <c r="J2807" s="1">
        <v>47367</v>
      </c>
    </row>
    <row r="2808" spans="1:10" x14ac:dyDescent="0.3">
      <c r="A2808">
        <v>2807</v>
      </c>
      <c r="B2808">
        <v>56</v>
      </c>
      <c r="C2808" t="s">
        <v>14</v>
      </c>
      <c r="D2808" t="s">
        <v>20</v>
      </c>
      <c r="E2808" t="s">
        <v>16</v>
      </c>
      <c r="F2808">
        <v>1112.23</v>
      </c>
      <c r="G2808">
        <v>11</v>
      </c>
      <c r="H2808">
        <v>3</v>
      </c>
      <c r="I2808" t="s">
        <v>13</v>
      </c>
      <c r="J2808" s="1">
        <v>47368</v>
      </c>
    </row>
    <row r="2809" spans="1:10" x14ac:dyDescent="0.3">
      <c r="A2809">
        <v>2808</v>
      </c>
      <c r="B2809">
        <v>60</v>
      </c>
      <c r="C2809" t="s">
        <v>23</v>
      </c>
      <c r="D2809" t="s">
        <v>25</v>
      </c>
      <c r="E2809" t="s">
        <v>21</v>
      </c>
      <c r="F2809">
        <v>869.91</v>
      </c>
      <c r="G2809">
        <v>1</v>
      </c>
      <c r="H2809">
        <v>2.5</v>
      </c>
      <c r="I2809" t="s">
        <v>17</v>
      </c>
      <c r="J2809" s="1">
        <v>47369</v>
      </c>
    </row>
    <row r="2810" spans="1:10" x14ac:dyDescent="0.3">
      <c r="A2810">
        <v>2809</v>
      </c>
      <c r="B2810">
        <v>26</v>
      </c>
      <c r="C2810" t="s">
        <v>23</v>
      </c>
      <c r="D2810" t="s">
        <v>22</v>
      </c>
      <c r="E2810" t="s">
        <v>19</v>
      </c>
      <c r="F2810">
        <v>803.44</v>
      </c>
      <c r="G2810">
        <v>5</v>
      </c>
      <c r="H2810">
        <v>1.6</v>
      </c>
      <c r="I2810" t="s">
        <v>17</v>
      </c>
      <c r="J2810" s="1">
        <v>47370</v>
      </c>
    </row>
    <row r="2811" spans="1:10" x14ac:dyDescent="0.3">
      <c r="A2811">
        <v>2810</v>
      </c>
      <c r="B2811">
        <v>56</v>
      </c>
      <c r="C2811" t="s">
        <v>10</v>
      </c>
      <c r="D2811" t="s">
        <v>25</v>
      </c>
      <c r="E2811" t="s">
        <v>16</v>
      </c>
      <c r="F2811">
        <v>335.08</v>
      </c>
      <c r="G2811">
        <v>11</v>
      </c>
      <c r="H2811">
        <v>3.2</v>
      </c>
      <c r="I2811" t="s">
        <v>13</v>
      </c>
      <c r="J2811" s="1">
        <v>47371</v>
      </c>
    </row>
    <row r="2812" spans="1:10" x14ac:dyDescent="0.3">
      <c r="A2812">
        <v>2811</v>
      </c>
      <c r="B2812">
        <v>28</v>
      </c>
      <c r="C2812" t="s">
        <v>10</v>
      </c>
      <c r="D2812" t="s">
        <v>15</v>
      </c>
      <c r="E2812" t="s">
        <v>12</v>
      </c>
      <c r="F2812">
        <v>383.52</v>
      </c>
      <c r="G2812">
        <v>12</v>
      </c>
      <c r="H2812">
        <v>3</v>
      </c>
      <c r="I2812" t="s">
        <v>13</v>
      </c>
      <c r="J2812" s="1">
        <v>47372</v>
      </c>
    </row>
    <row r="2813" spans="1:10" x14ac:dyDescent="0.3">
      <c r="A2813">
        <v>2812</v>
      </c>
      <c r="B2813">
        <v>23</v>
      </c>
      <c r="C2813" t="s">
        <v>14</v>
      </c>
      <c r="D2813" t="s">
        <v>15</v>
      </c>
      <c r="E2813" t="s">
        <v>21</v>
      </c>
      <c r="F2813">
        <v>735.1</v>
      </c>
      <c r="G2813">
        <v>11</v>
      </c>
      <c r="H2813">
        <v>4.2</v>
      </c>
      <c r="I2813" t="s">
        <v>13</v>
      </c>
      <c r="J2813" s="1">
        <v>47373</v>
      </c>
    </row>
    <row r="2814" spans="1:10" x14ac:dyDescent="0.3">
      <c r="A2814">
        <v>2813</v>
      </c>
      <c r="B2814">
        <v>44</v>
      </c>
      <c r="C2814" t="s">
        <v>10</v>
      </c>
      <c r="D2814" t="s">
        <v>22</v>
      </c>
      <c r="E2814" t="s">
        <v>19</v>
      </c>
      <c r="F2814">
        <v>959.22</v>
      </c>
      <c r="G2814">
        <v>9</v>
      </c>
      <c r="H2814">
        <v>4.0999999999999996</v>
      </c>
      <c r="I2814" t="s">
        <v>13</v>
      </c>
      <c r="J2814" s="1">
        <v>47374</v>
      </c>
    </row>
    <row r="2815" spans="1:10" x14ac:dyDescent="0.3">
      <c r="A2815">
        <v>2814</v>
      </c>
      <c r="B2815">
        <v>22</v>
      </c>
      <c r="C2815" t="s">
        <v>10</v>
      </c>
      <c r="D2815" t="s">
        <v>22</v>
      </c>
      <c r="E2815" t="s">
        <v>19</v>
      </c>
      <c r="F2815">
        <v>24.65</v>
      </c>
      <c r="G2815">
        <v>6</v>
      </c>
      <c r="H2815">
        <v>4</v>
      </c>
      <c r="I2815" t="s">
        <v>13</v>
      </c>
      <c r="J2815" s="1">
        <v>47375</v>
      </c>
    </row>
    <row r="2816" spans="1:10" x14ac:dyDescent="0.3">
      <c r="A2816">
        <v>2815</v>
      </c>
      <c r="B2816">
        <v>48</v>
      </c>
      <c r="C2816" t="s">
        <v>23</v>
      </c>
      <c r="D2816" t="s">
        <v>15</v>
      </c>
      <c r="E2816" t="s">
        <v>24</v>
      </c>
      <c r="F2816">
        <v>936.09</v>
      </c>
      <c r="G2816">
        <v>14</v>
      </c>
      <c r="H2816">
        <v>4.0999999999999996</v>
      </c>
      <c r="I2816" t="s">
        <v>17</v>
      </c>
      <c r="J2816" s="1">
        <v>47376</v>
      </c>
    </row>
    <row r="2817" spans="1:10" x14ac:dyDescent="0.3">
      <c r="A2817">
        <v>2816</v>
      </c>
      <c r="B2817">
        <v>38</v>
      </c>
      <c r="C2817" t="s">
        <v>23</v>
      </c>
      <c r="D2817" t="s">
        <v>18</v>
      </c>
      <c r="E2817" t="s">
        <v>21</v>
      </c>
      <c r="F2817">
        <v>884</v>
      </c>
      <c r="G2817">
        <v>10</v>
      </c>
      <c r="H2817">
        <v>4.9000000000000004</v>
      </c>
      <c r="I2817" t="s">
        <v>13</v>
      </c>
      <c r="J2817" s="1">
        <v>47377</v>
      </c>
    </row>
    <row r="2818" spans="1:10" x14ac:dyDescent="0.3">
      <c r="A2818">
        <v>2817</v>
      </c>
      <c r="B2818">
        <v>68</v>
      </c>
      <c r="C2818" t="s">
        <v>10</v>
      </c>
      <c r="D2818" t="s">
        <v>15</v>
      </c>
      <c r="E2818" t="s">
        <v>24</v>
      </c>
      <c r="F2818">
        <v>548.57000000000005</v>
      </c>
      <c r="G2818">
        <v>3</v>
      </c>
      <c r="H2818">
        <v>1.4</v>
      </c>
      <c r="I2818" t="s">
        <v>13</v>
      </c>
      <c r="J2818" s="1">
        <v>47378</v>
      </c>
    </row>
    <row r="2819" spans="1:10" x14ac:dyDescent="0.3">
      <c r="A2819">
        <v>2818</v>
      </c>
      <c r="B2819">
        <v>47</v>
      </c>
      <c r="C2819" t="s">
        <v>10</v>
      </c>
      <c r="D2819" t="s">
        <v>15</v>
      </c>
      <c r="E2819" t="s">
        <v>19</v>
      </c>
      <c r="F2819">
        <v>1231.01</v>
      </c>
      <c r="G2819">
        <v>12</v>
      </c>
      <c r="H2819">
        <v>3.8</v>
      </c>
      <c r="I2819" t="s">
        <v>13</v>
      </c>
      <c r="J2819" s="1">
        <v>47379</v>
      </c>
    </row>
    <row r="2820" spans="1:10" x14ac:dyDescent="0.3">
      <c r="A2820">
        <v>2819</v>
      </c>
      <c r="B2820">
        <v>19</v>
      </c>
      <c r="C2820" t="s">
        <v>10</v>
      </c>
      <c r="D2820" t="s">
        <v>22</v>
      </c>
      <c r="E2820" t="s">
        <v>24</v>
      </c>
      <c r="F2820">
        <v>359.9</v>
      </c>
      <c r="G2820">
        <v>2</v>
      </c>
      <c r="H2820">
        <v>2.5</v>
      </c>
      <c r="I2820" t="s">
        <v>17</v>
      </c>
      <c r="J2820" s="1">
        <v>47380</v>
      </c>
    </row>
    <row r="2821" spans="1:10" x14ac:dyDescent="0.3">
      <c r="A2821">
        <v>2820</v>
      </c>
      <c r="B2821">
        <v>30</v>
      </c>
      <c r="C2821" t="s">
        <v>23</v>
      </c>
      <c r="D2821" t="s">
        <v>11</v>
      </c>
      <c r="E2821" t="s">
        <v>16</v>
      </c>
      <c r="F2821">
        <v>60</v>
      </c>
      <c r="G2821">
        <v>7</v>
      </c>
      <c r="H2821">
        <v>3.9</v>
      </c>
      <c r="I2821" t="s">
        <v>17</v>
      </c>
      <c r="J2821" s="1">
        <v>47381</v>
      </c>
    </row>
    <row r="2822" spans="1:10" x14ac:dyDescent="0.3">
      <c r="A2822">
        <v>2821</v>
      </c>
      <c r="B2822">
        <v>25</v>
      </c>
      <c r="C2822" t="s">
        <v>10</v>
      </c>
      <c r="D2822" t="s">
        <v>15</v>
      </c>
      <c r="E2822" t="s">
        <v>19</v>
      </c>
      <c r="F2822">
        <v>214.66</v>
      </c>
      <c r="G2822">
        <v>1</v>
      </c>
      <c r="H2822">
        <v>1</v>
      </c>
      <c r="I2822" t="s">
        <v>17</v>
      </c>
      <c r="J2822" s="1">
        <v>47382</v>
      </c>
    </row>
    <row r="2823" spans="1:10" x14ac:dyDescent="0.3">
      <c r="A2823">
        <v>2822</v>
      </c>
      <c r="B2823">
        <v>46</v>
      </c>
      <c r="C2823" t="s">
        <v>10</v>
      </c>
      <c r="D2823" t="s">
        <v>18</v>
      </c>
      <c r="E2823" t="s">
        <v>12</v>
      </c>
      <c r="F2823">
        <v>1355.96</v>
      </c>
      <c r="G2823">
        <v>12</v>
      </c>
      <c r="H2823">
        <v>5</v>
      </c>
      <c r="I2823" t="s">
        <v>13</v>
      </c>
      <c r="J2823" s="1">
        <v>47383</v>
      </c>
    </row>
    <row r="2824" spans="1:10" x14ac:dyDescent="0.3">
      <c r="A2824">
        <v>2823</v>
      </c>
      <c r="B2824">
        <v>54</v>
      </c>
      <c r="C2824" t="s">
        <v>23</v>
      </c>
      <c r="D2824" t="s">
        <v>11</v>
      </c>
      <c r="E2824" t="s">
        <v>21</v>
      </c>
      <c r="F2824">
        <v>826.32</v>
      </c>
      <c r="G2824">
        <v>10</v>
      </c>
      <c r="H2824">
        <v>3.1</v>
      </c>
      <c r="I2824" t="s">
        <v>13</v>
      </c>
      <c r="J2824" s="1">
        <v>47384</v>
      </c>
    </row>
    <row r="2825" spans="1:10" x14ac:dyDescent="0.3">
      <c r="A2825">
        <v>2824</v>
      </c>
      <c r="B2825">
        <v>34</v>
      </c>
      <c r="C2825" t="s">
        <v>23</v>
      </c>
      <c r="D2825" t="s">
        <v>15</v>
      </c>
      <c r="E2825" t="s">
        <v>16</v>
      </c>
      <c r="F2825">
        <v>1424.26</v>
      </c>
      <c r="G2825">
        <v>11</v>
      </c>
      <c r="H2825">
        <v>3</v>
      </c>
      <c r="I2825" t="s">
        <v>13</v>
      </c>
      <c r="J2825" s="1">
        <v>47385</v>
      </c>
    </row>
    <row r="2826" spans="1:10" x14ac:dyDescent="0.3">
      <c r="A2826">
        <v>2825</v>
      </c>
      <c r="B2826">
        <v>45</v>
      </c>
      <c r="C2826" t="s">
        <v>10</v>
      </c>
      <c r="D2826" t="s">
        <v>15</v>
      </c>
      <c r="E2826" t="s">
        <v>19</v>
      </c>
      <c r="F2826">
        <v>989.63</v>
      </c>
      <c r="G2826">
        <v>5</v>
      </c>
      <c r="H2826">
        <v>3</v>
      </c>
      <c r="I2826" t="s">
        <v>17</v>
      </c>
      <c r="J2826" s="1">
        <v>47386</v>
      </c>
    </row>
    <row r="2827" spans="1:10" x14ac:dyDescent="0.3">
      <c r="A2827">
        <v>2826</v>
      </c>
      <c r="B2827">
        <v>58</v>
      </c>
      <c r="C2827" t="s">
        <v>10</v>
      </c>
      <c r="D2827" t="s">
        <v>18</v>
      </c>
      <c r="E2827" t="s">
        <v>24</v>
      </c>
      <c r="F2827">
        <v>241.27</v>
      </c>
      <c r="G2827">
        <v>1</v>
      </c>
      <c r="H2827">
        <v>5</v>
      </c>
      <c r="I2827" t="s">
        <v>13</v>
      </c>
      <c r="J2827" s="1">
        <v>47387</v>
      </c>
    </row>
    <row r="2828" spans="1:10" x14ac:dyDescent="0.3">
      <c r="A2828">
        <v>2827</v>
      </c>
      <c r="B2828">
        <v>46</v>
      </c>
      <c r="C2828" t="s">
        <v>14</v>
      </c>
      <c r="D2828" t="s">
        <v>11</v>
      </c>
      <c r="E2828" t="s">
        <v>19</v>
      </c>
      <c r="F2828">
        <v>1129.0899999999999</v>
      </c>
      <c r="G2828">
        <v>14</v>
      </c>
      <c r="H2828">
        <v>3.3</v>
      </c>
      <c r="I2828" t="s">
        <v>13</v>
      </c>
      <c r="J2828" s="1">
        <v>47388</v>
      </c>
    </row>
    <row r="2829" spans="1:10" x14ac:dyDescent="0.3">
      <c r="A2829">
        <v>2828</v>
      </c>
      <c r="B2829">
        <v>65</v>
      </c>
      <c r="C2829" t="s">
        <v>14</v>
      </c>
      <c r="D2829" t="s">
        <v>11</v>
      </c>
      <c r="E2829" t="s">
        <v>21</v>
      </c>
      <c r="F2829">
        <v>1030.8499999999999</v>
      </c>
      <c r="G2829">
        <v>2</v>
      </c>
      <c r="H2829">
        <v>4.2</v>
      </c>
      <c r="I2829" t="s">
        <v>17</v>
      </c>
      <c r="J2829" s="1">
        <v>47389</v>
      </c>
    </row>
    <row r="2830" spans="1:10" x14ac:dyDescent="0.3">
      <c r="A2830">
        <v>2829</v>
      </c>
      <c r="B2830">
        <v>56</v>
      </c>
      <c r="C2830" t="s">
        <v>23</v>
      </c>
      <c r="D2830" t="s">
        <v>20</v>
      </c>
      <c r="E2830" t="s">
        <v>21</v>
      </c>
      <c r="F2830">
        <v>149.09</v>
      </c>
      <c r="G2830">
        <v>9</v>
      </c>
      <c r="H2830">
        <v>2.7</v>
      </c>
      <c r="I2830" t="s">
        <v>17</v>
      </c>
      <c r="J2830" s="1">
        <v>47390</v>
      </c>
    </row>
    <row r="2831" spans="1:10" x14ac:dyDescent="0.3">
      <c r="A2831">
        <v>2830</v>
      </c>
      <c r="B2831">
        <v>44</v>
      </c>
      <c r="C2831" t="s">
        <v>14</v>
      </c>
      <c r="D2831" t="s">
        <v>11</v>
      </c>
      <c r="E2831" t="s">
        <v>12</v>
      </c>
      <c r="F2831">
        <v>664.71</v>
      </c>
      <c r="G2831">
        <v>4</v>
      </c>
      <c r="H2831">
        <v>1.7</v>
      </c>
      <c r="I2831" t="s">
        <v>17</v>
      </c>
      <c r="J2831" s="1">
        <v>47391</v>
      </c>
    </row>
    <row r="2832" spans="1:10" x14ac:dyDescent="0.3">
      <c r="A2832">
        <v>2831</v>
      </c>
      <c r="B2832">
        <v>29</v>
      </c>
      <c r="C2832" t="s">
        <v>14</v>
      </c>
      <c r="D2832" t="s">
        <v>15</v>
      </c>
      <c r="E2832" t="s">
        <v>24</v>
      </c>
      <c r="F2832">
        <v>1215.8399999999999</v>
      </c>
      <c r="G2832">
        <v>5</v>
      </c>
      <c r="H2832">
        <v>3.4</v>
      </c>
      <c r="I2832" t="s">
        <v>17</v>
      </c>
      <c r="J2832" s="1">
        <v>47392</v>
      </c>
    </row>
    <row r="2833" spans="1:10" x14ac:dyDescent="0.3">
      <c r="A2833">
        <v>2832</v>
      </c>
      <c r="B2833">
        <v>21</v>
      </c>
      <c r="C2833" t="s">
        <v>10</v>
      </c>
      <c r="D2833" t="s">
        <v>22</v>
      </c>
      <c r="E2833" t="s">
        <v>24</v>
      </c>
      <c r="F2833">
        <v>371.16</v>
      </c>
      <c r="G2833">
        <v>6</v>
      </c>
      <c r="H2833">
        <v>2.2999999999999998</v>
      </c>
      <c r="I2833" t="s">
        <v>13</v>
      </c>
      <c r="J2833" s="1">
        <v>47393</v>
      </c>
    </row>
    <row r="2834" spans="1:10" x14ac:dyDescent="0.3">
      <c r="A2834">
        <v>2833</v>
      </c>
      <c r="B2834">
        <v>26</v>
      </c>
      <c r="C2834" t="s">
        <v>10</v>
      </c>
      <c r="D2834" t="s">
        <v>18</v>
      </c>
      <c r="E2834" t="s">
        <v>12</v>
      </c>
      <c r="F2834">
        <v>9.7100000000000009</v>
      </c>
      <c r="G2834">
        <v>4</v>
      </c>
      <c r="H2834">
        <v>1.7</v>
      </c>
      <c r="I2834" t="s">
        <v>17</v>
      </c>
      <c r="J2834" s="1">
        <v>47394</v>
      </c>
    </row>
    <row r="2835" spans="1:10" x14ac:dyDescent="0.3">
      <c r="A2835">
        <v>2834</v>
      </c>
      <c r="B2835">
        <v>22</v>
      </c>
      <c r="C2835" t="s">
        <v>14</v>
      </c>
      <c r="D2835" t="s">
        <v>18</v>
      </c>
      <c r="E2835" t="s">
        <v>16</v>
      </c>
      <c r="F2835">
        <v>106.72</v>
      </c>
      <c r="G2835">
        <v>2</v>
      </c>
      <c r="H2835">
        <v>3</v>
      </c>
      <c r="I2835" t="s">
        <v>13</v>
      </c>
      <c r="J2835" s="1">
        <v>47395</v>
      </c>
    </row>
    <row r="2836" spans="1:10" x14ac:dyDescent="0.3">
      <c r="A2836">
        <v>2835</v>
      </c>
      <c r="B2836">
        <v>39</v>
      </c>
      <c r="C2836" t="s">
        <v>23</v>
      </c>
      <c r="D2836" t="s">
        <v>11</v>
      </c>
      <c r="E2836" t="s">
        <v>16</v>
      </c>
      <c r="F2836">
        <v>1110.6300000000001</v>
      </c>
      <c r="G2836">
        <v>10</v>
      </c>
      <c r="H2836">
        <v>2</v>
      </c>
      <c r="I2836" t="s">
        <v>17</v>
      </c>
      <c r="J2836" s="1">
        <v>47396</v>
      </c>
    </row>
    <row r="2837" spans="1:10" x14ac:dyDescent="0.3">
      <c r="A2837">
        <v>2836</v>
      </c>
      <c r="B2837">
        <v>25</v>
      </c>
      <c r="C2837" t="s">
        <v>14</v>
      </c>
      <c r="D2837" t="s">
        <v>20</v>
      </c>
      <c r="E2837" t="s">
        <v>16</v>
      </c>
      <c r="F2837">
        <v>275.58999999999997</v>
      </c>
      <c r="G2837">
        <v>8</v>
      </c>
      <c r="H2837">
        <v>2.2000000000000002</v>
      </c>
      <c r="I2837" t="s">
        <v>13</v>
      </c>
      <c r="J2837" s="1">
        <v>47397</v>
      </c>
    </row>
    <row r="2838" spans="1:10" x14ac:dyDescent="0.3">
      <c r="A2838">
        <v>2837</v>
      </c>
      <c r="B2838">
        <v>65</v>
      </c>
      <c r="C2838" t="s">
        <v>14</v>
      </c>
      <c r="D2838" t="s">
        <v>25</v>
      </c>
      <c r="E2838" t="s">
        <v>16</v>
      </c>
      <c r="F2838">
        <v>1067.5</v>
      </c>
      <c r="G2838">
        <v>9</v>
      </c>
      <c r="H2838">
        <v>1.7</v>
      </c>
      <c r="I2838" t="s">
        <v>17</v>
      </c>
      <c r="J2838" s="1">
        <v>47398</v>
      </c>
    </row>
    <row r="2839" spans="1:10" x14ac:dyDescent="0.3">
      <c r="A2839">
        <v>2838</v>
      </c>
      <c r="B2839">
        <v>34</v>
      </c>
      <c r="C2839" t="s">
        <v>10</v>
      </c>
      <c r="D2839" t="s">
        <v>25</v>
      </c>
      <c r="E2839" t="s">
        <v>21</v>
      </c>
      <c r="F2839">
        <v>529.6</v>
      </c>
      <c r="G2839">
        <v>14</v>
      </c>
      <c r="H2839">
        <v>3.1</v>
      </c>
      <c r="I2839" t="s">
        <v>13</v>
      </c>
      <c r="J2839" s="1">
        <v>47399</v>
      </c>
    </row>
    <row r="2840" spans="1:10" x14ac:dyDescent="0.3">
      <c r="A2840">
        <v>2839</v>
      </c>
      <c r="B2840">
        <v>66</v>
      </c>
      <c r="C2840" t="s">
        <v>23</v>
      </c>
      <c r="D2840" t="s">
        <v>18</v>
      </c>
      <c r="E2840" t="s">
        <v>19</v>
      </c>
      <c r="F2840">
        <v>1366.07</v>
      </c>
      <c r="G2840">
        <v>11</v>
      </c>
      <c r="H2840">
        <v>1.3</v>
      </c>
      <c r="I2840" t="s">
        <v>17</v>
      </c>
      <c r="J2840" s="1">
        <v>47400</v>
      </c>
    </row>
    <row r="2841" spans="1:10" x14ac:dyDescent="0.3">
      <c r="A2841">
        <v>2840</v>
      </c>
      <c r="B2841">
        <v>52</v>
      </c>
      <c r="C2841" t="s">
        <v>10</v>
      </c>
      <c r="D2841" t="s">
        <v>18</v>
      </c>
      <c r="E2841" t="s">
        <v>19</v>
      </c>
      <c r="F2841">
        <v>263.20999999999998</v>
      </c>
      <c r="G2841">
        <v>9</v>
      </c>
      <c r="H2841">
        <v>2.4</v>
      </c>
      <c r="I2841" t="s">
        <v>13</v>
      </c>
      <c r="J2841" s="1">
        <v>47401</v>
      </c>
    </row>
    <row r="2842" spans="1:10" x14ac:dyDescent="0.3">
      <c r="A2842">
        <v>2841</v>
      </c>
      <c r="B2842">
        <v>24</v>
      </c>
      <c r="C2842" t="s">
        <v>23</v>
      </c>
      <c r="D2842" t="s">
        <v>20</v>
      </c>
      <c r="E2842" t="s">
        <v>21</v>
      </c>
      <c r="F2842">
        <v>1429.49</v>
      </c>
      <c r="G2842">
        <v>11</v>
      </c>
      <c r="H2842">
        <v>1.6</v>
      </c>
      <c r="I2842" t="s">
        <v>17</v>
      </c>
      <c r="J2842" s="1">
        <v>47402</v>
      </c>
    </row>
    <row r="2843" spans="1:10" x14ac:dyDescent="0.3">
      <c r="A2843">
        <v>2842</v>
      </c>
      <c r="B2843">
        <v>58</v>
      </c>
      <c r="C2843" t="s">
        <v>14</v>
      </c>
      <c r="D2843" t="s">
        <v>25</v>
      </c>
      <c r="E2843" t="s">
        <v>24</v>
      </c>
      <c r="F2843">
        <v>286.48</v>
      </c>
      <c r="G2843">
        <v>2</v>
      </c>
      <c r="H2843">
        <v>1.5</v>
      </c>
      <c r="I2843" t="s">
        <v>13</v>
      </c>
      <c r="J2843" s="1">
        <v>47403</v>
      </c>
    </row>
    <row r="2844" spans="1:10" x14ac:dyDescent="0.3">
      <c r="A2844">
        <v>2843</v>
      </c>
      <c r="B2844">
        <v>54</v>
      </c>
      <c r="C2844" t="s">
        <v>14</v>
      </c>
      <c r="D2844" t="s">
        <v>15</v>
      </c>
      <c r="E2844" t="s">
        <v>16</v>
      </c>
      <c r="F2844">
        <v>438.72</v>
      </c>
      <c r="G2844">
        <v>10</v>
      </c>
      <c r="H2844">
        <v>4.9000000000000004</v>
      </c>
      <c r="I2844" t="s">
        <v>17</v>
      </c>
      <c r="J2844" s="1">
        <v>47404</v>
      </c>
    </row>
    <row r="2845" spans="1:10" x14ac:dyDescent="0.3">
      <c r="A2845">
        <v>2844</v>
      </c>
      <c r="B2845">
        <v>55</v>
      </c>
      <c r="C2845" t="s">
        <v>23</v>
      </c>
      <c r="D2845" t="s">
        <v>20</v>
      </c>
      <c r="E2845" t="s">
        <v>12</v>
      </c>
      <c r="F2845">
        <v>1452.88</v>
      </c>
      <c r="G2845">
        <v>5</v>
      </c>
      <c r="H2845">
        <v>1.6</v>
      </c>
      <c r="I2845" t="s">
        <v>13</v>
      </c>
      <c r="J2845" s="1">
        <v>47405</v>
      </c>
    </row>
    <row r="2846" spans="1:10" x14ac:dyDescent="0.3">
      <c r="A2846">
        <v>2845</v>
      </c>
      <c r="B2846">
        <v>49</v>
      </c>
      <c r="C2846" t="s">
        <v>23</v>
      </c>
      <c r="D2846" t="s">
        <v>11</v>
      </c>
      <c r="E2846" t="s">
        <v>21</v>
      </c>
      <c r="F2846">
        <v>697.09</v>
      </c>
      <c r="G2846">
        <v>10</v>
      </c>
      <c r="H2846">
        <v>2.6</v>
      </c>
      <c r="I2846" t="s">
        <v>13</v>
      </c>
      <c r="J2846" s="1">
        <v>47406</v>
      </c>
    </row>
    <row r="2847" spans="1:10" x14ac:dyDescent="0.3">
      <c r="A2847">
        <v>2846</v>
      </c>
      <c r="B2847">
        <v>54</v>
      </c>
      <c r="C2847" t="s">
        <v>10</v>
      </c>
      <c r="D2847" t="s">
        <v>20</v>
      </c>
      <c r="E2847" t="s">
        <v>21</v>
      </c>
      <c r="F2847">
        <v>494.18</v>
      </c>
      <c r="G2847">
        <v>10</v>
      </c>
      <c r="H2847">
        <v>4.5999999999999996</v>
      </c>
      <c r="I2847" t="s">
        <v>17</v>
      </c>
      <c r="J2847" s="1">
        <v>47407</v>
      </c>
    </row>
    <row r="2848" spans="1:10" x14ac:dyDescent="0.3">
      <c r="A2848">
        <v>2847</v>
      </c>
      <c r="B2848">
        <v>40</v>
      </c>
      <c r="C2848" t="s">
        <v>23</v>
      </c>
      <c r="D2848" t="s">
        <v>18</v>
      </c>
      <c r="E2848" t="s">
        <v>19</v>
      </c>
      <c r="F2848">
        <v>1327.96</v>
      </c>
      <c r="G2848">
        <v>9</v>
      </c>
      <c r="H2848">
        <v>2.8</v>
      </c>
      <c r="I2848" t="s">
        <v>13</v>
      </c>
      <c r="J2848" s="1">
        <v>47408</v>
      </c>
    </row>
    <row r="2849" spans="1:10" x14ac:dyDescent="0.3">
      <c r="A2849">
        <v>2848</v>
      </c>
      <c r="B2849">
        <v>57</v>
      </c>
      <c r="C2849" t="s">
        <v>14</v>
      </c>
      <c r="D2849" t="s">
        <v>18</v>
      </c>
      <c r="E2849" t="s">
        <v>21</v>
      </c>
      <c r="F2849">
        <v>1448.97</v>
      </c>
      <c r="G2849">
        <v>8</v>
      </c>
      <c r="H2849">
        <v>4.7</v>
      </c>
      <c r="I2849" t="s">
        <v>13</v>
      </c>
      <c r="J2849" s="1">
        <v>47409</v>
      </c>
    </row>
    <row r="2850" spans="1:10" x14ac:dyDescent="0.3">
      <c r="A2850">
        <v>2849</v>
      </c>
      <c r="B2850">
        <v>51</v>
      </c>
      <c r="C2850" t="s">
        <v>10</v>
      </c>
      <c r="D2850" t="s">
        <v>18</v>
      </c>
      <c r="E2850" t="s">
        <v>21</v>
      </c>
      <c r="F2850">
        <v>231.32</v>
      </c>
      <c r="G2850">
        <v>8</v>
      </c>
      <c r="H2850">
        <v>4.7</v>
      </c>
      <c r="I2850" t="s">
        <v>17</v>
      </c>
      <c r="J2850" s="1">
        <v>47410</v>
      </c>
    </row>
    <row r="2851" spans="1:10" x14ac:dyDescent="0.3">
      <c r="A2851">
        <v>2850</v>
      </c>
      <c r="B2851">
        <v>19</v>
      </c>
      <c r="C2851" t="s">
        <v>10</v>
      </c>
      <c r="D2851" t="s">
        <v>25</v>
      </c>
      <c r="E2851" t="s">
        <v>16</v>
      </c>
      <c r="F2851">
        <v>1302.5</v>
      </c>
      <c r="G2851">
        <v>11</v>
      </c>
      <c r="H2851">
        <v>2.1</v>
      </c>
      <c r="I2851" t="s">
        <v>13</v>
      </c>
      <c r="J2851" s="1">
        <v>47411</v>
      </c>
    </row>
    <row r="2852" spans="1:10" x14ac:dyDescent="0.3">
      <c r="A2852">
        <v>2851</v>
      </c>
      <c r="B2852">
        <v>36</v>
      </c>
      <c r="C2852" t="s">
        <v>10</v>
      </c>
      <c r="D2852" t="s">
        <v>18</v>
      </c>
      <c r="E2852" t="s">
        <v>19</v>
      </c>
      <c r="F2852">
        <v>62.04</v>
      </c>
      <c r="G2852">
        <v>7</v>
      </c>
      <c r="H2852">
        <v>2.7</v>
      </c>
      <c r="I2852" t="s">
        <v>17</v>
      </c>
      <c r="J2852" s="1">
        <v>47412</v>
      </c>
    </row>
    <row r="2853" spans="1:10" x14ac:dyDescent="0.3">
      <c r="A2853">
        <v>2852</v>
      </c>
      <c r="B2853">
        <v>48</v>
      </c>
      <c r="C2853" t="s">
        <v>14</v>
      </c>
      <c r="D2853" t="s">
        <v>25</v>
      </c>
      <c r="E2853" t="s">
        <v>21</v>
      </c>
      <c r="F2853">
        <v>177.84</v>
      </c>
      <c r="G2853">
        <v>7</v>
      </c>
      <c r="H2853">
        <v>4.7</v>
      </c>
      <c r="I2853" t="s">
        <v>17</v>
      </c>
      <c r="J2853" s="1">
        <v>47413</v>
      </c>
    </row>
    <row r="2854" spans="1:10" x14ac:dyDescent="0.3">
      <c r="A2854">
        <v>2853</v>
      </c>
      <c r="B2854">
        <v>30</v>
      </c>
      <c r="C2854" t="s">
        <v>10</v>
      </c>
      <c r="D2854" t="s">
        <v>18</v>
      </c>
      <c r="E2854" t="s">
        <v>21</v>
      </c>
      <c r="F2854">
        <v>910.83</v>
      </c>
      <c r="G2854">
        <v>11</v>
      </c>
      <c r="H2854">
        <v>3.5</v>
      </c>
      <c r="I2854" t="s">
        <v>13</v>
      </c>
      <c r="J2854" s="1">
        <v>47414</v>
      </c>
    </row>
    <row r="2855" spans="1:10" x14ac:dyDescent="0.3">
      <c r="A2855">
        <v>2854</v>
      </c>
      <c r="B2855">
        <v>60</v>
      </c>
      <c r="C2855" t="s">
        <v>23</v>
      </c>
      <c r="D2855" t="s">
        <v>11</v>
      </c>
      <c r="E2855" t="s">
        <v>19</v>
      </c>
      <c r="F2855">
        <v>368.7</v>
      </c>
      <c r="G2855">
        <v>3</v>
      </c>
      <c r="H2855">
        <v>3.2</v>
      </c>
      <c r="I2855" t="s">
        <v>17</v>
      </c>
      <c r="J2855" s="1">
        <v>47415</v>
      </c>
    </row>
    <row r="2856" spans="1:10" x14ac:dyDescent="0.3">
      <c r="A2856">
        <v>2855</v>
      </c>
      <c r="B2856">
        <v>36</v>
      </c>
      <c r="C2856" t="s">
        <v>23</v>
      </c>
      <c r="D2856" t="s">
        <v>15</v>
      </c>
      <c r="E2856" t="s">
        <v>21</v>
      </c>
      <c r="F2856">
        <v>1091.57</v>
      </c>
      <c r="G2856">
        <v>9</v>
      </c>
      <c r="H2856">
        <v>3.3</v>
      </c>
      <c r="I2856" t="s">
        <v>13</v>
      </c>
      <c r="J2856" s="1">
        <v>47416</v>
      </c>
    </row>
    <row r="2857" spans="1:10" x14ac:dyDescent="0.3">
      <c r="A2857">
        <v>2856</v>
      </c>
      <c r="B2857">
        <v>18</v>
      </c>
      <c r="C2857" t="s">
        <v>14</v>
      </c>
      <c r="D2857" t="s">
        <v>18</v>
      </c>
      <c r="E2857" t="s">
        <v>12</v>
      </c>
      <c r="F2857">
        <v>42.16</v>
      </c>
      <c r="G2857">
        <v>12</v>
      </c>
      <c r="H2857">
        <v>2</v>
      </c>
      <c r="I2857" t="s">
        <v>13</v>
      </c>
      <c r="J2857" s="1">
        <v>47417</v>
      </c>
    </row>
    <row r="2858" spans="1:10" x14ac:dyDescent="0.3">
      <c r="A2858">
        <v>2857</v>
      </c>
      <c r="B2858">
        <v>56</v>
      </c>
      <c r="C2858" t="s">
        <v>23</v>
      </c>
      <c r="D2858" t="s">
        <v>22</v>
      </c>
      <c r="E2858" t="s">
        <v>21</v>
      </c>
      <c r="F2858">
        <v>1000.63</v>
      </c>
      <c r="G2858">
        <v>8</v>
      </c>
      <c r="H2858">
        <v>2.8</v>
      </c>
      <c r="I2858" t="s">
        <v>13</v>
      </c>
      <c r="J2858" s="1">
        <v>47418</v>
      </c>
    </row>
    <row r="2859" spans="1:10" x14ac:dyDescent="0.3">
      <c r="A2859">
        <v>2858</v>
      </c>
      <c r="B2859">
        <v>69</v>
      </c>
      <c r="C2859" t="s">
        <v>10</v>
      </c>
      <c r="D2859" t="s">
        <v>15</v>
      </c>
      <c r="E2859" t="s">
        <v>19</v>
      </c>
      <c r="F2859">
        <v>410.25</v>
      </c>
      <c r="G2859">
        <v>5</v>
      </c>
      <c r="H2859">
        <v>2.4</v>
      </c>
      <c r="I2859" t="s">
        <v>17</v>
      </c>
      <c r="J2859" s="1">
        <v>47419</v>
      </c>
    </row>
    <row r="2860" spans="1:10" x14ac:dyDescent="0.3">
      <c r="A2860">
        <v>2859</v>
      </c>
      <c r="B2860">
        <v>30</v>
      </c>
      <c r="C2860" t="s">
        <v>23</v>
      </c>
      <c r="D2860" t="s">
        <v>22</v>
      </c>
      <c r="E2860" t="s">
        <v>12</v>
      </c>
      <c r="F2860">
        <v>144.61000000000001</v>
      </c>
      <c r="G2860">
        <v>4</v>
      </c>
      <c r="H2860">
        <v>3.2</v>
      </c>
      <c r="I2860" t="s">
        <v>13</v>
      </c>
      <c r="J2860" s="1">
        <v>47420</v>
      </c>
    </row>
    <row r="2861" spans="1:10" x14ac:dyDescent="0.3">
      <c r="A2861">
        <v>2860</v>
      </c>
      <c r="B2861">
        <v>30</v>
      </c>
      <c r="C2861" t="s">
        <v>14</v>
      </c>
      <c r="D2861" t="s">
        <v>15</v>
      </c>
      <c r="E2861" t="s">
        <v>12</v>
      </c>
      <c r="F2861">
        <v>515.01</v>
      </c>
      <c r="G2861">
        <v>11</v>
      </c>
      <c r="H2861">
        <v>1.4</v>
      </c>
      <c r="I2861" t="s">
        <v>13</v>
      </c>
      <c r="J2861" s="1">
        <v>47421</v>
      </c>
    </row>
    <row r="2862" spans="1:10" x14ac:dyDescent="0.3">
      <c r="A2862">
        <v>2861</v>
      </c>
      <c r="B2862">
        <v>58</v>
      </c>
      <c r="C2862" t="s">
        <v>14</v>
      </c>
      <c r="D2862" t="s">
        <v>18</v>
      </c>
      <c r="E2862" t="s">
        <v>24</v>
      </c>
      <c r="F2862">
        <v>764.89</v>
      </c>
      <c r="G2862">
        <v>3</v>
      </c>
      <c r="H2862">
        <v>1.3</v>
      </c>
      <c r="I2862" t="s">
        <v>13</v>
      </c>
      <c r="J2862" s="1">
        <v>47422</v>
      </c>
    </row>
    <row r="2863" spans="1:10" x14ac:dyDescent="0.3">
      <c r="A2863">
        <v>2862</v>
      </c>
      <c r="B2863">
        <v>28</v>
      </c>
      <c r="C2863" t="s">
        <v>14</v>
      </c>
      <c r="D2863" t="s">
        <v>15</v>
      </c>
      <c r="E2863" t="s">
        <v>19</v>
      </c>
      <c r="F2863">
        <v>1363.06</v>
      </c>
      <c r="G2863">
        <v>5</v>
      </c>
      <c r="H2863">
        <v>1.3</v>
      </c>
      <c r="I2863" t="s">
        <v>13</v>
      </c>
      <c r="J2863" s="1">
        <v>47423</v>
      </c>
    </row>
    <row r="2864" spans="1:10" x14ac:dyDescent="0.3">
      <c r="A2864">
        <v>2863</v>
      </c>
      <c r="B2864">
        <v>59</v>
      </c>
      <c r="C2864" t="s">
        <v>23</v>
      </c>
      <c r="D2864" t="s">
        <v>20</v>
      </c>
      <c r="E2864" t="s">
        <v>21</v>
      </c>
      <c r="F2864">
        <v>574.70000000000005</v>
      </c>
      <c r="G2864">
        <v>11</v>
      </c>
      <c r="H2864">
        <v>2.5</v>
      </c>
      <c r="I2864" t="s">
        <v>17</v>
      </c>
      <c r="J2864" s="1">
        <v>47424</v>
      </c>
    </row>
    <row r="2865" spans="1:10" x14ac:dyDescent="0.3">
      <c r="A2865">
        <v>2864</v>
      </c>
      <c r="B2865">
        <v>54</v>
      </c>
      <c r="C2865" t="s">
        <v>14</v>
      </c>
      <c r="D2865" t="s">
        <v>15</v>
      </c>
      <c r="E2865" t="s">
        <v>19</v>
      </c>
      <c r="F2865">
        <v>997.01</v>
      </c>
      <c r="G2865">
        <v>9</v>
      </c>
      <c r="H2865">
        <v>2.1</v>
      </c>
      <c r="I2865" t="s">
        <v>17</v>
      </c>
      <c r="J2865" s="1">
        <v>47425</v>
      </c>
    </row>
    <row r="2866" spans="1:10" x14ac:dyDescent="0.3">
      <c r="A2866">
        <v>2865</v>
      </c>
      <c r="B2866">
        <v>35</v>
      </c>
      <c r="C2866" t="s">
        <v>14</v>
      </c>
      <c r="D2866" t="s">
        <v>15</v>
      </c>
      <c r="E2866" t="s">
        <v>19</v>
      </c>
      <c r="F2866">
        <v>1257.99</v>
      </c>
      <c r="G2866">
        <v>6</v>
      </c>
      <c r="H2866">
        <v>2.2000000000000002</v>
      </c>
      <c r="I2866" t="s">
        <v>17</v>
      </c>
      <c r="J2866" s="1">
        <v>47426</v>
      </c>
    </row>
    <row r="2867" spans="1:10" x14ac:dyDescent="0.3">
      <c r="A2867">
        <v>2866</v>
      </c>
      <c r="B2867">
        <v>65</v>
      </c>
      <c r="C2867" t="s">
        <v>23</v>
      </c>
      <c r="D2867" t="s">
        <v>11</v>
      </c>
      <c r="E2867" t="s">
        <v>19</v>
      </c>
      <c r="F2867">
        <v>116.51</v>
      </c>
      <c r="G2867">
        <v>1</v>
      </c>
      <c r="H2867">
        <v>2.2000000000000002</v>
      </c>
      <c r="I2867" t="s">
        <v>17</v>
      </c>
      <c r="J2867" s="1">
        <v>47427</v>
      </c>
    </row>
    <row r="2868" spans="1:10" x14ac:dyDescent="0.3">
      <c r="A2868">
        <v>2867</v>
      </c>
      <c r="B2868">
        <v>26</v>
      </c>
      <c r="C2868" t="s">
        <v>14</v>
      </c>
      <c r="D2868" t="s">
        <v>15</v>
      </c>
      <c r="E2868" t="s">
        <v>16</v>
      </c>
      <c r="F2868">
        <v>650.36</v>
      </c>
      <c r="G2868">
        <v>1</v>
      </c>
      <c r="H2868">
        <v>2</v>
      </c>
      <c r="I2868" t="s">
        <v>13</v>
      </c>
      <c r="J2868" s="1">
        <v>47428</v>
      </c>
    </row>
    <row r="2869" spans="1:10" x14ac:dyDescent="0.3">
      <c r="A2869">
        <v>2868</v>
      </c>
      <c r="B2869">
        <v>37</v>
      </c>
      <c r="C2869" t="s">
        <v>14</v>
      </c>
      <c r="D2869" t="s">
        <v>11</v>
      </c>
      <c r="E2869" t="s">
        <v>24</v>
      </c>
      <c r="F2869">
        <v>442.6</v>
      </c>
      <c r="G2869">
        <v>4</v>
      </c>
      <c r="H2869">
        <v>1.5</v>
      </c>
      <c r="I2869" t="s">
        <v>17</v>
      </c>
      <c r="J2869" s="1">
        <v>47429</v>
      </c>
    </row>
    <row r="2870" spans="1:10" x14ac:dyDescent="0.3">
      <c r="A2870">
        <v>2869</v>
      </c>
      <c r="B2870">
        <v>45</v>
      </c>
      <c r="C2870" t="s">
        <v>23</v>
      </c>
      <c r="D2870" t="s">
        <v>25</v>
      </c>
      <c r="E2870" t="s">
        <v>24</v>
      </c>
      <c r="F2870">
        <v>778.61</v>
      </c>
      <c r="G2870">
        <v>13</v>
      </c>
      <c r="H2870">
        <v>3</v>
      </c>
      <c r="I2870" t="s">
        <v>17</v>
      </c>
      <c r="J2870" s="1">
        <v>47430</v>
      </c>
    </row>
    <row r="2871" spans="1:10" x14ac:dyDescent="0.3">
      <c r="A2871">
        <v>2870</v>
      </c>
      <c r="B2871">
        <v>34</v>
      </c>
      <c r="C2871" t="s">
        <v>14</v>
      </c>
      <c r="D2871" t="s">
        <v>18</v>
      </c>
      <c r="E2871" t="s">
        <v>19</v>
      </c>
      <c r="F2871">
        <v>75.010000000000005</v>
      </c>
      <c r="G2871">
        <v>9</v>
      </c>
      <c r="H2871">
        <v>3.8</v>
      </c>
      <c r="I2871" t="s">
        <v>13</v>
      </c>
      <c r="J2871" s="1">
        <v>47431</v>
      </c>
    </row>
    <row r="2872" spans="1:10" x14ac:dyDescent="0.3">
      <c r="A2872">
        <v>2871</v>
      </c>
      <c r="B2872">
        <v>24</v>
      </c>
      <c r="C2872" t="s">
        <v>14</v>
      </c>
      <c r="D2872" t="s">
        <v>25</v>
      </c>
      <c r="E2872" t="s">
        <v>21</v>
      </c>
      <c r="F2872">
        <v>1204.23</v>
      </c>
      <c r="G2872">
        <v>12</v>
      </c>
      <c r="H2872">
        <v>1.9</v>
      </c>
      <c r="I2872" t="s">
        <v>17</v>
      </c>
      <c r="J2872" s="1">
        <v>47432</v>
      </c>
    </row>
    <row r="2873" spans="1:10" x14ac:dyDescent="0.3">
      <c r="A2873">
        <v>2872</v>
      </c>
      <c r="B2873">
        <v>56</v>
      </c>
      <c r="C2873" t="s">
        <v>10</v>
      </c>
      <c r="D2873" t="s">
        <v>25</v>
      </c>
      <c r="E2873" t="s">
        <v>21</v>
      </c>
      <c r="F2873">
        <v>353.68</v>
      </c>
      <c r="G2873">
        <v>2</v>
      </c>
      <c r="H2873">
        <v>3.3</v>
      </c>
      <c r="I2873" t="s">
        <v>17</v>
      </c>
      <c r="J2873" s="1">
        <v>47433</v>
      </c>
    </row>
    <row r="2874" spans="1:10" x14ac:dyDescent="0.3">
      <c r="A2874">
        <v>2873</v>
      </c>
      <c r="B2874">
        <v>27</v>
      </c>
      <c r="C2874" t="s">
        <v>23</v>
      </c>
      <c r="D2874" t="s">
        <v>22</v>
      </c>
      <c r="E2874" t="s">
        <v>16</v>
      </c>
      <c r="F2874">
        <v>1082.75</v>
      </c>
      <c r="G2874">
        <v>10</v>
      </c>
      <c r="H2874">
        <v>4.2</v>
      </c>
      <c r="I2874" t="s">
        <v>13</v>
      </c>
      <c r="J2874" s="1">
        <v>47434</v>
      </c>
    </row>
    <row r="2875" spans="1:10" x14ac:dyDescent="0.3">
      <c r="A2875">
        <v>2874</v>
      </c>
      <c r="B2875">
        <v>50</v>
      </c>
      <c r="C2875" t="s">
        <v>10</v>
      </c>
      <c r="D2875" t="s">
        <v>18</v>
      </c>
      <c r="E2875" t="s">
        <v>12</v>
      </c>
      <c r="F2875">
        <v>417.64</v>
      </c>
      <c r="G2875">
        <v>14</v>
      </c>
      <c r="H2875">
        <v>3.1</v>
      </c>
      <c r="I2875" t="s">
        <v>17</v>
      </c>
      <c r="J2875" s="1">
        <v>47435</v>
      </c>
    </row>
    <row r="2876" spans="1:10" x14ac:dyDescent="0.3">
      <c r="A2876">
        <v>2875</v>
      </c>
      <c r="B2876">
        <v>38</v>
      </c>
      <c r="C2876" t="s">
        <v>23</v>
      </c>
      <c r="D2876" t="s">
        <v>11</v>
      </c>
      <c r="E2876" t="s">
        <v>12</v>
      </c>
      <c r="F2876">
        <v>200.38</v>
      </c>
      <c r="G2876">
        <v>11</v>
      </c>
      <c r="H2876">
        <v>1.5</v>
      </c>
      <c r="I2876" t="s">
        <v>17</v>
      </c>
      <c r="J2876" s="1">
        <v>47436</v>
      </c>
    </row>
    <row r="2877" spans="1:10" x14ac:dyDescent="0.3">
      <c r="A2877">
        <v>2876</v>
      </c>
      <c r="B2877">
        <v>52</v>
      </c>
      <c r="C2877" t="s">
        <v>10</v>
      </c>
      <c r="D2877" t="s">
        <v>18</v>
      </c>
      <c r="E2877" t="s">
        <v>24</v>
      </c>
      <c r="F2877">
        <v>452.8</v>
      </c>
      <c r="G2877">
        <v>1</v>
      </c>
      <c r="H2877">
        <v>1.7</v>
      </c>
      <c r="I2877" t="s">
        <v>17</v>
      </c>
      <c r="J2877" s="1">
        <v>47437</v>
      </c>
    </row>
    <row r="2878" spans="1:10" x14ac:dyDescent="0.3">
      <c r="A2878">
        <v>2877</v>
      </c>
      <c r="B2878">
        <v>24</v>
      </c>
      <c r="C2878" t="s">
        <v>23</v>
      </c>
      <c r="D2878" t="s">
        <v>18</v>
      </c>
      <c r="E2878" t="s">
        <v>21</v>
      </c>
      <c r="F2878">
        <v>698.93</v>
      </c>
      <c r="G2878">
        <v>7</v>
      </c>
      <c r="H2878">
        <v>4.8</v>
      </c>
      <c r="I2878" t="s">
        <v>13</v>
      </c>
      <c r="J2878" s="1">
        <v>47438</v>
      </c>
    </row>
    <row r="2879" spans="1:10" x14ac:dyDescent="0.3">
      <c r="A2879">
        <v>2878</v>
      </c>
      <c r="B2879">
        <v>37</v>
      </c>
      <c r="C2879" t="s">
        <v>23</v>
      </c>
      <c r="D2879" t="s">
        <v>22</v>
      </c>
      <c r="E2879" t="s">
        <v>16</v>
      </c>
      <c r="F2879">
        <v>781.76</v>
      </c>
      <c r="G2879">
        <v>10</v>
      </c>
      <c r="H2879">
        <v>4.5999999999999996</v>
      </c>
      <c r="I2879" t="s">
        <v>17</v>
      </c>
      <c r="J2879" s="1">
        <v>47439</v>
      </c>
    </row>
    <row r="2880" spans="1:10" x14ac:dyDescent="0.3">
      <c r="A2880">
        <v>2879</v>
      </c>
      <c r="B2880">
        <v>50</v>
      </c>
      <c r="C2880" t="s">
        <v>14</v>
      </c>
      <c r="D2880" t="s">
        <v>25</v>
      </c>
      <c r="E2880" t="s">
        <v>24</v>
      </c>
      <c r="F2880">
        <v>80.97</v>
      </c>
      <c r="G2880">
        <v>8</v>
      </c>
      <c r="H2880">
        <v>1.1000000000000001</v>
      </c>
      <c r="I2880" t="s">
        <v>13</v>
      </c>
      <c r="J2880" s="1">
        <v>47440</v>
      </c>
    </row>
    <row r="2881" spans="1:10" x14ac:dyDescent="0.3">
      <c r="A2881">
        <v>2880</v>
      </c>
      <c r="B2881">
        <v>56</v>
      </c>
      <c r="C2881" t="s">
        <v>23</v>
      </c>
      <c r="D2881" t="s">
        <v>22</v>
      </c>
      <c r="E2881" t="s">
        <v>16</v>
      </c>
      <c r="F2881">
        <v>997.18</v>
      </c>
      <c r="G2881">
        <v>8</v>
      </c>
      <c r="H2881">
        <v>1.9</v>
      </c>
      <c r="I2881" t="s">
        <v>17</v>
      </c>
      <c r="J2881" s="1">
        <v>47441</v>
      </c>
    </row>
    <row r="2882" spans="1:10" x14ac:dyDescent="0.3">
      <c r="A2882">
        <v>2881</v>
      </c>
      <c r="B2882">
        <v>19</v>
      </c>
      <c r="C2882" t="s">
        <v>23</v>
      </c>
      <c r="D2882" t="s">
        <v>11</v>
      </c>
      <c r="E2882" t="s">
        <v>24</v>
      </c>
      <c r="F2882">
        <v>1204.22</v>
      </c>
      <c r="G2882">
        <v>3</v>
      </c>
      <c r="H2882">
        <v>1.8</v>
      </c>
      <c r="I2882" t="s">
        <v>13</v>
      </c>
      <c r="J2882" s="1">
        <v>47442</v>
      </c>
    </row>
    <row r="2883" spans="1:10" x14ac:dyDescent="0.3">
      <c r="A2883">
        <v>2882</v>
      </c>
      <c r="B2883">
        <v>58</v>
      </c>
      <c r="C2883" t="s">
        <v>23</v>
      </c>
      <c r="D2883" t="s">
        <v>11</v>
      </c>
      <c r="E2883" t="s">
        <v>19</v>
      </c>
      <c r="F2883">
        <v>840.54</v>
      </c>
      <c r="G2883">
        <v>4</v>
      </c>
      <c r="H2883">
        <v>4.5</v>
      </c>
      <c r="I2883" t="s">
        <v>13</v>
      </c>
      <c r="J2883" s="1">
        <v>47443</v>
      </c>
    </row>
    <row r="2884" spans="1:10" x14ac:dyDescent="0.3">
      <c r="A2884">
        <v>2883</v>
      </c>
      <c r="B2884">
        <v>32</v>
      </c>
      <c r="C2884" t="s">
        <v>23</v>
      </c>
      <c r="D2884" t="s">
        <v>11</v>
      </c>
      <c r="E2884" t="s">
        <v>12</v>
      </c>
      <c r="F2884">
        <v>786.97</v>
      </c>
      <c r="G2884">
        <v>3</v>
      </c>
      <c r="H2884">
        <v>4.4000000000000004</v>
      </c>
      <c r="I2884" t="s">
        <v>17</v>
      </c>
      <c r="J2884" s="1">
        <v>47444</v>
      </c>
    </row>
    <row r="2885" spans="1:10" x14ac:dyDescent="0.3">
      <c r="A2885">
        <v>2884</v>
      </c>
      <c r="B2885">
        <v>46</v>
      </c>
      <c r="C2885" t="s">
        <v>10</v>
      </c>
      <c r="D2885" t="s">
        <v>22</v>
      </c>
      <c r="E2885" t="s">
        <v>21</v>
      </c>
      <c r="F2885">
        <v>1099.3900000000001</v>
      </c>
      <c r="G2885">
        <v>9</v>
      </c>
      <c r="H2885">
        <v>2.9</v>
      </c>
      <c r="I2885" t="s">
        <v>13</v>
      </c>
      <c r="J2885" s="1">
        <v>47445</v>
      </c>
    </row>
    <row r="2886" spans="1:10" x14ac:dyDescent="0.3">
      <c r="A2886">
        <v>2885</v>
      </c>
      <c r="B2886">
        <v>38</v>
      </c>
      <c r="C2886" t="s">
        <v>23</v>
      </c>
      <c r="D2886" t="s">
        <v>20</v>
      </c>
      <c r="E2886" t="s">
        <v>24</v>
      </c>
      <c r="F2886">
        <v>48.27</v>
      </c>
      <c r="G2886">
        <v>2</v>
      </c>
      <c r="H2886">
        <v>4.2</v>
      </c>
      <c r="I2886" t="s">
        <v>17</v>
      </c>
      <c r="J2886" s="1">
        <v>47446</v>
      </c>
    </row>
    <row r="2887" spans="1:10" x14ac:dyDescent="0.3">
      <c r="A2887">
        <v>2886</v>
      </c>
      <c r="B2887">
        <v>21</v>
      </c>
      <c r="C2887" t="s">
        <v>10</v>
      </c>
      <c r="D2887" t="s">
        <v>15</v>
      </c>
      <c r="E2887" t="s">
        <v>12</v>
      </c>
      <c r="F2887">
        <v>1264.05</v>
      </c>
      <c r="G2887">
        <v>7</v>
      </c>
      <c r="H2887">
        <v>3.6</v>
      </c>
      <c r="I2887" t="s">
        <v>13</v>
      </c>
      <c r="J2887" s="1">
        <v>47447</v>
      </c>
    </row>
    <row r="2888" spans="1:10" x14ac:dyDescent="0.3">
      <c r="A2888">
        <v>2887</v>
      </c>
      <c r="B2888">
        <v>42</v>
      </c>
      <c r="C2888" t="s">
        <v>10</v>
      </c>
      <c r="D2888" t="s">
        <v>11</v>
      </c>
      <c r="E2888" t="s">
        <v>19</v>
      </c>
      <c r="F2888">
        <v>380.41</v>
      </c>
      <c r="G2888">
        <v>9</v>
      </c>
      <c r="H2888">
        <v>1.8</v>
      </c>
      <c r="I2888" t="s">
        <v>13</v>
      </c>
      <c r="J2888" s="1">
        <v>47448</v>
      </c>
    </row>
    <row r="2889" spans="1:10" x14ac:dyDescent="0.3">
      <c r="A2889">
        <v>2888</v>
      </c>
      <c r="B2889">
        <v>53</v>
      </c>
      <c r="C2889" t="s">
        <v>23</v>
      </c>
      <c r="D2889" t="s">
        <v>20</v>
      </c>
      <c r="E2889" t="s">
        <v>24</v>
      </c>
      <c r="F2889">
        <v>1331.83</v>
      </c>
      <c r="G2889">
        <v>13</v>
      </c>
      <c r="H2889">
        <v>2.8</v>
      </c>
      <c r="I2889" t="s">
        <v>13</v>
      </c>
      <c r="J2889" s="1">
        <v>47449</v>
      </c>
    </row>
    <row r="2890" spans="1:10" x14ac:dyDescent="0.3">
      <c r="A2890">
        <v>2889</v>
      </c>
      <c r="B2890">
        <v>51</v>
      </c>
      <c r="C2890" t="s">
        <v>14</v>
      </c>
      <c r="D2890" t="s">
        <v>15</v>
      </c>
      <c r="E2890" t="s">
        <v>12</v>
      </c>
      <c r="F2890">
        <v>792.64</v>
      </c>
      <c r="G2890">
        <v>3</v>
      </c>
      <c r="H2890">
        <v>4</v>
      </c>
      <c r="I2890" t="s">
        <v>13</v>
      </c>
      <c r="J2890" s="1">
        <v>47450</v>
      </c>
    </row>
    <row r="2891" spans="1:10" x14ac:dyDescent="0.3">
      <c r="A2891">
        <v>2890</v>
      </c>
      <c r="B2891">
        <v>21</v>
      </c>
      <c r="C2891" t="s">
        <v>23</v>
      </c>
      <c r="D2891" t="s">
        <v>15</v>
      </c>
      <c r="E2891" t="s">
        <v>24</v>
      </c>
      <c r="F2891">
        <v>1385.48</v>
      </c>
      <c r="G2891">
        <v>9</v>
      </c>
      <c r="H2891">
        <v>2.1</v>
      </c>
      <c r="I2891" t="s">
        <v>17</v>
      </c>
      <c r="J2891" s="1">
        <v>47451</v>
      </c>
    </row>
    <row r="2892" spans="1:10" x14ac:dyDescent="0.3">
      <c r="A2892">
        <v>2891</v>
      </c>
      <c r="B2892">
        <v>38</v>
      </c>
      <c r="C2892" t="s">
        <v>23</v>
      </c>
      <c r="D2892" t="s">
        <v>15</v>
      </c>
      <c r="E2892" t="s">
        <v>24</v>
      </c>
      <c r="F2892">
        <v>877.46</v>
      </c>
      <c r="G2892">
        <v>14</v>
      </c>
      <c r="H2892">
        <v>1.6</v>
      </c>
      <c r="I2892" t="s">
        <v>13</v>
      </c>
      <c r="J2892" s="1">
        <v>47452</v>
      </c>
    </row>
    <row r="2893" spans="1:10" x14ac:dyDescent="0.3">
      <c r="A2893">
        <v>2892</v>
      </c>
      <c r="B2893">
        <v>66</v>
      </c>
      <c r="C2893" t="s">
        <v>23</v>
      </c>
      <c r="D2893" t="s">
        <v>11</v>
      </c>
      <c r="E2893" t="s">
        <v>19</v>
      </c>
      <c r="F2893">
        <v>742.32</v>
      </c>
      <c r="G2893">
        <v>1</v>
      </c>
      <c r="H2893">
        <v>1.6</v>
      </c>
      <c r="I2893" t="s">
        <v>17</v>
      </c>
      <c r="J2893" s="1">
        <v>47453</v>
      </c>
    </row>
    <row r="2894" spans="1:10" x14ac:dyDescent="0.3">
      <c r="A2894">
        <v>2893</v>
      </c>
      <c r="B2894">
        <v>29</v>
      </c>
      <c r="C2894" t="s">
        <v>10</v>
      </c>
      <c r="D2894" t="s">
        <v>15</v>
      </c>
      <c r="E2894" t="s">
        <v>12</v>
      </c>
      <c r="F2894">
        <v>447.6</v>
      </c>
      <c r="G2894">
        <v>9</v>
      </c>
      <c r="H2894">
        <v>1.6</v>
      </c>
      <c r="I2894" t="s">
        <v>13</v>
      </c>
      <c r="J2894" s="1">
        <v>47454</v>
      </c>
    </row>
    <row r="2895" spans="1:10" x14ac:dyDescent="0.3">
      <c r="A2895">
        <v>2894</v>
      </c>
      <c r="B2895">
        <v>39</v>
      </c>
      <c r="C2895" t="s">
        <v>10</v>
      </c>
      <c r="D2895" t="s">
        <v>25</v>
      </c>
      <c r="E2895" t="s">
        <v>12</v>
      </c>
      <c r="F2895">
        <v>905.71</v>
      </c>
      <c r="G2895">
        <v>7</v>
      </c>
      <c r="H2895">
        <v>1.3</v>
      </c>
      <c r="I2895" t="s">
        <v>17</v>
      </c>
      <c r="J2895" s="1">
        <v>47455</v>
      </c>
    </row>
    <row r="2896" spans="1:10" x14ac:dyDescent="0.3">
      <c r="A2896">
        <v>2895</v>
      </c>
      <c r="B2896">
        <v>32</v>
      </c>
      <c r="C2896" t="s">
        <v>23</v>
      </c>
      <c r="D2896" t="s">
        <v>11</v>
      </c>
      <c r="E2896" t="s">
        <v>21</v>
      </c>
      <c r="F2896">
        <v>300.07</v>
      </c>
      <c r="G2896">
        <v>10</v>
      </c>
      <c r="H2896">
        <v>3.3</v>
      </c>
      <c r="I2896" t="s">
        <v>13</v>
      </c>
      <c r="J2896" s="1">
        <v>47456</v>
      </c>
    </row>
    <row r="2897" spans="1:10" x14ac:dyDescent="0.3">
      <c r="A2897">
        <v>2896</v>
      </c>
      <c r="B2897">
        <v>19</v>
      </c>
      <c r="C2897" t="s">
        <v>23</v>
      </c>
      <c r="D2897" t="s">
        <v>18</v>
      </c>
      <c r="E2897" t="s">
        <v>19</v>
      </c>
      <c r="F2897">
        <v>361.53</v>
      </c>
      <c r="G2897">
        <v>11</v>
      </c>
      <c r="H2897">
        <v>2.4</v>
      </c>
      <c r="I2897" t="s">
        <v>13</v>
      </c>
      <c r="J2897" s="1">
        <v>47457</v>
      </c>
    </row>
    <row r="2898" spans="1:10" x14ac:dyDescent="0.3">
      <c r="A2898">
        <v>2897</v>
      </c>
      <c r="B2898">
        <v>35</v>
      </c>
      <c r="C2898" t="s">
        <v>14</v>
      </c>
      <c r="D2898" t="s">
        <v>25</v>
      </c>
      <c r="E2898" t="s">
        <v>19</v>
      </c>
      <c r="F2898">
        <v>152.84</v>
      </c>
      <c r="G2898">
        <v>7</v>
      </c>
      <c r="H2898">
        <v>4.0999999999999996</v>
      </c>
      <c r="I2898" t="s">
        <v>17</v>
      </c>
      <c r="J2898" s="1">
        <v>47458</v>
      </c>
    </row>
    <row r="2899" spans="1:10" x14ac:dyDescent="0.3">
      <c r="A2899">
        <v>2898</v>
      </c>
      <c r="B2899">
        <v>55</v>
      </c>
      <c r="C2899" t="s">
        <v>23</v>
      </c>
      <c r="D2899" t="s">
        <v>11</v>
      </c>
      <c r="E2899" t="s">
        <v>16</v>
      </c>
      <c r="F2899">
        <v>1102.5899999999999</v>
      </c>
      <c r="G2899">
        <v>14</v>
      </c>
      <c r="H2899">
        <v>3.6</v>
      </c>
      <c r="I2899" t="s">
        <v>17</v>
      </c>
      <c r="J2899" s="1">
        <v>47459</v>
      </c>
    </row>
    <row r="2900" spans="1:10" x14ac:dyDescent="0.3">
      <c r="A2900">
        <v>2899</v>
      </c>
      <c r="B2900">
        <v>59</v>
      </c>
      <c r="C2900" t="s">
        <v>23</v>
      </c>
      <c r="D2900" t="s">
        <v>18</v>
      </c>
      <c r="E2900" t="s">
        <v>19</v>
      </c>
      <c r="F2900">
        <v>1184.94</v>
      </c>
      <c r="G2900">
        <v>1</v>
      </c>
      <c r="H2900">
        <v>1.5</v>
      </c>
      <c r="I2900" t="s">
        <v>13</v>
      </c>
      <c r="J2900" s="1">
        <v>47460</v>
      </c>
    </row>
    <row r="2901" spans="1:10" x14ac:dyDescent="0.3">
      <c r="A2901">
        <v>2900</v>
      </c>
      <c r="B2901">
        <v>41</v>
      </c>
      <c r="C2901" t="s">
        <v>10</v>
      </c>
      <c r="D2901" t="s">
        <v>20</v>
      </c>
      <c r="E2901" t="s">
        <v>21</v>
      </c>
      <c r="F2901">
        <v>908.12</v>
      </c>
      <c r="G2901">
        <v>7</v>
      </c>
      <c r="H2901">
        <v>3.9</v>
      </c>
      <c r="I2901" t="s">
        <v>13</v>
      </c>
      <c r="J2901" s="1">
        <v>47461</v>
      </c>
    </row>
    <row r="2902" spans="1:10" x14ac:dyDescent="0.3">
      <c r="A2902">
        <v>2901</v>
      </c>
      <c r="B2902">
        <v>54</v>
      </c>
      <c r="C2902" t="s">
        <v>23</v>
      </c>
      <c r="D2902" t="s">
        <v>25</v>
      </c>
      <c r="E2902" t="s">
        <v>24</v>
      </c>
      <c r="F2902">
        <v>941.29</v>
      </c>
      <c r="G2902">
        <v>10</v>
      </c>
      <c r="H2902">
        <v>4.3</v>
      </c>
      <c r="I2902" t="s">
        <v>17</v>
      </c>
      <c r="J2902" s="1">
        <v>47462</v>
      </c>
    </row>
    <row r="2903" spans="1:10" x14ac:dyDescent="0.3">
      <c r="A2903">
        <v>2902</v>
      </c>
      <c r="B2903">
        <v>50</v>
      </c>
      <c r="C2903" t="s">
        <v>10</v>
      </c>
      <c r="D2903" t="s">
        <v>22</v>
      </c>
      <c r="E2903" t="s">
        <v>24</v>
      </c>
      <c r="F2903">
        <v>681.28</v>
      </c>
      <c r="G2903">
        <v>5</v>
      </c>
      <c r="H2903">
        <v>2.2000000000000002</v>
      </c>
      <c r="I2903" t="s">
        <v>13</v>
      </c>
      <c r="J2903" s="1">
        <v>47463</v>
      </c>
    </row>
    <row r="2904" spans="1:10" x14ac:dyDescent="0.3">
      <c r="A2904">
        <v>2903</v>
      </c>
      <c r="B2904">
        <v>41</v>
      </c>
      <c r="C2904" t="s">
        <v>23</v>
      </c>
      <c r="D2904" t="s">
        <v>22</v>
      </c>
      <c r="E2904" t="s">
        <v>16</v>
      </c>
      <c r="F2904">
        <v>353.07</v>
      </c>
      <c r="G2904">
        <v>2</v>
      </c>
      <c r="H2904">
        <v>1</v>
      </c>
      <c r="I2904" t="s">
        <v>13</v>
      </c>
      <c r="J2904" s="1">
        <v>47464</v>
      </c>
    </row>
    <row r="2905" spans="1:10" x14ac:dyDescent="0.3">
      <c r="A2905">
        <v>2904</v>
      </c>
      <c r="B2905">
        <v>41</v>
      </c>
      <c r="C2905" t="s">
        <v>23</v>
      </c>
      <c r="D2905" t="s">
        <v>22</v>
      </c>
      <c r="E2905" t="s">
        <v>24</v>
      </c>
      <c r="F2905">
        <v>98.78</v>
      </c>
      <c r="G2905">
        <v>5</v>
      </c>
      <c r="H2905">
        <v>2.2000000000000002</v>
      </c>
      <c r="I2905" t="s">
        <v>17</v>
      </c>
      <c r="J2905" s="1">
        <v>47465</v>
      </c>
    </row>
    <row r="2906" spans="1:10" x14ac:dyDescent="0.3">
      <c r="A2906">
        <v>2905</v>
      </c>
      <c r="B2906">
        <v>61</v>
      </c>
      <c r="C2906" t="s">
        <v>23</v>
      </c>
      <c r="D2906" t="s">
        <v>11</v>
      </c>
      <c r="E2906" t="s">
        <v>24</v>
      </c>
      <c r="F2906">
        <v>1456.3</v>
      </c>
      <c r="G2906">
        <v>5</v>
      </c>
      <c r="H2906">
        <v>4.9000000000000004</v>
      </c>
      <c r="I2906" t="s">
        <v>13</v>
      </c>
      <c r="J2906" s="1">
        <v>47466</v>
      </c>
    </row>
    <row r="2907" spans="1:10" x14ac:dyDescent="0.3">
      <c r="A2907">
        <v>2906</v>
      </c>
      <c r="B2907">
        <v>67</v>
      </c>
      <c r="C2907" t="s">
        <v>23</v>
      </c>
      <c r="D2907" t="s">
        <v>11</v>
      </c>
      <c r="E2907" t="s">
        <v>12</v>
      </c>
      <c r="F2907">
        <v>51.44</v>
      </c>
      <c r="G2907">
        <v>6</v>
      </c>
      <c r="H2907">
        <v>3.6</v>
      </c>
      <c r="I2907" t="s">
        <v>17</v>
      </c>
      <c r="J2907" s="1">
        <v>47467</v>
      </c>
    </row>
    <row r="2908" spans="1:10" x14ac:dyDescent="0.3">
      <c r="A2908">
        <v>2907</v>
      </c>
      <c r="B2908">
        <v>40</v>
      </c>
      <c r="C2908" t="s">
        <v>14</v>
      </c>
      <c r="D2908" t="s">
        <v>20</v>
      </c>
      <c r="E2908" t="s">
        <v>24</v>
      </c>
      <c r="F2908">
        <v>250.02</v>
      </c>
      <c r="G2908">
        <v>1</v>
      </c>
      <c r="H2908">
        <v>2</v>
      </c>
      <c r="I2908" t="s">
        <v>13</v>
      </c>
      <c r="J2908" s="1">
        <v>47468</v>
      </c>
    </row>
    <row r="2909" spans="1:10" x14ac:dyDescent="0.3">
      <c r="A2909">
        <v>2908</v>
      </c>
      <c r="B2909">
        <v>37</v>
      </c>
      <c r="C2909" t="s">
        <v>23</v>
      </c>
      <c r="D2909" t="s">
        <v>20</v>
      </c>
      <c r="E2909" t="s">
        <v>19</v>
      </c>
      <c r="F2909">
        <v>1047.72</v>
      </c>
      <c r="G2909">
        <v>2</v>
      </c>
      <c r="H2909">
        <v>2.9</v>
      </c>
      <c r="I2909" t="s">
        <v>13</v>
      </c>
      <c r="J2909" s="1">
        <v>47469</v>
      </c>
    </row>
    <row r="2910" spans="1:10" x14ac:dyDescent="0.3">
      <c r="A2910">
        <v>2909</v>
      </c>
      <c r="B2910">
        <v>29</v>
      </c>
      <c r="C2910" t="s">
        <v>14</v>
      </c>
      <c r="D2910" t="s">
        <v>11</v>
      </c>
      <c r="E2910" t="s">
        <v>16</v>
      </c>
      <c r="F2910">
        <v>1348.12</v>
      </c>
      <c r="G2910">
        <v>2</v>
      </c>
      <c r="H2910">
        <v>4.5</v>
      </c>
      <c r="I2910" t="s">
        <v>17</v>
      </c>
      <c r="J2910" s="1">
        <v>47470</v>
      </c>
    </row>
    <row r="2911" spans="1:10" x14ac:dyDescent="0.3">
      <c r="A2911">
        <v>2910</v>
      </c>
      <c r="B2911">
        <v>38</v>
      </c>
      <c r="C2911" t="s">
        <v>14</v>
      </c>
      <c r="D2911" t="s">
        <v>22</v>
      </c>
      <c r="E2911" t="s">
        <v>16</v>
      </c>
      <c r="F2911">
        <v>1245.99</v>
      </c>
      <c r="G2911">
        <v>12</v>
      </c>
      <c r="H2911">
        <v>2.2000000000000002</v>
      </c>
      <c r="I2911" t="s">
        <v>17</v>
      </c>
      <c r="J2911" s="1">
        <v>47471</v>
      </c>
    </row>
    <row r="2912" spans="1:10" x14ac:dyDescent="0.3">
      <c r="A2912">
        <v>2911</v>
      </c>
      <c r="B2912">
        <v>43</v>
      </c>
      <c r="C2912" t="s">
        <v>14</v>
      </c>
      <c r="D2912" t="s">
        <v>20</v>
      </c>
      <c r="E2912" t="s">
        <v>16</v>
      </c>
      <c r="F2912">
        <v>1188.8599999999999</v>
      </c>
      <c r="G2912">
        <v>11</v>
      </c>
      <c r="H2912">
        <v>2.7</v>
      </c>
      <c r="I2912" t="s">
        <v>13</v>
      </c>
      <c r="J2912" s="1">
        <v>47472</v>
      </c>
    </row>
    <row r="2913" spans="1:10" x14ac:dyDescent="0.3">
      <c r="A2913">
        <v>2912</v>
      </c>
      <c r="B2913">
        <v>62</v>
      </c>
      <c r="C2913" t="s">
        <v>10</v>
      </c>
      <c r="D2913" t="s">
        <v>22</v>
      </c>
      <c r="E2913" t="s">
        <v>19</v>
      </c>
      <c r="F2913">
        <v>1033.8699999999999</v>
      </c>
      <c r="G2913">
        <v>12</v>
      </c>
      <c r="H2913">
        <v>5</v>
      </c>
      <c r="I2913" t="s">
        <v>17</v>
      </c>
      <c r="J2913" s="1">
        <v>47473</v>
      </c>
    </row>
    <row r="2914" spans="1:10" x14ac:dyDescent="0.3">
      <c r="A2914">
        <v>2913</v>
      </c>
      <c r="B2914">
        <v>67</v>
      </c>
      <c r="C2914" t="s">
        <v>23</v>
      </c>
      <c r="D2914" t="s">
        <v>11</v>
      </c>
      <c r="E2914" t="s">
        <v>21</v>
      </c>
      <c r="F2914">
        <v>957.95</v>
      </c>
      <c r="G2914">
        <v>5</v>
      </c>
      <c r="H2914">
        <v>1.1000000000000001</v>
      </c>
      <c r="I2914" t="s">
        <v>17</v>
      </c>
      <c r="J2914" s="1">
        <v>47474</v>
      </c>
    </row>
    <row r="2915" spans="1:10" x14ac:dyDescent="0.3">
      <c r="A2915">
        <v>2914</v>
      </c>
      <c r="B2915">
        <v>42</v>
      </c>
      <c r="C2915" t="s">
        <v>23</v>
      </c>
      <c r="D2915" t="s">
        <v>22</v>
      </c>
      <c r="E2915" t="s">
        <v>19</v>
      </c>
      <c r="F2915">
        <v>1292.6300000000001</v>
      </c>
      <c r="G2915">
        <v>13</v>
      </c>
      <c r="H2915">
        <v>4.9000000000000004</v>
      </c>
      <c r="I2915" t="s">
        <v>17</v>
      </c>
      <c r="J2915" s="1">
        <v>47475</v>
      </c>
    </row>
    <row r="2916" spans="1:10" x14ac:dyDescent="0.3">
      <c r="A2916">
        <v>2915</v>
      </c>
      <c r="B2916">
        <v>60</v>
      </c>
      <c r="C2916" t="s">
        <v>23</v>
      </c>
      <c r="D2916" t="s">
        <v>15</v>
      </c>
      <c r="E2916" t="s">
        <v>24</v>
      </c>
      <c r="F2916">
        <v>227.53</v>
      </c>
      <c r="G2916">
        <v>4</v>
      </c>
      <c r="H2916">
        <v>4.3</v>
      </c>
      <c r="I2916" t="s">
        <v>17</v>
      </c>
      <c r="J2916" s="1">
        <v>47476</v>
      </c>
    </row>
    <row r="2917" spans="1:10" x14ac:dyDescent="0.3">
      <c r="A2917">
        <v>2916</v>
      </c>
      <c r="B2917">
        <v>46</v>
      </c>
      <c r="C2917" t="s">
        <v>10</v>
      </c>
      <c r="D2917" t="s">
        <v>25</v>
      </c>
      <c r="E2917" t="s">
        <v>21</v>
      </c>
      <c r="F2917">
        <v>659.6</v>
      </c>
      <c r="G2917">
        <v>6</v>
      </c>
      <c r="H2917">
        <v>3.9</v>
      </c>
      <c r="I2917" t="s">
        <v>13</v>
      </c>
      <c r="J2917" s="1">
        <v>47477</v>
      </c>
    </row>
    <row r="2918" spans="1:10" x14ac:dyDescent="0.3">
      <c r="A2918">
        <v>2917</v>
      </c>
      <c r="B2918">
        <v>59</v>
      </c>
      <c r="C2918" t="s">
        <v>14</v>
      </c>
      <c r="D2918" t="s">
        <v>22</v>
      </c>
      <c r="E2918" t="s">
        <v>12</v>
      </c>
      <c r="F2918">
        <v>990.96</v>
      </c>
      <c r="G2918">
        <v>3</v>
      </c>
      <c r="H2918">
        <v>1.7</v>
      </c>
      <c r="I2918" t="s">
        <v>17</v>
      </c>
      <c r="J2918" s="1">
        <v>47478</v>
      </c>
    </row>
    <row r="2919" spans="1:10" x14ac:dyDescent="0.3">
      <c r="A2919">
        <v>2918</v>
      </c>
      <c r="B2919">
        <v>50</v>
      </c>
      <c r="C2919" t="s">
        <v>14</v>
      </c>
      <c r="D2919" t="s">
        <v>18</v>
      </c>
      <c r="E2919" t="s">
        <v>19</v>
      </c>
      <c r="F2919">
        <v>453.69</v>
      </c>
      <c r="G2919">
        <v>7</v>
      </c>
      <c r="H2919">
        <v>2.2999999999999998</v>
      </c>
      <c r="I2919" t="s">
        <v>13</v>
      </c>
      <c r="J2919" s="1">
        <v>47479</v>
      </c>
    </row>
    <row r="2920" spans="1:10" x14ac:dyDescent="0.3">
      <c r="A2920">
        <v>2919</v>
      </c>
      <c r="B2920">
        <v>68</v>
      </c>
      <c r="C2920" t="s">
        <v>14</v>
      </c>
      <c r="D2920" t="s">
        <v>11</v>
      </c>
      <c r="E2920" t="s">
        <v>19</v>
      </c>
      <c r="F2920">
        <v>722.08</v>
      </c>
      <c r="G2920">
        <v>6</v>
      </c>
      <c r="H2920">
        <v>1.2</v>
      </c>
      <c r="I2920" t="s">
        <v>13</v>
      </c>
      <c r="J2920" s="1">
        <v>47480</v>
      </c>
    </row>
    <row r="2921" spans="1:10" x14ac:dyDescent="0.3">
      <c r="A2921">
        <v>2920</v>
      </c>
      <c r="B2921">
        <v>31</v>
      </c>
      <c r="C2921" t="s">
        <v>14</v>
      </c>
      <c r="D2921" t="s">
        <v>25</v>
      </c>
      <c r="E2921" t="s">
        <v>24</v>
      </c>
      <c r="F2921">
        <v>445.16</v>
      </c>
      <c r="G2921">
        <v>9</v>
      </c>
      <c r="H2921">
        <v>2.2999999999999998</v>
      </c>
      <c r="I2921" t="s">
        <v>13</v>
      </c>
      <c r="J2921" s="1">
        <v>47481</v>
      </c>
    </row>
    <row r="2922" spans="1:10" x14ac:dyDescent="0.3">
      <c r="A2922">
        <v>2921</v>
      </c>
      <c r="B2922">
        <v>53</v>
      </c>
      <c r="C2922" t="s">
        <v>10</v>
      </c>
      <c r="D2922" t="s">
        <v>15</v>
      </c>
      <c r="E2922" t="s">
        <v>12</v>
      </c>
      <c r="F2922">
        <v>1149.45</v>
      </c>
      <c r="G2922">
        <v>2</v>
      </c>
      <c r="H2922">
        <v>4.2</v>
      </c>
      <c r="I2922" t="s">
        <v>13</v>
      </c>
      <c r="J2922" s="1">
        <v>47482</v>
      </c>
    </row>
    <row r="2923" spans="1:10" x14ac:dyDescent="0.3">
      <c r="A2923">
        <v>2922</v>
      </c>
      <c r="B2923">
        <v>43</v>
      </c>
      <c r="C2923" t="s">
        <v>23</v>
      </c>
      <c r="D2923" t="s">
        <v>20</v>
      </c>
      <c r="E2923" t="s">
        <v>24</v>
      </c>
      <c r="F2923">
        <v>78.67</v>
      </c>
      <c r="G2923">
        <v>9</v>
      </c>
      <c r="H2923">
        <v>1</v>
      </c>
      <c r="I2923" t="s">
        <v>17</v>
      </c>
      <c r="J2923" s="1">
        <v>47483</v>
      </c>
    </row>
    <row r="2924" spans="1:10" x14ac:dyDescent="0.3">
      <c r="A2924">
        <v>2923</v>
      </c>
      <c r="B2924">
        <v>60</v>
      </c>
      <c r="C2924" t="s">
        <v>14</v>
      </c>
      <c r="D2924" t="s">
        <v>20</v>
      </c>
      <c r="E2924" t="s">
        <v>24</v>
      </c>
      <c r="F2924">
        <v>732.72</v>
      </c>
      <c r="G2924">
        <v>10</v>
      </c>
      <c r="H2924">
        <v>3.6</v>
      </c>
      <c r="I2924" t="s">
        <v>13</v>
      </c>
      <c r="J2924" s="1">
        <v>47484</v>
      </c>
    </row>
    <row r="2925" spans="1:10" x14ac:dyDescent="0.3">
      <c r="A2925">
        <v>2924</v>
      </c>
      <c r="B2925">
        <v>55</v>
      </c>
      <c r="C2925" t="s">
        <v>23</v>
      </c>
      <c r="D2925" t="s">
        <v>15</v>
      </c>
      <c r="E2925" t="s">
        <v>21</v>
      </c>
      <c r="F2925">
        <v>738.84</v>
      </c>
      <c r="G2925">
        <v>13</v>
      </c>
      <c r="H2925">
        <v>2.2999999999999998</v>
      </c>
      <c r="I2925" t="s">
        <v>17</v>
      </c>
      <c r="J2925" s="1">
        <v>47485</v>
      </c>
    </row>
    <row r="2926" spans="1:10" x14ac:dyDescent="0.3">
      <c r="A2926">
        <v>2925</v>
      </c>
      <c r="B2926">
        <v>21</v>
      </c>
      <c r="C2926" t="s">
        <v>23</v>
      </c>
      <c r="D2926" t="s">
        <v>11</v>
      </c>
      <c r="E2926" t="s">
        <v>24</v>
      </c>
      <c r="F2926">
        <v>1455.25</v>
      </c>
      <c r="G2926">
        <v>4</v>
      </c>
      <c r="H2926">
        <v>4.2</v>
      </c>
      <c r="I2926" t="s">
        <v>17</v>
      </c>
      <c r="J2926" s="1">
        <v>47486</v>
      </c>
    </row>
    <row r="2927" spans="1:10" x14ac:dyDescent="0.3">
      <c r="A2927">
        <v>2926</v>
      </c>
      <c r="B2927">
        <v>20</v>
      </c>
      <c r="C2927" t="s">
        <v>10</v>
      </c>
      <c r="D2927" t="s">
        <v>15</v>
      </c>
      <c r="E2927" t="s">
        <v>24</v>
      </c>
      <c r="F2927">
        <v>60.52</v>
      </c>
      <c r="G2927">
        <v>12</v>
      </c>
      <c r="H2927">
        <v>4.4000000000000004</v>
      </c>
      <c r="I2927" t="s">
        <v>13</v>
      </c>
      <c r="J2927" s="1">
        <v>47487</v>
      </c>
    </row>
    <row r="2928" spans="1:10" x14ac:dyDescent="0.3">
      <c r="A2928">
        <v>2927</v>
      </c>
      <c r="B2928">
        <v>26</v>
      </c>
      <c r="C2928" t="s">
        <v>14</v>
      </c>
      <c r="D2928" t="s">
        <v>18</v>
      </c>
      <c r="E2928" t="s">
        <v>24</v>
      </c>
      <c r="F2928">
        <v>178.21</v>
      </c>
      <c r="G2928">
        <v>1</v>
      </c>
      <c r="H2928">
        <v>1.9</v>
      </c>
      <c r="I2928" t="s">
        <v>13</v>
      </c>
      <c r="J2928" s="1">
        <v>47488</v>
      </c>
    </row>
    <row r="2929" spans="1:10" x14ac:dyDescent="0.3">
      <c r="A2929">
        <v>2928</v>
      </c>
      <c r="B2929">
        <v>32</v>
      </c>
      <c r="C2929" t="s">
        <v>10</v>
      </c>
      <c r="D2929" t="s">
        <v>18</v>
      </c>
      <c r="E2929" t="s">
        <v>24</v>
      </c>
      <c r="F2929">
        <v>14.43</v>
      </c>
      <c r="G2929">
        <v>1</v>
      </c>
      <c r="H2929">
        <v>4.2</v>
      </c>
      <c r="I2929" t="s">
        <v>17</v>
      </c>
      <c r="J2929" s="1">
        <v>47489</v>
      </c>
    </row>
    <row r="2930" spans="1:10" x14ac:dyDescent="0.3">
      <c r="A2930">
        <v>2929</v>
      </c>
      <c r="B2930">
        <v>22</v>
      </c>
      <c r="C2930" t="s">
        <v>10</v>
      </c>
      <c r="D2930" t="s">
        <v>20</v>
      </c>
      <c r="E2930" t="s">
        <v>12</v>
      </c>
      <c r="F2930">
        <v>505.83</v>
      </c>
      <c r="G2930">
        <v>4</v>
      </c>
      <c r="H2930">
        <v>3.3</v>
      </c>
      <c r="I2930" t="s">
        <v>17</v>
      </c>
      <c r="J2930" s="1">
        <v>47490</v>
      </c>
    </row>
    <row r="2931" spans="1:10" x14ac:dyDescent="0.3">
      <c r="A2931">
        <v>2930</v>
      </c>
      <c r="B2931">
        <v>29</v>
      </c>
      <c r="C2931" t="s">
        <v>14</v>
      </c>
      <c r="D2931" t="s">
        <v>18</v>
      </c>
      <c r="E2931" t="s">
        <v>21</v>
      </c>
      <c r="F2931">
        <v>754.02</v>
      </c>
      <c r="G2931">
        <v>1</v>
      </c>
      <c r="H2931">
        <v>3</v>
      </c>
      <c r="I2931" t="s">
        <v>17</v>
      </c>
      <c r="J2931" s="1">
        <v>47491</v>
      </c>
    </row>
    <row r="2932" spans="1:10" x14ac:dyDescent="0.3">
      <c r="A2932">
        <v>2931</v>
      </c>
      <c r="B2932">
        <v>50</v>
      </c>
      <c r="C2932" t="s">
        <v>23</v>
      </c>
      <c r="D2932" t="s">
        <v>15</v>
      </c>
      <c r="E2932" t="s">
        <v>16</v>
      </c>
      <c r="F2932">
        <v>1078.9000000000001</v>
      </c>
      <c r="G2932">
        <v>7</v>
      </c>
      <c r="H2932">
        <v>4.9000000000000004</v>
      </c>
      <c r="I2932" t="s">
        <v>13</v>
      </c>
      <c r="J2932" s="1">
        <v>47492</v>
      </c>
    </row>
    <row r="2933" spans="1:10" x14ac:dyDescent="0.3">
      <c r="A2933">
        <v>2932</v>
      </c>
      <c r="B2933">
        <v>67</v>
      </c>
      <c r="C2933" t="s">
        <v>10</v>
      </c>
      <c r="D2933" t="s">
        <v>20</v>
      </c>
      <c r="E2933" t="s">
        <v>21</v>
      </c>
      <c r="F2933">
        <v>1228.43</v>
      </c>
      <c r="G2933">
        <v>3</v>
      </c>
      <c r="H2933">
        <v>2.2000000000000002</v>
      </c>
      <c r="I2933" t="s">
        <v>17</v>
      </c>
      <c r="J2933" s="1">
        <v>47493</v>
      </c>
    </row>
    <row r="2934" spans="1:10" x14ac:dyDescent="0.3">
      <c r="A2934">
        <v>2933</v>
      </c>
      <c r="B2934">
        <v>26</v>
      </c>
      <c r="C2934" t="s">
        <v>10</v>
      </c>
      <c r="D2934" t="s">
        <v>11</v>
      </c>
      <c r="E2934" t="s">
        <v>12</v>
      </c>
      <c r="F2934">
        <v>505.72</v>
      </c>
      <c r="G2934">
        <v>9</v>
      </c>
      <c r="H2934">
        <v>2.7</v>
      </c>
      <c r="I2934" t="s">
        <v>17</v>
      </c>
      <c r="J2934" s="1">
        <v>47494</v>
      </c>
    </row>
    <row r="2935" spans="1:10" x14ac:dyDescent="0.3">
      <c r="A2935">
        <v>2934</v>
      </c>
      <c r="B2935">
        <v>42</v>
      </c>
      <c r="C2935" t="s">
        <v>23</v>
      </c>
      <c r="D2935" t="s">
        <v>22</v>
      </c>
      <c r="E2935" t="s">
        <v>16</v>
      </c>
      <c r="F2935">
        <v>870.02</v>
      </c>
      <c r="G2935">
        <v>11</v>
      </c>
      <c r="H2935">
        <v>3.1</v>
      </c>
      <c r="I2935" t="s">
        <v>17</v>
      </c>
      <c r="J2935" s="1">
        <v>47495</v>
      </c>
    </row>
    <row r="2936" spans="1:10" x14ac:dyDescent="0.3">
      <c r="A2936">
        <v>2935</v>
      </c>
      <c r="B2936">
        <v>50</v>
      </c>
      <c r="C2936" t="s">
        <v>23</v>
      </c>
      <c r="D2936" t="s">
        <v>22</v>
      </c>
      <c r="E2936" t="s">
        <v>16</v>
      </c>
      <c r="F2936">
        <v>991.06</v>
      </c>
      <c r="G2936">
        <v>12</v>
      </c>
      <c r="H2936">
        <v>1.2</v>
      </c>
      <c r="I2936" t="s">
        <v>13</v>
      </c>
      <c r="J2936" s="1">
        <v>47496</v>
      </c>
    </row>
    <row r="2937" spans="1:10" x14ac:dyDescent="0.3">
      <c r="A2937">
        <v>2936</v>
      </c>
      <c r="B2937">
        <v>26</v>
      </c>
      <c r="C2937" t="s">
        <v>10</v>
      </c>
      <c r="D2937" t="s">
        <v>20</v>
      </c>
      <c r="E2937" t="s">
        <v>16</v>
      </c>
      <c r="F2937">
        <v>1423.63</v>
      </c>
      <c r="G2937">
        <v>6</v>
      </c>
      <c r="H2937">
        <v>1.7</v>
      </c>
      <c r="I2937" t="s">
        <v>17</v>
      </c>
      <c r="J2937" s="1">
        <v>47497</v>
      </c>
    </row>
    <row r="2938" spans="1:10" x14ac:dyDescent="0.3">
      <c r="A2938">
        <v>2937</v>
      </c>
      <c r="B2938">
        <v>66</v>
      </c>
      <c r="C2938" t="s">
        <v>10</v>
      </c>
      <c r="D2938" t="s">
        <v>22</v>
      </c>
      <c r="E2938" t="s">
        <v>12</v>
      </c>
      <c r="F2938">
        <v>420.05</v>
      </c>
      <c r="G2938">
        <v>11</v>
      </c>
      <c r="H2938">
        <v>3.8</v>
      </c>
      <c r="I2938" t="s">
        <v>17</v>
      </c>
      <c r="J2938" s="1">
        <v>47498</v>
      </c>
    </row>
    <row r="2939" spans="1:10" x14ac:dyDescent="0.3">
      <c r="A2939">
        <v>2938</v>
      </c>
      <c r="B2939">
        <v>26</v>
      </c>
      <c r="C2939" t="s">
        <v>10</v>
      </c>
      <c r="D2939" t="s">
        <v>20</v>
      </c>
      <c r="E2939" t="s">
        <v>19</v>
      </c>
      <c r="F2939">
        <v>603.52</v>
      </c>
      <c r="G2939">
        <v>1</v>
      </c>
      <c r="H2939">
        <v>1.1000000000000001</v>
      </c>
      <c r="I2939" t="s">
        <v>13</v>
      </c>
      <c r="J2939" s="1">
        <v>47499</v>
      </c>
    </row>
    <row r="2940" spans="1:10" x14ac:dyDescent="0.3">
      <c r="A2940">
        <v>2939</v>
      </c>
      <c r="B2940">
        <v>52</v>
      </c>
      <c r="C2940" t="s">
        <v>23</v>
      </c>
      <c r="D2940" t="s">
        <v>18</v>
      </c>
      <c r="E2940" t="s">
        <v>21</v>
      </c>
      <c r="F2940">
        <v>841.59</v>
      </c>
      <c r="G2940">
        <v>6</v>
      </c>
      <c r="H2940">
        <v>2.9</v>
      </c>
      <c r="I2940" t="s">
        <v>17</v>
      </c>
      <c r="J2940" s="1">
        <v>47500</v>
      </c>
    </row>
    <row r="2941" spans="1:10" x14ac:dyDescent="0.3">
      <c r="A2941">
        <v>2940</v>
      </c>
      <c r="B2941">
        <v>41</v>
      </c>
      <c r="C2941" t="s">
        <v>10</v>
      </c>
      <c r="D2941" t="s">
        <v>11</v>
      </c>
      <c r="E2941" t="s">
        <v>24</v>
      </c>
      <c r="F2941">
        <v>1467.55</v>
      </c>
      <c r="G2941">
        <v>14</v>
      </c>
      <c r="H2941">
        <v>1.3</v>
      </c>
      <c r="I2941" t="s">
        <v>17</v>
      </c>
      <c r="J2941" s="1">
        <v>47501</v>
      </c>
    </row>
    <row r="2942" spans="1:10" x14ac:dyDescent="0.3">
      <c r="A2942">
        <v>2941</v>
      </c>
      <c r="B2942">
        <v>50</v>
      </c>
      <c r="C2942" t="s">
        <v>14</v>
      </c>
      <c r="D2942" t="s">
        <v>18</v>
      </c>
      <c r="E2942" t="s">
        <v>24</v>
      </c>
      <c r="F2942">
        <v>380.46</v>
      </c>
      <c r="G2942">
        <v>12</v>
      </c>
      <c r="H2942">
        <v>3.1</v>
      </c>
      <c r="I2942" t="s">
        <v>13</v>
      </c>
      <c r="J2942" s="1">
        <v>47502</v>
      </c>
    </row>
    <row r="2943" spans="1:10" x14ac:dyDescent="0.3">
      <c r="A2943">
        <v>2942</v>
      </c>
      <c r="B2943">
        <v>32</v>
      </c>
      <c r="C2943" t="s">
        <v>10</v>
      </c>
      <c r="D2943" t="s">
        <v>25</v>
      </c>
      <c r="E2943" t="s">
        <v>19</v>
      </c>
      <c r="F2943">
        <v>158.47</v>
      </c>
      <c r="G2943">
        <v>10</v>
      </c>
      <c r="H2943">
        <v>1.7</v>
      </c>
      <c r="I2943" t="s">
        <v>17</v>
      </c>
      <c r="J2943" s="1">
        <v>47503</v>
      </c>
    </row>
    <row r="2944" spans="1:10" x14ac:dyDescent="0.3">
      <c r="A2944">
        <v>2943</v>
      </c>
      <c r="B2944">
        <v>65</v>
      </c>
      <c r="C2944" t="s">
        <v>10</v>
      </c>
      <c r="D2944" t="s">
        <v>18</v>
      </c>
      <c r="E2944" t="s">
        <v>19</v>
      </c>
      <c r="F2944">
        <v>245.22</v>
      </c>
      <c r="G2944">
        <v>2</v>
      </c>
      <c r="H2944">
        <v>1.5</v>
      </c>
      <c r="I2944" t="s">
        <v>13</v>
      </c>
      <c r="J2944" s="1">
        <v>47504</v>
      </c>
    </row>
    <row r="2945" spans="1:10" x14ac:dyDescent="0.3">
      <c r="A2945">
        <v>2944</v>
      </c>
      <c r="B2945">
        <v>54</v>
      </c>
      <c r="C2945" t="s">
        <v>14</v>
      </c>
      <c r="D2945" t="s">
        <v>22</v>
      </c>
      <c r="E2945" t="s">
        <v>21</v>
      </c>
      <c r="F2945">
        <v>121.03</v>
      </c>
      <c r="G2945">
        <v>5</v>
      </c>
      <c r="H2945">
        <v>1.8</v>
      </c>
      <c r="I2945" t="s">
        <v>13</v>
      </c>
      <c r="J2945" s="1">
        <v>47505</v>
      </c>
    </row>
    <row r="2946" spans="1:10" x14ac:dyDescent="0.3">
      <c r="A2946">
        <v>2945</v>
      </c>
      <c r="B2946">
        <v>39</v>
      </c>
      <c r="C2946" t="s">
        <v>23</v>
      </c>
      <c r="D2946" t="s">
        <v>11</v>
      </c>
      <c r="E2946" t="s">
        <v>19</v>
      </c>
      <c r="F2946">
        <v>659.5</v>
      </c>
      <c r="G2946">
        <v>9</v>
      </c>
      <c r="H2946">
        <v>2.9</v>
      </c>
      <c r="I2946" t="s">
        <v>13</v>
      </c>
      <c r="J2946" s="1">
        <v>47506</v>
      </c>
    </row>
    <row r="2947" spans="1:10" x14ac:dyDescent="0.3">
      <c r="A2947">
        <v>2946</v>
      </c>
      <c r="B2947">
        <v>46</v>
      </c>
      <c r="C2947" t="s">
        <v>10</v>
      </c>
      <c r="D2947" t="s">
        <v>25</v>
      </c>
      <c r="E2947" t="s">
        <v>19</v>
      </c>
      <c r="F2947">
        <v>1065.83</v>
      </c>
      <c r="G2947">
        <v>2</v>
      </c>
      <c r="H2947">
        <v>1.8</v>
      </c>
      <c r="I2947" t="s">
        <v>13</v>
      </c>
      <c r="J2947" s="1">
        <v>47507</v>
      </c>
    </row>
    <row r="2948" spans="1:10" x14ac:dyDescent="0.3">
      <c r="A2948">
        <v>2947</v>
      </c>
      <c r="B2948">
        <v>37</v>
      </c>
      <c r="C2948" t="s">
        <v>14</v>
      </c>
      <c r="D2948" t="s">
        <v>11</v>
      </c>
      <c r="E2948" t="s">
        <v>12</v>
      </c>
      <c r="F2948">
        <v>277.8</v>
      </c>
      <c r="G2948">
        <v>2</v>
      </c>
      <c r="H2948">
        <v>1.1000000000000001</v>
      </c>
      <c r="I2948" t="s">
        <v>17</v>
      </c>
      <c r="J2948" s="1">
        <v>47508</v>
      </c>
    </row>
    <row r="2949" spans="1:10" x14ac:dyDescent="0.3">
      <c r="A2949">
        <v>2948</v>
      </c>
      <c r="B2949">
        <v>38</v>
      </c>
      <c r="C2949" t="s">
        <v>14</v>
      </c>
      <c r="D2949" t="s">
        <v>18</v>
      </c>
      <c r="E2949" t="s">
        <v>21</v>
      </c>
      <c r="F2949">
        <v>984.65</v>
      </c>
      <c r="G2949">
        <v>4</v>
      </c>
      <c r="H2949">
        <v>2.9</v>
      </c>
      <c r="I2949" t="s">
        <v>13</v>
      </c>
      <c r="J2949" s="1">
        <v>47509</v>
      </c>
    </row>
    <row r="2950" spans="1:10" x14ac:dyDescent="0.3">
      <c r="A2950">
        <v>2949</v>
      </c>
      <c r="B2950">
        <v>34</v>
      </c>
      <c r="C2950" t="s">
        <v>10</v>
      </c>
      <c r="D2950" t="s">
        <v>18</v>
      </c>
      <c r="E2950" t="s">
        <v>16</v>
      </c>
      <c r="F2950">
        <v>277.82</v>
      </c>
      <c r="G2950">
        <v>11</v>
      </c>
      <c r="H2950">
        <v>1.5</v>
      </c>
      <c r="I2950" t="s">
        <v>17</v>
      </c>
      <c r="J2950" s="1">
        <v>47510</v>
      </c>
    </row>
    <row r="2951" spans="1:10" x14ac:dyDescent="0.3">
      <c r="A2951">
        <v>2950</v>
      </c>
      <c r="B2951">
        <v>67</v>
      </c>
      <c r="C2951" t="s">
        <v>10</v>
      </c>
      <c r="D2951" t="s">
        <v>25</v>
      </c>
      <c r="E2951" t="s">
        <v>12</v>
      </c>
      <c r="F2951">
        <v>1088.55</v>
      </c>
      <c r="G2951">
        <v>4</v>
      </c>
      <c r="H2951">
        <v>3.7</v>
      </c>
      <c r="I2951" t="s">
        <v>13</v>
      </c>
      <c r="J2951" s="1">
        <v>47511</v>
      </c>
    </row>
    <row r="2952" spans="1:10" x14ac:dyDescent="0.3">
      <c r="A2952">
        <v>2951</v>
      </c>
      <c r="B2952">
        <v>30</v>
      </c>
      <c r="C2952" t="s">
        <v>23</v>
      </c>
      <c r="D2952" t="s">
        <v>25</v>
      </c>
      <c r="E2952" t="s">
        <v>12</v>
      </c>
      <c r="F2952">
        <v>1131.3699999999999</v>
      </c>
      <c r="G2952">
        <v>1</v>
      </c>
      <c r="H2952">
        <v>3</v>
      </c>
      <c r="I2952" t="s">
        <v>13</v>
      </c>
      <c r="J2952" s="1">
        <v>47512</v>
      </c>
    </row>
    <row r="2953" spans="1:10" x14ac:dyDescent="0.3">
      <c r="A2953">
        <v>2952</v>
      </c>
      <c r="B2953">
        <v>39</v>
      </c>
      <c r="C2953" t="s">
        <v>10</v>
      </c>
      <c r="D2953" t="s">
        <v>15</v>
      </c>
      <c r="E2953" t="s">
        <v>24</v>
      </c>
      <c r="F2953">
        <v>761.82</v>
      </c>
      <c r="G2953">
        <v>4</v>
      </c>
      <c r="H2953">
        <v>4.9000000000000004</v>
      </c>
      <c r="I2953" t="s">
        <v>13</v>
      </c>
      <c r="J2953" s="1">
        <v>47513</v>
      </c>
    </row>
    <row r="2954" spans="1:10" x14ac:dyDescent="0.3">
      <c r="A2954">
        <v>2953</v>
      </c>
      <c r="B2954">
        <v>35</v>
      </c>
      <c r="C2954" t="s">
        <v>10</v>
      </c>
      <c r="D2954" t="s">
        <v>22</v>
      </c>
      <c r="E2954" t="s">
        <v>19</v>
      </c>
      <c r="F2954">
        <v>1264.58</v>
      </c>
      <c r="G2954">
        <v>13</v>
      </c>
      <c r="H2954">
        <v>1.7</v>
      </c>
      <c r="I2954" t="s">
        <v>17</v>
      </c>
      <c r="J2954" s="1">
        <v>47514</v>
      </c>
    </row>
    <row r="2955" spans="1:10" x14ac:dyDescent="0.3">
      <c r="A2955">
        <v>2954</v>
      </c>
      <c r="B2955">
        <v>56</v>
      </c>
      <c r="C2955" t="s">
        <v>23</v>
      </c>
      <c r="D2955" t="s">
        <v>20</v>
      </c>
      <c r="E2955" t="s">
        <v>19</v>
      </c>
      <c r="F2955">
        <v>1065.45</v>
      </c>
      <c r="G2955">
        <v>4</v>
      </c>
      <c r="H2955">
        <v>3</v>
      </c>
      <c r="I2955" t="s">
        <v>13</v>
      </c>
      <c r="J2955" s="1">
        <v>47515</v>
      </c>
    </row>
    <row r="2956" spans="1:10" x14ac:dyDescent="0.3">
      <c r="A2956">
        <v>2955</v>
      </c>
      <c r="B2956">
        <v>55</v>
      </c>
      <c r="C2956" t="s">
        <v>14</v>
      </c>
      <c r="D2956" t="s">
        <v>22</v>
      </c>
      <c r="E2956" t="s">
        <v>24</v>
      </c>
      <c r="F2956">
        <v>94.8</v>
      </c>
      <c r="G2956">
        <v>2</v>
      </c>
      <c r="H2956">
        <v>1.6</v>
      </c>
      <c r="I2956" t="s">
        <v>13</v>
      </c>
      <c r="J2956" s="1">
        <v>47516</v>
      </c>
    </row>
    <row r="2957" spans="1:10" x14ac:dyDescent="0.3">
      <c r="A2957">
        <v>2956</v>
      </c>
      <c r="B2957">
        <v>46</v>
      </c>
      <c r="C2957" t="s">
        <v>14</v>
      </c>
      <c r="D2957" t="s">
        <v>18</v>
      </c>
      <c r="E2957" t="s">
        <v>12</v>
      </c>
      <c r="F2957">
        <v>974.89</v>
      </c>
      <c r="G2957">
        <v>14</v>
      </c>
      <c r="H2957">
        <v>1.6</v>
      </c>
      <c r="I2957" t="s">
        <v>17</v>
      </c>
      <c r="J2957" s="1">
        <v>47517</v>
      </c>
    </row>
    <row r="2958" spans="1:10" x14ac:dyDescent="0.3">
      <c r="A2958">
        <v>2957</v>
      </c>
      <c r="B2958">
        <v>42</v>
      </c>
      <c r="C2958" t="s">
        <v>23</v>
      </c>
      <c r="D2958" t="s">
        <v>25</v>
      </c>
      <c r="E2958" t="s">
        <v>24</v>
      </c>
      <c r="F2958">
        <v>600.74</v>
      </c>
      <c r="G2958">
        <v>1</v>
      </c>
      <c r="H2958">
        <v>4.5999999999999996</v>
      </c>
      <c r="I2958" t="s">
        <v>13</v>
      </c>
      <c r="J2958" s="1">
        <v>47518</v>
      </c>
    </row>
    <row r="2959" spans="1:10" x14ac:dyDescent="0.3">
      <c r="A2959">
        <v>2958</v>
      </c>
      <c r="B2959">
        <v>20</v>
      </c>
      <c r="C2959" t="s">
        <v>14</v>
      </c>
      <c r="D2959" t="s">
        <v>11</v>
      </c>
      <c r="E2959" t="s">
        <v>19</v>
      </c>
      <c r="F2959">
        <v>279.06</v>
      </c>
      <c r="G2959">
        <v>1</v>
      </c>
      <c r="H2959">
        <v>2.8</v>
      </c>
      <c r="I2959" t="s">
        <v>17</v>
      </c>
      <c r="J2959" s="1">
        <v>47519</v>
      </c>
    </row>
    <row r="2960" spans="1:10" x14ac:dyDescent="0.3">
      <c r="A2960">
        <v>2959</v>
      </c>
      <c r="B2960">
        <v>38</v>
      </c>
      <c r="C2960" t="s">
        <v>23</v>
      </c>
      <c r="D2960" t="s">
        <v>18</v>
      </c>
      <c r="E2960" t="s">
        <v>12</v>
      </c>
      <c r="F2960">
        <v>453.61</v>
      </c>
      <c r="G2960">
        <v>5</v>
      </c>
      <c r="H2960">
        <v>2.8</v>
      </c>
      <c r="I2960" t="s">
        <v>17</v>
      </c>
      <c r="J2960" s="1">
        <v>47520</v>
      </c>
    </row>
    <row r="2961" spans="1:10" x14ac:dyDescent="0.3">
      <c r="A2961">
        <v>2960</v>
      </c>
      <c r="B2961">
        <v>52</v>
      </c>
      <c r="C2961" t="s">
        <v>10</v>
      </c>
      <c r="D2961" t="s">
        <v>15</v>
      </c>
      <c r="E2961" t="s">
        <v>24</v>
      </c>
      <c r="F2961">
        <v>1286.3499999999999</v>
      </c>
      <c r="G2961">
        <v>10</v>
      </c>
      <c r="H2961">
        <v>3.4</v>
      </c>
      <c r="I2961" t="s">
        <v>13</v>
      </c>
      <c r="J2961" s="1">
        <v>47521</v>
      </c>
    </row>
    <row r="2962" spans="1:10" x14ac:dyDescent="0.3">
      <c r="A2962">
        <v>2961</v>
      </c>
      <c r="B2962">
        <v>61</v>
      </c>
      <c r="C2962" t="s">
        <v>23</v>
      </c>
      <c r="D2962" t="s">
        <v>11</v>
      </c>
      <c r="E2962" t="s">
        <v>12</v>
      </c>
      <c r="F2962">
        <v>629.54999999999995</v>
      </c>
      <c r="G2962">
        <v>8</v>
      </c>
      <c r="H2962">
        <v>2.7</v>
      </c>
      <c r="I2962" t="s">
        <v>17</v>
      </c>
      <c r="J2962" s="1">
        <v>47522</v>
      </c>
    </row>
    <row r="2963" spans="1:10" x14ac:dyDescent="0.3">
      <c r="A2963">
        <v>2962</v>
      </c>
      <c r="B2963">
        <v>35</v>
      </c>
      <c r="C2963" t="s">
        <v>10</v>
      </c>
      <c r="D2963" t="s">
        <v>25</v>
      </c>
      <c r="E2963" t="s">
        <v>12</v>
      </c>
      <c r="F2963">
        <v>584.53</v>
      </c>
      <c r="G2963">
        <v>13</v>
      </c>
      <c r="H2963">
        <v>2.8</v>
      </c>
      <c r="I2963" t="s">
        <v>17</v>
      </c>
      <c r="J2963" s="1">
        <v>47523</v>
      </c>
    </row>
    <row r="2964" spans="1:10" x14ac:dyDescent="0.3">
      <c r="A2964">
        <v>2963</v>
      </c>
      <c r="B2964">
        <v>46</v>
      </c>
      <c r="C2964" t="s">
        <v>23</v>
      </c>
      <c r="D2964" t="s">
        <v>25</v>
      </c>
      <c r="E2964" t="s">
        <v>19</v>
      </c>
      <c r="F2964">
        <v>1063.8399999999999</v>
      </c>
      <c r="G2964">
        <v>11</v>
      </c>
      <c r="H2964">
        <v>1.6</v>
      </c>
      <c r="I2964" t="s">
        <v>13</v>
      </c>
      <c r="J2964" s="1">
        <v>47524</v>
      </c>
    </row>
    <row r="2965" spans="1:10" x14ac:dyDescent="0.3">
      <c r="A2965">
        <v>2964</v>
      </c>
      <c r="B2965">
        <v>21</v>
      </c>
      <c r="C2965" t="s">
        <v>10</v>
      </c>
      <c r="D2965" t="s">
        <v>22</v>
      </c>
      <c r="E2965" t="s">
        <v>19</v>
      </c>
      <c r="F2965">
        <v>684.94</v>
      </c>
      <c r="G2965">
        <v>9</v>
      </c>
      <c r="H2965">
        <v>4</v>
      </c>
      <c r="I2965" t="s">
        <v>17</v>
      </c>
      <c r="J2965" s="1">
        <v>47525</v>
      </c>
    </row>
    <row r="2966" spans="1:10" x14ac:dyDescent="0.3">
      <c r="A2966">
        <v>2965</v>
      </c>
      <c r="B2966">
        <v>38</v>
      </c>
      <c r="C2966" t="s">
        <v>23</v>
      </c>
      <c r="D2966" t="s">
        <v>15</v>
      </c>
      <c r="E2966" t="s">
        <v>12</v>
      </c>
      <c r="F2966">
        <v>397.21</v>
      </c>
      <c r="G2966">
        <v>11</v>
      </c>
      <c r="H2966">
        <v>2.8</v>
      </c>
      <c r="I2966" t="s">
        <v>13</v>
      </c>
      <c r="J2966" s="1">
        <v>47526</v>
      </c>
    </row>
    <row r="2967" spans="1:10" x14ac:dyDescent="0.3">
      <c r="A2967">
        <v>2966</v>
      </c>
      <c r="B2967">
        <v>25</v>
      </c>
      <c r="C2967" t="s">
        <v>10</v>
      </c>
      <c r="D2967" t="s">
        <v>15</v>
      </c>
      <c r="E2967" t="s">
        <v>21</v>
      </c>
      <c r="F2967">
        <v>1302.22</v>
      </c>
      <c r="G2967">
        <v>8</v>
      </c>
      <c r="H2967">
        <v>1.1000000000000001</v>
      </c>
      <c r="I2967" t="s">
        <v>17</v>
      </c>
      <c r="J2967" s="1">
        <v>47527</v>
      </c>
    </row>
    <row r="2968" spans="1:10" x14ac:dyDescent="0.3">
      <c r="A2968">
        <v>2967</v>
      </c>
      <c r="B2968">
        <v>53</v>
      </c>
      <c r="C2968" t="s">
        <v>10</v>
      </c>
      <c r="D2968" t="s">
        <v>25</v>
      </c>
      <c r="E2968" t="s">
        <v>12</v>
      </c>
      <c r="F2968">
        <v>160.76</v>
      </c>
      <c r="G2968">
        <v>14</v>
      </c>
      <c r="H2968">
        <v>4.7</v>
      </c>
      <c r="I2968" t="s">
        <v>17</v>
      </c>
      <c r="J2968" s="1">
        <v>47528</v>
      </c>
    </row>
    <row r="2969" spans="1:10" x14ac:dyDescent="0.3">
      <c r="A2969">
        <v>2968</v>
      </c>
      <c r="B2969">
        <v>18</v>
      </c>
      <c r="C2969" t="s">
        <v>23</v>
      </c>
      <c r="D2969" t="s">
        <v>22</v>
      </c>
      <c r="E2969" t="s">
        <v>12</v>
      </c>
      <c r="F2969">
        <v>1234.56</v>
      </c>
      <c r="G2969">
        <v>2</v>
      </c>
      <c r="H2969">
        <v>4.0999999999999996</v>
      </c>
      <c r="I2969" t="s">
        <v>17</v>
      </c>
      <c r="J2969" s="1">
        <v>47529</v>
      </c>
    </row>
    <row r="2970" spans="1:10" x14ac:dyDescent="0.3">
      <c r="A2970">
        <v>2969</v>
      </c>
      <c r="B2970">
        <v>43</v>
      </c>
      <c r="C2970" t="s">
        <v>14</v>
      </c>
      <c r="D2970" t="s">
        <v>18</v>
      </c>
      <c r="E2970" t="s">
        <v>21</v>
      </c>
      <c r="F2970">
        <v>339.06</v>
      </c>
      <c r="G2970">
        <v>7</v>
      </c>
      <c r="H2970">
        <v>2.4</v>
      </c>
      <c r="I2970" t="s">
        <v>13</v>
      </c>
      <c r="J2970" s="1">
        <v>47530</v>
      </c>
    </row>
    <row r="2971" spans="1:10" x14ac:dyDescent="0.3">
      <c r="A2971">
        <v>2970</v>
      </c>
      <c r="B2971">
        <v>31</v>
      </c>
      <c r="C2971" t="s">
        <v>23</v>
      </c>
      <c r="D2971" t="s">
        <v>25</v>
      </c>
      <c r="E2971" t="s">
        <v>24</v>
      </c>
      <c r="F2971">
        <v>189.4</v>
      </c>
      <c r="G2971">
        <v>12</v>
      </c>
      <c r="H2971">
        <v>3.8</v>
      </c>
      <c r="I2971" t="s">
        <v>17</v>
      </c>
      <c r="J2971" s="1">
        <v>47531</v>
      </c>
    </row>
    <row r="2972" spans="1:10" x14ac:dyDescent="0.3">
      <c r="A2972">
        <v>2971</v>
      </c>
      <c r="B2972">
        <v>56</v>
      </c>
      <c r="C2972" t="s">
        <v>23</v>
      </c>
      <c r="D2972" t="s">
        <v>11</v>
      </c>
      <c r="E2972" t="s">
        <v>16</v>
      </c>
      <c r="F2972">
        <v>428.87</v>
      </c>
      <c r="G2972">
        <v>8</v>
      </c>
      <c r="H2972">
        <v>1.7</v>
      </c>
      <c r="I2972" t="s">
        <v>13</v>
      </c>
      <c r="J2972" s="1">
        <v>47532</v>
      </c>
    </row>
    <row r="2973" spans="1:10" x14ac:dyDescent="0.3">
      <c r="A2973">
        <v>2972</v>
      </c>
      <c r="B2973">
        <v>50</v>
      </c>
      <c r="C2973" t="s">
        <v>14</v>
      </c>
      <c r="D2973" t="s">
        <v>11</v>
      </c>
      <c r="E2973" t="s">
        <v>19</v>
      </c>
      <c r="F2973">
        <v>926.13</v>
      </c>
      <c r="G2973">
        <v>6</v>
      </c>
      <c r="H2973">
        <v>1.7</v>
      </c>
      <c r="I2973" t="s">
        <v>13</v>
      </c>
      <c r="J2973" s="1">
        <v>47533</v>
      </c>
    </row>
    <row r="2974" spans="1:10" x14ac:dyDescent="0.3">
      <c r="A2974">
        <v>2973</v>
      </c>
      <c r="B2974">
        <v>40</v>
      </c>
      <c r="C2974" t="s">
        <v>23</v>
      </c>
      <c r="D2974" t="s">
        <v>11</v>
      </c>
      <c r="E2974" t="s">
        <v>21</v>
      </c>
      <c r="F2974">
        <v>1211.33</v>
      </c>
      <c r="G2974">
        <v>6</v>
      </c>
      <c r="H2974">
        <v>3.5</v>
      </c>
      <c r="I2974" t="s">
        <v>17</v>
      </c>
      <c r="J2974" s="1">
        <v>47534</v>
      </c>
    </row>
    <row r="2975" spans="1:10" x14ac:dyDescent="0.3">
      <c r="A2975">
        <v>2974</v>
      </c>
      <c r="B2975">
        <v>60</v>
      </c>
      <c r="C2975" t="s">
        <v>10</v>
      </c>
      <c r="D2975" t="s">
        <v>11</v>
      </c>
      <c r="E2975" t="s">
        <v>24</v>
      </c>
      <c r="F2975">
        <v>1287.52</v>
      </c>
      <c r="G2975">
        <v>7</v>
      </c>
      <c r="H2975">
        <v>3.6</v>
      </c>
      <c r="I2975" t="s">
        <v>13</v>
      </c>
      <c r="J2975" s="1">
        <v>47535</v>
      </c>
    </row>
    <row r="2976" spans="1:10" x14ac:dyDescent="0.3">
      <c r="A2976">
        <v>2975</v>
      </c>
      <c r="B2976">
        <v>32</v>
      </c>
      <c r="C2976" t="s">
        <v>10</v>
      </c>
      <c r="D2976" t="s">
        <v>25</v>
      </c>
      <c r="E2976" t="s">
        <v>24</v>
      </c>
      <c r="F2976">
        <v>1292.1300000000001</v>
      </c>
      <c r="G2976">
        <v>3</v>
      </c>
      <c r="H2976">
        <v>2.2000000000000002</v>
      </c>
      <c r="I2976" t="s">
        <v>17</v>
      </c>
      <c r="J2976" s="1">
        <v>47536</v>
      </c>
    </row>
    <row r="2977" spans="1:10" x14ac:dyDescent="0.3">
      <c r="A2977">
        <v>2976</v>
      </c>
      <c r="B2977">
        <v>27</v>
      </c>
      <c r="C2977" t="s">
        <v>14</v>
      </c>
      <c r="D2977" t="s">
        <v>25</v>
      </c>
      <c r="E2977" t="s">
        <v>24</v>
      </c>
      <c r="F2977">
        <v>819.15</v>
      </c>
      <c r="G2977">
        <v>11</v>
      </c>
      <c r="H2977">
        <v>3.1</v>
      </c>
      <c r="I2977" t="s">
        <v>17</v>
      </c>
      <c r="J2977" s="1">
        <v>47537</v>
      </c>
    </row>
    <row r="2978" spans="1:10" x14ac:dyDescent="0.3">
      <c r="A2978">
        <v>2977</v>
      </c>
      <c r="B2978">
        <v>18</v>
      </c>
      <c r="C2978" t="s">
        <v>23</v>
      </c>
      <c r="D2978" t="s">
        <v>11</v>
      </c>
      <c r="E2978" t="s">
        <v>21</v>
      </c>
      <c r="F2978">
        <v>673.8</v>
      </c>
      <c r="G2978">
        <v>7</v>
      </c>
      <c r="H2978">
        <v>4.9000000000000004</v>
      </c>
      <c r="I2978" t="s">
        <v>17</v>
      </c>
      <c r="J2978" s="1">
        <v>47538</v>
      </c>
    </row>
    <row r="2979" spans="1:10" x14ac:dyDescent="0.3">
      <c r="A2979">
        <v>2978</v>
      </c>
      <c r="B2979">
        <v>26</v>
      </c>
      <c r="C2979" t="s">
        <v>10</v>
      </c>
      <c r="D2979" t="s">
        <v>18</v>
      </c>
      <c r="E2979" t="s">
        <v>21</v>
      </c>
      <c r="F2979">
        <v>1042.1600000000001</v>
      </c>
      <c r="G2979">
        <v>8</v>
      </c>
      <c r="H2979">
        <v>3.3</v>
      </c>
      <c r="I2979" t="s">
        <v>13</v>
      </c>
      <c r="J2979" s="1">
        <v>47539</v>
      </c>
    </row>
    <row r="2980" spans="1:10" x14ac:dyDescent="0.3">
      <c r="A2980">
        <v>2979</v>
      </c>
      <c r="B2980">
        <v>32</v>
      </c>
      <c r="C2980" t="s">
        <v>23</v>
      </c>
      <c r="D2980" t="s">
        <v>15</v>
      </c>
      <c r="E2980" t="s">
        <v>16</v>
      </c>
      <c r="F2980">
        <v>974.86</v>
      </c>
      <c r="G2980">
        <v>7</v>
      </c>
      <c r="H2980">
        <v>2.1</v>
      </c>
      <c r="I2980" t="s">
        <v>17</v>
      </c>
      <c r="J2980" s="1">
        <v>47540</v>
      </c>
    </row>
    <row r="2981" spans="1:10" x14ac:dyDescent="0.3">
      <c r="A2981">
        <v>2980</v>
      </c>
      <c r="B2981">
        <v>68</v>
      </c>
      <c r="C2981" t="s">
        <v>23</v>
      </c>
      <c r="D2981" t="s">
        <v>22</v>
      </c>
      <c r="E2981" t="s">
        <v>21</v>
      </c>
      <c r="F2981">
        <v>834.09</v>
      </c>
      <c r="G2981">
        <v>6</v>
      </c>
      <c r="H2981">
        <v>1.7</v>
      </c>
      <c r="I2981" t="s">
        <v>13</v>
      </c>
      <c r="J2981" s="1">
        <v>47541</v>
      </c>
    </row>
    <row r="2982" spans="1:10" x14ac:dyDescent="0.3">
      <c r="A2982">
        <v>2981</v>
      </c>
      <c r="B2982">
        <v>46</v>
      </c>
      <c r="C2982" t="s">
        <v>23</v>
      </c>
      <c r="D2982" t="s">
        <v>15</v>
      </c>
      <c r="E2982" t="s">
        <v>12</v>
      </c>
      <c r="F2982">
        <v>1108.53</v>
      </c>
      <c r="G2982">
        <v>14</v>
      </c>
      <c r="H2982">
        <v>3.2</v>
      </c>
      <c r="I2982" t="s">
        <v>13</v>
      </c>
      <c r="J2982" s="1">
        <v>47542</v>
      </c>
    </row>
    <row r="2983" spans="1:10" x14ac:dyDescent="0.3">
      <c r="A2983">
        <v>2982</v>
      </c>
      <c r="B2983">
        <v>63</v>
      </c>
      <c r="C2983" t="s">
        <v>23</v>
      </c>
      <c r="D2983" t="s">
        <v>15</v>
      </c>
      <c r="E2983" t="s">
        <v>12</v>
      </c>
      <c r="F2983">
        <v>630.71</v>
      </c>
      <c r="G2983">
        <v>13</v>
      </c>
      <c r="H2983">
        <v>1.1000000000000001</v>
      </c>
      <c r="I2983" t="s">
        <v>13</v>
      </c>
      <c r="J2983" s="1">
        <v>47543</v>
      </c>
    </row>
    <row r="2984" spans="1:10" x14ac:dyDescent="0.3">
      <c r="A2984">
        <v>2983</v>
      </c>
      <c r="B2984">
        <v>66</v>
      </c>
      <c r="C2984" t="s">
        <v>10</v>
      </c>
      <c r="D2984" t="s">
        <v>22</v>
      </c>
      <c r="E2984" t="s">
        <v>12</v>
      </c>
      <c r="F2984">
        <v>722.32</v>
      </c>
      <c r="G2984">
        <v>13</v>
      </c>
      <c r="H2984">
        <v>3.3</v>
      </c>
      <c r="I2984" t="s">
        <v>17</v>
      </c>
      <c r="J2984" s="1">
        <v>47544</v>
      </c>
    </row>
    <row r="2985" spans="1:10" x14ac:dyDescent="0.3">
      <c r="A2985">
        <v>2984</v>
      </c>
      <c r="B2985">
        <v>52</v>
      </c>
      <c r="C2985" t="s">
        <v>23</v>
      </c>
      <c r="D2985" t="s">
        <v>18</v>
      </c>
      <c r="E2985" t="s">
        <v>12</v>
      </c>
      <c r="F2985">
        <v>1084.83</v>
      </c>
      <c r="G2985">
        <v>2</v>
      </c>
      <c r="H2985">
        <v>2.4</v>
      </c>
      <c r="I2985" t="s">
        <v>17</v>
      </c>
      <c r="J2985" s="1">
        <v>47545</v>
      </c>
    </row>
    <row r="2986" spans="1:10" x14ac:dyDescent="0.3">
      <c r="A2986">
        <v>2985</v>
      </c>
      <c r="B2986">
        <v>69</v>
      </c>
      <c r="C2986" t="s">
        <v>23</v>
      </c>
      <c r="D2986" t="s">
        <v>18</v>
      </c>
      <c r="E2986" t="s">
        <v>19</v>
      </c>
      <c r="F2986">
        <v>859.54</v>
      </c>
      <c r="G2986">
        <v>12</v>
      </c>
      <c r="H2986">
        <v>3.9</v>
      </c>
      <c r="I2986" t="s">
        <v>17</v>
      </c>
      <c r="J2986" s="1">
        <v>47546</v>
      </c>
    </row>
    <row r="2987" spans="1:10" x14ac:dyDescent="0.3">
      <c r="A2987">
        <v>2986</v>
      </c>
      <c r="B2987">
        <v>23</v>
      </c>
      <c r="C2987" t="s">
        <v>23</v>
      </c>
      <c r="D2987" t="s">
        <v>15</v>
      </c>
      <c r="E2987" t="s">
        <v>12</v>
      </c>
      <c r="F2987">
        <v>1026.28</v>
      </c>
      <c r="G2987">
        <v>12</v>
      </c>
      <c r="H2987">
        <v>4</v>
      </c>
      <c r="I2987" t="s">
        <v>13</v>
      </c>
      <c r="J2987" s="1">
        <v>47547</v>
      </c>
    </row>
    <row r="2988" spans="1:10" x14ac:dyDescent="0.3">
      <c r="A2988">
        <v>2987</v>
      </c>
      <c r="B2988">
        <v>54</v>
      </c>
      <c r="C2988" t="s">
        <v>23</v>
      </c>
      <c r="D2988" t="s">
        <v>22</v>
      </c>
      <c r="E2988" t="s">
        <v>12</v>
      </c>
      <c r="F2988">
        <v>817.34</v>
      </c>
      <c r="G2988">
        <v>4</v>
      </c>
      <c r="H2988">
        <v>2.2999999999999998</v>
      </c>
      <c r="I2988" t="s">
        <v>13</v>
      </c>
      <c r="J2988" s="1">
        <v>47548</v>
      </c>
    </row>
    <row r="2989" spans="1:10" x14ac:dyDescent="0.3">
      <c r="A2989">
        <v>2988</v>
      </c>
      <c r="B2989">
        <v>28</v>
      </c>
      <c r="C2989" t="s">
        <v>14</v>
      </c>
      <c r="D2989" t="s">
        <v>20</v>
      </c>
      <c r="E2989" t="s">
        <v>12</v>
      </c>
      <c r="F2989">
        <v>1343.22</v>
      </c>
      <c r="G2989">
        <v>13</v>
      </c>
      <c r="H2989">
        <v>3</v>
      </c>
      <c r="I2989" t="s">
        <v>13</v>
      </c>
      <c r="J2989" s="1">
        <v>47549</v>
      </c>
    </row>
    <row r="2990" spans="1:10" x14ac:dyDescent="0.3">
      <c r="A2990">
        <v>2989</v>
      </c>
      <c r="B2990">
        <v>69</v>
      </c>
      <c r="C2990" t="s">
        <v>23</v>
      </c>
      <c r="D2990" t="s">
        <v>15</v>
      </c>
      <c r="E2990" t="s">
        <v>19</v>
      </c>
      <c r="F2990">
        <v>1173.6099999999999</v>
      </c>
      <c r="G2990">
        <v>4</v>
      </c>
      <c r="H2990">
        <v>1.7</v>
      </c>
      <c r="I2990" t="s">
        <v>13</v>
      </c>
      <c r="J2990" s="1">
        <v>47550</v>
      </c>
    </row>
    <row r="2991" spans="1:10" x14ac:dyDescent="0.3">
      <c r="A2991">
        <v>2990</v>
      </c>
      <c r="B2991">
        <v>39</v>
      </c>
      <c r="C2991" t="s">
        <v>14</v>
      </c>
      <c r="D2991" t="s">
        <v>25</v>
      </c>
      <c r="E2991" t="s">
        <v>12</v>
      </c>
      <c r="F2991">
        <v>572.89</v>
      </c>
      <c r="G2991">
        <v>12</v>
      </c>
      <c r="H2991">
        <v>1.1000000000000001</v>
      </c>
      <c r="I2991" t="s">
        <v>17</v>
      </c>
      <c r="J2991" s="1">
        <v>47551</v>
      </c>
    </row>
    <row r="2992" spans="1:10" x14ac:dyDescent="0.3">
      <c r="A2992">
        <v>2991</v>
      </c>
      <c r="B2992">
        <v>30</v>
      </c>
      <c r="C2992" t="s">
        <v>23</v>
      </c>
      <c r="D2992" t="s">
        <v>25</v>
      </c>
      <c r="E2992" t="s">
        <v>21</v>
      </c>
      <c r="F2992">
        <v>1045.78</v>
      </c>
      <c r="G2992">
        <v>14</v>
      </c>
      <c r="H2992">
        <v>3.9</v>
      </c>
      <c r="I2992" t="s">
        <v>13</v>
      </c>
      <c r="J2992" s="1">
        <v>47552</v>
      </c>
    </row>
    <row r="2993" spans="1:10" x14ac:dyDescent="0.3">
      <c r="A2993">
        <v>2992</v>
      </c>
      <c r="B2993">
        <v>33</v>
      </c>
      <c r="C2993" t="s">
        <v>14</v>
      </c>
      <c r="D2993" t="s">
        <v>25</v>
      </c>
      <c r="E2993" t="s">
        <v>16</v>
      </c>
      <c r="F2993">
        <v>818.27</v>
      </c>
      <c r="G2993">
        <v>4</v>
      </c>
      <c r="H2993">
        <v>1.3</v>
      </c>
      <c r="I2993" t="s">
        <v>17</v>
      </c>
      <c r="J2993" s="1">
        <v>47553</v>
      </c>
    </row>
    <row r="2994" spans="1:10" x14ac:dyDescent="0.3">
      <c r="A2994">
        <v>2993</v>
      </c>
      <c r="B2994">
        <v>50</v>
      </c>
      <c r="C2994" t="s">
        <v>14</v>
      </c>
      <c r="D2994" t="s">
        <v>25</v>
      </c>
      <c r="E2994" t="s">
        <v>19</v>
      </c>
      <c r="F2994">
        <v>533.51</v>
      </c>
      <c r="G2994">
        <v>11</v>
      </c>
      <c r="H2994">
        <v>1.1000000000000001</v>
      </c>
      <c r="I2994" t="s">
        <v>17</v>
      </c>
      <c r="J2994" s="1">
        <v>47554</v>
      </c>
    </row>
    <row r="2995" spans="1:10" x14ac:dyDescent="0.3">
      <c r="A2995">
        <v>2994</v>
      </c>
      <c r="B2995">
        <v>27</v>
      </c>
      <c r="C2995" t="s">
        <v>14</v>
      </c>
      <c r="D2995" t="s">
        <v>18</v>
      </c>
      <c r="E2995" t="s">
        <v>16</v>
      </c>
      <c r="F2995">
        <v>89.79</v>
      </c>
      <c r="G2995">
        <v>14</v>
      </c>
      <c r="H2995">
        <v>3.3</v>
      </c>
      <c r="I2995" t="s">
        <v>17</v>
      </c>
      <c r="J2995" s="1">
        <v>47555</v>
      </c>
    </row>
    <row r="2996" spans="1:10" x14ac:dyDescent="0.3">
      <c r="A2996">
        <v>2995</v>
      </c>
      <c r="B2996">
        <v>50</v>
      </c>
      <c r="C2996" t="s">
        <v>10</v>
      </c>
      <c r="D2996" t="s">
        <v>22</v>
      </c>
      <c r="E2996" t="s">
        <v>21</v>
      </c>
      <c r="F2996">
        <v>1037.95</v>
      </c>
      <c r="G2996">
        <v>13</v>
      </c>
      <c r="H2996">
        <v>3</v>
      </c>
      <c r="I2996" t="s">
        <v>17</v>
      </c>
      <c r="J2996" s="1">
        <v>47556</v>
      </c>
    </row>
    <row r="2997" spans="1:10" x14ac:dyDescent="0.3">
      <c r="A2997">
        <v>2996</v>
      </c>
      <c r="B2997">
        <v>50</v>
      </c>
      <c r="C2997" t="s">
        <v>23</v>
      </c>
      <c r="D2997" t="s">
        <v>11</v>
      </c>
      <c r="E2997" t="s">
        <v>21</v>
      </c>
      <c r="F2997">
        <v>1273.8800000000001</v>
      </c>
      <c r="G2997">
        <v>12</v>
      </c>
      <c r="H2997">
        <v>3.1</v>
      </c>
      <c r="I2997" t="s">
        <v>17</v>
      </c>
      <c r="J2997" s="1">
        <v>47557</v>
      </c>
    </row>
    <row r="2998" spans="1:10" x14ac:dyDescent="0.3">
      <c r="A2998">
        <v>2997</v>
      </c>
      <c r="B2998">
        <v>67</v>
      </c>
      <c r="C2998" t="s">
        <v>10</v>
      </c>
      <c r="D2998" t="s">
        <v>18</v>
      </c>
      <c r="E2998" t="s">
        <v>19</v>
      </c>
      <c r="F2998">
        <v>917.01</v>
      </c>
      <c r="G2998">
        <v>9</v>
      </c>
      <c r="H2998">
        <v>3.7</v>
      </c>
      <c r="I2998" t="s">
        <v>17</v>
      </c>
      <c r="J2998" s="1">
        <v>47558</v>
      </c>
    </row>
    <row r="2999" spans="1:10" x14ac:dyDescent="0.3">
      <c r="A2999">
        <v>2998</v>
      </c>
      <c r="B2999">
        <v>43</v>
      </c>
      <c r="C2999" t="s">
        <v>23</v>
      </c>
      <c r="D2999" t="s">
        <v>25</v>
      </c>
      <c r="E2999" t="s">
        <v>19</v>
      </c>
      <c r="F2999">
        <v>602.22</v>
      </c>
      <c r="G2999">
        <v>12</v>
      </c>
      <c r="H2999">
        <v>1.9</v>
      </c>
      <c r="I2999" t="s">
        <v>17</v>
      </c>
      <c r="J2999" s="1">
        <v>47559</v>
      </c>
    </row>
    <row r="3000" spans="1:10" x14ac:dyDescent="0.3">
      <c r="A3000">
        <v>2999</v>
      </c>
      <c r="B3000">
        <v>42</v>
      </c>
      <c r="C3000" t="s">
        <v>23</v>
      </c>
      <c r="D3000" t="s">
        <v>25</v>
      </c>
      <c r="E3000" t="s">
        <v>21</v>
      </c>
      <c r="F3000">
        <v>1053.77</v>
      </c>
      <c r="G3000">
        <v>5</v>
      </c>
      <c r="H3000">
        <v>1.7</v>
      </c>
      <c r="I3000" t="s">
        <v>17</v>
      </c>
      <c r="J3000" s="1">
        <v>47560</v>
      </c>
    </row>
    <row r="3001" spans="1:10" x14ac:dyDescent="0.3">
      <c r="A3001">
        <v>3000</v>
      </c>
      <c r="B3001">
        <v>25</v>
      </c>
      <c r="C3001" t="s">
        <v>23</v>
      </c>
      <c r="D3001" t="s">
        <v>25</v>
      </c>
      <c r="E3001" t="s">
        <v>21</v>
      </c>
      <c r="F3001">
        <v>112.54</v>
      </c>
      <c r="G3001">
        <v>8</v>
      </c>
      <c r="H3001">
        <v>2</v>
      </c>
      <c r="I3001" t="s">
        <v>13</v>
      </c>
      <c r="J3001" s="1">
        <v>47561</v>
      </c>
    </row>
    <row r="3002" spans="1:10" x14ac:dyDescent="0.3">
      <c r="A3002">
        <v>3001</v>
      </c>
      <c r="B3002">
        <v>34</v>
      </c>
      <c r="C3002" t="s">
        <v>23</v>
      </c>
      <c r="D3002" t="s">
        <v>22</v>
      </c>
      <c r="E3002" t="s">
        <v>19</v>
      </c>
      <c r="F3002">
        <v>336.43</v>
      </c>
      <c r="G3002">
        <v>7</v>
      </c>
      <c r="H3002">
        <v>1.7</v>
      </c>
      <c r="I3002" t="s">
        <v>17</v>
      </c>
      <c r="J3002" s="1">
        <v>47562</v>
      </c>
    </row>
    <row r="3003" spans="1:10" x14ac:dyDescent="0.3">
      <c r="A3003">
        <v>3002</v>
      </c>
      <c r="B3003">
        <v>66</v>
      </c>
      <c r="C3003" t="s">
        <v>23</v>
      </c>
      <c r="D3003" t="s">
        <v>15</v>
      </c>
      <c r="E3003" t="s">
        <v>24</v>
      </c>
      <c r="F3003">
        <v>718.26</v>
      </c>
      <c r="G3003">
        <v>1</v>
      </c>
      <c r="H3003">
        <v>1.9</v>
      </c>
      <c r="I3003" t="s">
        <v>13</v>
      </c>
      <c r="J3003" s="1">
        <v>47563</v>
      </c>
    </row>
    <row r="3004" spans="1:10" x14ac:dyDescent="0.3">
      <c r="A3004">
        <v>3003</v>
      </c>
      <c r="B3004">
        <v>48</v>
      </c>
      <c r="C3004" t="s">
        <v>10</v>
      </c>
      <c r="D3004" t="s">
        <v>18</v>
      </c>
      <c r="E3004" t="s">
        <v>21</v>
      </c>
      <c r="F3004">
        <v>360.02</v>
      </c>
      <c r="G3004">
        <v>2</v>
      </c>
      <c r="H3004">
        <v>4.5999999999999996</v>
      </c>
      <c r="I3004" t="s">
        <v>17</v>
      </c>
      <c r="J3004" s="1">
        <v>47564</v>
      </c>
    </row>
    <row r="3005" spans="1:10" x14ac:dyDescent="0.3">
      <c r="A3005">
        <v>3004</v>
      </c>
      <c r="B3005">
        <v>49</v>
      </c>
      <c r="C3005" t="s">
        <v>10</v>
      </c>
      <c r="D3005" t="s">
        <v>25</v>
      </c>
      <c r="E3005" t="s">
        <v>12</v>
      </c>
      <c r="F3005">
        <v>13.7</v>
      </c>
      <c r="G3005">
        <v>12</v>
      </c>
      <c r="H3005">
        <v>3.8</v>
      </c>
      <c r="I3005" t="s">
        <v>13</v>
      </c>
      <c r="J3005" s="1">
        <v>47565</v>
      </c>
    </row>
    <row r="3006" spans="1:10" x14ac:dyDescent="0.3">
      <c r="A3006">
        <v>3005</v>
      </c>
      <c r="B3006">
        <v>43</v>
      </c>
      <c r="C3006" t="s">
        <v>23</v>
      </c>
      <c r="D3006" t="s">
        <v>22</v>
      </c>
      <c r="E3006" t="s">
        <v>21</v>
      </c>
      <c r="F3006">
        <v>114.41</v>
      </c>
      <c r="G3006">
        <v>6</v>
      </c>
      <c r="H3006">
        <v>4.3</v>
      </c>
      <c r="I3006" t="s">
        <v>13</v>
      </c>
      <c r="J3006" s="1">
        <v>47566</v>
      </c>
    </row>
    <row r="3007" spans="1:10" x14ac:dyDescent="0.3">
      <c r="A3007">
        <v>3006</v>
      </c>
      <c r="B3007">
        <v>58</v>
      </c>
      <c r="C3007" t="s">
        <v>14</v>
      </c>
      <c r="D3007" t="s">
        <v>22</v>
      </c>
      <c r="E3007" t="s">
        <v>16</v>
      </c>
      <c r="F3007">
        <v>25</v>
      </c>
      <c r="G3007">
        <v>3</v>
      </c>
      <c r="H3007">
        <v>3</v>
      </c>
      <c r="I3007" t="s">
        <v>13</v>
      </c>
      <c r="J3007" s="1">
        <v>47567</v>
      </c>
    </row>
    <row r="3008" spans="1:10" x14ac:dyDescent="0.3">
      <c r="A3008">
        <v>3007</v>
      </c>
      <c r="B3008">
        <v>18</v>
      </c>
      <c r="C3008" t="s">
        <v>10</v>
      </c>
      <c r="D3008" t="s">
        <v>20</v>
      </c>
      <c r="E3008" t="s">
        <v>12</v>
      </c>
      <c r="F3008">
        <v>875.25</v>
      </c>
      <c r="G3008">
        <v>7</v>
      </c>
      <c r="H3008">
        <v>1.6</v>
      </c>
      <c r="I3008" t="s">
        <v>13</v>
      </c>
      <c r="J3008" s="1">
        <v>47568</v>
      </c>
    </row>
    <row r="3009" spans="1:10" x14ac:dyDescent="0.3">
      <c r="A3009">
        <v>3008</v>
      </c>
      <c r="B3009">
        <v>47</v>
      </c>
      <c r="C3009" t="s">
        <v>23</v>
      </c>
      <c r="D3009" t="s">
        <v>25</v>
      </c>
      <c r="E3009" t="s">
        <v>24</v>
      </c>
      <c r="F3009">
        <v>1417.28</v>
      </c>
      <c r="G3009">
        <v>4</v>
      </c>
      <c r="H3009">
        <v>2.4</v>
      </c>
      <c r="I3009" t="s">
        <v>17</v>
      </c>
      <c r="J3009" s="1">
        <v>47569</v>
      </c>
    </row>
    <row r="3010" spans="1:10" x14ac:dyDescent="0.3">
      <c r="A3010">
        <v>3009</v>
      </c>
      <c r="B3010">
        <v>41</v>
      </c>
      <c r="C3010" t="s">
        <v>14</v>
      </c>
      <c r="D3010" t="s">
        <v>22</v>
      </c>
      <c r="E3010" t="s">
        <v>19</v>
      </c>
      <c r="F3010">
        <v>1047.79</v>
      </c>
      <c r="G3010">
        <v>10</v>
      </c>
      <c r="H3010">
        <v>4.8</v>
      </c>
      <c r="I3010" t="s">
        <v>17</v>
      </c>
      <c r="J3010" s="1">
        <v>47570</v>
      </c>
    </row>
    <row r="3011" spans="1:10" x14ac:dyDescent="0.3">
      <c r="A3011">
        <v>3010</v>
      </c>
      <c r="B3011">
        <v>37</v>
      </c>
      <c r="C3011" t="s">
        <v>10</v>
      </c>
      <c r="D3011" t="s">
        <v>11</v>
      </c>
      <c r="E3011" t="s">
        <v>21</v>
      </c>
      <c r="F3011">
        <v>525.58000000000004</v>
      </c>
      <c r="G3011">
        <v>6</v>
      </c>
      <c r="H3011">
        <v>3.8</v>
      </c>
      <c r="I3011" t="s">
        <v>13</v>
      </c>
      <c r="J3011" s="1">
        <v>47571</v>
      </c>
    </row>
    <row r="3012" spans="1:10" x14ac:dyDescent="0.3">
      <c r="A3012">
        <v>3011</v>
      </c>
      <c r="B3012">
        <v>40</v>
      </c>
      <c r="C3012" t="s">
        <v>14</v>
      </c>
      <c r="D3012" t="s">
        <v>22</v>
      </c>
      <c r="E3012" t="s">
        <v>16</v>
      </c>
      <c r="F3012">
        <v>854.01</v>
      </c>
      <c r="G3012">
        <v>10</v>
      </c>
      <c r="H3012">
        <v>1.6</v>
      </c>
      <c r="I3012" t="s">
        <v>13</v>
      </c>
      <c r="J3012" s="1">
        <v>47572</v>
      </c>
    </row>
    <row r="3013" spans="1:10" x14ac:dyDescent="0.3">
      <c r="A3013">
        <v>3012</v>
      </c>
      <c r="B3013">
        <v>32</v>
      </c>
      <c r="C3013" t="s">
        <v>23</v>
      </c>
      <c r="D3013" t="s">
        <v>15</v>
      </c>
      <c r="E3013" t="s">
        <v>21</v>
      </c>
      <c r="F3013">
        <v>163.41</v>
      </c>
      <c r="G3013">
        <v>7</v>
      </c>
      <c r="H3013">
        <v>3.3</v>
      </c>
      <c r="I3013" t="s">
        <v>17</v>
      </c>
      <c r="J3013" s="1">
        <v>47573</v>
      </c>
    </row>
    <row r="3014" spans="1:10" x14ac:dyDescent="0.3">
      <c r="A3014">
        <v>3013</v>
      </c>
      <c r="B3014">
        <v>69</v>
      </c>
      <c r="C3014" t="s">
        <v>10</v>
      </c>
      <c r="D3014" t="s">
        <v>18</v>
      </c>
      <c r="E3014" t="s">
        <v>16</v>
      </c>
      <c r="F3014">
        <v>681.16</v>
      </c>
      <c r="G3014">
        <v>2</v>
      </c>
      <c r="H3014">
        <v>4.2</v>
      </c>
      <c r="I3014" t="s">
        <v>17</v>
      </c>
      <c r="J3014" s="1">
        <v>47574</v>
      </c>
    </row>
    <row r="3015" spans="1:10" x14ac:dyDescent="0.3">
      <c r="A3015">
        <v>3014</v>
      </c>
      <c r="B3015">
        <v>64</v>
      </c>
      <c r="C3015" t="s">
        <v>10</v>
      </c>
      <c r="D3015" t="s">
        <v>15</v>
      </c>
      <c r="E3015" t="s">
        <v>12</v>
      </c>
      <c r="F3015">
        <v>599.1</v>
      </c>
      <c r="G3015">
        <v>1</v>
      </c>
      <c r="H3015">
        <v>4.4000000000000004</v>
      </c>
      <c r="I3015" t="s">
        <v>17</v>
      </c>
      <c r="J3015" s="1">
        <v>47575</v>
      </c>
    </row>
    <row r="3016" spans="1:10" x14ac:dyDescent="0.3">
      <c r="A3016">
        <v>3015</v>
      </c>
      <c r="B3016">
        <v>56</v>
      </c>
      <c r="C3016" t="s">
        <v>14</v>
      </c>
      <c r="D3016" t="s">
        <v>25</v>
      </c>
      <c r="E3016" t="s">
        <v>16</v>
      </c>
      <c r="F3016">
        <v>14.12</v>
      </c>
      <c r="G3016">
        <v>12</v>
      </c>
      <c r="H3016">
        <v>1.5</v>
      </c>
      <c r="I3016" t="s">
        <v>17</v>
      </c>
      <c r="J3016" s="1">
        <v>47576</v>
      </c>
    </row>
    <row r="3017" spans="1:10" x14ac:dyDescent="0.3">
      <c r="A3017">
        <v>3016</v>
      </c>
      <c r="B3017">
        <v>55</v>
      </c>
      <c r="C3017" t="s">
        <v>14</v>
      </c>
      <c r="D3017" t="s">
        <v>11</v>
      </c>
      <c r="E3017" t="s">
        <v>19</v>
      </c>
      <c r="F3017">
        <v>318.54000000000002</v>
      </c>
      <c r="G3017">
        <v>14</v>
      </c>
      <c r="H3017">
        <v>1.6</v>
      </c>
      <c r="I3017" t="s">
        <v>17</v>
      </c>
      <c r="J3017" s="1">
        <v>47577</v>
      </c>
    </row>
    <row r="3018" spans="1:10" x14ac:dyDescent="0.3">
      <c r="A3018">
        <v>3017</v>
      </c>
      <c r="B3018">
        <v>23</v>
      </c>
      <c r="C3018" t="s">
        <v>23</v>
      </c>
      <c r="D3018" t="s">
        <v>25</v>
      </c>
      <c r="E3018" t="s">
        <v>12</v>
      </c>
      <c r="F3018">
        <v>721.47</v>
      </c>
      <c r="G3018">
        <v>14</v>
      </c>
      <c r="H3018">
        <v>3.5</v>
      </c>
      <c r="I3018" t="s">
        <v>17</v>
      </c>
      <c r="J3018" s="1">
        <v>47578</v>
      </c>
    </row>
    <row r="3019" spans="1:10" x14ac:dyDescent="0.3">
      <c r="A3019">
        <v>3018</v>
      </c>
      <c r="B3019">
        <v>60</v>
      </c>
      <c r="C3019" t="s">
        <v>23</v>
      </c>
      <c r="D3019" t="s">
        <v>15</v>
      </c>
      <c r="E3019" t="s">
        <v>24</v>
      </c>
      <c r="F3019">
        <v>1205.05</v>
      </c>
      <c r="G3019">
        <v>7</v>
      </c>
      <c r="H3019">
        <v>4.3</v>
      </c>
      <c r="I3019" t="s">
        <v>13</v>
      </c>
      <c r="J3019" s="1">
        <v>47579</v>
      </c>
    </row>
    <row r="3020" spans="1:10" x14ac:dyDescent="0.3">
      <c r="A3020">
        <v>3019</v>
      </c>
      <c r="B3020">
        <v>56</v>
      </c>
      <c r="C3020" t="s">
        <v>10</v>
      </c>
      <c r="D3020" t="s">
        <v>15</v>
      </c>
      <c r="E3020" t="s">
        <v>24</v>
      </c>
      <c r="F3020">
        <v>1200.53</v>
      </c>
      <c r="G3020">
        <v>9</v>
      </c>
      <c r="H3020">
        <v>3.6</v>
      </c>
      <c r="I3020" t="s">
        <v>13</v>
      </c>
      <c r="J3020" s="1">
        <v>47580</v>
      </c>
    </row>
    <row r="3021" spans="1:10" x14ac:dyDescent="0.3">
      <c r="A3021">
        <v>3020</v>
      </c>
      <c r="B3021">
        <v>51</v>
      </c>
      <c r="C3021" t="s">
        <v>14</v>
      </c>
      <c r="D3021" t="s">
        <v>25</v>
      </c>
      <c r="E3021" t="s">
        <v>24</v>
      </c>
      <c r="F3021">
        <v>1113.82</v>
      </c>
      <c r="G3021">
        <v>8</v>
      </c>
      <c r="H3021">
        <v>3.2</v>
      </c>
      <c r="I3021" t="s">
        <v>17</v>
      </c>
      <c r="J3021" s="1">
        <v>47581</v>
      </c>
    </row>
    <row r="3022" spans="1:10" x14ac:dyDescent="0.3">
      <c r="A3022">
        <v>3021</v>
      </c>
      <c r="B3022">
        <v>26</v>
      </c>
      <c r="C3022" t="s">
        <v>14</v>
      </c>
      <c r="D3022" t="s">
        <v>15</v>
      </c>
      <c r="E3022" t="s">
        <v>24</v>
      </c>
      <c r="F3022">
        <v>546.33000000000004</v>
      </c>
      <c r="G3022">
        <v>12</v>
      </c>
      <c r="H3022">
        <v>2.7</v>
      </c>
      <c r="I3022" t="s">
        <v>17</v>
      </c>
      <c r="J3022" s="1">
        <v>47582</v>
      </c>
    </row>
    <row r="3023" spans="1:10" x14ac:dyDescent="0.3">
      <c r="A3023">
        <v>3022</v>
      </c>
      <c r="B3023">
        <v>69</v>
      </c>
      <c r="C3023" t="s">
        <v>23</v>
      </c>
      <c r="D3023" t="s">
        <v>22</v>
      </c>
      <c r="E3023" t="s">
        <v>24</v>
      </c>
      <c r="F3023">
        <v>915.37</v>
      </c>
      <c r="G3023">
        <v>1</v>
      </c>
      <c r="H3023">
        <v>4.0999999999999996</v>
      </c>
      <c r="I3023" t="s">
        <v>13</v>
      </c>
      <c r="J3023" s="1">
        <v>47583</v>
      </c>
    </row>
    <row r="3024" spans="1:10" x14ac:dyDescent="0.3">
      <c r="A3024">
        <v>3023</v>
      </c>
      <c r="B3024">
        <v>23</v>
      </c>
      <c r="C3024" t="s">
        <v>23</v>
      </c>
      <c r="D3024" t="s">
        <v>11</v>
      </c>
      <c r="E3024" t="s">
        <v>16</v>
      </c>
      <c r="F3024">
        <v>323.83999999999997</v>
      </c>
      <c r="G3024">
        <v>6</v>
      </c>
      <c r="H3024">
        <v>5</v>
      </c>
      <c r="I3024" t="s">
        <v>17</v>
      </c>
      <c r="J3024" s="1">
        <v>47584</v>
      </c>
    </row>
    <row r="3025" spans="1:10" x14ac:dyDescent="0.3">
      <c r="A3025">
        <v>3024</v>
      </c>
      <c r="B3025">
        <v>32</v>
      </c>
      <c r="C3025" t="s">
        <v>10</v>
      </c>
      <c r="D3025" t="s">
        <v>18</v>
      </c>
      <c r="E3025" t="s">
        <v>19</v>
      </c>
      <c r="F3025">
        <v>900.22</v>
      </c>
      <c r="G3025">
        <v>12</v>
      </c>
      <c r="H3025">
        <v>2.9</v>
      </c>
      <c r="I3025" t="s">
        <v>17</v>
      </c>
      <c r="J3025" s="1">
        <v>47585</v>
      </c>
    </row>
    <row r="3026" spans="1:10" x14ac:dyDescent="0.3">
      <c r="A3026">
        <v>3025</v>
      </c>
      <c r="B3026">
        <v>51</v>
      </c>
      <c r="C3026" t="s">
        <v>23</v>
      </c>
      <c r="D3026" t="s">
        <v>22</v>
      </c>
      <c r="E3026" t="s">
        <v>21</v>
      </c>
      <c r="F3026">
        <v>898.2</v>
      </c>
      <c r="G3026">
        <v>4</v>
      </c>
      <c r="H3026">
        <v>3.8</v>
      </c>
      <c r="I3026" t="s">
        <v>13</v>
      </c>
      <c r="J3026" s="1">
        <v>47586</v>
      </c>
    </row>
    <row r="3027" spans="1:10" x14ac:dyDescent="0.3">
      <c r="A3027">
        <v>3026</v>
      </c>
      <c r="B3027">
        <v>42</v>
      </c>
      <c r="C3027" t="s">
        <v>14</v>
      </c>
      <c r="D3027" t="s">
        <v>22</v>
      </c>
      <c r="E3027" t="s">
        <v>12</v>
      </c>
      <c r="F3027">
        <v>812</v>
      </c>
      <c r="G3027">
        <v>9</v>
      </c>
      <c r="H3027">
        <v>2.2000000000000002</v>
      </c>
      <c r="I3027" t="s">
        <v>13</v>
      </c>
      <c r="J3027" s="1">
        <v>47587</v>
      </c>
    </row>
    <row r="3028" spans="1:10" x14ac:dyDescent="0.3">
      <c r="A3028">
        <v>3027</v>
      </c>
      <c r="B3028">
        <v>27</v>
      </c>
      <c r="C3028" t="s">
        <v>14</v>
      </c>
      <c r="D3028" t="s">
        <v>15</v>
      </c>
      <c r="E3028" t="s">
        <v>19</v>
      </c>
      <c r="F3028">
        <v>1482.8</v>
      </c>
      <c r="G3028">
        <v>8</v>
      </c>
      <c r="H3028">
        <v>3</v>
      </c>
      <c r="I3028" t="s">
        <v>13</v>
      </c>
      <c r="J3028" s="1">
        <v>47588</v>
      </c>
    </row>
    <row r="3029" spans="1:10" x14ac:dyDescent="0.3">
      <c r="A3029">
        <v>3028</v>
      </c>
      <c r="B3029">
        <v>50</v>
      </c>
      <c r="C3029" t="s">
        <v>10</v>
      </c>
      <c r="D3029" t="s">
        <v>22</v>
      </c>
      <c r="E3029" t="s">
        <v>12</v>
      </c>
      <c r="F3029">
        <v>1466.31</v>
      </c>
      <c r="G3029">
        <v>8</v>
      </c>
      <c r="H3029">
        <v>2.8</v>
      </c>
      <c r="I3029" t="s">
        <v>17</v>
      </c>
      <c r="J3029" s="1">
        <v>47589</v>
      </c>
    </row>
    <row r="3030" spans="1:10" x14ac:dyDescent="0.3">
      <c r="A3030">
        <v>3029</v>
      </c>
      <c r="B3030">
        <v>50</v>
      </c>
      <c r="C3030" t="s">
        <v>23</v>
      </c>
      <c r="D3030" t="s">
        <v>22</v>
      </c>
      <c r="E3030" t="s">
        <v>16</v>
      </c>
      <c r="F3030">
        <v>1047.01</v>
      </c>
      <c r="G3030">
        <v>10</v>
      </c>
      <c r="H3030">
        <v>2.8</v>
      </c>
      <c r="I3030" t="s">
        <v>13</v>
      </c>
      <c r="J3030" s="1">
        <v>47590</v>
      </c>
    </row>
    <row r="3031" spans="1:10" x14ac:dyDescent="0.3">
      <c r="A3031">
        <v>3030</v>
      </c>
      <c r="B3031">
        <v>26</v>
      </c>
      <c r="C3031" t="s">
        <v>14</v>
      </c>
      <c r="D3031" t="s">
        <v>22</v>
      </c>
      <c r="E3031" t="s">
        <v>24</v>
      </c>
      <c r="F3031">
        <v>1181.83</v>
      </c>
      <c r="G3031">
        <v>4</v>
      </c>
      <c r="H3031">
        <v>2.4</v>
      </c>
      <c r="I3031" t="s">
        <v>17</v>
      </c>
      <c r="J3031" s="1">
        <v>47591</v>
      </c>
    </row>
    <row r="3032" spans="1:10" x14ac:dyDescent="0.3">
      <c r="A3032">
        <v>3031</v>
      </c>
      <c r="B3032">
        <v>44</v>
      </c>
      <c r="C3032" t="s">
        <v>14</v>
      </c>
      <c r="D3032" t="s">
        <v>11</v>
      </c>
      <c r="E3032" t="s">
        <v>24</v>
      </c>
      <c r="F3032">
        <v>473.75</v>
      </c>
      <c r="G3032">
        <v>11</v>
      </c>
      <c r="H3032">
        <v>2.1</v>
      </c>
      <c r="I3032" t="s">
        <v>17</v>
      </c>
      <c r="J3032" s="1">
        <v>47592</v>
      </c>
    </row>
    <row r="3033" spans="1:10" x14ac:dyDescent="0.3">
      <c r="A3033">
        <v>3032</v>
      </c>
      <c r="B3033">
        <v>47</v>
      </c>
      <c r="C3033" t="s">
        <v>10</v>
      </c>
      <c r="D3033" t="s">
        <v>22</v>
      </c>
      <c r="E3033" t="s">
        <v>12</v>
      </c>
      <c r="F3033">
        <v>92.25</v>
      </c>
      <c r="G3033">
        <v>2</v>
      </c>
      <c r="H3033">
        <v>3.4</v>
      </c>
      <c r="I3033" t="s">
        <v>17</v>
      </c>
      <c r="J3033" s="1">
        <v>47593</v>
      </c>
    </row>
    <row r="3034" spans="1:10" x14ac:dyDescent="0.3">
      <c r="A3034">
        <v>3033</v>
      </c>
      <c r="B3034">
        <v>54</v>
      </c>
      <c r="C3034" t="s">
        <v>14</v>
      </c>
      <c r="D3034" t="s">
        <v>15</v>
      </c>
      <c r="E3034" t="s">
        <v>16</v>
      </c>
      <c r="F3034">
        <v>367.98</v>
      </c>
      <c r="G3034">
        <v>8</v>
      </c>
      <c r="H3034">
        <v>3.3</v>
      </c>
      <c r="I3034" t="s">
        <v>17</v>
      </c>
      <c r="J3034" s="1">
        <v>47594</v>
      </c>
    </row>
    <row r="3035" spans="1:10" x14ac:dyDescent="0.3">
      <c r="A3035">
        <v>3034</v>
      </c>
      <c r="B3035">
        <v>25</v>
      </c>
      <c r="C3035" t="s">
        <v>14</v>
      </c>
      <c r="D3035" t="s">
        <v>11</v>
      </c>
      <c r="E3035" t="s">
        <v>19</v>
      </c>
      <c r="F3035">
        <v>80.430000000000007</v>
      </c>
      <c r="G3035">
        <v>13</v>
      </c>
      <c r="H3035">
        <v>2.2000000000000002</v>
      </c>
      <c r="I3035" t="s">
        <v>13</v>
      </c>
      <c r="J3035" s="1">
        <v>47595</v>
      </c>
    </row>
    <row r="3036" spans="1:10" x14ac:dyDescent="0.3">
      <c r="A3036">
        <v>3035</v>
      </c>
      <c r="B3036">
        <v>50</v>
      </c>
      <c r="C3036" t="s">
        <v>23</v>
      </c>
      <c r="D3036" t="s">
        <v>25</v>
      </c>
      <c r="E3036" t="s">
        <v>12</v>
      </c>
      <c r="F3036">
        <v>712.13</v>
      </c>
      <c r="G3036">
        <v>14</v>
      </c>
      <c r="H3036">
        <v>1.1000000000000001</v>
      </c>
      <c r="I3036" t="s">
        <v>13</v>
      </c>
      <c r="J3036" s="1">
        <v>47596</v>
      </c>
    </row>
    <row r="3037" spans="1:10" x14ac:dyDescent="0.3">
      <c r="A3037">
        <v>3036</v>
      </c>
      <c r="B3037">
        <v>51</v>
      </c>
      <c r="C3037" t="s">
        <v>10</v>
      </c>
      <c r="D3037" t="s">
        <v>25</v>
      </c>
      <c r="E3037" t="s">
        <v>16</v>
      </c>
      <c r="F3037">
        <v>1160.44</v>
      </c>
      <c r="G3037">
        <v>9</v>
      </c>
      <c r="H3037">
        <v>4</v>
      </c>
      <c r="I3037" t="s">
        <v>17</v>
      </c>
      <c r="J3037" s="1">
        <v>47597</v>
      </c>
    </row>
    <row r="3038" spans="1:10" x14ac:dyDescent="0.3">
      <c r="A3038">
        <v>3037</v>
      </c>
      <c r="B3038">
        <v>42</v>
      </c>
      <c r="C3038" t="s">
        <v>10</v>
      </c>
      <c r="D3038" t="s">
        <v>18</v>
      </c>
      <c r="E3038" t="s">
        <v>16</v>
      </c>
      <c r="F3038">
        <v>743.19</v>
      </c>
      <c r="G3038">
        <v>8</v>
      </c>
      <c r="H3038">
        <v>3.3</v>
      </c>
      <c r="I3038" t="s">
        <v>13</v>
      </c>
      <c r="J3038" s="1">
        <v>47598</v>
      </c>
    </row>
    <row r="3039" spans="1:10" x14ac:dyDescent="0.3">
      <c r="A3039">
        <v>3038</v>
      </c>
      <c r="B3039">
        <v>56</v>
      </c>
      <c r="C3039" t="s">
        <v>23</v>
      </c>
      <c r="D3039" t="s">
        <v>11</v>
      </c>
      <c r="E3039" t="s">
        <v>12</v>
      </c>
      <c r="F3039">
        <v>480.71</v>
      </c>
      <c r="G3039">
        <v>4</v>
      </c>
      <c r="H3039">
        <v>1.1000000000000001</v>
      </c>
      <c r="I3039" t="s">
        <v>17</v>
      </c>
      <c r="J3039" s="1">
        <v>47599</v>
      </c>
    </row>
    <row r="3040" spans="1:10" x14ac:dyDescent="0.3">
      <c r="A3040">
        <v>3039</v>
      </c>
      <c r="B3040">
        <v>48</v>
      </c>
      <c r="C3040" t="s">
        <v>10</v>
      </c>
      <c r="D3040" t="s">
        <v>22</v>
      </c>
      <c r="E3040" t="s">
        <v>12</v>
      </c>
      <c r="F3040">
        <v>1259.76</v>
      </c>
      <c r="G3040">
        <v>7</v>
      </c>
      <c r="H3040">
        <v>3.6</v>
      </c>
      <c r="I3040" t="s">
        <v>13</v>
      </c>
      <c r="J3040" s="1">
        <v>47600</v>
      </c>
    </row>
    <row r="3041" spans="1:10" x14ac:dyDescent="0.3">
      <c r="A3041">
        <v>3040</v>
      </c>
      <c r="B3041">
        <v>46</v>
      </c>
      <c r="C3041" t="s">
        <v>10</v>
      </c>
      <c r="D3041" t="s">
        <v>22</v>
      </c>
      <c r="E3041" t="s">
        <v>16</v>
      </c>
      <c r="F3041">
        <v>1129.32</v>
      </c>
      <c r="G3041">
        <v>5</v>
      </c>
      <c r="H3041">
        <v>2.7</v>
      </c>
      <c r="I3041" t="s">
        <v>17</v>
      </c>
      <c r="J3041" s="1">
        <v>47601</v>
      </c>
    </row>
    <row r="3042" spans="1:10" x14ac:dyDescent="0.3">
      <c r="A3042">
        <v>3041</v>
      </c>
      <c r="B3042">
        <v>69</v>
      </c>
      <c r="C3042" t="s">
        <v>23</v>
      </c>
      <c r="D3042" t="s">
        <v>25</v>
      </c>
      <c r="E3042" t="s">
        <v>12</v>
      </c>
      <c r="F3042">
        <v>14.87</v>
      </c>
      <c r="G3042">
        <v>14</v>
      </c>
      <c r="H3042">
        <v>2.5</v>
      </c>
      <c r="I3042" t="s">
        <v>17</v>
      </c>
      <c r="J3042" s="1">
        <v>47602</v>
      </c>
    </row>
    <row r="3043" spans="1:10" x14ac:dyDescent="0.3">
      <c r="A3043">
        <v>3042</v>
      </c>
      <c r="B3043">
        <v>43</v>
      </c>
      <c r="C3043" t="s">
        <v>23</v>
      </c>
      <c r="D3043" t="s">
        <v>15</v>
      </c>
      <c r="E3043" t="s">
        <v>21</v>
      </c>
      <c r="F3043">
        <v>942.18</v>
      </c>
      <c r="G3043">
        <v>5</v>
      </c>
      <c r="H3043">
        <v>1</v>
      </c>
      <c r="I3043" t="s">
        <v>13</v>
      </c>
      <c r="J3043" s="1">
        <v>47603</v>
      </c>
    </row>
    <row r="3044" spans="1:10" x14ac:dyDescent="0.3">
      <c r="A3044">
        <v>3043</v>
      </c>
      <c r="B3044">
        <v>69</v>
      </c>
      <c r="C3044" t="s">
        <v>14</v>
      </c>
      <c r="D3044" t="s">
        <v>20</v>
      </c>
      <c r="E3044" t="s">
        <v>12</v>
      </c>
      <c r="F3044">
        <v>684.98</v>
      </c>
      <c r="G3044">
        <v>13</v>
      </c>
      <c r="H3044">
        <v>3.9</v>
      </c>
      <c r="I3044" t="s">
        <v>17</v>
      </c>
      <c r="J3044" s="1">
        <v>47604</v>
      </c>
    </row>
    <row r="3045" spans="1:10" x14ac:dyDescent="0.3">
      <c r="A3045">
        <v>3044</v>
      </c>
      <c r="B3045">
        <v>48</v>
      </c>
      <c r="C3045" t="s">
        <v>23</v>
      </c>
      <c r="D3045" t="s">
        <v>18</v>
      </c>
      <c r="E3045" t="s">
        <v>21</v>
      </c>
      <c r="F3045">
        <v>176.42</v>
      </c>
      <c r="G3045">
        <v>8</v>
      </c>
      <c r="H3045">
        <v>1.3</v>
      </c>
      <c r="I3045" t="s">
        <v>13</v>
      </c>
      <c r="J3045" s="1">
        <v>47605</v>
      </c>
    </row>
    <row r="3046" spans="1:10" x14ac:dyDescent="0.3">
      <c r="A3046">
        <v>3045</v>
      </c>
      <c r="B3046">
        <v>54</v>
      </c>
      <c r="C3046" t="s">
        <v>10</v>
      </c>
      <c r="D3046" t="s">
        <v>20</v>
      </c>
      <c r="E3046" t="s">
        <v>16</v>
      </c>
      <c r="F3046">
        <v>1057.83</v>
      </c>
      <c r="G3046">
        <v>3</v>
      </c>
      <c r="H3046">
        <v>2.1</v>
      </c>
      <c r="I3046" t="s">
        <v>17</v>
      </c>
      <c r="J3046" s="1">
        <v>47606</v>
      </c>
    </row>
    <row r="3047" spans="1:10" x14ac:dyDescent="0.3">
      <c r="A3047">
        <v>3046</v>
      </c>
      <c r="B3047">
        <v>67</v>
      </c>
      <c r="C3047" t="s">
        <v>10</v>
      </c>
      <c r="D3047" t="s">
        <v>11</v>
      </c>
      <c r="E3047" t="s">
        <v>24</v>
      </c>
      <c r="F3047">
        <v>205.92</v>
      </c>
      <c r="G3047">
        <v>11</v>
      </c>
      <c r="H3047">
        <v>1.1000000000000001</v>
      </c>
      <c r="I3047" t="s">
        <v>13</v>
      </c>
      <c r="J3047" s="1">
        <v>47607</v>
      </c>
    </row>
    <row r="3048" spans="1:10" x14ac:dyDescent="0.3">
      <c r="A3048">
        <v>3047</v>
      </c>
      <c r="B3048">
        <v>69</v>
      </c>
      <c r="C3048" t="s">
        <v>10</v>
      </c>
      <c r="D3048" t="s">
        <v>15</v>
      </c>
      <c r="E3048" t="s">
        <v>21</v>
      </c>
      <c r="F3048">
        <v>1491.35</v>
      </c>
      <c r="G3048">
        <v>14</v>
      </c>
      <c r="H3048">
        <v>1.9</v>
      </c>
      <c r="I3048" t="s">
        <v>17</v>
      </c>
      <c r="J3048" s="1">
        <v>47608</v>
      </c>
    </row>
    <row r="3049" spans="1:10" x14ac:dyDescent="0.3">
      <c r="A3049">
        <v>3048</v>
      </c>
      <c r="B3049">
        <v>67</v>
      </c>
      <c r="C3049" t="s">
        <v>23</v>
      </c>
      <c r="D3049" t="s">
        <v>20</v>
      </c>
      <c r="E3049" t="s">
        <v>19</v>
      </c>
      <c r="F3049">
        <v>623.87</v>
      </c>
      <c r="G3049">
        <v>4</v>
      </c>
      <c r="H3049">
        <v>1.9</v>
      </c>
      <c r="I3049" t="s">
        <v>13</v>
      </c>
      <c r="J3049" s="1">
        <v>47609</v>
      </c>
    </row>
    <row r="3050" spans="1:10" x14ac:dyDescent="0.3">
      <c r="A3050">
        <v>3049</v>
      </c>
      <c r="B3050">
        <v>28</v>
      </c>
      <c r="C3050" t="s">
        <v>14</v>
      </c>
      <c r="D3050" t="s">
        <v>18</v>
      </c>
      <c r="E3050" t="s">
        <v>16</v>
      </c>
      <c r="F3050">
        <v>931.68</v>
      </c>
      <c r="G3050">
        <v>8</v>
      </c>
      <c r="H3050">
        <v>2.2999999999999998</v>
      </c>
      <c r="I3050" t="s">
        <v>17</v>
      </c>
      <c r="J3050" s="1">
        <v>47610</v>
      </c>
    </row>
    <row r="3051" spans="1:10" x14ac:dyDescent="0.3">
      <c r="A3051">
        <v>3050</v>
      </c>
      <c r="B3051">
        <v>24</v>
      </c>
      <c r="C3051" t="s">
        <v>14</v>
      </c>
      <c r="D3051" t="s">
        <v>11</v>
      </c>
      <c r="E3051" t="s">
        <v>19</v>
      </c>
      <c r="F3051">
        <v>149.05000000000001</v>
      </c>
      <c r="G3051">
        <v>12</v>
      </c>
      <c r="H3051">
        <v>1.6</v>
      </c>
      <c r="I3051" t="s">
        <v>13</v>
      </c>
      <c r="J3051" s="1">
        <v>47611</v>
      </c>
    </row>
    <row r="3052" spans="1:10" x14ac:dyDescent="0.3">
      <c r="A3052">
        <v>3051</v>
      </c>
      <c r="B3052">
        <v>44</v>
      </c>
      <c r="C3052" t="s">
        <v>14</v>
      </c>
      <c r="D3052" t="s">
        <v>22</v>
      </c>
      <c r="E3052" t="s">
        <v>12</v>
      </c>
      <c r="F3052">
        <v>1366.79</v>
      </c>
      <c r="G3052">
        <v>10</v>
      </c>
      <c r="H3052">
        <v>1.5</v>
      </c>
      <c r="I3052" t="s">
        <v>17</v>
      </c>
      <c r="J3052" s="1">
        <v>47612</v>
      </c>
    </row>
    <row r="3053" spans="1:10" x14ac:dyDescent="0.3">
      <c r="A3053">
        <v>3052</v>
      </c>
      <c r="B3053">
        <v>53</v>
      </c>
      <c r="C3053" t="s">
        <v>14</v>
      </c>
      <c r="D3053" t="s">
        <v>25</v>
      </c>
      <c r="E3053" t="s">
        <v>24</v>
      </c>
      <c r="F3053">
        <v>867.13</v>
      </c>
      <c r="G3053">
        <v>1</v>
      </c>
      <c r="H3053">
        <v>2.7</v>
      </c>
      <c r="I3053" t="s">
        <v>17</v>
      </c>
      <c r="J3053" s="1">
        <v>47613</v>
      </c>
    </row>
    <row r="3054" spans="1:10" x14ac:dyDescent="0.3">
      <c r="A3054">
        <v>3053</v>
      </c>
      <c r="B3054">
        <v>54</v>
      </c>
      <c r="C3054" t="s">
        <v>23</v>
      </c>
      <c r="D3054" t="s">
        <v>15</v>
      </c>
      <c r="E3054" t="s">
        <v>12</v>
      </c>
      <c r="F3054">
        <v>812.93</v>
      </c>
      <c r="G3054">
        <v>6</v>
      </c>
      <c r="H3054">
        <v>2.8</v>
      </c>
      <c r="I3054" t="s">
        <v>13</v>
      </c>
      <c r="J3054" s="1">
        <v>47614</v>
      </c>
    </row>
    <row r="3055" spans="1:10" x14ac:dyDescent="0.3">
      <c r="A3055">
        <v>3054</v>
      </c>
      <c r="B3055">
        <v>51</v>
      </c>
      <c r="C3055" t="s">
        <v>14</v>
      </c>
      <c r="D3055" t="s">
        <v>11</v>
      </c>
      <c r="E3055" t="s">
        <v>24</v>
      </c>
      <c r="F3055">
        <v>229.37</v>
      </c>
      <c r="G3055">
        <v>9</v>
      </c>
      <c r="H3055">
        <v>4.3</v>
      </c>
      <c r="I3055" t="s">
        <v>13</v>
      </c>
      <c r="J3055" s="1">
        <v>47615</v>
      </c>
    </row>
    <row r="3056" spans="1:10" x14ac:dyDescent="0.3">
      <c r="A3056">
        <v>3055</v>
      </c>
      <c r="B3056">
        <v>56</v>
      </c>
      <c r="C3056" t="s">
        <v>23</v>
      </c>
      <c r="D3056" t="s">
        <v>15</v>
      </c>
      <c r="E3056" t="s">
        <v>16</v>
      </c>
      <c r="F3056">
        <v>1230.22</v>
      </c>
      <c r="G3056">
        <v>8</v>
      </c>
      <c r="H3056">
        <v>1.9</v>
      </c>
      <c r="I3056" t="s">
        <v>13</v>
      </c>
      <c r="J3056" s="1">
        <v>47616</v>
      </c>
    </row>
    <row r="3057" spans="1:10" x14ac:dyDescent="0.3">
      <c r="A3057">
        <v>3056</v>
      </c>
      <c r="B3057">
        <v>36</v>
      </c>
      <c r="C3057" t="s">
        <v>23</v>
      </c>
      <c r="D3057" t="s">
        <v>25</v>
      </c>
      <c r="E3057" t="s">
        <v>16</v>
      </c>
      <c r="F3057">
        <v>1160.48</v>
      </c>
      <c r="G3057">
        <v>12</v>
      </c>
      <c r="H3057">
        <v>2.7</v>
      </c>
      <c r="I3057" t="s">
        <v>17</v>
      </c>
      <c r="J3057" s="1">
        <v>47617</v>
      </c>
    </row>
    <row r="3058" spans="1:10" x14ac:dyDescent="0.3">
      <c r="A3058">
        <v>3057</v>
      </c>
      <c r="B3058">
        <v>57</v>
      </c>
      <c r="C3058" t="s">
        <v>14</v>
      </c>
      <c r="D3058" t="s">
        <v>15</v>
      </c>
      <c r="E3058" t="s">
        <v>12</v>
      </c>
      <c r="F3058">
        <v>123.13</v>
      </c>
      <c r="G3058">
        <v>2</v>
      </c>
      <c r="H3058">
        <v>2.4</v>
      </c>
      <c r="I3058" t="s">
        <v>17</v>
      </c>
      <c r="J3058" s="1">
        <v>47618</v>
      </c>
    </row>
    <row r="3059" spans="1:10" x14ac:dyDescent="0.3">
      <c r="A3059">
        <v>3058</v>
      </c>
      <c r="B3059">
        <v>40</v>
      </c>
      <c r="C3059" t="s">
        <v>14</v>
      </c>
      <c r="D3059" t="s">
        <v>22</v>
      </c>
      <c r="E3059" t="s">
        <v>16</v>
      </c>
      <c r="F3059">
        <v>809.45</v>
      </c>
      <c r="G3059">
        <v>3</v>
      </c>
      <c r="H3059">
        <v>4.4000000000000004</v>
      </c>
      <c r="I3059" t="s">
        <v>13</v>
      </c>
      <c r="J3059" s="1">
        <v>47619</v>
      </c>
    </row>
    <row r="3060" spans="1:10" x14ac:dyDescent="0.3">
      <c r="A3060">
        <v>3059</v>
      </c>
      <c r="B3060">
        <v>55</v>
      </c>
      <c r="C3060" t="s">
        <v>23</v>
      </c>
      <c r="D3060" t="s">
        <v>15</v>
      </c>
      <c r="E3060" t="s">
        <v>21</v>
      </c>
      <c r="F3060">
        <v>494.28</v>
      </c>
      <c r="G3060">
        <v>1</v>
      </c>
      <c r="H3060">
        <v>4</v>
      </c>
      <c r="I3060" t="s">
        <v>13</v>
      </c>
      <c r="J3060" s="1">
        <v>47620</v>
      </c>
    </row>
    <row r="3061" spans="1:10" x14ac:dyDescent="0.3">
      <c r="A3061">
        <v>3060</v>
      </c>
      <c r="B3061">
        <v>32</v>
      </c>
      <c r="C3061" t="s">
        <v>23</v>
      </c>
      <c r="D3061" t="s">
        <v>25</v>
      </c>
      <c r="E3061" t="s">
        <v>21</v>
      </c>
      <c r="F3061">
        <v>754.14</v>
      </c>
      <c r="G3061">
        <v>7</v>
      </c>
      <c r="H3061">
        <v>3.3</v>
      </c>
      <c r="I3061" t="s">
        <v>17</v>
      </c>
      <c r="J3061" s="1">
        <v>47621</v>
      </c>
    </row>
    <row r="3062" spans="1:10" x14ac:dyDescent="0.3">
      <c r="A3062">
        <v>3061</v>
      </c>
      <c r="B3062">
        <v>19</v>
      </c>
      <c r="C3062" t="s">
        <v>23</v>
      </c>
      <c r="D3062" t="s">
        <v>15</v>
      </c>
      <c r="E3062" t="s">
        <v>19</v>
      </c>
      <c r="F3062">
        <v>460.72</v>
      </c>
      <c r="G3062">
        <v>7</v>
      </c>
      <c r="H3062">
        <v>1.3</v>
      </c>
      <c r="I3062" t="s">
        <v>17</v>
      </c>
      <c r="J3062" s="1">
        <v>47622</v>
      </c>
    </row>
    <row r="3063" spans="1:10" x14ac:dyDescent="0.3">
      <c r="A3063">
        <v>3062</v>
      </c>
      <c r="B3063">
        <v>45</v>
      </c>
      <c r="C3063" t="s">
        <v>10</v>
      </c>
      <c r="D3063" t="s">
        <v>11</v>
      </c>
      <c r="E3063" t="s">
        <v>12</v>
      </c>
      <c r="F3063">
        <v>278.63</v>
      </c>
      <c r="G3063">
        <v>3</v>
      </c>
      <c r="H3063">
        <v>4</v>
      </c>
      <c r="I3063" t="s">
        <v>17</v>
      </c>
      <c r="J3063" s="1">
        <v>47623</v>
      </c>
    </row>
    <row r="3064" spans="1:10" x14ac:dyDescent="0.3">
      <c r="A3064">
        <v>3063</v>
      </c>
      <c r="B3064">
        <v>44</v>
      </c>
      <c r="C3064" t="s">
        <v>23</v>
      </c>
      <c r="D3064" t="s">
        <v>22</v>
      </c>
      <c r="E3064" t="s">
        <v>24</v>
      </c>
      <c r="F3064">
        <v>1102.8800000000001</v>
      </c>
      <c r="G3064">
        <v>14</v>
      </c>
      <c r="H3064">
        <v>4.9000000000000004</v>
      </c>
      <c r="I3064" t="s">
        <v>17</v>
      </c>
      <c r="J3064" s="1">
        <v>47624</v>
      </c>
    </row>
    <row r="3065" spans="1:10" x14ac:dyDescent="0.3">
      <c r="A3065">
        <v>3064</v>
      </c>
      <c r="B3065">
        <v>38</v>
      </c>
      <c r="C3065" t="s">
        <v>10</v>
      </c>
      <c r="D3065" t="s">
        <v>18</v>
      </c>
      <c r="E3065" t="s">
        <v>21</v>
      </c>
      <c r="F3065">
        <v>407.98</v>
      </c>
      <c r="G3065">
        <v>14</v>
      </c>
      <c r="H3065">
        <v>2.4</v>
      </c>
      <c r="I3065" t="s">
        <v>13</v>
      </c>
      <c r="J3065" s="1">
        <v>47625</v>
      </c>
    </row>
    <row r="3066" spans="1:10" x14ac:dyDescent="0.3">
      <c r="A3066">
        <v>3065</v>
      </c>
      <c r="B3066">
        <v>61</v>
      </c>
      <c r="C3066" t="s">
        <v>14</v>
      </c>
      <c r="D3066" t="s">
        <v>11</v>
      </c>
      <c r="E3066" t="s">
        <v>16</v>
      </c>
      <c r="F3066">
        <v>825.58</v>
      </c>
      <c r="G3066">
        <v>5</v>
      </c>
      <c r="H3066">
        <v>4.8</v>
      </c>
      <c r="I3066" t="s">
        <v>17</v>
      </c>
      <c r="J3066" s="1">
        <v>47626</v>
      </c>
    </row>
    <row r="3067" spans="1:10" x14ac:dyDescent="0.3">
      <c r="A3067">
        <v>3066</v>
      </c>
      <c r="B3067">
        <v>28</v>
      </c>
      <c r="C3067" t="s">
        <v>23</v>
      </c>
      <c r="D3067" t="s">
        <v>11</v>
      </c>
      <c r="E3067" t="s">
        <v>21</v>
      </c>
      <c r="F3067">
        <v>146.72999999999999</v>
      </c>
      <c r="G3067">
        <v>1</v>
      </c>
      <c r="H3067">
        <v>2.5</v>
      </c>
      <c r="I3067" t="s">
        <v>13</v>
      </c>
      <c r="J3067" s="1">
        <v>47627</v>
      </c>
    </row>
    <row r="3068" spans="1:10" x14ac:dyDescent="0.3">
      <c r="A3068">
        <v>3067</v>
      </c>
      <c r="B3068">
        <v>37</v>
      </c>
      <c r="C3068" t="s">
        <v>23</v>
      </c>
      <c r="D3068" t="s">
        <v>25</v>
      </c>
      <c r="E3068" t="s">
        <v>16</v>
      </c>
      <c r="F3068">
        <v>1297.05</v>
      </c>
      <c r="G3068">
        <v>13</v>
      </c>
      <c r="H3068">
        <v>3.8</v>
      </c>
      <c r="I3068" t="s">
        <v>13</v>
      </c>
      <c r="J3068" s="1">
        <v>47628</v>
      </c>
    </row>
    <row r="3069" spans="1:10" x14ac:dyDescent="0.3">
      <c r="A3069">
        <v>3068</v>
      </c>
      <c r="B3069">
        <v>35</v>
      </c>
      <c r="C3069" t="s">
        <v>14</v>
      </c>
      <c r="D3069" t="s">
        <v>11</v>
      </c>
      <c r="E3069" t="s">
        <v>16</v>
      </c>
      <c r="F3069">
        <v>1049.1099999999999</v>
      </c>
      <c r="G3069">
        <v>2</v>
      </c>
      <c r="H3069">
        <v>1.2</v>
      </c>
      <c r="I3069" t="s">
        <v>17</v>
      </c>
      <c r="J3069" s="1">
        <v>47629</v>
      </c>
    </row>
    <row r="3070" spans="1:10" x14ac:dyDescent="0.3">
      <c r="A3070">
        <v>3069</v>
      </c>
      <c r="B3070">
        <v>31</v>
      </c>
      <c r="C3070" t="s">
        <v>14</v>
      </c>
      <c r="D3070" t="s">
        <v>25</v>
      </c>
      <c r="E3070" t="s">
        <v>16</v>
      </c>
      <c r="F3070">
        <v>168.45</v>
      </c>
      <c r="G3070">
        <v>4</v>
      </c>
      <c r="H3070">
        <v>4.5</v>
      </c>
      <c r="I3070" t="s">
        <v>13</v>
      </c>
      <c r="J3070" s="1">
        <v>47630</v>
      </c>
    </row>
    <row r="3071" spans="1:10" x14ac:dyDescent="0.3">
      <c r="A3071">
        <v>3070</v>
      </c>
      <c r="B3071">
        <v>50</v>
      </c>
      <c r="C3071" t="s">
        <v>10</v>
      </c>
      <c r="D3071" t="s">
        <v>18</v>
      </c>
      <c r="E3071" t="s">
        <v>21</v>
      </c>
      <c r="F3071">
        <v>1218.78</v>
      </c>
      <c r="G3071">
        <v>7</v>
      </c>
      <c r="H3071">
        <v>1.8</v>
      </c>
      <c r="I3071" t="s">
        <v>17</v>
      </c>
      <c r="J3071" s="1">
        <v>47631</v>
      </c>
    </row>
    <row r="3072" spans="1:10" x14ac:dyDescent="0.3">
      <c r="A3072">
        <v>3071</v>
      </c>
      <c r="B3072">
        <v>44</v>
      </c>
      <c r="C3072" t="s">
        <v>14</v>
      </c>
      <c r="D3072" t="s">
        <v>18</v>
      </c>
      <c r="E3072" t="s">
        <v>24</v>
      </c>
      <c r="F3072">
        <v>1004.96</v>
      </c>
      <c r="G3072">
        <v>3</v>
      </c>
      <c r="H3072">
        <v>2.2999999999999998</v>
      </c>
      <c r="I3072" t="s">
        <v>17</v>
      </c>
      <c r="J3072" s="1">
        <v>47632</v>
      </c>
    </row>
    <row r="3073" spans="1:10" x14ac:dyDescent="0.3">
      <c r="A3073">
        <v>3072</v>
      </c>
      <c r="B3073">
        <v>53</v>
      </c>
      <c r="C3073" t="s">
        <v>14</v>
      </c>
      <c r="D3073" t="s">
        <v>11</v>
      </c>
      <c r="E3073" t="s">
        <v>24</v>
      </c>
      <c r="F3073">
        <v>1146.56</v>
      </c>
      <c r="G3073">
        <v>8</v>
      </c>
      <c r="H3073">
        <v>3.6</v>
      </c>
      <c r="I3073" t="s">
        <v>13</v>
      </c>
      <c r="J3073" s="1">
        <v>47633</v>
      </c>
    </row>
    <row r="3074" spans="1:10" x14ac:dyDescent="0.3">
      <c r="A3074">
        <v>3073</v>
      </c>
      <c r="B3074">
        <v>24</v>
      </c>
      <c r="C3074" t="s">
        <v>14</v>
      </c>
      <c r="D3074" t="s">
        <v>20</v>
      </c>
      <c r="E3074" t="s">
        <v>19</v>
      </c>
      <c r="F3074">
        <v>578.78</v>
      </c>
      <c r="G3074">
        <v>4</v>
      </c>
      <c r="H3074">
        <v>1.4</v>
      </c>
      <c r="I3074" t="s">
        <v>13</v>
      </c>
      <c r="J3074" s="1">
        <v>47634</v>
      </c>
    </row>
    <row r="3075" spans="1:10" x14ac:dyDescent="0.3">
      <c r="A3075">
        <v>3074</v>
      </c>
      <c r="B3075">
        <v>56</v>
      </c>
      <c r="C3075" t="s">
        <v>14</v>
      </c>
      <c r="D3075" t="s">
        <v>25</v>
      </c>
      <c r="E3075" t="s">
        <v>24</v>
      </c>
      <c r="F3075">
        <v>1259.32</v>
      </c>
      <c r="G3075">
        <v>1</v>
      </c>
      <c r="H3075">
        <v>4.5</v>
      </c>
      <c r="I3075" t="s">
        <v>17</v>
      </c>
      <c r="J3075" s="1">
        <v>47635</v>
      </c>
    </row>
    <row r="3076" spans="1:10" x14ac:dyDescent="0.3">
      <c r="A3076">
        <v>3075</v>
      </c>
      <c r="B3076">
        <v>32</v>
      </c>
      <c r="C3076" t="s">
        <v>23</v>
      </c>
      <c r="D3076" t="s">
        <v>18</v>
      </c>
      <c r="E3076" t="s">
        <v>21</v>
      </c>
      <c r="F3076">
        <v>1323.47</v>
      </c>
      <c r="G3076">
        <v>10</v>
      </c>
      <c r="H3076">
        <v>1.6</v>
      </c>
      <c r="I3076" t="s">
        <v>17</v>
      </c>
      <c r="J3076" s="1">
        <v>47636</v>
      </c>
    </row>
    <row r="3077" spans="1:10" x14ac:dyDescent="0.3">
      <c r="A3077">
        <v>3076</v>
      </c>
      <c r="B3077">
        <v>64</v>
      </c>
      <c r="C3077" t="s">
        <v>10</v>
      </c>
      <c r="D3077" t="s">
        <v>22</v>
      </c>
      <c r="E3077" t="s">
        <v>12</v>
      </c>
      <c r="F3077">
        <v>868.63</v>
      </c>
      <c r="G3077">
        <v>4</v>
      </c>
      <c r="H3077">
        <v>3.2</v>
      </c>
      <c r="I3077" t="s">
        <v>13</v>
      </c>
      <c r="J3077" s="1">
        <v>47637</v>
      </c>
    </row>
    <row r="3078" spans="1:10" x14ac:dyDescent="0.3">
      <c r="A3078">
        <v>3077</v>
      </c>
      <c r="B3078">
        <v>46</v>
      </c>
      <c r="C3078" t="s">
        <v>23</v>
      </c>
      <c r="D3078" t="s">
        <v>25</v>
      </c>
      <c r="E3078" t="s">
        <v>24</v>
      </c>
      <c r="F3078">
        <v>1176.3499999999999</v>
      </c>
      <c r="G3078">
        <v>10</v>
      </c>
      <c r="H3078">
        <v>3</v>
      </c>
      <c r="I3078" t="s">
        <v>13</v>
      </c>
      <c r="J3078" s="1">
        <v>47638</v>
      </c>
    </row>
    <row r="3079" spans="1:10" x14ac:dyDescent="0.3">
      <c r="A3079">
        <v>3078</v>
      </c>
      <c r="B3079">
        <v>29</v>
      </c>
      <c r="C3079" t="s">
        <v>10</v>
      </c>
      <c r="D3079" t="s">
        <v>22</v>
      </c>
      <c r="E3079" t="s">
        <v>16</v>
      </c>
      <c r="F3079">
        <v>363.19</v>
      </c>
      <c r="G3079">
        <v>3</v>
      </c>
      <c r="H3079">
        <v>5</v>
      </c>
      <c r="I3079" t="s">
        <v>17</v>
      </c>
      <c r="J3079" s="1">
        <v>47639</v>
      </c>
    </row>
    <row r="3080" spans="1:10" x14ac:dyDescent="0.3">
      <c r="A3080">
        <v>3079</v>
      </c>
      <c r="B3080">
        <v>56</v>
      </c>
      <c r="C3080" t="s">
        <v>14</v>
      </c>
      <c r="D3080" t="s">
        <v>11</v>
      </c>
      <c r="E3080" t="s">
        <v>21</v>
      </c>
      <c r="F3080">
        <v>1233.6500000000001</v>
      </c>
      <c r="G3080">
        <v>8</v>
      </c>
      <c r="H3080">
        <v>5</v>
      </c>
      <c r="I3080" t="s">
        <v>13</v>
      </c>
      <c r="J3080" s="1">
        <v>47640</v>
      </c>
    </row>
    <row r="3081" spans="1:10" x14ac:dyDescent="0.3">
      <c r="A3081">
        <v>3080</v>
      </c>
      <c r="B3081">
        <v>33</v>
      </c>
      <c r="C3081" t="s">
        <v>10</v>
      </c>
      <c r="D3081" t="s">
        <v>18</v>
      </c>
      <c r="E3081" t="s">
        <v>24</v>
      </c>
      <c r="F3081">
        <v>793.47</v>
      </c>
      <c r="G3081">
        <v>12</v>
      </c>
      <c r="H3081">
        <v>2.5</v>
      </c>
      <c r="I3081" t="s">
        <v>17</v>
      </c>
      <c r="J3081" s="1">
        <v>47641</v>
      </c>
    </row>
    <row r="3082" spans="1:10" x14ac:dyDescent="0.3">
      <c r="A3082">
        <v>3081</v>
      </c>
      <c r="B3082">
        <v>19</v>
      </c>
      <c r="C3082" t="s">
        <v>10</v>
      </c>
      <c r="D3082" t="s">
        <v>25</v>
      </c>
      <c r="E3082" t="s">
        <v>24</v>
      </c>
      <c r="F3082">
        <v>1450.27</v>
      </c>
      <c r="G3082">
        <v>1</v>
      </c>
      <c r="H3082">
        <v>4.4000000000000004</v>
      </c>
      <c r="I3082" t="s">
        <v>13</v>
      </c>
      <c r="J3082" s="1">
        <v>47642</v>
      </c>
    </row>
    <row r="3083" spans="1:10" x14ac:dyDescent="0.3">
      <c r="A3083">
        <v>3082</v>
      </c>
      <c r="B3083">
        <v>23</v>
      </c>
      <c r="C3083" t="s">
        <v>14</v>
      </c>
      <c r="D3083" t="s">
        <v>11</v>
      </c>
      <c r="E3083" t="s">
        <v>16</v>
      </c>
      <c r="F3083">
        <v>475.62</v>
      </c>
      <c r="G3083">
        <v>8</v>
      </c>
      <c r="H3083">
        <v>3.1</v>
      </c>
      <c r="I3083" t="s">
        <v>13</v>
      </c>
      <c r="J3083" s="1">
        <v>47643</v>
      </c>
    </row>
    <row r="3084" spans="1:10" x14ac:dyDescent="0.3">
      <c r="A3084">
        <v>3083</v>
      </c>
      <c r="B3084">
        <v>49</v>
      </c>
      <c r="C3084" t="s">
        <v>23</v>
      </c>
      <c r="D3084" t="s">
        <v>15</v>
      </c>
      <c r="E3084" t="s">
        <v>16</v>
      </c>
      <c r="F3084">
        <v>1127.76</v>
      </c>
      <c r="G3084">
        <v>10</v>
      </c>
      <c r="H3084">
        <v>5</v>
      </c>
      <c r="I3084" t="s">
        <v>17</v>
      </c>
      <c r="J3084" s="1">
        <v>47644</v>
      </c>
    </row>
    <row r="3085" spans="1:10" x14ac:dyDescent="0.3">
      <c r="A3085">
        <v>3084</v>
      </c>
      <c r="B3085">
        <v>23</v>
      </c>
      <c r="C3085" t="s">
        <v>10</v>
      </c>
      <c r="D3085" t="s">
        <v>18</v>
      </c>
      <c r="E3085" t="s">
        <v>19</v>
      </c>
      <c r="F3085">
        <v>1341.38</v>
      </c>
      <c r="G3085">
        <v>1</v>
      </c>
      <c r="H3085">
        <v>4.0999999999999996</v>
      </c>
      <c r="I3085" t="s">
        <v>17</v>
      </c>
      <c r="J3085" s="1">
        <v>47645</v>
      </c>
    </row>
    <row r="3086" spans="1:10" x14ac:dyDescent="0.3">
      <c r="A3086">
        <v>3085</v>
      </c>
      <c r="B3086">
        <v>20</v>
      </c>
      <c r="C3086" t="s">
        <v>10</v>
      </c>
      <c r="D3086" t="s">
        <v>18</v>
      </c>
      <c r="E3086" t="s">
        <v>16</v>
      </c>
      <c r="F3086">
        <v>1389.09</v>
      </c>
      <c r="G3086">
        <v>6</v>
      </c>
      <c r="H3086">
        <v>4.5</v>
      </c>
      <c r="I3086" t="s">
        <v>13</v>
      </c>
      <c r="J3086" s="1">
        <v>47646</v>
      </c>
    </row>
    <row r="3087" spans="1:10" x14ac:dyDescent="0.3">
      <c r="A3087">
        <v>3086</v>
      </c>
      <c r="B3087">
        <v>63</v>
      </c>
      <c r="C3087" t="s">
        <v>23</v>
      </c>
      <c r="D3087" t="s">
        <v>25</v>
      </c>
      <c r="E3087" t="s">
        <v>16</v>
      </c>
      <c r="F3087">
        <v>784.33</v>
      </c>
      <c r="G3087">
        <v>3</v>
      </c>
      <c r="H3087">
        <v>4</v>
      </c>
      <c r="I3087" t="s">
        <v>17</v>
      </c>
      <c r="J3087" s="1">
        <v>47647</v>
      </c>
    </row>
    <row r="3088" spans="1:10" x14ac:dyDescent="0.3">
      <c r="A3088">
        <v>3087</v>
      </c>
      <c r="B3088">
        <v>21</v>
      </c>
      <c r="C3088" t="s">
        <v>10</v>
      </c>
      <c r="D3088" t="s">
        <v>15</v>
      </c>
      <c r="E3088" t="s">
        <v>16</v>
      </c>
      <c r="F3088">
        <v>324.5</v>
      </c>
      <c r="G3088">
        <v>1</v>
      </c>
      <c r="H3088">
        <v>4.9000000000000004</v>
      </c>
      <c r="I3088" t="s">
        <v>17</v>
      </c>
      <c r="J3088" s="1">
        <v>47648</v>
      </c>
    </row>
    <row r="3089" spans="1:10" x14ac:dyDescent="0.3">
      <c r="A3089">
        <v>3088</v>
      </c>
      <c r="B3089">
        <v>39</v>
      </c>
      <c r="C3089" t="s">
        <v>10</v>
      </c>
      <c r="D3089" t="s">
        <v>11</v>
      </c>
      <c r="E3089" t="s">
        <v>12</v>
      </c>
      <c r="F3089">
        <v>1005.48</v>
      </c>
      <c r="G3089">
        <v>4</v>
      </c>
      <c r="H3089">
        <v>1.3</v>
      </c>
      <c r="I3089" t="s">
        <v>17</v>
      </c>
      <c r="J3089" s="1">
        <v>47649</v>
      </c>
    </row>
    <row r="3090" spans="1:10" x14ac:dyDescent="0.3">
      <c r="A3090">
        <v>3089</v>
      </c>
      <c r="B3090">
        <v>65</v>
      </c>
      <c r="C3090" t="s">
        <v>23</v>
      </c>
      <c r="D3090" t="s">
        <v>11</v>
      </c>
      <c r="E3090" t="s">
        <v>24</v>
      </c>
      <c r="F3090">
        <v>847.65</v>
      </c>
      <c r="G3090">
        <v>8</v>
      </c>
      <c r="H3090">
        <v>2.6</v>
      </c>
      <c r="I3090" t="s">
        <v>17</v>
      </c>
      <c r="J3090" s="1">
        <v>47650</v>
      </c>
    </row>
    <row r="3091" spans="1:10" x14ac:dyDescent="0.3">
      <c r="A3091">
        <v>3090</v>
      </c>
      <c r="B3091">
        <v>54</v>
      </c>
      <c r="C3091" t="s">
        <v>23</v>
      </c>
      <c r="D3091" t="s">
        <v>25</v>
      </c>
      <c r="E3091" t="s">
        <v>19</v>
      </c>
      <c r="F3091">
        <v>1281.6099999999999</v>
      </c>
      <c r="G3091">
        <v>5</v>
      </c>
      <c r="H3091">
        <v>2.6</v>
      </c>
      <c r="I3091" t="s">
        <v>17</v>
      </c>
      <c r="J3091" s="1">
        <v>47651</v>
      </c>
    </row>
    <row r="3092" spans="1:10" x14ac:dyDescent="0.3">
      <c r="A3092">
        <v>3091</v>
      </c>
      <c r="B3092">
        <v>23</v>
      </c>
      <c r="C3092" t="s">
        <v>23</v>
      </c>
      <c r="D3092" t="s">
        <v>15</v>
      </c>
      <c r="E3092" t="s">
        <v>21</v>
      </c>
      <c r="F3092">
        <v>1480.68</v>
      </c>
      <c r="G3092">
        <v>4</v>
      </c>
      <c r="H3092">
        <v>3.1</v>
      </c>
      <c r="I3092" t="s">
        <v>13</v>
      </c>
      <c r="J3092" s="1">
        <v>47652</v>
      </c>
    </row>
    <row r="3093" spans="1:10" x14ac:dyDescent="0.3">
      <c r="A3093">
        <v>3092</v>
      </c>
      <c r="B3093">
        <v>41</v>
      </c>
      <c r="C3093" t="s">
        <v>23</v>
      </c>
      <c r="D3093" t="s">
        <v>25</v>
      </c>
      <c r="E3093" t="s">
        <v>21</v>
      </c>
      <c r="F3093">
        <v>342.57</v>
      </c>
      <c r="G3093">
        <v>1</v>
      </c>
      <c r="H3093">
        <v>3.8</v>
      </c>
      <c r="I3093" t="s">
        <v>13</v>
      </c>
      <c r="J3093" s="1">
        <v>47653</v>
      </c>
    </row>
    <row r="3094" spans="1:10" x14ac:dyDescent="0.3">
      <c r="A3094">
        <v>3093</v>
      </c>
      <c r="B3094">
        <v>29</v>
      </c>
      <c r="C3094" t="s">
        <v>23</v>
      </c>
      <c r="D3094" t="s">
        <v>20</v>
      </c>
      <c r="E3094" t="s">
        <v>21</v>
      </c>
      <c r="F3094">
        <v>214.66</v>
      </c>
      <c r="G3094">
        <v>2</v>
      </c>
      <c r="H3094">
        <v>4.4000000000000004</v>
      </c>
      <c r="I3094" t="s">
        <v>13</v>
      </c>
      <c r="J3094" s="1">
        <v>47654</v>
      </c>
    </row>
    <row r="3095" spans="1:10" x14ac:dyDescent="0.3">
      <c r="A3095">
        <v>3094</v>
      </c>
      <c r="B3095">
        <v>57</v>
      </c>
      <c r="C3095" t="s">
        <v>10</v>
      </c>
      <c r="D3095" t="s">
        <v>25</v>
      </c>
      <c r="E3095" t="s">
        <v>12</v>
      </c>
      <c r="F3095">
        <v>576.27</v>
      </c>
      <c r="G3095">
        <v>1</v>
      </c>
      <c r="H3095">
        <v>1.9</v>
      </c>
      <c r="I3095" t="s">
        <v>17</v>
      </c>
      <c r="J3095" s="1">
        <v>47655</v>
      </c>
    </row>
    <row r="3096" spans="1:10" x14ac:dyDescent="0.3">
      <c r="A3096">
        <v>3095</v>
      </c>
      <c r="B3096">
        <v>57</v>
      </c>
      <c r="C3096" t="s">
        <v>10</v>
      </c>
      <c r="D3096" t="s">
        <v>25</v>
      </c>
      <c r="E3096" t="s">
        <v>21</v>
      </c>
      <c r="F3096">
        <v>954.09</v>
      </c>
      <c r="G3096">
        <v>5</v>
      </c>
      <c r="H3096">
        <v>3.7</v>
      </c>
      <c r="I3096" t="s">
        <v>17</v>
      </c>
      <c r="J3096" s="1">
        <v>47656</v>
      </c>
    </row>
    <row r="3097" spans="1:10" x14ac:dyDescent="0.3">
      <c r="A3097">
        <v>3096</v>
      </c>
      <c r="B3097">
        <v>23</v>
      </c>
      <c r="C3097" t="s">
        <v>23</v>
      </c>
      <c r="D3097" t="s">
        <v>18</v>
      </c>
      <c r="E3097" t="s">
        <v>21</v>
      </c>
      <c r="F3097">
        <v>739.58</v>
      </c>
      <c r="G3097">
        <v>10</v>
      </c>
      <c r="H3097">
        <v>1.7</v>
      </c>
      <c r="I3097" t="s">
        <v>17</v>
      </c>
      <c r="J3097" s="1">
        <v>47657</v>
      </c>
    </row>
    <row r="3098" spans="1:10" x14ac:dyDescent="0.3">
      <c r="A3098">
        <v>3097</v>
      </c>
      <c r="B3098">
        <v>29</v>
      </c>
      <c r="C3098" t="s">
        <v>10</v>
      </c>
      <c r="D3098" t="s">
        <v>11</v>
      </c>
      <c r="E3098" t="s">
        <v>19</v>
      </c>
      <c r="F3098">
        <v>668.09</v>
      </c>
      <c r="G3098">
        <v>12</v>
      </c>
      <c r="H3098">
        <v>3.5</v>
      </c>
      <c r="I3098" t="s">
        <v>17</v>
      </c>
      <c r="J3098" s="1">
        <v>47658</v>
      </c>
    </row>
    <row r="3099" spans="1:10" x14ac:dyDescent="0.3">
      <c r="A3099">
        <v>3098</v>
      </c>
      <c r="B3099">
        <v>46</v>
      </c>
      <c r="C3099" t="s">
        <v>10</v>
      </c>
      <c r="D3099" t="s">
        <v>18</v>
      </c>
      <c r="E3099" t="s">
        <v>12</v>
      </c>
      <c r="F3099">
        <v>1152.94</v>
      </c>
      <c r="G3099">
        <v>1</v>
      </c>
      <c r="H3099">
        <v>4.0999999999999996</v>
      </c>
      <c r="I3099" t="s">
        <v>17</v>
      </c>
      <c r="J3099" s="1">
        <v>47659</v>
      </c>
    </row>
    <row r="3100" spans="1:10" x14ac:dyDescent="0.3">
      <c r="A3100">
        <v>3099</v>
      </c>
      <c r="B3100">
        <v>46</v>
      </c>
      <c r="C3100" t="s">
        <v>23</v>
      </c>
      <c r="D3100" t="s">
        <v>15</v>
      </c>
      <c r="E3100" t="s">
        <v>21</v>
      </c>
      <c r="F3100">
        <v>1132.82</v>
      </c>
      <c r="G3100">
        <v>5</v>
      </c>
      <c r="H3100">
        <v>4.4000000000000004</v>
      </c>
      <c r="I3100" t="s">
        <v>13</v>
      </c>
      <c r="J3100" s="1">
        <v>47660</v>
      </c>
    </row>
    <row r="3101" spans="1:10" x14ac:dyDescent="0.3">
      <c r="A3101">
        <v>3100</v>
      </c>
      <c r="B3101">
        <v>55</v>
      </c>
      <c r="C3101" t="s">
        <v>14</v>
      </c>
      <c r="D3101" t="s">
        <v>18</v>
      </c>
      <c r="E3101" t="s">
        <v>16</v>
      </c>
      <c r="F3101">
        <v>194</v>
      </c>
      <c r="G3101">
        <v>8</v>
      </c>
      <c r="H3101">
        <v>2.9</v>
      </c>
      <c r="I3101" t="s">
        <v>13</v>
      </c>
      <c r="J3101" s="1">
        <v>47661</v>
      </c>
    </row>
    <row r="3102" spans="1:10" x14ac:dyDescent="0.3">
      <c r="A3102">
        <v>3101</v>
      </c>
      <c r="B3102">
        <v>19</v>
      </c>
      <c r="C3102" t="s">
        <v>23</v>
      </c>
      <c r="D3102" t="s">
        <v>18</v>
      </c>
      <c r="E3102" t="s">
        <v>24</v>
      </c>
      <c r="F3102">
        <v>891.05</v>
      </c>
      <c r="G3102">
        <v>7</v>
      </c>
      <c r="H3102">
        <v>3.7</v>
      </c>
      <c r="I3102" t="s">
        <v>13</v>
      </c>
      <c r="J3102" s="1">
        <v>47662</v>
      </c>
    </row>
    <row r="3103" spans="1:10" x14ac:dyDescent="0.3">
      <c r="A3103">
        <v>3102</v>
      </c>
      <c r="B3103">
        <v>41</v>
      </c>
      <c r="C3103" t="s">
        <v>23</v>
      </c>
      <c r="D3103" t="s">
        <v>25</v>
      </c>
      <c r="E3103" t="s">
        <v>19</v>
      </c>
      <c r="F3103">
        <v>484.89</v>
      </c>
      <c r="G3103">
        <v>12</v>
      </c>
      <c r="H3103">
        <v>2.9</v>
      </c>
      <c r="I3103" t="s">
        <v>17</v>
      </c>
      <c r="J3103" s="1">
        <v>47663</v>
      </c>
    </row>
    <row r="3104" spans="1:10" x14ac:dyDescent="0.3">
      <c r="A3104">
        <v>3103</v>
      </c>
      <c r="B3104">
        <v>35</v>
      </c>
      <c r="C3104" t="s">
        <v>10</v>
      </c>
      <c r="D3104" t="s">
        <v>25</v>
      </c>
      <c r="E3104" t="s">
        <v>19</v>
      </c>
      <c r="F3104">
        <v>403.2</v>
      </c>
      <c r="G3104">
        <v>3</v>
      </c>
      <c r="H3104">
        <v>4.0999999999999996</v>
      </c>
      <c r="I3104" t="s">
        <v>17</v>
      </c>
      <c r="J3104" s="1">
        <v>47664</v>
      </c>
    </row>
    <row r="3105" spans="1:10" x14ac:dyDescent="0.3">
      <c r="A3105">
        <v>3104</v>
      </c>
      <c r="B3105">
        <v>47</v>
      </c>
      <c r="C3105" t="s">
        <v>14</v>
      </c>
      <c r="D3105" t="s">
        <v>15</v>
      </c>
      <c r="E3105" t="s">
        <v>12</v>
      </c>
      <c r="F3105">
        <v>216.41</v>
      </c>
      <c r="G3105">
        <v>14</v>
      </c>
      <c r="H3105">
        <v>3.5</v>
      </c>
      <c r="I3105" t="s">
        <v>13</v>
      </c>
      <c r="J3105" s="1">
        <v>47665</v>
      </c>
    </row>
    <row r="3106" spans="1:10" x14ac:dyDescent="0.3">
      <c r="A3106">
        <v>3105</v>
      </c>
      <c r="B3106">
        <v>67</v>
      </c>
      <c r="C3106" t="s">
        <v>10</v>
      </c>
      <c r="D3106" t="s">
        <v>22</v>
      </c>
      <c r="E3106" t="s">
        <v>16</v>
      </c>
      <c r="F3106">
        <v>1276.18</v>
      </c>
      <c r="G3106">
        <v>12</v>
      </c>
      <c r="H3106">
        <v>3.1</v>
      </c>
      <c r="I3106" t="s">
        <v>17</v>
      </c>
      <c r="J3106" s="1">
        <v>47666</v>
      </c>
    </row>
    <row r="3107" spans="1:10" x14ac:dyDescent="0.3">
      <c r="A3107">
        <v>3106</v>
      </c>
      <c r="B3107">
        <v>38</v>
      </c>
      <c r="C3107" t="s">
        <v>23</v>
      </c>
      <c r="D3107" t="s">
        <v>20</v>
      </c>
      <c r="E3107" t="s">
        <v>19</v>
      </c>
      <c r="F3107">
        <v>392.54</v>
      </c>
      <c r="G3107">
        <v>3</v>
      </c>
      <c r="H3107">
        <v>4.0999999999999996</v>
      </c>
      <c r="I3107" t="s">
        <v>13</v>
      </c>
      <c r="J3107" s="1">
        <v>47667</v>
      </c>
    </row>
    <row r="3108" spans="1:10" x14ac:dyDescent="0.3">
      <c r="A3108">
        <v>3107</v>
      </c>
      <c r="B3108">
        <v>19</v>
      </c>
      <c r="C3108" t="s">
        <v>10</v>
      </c>
      <c r="D3108" t="s">
        <v>18</v>
      </c>
      <c r="E3108" t="s">
        <v>12</v>
      </c>
      <c r="F3108">
        <v>404.49</v>
      </c>
      <c r="G3108">
        <v>13</v>
      </c>
      <c r="H3108">
        <v>3.3</v>
      </c>
      <c r="I3108" t="s">
        <v>17</v>
      </c>
      <c r="J3108" s="1">
        <v>47668</v>
      </c>
    </row>
    <row r="3109" spans="1:10" x14ac:dyDescent="0.3">
      <c r="A3109">
        <v>3108</v>
      </c>
      <c r="B3109">
        <v>69</v>
      </c>
      <c r="C3109" t="s">
        <v>10</v>
      </c>
      <c r="D3109" t="s">
        <v>11</v>
      </c>
      <c r="E3109" t="s">
        <v>24</v>
      </c>
      <c r="F3109">
        <v>635.69000000000005</v>
      </c>
      <c r="G3109">
        <v>2</v>
      </c>
      <c r="H3109">
        <v>2.2000000000000002</v>
      </c>
      <c r="I3109" t="s">
        <v>17</v>
      </c>
      <c r="J3109" s="1">
        <v>47669</v>
      </c>
    </row>
    <row r="3110" spans="1:10" x14ac:dyDescent="0.3">
      <c r="A3110">
        <v>3109</v>
      </c>
      <c r="B3110">
        <v>43</v>
      </c>
      <c r="C3110" t="s">
        <v>23</v>
      </c>
      <c r="D3110" t="s">
        <v>22</v>
      </c>
      <c r="E3110" t="s">
        <v>24</v>
      </c>
      <c r="F3110">
        <v>331.12</v>
      </c>
      <c r="G3110">
        <v>8</v>
      </c>
      <c r="H3110">
        <v>1.8</v>
      </c>
      <c r="I3110" t="s">
        <v>17</v>
      </c>
      <c r="J3110" s="1">
        <v>47670</v>
      </c>
    </row>
    <row r="3111" spans="1:10" x14ac:dyDescent="0.3">
      <c r="A3111">
        <v>3110</v>
      </c>
      <c r="B3111">
        <v>43</v>
      </c>
      <c r="C3111" t="s">
        <v>10</v>
      </c>
      <c r="D3111" t="s">
        <v>11</v>
      </c>
      <c r="E3111" t="s">
        <v>24</v>
      </c>
      <c r="F3111">
        <v>374.67</v>
      </c>
      <c r="G3111">
        <v>14</v>
      </c>
      <c r="H3111">
        <v>1.7</v>
      </c>
      <c r="I3111" t="s">
        <v>13</v>
      </c>
      <c r="J3111" s="1">
        <v>47671</v>
      </c>
    </row>
    <row r="3112" spans="1:10" x14ac:dyDescent="0.3">
      <c r="A3112">
        <v>3111</v>
      </c>
      <c r="B3112">
        <v>66</v>
      </c>
      <c r="C3112" t="s">
        <v>23</v>
      </c>
      <c r="D3112" t="s">
        <v>11</v>
      </c>
      <c r="E3112" t="s">
        <v>12</v>
      </c>
      <c r="F3112">
        <v>939.6</v>
      </c>
      <c r="G3112">
        <v>14</v>
      </c>
      <c r="H3112">
        <v>3</v>
      </c>
      <c r="I3112" t="s">
        <v>13</v>
      </c>
      <c r="J3112" s="1">
        <v>47672</v>
      </c>
    </row>
    <row r="3113" spans="1:10" x14ac:dyDescent="0.3">
      <c r="A3113">
        <v>3112</v>
      </c>
      <c r="B3113">
        <v>30</v>
      </c>
      <c r="C3113" t="s">
        <v>10</v>
      </c>
      <c r="D3113" t="s">
        <v>15</v>
      </c>
      <c r="E3113" t="s">
        <v>16</v>
      </c>
      <c r="F3113">
        <v>315.95</v>
      </c>
      <c r="G3113">
        <v>9</v>
      </c>
      <c r="H3113">
        <v>1.2</v>
      </c>
      <c r="I3113" t="s">
        <v>17</v>
      </c>
      <c r="J3113" s="1">
        <v>47673</v>
      </c>
    </row>
    <row r="3114" spans="1:10" x14ac:dyDescent="0.3">
      <c r="A3114">
        <v>3113</v>
      </c>
      <c r="B3114">
        <v>55</v>
      </c>
      <c r="C3114" t="s">
        <v>23</v>
      </c>
      <c r="D3114" t="s">
        <v>25</v>
      </c>
      <c r="E3114" t="s">
        <v>12</v>
      </c>
      <c r="F3114">
        <v>527.30999999999995</v>
      </c>
      <c r="G3114">
        <v>8</v>
      </c>
      <c r="H3114">
        <v>2.7</v>
      </c>
      <c r="I3114" t="s">
        <v>17</v>
      </c>
      <c r="J3114" s="1">
        <v>47674</v>
      </c>
    </row>
    <row r="3115" spans="1:10" x14ac:dyDescent="0.3">
      <c r="A3115">
        <v>3114</v>
      </c>
      <c r="B3115">
        <v>53</v>
      </c>
      <c r="C3115" t="s">
        <v>14</v>
      </c>
      <c r="D3115" t="s">
        <v>20</v>
      </c>
      <c r="E3115" t="s">
        <v>21</v>
      </c>
      <c r="F3115">
        <v>290.64999999999998</v>
      </c>
      <c r="G3115">
        <v>3</v>
      </c>
      <c r="H3115">
        <v>5</v>
      </c>
      <c r="I3115" t="s">
        <v>17</v>
      </c>
      <c r="J3115" s="1">
        <v>47675</v>
      </c>
    </row>
    <row r="3116" spans="1:10" x14ac:dyDescent="0.3">
      <c r="A3116">
        <v>3115</v>
      </c>
      <c r="B3116">
        <v>45</v>
      </c>
      <c r="C3116" t="s">
        <v>14</v>
      </c>
      <c r="D3116" t="s">
        <v>11</v>
      </c>
      <c r="E3116" t="s">
        <v>16</v>
      </c>
      <c r="F3116">
        <v>801.02</v>
      </c>
      <c r="G3116">
        <v>2</v>
      </c>
      <c r="H3116">
        <v>2.9</v>
      </c>
      <c r="I3116" t="s">
        <v>17</v>
      </c>
      <c r="J3116" s="1">
        <v>47676</v>
      </c>
    </row>
    <row r="3117" spans="1:10" x14ac:dyDescent="0.3">
      <c r="A3117">
        <v>3116</v>
      </c>
      <c r="B3117">
        <v>48</v>
      </c>
      <c r="C3117" t="s">
        <v>23</v>
      </c>
      <c r="D3117" t="s">
        <v>25</v>
      </c>
      <c r="E3117" t="s">
        <v>24</v>
      </c>
      <c r="F3117">
        <v>127.85</v>
      </c>
      <c r="G3117">
        <v>4</v>
      </c>
      <c r="H3117">
        <v>3.7</v>
      </c>
      <c r="I3117" t="s">
        <v>17</v>
      </c>
      <c r="J3117" s="1">
        <v>47677</v>
      </c>
    </row>
    <row r="3118" spans="1:10" x14ac:dyDescent="0.3">
      <c r="A3118">
        <v>3117</v>
      </c>
      <c r="B3118">
        <v>51</v>
      </c>
      <c r="C3118" t="s">
        <v>14</v>
      </c>
      <c r="D3118" t="s">
        <v>22</v>
      </c>
      <c r="E3118" t="s">
        <v>16</v>
      </c>
      <c r="F3118">
        <v>804.65</v>
      </c>
      <c r="G3118">
        <v>11</v>
      </c>
      <c r="H3118">
        <v>4.0999999999999996</v>
      </c>
      <c r="I3118" t="s">
        <v>17</v>
      </c>
      <c r="J3118" s="1">
        <v>47678</v>
      </c>
    </row>
    <row r="3119" spans="1:10" x14ac:dyDescent="0.3">
      <c r="A3119">
        <v>3118</v>
      </c>
      <c r="B3119">
        <v>35</v>
      </c>
      <c r="C3119" t="s">
        <v>14</v>
      </c>
      <c r="D3119" t="s">
        <v>11</v>
      </c>
      <c r="E3119" t="s">
        <v>12</v>
      </c>
      <c r="F3119">
        <v>415</v>
      </c>
      <c r="G3119">
        <v>6</v>
      </c>
      <c r="H3119">
        <v>3</v>
      </c>
      <c r="I3119" t="s">
        <v>17</v>
      </c>
      <c r="J3119" s="1">
        <v>47679</v>
      </c>
    </row>
    <row r="3120" spans="1:10" x14ac:dyDescent="0.3">
      <c r="A3120">
        <v>3119</v>
      </c>
      <c r="B3120">
        <v>52</v>
      </c>
      <c r="C3120" t="s">
        <v>14</v>
      </c>
      <c r="D3120" t="s">
        <v>25</v>
      </c>
      <c r="E3120" t="s">
        <v>16</v>
      </c>
      <c r="F3120">
        <v>184.38</v>
      </c>
      <c r="G3120">
        <v>10</v>
      </c>
      <c r="H3120">
        <v>1.9</v>
      </c>
      <c r="I3120" t="s">
        <v>17</v>
      </c>
      <c r="J3120" s="1">
        <v>47680</v>
      </c>
    </row>
    <row r="3121" spans="1:10" x14ac:dyDescent="0.3">
      <c r="A3121">
        <v>3120</v>
      </c>
      <c r="B3121">
        <v>37</v>
      </c>
      <c r="C3121" t="s">
        <v>10</v>
      </c>
      <c r="D3121" t="s">
        <v>22</v>
      </c>
      <c r="E3121" t="s">
        <v>19</v>
      </c>
      <c r="F3121">
        <v>507.28</v>
      </c>
      <c r="G3121">
        <v>2</v>
      </c>
      <c r="H3121">
        <v>2</v>
      </c>
      <c r="I3121" t="s">
        <v>13</v>
      </c>
      <c r="J3121" s="1">
        <v>47681</v>
      </c>
    </row>
    <row r="3122" spans="1:10" x14ac:dyDescent="0.3">
      <c r="A3122">
        <v>3121</v>
      </c>
      <c r="B3122">
        <v>35</v>
      </c>
      <c r="C3122" t="s">
        <v>10</v>
      </c>
      <c r="D3122" t="s">
        <v>11</v>
      </c>
      <c r="E3122" t="s">
        <v>16</v>
      </c>
      <c r="F3122">
        <v>320.76</v>
      </c>
      <c r="G3122">
        <v>2</v>
      </c>
      <c r="H3122">
        <v>2.4</v>
      </c>
      <c r="I3122" t="s">
        <v>17</v>
      </c>
      <c r="J3122" s="1">
        <v>47682</v>
      </c>
    </row>
    <row r="3123" spans="1:10" x14ac:dyDescent="0.3">
      <c r="A3123">
        <v>3122</v>
      </c>
      <c r="B3123">
        <v>65</v>
      </c>
      <c r="C3123" t="s">
        <v>10</v>
      </c>
      <c r="D3123" t="s">
        <v>25</v>
      </c>
      <c r="E3123" t="s">
        <v>21</v>
      </c>
      <c r="F3123">
        <v>1119.54</v>
      </c>
      <c r="G3123">
        <v>14</v>
      </c>
      <c r="H3123">
        <v>1.3</v>
      </c>
      <c r="I3123" t="s">
        <v>13</v>
      </c>
      <c r="J3123" s="1">
        <v>47683</v>
      </c>
    </row>
    <row r="3124" spans="1:10" x14ac:dyDescent="0.3">
      <c r="A3124">
        <v>3123</v>
      </c>
      <c r="B3124">
        <v>67</v>
      </c>
      <c r="C3124" t="s">
        <v>23</v>
      </c>
      <c r="D3124" t="s">
        <v>15</v>
      </c>
      <c r="E3124" t="s">
        <v>12</v>
      </c>
      <c r="F3124">
        <v>40.82</v>
      </c>
      <c r="G3124">
        <v>11</v>
      </c>
      <c r="H3124">
        <v>3.1</v>
      </c>
      <c r="I3124" t="s">
        <v>13</v>
      </c>
      <c r="J3124" s="1">
        <v>47684</v>
      </c>
    </row>
    <row r="3125" spans="1:10" x14ac:dyDescent="0.3">
      <c r="A3125">
        <v>3124</v>
      </c>
      <c r="B3125">
        <v>30</v>
      </c>
      <c r="C3125" t="s">
        <v>10</v>
      </c>
      <c r="D3125" t="s">
        <v>15</v>
      </c>
      <c r="E3125" t="s">
        <v>16</v>
      </c>
      <c r="F3125">
        <v>1282.27</v>
      </c>
      <c r="G3125">
        <v>8</v>
      </c>
      <c r="H3125">
        <v>2.2999999999999998</v>
      </c>
      <c r="I3125" t="s">
        <v>13</v>
      </c>
      <c r="J3125" s="1">
        <v>47685</v>
      </c>
    </row>
    <row r="3126" spans="1:10" x14ac:dyDescent="0.3">
      <c r="A3126">
        <v>3125</v>
      </c>
      <c r="B3126">
        <v>41</v>
      </c>
      <c r="C3126" t="s">
        <v>23</v>
      </c>
      <c r="D3126" t="s">
        <v>11</v>
      </c>
      <c r="E3126" t="s">
        <v>12</v>
      </c>
      <c r="F3126">
        <v>1438.52</v>
      </c>
      <c r="G3126">
        <v>8</v>
      </c>
      <c r="H3126">
        <v>3.8</v>
      </c>
      <c r="I3126" t="s">
        <v>17</v>
      </c>
      <c r="J3126" s="1">
        <v>47686</v>
      </c>
    </row>
    <row r="3127" spans="1:10" x14ac:dyDescent="0.3">
      <c r="A3127">
        <v>3126</v>
      </c>
      <c r="B3127">
        <v>68</v>
      </c>
      <c r="C3127" t="s">
        <v>10</v>
      </c>
      <c r="D3127" t="s">
        <v>11</v>
      </c>
      <c r="E3127" t="s">
        <v>21</v>
      </c>
      <c r="F3127">
        <v>1403.65</v>
      </c>
      <c r="G3127">
        <v>3</v>
      </c>
      <c r="H3127">
        <v>2</v>
      </c>
      <c r="I3127" t="s">
        <v>13</v>
      </c>
      <c r="J3127" s="1">
        <v>47687</v>
      </c>
    </row>
    <row r="3128" spans="1:10" x14ac:dyDescent="0.3">
      <c r="A3128">
        <v>3127</v>
      </c>
      <c r="B3128">
        <v>32</v>
      </c>
      <c r="C3128" t="s">
        <v>23</v>
      </c>
      <c r="D3128" t="s">
        <v>20</v>
      </c>
      <c r="E3128" t="s">
        <v>12</v>
      </c>
      <c r="F3128">
        <v>956.84</v>
      </c>
      <c r="G3128">
        <v>14</v>
      </c>
      <c r="H3128">
        <v>2</v>
      </c>
      <c r="I3128" t="s">
        <v>13</v>
      </c>
      <c r="J3128" s="1">
        <v>47688</v>
      </c>
    </row>
    <row r="3129" spans="1:10" x14ac:dyDescent="0.3">
      <c r="A3129">
        <v>3128</v>
      </c>
      <c r="B3129">
        <v>24</v>
      </c>
      <c r="C3129" t="s">
        <v>10</v>
      </c>
      <c r="D3129" t="s">
        <v>18</v>
      </c>
      <c r="E3129" t="s">
        <v>16</v>
      </c>
      <c r="F3129">
        <v>1133.54</v>
      </c>
      <c r="G3129">
        <v>10</v>
      </c>
      <c r="H3129">
        <v>2.2000000000000002</v>
      </c>
      <c r="I3129" t="s">
        <v>17</v>
      </c>
      <c r="J3129" s="1">
        <v>47689</v>
      </c>
    </row>
    <row r="3130" spans="1:10" x14ac:dyDescent="0.3">
      <c r="A3130">
        <v>3129</v>
      </c>
      <c r="B3130">
        <v>68</v>
      </c>
      <c r="C3130" t="s">
        <v>10</v>
      </c>
      <c r="D3130" t="s">
        <v>18</v>
      </c>
      <c r="E3130" t="s">
        <v>24</v>
      </c>
      <c r="F3130">
        <v>1054.96</v>
      </c>
      <c r="G3130">
        <v>3</v>
      </c>
      <c r="H3130">
        <v>4.8</v>
      </c>
      <c r="I3130" t="s">
        <v>17</v>
      </c>
      <c r="J3130" s="1">
        <v>47690</v>
      </c>
    </row>
    <row r="3131" spans="1:10" x14ac:dyDescent="0.3">
      <c r="A3131">
        <v>3130</v>
      </c>
      <c r="B3131">
        <v>22</v>
      </c>
      <c r="C3131" t="s">
        <v>10</v>
      </c>
      <c r="D3131" t="s">
        <v>11</v>
      </c>
      <c r="E3131" t="s">
        <v>21</v>
      </c>
      <c r="F3131">
        <v>180.32</v>
      </c>
      <c r="G3131">
        <v>12</v>
      </c>
      <c r="H3131">
        <v>2.5</v>
      </c>
      <c r="I3131" t="s">
        <v>13</v>
      </c>
      <c r="J3131" s="1">
        <v>47691</v>
      </c>
    </row>
    <row r="3132" spans="1:10" x14ac:dyDescent="0.3">
      <c r="A3132">
        <v>3131</v>
      </c>
      <c r="B3132">
        <v>66</v>
      </c>
      <c r="C3132" t="s">
        <v>23</v>
      </c>
      <c r="D3132" t="s">
        <v>11</v>
      </c>
      <c r="E3132" t="s">
        <v>24</v>
      </c>
      <c r="F3132">
        <v>380.94</v>
      </c>
      <c r="G3132">
        <v>12</v>
      </c>
      <c r="H3132">
        <v>4.8</v>
      </c>
      <c r="I3132" t="s">
        <v>17</v>
      </c>
      <c r="J3132" s="1">
        <v>47692</v>
      </c>
    </row>
    <row r="3133" spans="1:10" x14ac:dyDescent="0.3">
      <c r="A3133">
        <v>3132</v>
      </c>
      <c r="B3133">
        <v>51</v>
      </c>
      <c r="C3133" t="s">
        <v>14</v>
      </c>
      <c r="D3133" t="s">
        <v>15</v>
      </c>
      <c r="E3133" t="s">
        <v>12</v>
      </c>
      <c r="F3133">
        <v>775.65</v>
      </c>
      <c r="G3133">
        <v>13</v>
      </c>
      <c r="H3133">
        <v>2.4</v>
      </c>
      <c r="I3133" t="s">
        <v>13</v>
      </c>
      <c r="J3133" s="1">
        <v>47693</v>
      </c>
    </row>
    <row r="3134" spans="1:10" x14ac:dyDescent="0.3">
      <c r="A3134">
        <v>3133</v>
      </c>
      <c r="B3134">
        <v>57</v>
      </c>
      <c r="C3134" t="s">
        <v>10</v>
      </c>
      <c r="D3134" t="s">
        <v>18</v>
      </c>
      <c r="E3134" t="s">
        <v>21</v>
      </c>
      <c r="F3134">
        <v>1342.06</v>
      </c>
      <c r="G3134">
        <v>14</v>
      </c>
      <c r="H3134">
        <v>3.8</v>
      </c>
      <c r="I3134" t="s">
        <v>13</v>
      </c>
      <c r="J3134" s="1">
        <v>47694</v>
      </c>
    </row>
    <row r="3135" spans="1:10" x14ac:dyDescent="0.3">
      <c r="A3135">
        <v>3134</v>
      </c>
      <c r="B3135">
        <v>58</v>
      </c>
      <c r="C3135" t="s">
        <v>10</v>
      </c>
      <c r="D3135" t="s">
        <v>18</v>
      </c>
      <c r="E3135" t="s">
        <v>12</v>
      </c>
      <c r="F3135">
        <v>375.93</v>
      </c>
      <c r="G3135">
        <v>6</v>
      </c>
      <c r="H3135">
        <v>3.4</v>
      </c>
      <c r="I3135" t="s">
        <v>13</v>
      </c>
      <c r="J3135" s="1">
        <v>47695</v>
      </c>
    </row>
    <row r="3136" spans="1:10" x14ac:dyDescent="0.3">
      <c r="A3136">
        <v>3135</v>
      </c>
      <c r="B3136">
        <v>40</v>
      </c>
      <c r="C3136" t="s">
        <v>14</v>
      </c>
      <c r="D3136" t="s">
        <v>20</v>
      </c>
      <c r="E3136" t="s">
        <v>12</v>
      </c>
      <c r="F3136">
        <v>558.07000000000005</v>
      </c>
      <c r="G3136">
        <v>6</v>
      </c>
      <c r="H3136">
        <v>3.6</v>
      </c>
      <c r="I3136" t="s">
        <v>17</v>
      </c>
      <c r="J3136" s="1">
        <v>47696</v>
      </c>
    </row>
    <row r="3137" spans="1:10" x14ac:dyDescent="0.3">
      <c r="A3137">
        <v>3136</v>
      </c>
      <c r="B3137">
        <v>57</v>
      </c>
      <c r="C3137" t="s">
        <v>14</v>
      </c>
      <c r="D3137" t="s">
        <v>11</v>
      </c>
      <c r="E3137" t="s">
        <v>19</v>
      </c>
      <c r="F3137">
        <v>1433.29</v>
      </c>
      <c r="G3137">
        <v>5</v>
      </c>
      <c r="H3137">
        <v>3.9</v>
      </c>
      <c r="I3137" t="s">
        <v>13</v>
      </c>
      <c r="J3137" s="1">
        <v>47697</v>
      </c>
    </row>
    <row r="3138" spans="1:10" x14ac:dyDescent="0.3">
      <c r="A3138">
        <v>3137</v>
      </c>
      <c r="B3138">
        <v>34</v>
      </c>
      <c r="C3138" t="s">
        <v>14</v>
      </c>
      <c r="D3138" t="s">
        <v>22</v>
      </c>
      <c r="E3138" t="s">
        <v>16</v>
      </c>
      <c r="F3138">
        <v>336.42</v>
      </c>
      <c r="G3138">
        <v>11</v>
      </c>
      <c r="H3138">
        <v>4.2</v>
      </c>
      <c r="I3138" t="s">
        <v>13</v>
      </c>
      <c r="J3138" s="1">
        <v>47698</v>
      </c>
    </row>
    <row r="3139" spans="1:10" x14ac:dyDescent="0.3">
      <c r="A3139">
        <v>3138</v>
      </c>
      <c r="B3139">
        <v>19</v>
      </c>
      <c r="C3139" t="s">
        <v>23</v>
      </c>
      <c r="D3139" t="s">
        <v>25</v>
      </c>
      <c r="E3139" t="s">
        <v>19</v>
      </c>
      <c r="F3139">
        <v>148.68</v>
      </c>
      <c r="G3139">
        <v>10</v>
      </c>
      <c r="H3139">
        <v>4.0999999999999996</v>
      </c>
      <c r="I3139" t="s">
        <v>13</v>
      </c>
      <c r="J3139" s="1">
        <v>47699</v>
      </c>
    </row>
    <row r="3140" spans="1:10" x14ac:dyDescent="0.3">
      <c r="A3140">
        <v>3139</v>
      </c>
      <c r="B3140">
        <v>22</v>
      </c>
      <c r="C3140" t="s">
        <v>10</v>
      </c>
      <c r="D3140" t="s">
        <v>20</v>
      </c>
      <c r="E3140" t="s">
        <v>16</v>
      </c>
      <c r="F3140">
        <v>344.42</v>
      </c>
      <c r="G3140">
        <v>7</v>
      </c>
      <c r="H3140">
        <v>3.8</v>
      </c>
      <c r="I3140" t="s">
        <v>13</v>
      </c>
      <c r="J3140" s="1">
        <v>47700</v>
      </c>
    </row>
    <row r="3141" spans="1:10" x14ac:dyDescent="0.3">
      <c r="A3141">
        <v>3140</v>
      </c>
      <c r="B3141">
        <v>30</v>
      </c>
      <c r="C3141" t="s">
        <v>23</v>
      </c>
      <c r="D3141" t="s">
        <v>18</v>
      </c>
      <c r="E3141" t="s">
        <v>12</v>
      </c>
      <c r="F3141">
        <v>621.5</v>
      </c>
      <c r="G3141">
        <v>4</v>
      </c>
      <c r="H3141">
        <v>2.8</v>
      </c>
      <c r="I3141" t="s">
        <v>17</v>
      </c>
      <c r="J3141" s="1">
        <v>47701</v>
      </c>
    </row>
    <row r="3142" spans="1:10" x14ac:dyDescent="0.3">
      <c r="A3142">
        <v>3141</v>
      </c>
      <c r="B3142">
        <v>49</v>
      </c>
      <c r="C3142" t="s">
        <v>14</v>
      </c>
      <c r="D3142" t="s">
        <v>11</v>
      </c>
      <c r="E3142" t="s">
        <v>19</v>
      </c>
      <c r="F3142">
        <v>1352.46</v>
      </c>
      <c r="G3142">
        <v>13</v>
      </c>
      <c r="H3142">
        <v>2.5</v>
      </c>
      <c r="I3142" t="s">
        <v>17</v>
      </c>
      <c r="J3142" s="1">
        <v>47702</v>
      </c>
    </row>
    <row r="3143" spans="1:10" x14ac:dyDescent="0.3">
      <c r="A3143">
        <v>3142</v>
      </c>
      <c r="B3143">
        <v>30</v>
      </c>
      <c r="C3143" t="s">
        <v>23</v>
      </c>
      <c r="D3143" t="s">
        <v>20</v>
      </c>
      <c r="E3143" t="s">
        <v>21</v>
      </c>
      <c r="F3143">
        <v>398.23</v>
      </c>
      <c r="G3143">
        <v>8</v>
      </c>
      <c r="H3143">
        <v>4.5</v>
      </c>
      <c r="I3143" t="s">
        <v>17</v>
      </c>
      <c r="J3143" s="1">
        <v>47703</v>
      </c>
    </row>
    <row r="3144" spans="1:10" x14ac:dyDescent="0.3">
      <c r="A3144">
        <v>3143</v>
      </c>
      <c r="B3144">
        <v>33</v>
      </c>
      <c r="C3144" t="s">
        <v>23</v>
      </c>
      <c r="D3144" t="s">
        <v>25</v>
      </c>
      <c r="E3144" t="s">
        <v>16</v>
      </c>
      <c r="F3144">
        <v>597.11</v>
      </c>
      <c r="G3144">
        <v>5</v>
      </c>
      <c r="H3144">
        <v>3.8</v>
      </c>
      <c r="I3144" t="s">
        <v>17</v>
      </c>
      <c r="J3144" s="1">
        <v>47704</v>
      </c>
    </row>
    <row r="3145" spans="1:10" x14ac:dyDescent="0.3">
      <c r="A3145">
        <v>3144</v>
      </c>
      <c r="B3145">
        <v>20</v>
      </c>
      <c r="C3145" t="s">
        <v>14</v>
      </c>
      <c r="D3145" t="s">
        <v>20</v>
      </c>
      <c r="E3145" t="s">
        <v>19</v>
      </c>
      <c r="F3145">
        <v>1081.53</v>
      </c>
      <c r="G3145">
        <v>2</v>
      </c>
      <c r="H3145">
        <v>4.7</v>
      </c>
      <c r="I3145" t="s">
        <v>17</v>
      </c>
      <c r="J3145" s="1">
        <v>47705</v>
      </c>
    </row>
    <row r="3146" spans="1:10" x14ac:dyDescent="0.3">
      <c r="A3146">
        <v>3145</v>
      </c>
      <c r="B3146">
        <v>58</v>
      </c>
      <c r="C3146" t="s">
        <v>10</v>
      </c>
      <c r="D3146" t="s">
        <v>18</v>
      </c>
      <c r="E3146" t="s">
        <v>16</v>
      </c>
      <c r="F3146">
        <v>797.66</v>
      </c>
      <c r="G3146">
        <v>7</v>
      </c>
      <c r="H3146">
        <v>2.4</v>
      </c>
      <c r="I3146" t="s">
        <v>17</v>
      </c>
      <c r="J3146" s="1">
        <v>47706</v>
      </c>
    </row>
    <row r="3147" spans="1:10" x14ac:dyDescent="0.3">
      <c r="A3147">
        <v>3146</v>
      </c>
      <c r="B3147">
        <v>26</v>
      </c>
      <c r="C3147" t="s">
        <v>14</v>
      </c>
      <c r="D3147" t="s">
        <v>18</v>
      </c>
      <c r="E3147" t="s">
        <v>12</v>
      </c>
      <c r="F3147">
        <v>794.65</v>
      </c>
      <c r="G3147">
        <v>3</v>
      </c>
      <c r="H3147">
        <v>3.8</v>
      </c>
      <c r="I3147" t="s">
        <v>13</v>
      </c>
      <c r="J3147" s="1">
        <v>47707</v>
      </c>
    </row>
    <row r="3148" spans="1:10" x14ac:dyDescent="0.3">
      <c r="A3148">
        <v>3147</v>
      </c>
      <c r="B3148">
        <v>59</v>
      </c>
      <c r="C3148" t="s">
        <v>14</v>
      </c>
      <c r="D3148" t="s">
        <v>18</v>
      </c>
      <c r="E3148" t="s">
        <v>19</v>
      </c>
      <c r="F3148">
        <v>170.37</v>
      </c>
      <c r="G3148">
        <v>4</v>
      </c>
      <c r="H3148">
        <v>2.5</v>
      </c>
      <c r="I3148" t="s">
        <v>17</v>
      </c>
      <c r="J3148" s="1">
        <v>47708</v>
      </c>
    </row>
    <row r="3149" spans="1:10" x14ac:dyDescent="0.3">
      <c r="A3149">
        <v>3148</v>
      </c>
      <c r="B3149">
        <v>22</v>
      </c>
      <c r="C3149" t="s">
        <v>10</v>
      </c>
      <c r="D3149" t="s">
        <v>25</v>
      </c>
      <c r="E3149" t="s">
        <v>19</v>
      </c>
      <c r="F3149">
        <v>702.74</v>
      </c>
      <c r="G3149">
        <v>4</v>
      </c>
      <c r="H3149">
        <v>4.5</v>
      </c>
      <c r="I3149" t="s">
        <v>17</v>
      </c>
      <c r="J3149" s="1">
        <v>47709</v>
      </c>
    </row>
    <row r="3150" spans="1:10" x14ac:dyDescent="0.3">
      <c r="A3150">
        <v>3149</v>
      </c>
      <c r="B3150">
        <v>46</v>
      </c>
      <c r="C3150" t="s">
        <v>23</v>
      </c>
      <c r="D3150" t="s">
        <v>20</v>
      </c>
      <c r="E3150" t="s">
        <v>12</v>
      </c>
      <c r="F3150">
        <v>563.91</v>
      </c>
      <c r="G3150">
        <v>7</v>
      </c>
      <c r="H3150">
        <v>2.9</v>
      </c>
      <c r="I3150" t="s">
        <v>17</v>
      </c>
      <c r="J3150" s="1">
        <v>47710</v>
      </c>
    </row>
    <row r="3151" spans="1:10" x14ac:dyDescent="0.3">
      <c r="A3151">
        <v>3150</v>
      </c>
      <c r="B3151">
        <v>60</v>
      </c>
      <c r="C3151" t="s">
        <v>10</v>
      </c>
      <c r="D3151" t="s">
        <v>25</v>
      </c>
      <c r="E3151" t="s">
        <v>21</v>
      </c>
      <c r="F3151">
        <v>173.64</v>
      </c>
      <c r="G3151">
        <v>14</v>
      </c>
      <c r="H3151">
        <v>2.6</v>
      </c>
      <c r="I3151" t="s">
        <v>17</v>
      </c>
      <c r="J3151" s="1">
        <v>47711</v>
      </c>
    </row>
    <row r="3152" spans="1:10" x14ac:dyDescent="0.3">
      <c r="A3152">
        <v>3151</v>
      </c>
      <c r="B3152">
        <v>58</v>
      </c>
      <c r="C3152" t="s">
        <v>10</v>
      </c>
      <c r="D3152" t="s">
        <v>11</v>
      </c>
      <c r="E3152" t="s">
        <v>24</v>
      </c>
      <c r="F3152">
        <v>275.31</v>
      </c>
      <c r="G3152">
        <v>11</v>
      </c>
      <c r="H3152">
        <v>4.2</v>
      </c>
      <c r="I3152" t="s">
        <v>17</v>
      </c>
      <c r="J3152" s="1">
        <v>47712</v>
      </c>
    </row>
    <row r="3153" spans="1:10" x14ac:dyDescent="0.3">
      <c r="A3153">
        <v>3152</v>
      </c>
      <c r="B3153">
        <v>32</v>
      </c>
      <c r="C3153" t="s">
        <v>23</v>
      </c>
      <c r="D3153" t="s">
        <v>22</v>
      </c>
      <c r="E3153" t="s">
        <v>16</v>
      </c>
      <c r="F3153">
        <v>673.13</v>
      </c>
      <c r="G3153">
        <v>5</v>
      </c>
      <c r="H3153">
        <v>4.5999999999999996</v>
      </c>
      <c r="I3153" t="s">
        <v>13</v>
      </c>
      <c r="J3153" s="1">
        <v>47713</v>
      </c>
    </row>
    <row r="3154" spans="1:10" x14ac:dyDescent="0.3">
      <c r="A3154">
        <v>3153</v>
      </c>
      <c r="B3154">
        <v>19</v>
      </c>
      <c r="C3154" t="s">
        <v>10</v>
      </c>
      <c r="D3154" t="s">
        <v>25</v>
      </c>
      <c r="E3154" t="s">
        <v>21</v>
      </c>
      <c r="F3154">
        <v>419.2</v>
      </c>
      <c r="G3154">
        <v>14</v>
      </c>
      <c r="H3154">
        <v>4.4000000000000004</v>
      </c>
      <c r="I3154" t="s">
        <v>13</v>
      </c>
      <c r="J3154" s="1">
        <v>47714</v>
      </c>
    </row>
    <row r="3155" spans="1:10" x14ac:dyDescent="0.3">
      <c r="A3155">
        <v>3154</v>
      </c>
      <c r="B3155">
        <v>23</v>
      </c>
      <c r="C3155" t="s">
        <v>23</v>
      </c>
      <c r="D3155" t="s">
        <v>18</v>
      </c>
      <c r="E3155" t="s">
        <v>24</v>
      </c>
      <c r="F3155">
        <v>1347.19</v>
      </c>
      <c r="G3155">
        <v>2</v>
      </c>
      <c r="H3155">
        <v>1.7</v>
      </c>
      <c r="I3155" t="s">
        <v>17</v>
      </c>
      <c r="J3155" s="1">
        <v>47715</v>
      </c>
    </row>
    <row r="3156" spans="1:10" x14ac:dyDescent="0.3">
      <c r="A3156">
        <v>3155</v>
      </c>
      <c r="B3156">
        <v>22</v>
      </c>
      <c r="C3156" t="s">
        <v>23</v>
      </c>
      <c r="D3156" t="s">
        <v>22</v>
      </c>
      <c r="E3156" t="s">
        <v>12</v>
      </c>
      <c r="F3156">
        <v>891.92</v>
      </c>
      <c r="G3156">
        <v>10</v>
      </c>
      <c r="H3156">
        <v>1.9</v>
      </c>
      <c r="I3156" t="s">
        <v>13</v>
      </c>
      <c r="J3156" s="1">
        <v>47716</v>
      </c>
    </row>
    <row r="3157" spans="1:10" x14ac:dyDescent="0.3">
      <c r="A3157">
        <v>3156</v>
      </c>
      <c r="B3157">
        <v>67</v>
      </c>
      <c r="C3157" t="s">
        <v>14</v>
      </c>
      <c r="D3157" t="s">
        <v>18</v>
      </c>
      <c r="E3157" t="s">
        <v>21</v>
      </c>
      <c r="F3157">
        <v>667.96</v>
      </c>
      <c r="G3157">
        <v>11</v>
      </c>
      <c r="H3157">
        <v>4.7</v>
      </c>
      <c r="I3157" t="s">
        <v>13</v>
      </c>
      <c r="J3157" s="1">
        <v>47717</v>
      </c>
    </row>
    <row r="3158" spans="1:10" x14ac:dyDescent="0.3">
      <c r="A3158">
        <v>3157</v>
      </c>
      <c r="B3158">
        <v>63</v>
      </c>
      <c r="C3158" t="s">
        <v>23</v>
      </c>
      <c r="D3158" t="s">
        <v>22</v>
      </c>
      <c r="E3158" t="s">
        <v>12</v>
      </c>
      <c r="F3158">
        <v>1091.5899999999999</v>
      </c>
      <c r="G3158">
        <v>9</v>
      </c>
      <c r="H3158">
        <v>3.8</v>
      </c>
      <c r="I3158" t="s">
        <v>13</v>
      </c>
      <c r="J3158" s="1">
        <v>47718</v>
      </c>
    </row>
    <row r="3159" spans="1:10" x14ac:dyDescent="0.3">
      <c r="A3159">
        <v>3158</v>
      </c>
      <c r="B3159">
        <v>42</v>
      </c>
      <c r="C3159" t="s">
        <v>14</v>
      </c>
      <c r="D3159" t="s">
        <v>25</v>
      </c>
      <c r="E3159" t="s">
        <v>21</v>
      </c>
      <c r="F3159">
        <v>164.99</v>
      </c>
      <c r="G3159">
        <v>3</v>
      </c>
      <c r="H3159">
        <v>2.1</v>
      </c>
      <c r="I3159" t="s">
        <v>17</v>
      </c>
      <c r="J3159" s="1">
        <v>47719</v>
      </c>
    </row>
    <row r="3160" spans="1:10" x14ac:dyDescent="0.3">
      <c r="A3160">
        <v>3159</v>
      </c>
      <c r="B3160">
        <v>28</v>
      </c>
      <c r="C3160" t="s">
        <v>10</v>
      </c>
      <c r="D3160" t="s">
        <v>20</v>
      </c>
      <c r="E3160" t="s">
        <v>24</v>
      </c>
      <c r="F3160">
        <v>784.54</v>
      </c>
      <c r="G3160">
        <v>2</v>
      </c>
      <c r="H3160">
        <v>1</v>
      </c>
      <c r="I3160" t="s">
        <v>13</v>
      </c>
      <c r="J3160" s="1">
        <v>47720</v>
      </c>
    </row>
    <row r="3161" spans="1:10" x14ac:dyDescent="0.3">
      <c r="A3161">
        <v>3160</v>
      </c>
      <c r="B3161">
        <v>30</v>
      </c>
      <c r="C3161" t="s">
        <v>23</v>
      </c>
      <c r="D3161" t="s">
        <v>25</v>
      </c>
      <c r="E3161" t="s">
        <v>19</v>
      </c>
      <c r="F3161">
        <v>346.31</v>
      </c>
      <c r="G3161">
        <v>14</v>
      </c>
      <c r="H3161">
        <v>2.2999999999999998</v>
      </c>
      <c r="I3161" t="s">
        <v>17</v>
      </c>
      <c r="J3161" s="1">
        <v>47721</v>
      </c>
    </row>
    <row r="3162" spans="1:10" x14ac:dyDescent="0.3">
      <c r="A3162">
        <v>3161</v>
      </c>
      <c r="B3162">
        <v>64</v>
      </c>
      <c r="C3162" t="s">
        <v>10</v>
      </c>
      <c r="D3162" t="s">
        <v>25</v>
      </c>
      <c r="E3162" t="s">
        <v>19</v>
      </c>
      <c r="F3162">
        <v>739.28</v>
      </c>
      <c r="G3162">
        <v>4</v>
      </c>
      <c r="H3162">
        <v>4.4000000000000004</v>
      </c>
      <c r="I3162" t="s">
        <v>13</v>
      </c>
      <c r="J3162" s="1">
        <v>47722</v>
      </c>
    </row>
    <row r="3163" spans="1:10" x14ac:dyDescent="0.3">
      <c r="A3163">
        <v>3162</v>
      </c>
      <c r="B3163">
        <v>47</v>
      </c>
      <c r="C3163" t="s">
        <v>10</v>
      </c>
      <c r="D3163" t="s">
        <v>25</v>
      </c>
      <c r="E3163" t="s">
        <v>16</v>
      </c>
      <c r="F3163">
        <v>629.51</v>
      </c>
      <c r="G3163">
        <v>5</v>
      </c>
      <c r="H3163">
        <v>1.3</v>
      </c>
      <c r="I3163" t="s">
        <v>13</v>
      </c>
      <c r="J3163" s="1">
        <v>47723</v>
      </c>
    </row>
    <row r="3164" spans="1:10" x14ac:dyDescent="0.3">
      <c r="A3164">
        <v>3163</v>
      </c>
      <c r="B3164">
        <v>43</v>
      </c>
      <c r="C3164" t="s">
        <v>10</v>
      </c>
      <c r="D3164" t="s">
        <v>18</v>
      </c>
      <c r="E3164" t="s">
        <v>12</v>
      </c>
      <c r="F3164">
        <v>1048.05</v>
      </c>
      <c r="G3164">
        <v>3</v>
      </c>
      <c r="H3164">
        <v>4.2</v>
      </c>
      <c r="I3164" t="s">
        <v>17</v>
      </c>
      <c r="J3164" s="1">
        <v>47724</v>
      </c>
    </row>
    <row r="3165" spans="1:10" x14ac:dyDescent="0.3">
      <c r="A3165">
        <v>3164</v>
      </c>
      <c r="B3165">
        <v>49</v>
      </c>
      <c r="C3165" t="s">
        <v>10</v>
      </c>
      <c r="D3165" t="s">
        <v>15</v>
      </c>
      <c r="E3165" t="s">
        <v>12</v>
      </c>
      <c r="F3165">
        <v>356.72</v>
      </c>
      <c r="G3165">
        <v>1</v>
      </c>
      <c r="H3165">
        <v>1.7</v>
      </c>
      <c r="I3165" t="s">
        <v>17</v>
      </c>
      <c r="J3165" s="1">
        <v>47725</v>
      </c>
    </row>
    <row r="3166" spans="1:10" x14ac:dyDescent="0.3">
      <c r="A3166">
        <v>3165</v>
      </c>
      <c r="B3166">
        <v>58</v>
      </c>
      <c r="C3166" t="s">
        <v>23</v>
      </c>
      <c r="D3166" t="s">
        <v>22</v>
      </c>
      <c r="E3166" t="s">
        <v>21</v>
      </c>
      <c r="F3166">
        <v>1137.29</v>
      </c>
      <c r="G3166">
        <v>10</v>
      </c>
      <c r="H3166">
        <v>1.4</v>
      </c>
      <c r="I3166" t="s">
        <v>17</v>
      </c>
      <c r="J3166" s="1">
        <v>47726</v>
      </c>
    </row>
    <row r="3167" spans="1:10" x14ac:dyDescent="0.3">
      <c r="A3167">
        <v>3166</v>
      </c>
      <c r="B3167">
        <v>40</v>
      </c>
      <c r="C3167" t="s">
        <v>14</v>
      </c>
      <c r="D3167" t="s">
        <v>25</v>
      </c>
      <c r="E3167" t="s">
        <v>19</v>
      </c>
      <c r="F3167">
        <v>521.24</v>
      </c>
      <c r="G3167">
        <v>4</v>
      </c>
      <c r="H3167">
        <v>3.6</v>
      </c>
      <c r="I3167" t="s">
        <v>13</v>
      </c>
      <c r="J3167" s="1">
        <v>47727</v>
      </c>
    </row>
    <row r="3168" spans="1:10" x14ac:dyDescent="0.3">
      <c r="A3168">
        <v>3167</v>
      </c>
      <c r="B3168">
        <v>50</v>
      </c>
      <c r="C3168" t="s">
        <v>14</v>
      </c>
      <c r="D3168" t="s">
        <v>22</v>
      </c>
      <c r="E3168" t="s">
        <v>19</v>
      </c>
      <c r="F3168">
        <v>252.85</v>
      </c>
      <c r="G3168">
        <v>3</v>
      </c>
      <c r="H3168">
        <v>4.2</v>
      </c>
      <c r="I3168" t="s">
        <v>13</v>
      </c>
      <c r="J3168" s="1">
        <v>47728</v>
      </c>
    </row>
    <row r="3169" spans="1:10" x14ac:dyDescent="0.3">
      <c r="A3169">
        <v>3168</v>
      </c>
      <c r="B3169">
        <v>69</v>
      </c>
      <c r="C3169" t="s">
        <v>23</v>
      </c>
      <c r="D3169" t="s">
        <v>15</v>
      </c>
      <c r="E3169" t="s">
        <v>21</v>
      </c>
      <c r="F3169">
        <v>54.37</v>
      </c>
      <c r="G3169">
        <v>4</v>
      </c>
      <c r="H3169">
        <v>1.8</v>
      </c>
      <c r="I3169" t="s">
        <v>13</v>
      </c>
      <c r="J3169" s="1">
        <v>47729</v>
      </c>
    </row>
    <row r="3170" spans="1:10" x14ac:dyDescent="0.3">
      <c r="A3170">
        <v>3169</v>
      </c>
      <c r="B3170">
        <v>67</v>
      </c>
      <c r="C3170" t="s">
        <v>10</v>
      </c>
      <c r="D3170" t="s">
        <v>22</v>
      </c>
      <c r="E3170" t="s">
        <v>19</v>
      </c>
      <c r="F3170">
        <v>904.57</v>
      </c>
      <c r="G3170">
        <v>14</v>
      </c>
      <c r="H3170">
        <v>4.5</v>
      </c>
      <c r="I3170" t="s">
        <v>17</v>
      </c>
      <c r="J3170" s="1">
        <v>47730</v>
      </c>
    </row>
    <row r="3171" spans="1:10" x14ac:dyDescent="0.3">
      <c r="A3171">
        <v>3170</v>
      </c>
      <c r="B3171">
        <v>59</v>
      </c>
      <c r="C3171" t="s">
        <v>23</v>
      </c>
      <c r="D3171" t="s">
        <v>18</v>
      </c>
      <c r="E3171" t="s">
        <v>16</v>
      </c>
      <c r="F3171">
        <v>149.85</v>
      </c>
      <c r="G3171">
        <v>6</v>
      </c>
      <c r="H3171">
        <v>2.7</v>
      </c>
      <c r="I3171" t="s">
        <v>13</v>
      </c>
      <c r="J3171" s="1">
        <v>47731</v>
      </c>
    </row>
    <row r="3172" spans="1:10" x14ac:dyDescent="0.3">
      <c r="A3172">
        <v>3171</v>
      </c>
      <c r="B3172">
        <v>21</v>
      </c>
      <c r="C3172" t="s">
        <v>10</v>
      </c>
      <c r="D3172" t="s">
        <v>15</v>
      </c>
      <c r="E3172" t="s">
        <v>12</v>
      </c>
      <c r="F3172">
        <v>1188.6600000000001</v>
      </c>
      <c r="G3172">
        <v>4</v>
      </c>
      <c r="H3172">
        <v>2.7</v>
      </c>
      <c r="I3172" t="s">
        <v>13</v>
      </c>
      <c r="J3172" s="1">
        <v>47732</v>
      </c>
    </row>
    <row r="3173" spans="1:10" x14ac:dyDescent="0.3">
      <c r="A3173">
        <v>3172</v>
      </c>
      <c r="B3173">
        <v>20</v>
      </c>
      <c r="C3173" t="s">
        <v>14</v>
      </c>
      <c r="D3173" t="s">
        <v>25</v>
      </c>
      <c r="E3173" t="s">
        <v>19</v>
      </c>
      <c r="F3173">
        <v>1244.6099999999999</v>
      </c>
      <c r="G3173">
        <v>13</v>
      </c>
      <c r="H3173">
        <v>4.9000000000000004</v>
      </c>
      <c r="I3173" t="s">
        <v>17</v>
      </c>
      <c r="J3173" s="1">
        <v>47733</v>
      </c>
    </row>
    <row r="3174" spans="1:10" x14ac:dyDescent="0.3">
      <c r="A3174">
        <v>3173</v>
      </c>
      <c r="B3174">
        <v>36</v>
      </c>
      <c r="C3174" t="s">
        <v>14</v>
      </c>
      <c r="D3174" t="s">
        <v>25</v>
      </c>
      <c r="E3174" t="s">
        <v>16</v>
      </c>
      <c r="F3174">
        <v>993.55</v>
      </c>
      <c r="G3174">
        <v>7</v>
      </c>
      <c r="H3174">
        <v>4.7</v>
      </c>
      <c r="I3174" t="s">
        <v>17</v>
      </c>
      <c r="J3174" s="1">
        <v>47734</v>
      </c>
    </row>
    <row r="3175" spans="1:10" x14ac:dyDescent="0.3">
      <c r="A3175">
        <v>3174</v>
      </c>
      <c r="B3175">
        <v>63</v>
      </c>
      <c r="C3175" t="s">
        <v>14</v>
      </c>
      <c r="D3175" t="s">
        <v>18</v>
      </c>
      <c r="E3175" t="s">
        <v>19</v>
      </c>
      <c r="F3175">
        <v>1036.82</v>
      </c>
      <c r="G3175">
        <v>13</v>
      </c>
      <c r="H3175">
        <v>2.4</v>
      </c>
      <c r="I3175" t="s">
        <v>17</v>
      </c>
      <c r="J3175" s="1">
        <v>47735</v>
      </c>
    </row>
    <row r="3176" spans="1:10" x14ac:dyDescent="0.3">
      <c r="A3176">
        <v>3175</v>
      </c>
      <c r="B3176">
        <v>45</v>
      </c>
      <c r="C3176" t="s">
        <v>10</v>
      </c>
      <c r="D3176" t="s">
        <v>18</v>
      </c>
      <c r="E3176" t="s">
        <v>12</v>
      </c>
      <c r="F3176">
        <v>87.35</v>
      </c>
      <c r="G3176">
        <v>14</v>
      </c>
      <c r="H3176">
        <v>3.7</v>
      </c>
      <c r="I3176" t="s">
        <v>13</v>
      </c>
      <c r="J3176" s="1">
        <v>47736</v>
      </c>
    </row>
    <row r="3177" spans="1:10" x14ac:dyDescent="0.3">
      <c r="A3177">
        <v>3176</v>
      </c>
      <c r="B3177">
        <v>19</v>
      </c>
      <c r="C3177" t="s">
        <v>10</v>
      </c>
      <c r="D3177" t="s">
        <v>15</v>
      </c>
      <c r="E3177" t="s">
        <v>24</v>
      </c>
      <c r="F3177">
        <v>1027.25</v>
      </c>
      <c r="G3177">
        <v>7</v>
      </c>
      <c r="H3177">
        <v>1.5</v>
      </c>
      <c r="I3177" t="s">
        <v>13</v>
      </c>
      <c r="J3177" s="1">
        <v>47737</v>
      </c>
    </row>
    <row r="3178" spans="1:10" x14ac:dyDescent="0.3">
      <c r="A3178">
        <v>3177</v>
      </c>
      <c r="B3178">
        <v>30</v>
      </c>
      <c r="C3178" t="s">
        <v>10</v>
      </c>
      <c r="D3178" t="s">
        <v>25</v>
      </c>
      <c r="E3178" t="s">
        <v>16</v>
      </c>
      <c r="F3178">
        <v>323.11</v>
      </c>
      <c r="G3178">
        <v>9</v>
      </c>
      <c r="H3178">
        <v>2.8</v>
      </c>
      <c r="I3178" t="s">
        <v>13</v>
      </c>
      <c r="J3178" s="1">
        <v>47738</v>
      </c>
    </row>
    <row r="3179" spans="1:10" x14ac:dyDescent="0.3">
      <c r="A3179">
        <v>3178</v>
      </c>
      <c r="B3179">
        <v>65</v>
      </c>
      <c r="C3179" t="s">
        <v>14</v>
      </c>
      <c r="D3179" t="s">
        <v>15</v>
      </c>
      <c r="E3179" t="s">
        <v>24</v>
      </c>
      <c r="F3179">
        <v>994.99</v>
      </c>
      <c r="G3179">
        <v>6</v>
      </c>
      <c r="H3179">
        <v>2.8</v>
      </c>
      <c r="I3179" t="s">
        <v>17</v>
      </c>
      <c r="J3179" s="1">
        <v>47739</v>
      </c>
    </row>
    <row r="3180" spans="1:10" x14ac:dyDescent="0.3">
      <c r="A3180">
        <v>3179</v>
      </c>
      <c r="B3180">
        <v>50</v>
      </c>
      <c r="C3180" t="s">
        <v>14</v>
      </c>
      <c r="D3180" t="s">
        <v>25</v>
      </c>
      <c r="E3180" t="s">
        <v>12</v>
      </c>
      <c r="F3180">
        <v>70.84</v>
      </c>
      <c r="G3180">
        <v>14</v>
      </c>
      <c r="H3180">
        <v>4.7</v>
      </c>
      <c r="I3180" t="s">
        <v>17</v>
      </c>
      <c r="J3180" s="1">
        <v>47740</v>
      </c>
    </row>
    <row r="3181" spans="1:10" x14ac:dyDescent="0.3">
      <c r="A3181">
        <v>3180</v>
      </c>
      <c r="B3181">
        <v>50</v>
      </c>
      <c r="C3181" t="s">
        <v>23</v>
      </c>
      <c r="D3181" t="s">
        <v>20</v>
      </c>
      <c r="E3181" t="s">
        <v>21</v>
      </c>
      <c r="F3181">
        <v>761.92</v>
      </c>
      <c r="G3181">
        <v>5</v>
      </c>
      <c r="H3181">
        <v>1.7</v>
      </c>
      <c r="I3181" t="s">
        <v>13</v>
      </c>
      <c r="J3181" s="1">
        <v>47741</v>
      </c>
    </row>
    <row r="3182" spans="1:10" x14ac:dyDescent="0.3">
      <c r="A3182">
        <v>3181</v>
      </c>
      <c r="B3182">
        <v>47</v>
      </c>
      <c r="C3182" t="s">
        <v>23</v>
      </c>
      <c r="D3182" t="s">
        <v>11</v>
      </c>
      <c r="E3182" t="s">
        <v>12</v>
      </c>
      <c r="F3182">
        <v>22.78</v>
      </c>
      <c r="G3182">
        <v>1</v>
      </c>
      <c r="H3182">
        <v>2.6</v>
      </c>
      <c r="I3182" t="s">
        <v>17</v>
      </c>
      <c r="J3182" s="1">
        <v>47742</v>
      </c>
    </row>
    <row r="3183" spans="1:10" x14ac:dyDescent="0.3">
      <c r="A3183">
        <v>3182</v>
      </c>
      <c r="B3183">
        <v>47</v>
      </c>
      <c r="C3183" t="s">
        <v>14</v>
      </c>
      <c r="D3183" t="s">
        <v>11</v>
      </c>
      <c r="E3183" t="s">
        <v>16</v>
      </c>
      <c r="F3183">
        <v>561.79</v>
      </c>
      <c r="G3183">
        <v>13</v>
      </c>
      <c r="H3183">
        <v>1.9</v>
      </c>
      <c r="I3183" t="s">
        <v>17</v>
      </c>
      <c r="J3183" s="1">
        <v>47743</v>
      </c>
    </row>
    <row r="3184" spans="1:10" x14ac:dyDescent="0.3">
      <c r="A3184">
        <v>3183</v>
      </c>
      <c r="B3184">
        <v>38</v>
      </c>
      <c r="C3184" t="s">
        <v>23</v>
      </c>
      <c r="D3184" t="s">
        <v>25</v>
      </c>
      <c r="E3184" t="s">
        <v>21</v>
      </c>
      <c r="F3184">
        <v>1101.92</v>
      </c>
      <c r="G3184">
        <v>1</v>
      </c>
      <c r="H3184">
        <v>4.3</v>
      </c>
      <c r="I3184" t="s">
        <v>13</v>
      </c>
      <c r="J3184" s="1">
        <v>47744</v>
      </c>
    </row>
    <row r="3185" spans="1:10" x14ac:dyDescent="0.3">
      <c r="A3185">
        <v>3184</v>
      </c>
      <c r="B3185">
        <v>28</v>
      </c>
      <c r="C3185" t="s">
        <v>23</v>
      </c>
      <c r="D3185" t="s">
        <v>25</v>
      </c>
      <c r="E3185" t="s">
        <v>24</v>
      </c>
      <c r="F3185">
        <v>175.54</v>
      </c>
      <c r="G3185">
        <v>7</v>
      </c>
      <c r="H3185">
        <v>4.0999999999999996</v>
      </c>
      <c r="I3185" t="s">
        <v>13</v>
      </c>
      <c r="J3185" s="1">
        <v>47745</v>
      </c>
    </row>
    <row r="3186" spans="1:10" x14ac:dyDescent="0.3">
      <c r="A3186">
        <v>3185</v>
      </c>
      <c r="B3186">
        <v>20</v>
      </c>
      <c r="C3186" t="s">
        <v>14</v>
      </c>
      <c r="D3186" t="s">
        <v>18</v>
      </c>
      <c r="E3186" t="s">
        <v>24</v>
      </c>
      <c r="F3186">
        <v>535.77</v>
      </c>
      <c r="G3186">
        <v>10</v>
      </c>
      <c r="H3186">
        <v>2.6</v>
      </c>
      <c r="I3186" t="s">
        <v>13</v>
      </c>
      <c r="J3186" s="1">
        <v>47746</v>
      </c>
    </row>
    <row r="3187" spans="1:10" x14ac:dyDescent="0.3">
      <c r="A3187">
        <v>3186</v>
      </c>
      <c r="B3187">
        <v>25</v>
      </c>
      <c r="C3187" t="s">
        <v>14</v>
      </c>
      <c r="D3187" t="s">
        <v>22</v>
      </c>
      <c r="E3187" t="s">
        <v>12</v>
      </c>
      <c r="F3187">
        <v>326.42</v>
      </c>
      <c r="G3187">
        <v>5</v>
      </c>
      <c r="H3187">
        <v>2.9</v>
      </c>
      <c r="I3187" t="s">
        <v>17</v>
      </c>
      <c r="J3187" s="1">
        <v>47747</v>
      </c>
    </row>
    <row r="3188" spans="1:10" x14ac:dyDescent="0.3">
      <c r="A3188">
        <v>3187</v>
      </c>
      <c r="B3188">
        <v>46</v>
      </c>
      <c r="C3188" t="s">
        <v>23</v>
      </c>
      <c r="D3188" t="s">
        <v>18</v>
      </c>
      <c r="E3188" t="s">
        <v>19</v>
      </c>
      <c r="F3188">
        <v>625.44000000000005</v>
      </c>
      <c r="G3188">
        <v>6</v>
      </c>
      <c r="H3188">
        <v>4.2</v>
      </c>
      <c r="I3188" t="s">
        <v>13</v>
      </c>
      <c r="J3188" s="1">
        <v>47748</v>
      </c>
    </row>
    <row r="3189" spans="1:10" x14ac:dyDescent="0.3">
      <c r="A3189">
        <v>3188</v>
      </c>
      <c r="B3189">
        <v>46</v>
      </c>
      <c r="C3189" t="s">
        <v>14</v>
      </c>
      <c r="D3189" t="s">
        <v>22</v>
      </c>
      <c r="E3189" t="s">
        <v>21</v>
      </c>
      <c r="F3189">
        <v>1001.65</v>
      </c>
      <c r="G3189">
        <v>5</v>
      </c>
      <c r="H3189">
        <v>4.4000000000000004</v>
      </c>
      <c r="I3189" t="s">
        <v>13</v>
      </c>
      <c r="J3189" s="1">
        <v>47749</v>
      </c>
    </row>
    <row r="3190" spans="1:10" x14ac:dyDescent="0.3">
      <c r="A3190">
        <v>3189</v>
      </c>
      <c r="B3190">
        <v>28</v>
      </c>
      <c r="C3190" t="s">
        <v>23</v>
      </c>
      <c r="D3190" t="s">
        <v>20</v>
      </c>
      <c r="E3190" t="s">
        <v>24</v>
      </c>
      <c r="F3190">
        <v>408.57</v>
      </c>
      <c r="G3190">
        <v>1</v>
      </c>
      <c r="H3190">
        <v>2.6</v>
      </c>
      <c r="I3190" t="s">
        <v>17</v>
      </c>
      <c r="J3190" s="1">
        <v>47750</v>
      </c>
    </row>
    <row r="3191" spans="1:10" x14ac:dyDescent="0.3">
      <c r="A3191">
        <v>3190</v>
      </c>
      <c r="B3191">
        <v>63</v>
      </c>
      <c r="C3191" t="s">
        <v>14</v>
      </c>
      <c r="D3191" t="s">
        <v>25</v>
      </c>
      <c r="E3191" t="s">
        <v>21</v>
      </c>
      <c r="F3191">
        <v>1064.6300000000001</v>
      </c>
      <c r="G3191">
        <v>1</v>
      </c>
      <c r="H3191">
        <v>5</v>
      </c>
      <c r="I3191" t="s">
        <v>17</v>
      </c>
      <c r="J3191" s="1">
        <v>47751</v>
      </c>
    </row>
    <row r="3192" spans="1:10" x14ac:dyDescent="0.3">
      <c r="A3192">
        <v>3191</v>
      </c>
      <c r="B3192">
        <v>36</v>
      </c>
      <c r="C3192" t="s">
        <v>14</v>
      </c>
      <c r="D3192" t="s">
        <v>20</v>
      </c>
      <c r="E3192" t="s">
        <v>12</v>
      </c>
      <c r="F3192">
        <v>689.13</v>
      </c>
      <c r="G3192">
        <v>2</v>
      </c>
      <c r="H3192">
        <v>2</v>
      </c>
      <c r="I3192" t="s">
        <v>17</v>
      </c>
      <c r="J3192" s="1">
        <v>47752</v>
      </c>
    </row>
    <row r="3193" spans="1:10" x14ac:dyDescent="0.3">
      <c r="A3193">
        <v>3192</v>
      </c>
      <c r="B3193">
        <v>18</v>
      </c>
      <c r="C3193" t="s">
        <v>23</v>
      </c>
      <c r="D3193" t="s">
        <v>18</v>
      </c>
      <c r="E3193" t="s">
        <v>21</v>
      </c>
      <c r="F3193">
        <v>998.88</v>
      </c>
      <c r="G3193">
        <v>8</v>
      </c>
      <c r="H3193">
        <v>2.7</v>
      </c>
      <c r="I3193" t="s">
        <v>17</v>
      </c>
      <c r="J3193" s="1">
        <v>47753</v>
      </c>
    </row>
    <row r="3194" spans="1:10" x14ac:dyDescent="0.3">
      <c r="A3194">
        <v>3193</v>
      </c>
      <c r="B3194">
        <v>45</v>
      </c>
      <c r="C3194" t="s">
        <v>14</v>
      </c>
      <c r="D3194" t="s">
        <v>22</v>
      </c>
      <c r="E3194" t="s">
        <v>24</v>
      </c>
      <c r="F3194">
        <v>1284.31</v>
      </c>
      <c r="G3194">
        <v>13</v>
      </c>
      <c r="H3194">
        <v>1.2</v>
      </c>
      <c r="I3194" t="s">
        <v>13</v>
      </c>
      <c r="J3194" s="1">
        <v>47754</v>
      </c>
    </row>
    <row r="3195" spans="1:10" x14ac:dyDescent="0.3">
      <c r="A3195">
        <v>3194</v>
      </c>
      <c r="B3195">
        <v>42</v>
      </c>
      <c r="C3195" t="s">
        <v>14</v>
      </c>
      <c r="D3195" t="s">
        <v>18</v>
      </c>
      <c r="E3195" t="s">
        <v>19</v>
      </c>
      <c r="F3195">
        <v>558.66999999999996</v>
      </c>
      <c r="G3195">
        <v>14</v>
      </c>
      <c r="H3195">
        <v>1.4</v>
      </c>
      <c r="I3195" t="s">
        <v>17</v>
      </c>
      <c r="J3195" s="1">
        <v>47755</v>
      </c>
    </row>
    <row r="3196" spans="1:10" x14ac:dyDescent="0.3">
      <c r="A3196">
        <v>3195</v>
      </c>
      <c r="B3196">
        <v>48</v>
      </c>
      <c r="C3196" t="s">
        <v>23</v>
      </c>
      <c r="D3196" t="s">
        <v>11</v>
      </c>
      <c r="E3196" t="s">
        <v>21</v>
      </c>
      <c r="F3196">
        <v>785.26</v>
      </c>
      <c r="G3196">
        <v>13</v>
      </c>
      <c r="H3196">
        <v>3.9</v>
      </c>
      <c r="I3196" t="s">
        <v>13</v>
      </c>
      <c r="J3196" s="1">
        <v>47756</v>
      </c>
    </row>
    <row r="3197" spans="1:10" x14ac:dyDescent="0.3">
      <c r="A3197">
        <v>3196</v>
      </c>
      <c r="B3197">
        <v>26</v>
      </c>
      <c r="C3197" t="s">
        <v>23</v>
      </c>
      <c r="D3197" t="s">
        <v>22</v>
      </c>
      <c r="E3197" t="s">
        <v>19</v>
      </c>
      <c r="F3197">
        <v>889.6</v>
      </c>
      <c r="G3197">
        <v>13</v>
      </c>
      <c r="H3197">
        <v>1.2</v>
      </c>
      <c r="I3197" t="s">
        <v>17</v>
      </c>
      <c r="J3197" s="1">
        <v>47757</v>
      </c>
    </row>
    <row r="3198" spans="1:10" x14ac:dyDescent="0.3">
      <c r="A3198">
        <v>3197</v>
      </c>
      <c r="B3198">
        <v>31</v>
      </c>
      <c r="C3198" t="s">
        <v>14</v>
      </c>
      <c r="D3198" t="s">
        <v>11</v>
      </c>
      <c r="E3198" t="s">
        <v>21</v>
      </c>
      <c r="F3198">
        <v>773.45</v>
      </c>
      <c r="G3198">
        <v>4</v>
      </c>
      <c r="H3198">
        <v>4.8</v>
      </c>
      <c r="I3198" t="s">
        <v>13</v>
      </c>
      <c r="J3198" s="1">
        <v>47758</v>
      </c>
    </row>
    <row r="3199" spans="1:10" x14ac:dyDescent="0.3">
      <c r="A3199">
        <v>3198</v>
      </c>
      <c r="B3199">
        <v>31</v>
      </c>
      <c r="C3199" t="s">
        <v>14</v>
      </c>
      <c r="D3199" t="s">
        <v>11</v>
      </c>
      <c r="E3199" t="s">
        <v>19</v>
      </c>
      <c r="F3199">
        <v>87.8</v>
      </c>
      <c r="G3199">
        <v>6</v>
      </c>
      <c r="H3199">
        <v>3.5</v>
      </c>
      <c r="I3199" t="s">
        <v>17</v>
      </c>
      <c r="J3199" s="1">
        <v>47759</v>
      </c>
    </row>
    <row r="3200" spans="1:10" x14ac:dyDescent="0.3">
      <c r="A3200">
        <v>3199</v>
      </c>
      <c r="B3200">
        <v>27</v>
      </c>
      <c r="C3200" t="s">
        <v>14</v>
      </c>
      <c r="D3200" t="s">
        <v>22</v>
      </c>
      <c r="E3200" t="s">
        <v>24</v>
      </c>
      <c r="F3200">
        <v>1424.58</v>
      </c>
      <c r="G3200">
        <v>7</v>
      </c>
      <c r="H3200">
        <v>3.3</v>
      </c>
      <c r="I3200" t="s">
        <v>13</v>
      </c>
      <c r="J3200" s="1">
        <v>47760</v>
      </c>
    </row>
    <row r="3201" spans="1:10" x14ac:dyDescent="0.3">
      <c r="A3201">
        <v>3200</v>
      </c>
      <c r="B3201">
        <v>28</v>
      </c>
      <c r="C3201" t="s">
        <v>10</v>
      </c>
      <c r="D3201" t="s">
        <v>11</v>
      </c>
      <c r="E3201" t="s">
        <v>21</v>
      </c>
      <c r="F3201">
        <v>699.11</v>
      </c>
      <c r="G3201">
        <v>8</v>
      </c>
      <c r="H3201">
        <v>3.2</v>
      </c>
      <c r="I3201" t="s">
        <v>13</v>
      </c>
      <c r="J3201" s="1">
        <v>47761</v>
      </c>
    </row>
    <row r="3202" spans="1:10" x14ac:dyDescent="0.3">
      <c r="A3202">
        <v>3201</v>
      </c>
      <c r="B3202">
        <v>55</v>
      </c>
      <c r="C3202" t="s">
        <v>14</v>
      </c>
      <c r="D3202" t="s">
        <v>25</v>
      </c>
      <c r="E3202" t="s">
        <v>12</v>
      </c>
      <c r="F3202">
        <v>7.19</v>
      </c>
      <c r="G3202">
        <v>12</v>
      </c>
      <c r="H3202">
        <v>4.2</v>
      </c>
      <c r="I3202" t="s">
        <v>17</v>
      </c>
      <c r="J3202" s="1">
        <v>47762</v>
      </c>
    </row>
    <row r="3203" spans="1:10" x14ac:dyDescent="0.3">
      <c r="A3203">
        <v>3202</v>
      </c>
      <c r="B3203">
        <v>52</v>
      </c>
      <c r="C3203" t="s">
        <v>23</v>
      </c>
      <c r="D3203" t="s">
        <v>22</v>
      </c>
      <c r="E3203" t="s">
        <v>21</v>
      </c>
      <c r="F3203">
        <v>13.18</v>
      </c>
      <c r="G3203">
        <v>5</v>
      </c>
      <c r="H3203">
        <v>3.7</v>
      </c>
      <c r="I3203" t="s">
        <v>17</v>
      </c>
      <c r="J3203" s="1">
        <v>47763</v>
      </c>
    </row>
    <row r="3204" spans="1:10" x14ac:dyDescent="0.3">
      <c r="A3204">
        <v>3203</v>
      </c>
      <c r="B3204">
        <v>63</v>
      </c>
      <c r="C3204" t="s">
        <v>23</v>
      </c>
      <c r="D3204" t="s">
        <v>25</v>
      </c>
      <c r="E3204" t="s">
        <v>19</v>
      </c>
      <c r="F3204">
        <v>748.62</v>
      </c>
      <c r="G3204">
        <v>13</v>
      </c>
      <c r="H3204">
        <v>2.9</v>
      </c>
      <c r="I3204" t="s">
        <v>13</v>
      </c>
      <c r="J3204" s="1">
        <v>47764</v>
      </c>
    </row>
    <row r="3205" spans="1:10" x14ac:dyDescent="0.3">
      <c r="A3205">
        <v>3204</v>
      </c>
      <c r="B3205">
        <v>67</v>
      </c>
      <c r="C3205" t="s">
        <v>14</v>
      </c>
      <c r="D3205" t="s">
        <v>11</v>
      </c>
      <c r="E3205" t="s">
        <v>19</v>
      </c>
      <c r="F3205">
        <v>20.29</v>
      </c>
      <c r="G3205">
        <v>2</v>
      </c>
      <c r="H3205">
        <v>1.5</v>
      </c>
      <c r="I3205" t="s">
        <v>13</v>
      </c>
      <c r="J3205" s="1">
        <v>47765</v>
      </c>
    </row>
    <row r="3206" spans="1:10" x14ac:dyDescent="0.3">
      <c r="A3206">
        <v>3205</v>
      </c>
      <c r="B3206">
        <v>57</v>
      </c>
      <c r="C3206" t="s">
        <v>23</v>
      </c>
      <c r="D3206" t="s">
        <v>20</v>
      </c>
      <c r="E3206" t="s">
        <v>24</v>
      </c>
      <c r="F3206">
        <v>25.73</v>
      </c>
      <c r="G3206">
        <v>1</v>
      </c>
      <c r="H3206">
        <v>4.0999999999999996</v>
      </c>
      <c r="I3206" t="s">
        <v>13</v>
      </c>
      <c r="J3206" s="1">
        <v>47766</v>
      </c>
    </row>
    <row r="3207" spans="1:10" x14ac:dyDescent="0.3">
      <c r="A3207">
        <v>3206</v>
      </c>
      <c r="B3207">
        <v>62</v>
      </c>
      <c r="C3207" t="s">
        <v>14</v>
      </c>
      <c r="D3207" t="s">
        <v>18</v>
      </c>
      <c r="E3207" t="s">
        <v>19</v>
      </c>
      <c r="F3207">
        <v>994.14</v>
      </c>
      <c r="G3207">
        <v>7</v>
      </c>
      <c r="H3207">
        <v>4.8</v>
      </c>
      <c r="I3207" t="s">
        <v>17</v>
      </c>
      <c r="J3207" s="1">
        <v>47767</v>
      </c>
    </row>
    <row r="3208" spans="1:10" x14ac:dyDescent="0.3">
      <c r="A3208">
        <v>3207</v>
      </c>
      <c r="B3208">
        <v>61</v>
      </c>
      <c r="C3208" t="s">
        <v>14</v>
      </c>
      <c r="D3208" t="s">
        <v>25</v>
      </c>
      <c r="E3208" t="s">
        <v>12</v>
      </c>
      <c r="F3208">
        <v>555.62</v>
      </c>
      <c r="G3208">
        <v>13</v>
      </c>
      <c r="H3208">
        <v>3.1</v>
      </c>
      <c r="I3208" t="s">
        <v>13</v>
      </c>
      <c r="J3208" s="1">
        <v>47768</v>
      </c>
    </row>
    <row r="3209" spans="1:10" x14ac:dyDescent="0.3">
      <c r="A3209">
        <v>3208</v>
      </c>
      <c r="B3209">
        <v>22</v>
      </c>
      <c r="C3209" t="s">
        <v>23</v>
      </c>
      <c r="D3209" t="s">
        <v>25</v>
      </c>
      <c r="E3209" t="s">
        <v>21</v>
      </c>
      <c r="F3209">
        <v>1453.5</v>
      </c>
      <c r="G3209">
        <v>11</v>
      </c>
      <c r="H3209">
        <v>3.8</v>
      </c>
      <c r="I3209" t="s">
        <v>17</v>
      </c>
      <c r="J3209" s="1">
        <v>47769</v>
      </c>
    </row>
    <row r="3210" spans="1:10" x14ac:dyDescent="0.3">
      <c r="A3210">
        <v>3209</v>
      </c>
      <c r="B3210">
        <v>42</v>
      </c>
      <c r="C3210" t="s">
        <v>14</v>
      </c>
      <c r="D3210" t="s">
        <v>11</v>
      </c>
      <c r="E3210" t="s">
        <v>21</v>
      </c>
      <c r="F3210">
        <v>1092.52</v>
      </c>
      <c r="G3210">
        <v>10</v>
      </c>
      <c r="H3210">
        <v>1.9</v>
      </c>
      <c r="I3210" t="s">
        <v>17</v>
      </c>
      <c r="J3210" s="1">
        <v>47770</v>
      </c>
    </row>
    <row r="3211" spans="1:10" x14ac:dyDescent="0.3">
      <c r="A3211">
        <v>3210</v>
      </c>
      <c r="B3211">
        <v>45</v>
      </c>
      <c r="C3211" t="s">
        <v>14</v>
      </c>
      <c r="D3211" t="s">
        <v>18</v>
      </c>
      <c r="E3211" t="s">
        <v>24</v>
      </c>
      <c r="F3211">
        <v>1112.0899999999999</v>
      </c>
      <c r="G3211">
        <v>6</v>
      </c>
      <c r="H3211">
        <v>1.5</v>
      </c>
      <c r="I3211" t="s">
        <v>13</v>
      </c>
      <c r="J3211" s="1">
        <v>47771</v>
      </c>
    </row>
    <row r="3212" spans="1:10" x14ac:dyDescent="0.3">
      <c r="A3212">
        <v>3211</v>
      </c>
      <c r="B3212">
        <v>63</v>
      </c>
      <c r="C3212" t="s">
        <v>23</v>
      </c>
      <c r="D3212" t="s">
        <v>18</v>
      </c>
      <c r="E3212" t="s">
        <v>24</v>
      </c>
      <c r="F3212">
        <v>662.94</v>
      </c>
      <c r="G3212">
        <v>5</v>
      </c>
      <c r="H3212">
        <v>1.7</v>
      </c>
      <c r="I3212" t="s">
        <v>13</v>
      </c>
      <c r="J3212" s="1">
        <v>47772</v>
      </c>
    </row>
    <row r="3213" spans="1:10" x14ac:dyDescent="0.3">
      <c r="A3213">
        <v>3212</v>
      </c>
      <c r="B3213">
        <v>65</v>
      </c>
      <c r="C3213" t="s">
        <v>14</v>
      </c>
      <c r="D3213" t="s">
        <v>18</v>
      </c>
      <c r="E3213" t="s">
        <v>12</v>
      </c>
      <c r="F3213">
        <v>607.12</v>
      </c>
      <c r="G3213">
        <v>14</v>
      </c>
      <c r="H3213">
        <v>4.3</v>
      </c>
      <c r="I3213" t="s">
        <v>13</v>
      </c>
      <c r="J3213" s="1">
        <v>47773</v>
      </c>
    </row>
    <row r="3214" spans="1:10" x14ac:dyDescent="0.3">
      <c r="A3214">
        <v>3213</v>
      </c>
      <c r="B3214">
        <v>50</v>
      </c>
      <c r="C3214" t="s">
        <v>10</v>
      </c>
      <c r="D3214" t="s">
        <v>11</v>
      </c>
      <c r="E3214" t="s">
        <v>24</v>
      </c>
      <c r="F3214">
        <v>749.07</v>
      </c>
      <c r="G3214">
        <v>14</v>
      </c>
      <c r="H3214">
        <v>1.8</v>
      </c>
      <c r="I3214" t="s">
        <v>17</v>
      </c>
      <c r="J3214" s="1">
        <v>47774</v>
      </c>
    </row>
    <row r="3215" spans="1:10" x14ac:dyDescent="0.3">
      <c r="A3215">
        <v>3214</v>
      </c>
      <c r="B3215">
        <v>31</v>
      </c>
      <c r="C3215" t="s">
        <v>10</v>
      </c>
      <c r="D3215" t="s">
        <v>18</v>
      </c>
      <c r="E3215" t="s">
        <v>19</v>
      </c>
      <c r="F3215">
        <v>1060.21</v>
      </c>
      <c r="G3215">
        <v>12</v>
      </c>
      <c r="H3215">
        <v>2.9</v>
      </c>
      <c r="I3215" t="s">
        <v>13</v>
      </c>
      <c r="J3215" s="1">
        <v>47775</v>
      </c>
    </row>
    <row r="3216" spans="1:10" x14ac:dyDescent="0.3">
      <c r="A3216">
        <v>3215</v>
      </c>
      <c r="B3216">
        <v>21</v>
      </c>
      <c r="C3216" t="s">
        <v>14</v>
      </c>
      <c r="D3216" t="s">
        <v>15</v>
      </c>
      <c r="E3216" t="s">
        <v>19</v>
      </c>
      <c r="F3216">
        <v>210.83</v>
      </c>
      <c r="G3216">
        <v>12</v>
      </c>
      <c r="H3216">
        <v>2.6</v>
      </c>
      <c r="I3216" t="s">
        <v>17</v>
      </c>
      <c r="J3216" s="1">
        <v>47776</v>
      </c>
    </row>
    <row r="3217" spans="1:10" x14ac:dyDescent="0.3">
      <c r="A3217">
        <v>3216</v>
      </c>
      <c r="B3217">
        <v>55</v>
      </c>
      <c r="C3217" t="s">
        <v>14</v>
      </c>
      <c r="D3217" t="s">
        <v>11</v>
      </c>
      <c r="E3217" t="s">
        <v>19</v>
      </c>
      <c r="F3217">
        <v>688.74</v>
      </c>
      <c r="G3217">
        <v>11</v>
      </c>
      <c r="H3217">
        <v>3.5</v>
      </c>
      <c r="I3217" t="s">
        <v>17</v>
      </c>
      <c r="J3217" s="1">
        <v>47777</v>
      </c>
    </row>
    <row r="3218" spans="1:10" x14ac:dyDescent="0.3">
      <c r="A3218">
        <v>3217</v>
      </c>
      <c r="B3218">
        <v>59</v>
      </c>
      <c r="C3218" t="s">
        <v>14</v>
      </c>
      <c r="D3218" t="s">
        <v>18</v>
      </c>
      <c r="E3218" t="s">
        <v>16</v>
      </c>
      <c r="F3218">
        <v>316.51</v>
      </c>
      <c r="G3218">
        <v>4</v>
      </c>
      <c r="H3218">
        <v>3.6</v>
      </c>
      <c r="I3218" t="s">
        <v>13</v>
      </c>
      <c r="J3218" s="1">
        <v>47778</v>
      </c>
    </row>
    <row r="3219" spans="1:10" x14ac:dyDescent="0.3">
      <c r="A3219">
        <v>3218</v>
      </c>
      <c r="B3219">
        <v>34</v>
      </c>
      <c r="C3219" t="s">
        <v>23</v>
      </c>
      <c r="D3219" t="s">
        <v>15</v>
      </c>
      <c r="E3219" t="s">
        <v>21</v>
      </c>
      <c r="F3219">
        <v>347.78</v>
      </c>
      <c r="G3219">
        <v>3</v>
      </c>
      <c r="H3219">
        <v>3.1</v>
      </c>
      <c r="I3219" t="s">
        <v>17</v>
      </c>
      <c r="J3219" s="1">
        <v>47779</v>
      </c>
    </row>
    <row r="3220" spans="1:10" x14ac:dyDescent="0.3">
      <c r="A3220">
        <v>3219</v>
      </c>
      <c r="B3220">
        <v>46</v>
      </c>
      <c r="C3220" t="s">
        <v>23</v>
      </c>
      <c r="D3220" t="s">
        <v>15</v>
      </c>
      <c r="E3220" t="s">
        <v>12</v>
      </c>
      <c r="F3220">
        <v>1101.5</v>
      </c>
      <c r="G3220">
        <v>12</v>
      </c>
      <c r="H3220">
        <v>3</v>
      </c>
      <c r="I3220" t="s">
        <v>17</v>
      </c>
      <c r="J3220" s="1">
        <v>47780</v>
      </c>
    </row>
    <row r="3221" spans="1:10" x14ac:dyDescent="0.3">
      <c r="A3221">
        <v>3220</v>
      </c>
      <c r="B3221">
        <v>63</v>
      </c>
      <c r="C3221" t="s">
        <v>23</v>
      </c>
      <c r="D3221" t="s">
        <v>22</v>
      </c>
      <c r="E3221" t="s">
        <v>21</v>
      </c>
      <c r="F3221">
        <v>663.81</v>
      </c>
      <c r="G3221">
        <v>5</v>
      </c>
      <c r="H3221">
        <v>2.7</v>
      </c>
      <c r="I3221" t="s">
        <v>13</v>
      </c>
      <c r="J3221" s="1">
        <v>47781</v>
      </c>
    </row>
    <row r="3222" spans="1:10" x14ac:dyDescent="0.3">
      <c r="A3222">
        <v>3221</v>
      </c>
      <c r="B3222">
        <v>37</v>
      </c>
      <c r="C3222" t="s">
        <v>14</v>
      </c>
      <c r="D3222" t="s">
        <v>25</v>
      </c>
      <c r="E3222" t="s">
        <v>12</v>
      </c>
      <c r="F3222">
        <v>1101.78</v>
      </c>
      <c r="G3222">
        <v>1</v>
      </c>
      <c r="H3222">
        <v>5</v>
      </c>
      <c r="I3222" t="s">
        <v>17</v>
      </c>
      <c r="J3222" s="1">
        <v>47782</v>
      </c>
    </row>
    <row r="3223" spans="1:10" x14ac:dyDescent="0.3">
      <c r="A3223">
        <v>3222</v>
      </c>
      <c r="B3223">
        <v>37</v>
      </c>
      <c r="C3223" t="s">
        <v>14</v>
      </c>
      <c r="D3223" t="s">
        <v>25</v>
      </c>
      <c r="E3223" t="s">
        <v>12</v>
      </c>
      <c r="F3223">
        <v>1239.98</v>
      </c>
      <c r="G3223">
        <v>5</v>
      </c>
      <c r="H3223">
        <v>2.7</v>
      </c>
      <c r="I3223" t="s">
        <v>17</v>
      </c>
      <c r="J3223" s="1">
        <v>47783</v>
      </c>
    </row>
    <row r="3224" spans="1:10" x14ac:dyDescent="0.3">
      <c r="A3224">
        <v>3223</v>
      </c>
      <c r="B3224">
        <v>62</v>
      </c>
      <c r="C3224" t="s">
        <v>23</v>
      </c>
      <c r="D3224" t="s">
        <v>25</v>
      </c>
      <c r="E3224" t="s">
        <v>24</v>
      </c>
      <c r="F3224">
        <v>919.02</v>
      </c>
      <c r="G3224">
        <v>9</v>
      </c>
      <c r="H3224">
        <v>3.5</v>
      </c>
      <c r="I3224" t="s">
        <v>17</v>
      </c>
      <c r="J3224" s="1">
        <v>47784</v>
      </c>
    </row>
    <row r="3225" spans="1:10" x14ac:dyDescent="0.3">
      <c r="A3225">
        <v>3224</v>
      </c>
      <c r="B3225">
        <v>34</v>
      </c>
      <c r="C3225" t="s">
        <v>23</v>
      </c>
      <c r="D3225" t="s">
        <v>22</v>
      </c>
      <c r="E3225" t="s">
        <v>16</v>
      </c>
      <c r="F3225">
        <v>1330.79</v>
      </c>
      <c r="G3225">
        <v>6</v>
      </c>
      <c r="H3225">
        <v>2.9</v>
      </c>
      <c r="I3225" t="s">
        <v>17</v>
      </c>
      <c r="J3225" s="1">
        <v>47785</v>
      </c>
    </row>
    <row r="3226" spans="1:10" x14ac:dyDescent="0.3">
      <c r="A3226">
        <v>3225</v>
      </c>
      <c r="B3226">
        <v>56</v>
      </c>
      <c r="C3226" t="s">
        <v>10</v>
      </c>
      <c r="D3226" t="s">
        <v>11</v>
      </c>
      <c r="E3226" t="s">
        <v>21</v>
      </c>
      <c r="F3226">
        <v>654.79</v>
      </c>
      <c r="G3226">
        <v>10</v>
      </c>
      <c r="H3226">
        <v>2.2999999999999998</v>
      </c>
      <c r="I3226" t="s">
        <v>17</v>
      </c>
      <c r="J3226" s="1">
        <v>47786</v>
      </c>
    </row>
    <row r="3227" spans="1:10" x14ac:dyDescent="0.3">
      <c r="A3227">
        <v>3226</v>
      </c>
      <c r="B3227">
        <v>35</v>
      </c>
      <c r="C3227" t="s">
        <v>23</v>
      </c>
      <c r="D3227" t="s">
        <v>18</v>
      </c>
      <c r="E3227" t="s">
        <v>21</v>
      </c>
      <c r="F3227">
        <v>84.24</v>
      </c>
      <c r="G3227">
        <v>6</v>
      </c>
      <c r="H3227">
        <v>2.7</v>
      </c>
      <c r="I3227" t="s">
        <v>13</v>
      </c>
      <c r="J3227" s="1">
        <v>47787</v>
      </c>
    </row>
    <row r="3228" spans="1:10" x14ac:dyDescent="0.3">
      <c r="A3228">
        <v>3227</v>
      </c>
      <c r="B3228">
        <v>36</v>
      </c>
      <c r="C3228" t="s">
        <v>23</v>
      </c>
      <c r="D3228" t="s">
        <v>15</v>
      </c>
      <c r="E3228" t="s">
        <v>16</v>
      </c>
      <c r="F3228">
        <v>92.37</v>
      </c>
      <c r="G3228">
        <v>12</v>
      </c>
      <c r="H3228">
        <v>3.1</v>
      </c>
      <c r="I3228" t="s">
        <v>17</v>
      </c>
      <c r="J3228" s="1">
        <v>47788</v>
      </c>
    </row>
    <row r="3229" spans="1:10" x14ac:dyDescent="0.3">
      <c r="A3229">
        <v>3228</v>
      </c>
      <c r="B3229">
        <v>29</v>
      </c>
      <c r="C3229" t="s">
        <v>14</v>
      </c>
      <c r="D3229" t="s">
        <v>11</v>
      </c>
      <c r="E3229" t="s">
        <v>24</v>
      </c>
      <c r="F3229">
        <v>607.04</v>
      </c>
      <c r="G3229">
        <v>2</v>
      </c>
      <c r="H3229">
        <v>4.5</v>
      </c>
      <c r="I3229" t="s">
        <v>17</v>
      </c>
      <c r="J3229" s="1">
        <v>47789</v>
      </c>
    </row>
    <row r="3230" spans="1:10" x14ac:dyDescent="0.3">
      <c r="A3230">
        <v>3229</v>
      </c>
      <c r="B3230">
        <v>20</v>
      </c>
      <c r="C3230" t="s">
        <v>14</v>
      </c>
      <c r="D3230" t="s">
        <v>18</v>
      </c>
      <c r="E3230" t="s">
        <v>21</v>
      </c>
      <c r="F3230">
        <v>1261.8599999999999</v>
      </c>
      <c r="G3230">
        <v>1</v>
      </c>
      <c r="H3230">
        <v>4.8</v>
      </c>
      <c r="I3230" t="s">
        <v>13</v>
      </c>
      <c r="J3230" s="1">
        <v>47790</v>
      </c>
    </row>
    <row r="3231" spans="1:10" x14ac:dyDescent="0.3">
      <c r="A3231">
        <v>3230</v>
      </c>
      <c r="B3231">
        <v>43</v>
      </c>
      <c r="C3231" t="s">
        <v>23</v>
      </c>
      <c r="D3231" t="s">
        <v>25</v>
      </c>
      <c r="E3231" t="s">
        <v>12</v>
      </c>
      <c r="F3231">
        <v>733.16</v>
      </c>
      <c r="G3231">
        <v>5</v>
      </c>
      <c r="H3231">
        <v>1.2</v>
      </c>
      <c r="I3231" t="s">
        <v>17</v>
      </c>
      <c r="J3231" s="1">
        <v>47791</v>
      </c>
    </row>
    <row r="3232" spans="1:10" x14ac:dyDescent="0.3">
      <c r="A3232">
        <v>3231</v>
      </c>
      <c r="B3232">
        <v>62</v>
      </c>
      <c r="C3232" t="s">
        <v>10</v>
      </c>
      <c r="D3232" t="s">
        <v>22</v>
      </c>
      <c r="E3232" t="s">
        <v>24</v>
      </c>
      <c r="F3232">
        <v>1427.92</v>
      </c>
      <c r="G3232">
        <v>2</v>
      </c>
      <c r="H3232">
        <v>4.4000000000000004</v>
      </c>
      <c r="I3232" t="s">
        <v>17</v>
      </c>
      <c r="J3232" s="1">
        <v>47792</v>
      </c>
    </row>
    <row r="3233" spans="1:10" x14ac:dyDescent="0.3">
      <c r="A3233">
        <v>3232</v>
      </c>
      <c r="B3233">
        <v>32</v>
      </c>
      <c r="C3233" t="s">
        <v>10</v>
      </c>
      <c r="D3233" t="s">
        <v>15</v>
      </c>
      <c r="E3233" t="s">
        <v>19</v>
      </c>
      <c r="F3233">
        <v>209.35</v>
      </c>
      <c r="G3233">
        <v>9</v>
      </c>
      <c r="H3233">
        <v>2</v>
      </c>
      <c r="I3233" t="s">
        <v>17</v>
      </c>
      <c r="J3233" s="1">
        <v>47793</v>
      </c>
    </row>
    <row r="3234" spans="1:10" x14ac:dyDescent="0.3">
      <c r="A3234">
        <v>3233</v>
      </c>
      <c r="B3234">
        <v>39</v>
      </c>
      <c r="C3234" t="s">
        <v>14</v>
      </c>
      <c r="D3234" t="s">
        <v>25</v>
      </c>
      <c r="E3234" t="s">
        <v>24</v>
      </c>
      <c r="F3234">
        <v>295.73</v>
      </c>
      <c r="G3234">
        <v>14</v>
      </c>
      <c r="H3234">
        <v>4.2</v>
      </c>
      <c r="I3234" t="s">
        <v>17</v>
      </c>
      <c r="J3234" s="1">
        <v>47794</v>
      </c>
    </row>
    <row r="3235" spans="1:10" x14ac:dyDescent="0.3">
      <c r="A3235">
        <v>3234</v>
      </c>
      <c r="B3235">
        <v>23</v>
      </c>
      <c r="C3235" t="s">
        <v>14</v>
      </c>
      <c r="D3235" t="s">
        <v>22</v>
      </c>
      <c r="E3235" t="s">
        <v>16</v>
      </c>
      <c r="F3235">
        <v>259.05</v>
      </c>
      <c r="G3235">
        <v>4</v>
      </c>
      <c r="H3235">
        <v>1</v>
      </c>
      <c r="I3235" t="s">
        <v>17</v>
      </c>
      <c r="J3235" s="1">
        <v>47795</v>
      </c>
    </row>
    <row r="3236" spans="1:10" x14ac:dyDescent="0.3">
      <c r="A3236">
        <v>3235</v>
      </c>
      <c r="B3236">
        <v>41</v>
      </c>
      <c r="C3236" t="s">
        <v>14</v>
      </c>
      <c r="D3236" t="s">
        <v>25</v>
      </c>
      <c r="E3236" t="s">
        <v>19</v>
      </c>
      <c r="F3236">
        <v>619.66</v>
      </c>
      <c r="G3236">
        <v>11</v>
      </c>
      <c r="H3236">
        <v>3.1</v>
      </c>
      <c r="I3236" t="s">
        <v>17</v>
      </c>
      <c r="J3236" s="1">
        <v>47796</v>
      </c>
    </row>
    <row r="3237" spans="1:10" x14ac:dyDescent="0.3">
      <c r="A3237">
        <v>3236</v>
      </c>
      <c r="B3237">
        <v>50</v>
      </c>
      <c r="C3237" t="s">
        <v>14</v>
      </c>
      <c r="D3237" t="s">
        <v>25</v>
      </c>
      <c r="E3237" t="s">
        <v>21</v>
      </c>
      <c r="F3237">
        <v>167.3</v>
      </c>
      <c r="G3237">
        <v>8</v>
      </c>
      <c r="H3237">
        <v>2.4</v>
      </c>
      <c r="I3237" t="s">
        <v>17</v>
      </c>
      <c r="J3237" s="1">
        <v>47797</v>
      </c>
    </row>
    <row r="3238" spans="1:10" x14ac:dyDescent="0.3">
      <c r="A3238">
        <v>3237</v>
      </c>
      <c r="B3238">
        <v>25</v>
      </c>
      <c r="C3238" t="s">
        <v>14</v>
      </c>
      <c r="D3238" t="s">
        <v>18</v>
      </c>
      <c r="E3238" t="s">
        <v>16</v>
      </c>
      <c r="F3238">
        <v>83.99</v>
      </c>
      <c r="G3238">
        <v>10</v>
      </c>
      <c r="H3238">
        <v>3.6</v>
      </c>
      <c r="I3238" t="s">
        <v>13</v>
      </c>
      <c r="J3238" s="1">
        <v>47798</v>
      </c>
    </row>
    <row r="3239" spans="1:10" x14ac:dyDescent="0.3">
      <c r="A3239">
        <v>3238</v>
      </c>
      <c r="B3239">
        <v>68</v>
      </c>
      <c r="C3239" t="s">
        <v>14</v>
      </c>
      <c r="D3239" t="s">
        <v>11</v>
      </c>
      <c r="E3239" t="s">
        <v>24</v>
      </c>
      <c r="F3239">
        <v>214.05</v>
      </c>
      <c r="G3239">
        <v>8</v>
      </c>
      <c r="H3239">
        <v>3.7</v>
      </c>
      <c r="I3239" t="s">
        <v>13</v>
      </c>
      <c r="J3239" s="1">
        <v>47799</v>
      </c>
    </row>
    <row r="3240" spans="1:10" x14ac:dyDescent="0.3">
      <c r="A3240">
        <v>3239</v>
      </c>
      <c r="B3240">
        <v>32</v>
      </c>
      <c r="C3240" t="s">
        <v>10</v>
      </c>
      <c r="D3240" t="s">
        <v>20</v>
      </c>
      <c r="E3240" t="s">
        <v>16</v>
      </c>
      <c r="F3240">
        <v>566.23</v>
      </c>
      <c r="G3240">
        <v>4</v>
      </c>
      <c r="H3240">
        <v>4.9000000000000004</v>
      </c>
      <c r="I3240" t="s">
        <v>13</v>
      </c>
      <c r="J3240" s="1">
        <v>47800</v>
      </c>
    </row>
    <row r="3241" spans="1:10" x14ac:dyDescent="0.3">
      <c r="A3241">
        <v>3240</v>
      </c>
      <c r="B3241">
        <v>51</v>
      </c>
      <c r="C3241" t="s">
        <v>23</v>
      </c>
      <c r="D3241" t="s">
        <v>22</v>
      </c>
      <c r="E3241" t="s">
        <v>24</v>
      </c>
      <c r="F3241">
        <v>374.34</v>
      </c>
      <c r="G3241">
        <v>2</v>
      </c>
      <c r="H3241">
        <v>2.2000000000000002</v>
      </c>
      <c r="I3241" t="s">
        <v>13</v>
      </c>
      <c r="J3241" s="1">
        <v>47801</v>
      </c>
    </row>
    <row r="3242" spans="1:10" x14ac:dyDescent="0.3">
      <c r="A3242">
        <v>3241</v>
      </c>
      <c r="B3242">
        <v>62</v>
      </c>
      <c r="C3242" t="s">
        <v>23</v>
      </c>
      <c r="D3242" t="s">
        <v>20</v>
      </c>
      <c r="E3242" t="s">
        <v>16</v>
      </c>
      <c r="F3242">
        <v>1205.3900000000001</v>
      </c>
      <c r="G3242">
        <v>2</v>
      </c>
      <c r="H3242">
        <v>2.9</v>
      </c>
      <c r="I3242" t="s">
        <v>13</v>
      </c>
      <c r="J3242" s="1">
        <v>47802</v>
      </c>
    </row>
    <row r="3243" spans="1:10" x14ac:dyDescent="0.3">
      <c r="A3243">
        <v>3242</v>
      </c>
      <c r="B3243">
        <v>38</v>
      </c>
      <c r="C3243" t="s">
        <v>10</v>
      </c>
      <c r="D3243" t="s">
        <v>22</v>
      </c>
      <c r="E3243" t="s">
        <v>12</v>
      </c>
      <c r="F3243">
        <v>156.29</v>
      </c>
      <c r="G3243">
        <v>11</v>
      </c>
      <c r="H3243">
        <v>2.9</v>
      </c>
      <c r="I3243" t="s">
        <v>17</v>
      </c>
      <c r="J3243" s="1">
        <v>47803</v>
      </c>
    </row>
    <row r="3244" spans="1:10" x14ac:dyDescent="0.3">
      <c r="A3244">
        <v>3243</v>
      </c>
      <c r="B3244">
        <v>61</v>
      </c>
      <c r="C3244" t="s">
        <v>23</v>
      </c>
      <c r="D3244" t="s">
        <v>25</v>
      </c>
      <c r="E3244" t="s">
        <v>19</v>
      </c>
      <c r="F3244">
        <v>113.15</v>
      </c>
      <c r="G3244">
        <v>7</v>
      </c>
      <c r="H3244">
        <v>4.3</v>
      </c>
      <c r="I3244" t="s">
        <v>13</v>
      </c>
      <c r="J3244" s="1">
        <v>47804</v>
      </c>
    </row>
    <row r="3245" spans="1:10" x14ac:dyDescent="0.3">
      <c r="A3245">
        <v>3244</v>
      </c>
      <c r="B3245">
        <v>34</v>
      </c>
      <c r="C3245" t="s">
        <v>10</v>
      </c>
      <c r="D3245" t="s">
        <v>15</v>
      </c>
      <c r="E3245" t="s">
        <v>16</v>
      </c>
      <c r="F3245">
        <v>226.12</v>
      </c>
      <c r="G3245">
        <v>9</v>
      </c>
      <c r="H3245">
        <v>4.0999999999999996</v>
      </c>
      <c r="I3245" t="s">
        <v>13</v>
      </c>
      <c r="J3245" s="1">
        <v>47805</v>
      </c>
    </row>
    <row r="3246" spans="1:10" x14ac:dyDescent="0.3">
      <c r="A3246">
        <v>3245</v>
      </c>
      <c r="B3246">
        <v>56</v>
      </c>
      <c r="C3246" t="s">
        <v>23</v>
      </c>
      <c r="D3246" t="s">
        <v>22</v>
      </c>
      <c r="E3246" t="s">
        <v>21</v>
      </c>
      <c r="F3246">
        <v>1439.03</v>
      </c>
      <c r="G3246">
        <v>4</v>
      </c>
      <c r="H3246">
        <v>2.6</v>
      </c>
      <c r="I3246" t="s">
        <v>13</v>
      </c>
      <c r="J3246" s="1">
        <v>47806</v>
      </c>
    </row>
    <row r="3247" spans="1:10" x14ac:dyDescent="0.3">
      <c r="A3247">
        <v>3246</v>
      </c>
      <c r="B3247">
        <v>67</v>
      </c>
      <c r="C3247" t="s">
        <v>14</v>
      </c>
      <c r="D3247" t="s">
        <v>15</v>
      </c>
      <c r="E3247" t="s">
        <v>16</v>
      </c>
      <c r="F3247">
        <v>1025.27</v>
      </c>
      <c r="G3247">
        <v>9</v>
      </c>
      <c r="H3247">
        <v>1.1000000000000001</v>
      </c>
      <c r="I3247" t="s">
        <v>13</v>
      </c>
      <c r="J3247" s="1">
        <v>47807</v>
      </c>
    </row>
    <row r="3248" spans="1:10" x14ac:dyDescent="0.3">
      <c r="A3248">
        <v>3247</v>
      </c>
      <c r="B3248">
        <v>61</v>
      </c>
      <c r="C3248" t="s">
        <v>14</v>
      </c>
      <c r="D3248" t="s">
        <v>15</v>
      </c>
      <c r="E3248" t="s">
        <v>24</v>
      </c>
      <c r="F3248">
        <v>428.01</v>
      </c>
      <c r="G3248">
        <v>2</v>
      </c>
      <c r="H3248">
        <v>4.2</v>
      </c>
      <c r="I3248" t="s">
        <v>17</v>
      </c>
      <c r="J3248" s="1">
        <v>47808</v>
      </c>
    </row>
    <row r="3249" spans="1:10" x14ac:dyDescent="0.3">
      <c r="A3249">
        <v>3248</v>
      </c>
      <c r="B3249">
        <v>62</v>
      </c>
      <c r="C3249" t="s">
        <v>14</v>
      </c>
      <c r="D3249" t="s">
        <v>25</v>
      </c>
      <c r="E3249" t="s">
        <v>16</v>
      </c>
      <c r="F3249">
        <v>1374.31</v>
      </c>
      <c r="G3249">
        <v>7</v>
      </c>
      <c r="H3249">
        <v>4.3</v>
      </c>
      <c r="I3249" t="s">
        <v>17</v>
      </c>
      <c r="J3249" s="1">
        <v>47809</v>
      </c>
    </row>
    <row r="3250" spans="1:10" x14ac:dyDescent="0.3">
      <c r="A3250">
        <v>3249</v>
      </c>
      <c r="B3250">
        <v>66</v>
      </c>
      <c r="C3250" t="s">
        <v>10</v>
      </c>
      <c r="D3250" t="s">
        <v>25</v>
      </c>
      <c r="E3250" t="s">
        <v>21</v>
      </c>
      <c r="F3250">
        <v>744.69</v>
      </c>
      <c r="G3250">
        <v>1</v>
      </c>
      <c r="H3250">
        <v>3.9</v>
      </c>
      <c r="I3250" t="s">
        <v>17</v>
      </c>
      <c r="J3250" s="1">
        <v>47810</v>
      </c>
    </row>
    <row r="3251" spans="1:10" x14ac:dyDescent="0.3">
      <c r="A3251">
        <v>3250</v>
      </c>
      <c r="B3251">
        <v>36</v>
      </c>
      <c r="C3251" t="s">
        <v>10</v>
      </c>
      <c r="D3251" t="s">
        <v>15</v>
      </c>
      <c r="E3251" t="s">
        <v>24</v>
      </c>
      <c r="F3251">
        <v>1003.79</v>
      </c>
      <c r="G3251">
        <v>13</v>
      </c>
      <c r="H3251">
        <v>4.3</v>
      </c>
      <c r="I3251" t="s">
        <v>13</v>
      </c>
      <c r="J3251" s="1">
        <v>47811</v>
      </c>
    </row>
    <row r="3252" spans="1:10" x14ac:dyDescent="0.3">
      <c r="A3252">
        <v>3251</v>
      </c>
      <c r="B3252">
        <v>36</v>
      </c>
      <c r="C3252" t="s">
        <v>14</v>
      </c>
      <c r="D3252" t="s">
        <v>18</v>
      </c>
      <c r="E3252" t="s">
        <v>19</v>
      </c>
      <c r="F3252">
        <v>518.62</v>
      </c>
      <c r="G3252">
        <v>9</v>
      </c>
      <c r="H3252">
        <v>2.1</v>
      </c>
      <c r="I3252" t="s">
        <v>17</v>
      </c>
      <c r="J3252" s="1">
        <v>47812</v>
      </c>
    </row>
    <row r="3253" spans="1:10" x14ac:dyDescent="0.3">
      <c r="A3253">
        <v>3252</v>
      </c>
      <c r="B3253">
        <v>41</v>
      </c>
      <c r="C3253" t="s">
        <v>14</v>
      </c>
      <c r="D3253" t="s">
        <v>15</v>
      </c>
      <c r="E3253" t="s">
        <v>16</v>
      </c>
      <c r="F3253">
        <v>356.27</v>
      </c>
      <c r="G3253">
        <v>8</v>
      </c>
      <c r="H3253">
        <v>1.6</v>
      </c>
      <c r="I3253" t="s">
        <v>17</v>
      </c>
      <c r="J3253" s="1">
        <v>47813</v>
      </c>
    </row>
    <row r="3254" spans="1:10" x14ac:dyDescent="0.3">
      <c r="A3254">
        <v>3253</v>
      </c>
      <c r="B3254">
        <v>41</v>
      </c>
      <c r="C3254" t="s">
        <v>10</v>
      </c>
      <c r="D3254" t="s">
        <v>25</v>
      </c>
      <c r="E3254" t="s">
        <v>21</v>
      </c>
      <c r="F3254">
        <v>1372.29</v>
      </c>
      <c r="G3254">
        <v>8</v>
      </c>
      <c r="H3254">
        <v>2.5</v>
      </c>
      <c r="I3254" t="s">
        <v>17</v>
      </c>
      <c r="J3254" s="1">
        <v>47814</v>
      </c>
    </row>
    <row r="3255" spans="1:10" x14ac:dyDescent="0.3">
      <c r="A3255">
        <v>3254</v>
      </c>
      <c r="B3255">
        <v>31</v>
      </c>
      <c r="C3255" t="s">
        <v>14</v>
      </c>
      <c r="D3255" t="s">
        <v>25</v>
      </c>
      <c r="E3255" t="s">
        <v>21</v>
      </c>
      <c r="F3255">
        <v>1243.0999999999999</v>
      </c>
      <c r="G3255">
        <v>1</v>
      </c>
      <c r="H3255">
        <v>2.2000000000000002</v>
      </c>
      <c r="I3255" t="s">
        <v>13</v>
      </c>
      <c r="J3255" s="1">
        <v>47815</v>
      </c>
    </row>
    <row r="3256" spans="1:10" x14ac:dyDescent="0.3">
      <c r="A3256">
        <v>3255</v>
      </c>
      <c r="B3256">
        <v>60</v>
      </c>
      <c r="C3256" t="s">
        <v>14</v>
      </c>
      <c r="D3256" t="s">
        <v>11</v>
      </c>
      <c r="E3256" t="s">
        <v>24</v>
      </c>
      <c r="F3256">
        <v>690.93</v>
      </c>
      <c r="G3256">
        <v>13</v>
      </c>
      <c r="H3256">
        <v>4.3</v>
      </c>
      <c r="I3256" t="s">
        <v>13</v>
      </c>
      <c r="J3256" s="1">
        <v>47816</v>
      </c>
    </row>
    <row r="3257" spans="1:10" x14ac:dyDescent="0.3">
      <c r="A3257">
        <v>3256</v>
      </c>
      <c r="B3257">
        <v>29</v>
      </c>
      <c r="C3257" t="s">
        <v>14</v>
      </c>
      <c r="D3257" t="s">
        <v>11</v>
      </c>
      <c r="E3257" t="s">
        <v>24</v>
      </c>
      <c r="F3257">
        <v>909.99</v>
      </c>
      <c r="G3257">
        <v>10</v>
      </c>
      <c r="H3257">
        <v>1.2</v>
      </c>
      <c r="I3257" t="s">
        <v>13</v>
      </c>
      <c r="J3257" s="1">
        <v>47817</v>
      </c>
    </row>
    <row r="3258" spans="1:10" x14ac:dyDescent="0.3">
      <c r="A3258">
        <v>3257</v>
      </c>
      <c r="B3258">
        <v>59</v>
      </c>
      <c r="C3258" t="s">
        <v>14</v>
      </c>
      <c r="D3258" t="s">
        <v>25</v>
      </c>
      <c r="E3258" t="s">
        <v>24</v>
      </c>
      <c r="F3258">
        <v>899.91</v>
      </c>
      <c r="G3258">
        <v>6</v>
      </c>
      <c r="H3258">
        <v>1.6</v>
      </c>
      <c r="I3258" t="s">
        <v>17</v>
      </c>
      <c r="J3258" s="1">
        <v>47818</v>
      </c>
    </row>
    <row r="3259" spans="1:10" x14ac:dyDescent="0.3">
      <c r="A3259">
        <v>3258</v>
      </c>
      <c r="B3259">
        <v>34</v>
      </c>
      <c r="C3259" t="s">
        <v>14</v>
      </c>
      <c r="D3259" t="s">
        <v>11</v>
      </c>
      <c r="E3259" t="s">
        <v>16</v>
      </c>
      <c r="F3259">
        <v>660.95</v>
      </c>
      <c r="G3259">
        <v>10</v>
      </c>
      <c r="H3259">
        <v>1.5</v>
      </c>
      <c r="I3259" t="s">
        <v>17</v>
      </c>
      <c r="J3259" s="1">
        <v>47819</v>
      </c>
    </row>
    <row r="3260" spans="1:10" x14ac:dyDescent="0.3">
      <c r="A3260">
        <v>3259</v>
      </c>
      <c r="B3260">
        <v>67</v>
      </c>
      <c r="C3260" t="s">
        <v>14</v>
      </c>
      <c r="D3260" t="s">
        <v>18</v>
      </c>
      <c r="E3260" t="s">
        <v>24</v>
      </c>
      <c r="F3260">
        <v>1026.03</v>
      </c>
      <c r="G3260">
        <v>9</v>
      </c>
      <c r="H3260">
        <v>3.9</v>
      </c>
      <c r="I3260" t="s">
        <v>17</v>
      </c>
      <c r="J3260" s="1">
        <v>47820</v>
      </c>
    </row>
    <row r="3261" spans="1:10" x14ac:dyDescent="0.3">
      <c r="A3261">
        <v>3260</v>
      </c>
      <c r="B3261">
        <v>31</v>
      </c>
      <c r="C3261" t="s">
        <v>14</v>
      </c>
      <c r="D3261" t="s">
        <v>22</v>
      </c>
      <c r="E3261" t="s">
        <v>24</v>
      </c>
      <c r="F3261">
        <v>1246.94</v>
      </c>
      <c r="G3261">
        <v>8</v>
      </c>
      <c r="H3261">
        <v>1.6</v>
      </c>
      <c r="I3261" t="s">
        <v>13</v>
      </c>
      <c r="J3261" s="1">
        <v>47821</v>
      </c>
    </row>
    <row r="3262" spans="1:10" x14ac:dyDescent="0.3">
      <c r="A3262">
        <v>3261</v>
      </c>
      <c r="B3262">
        <v>45</v>
      </c>
      <c r="C3262" t="s">
        <v>23</v>
      </c>
      <c r="D3262" t="s">
        <v>18</v>
      </c>
      <c r="E3262" t="s">
        <v>12</v>
      </c>
      <c r="F3262">
        <v>846.63</v>
      </c>
      <c r="G3262">
        <v>1</v>
      </c>
      <c r="H3262">
        <v>4.3</v>
      </c>
      <c r="I3262" t="s">
        <v>17</v>
      </c>
      <c r="J3262" s="1">
        <v>47822</v>
      </c>
    </row>
    <row r="3263" spans="1:10" x14ac:dyDescent="0.3">
      <c r="A3263">
        <v>3262</v>
      </c>
      <c r="B3263">
        <v>39</v>
      </c>
      <c r="C3263" t="s">
        <v>23</v>
      </c>
      <c r="D3263" t="s">
        <v>20</v>
      </c>
      <c r="E3263" t="s">
        <v>12</v>
      </c>
      <c r="F3263">
        <v>1174.77</v>
      </c>
      <c r="G3263">
        <v>1</v>
      </c>
      <c r="H3263">
        <v>1.3</v>
      </c>
      <c r="I3263" t="s">
        <v>13</v>
      </c>
      <c r="J3263" s="1">
        <v>47823</v>
      </c>
    </row>
    <row r="3264" spans="1:10" x14ac:dyDescent="0.3">
      <c r="A3264">
        <v>3263</v>
      </c>
      <c r="B3264">
        <v>49</v>
      </c>
      <c r="C3264" t="s">
        <v>10</v>
      </c>
      <c r="D3264" t="s">
        <v>11</v>
      </c>
      <c r="E3264" t="s">
        <v>12</v>
      </c>
      <c r="F3264">
        <v>32.18</v>
      </c>
      <c r="G3264">
        <v>2</v>
      </c>
      <c r="H3264">
        <v>4.5</v>
      </c>
      <c r="I3264" t="s">
        <v>17</v>
      </c>
      <c r="J3264" s="1">
        <v>47824</v>
      </c>
    </row>
    <row r="3265" spans="1:10" x14ac:dyDescent="0.3">
      <c r="A3265">
        <v>3264</v>
      </c>
      <c r="B3265">
        <v>61</v>
      </c>
      <c r="C3265" t="s">
        <v>14</v>
      </c>
      <c r="D3265" t="s">
        <v>11</v>
      </c>
      <c r="E3265" t="s">
        <v>19</v>
      </c>
      <c r="F3265">
        <v>421.08</v>
      </c>
      <c r="G3265">
        <v>9</v>
      </c>
      <c r="H3265">
        <v>2.8</v>
      </c>
      <c r="I3265" t="s">
        <v>17</v>
      </c>
      <c r="J3265" s="1">
        <v>47825</v>
      </c>
    </row>
    <row r="3266" spans="1:10" x14ac:dyDescent="0.3">
      <c r="A3266">
        <v>3265</v>
      </c>
      <c r="B3266">
        <v>27</v>
      </c>
      <c r="C3266" t="s">
        <v>23</v>
      </c>
      <c r="D3266" t="s">
        <v>18</v>
      </c>
      <c r="E3266" t="s">
        <v>16</v>
      </c>
      <c r="F3266">
        <v>240.01</v>
      </c>
      <c r="G3266">
        <v>14</v>
      </c>
      <c r="H3266">
        <v>2.7</v>
      </c>
      <c r="I3266" t="s">
        <v>17</v>
      </c>
      <c r="J3266" s="1">
        <v>47826</v>
      </c>
    </row>
    <row r="3267" spans="1:10" x14ac:dyDescent="0.3">
      <c r="A3267">
        <v>3266</v>
      </c>
      <c r="B3267">
        <v>52</v>
      </c>
      <c r="C3267" t="s">
        <v>14</v>
      </c>
      <c r="D3267" t="s">
        <v>11</v>
      </c>
      <c r="E3267" t="s">
        <v>24</v>
      </c>
      <c r="F3267">
        <v>1176.08</v>
      </c>
      <c r="G3267">
        <v>6</v>
      </c>
      <c r="H3267">
        <v>4</v>
      </c>
      <c r="I3267" t="s">
        <v>13</v>
      </c>
      <c r="J3267" s="1">
        <v>47827</v>
      </c>
    </row>
    <row r="3268" spans="1:10" x14ac:dyDescent="0.3">
      <c r="A3268">
        <v>3267</v>
      </c>
      <c r="B3268">
        <v>52</v>
      </c>
      <c r="C3268" t="s">
        <v>10</v>
      </c>
      <c r="D3268" t="s">
        <v>11</v>
      </c>
      <c r="E3268" t="s">
        <v>16</v>
      </c>
      <c r="F3268">
        <v>673.77</v>
      </c>
      <c r="G3268">
        <v>13</v>
      </c>
      <c r="H3268">
        <v>1.5</v>
      </c>
      <c r="I3268" t="s">
        <v>13</v>
      </c>
      <c r="J3268" s="1">
        <v>47828</v>
      </c>
    </row>
    <row r="3269" spans="1:10" x14ac:dyDescent="0.3">
      <c r="A3269">
        <v>3268</v>
      </c>
      <c r="B3269">
        <v>54</v>
      </c>
      <c r="C3269" t="s">
        <v>14</v>
      </c>
      <c r="D3269" t="s">
        <v>15</v>
      </c>
      <c r="E3269" t="s">
        <v>21</v>
      </c>
      <c r="F3269">
        <v>1284.01</v>
      </c>
      <c r="G3269">
        <v>9</v>
      </c>
      <c r="H3269">
        <v>4.4000000000000004</v>
      </c>
      <c r="I3269" t="s">
        <v>13</v>
      </c>
      <c r="J3269" s="1">
        <v>47829</v>
      </c>
    </row>
    <row r="3270" spans="1:10" x14ac:dyDescent="0.3">
      <c r="A3270">
        <v>3269</v>
      </c>
      <c r="B3270">
        <v>67</v>
      </c>
      <c r="C3270" t="s">
        <v>14</v>
      </c>
      <c r="D3270" t="s">
        <v>11</v>
      </c>
      <c r="E3270" t="s">
        <v>24</v>
      </c>
      <c r="F3270">
        <v>824.32</v>
      </c>
      <c r="G3270">
        <v>13</v>
      </c>
      <c r="H3270">
        <v>2.6</v>
      </c>
      <c r="I3270" t="s">
        <v>13</v>
      </c>
      <c r="J3270" s="1">
        <v>47830</v>
      </c>
    </row>
    <row r="3271" spans="1:10" x14ac:dyDescent="0.3">
      <c r="A3271">
        <v>3270</v>
      </c>
      <c r="B3271">
        <v>43</v>
      </c>
      <c r="C3271" t="s">
        <v>23</v>
      </c>
      <c r="D3271" t="s">
        <v>18</v>
      </c>
      <c r="E3271" t="s">
        <v>16</v>
      </c>
      <c r="F3271">
        <v>1287.06</v>
      </c>
      <c r="G3271">
        <v>7</v>
      </c>
      <c r="H3271">
        <v>2.2999999999999998</v>
      </c>
      <c r="I3271" t="s">
        <v>17</v>
      </c>
      <c r="J3271" s="1">
        <v>47831</v>
      </c>
    </row>
    <row r="3272" spans="1:10" x14ac:dyDescent="0.3">
      <c r="A3272">
        <v>3271</v>
      </c>
      <c r="B3272">
        <v>30</v>
      </c>
      <c r="C3272" t="s">
        <v>14</v>
      </c>
      <c r="D3272" t="s">
        <v>25</v>
      </c>
      <c r="E3272" t="s">
        <v>12</v>
      </c>
      <c r="F3272">
        <v>1159.3699999999999</v>
      </c>
      <c r="G3272">
        <v>13</v>
      </c>
      <c r="H3272">
        <v>3.7</v>
      </c>
      <c r="I3272" t="s">
        <v>17</v>
      </c>
      <c r="J3272" s="1">
        <v>47832</v>
      </c>
    </row>
    <row r="3273" spans="1:10" x14ac:dyDescent="0.3">
      <c r="A3273">
        <v>3272</v>
      </c>
      <c r="B3273">
        <v>66</v>
      </c>
      <c r="C3273" t="s">
        <v>14</v>
      </c>
      <c r="D3273" t="s">
        <v>22</v>
      </c>
      <c r="E3273" t="s">
        <v>24</v>
      </c>
      <c r="F3273">
        <v>712.8</v>
      </c>
      <c r="G3273">
        <v>5</v>
      </c>
      <c r="H3273">
        <v>1.9</v>
      </c>
      <c r="I3273" t="s">
        <v>17</v>
      </c>
      <c r="J3273" s="1">
        <v>47833</v>
      </c>
    </row>
    <row r="3274" spans="1:10" x14ac:dyDescent="0.3">
      <c r="A3274">
        <v>3273</v>
      </c>
      <c r="B3274">
        <v>32</v>
      </c>
      <c r="C3274" t="s">
        <v>14</v>
      </c>
      <c r="D3274" t="s">
        <v>20</v>
      </c>
      <c r="E3274" t="s">
        <v>21</v>
      </c>
      <c r="F3274">
        <v>264.56</v>
      </c>
      <c r="G3274">
        <v>13</v>
      </c>
      <c r="H3274">
        <v>2.8</v>
      </c>
      <c r="I3274" t="s">
        <v>17</v>
      </c>
      <c r="J3274" s="1">
        <v>47834</v>
      </c>
    </row>
    <row r="3275" spans="1:10" x14ac:dyDescent="0.3">
      <c r="A3275">
        <v>3274</v>
      </c>
      <c r="B3275">
        <v>68</v>
      </c>
      <c r="C3275" t="s">
        <v>14</v>
      </c>
      <c r="D3275" t="s">
        <v>11</v>
      </c>
      <c r="E3275" t="s">
        <v>16</v>
      </c>
      <c r="F3275">
        <v>478.25</v>
      </c>
      <c r="G3275">
        <v>9</v>
      </c>
      <c r="H3275">
        <v>3.9</v>
      </c>
      <c r="I3275" t="s">
        <v>17</v>
      </c>
      <c r="J3275" s="1">
        <v>47835</v>
      </c>
    </row>
    <row r="3276" spans="1:10" x14ac:dyDescent="0.3">
      <c r="A3276">
        <v>3275</v>
      </c>
      <c r="B3276">
        <v>49</v>
      </c>
      <c r="C3276" t="s">
        <v>14</v>
      </c>
      <c r="D3276" t="s">
        <v>25</v>
      </c>
      <c r="E3276" t="s">
        <v>12</v>
      </c>
      <c r="F3276">
        <v>1265.1099999999999</v>
      </c>
      <c r="G3276">
        <v>12</v>
      </c>
      <c r="H3276">
        <v>3</v>
      </c>
      <c r="I3276" t="s">
        <v>13</v>
      </c>
      <c r="J3276" s="1">
        <v>47836</v>
      </c>
    </row>
    <row r="3277" spans="1:10" x14ac:dyDescent="0.3">
      <c r="A3277">
        <v>3276</v>
      </c>
      <c r="B3277">
        <v>33</v>
      </c>
      <c r="C3277" t="s">
        <v>23</v>
      </c>
      <c r="D3277" t="s">
        <v>18</v>
      </c>
      <c r="E3277" t="s">
        <v>24</v>
      </c>
      <c r="F3277">
        <v>1183.49</v>
      </c>
      <c r="G3277">
        <v>5</v>
      </c>
      <c r="H3277">
        <v>1</v>
      </c>
      <c r="I3277" t="s">
        <v>13</v>
      </c>
      <c r="J3277" s="1">
        <v>47837</v>
      </c>
    </row>
    <row r="3278" spans="1:10" x14ac:dyDescent="0.3">
      <c r="A3278">
        <v>3277</v>
      </c>
      <c r="B3278">
        <v>50</v>
      </c>
      <c r="C3278" t="s">
        <v>14</v>
      </c>
      <c r="D3278" t="s">
        <v>15</v>
      </c>
      <c r="E3278" t="s">
        <v>16</v>
      </c>
      <c r="F3278">
        <v>1162.52</v>
      </c>
      <c r="G3278">
        <v>1</v>
      </c>
      <c r="H3278">
        <v>4.7</v>
      </c>
      <c r="I3278" t="s">
        <v>13</v>
      </c>
      <c r="J3278" s="1">
        <v>47838</v>
      </c>
    </row>
    <row r="3279" spans="1:10" x14ac:dyDescent="0.3">
      <c r="A3279">
        <v>3278</v>
      </c>
      <c r="B3279">
        <v>18</v>
      </c>
      <c r="C3279" t="s">
        <v>10</v>
      </c>
      <c r="D3279" t="s">
        <v>25</v>
      </c>
      <c r="E3279" t="s">
        <v>19</v>
      </c>
      <c r="F3279">
        <v>869.52</v>
      </c>
      <c r="G3279">
        <v>12</v>
      </c>
      <c r="H3279">
        <v>2</v>
      </c>
      <c r="I3279" t="s">
        <v>13</v>
      </c>
      <c r="J3279" s="1">
        <v>47839</v>
      </c>
    </row>
    <row r="3280" spans="1:10" x14ac:dyDescent="0.3">
      <c r="A3280">
        <v>3279</v>
      </c>
      <c r="B3280">
        <v>40</v>
      </c>
      <c r="C3280" t="s">
        <v>23</v>
      </c>
      <c r="D3280" t="s">
        <v>25</v>
      </c>
      <c r="E3280" t="s">
        <v>12</v>
      </c>
      <c r="F3280">
        <v>892.5</v>
      </c>
      <c r="G3280">
        <v>1</v>
      </c>
      <c r="H3280">
        <v>3.2</v>
      </c>
      <c r="I3280" t="s">
        <v>13</v>
      </c>
      <c r="J3280" s="1">
        <v>47840</v>
      </c>
    </row>
    <row r="3281" spans="1:10" x14ac:dyDescent="0.3">
      <c r="A3281">
        <v>3280</v>
      </c>
      <c r="B3281">
        <v>20</v>
      </c>
      <c r="C3281" t="s">
        <v>10</v>
      </c>
      <c r="D3281" t="s">
        <v>25</v>
      </c>
      <c r="E3281" t="s">
        <v>19</v>
      </c>
      <c r="F3281">
        <v>521.01</v>
      </c>
      <c r="G3281">
        <v>11</v>
      </c>
      <c r="H3281">
        <v>3.6</v>
      </c>
      <c r="I3281" t="s">
        <v>13</v>
      </c>
      <c r="J3281" s="1">
        <v>47841</v>
      </c>
    </row>
    <row r="3282" spans="1:10" x14ac:dyDescent="0.3">
      <c r="A3282">
        <v>3281</v>
      </c>
      <c r="B3282">
        <v>35</v>
      </c>
      <c r="C3282" t="s">
        <v>23</v>
      </c>
      <c r="D3282" t="s">
        <v>18</v>
      </c>
      <c r="E3282" t="s">
        <v>21</v>
      </c>
      <c r="F3282">
        <v>943.29</v>
      </c>
      <c r="G3282">
        <v>1</v>
      </c>
      <c r="H3282">
        <v>1.7</v>
      </c>
      <c r="I3282" t="s">
        <v>17</v>
      </c>
      <c r="J3282" s="1">
        <v>47842</v>
      </c>
    </row>
    <row r="3283" spans="1:10" x14ac:dyDescent="0.3">
      <c r="A3283">
        <v>3282</v>
      </c>
      <c r="B3283">
        <v>64</v>
      </c>
      <c r="C3283" t="s">
        <v>10</v>
      </c>
      <c r="D3283" t="s">
        <v>18</v>
      </c>
      <c r="E3283" t="s">
        <v>24</v>
      </c>
      <c r="F3283">
        <v>94.88</v>
      </c>
      <c r="G3283">
        <v>10</v>
      </c>
      <c r="H3283">
        <v>4.4000000000000004</v>
      </c>
      <c r="I3283" t="s">
        <v>17</v>
      </c>
      <c r="J3283" s="1">
        <v>47843</v>
      </c>
    </row>
    <row r="3284" spans="1:10" x14ac:dyDescent="0.3">
      <c r="A3284">
        <v>3283</v>
      </c>
      <c r="B3284">
        <v>69</v>
      </c>
      <c r="C3284" t="s">
        <v>23</v>
      </c>
      <c r="D3284" t="s">
        <v>25</v>
      </c>
      <c r="E3284" t="s">
        <v>12</v>
      </c>
      <c r="F3284">
        <v>1437.84</v>
      </c>
      <c r="G3284">
        <v>1</v>
      </c>
      <c r="H3284">
        <v>4.5</v>
      </c>
      <c r="I3284" t="s">
        <v>17</v>
      </c>
      <c r="J3284" s="1">
        <v>47844</v>
      </c>
    </row>
    <row r="3285" spans="1:10" x14ac:dyDescent="0.3">
      <c r="A3285">
        <v>3284</v>
      </c>
      <c r="B3285">
        <v>26</v>
      </c>
      <c r="C3285" t="s">
        <v>10</v>
      </c>
      <c r="D3285" t="s">
        <v>15</v>
      </c>
      <c r="E3285" t="s">
        <v>24</v>
      </c>
      <c r="F3285">
        <v>260.11</v>
      </c>
      <c r="G3285">
        <v>13</v>
      </c>
      <c r="H3285">
        <v>2.1</v>
      </c>
      <c r="I3285" t="s">
        <v>17</v>
      </c>
      <c r="J3285" s="1">
        <v>47845</v>
      </c>
    </row>
    <row r="3286" spans="1:10" x14ac:dyDescent="0.3">
      <c r="A3286">
        <v>3285</v>
      </c>
      <c r="B3286">
        <v>67</v>
      </c>
      <c r="C3286" t="s">
        <v>23</v>
      </c>
      <c r="D3286" t="s">
        <v>25</v>
      </c>
      <c r="E3286" t="s">
        <v>24</v>
      </c>
      <c r="F3286">
        <v>1469.3</v>
      </c>
      <c r="G3286">
        <v>5</v>
      </c>
      <c r="H3286">
        <v>1.8</v>
      </c>
      <c r="I3286" t="s">
        <v>17</v>
      </c>
      <c r="J3286" s="1">
        <v>47846</v>
      </c>
    </row>
    <row r="3287" spans="1:10" x14ac:dyDescent="0.3">
      <c r="A3287">
        <v>3286</v>
      </c>
      <c r="B3287">
        <v>25</v>
      </c>
      <c r="C3287" t="s">
        <v>23</v>
      </c>
      <c r="D3287" t="s">
        <v>11</v>
      </c>
      <c r="E3287" t="s">
        <v>24</v>
      </c>
      <c r="F3287">
        <v>344.42</v>
      </c>
      <c r="G3287">
        <v>1</v>
      </c>
      <c r="H3287">
        <v>3.2</v>
      </c>
      <c r="I3287" t="s">
        <v>17</v>
      </c>
      <c r="J3287" s="1">
        <v>47847</v>
      </c>
    </row>
    <row r="3288" spans="1:10" x14ac:dyDescent="0.3">
      <c r="A3288">
        <v>3287</v>
      </c>
      <c r="B3288">
        <v>62</v>
      </c>
      <c r="C3288" t="s">
        <v>10</v>
      </c>
      <c r="D3288" t="s">
        <v>11</v>
      </c>
      <c r="E3288" t="s">
        <v>24</v>
      </c>
      <c r="F3288">
        <v>483.51</v>
      </c>
      <c r="G3288">
        <v>4</v>
      </c>
      <c r="H3288">
        <v>4.9000000000000004</v>
      </c>
      <c r="I3288" t="s">
        <v>17</v>
      </c>
      <c r="J3288" s="1">
        <v>47848</v>
      </c>
    </row>
    <row r="3289" spans="1:10" x14ac:dyDescent="0.3">
      <c r="A3289">
        <v>3288</v>
      </c>
      <c r="B3289">
        <v>68</v>
      </c>
      <c r="C3289" t="s">
        <v>10</v>
      </c>
      <c r="D3289" t="s">
        <v>22</v>
      </c>
      <c r="E3289" t="s">
        <v>24</v>
      </c>
      <c r="F3289">
        <v>278.68</v>
      </c>
      <c r="G3289">
        <v>4</v>
      </c>
      <c r="H3289">
        <v>3.3</v>
      </c>
      <c r="I3289" t="s">
        <v>13</v>
      </c>
      <c r="J3289" s="1">
        <v>47849</v>
      </c>
    </row>
    <row r="3290" spans="1:10" x14ac:dyDescent="0.3">
      <c r="A3290">
        <v>3289</v>
      </c>
      <c r="B3290">
        <v>56</v>
      </c>
      <c r="C3290" t="s">
        <v>14</v>
      </c>
      <c r="D3290" t="s">
        <v>22</v>
      </c>
      <c r="E3290" t="s">
        <v>16</v>
      </c>
      <c r="F3290">
        <v>885.47</v>
      </c>
      <c r="G3290">
        <v>9</v>
      </c>
      <c r="H3290">
        <v>2.6</v>
      </c>
      <c r="I3290" t="s">
        <v>13</v>
      </c>
      <c r="J3290" s="1">
        <v>47850</v>
      </c>
    </row>
    <row r="3291" spans="1:10" x14ac:dyDescent="0.3">
      <c r="A3291">
        <v>3290</v>
      </c>
      <c r="B3291">
        <v>58</v>
      </c>
      <c r="C3291" t="s">
        <v>14</v>
      </c>
      <c r="D3291" t="s">
        <v>15</v>
      </c>
      <c r="E3291" t="s">
        <v>16</v>
      </c>
      <c r="F3291">
        <v>1133.29</v>
      </c>
      <c r="G3291">
        <v>6</v>
      </c>
      <c r="H3291">
        <v>4.7</v>
      </c>
      <c r="I3291" t="s">
        <v>17</v>
      </c>
      <c r="J3291" s="1">
        <v>47851</v>
      </c>
    </row>
    <row r="3292" spans="1:10" x14ac:dyDescent="0.3">
      <c r="A3292">
        <v>3291</v>
      </c>
      <c r="B3292">
        <v>68</v>
      </c>
      <c r="C3292" t="s">
        <v>14</v>
      </c>
      <c r="D3292" t="s">
        <v>18</v>
      </c>
      <c r="E3292" t="s">
        <v>24</v>
      </c>
      <c r="F3292">
        <v>1490.53</v>
      </c>
      <c r="G3292">
        <v>10</v>
      </c>
      <c r="H3292">
        <v>4.5</v>
      </c>
      <c r="I3292" t="s">
        <v>13</v>
      </c>
      <c r="J3292" s="1">
        <v>47852</v>
      </c>
    </row>
    <row r="3293" spans="1:10" x14ac:dyDescent="0.3">
      <c r="A3293">
        <v>3292</v>
      </c>
      <c r="B3293">
        <v>55</v>
      </c>
      <c r="C3293" t="s">
        <v>14</v>
      </c>
      <c r="D3293" t="s">
        <v>15</v>
      </c>
      <c r="E3293" t="s">
        <v>16</v>
      </c>
      <c r="F3293">
        <v>312.13</v>
      </c>
      <c r="G3293">
        <v>3</v>
      </c>
      <c r="H3293">
        <v>1.6</v>
      </c>
      <c r="I3293" t="s">
        <v>13</v>
      </c>
      <c r="J3293" s="1">
        <v>47853</v>
      </c>
    </row>
    <row r="3294" spans="1:10" x14ac:dyDescent="0.3">
      <c r="A3294">
        <v>3293</v>
      </c>
      <c r="B3294">
        <v>46</v>
      </c>
      <c r="C3294" t="s">
        <v>10</v>
      </c>
      <c r="D3294" t="s">
        <v>11</v>
      </c>
      <c r="E3294" t="s">
        <v>19</v>
      </c>
      <c r="F3294">
        <v>1049.25</v>
      </c>
      <c r="G3294">
        <v>2</v>
      </c>
      <c r="H3294">
        <v>2</v>
      </c>
      <c r="I3294" t="s">
        <v>13</v>
      </c>
      <c r="J3294" s="1">
        <v>47854</v>
      </c>
    </row>
    <row r="3295" spans="1:10" x14ac:dyDescent="0.3">
      <c r="A3295">
        <v>3294</v>
      </c>
      <c r="B3295">
        <v>62</v>
      </c>
      <c r="C3295" t="s">
        <v>14</v>
      </c>
      <c r="D3295" t="s">
        <v>11</v>
      </c>
      <c r="E3295" t="s">
        <v>21</v>
      </c>
      <c r="F3295">
        <v>775.88</v>
      </c>
      <c r="G3295">
        <v>4</v>
      </c>
      <c r="H3295">
        <v>2.6</v>
      </c>
      <c r="I3295" t="s">
        <v>13</v>
      </c>
      <c r="J3295" s="1">
        <v>47855</v>
      </c>
    </row>
    <row r="3296" spans="1:10" x14ac:dyDescent="0.3">
      <c r="A3296">
        <v>3295</v>
      </c>
      <c r="B3296">
        <v>29</v>
      </c>
      <c r="C3296" t="s">
        <v>23</v>
      </c>
      <c r="D3296" t="s">
        <v>20</v>
      </c>
      <c r="E3296" t="s">
        <v>21</v>
      </c>
      <c r="F3296">
        <v>630.75</v>
      </c>
      <c r="G3296">
        <v>13</v>
      </c>
      <c r="H3296">
        <v>1.1000000000000001</v>
      </c>
      <c r="I3296" t="s">
        <v>17</v>
      </c>
      <c r="J3296" s="1">
        <v>47856</v>
      </c>
    </row>
    <row r="3297" spans="1:10" x14ac:dyDescent="0.3">
      <c r="A3297">
        <v>3296</v>
      </c>
      <c r="B3297">
        <v>61</v>
      </c>
      <c r="C3297" t="s">
        <v>10</v>
      </c>
      <c r="D3297" t="s">
        <v>22</v>
      </c>
      <c r="E3297" t="s">
        <v>21</v>
      </c>
      <c r="F3297">
        <v>801.51</v>
      </c>
      <c r="G3297">
        <v>5</v>
      </c>
      <c r="H3297">
        <v>2.9</v>
      </c>
      <c r="I3297" t="s">
        <v>17</v>
      </c>
      <c r="J3297" s="1">
        <v>47857</v>
      </c>
    </row>
    <row r="3298" spans="1:10" x14ac:dyDescent="0.3">
      <c r="A3298">
        <v>3297</v>
      </c>
      <c r="B3298">
        <v>54</v>
      </c>
      <c r="C3298" t="s">
        <v>14</v>
      </c>
      <c r="D3298" t="s">
        <v>18</v>
      </c>
      <c r="E3298" t="s">
        <v>19</v>
      </c>
      <c r="F3298">
        <v>422.6</v>
      </c>
      <c r="G3298">
        <v>12</v>
      </c>
      <c r="H3298">
        <v>4.2</v>
      </c>
      <c r="I3298" t="s">
        <v>13</v>
      </c>
      <c r="J3298" s="1">
        <v>47858</v>
      </c>
    </row>
    <row r="3299" spans="1:10" x14ac:dyDescent="0.3">
      <c r="A3299">
        <v>3298</v>
      </c>
      <c r="B3299">
        <v>55</v>
      </c>
      <c r="C3299" t="s">
        <v>14</v>
      </c>
      <c r="D3299" t="s">
        <v>20</v>
      </c>
      <c r="E3299" t="s">
        <v>19</v>
      </c>
      <c r="F3299">
        <v>413.3</v>
      </c>
      <c r="G3299">
        <v>4</v>
      </c>
      <c r="H3299">
        <v>3.6</v>
      </c>
      <c r="I3299" t="s">
        <v>13</v>
      </c>
      <c r="J3299" s="1">
        <v>47859</v>
      </c>
    </row>
    <row r="3300" spans="1:10" x14ac:dyDescent="0.3">
      <c r="A3300">
        <v>3299</v>
      </c>
      <c r="B3300">
        <v>21</v>
      </c>
      <c r="C3300" t="s">
        <v>23</v>
      </c>
      <c r="D3300" t="s">
        <v>25</v>
      </c>
      <c r="E3300" t="s">
        <v>19</v>
      </c>
      <c r="F3300">
        <v>853.06</v>
      </c>
      <c r="G3300">
        <v>10</v>
      </c>
      <c r="H3300">
        <v>4.3</v>
      </c>
      <c r="I3300" t="s">
        <v>17</v>
      </c>
      <c r="J3300" s="1">
        <v>47860</v>
      </c>
    </row>
    <row r="3301" spans="1:10" x14ac:dyDescent="0.3">
      <c r="A3301">
        <v>3300</v>
      </c>
      <c r="B3301">
        <v>27</v>
      </c>
      <c r="C3301" t="s">
        <v>10</v>
      </c>
      <c r="D3301" t="s">
        <v>25</v>
      </c>
      <c r="E3301" t="s">
        <v>16</v>
      </c>
      <c r="F3301">
        <v>870.17</v>
      </c>
      <c r="G3301">
        <v>4</v>
      </c>
      <c r="H3301">
        <v>3.1</v>
      </c>
      <c r="I3301" t="s">
        <v>17</v>
      </c>
      <c r="J3301" s="1">
        <v>47861</v>
      </c>
    </row>
    <row r="3302" spans="1:10" x14ac:dyDescent="0.3">
      <c r="A3302">
        <v>3301</v>
      </c>
      <c r="B3302">
        <v>30</v>
      </c>
      <c r="C3302" t="s">
        <v>23</v>
      </c>
      <c r="D3302" t="s">
        <v>25</v>
      </c>
      <c r="E3302" t="s">
        <v>24</v>
      </c>
      <c r="F3302">
        <v>625.70000000000005</v>
      </c>
      <c r="G3302">
        <v>13</v>
      </c>
      <c r="H3302">
        <v>1.8</v>
      </c>
      <c r="I3302" t="s">
        <v>17</v>
      </c>
      <c r="J3302" s="1">
        <v>47862</v>
      </c>
    </row>
    <row r="3303" spans="1:10" x14ac:dyDescent="0.3">
      <c r="A3303">
        <v>3302</v>
      </c>
      <c r="B3303">
        <v>61</v>
      </c>
      <c r="C3303" t="s">
        <v>10</v>
      </c>
      <c r="D3303" t="s">
        <v>22</v>
      </c>
      <c r="E3303" t="s">
        <v>21</v>
      </c>
      <c r="F3303">
        <v>315.89999999999998</v>
      </c>
      <c r="G3303">
        <v>7</v>
      </c>
      <c r="H3303">
        <v>3.3</v>
      </c>
      <c r="I3303" t="s">
        <v>17</v>
      </c>
      <c r="J3303" s="1">
        <v>47863</v>
      </c>
    </row>
    <row r="3304" spans="1:10" x14ac:dyDescent="0.3">
      <c r="A3304">
        <v>3303</v>
      </c>
      <c r="B3304">
        <v>34</v>
      </c>
      <c r="C3304" t="s">
        <v>10</v>
      </c>
      <c r="D3304" t="s">
        <v>20</v>
      </c>
      <c r="E3304" t="s">
        <v>12</v>
      </c>
      <c r="F3304">
        <v>1262.6400000000001</v>
      </c>
      <c r="G3304">
        <v>11</v>
      </c>
      <c r="H3304">
        <v>3.8</v>
      </c>
      <c r="I3304" t="s">
        <v>13</v>
      </c>
      <c r="J3304" s="1">
        <v>47864</v>
      </c>
    </row>
    <row r="3305" spans="1:10" x14ac:dyDescent="0.3">
      <c r="A3305">
        <v>3304</v>
      </c>
      <c r="B3305">
        <v>31</v>
      </c>
      <c r="C3305" t="s">
        <v>23</v>
      </c>
      <c r="D3305" t="s">
        <v>25</v>
      </c>
      <c r="E3305" t="s">
        <v>12</v>
      </c>
      <c r="F3305">
        <v>273.37</v>
      </c>
      <c r="G3305">
        <v>12</v>
      </c>
      <c r="H3305">
        <v>2.1</v>
      </c>
      <c r="I3305" t="s">
        <v>13</v>
      </c>
      <c r="J3305" s="1">
        <v>47865</v>
      </c>
    </row>
    <row r="3306" spans="1:10" x14ac:dyDescent="0.3">
      <c r="A3306">
        <v>3305</v>
      </c>
      <c r="B3306">
        <v>49</v>
      </c>
      <c r="C3306" t="s">
        <v>14</v>
      </c>
      <c r="D3306" t="s">
        <v>25</v>
      </c>
      <c r="E3306" t="s">
        <v>21</v>
      </c>
      <c r="F3306">
        <v>1117.95</v>
      </c>
      <c r="G3306">
        <v>7</v>
      </c>
      <c r="H3306">
        <v>2.7</v>
      </c>
      <c r="I3306" t="s">
        <v>17</v>
      </c>
      <c r="J3306" s="1">
        <v>47866</v>
      </c>
    </row>
    <row r="3307" spans="1:10" x14ac:dyDescent="0.3">
      <c r="A3307">
        <v>3306</v>
      </c>
      <c r="B3307">
        <v>29</v>
      </c>
      <c r="C3307" t="s">
        <v>10</v>
      </c>
      <c r="D3307" t="s">
        <v>25</v>
      </c>
      <c r="E3307" t="s">
        <v>12</v>
      </c>
      <c r="F3307">
        <v>735.36</v>
      </c>
      <c r="G3307">
        <v>12</v>
      </c>
      <c r="H3307">
        <v>3.1</v>
      </c>
      <c r="I3307" t="s">
        <v>13</v>
      </c>
      <c r="J3307" s="1">
        <v>47867</v>
      </c>
    </row>
    <row r="3308" spans="1:10" x14ac:dyDescent="0.3">
      <c r="A3308">
        <v>3307</v>
      </c>
      <c r="B3308">
        <v>37</v>
      </c>
      <c r="C3308" t="s">
        <v>14</v>
      </c>
      <c r="D3308" t="s">
        <v>11</v>
      </c>
      <c r="E3308" t="s">
        <v>24</v>
      </c>
      <c r="F3308">
        <v>853.43</v>
      </c>
      <c r="G3308">
        <v>4</v>
      </c>
      <c r="H3308">
        <v>4.5999999999999996</v>
      </c>
      <c r="I3308" t="s">
        <v>13</v>
      </c>
      <c r="J3308" s="1">
        <v>47868</v>
      </c>
    </row>
    <row r="3309" spans="1:10" x14ac:dyDescent="0.3">
      <c r="A3309">
        <v>3308</v>
      </c>
      <c r="B3309">
        <v>64</v>
      </c>
      <c r="C3309" t="s">
        <v>14</v>
      </c>
      <c r="D3309" t="s">
        <v>15</v>
      </c>
      <c r="E3309" t="s">
        <v>21</v>
      </c>
      <c r="F3309">
        <v>764.92</v>
      </c>
      <c r="G3309">
        <v>7</v>
      </c>
      <c r="H3309">
        <v>1.8</v>
      </c>
      <c r="I3309" t="s">
        <v>13</v>
      </c>
      <c r="J3309" s="1">
        <v>47869</v>
      </c>
    </row>
    <row r="3310" spans="1:10" x14ac:dyDescent="0.3">
      <c r="A3310">
        <v>3309</v>
      </c>
      <c r="B3310">
        <v>54</v>
      </c>
      <c r="C3310" t="s">
        <v>23</v>
      </c>
      <c r="D3310" t="s">
        <v>25</v>
      </c>
      <c r="E3310" t="s">
        <v>12</v>
      </c>
      <c r="F3310">
        <v>545.66999999999996</v>
      </c>
      <c r="G3310">
        <v>4</v>
      </c>
      <c r="H3310">
        <v>2.2999999999999998</v>
      </c>
      <c r="I3310" t="s">
        <v>13</v>
      </c>
      <c r="J3310" s="1">
        <v>47870</v>
      </c>
    </row>
    <row r="3311" spans="1:10" x14ac:dyDescent="0.3">
      <c r="A3311">
        <v>3310</v>
      </c>
      <c r="B3311">
        <v>67</v>
      </c>
      <c r="C3311" t="s">
        <v>14</v>
      </c>
      <c r="D3311" t="s">
        <v>22</v>
      </c>
      <c r="E3311" t="s">
        <v>16</v>
      </c>
      <c r="F3311">
        <v>911.28</v>
      </c>
      <c r="G3311">
        <v>5</v>
      </c>
      <c r="H3311">
        <v>2.9</v>
      </c>
      <c r="I3311" t="s">
        <v>13</v>
      </c>
      <c r="J3311" s="1">
        <v>47871</v>
      </c>
    </row>
    <row r="3312" spans="1:10" x14ac:dyDescent="0.3">
      <c r="A3312">
        <v>3311</v>
      </c>
      <c r="B3312">
        <v>52</v>
      </c>
      <c r="C3312" t="s">
        <v>23</v>
      </c>
      <c r="D3312" t="s">
        <v>20</v>
      </c>
      <c r="E3312" t="s">
        <v>19</v>
      </c>
      <c r="F3312">
        <v>419.52</v>
      </c>
      <c r="G3312">
        <v>12</v>
      </c>
      <c r="H3312">
        <v>3.5</v>
      </c>
      <c r="I3312" t="s">
        <v>17</v>
      </c>
      <c r="J3312" s="1">
        <v>47872</v>
      </c>
    </row>
    <row r="3313" spans="1:10" x14ac:dyDescent="0.3">
      <c r="A3313">
        <v>3312</v>
      </c>
      <c r="B3313">
        <v>58</v>
      </c>
      <c r="C3313" t="s">
        <v>23</v>
      </c>
      <c r="D3313" t="s">
        <v>11</v>
      </c>
      <c r="E3313" t="s">
        <v>21</v>
      </c>
      <c r="F3313">
        <v>1091.07</v>
      </c>
      <c r="G3313">
        <v>4</v>
      </c>
      <c r="H3313">
        <v>3.3</v>
      </c>
      <c r="I3313" t="s">
        <v>13</v>
      </c>
      <c r="J3313" s="1">
        <v>47873</v>
      </c>
    </row>
    <row r="3314" spans="1:10" x14ac:dyDescent="0.3">
      <c r="A3314">
        <v>3313</v>
      </c>
      <c r="B3314">
        <v>52</v>
      </c>
      <c r="C3314" t="s">
        <v>10</v>
      </c>
      <c r="D3314" t="s">
        <v>15</v>
      </c>
      <c r="E3314" t="s">
        <v>12</v>
      </c>
      <c r="F3314">
        <v>691.97</v>
      </c>
      <c r="G3314">
        <v>7</v>
      </c>
      <c r="H3314">
        <v>2.1</v>
      </c>
      <c r="I3314" t="s">
        <v>17</v>
      </c>
      <c r="J3314" s="1">
        <v>47874</v>
      </c>
    </row>
    <row r="3315" spans="1:10" x14ac:dyDescent="0.3">
      <c r="A3315">
        <v>3314</v>
      </c>
      <c r="B3315">
        <v>27</v>
      </c>
      <c r="C3315" t="s">
        <v>23</v>
      </c>
      <c r="D3315" t="s">
        <v>25</v>
      </c>
      <c r="E3315" t="s">
        <v>12</v>
      </c>
      <c r="F3315">
        <v>1174.8900000000001</v>
      </c>
      <c r="G3315">
        <v>11</v>
      </c>
      <c r="H3315">
        <v>1.7</v>
      </c>
      <c r="I3315" t="s">
        <v>13</v>
      </c>
      <c r="J3315" s="1">
        <v>47875</v>
      </c>
    </row>
    <row r="3316" spans="1:10" x14ac:dyDescent="0.3">
      <c r="A3316">
        <v>3315</v>
      </c>
      <c r="B3316">
        <v>57</v>
      </c>
      <c r="C3316" t="s">
        <v>10</v>
      </c>
      <c r="D3316" t="s">
        <v>15</v>
      </c>
      <c r="E3316" t="s">
        <v>21</v>
      </c>
      <c r="F3316">
        <v>715.78</v>
      </c>
      <c r="G3316">
        <v>6</v>
      </c>
      <c r="H3316">
        <v>4.8</v>
      </c>
      <c r="I3316" t="s">
        <v>13</v>
      </c>
      <c r="J3316" s="1">
        <v>47876</v>
      </c>
    </row>
    <row r="3317" spans="1:10" x14ac:dyDescent="0.3">
      <c r="A3317">
        <v>3316</v>
      </c>
      <c r="B3317">
        <v>44</v>
      </c>
      <c r="C3317" t="s">
        <v>10</v>
      </c>
      <c r="D3317" t="s">
        <v>11</v>
      </c>
      <c r="E3317" t="s">
        <v>19</v>
      </c>
      <c r="F3317">
        <v>1154.3800000000001</v>
      </c>
      <c r="G3317">
        <v>12</v>
      </c>
      <c r="H3317">
        <v>1.9</v>
      </c>
      <c r="I3317" t="s">
        <v>13</v>
      </c>
      <c r="J3317" s="1">
        <v>47877</v>
      </c>
    </row>
    <row r="3318" spans="1:10" x14ac:dyDescent="0.3">
      <c r="A3318">
        <v>3317</v>
      </c>
      <c r="B3318">
        <v>21</v>
      </c>
      <c r="C3318" t="s">
        <v>10</v>
      </c>
      <c r="D3318" t="s">
        <v>11</v>
      </c>
      <c r="E3318" t="s">
        <v>21</v>
      </c>
      <c r="F3318">
        <v>619.75</v>
      </c>
      <c r="G3318">
        <v>4</v>
      </c>
      <c r="H3318">
        <v>3.6</v>
      </c>
      <c r="I3318" t="s">
        <v>17</v>
      </c>
      <c r="J3318" s="1">
        <v>47878</v>
      </c>
    </row>
    <row r="3319" spans="1:10" x14ac:dyDescent="0.3">
      <c r="A3319">
        <v>3318</v>
      </c>
      <c r="B3319">
        <v>63</v>
      </c>
      <c r="C3319" t="s">
        <v>14</v>
      </c>
      <c r="D3319" t="s">
        <v>22</v>
      </c>
      <c r="E3319" t="s">
        <v>19</v>
      </c>
      <c r="F3319">
        <v>1076.99</v>
      </c>
      <c r="G3319">
        <v>9</v>
      </c>
      <c r="H3319">
        <v>3.8</v>
      </c>
      <c r="I3319" t="s">
        <v>17</v>
      </c>
      <c r="J3319" s="1">
        <v>47879</v>
      </c>
    </row>
    <row r="3320" spans="1:10" x14ac:dyDescent="0.3">
      <c r="A3320">
        <v>3319</v>
      </c>
      <c r="B3320">
        <v>46</v>
      </c>
      <c r="C3320" t="s">
        <v>23</v>
      </c>
      <c r="D3320" t="s">
        <v>20</v>
      </c>
      <c r="E3320" t="s">
        <v>12</v>
      </c>
      <c r="F3320">
        <v>1372.03</v>
      </c>
      <c r="G3320">
        <v>9</v>
      </c>
      <c r="H3320">
        <v>2</v>
      </c>
      <c r="I3320" t="s">
        <v>17</v>
      </c>
      <c r="J3320" s="1">
        <v>47880</v>
      </c>
    </row>
    <row r="3321" spans="1:10" x14ac:dyDescent="0.3">
      <c r="A3321">
        <v>3320</v>
      </c>
      <c r="B3321">
        <v>21</v>
      </c>
      <c r="C3321" t="s">
        <v>23</v>
      </c>
      <c r="D3321" t="s">
        <v>20</v>
      </c>
      <c r="E3321" t="s">
        <v>16</v>
      </c>
      <c r="F3321">
        <v>1042.52</v>
      </c>
      <c r="G3321">
        <v>5</v>
      </c>
      <c r="H3321">
        <v>1.4</v>
      </c>
      <c r="I3321" t="s">
        <v>13</v>
      </c>
      <c r="J3321" s="1">
        <v>47881</v>
      </c>
    </row>
    <row r="3322" spans="1:10" x14ac:dyDescent="0.3">
      <c r="A3322">
        <v>3321</v>
      </c>
      <c r="B3322">
        <v>18</v>
      </c>
      <c r="C3322" t="s">
        <v>14</v>
      </c>
      <c r="D3322" t="s">
        <v>25</v>
      </c>
      <c r="E3322" t="s">
        <v>16</v>
      </c>
      <c r="F3322">
        <v>456.92</v>
      </c>
      <c r="G3322">
        <v>14</v>
      </c>
      <c r="H3322">
        <v>2.2000000000000002</v>
      </c>
      <c r="I3322" t="s">
        <v>17</v>
      </c>
      <c r="J3322" s="1">
        <v>47882</v>
      </c>
    </row>
    <row r="3323" spans="1:10" x14ac:dyDescent="0.3">
      <c r="A3323">
        <v>3322</v>
      </c>
      <c r="B3323">
        <v>69</v>
      </c>
      <c r="C3323" t="s">
        <v>14</v>
      </c>
      <c r="D3323" t="s">
        <v>11</v>
      </c>
      <c r="E3323" t="s">
        <v>12</v>
      </c>
      <c r="F3323">
        <v>1144.48</v>
      </c>
      <c r="G3323">
        <v>5</v>
      </c>
      <c r="H3323">
        <v>4.5999999999999996</v>
      </c>
      <c r="I3323" t="s">
        <v>13</v>
      </c>
      <c r="J3323" s="1">
        <v>47883</v>
      </c>
    </row>
    <row r="3324" spans="1:10" x14ac:dyDescent="0.3">
      <c r="A3324">
        <v>3323</v>
      </c>
      <c r="B3324">
        <v>48</v>
      </c>
      <c r="C3324" t="s">
        <v>23</v>
      </c>
      <c r="D3324" t="s">
        <v>22</v>
      </c>
      <c r="E3324" t="s">
        <v>24</v>
      </c>
      <c r="F3324">
        <v>994.86</v>
      </c>
      <c r="G3324">
        <v>8</v>
      </c>
      <c r="H3324">
        <v>4.8</v>
      </c>
      <c r="I3324" t="s">
        <v>13</v>
      </c>
      <c r="J3324" s="1">
        <v>47884</v>
      </c>
    </row>
    <row r="3325" spans="1:10" x14ac:dyDescent="0.3">
      <c r="A3325">
        <v>3324</v>
      </c>
      <c r="B3325">
        <v>56</v>
      </c>
      <c r="C3325" t="s">
        <v>23</v>
      </c>
      <c r="D3325" t="s">
        <v>20</v>
      </c>
      <c r="E3325" t="s">
        <v>24</v>
      </c>
      <c r="F3325">
        <v>666.71</v>
      </c>
      <c r="G3325">
        <v>10</v>
      </c>
      <c r="H3325">
        <v>4.5</v>
      </c>
      <c r="I3325" t="s">
        <v>17</v>
      </c>
      <c r="J3325" s="1">
        <v>47885</v>
      </c>
    </row>
    <row r="3326" spans="1:10" x14ac:dyDescent="0.3">
      <c r="A3326">
        <v>3325</v>
      </c>
      <c r="B3326">
        <v>18</v>
      </c>
      <c r="C3326" t="s">
        <v>10</v>
      </c>
      <c r="D3326" t="s">
        <v>11</v>
      </c>
      <c r="E3326" t="s">
        <v>21</v>
      </c>
      <c r="F3326">
        <v>1170.6400000000001</v>
      </c>
      <c r="G3326">
        <v>14</v>
      </c>
      <c r="H3326">
        <v>3.7</v>
      </c>
      <c r="I3326" t="s">
        <v>13</v>
      </c>
      <c r="J3326" s="1">
        <v>47886</v>
      </c>
    </row>
    <row r="3327" spans="1:10" x14ac:dyDescent="0.3">
      <c r="A3327">
        <v>3326</v>
      </c>
      <c r="B3327">
        <v>57</v>
      </c>
      <c r="C3327" t="s">
        <v>10</v>
      </c>
      <c r="D3327" t="s">
        <v>11</v>
      </c>
      <c r="E3327" t="s">
        <v>12</v>
      </c>
      <c r="F3327">
        <v>469.78</v>
      </c>
      <c r="G3327">
        <v>1</v>
      </c>
      <c r="H3327">
        <v>4.8</v>
      </c>
      <c r="I3327" t="s">
        <v>17</v>
      </c>
      <c r="J3327" s="1">
        <v>47887</v>
      </c>
    </row>
    <row r="3328" spans="1:10" x14ac:dyDescent="0.3">
      <c r="A3328">
        <v>3327</v>
      </c>
      <c r="B3328">
        <v>69</v>
      </c>
      <c r="C3328" t="s">
        <v>10</v>
      </c>
      <c r="D3328" t="s">
        <v>22</v>
      </c>
      <c r="E3328" t="s">
        <v>12</v>
      </c>
      <c r="F3328">
        <v>297.91000000000003</v>
      </c>
      <c r="G3328">
        <v>2</v>
      </c>
      <c r="H3328">
        <v>4</v>
      </c>
      <c r="I3328" t="s">
        <v>13</v>
      </c>
      <c r="J3328" s="1">
        <v>47888</v>
      </c>
    </row>
    <row r="3329" spans="1:10" x14ac:dyDescent="0.3">
      <c r="A3329">
        <v>3328</v>
      </c>
      <c r="B3329">
        <v>19</v>
      </c>
      <c r="C3329" t="s">
        <v>14</v>
      </c>
      <c r="D3329" t="s">
        <v>18</v>
      </c>
      <c r="E3329" t="s">
        <v>19</v>
      </c>
      <c r="F3329">
        <v>1131.98</v>
      </c>
      <c r="G3329">
        <v>1</v>
      </c>
      <c r="H3329">
        <v>4.9000000000000004</v>
      </c>
      <c r="I3329" t="s">
        <v>17</v>
      </c>
      <c r="J3329" s="1">
        <v>47889</v>
      </c>
    </row>
    <row r="3330" spans="1:10" x14ac:dyDescent="0.3">
      <c r="A3330">
        <v>3329</v>
      </c>
      <c r="B3330">
        <v>21</v>
      </c>
      <c r="C3330" t="s">
        <v>14</v>
      </c>
      <c r="D3330" t="s">
        <v>22</v>
      </c>
      <c r="E3330" t="s">
        <v>24</v>
      </c>
      <c r="F3330">
        <v>613.74</v>
      </c>
      <c r="G3330">
        <v>7</v>
      </c>
      <c r="H3330">
        <v>4.9000000000000004</v>
      </c>
      <c r="I3330" t="s">
        <v>13</v>
      </c>
      <c r="J3330" s="1">
        <v>47890</v>
      </c>
    </row>
    <row r="3331" spans="1:10" x14ac:dyDescent="0.3">
      <c r="A3331">
        <v>3330</v>
      </c>
      <c r="B3331">
        <v>44</v>
      </c>
      <c r="C3331" t="s">
        <v>10</v>
      </c>
      <c r="D3331" t="s">
        <v>11</v>
      </c>
      <c r="E3331" t="s">
        <v>12</v>
      </c>
      <c r="F3331">
        <v>444.44</v>
      </c>
      <c r="G3331">
        <v>3</v>
      </c>
      <c r="H3331">
        <v>4.5999999999999996</v>
      </c>
      <c r="I3331" t="s">
        <v>13</v>
      </c>
      <c r="J3331" s="1">
        <v>47891</v>
      </c>
    </row>
    <row r="3332" spans="1:10" x14ac:dyDescent="0.3">
      <c r="A3332">
        <v>3331</v>
      </c>
      <c r="B3332">
        <v>23</v>
      </c>
      <c r="C3332" t="s">
        <v>23</v>
      </c>
      <c r="D3332" t="s">
        <v>25</v>
      </c>
      <c r="E3332" t="s">
        <v>12</v>
      </c>
      <c r="F3332">
        <v>1037.57</v>
      </c>
      <c r="G3332">
        <v>1</v>
      </c>
      <c r="H3332">
        <v>1.2</v>
      </c>
      <c r="I3332" t="s">
        <v>13</v>
      </c>
      <c r="J3332" s="1">
        <v>47892</v>
      </c>
    </row>
    <row r="3333" spans="1:10" x14ac:dyDescent="0.3">
      <c r="A3333">
        <v>3332</v>
      </c>
      <c r="B3333">
        <v>22</v>
      </c>
      <c r="C3333" t="s">
        <v>14</v>
      </c>
      <c r="D3333" t="s">
        <v>25</v>
      </c>
      <c r="E3333" t="s">
        <v>24</v>
      </c>
      <c r="F3333">
        <v>1050.8</v>
      </c>
      <c r="G3333">
        <v>6</v>
      </c>
      <c r="H3333">
        <v>1.2</v>
      </c>
      <c r="I3333" t="s">
        <v>13</v>
      </c>
      <c r="J3333" s="1">
        <v>47893</v>
      </c>
    </row>
    <row r="3334" spans="1:10" x14ac:dyDescent="0.3">
      <c r="A3334">
        <v>3333</v>
      </c>
      <c r="B3334">
        <v>40</v>
      </c>
      <c r="C3334" t="s">
        <v>14</v>
      </c>
      <c r="D3334" t="s">
        <v>11</v>
      </c>
      <c r="E3334" t="s">
        <v>12</v>
      </c>
      <c r="F3334">
        <v>129.05000000000001</v>
      </c>
      <c r="G3334">
        <v>9</v>
      </c>
      <c r="H3334">
        <v>4.7</v>
      </c>
      <c r="I3334" t="s">
        <v>17</v>
      </c>
      <c r="J3334" s="1">
        <v>47894</v>
      </c>
    </row>
    <row r="3335" spans="1:10" x14ac:dyDescent="0.3">
      <c r="A3335">
        <v>3334</v>
      </c>
      <c r="B3335">
        <v>34</v>
      </c>
      <c r="C3335" t="s">
        <v>10</v>
      </c>
      <c r="D3335" t="s">
        <v>11</v>
      </c>
      <c r="E3335" t="s">
        <v>16</v>
      </c>
      <c r="F3335">
        <v>373.94</v>
      </c>
      <c r="G3335">
        <v>9</v>
      </c>
      <c r="H3335">
        <v>1.8</v>
      </c>
      <c r="I3335" t="s">
        <v>17</v>
      </c>
      <c r="J3335" s="1">
        <v>47895</v>
      </c>
    </row>
    <row r="3336" spans="1:10" x14ac:dyDescent="0.3">
      <c r="A3336">
        <v>3335</v>
      </c>
      <c r="B3336">
        <v>68</v>
      </c>
      <c r="C3336" t="s">
        <v>14</v>
      </c>
      <c r="D3336" t="s">
        <v>15</v>
      </c>
      <c r="E3336" t="s">
        <v>12</v>
      </c>
      <c r="F3336">
        <v>734.48</v>
      </c>
      <c r="G3336">
        <v>13</v>
      </c>
      <c r="H3336">
        <v>2.2000000000000002</v>
      </c>
      <c r="I3336" t="s">
        <v>17</v>
      </c>
      <c r="J3336" s="1">
        <v>47896</v>
      </c>
    </row>
    <row r="3337" spans="1:10" x14ac:dyDescent="0.3">
      <c r="A3337">
        <v>3336</v>
      </c>
      <c r="B3337">
        <v>53</v>
      </c>
      <c r="C3337" t="s">
        <v>14</v>
      </c>
      <c r="D3337" t="s">
        <v>15</v>
      </c>
      <c r="E3337" t="s">
        <v>21</v>
      </c>
      <c r="F3337">
        <v>115.74</v>
      </c>
      <c r="G3337">
        <v>2</v>
      </c>
      <c r="H3337">
        <v>3.1</v>
      </c>
      <c r="I3337" t="s">
        <v>13</v>
      </c>
      <c r="J3337" s="1">
        <v>47897</v>
      </c>
    </row>
    <row r="3338" spans="1:10" x14ac:dyDescent="0.3">
      <c r="A3338">
        <v>3337</v>
      </c>
      <c r="B3338">
        <v>27</v>
      </c>
      <c r="C3338" t="s">
        <v>10</v>
      </c>
      <c r="D3338" t="s">
        <v>11</v>
      </c>
      <c r="E3338" t="s">
        <v>19</v>
      </c>
      <c r="F3338">
        <v>504.27</v>
      </c>
      <c r="G3338">
        <v>4</v>
      </c>
      <c r="H3338">
        <v>2.5</v>
      </c>
      <c r="I3338" t="s">
        <v>13</v>
      </c>
      <c r="J3338" s="1">
        <v>47898</v>
      </c>
    </row>
    <row r="3339" spans="1:10" x14ac:dyDescent="0.3">
      <c r="A3339">
        <v>3338</v>
      </c>
      <c r="B3339">
        <v>56</v>
      </c>
      <c r="C3339" t="s">
        <v>23</v>
      </c>
      <c r="D3339" t="s">
        <v>18</v>
      </c>
      <c r="E3339" t="s">
        <v>12</v>
      </c>
      <c r="F3339">
        <v>1170.07</v>
      </c>
      <c r="G3339">
        <v>8</v>
      </c>
      <c r="H3339">
        <v>1.3</v>
      </c>
      <c r="I3339" t="s">
        <v>13</v>
      </c>
      <c r="J3339" s="1">
        <v>47899</v>
      </c>
    </row>
    <row r="3340" spans="1:10" x14ac:dyDescent="0.3">
      <c r="A3340">
        <v>3339</v>
      </c>
      <c r="B3340">
        <v>39</v>
      </c>
      <c r="C3340" t="s">
        <v>14</v>
      </c>
      <c r="D3340" t="s">
        <v>22</v>
      </c>
      <c r="E3340" t="s">
        <v>12</v>
      </c>
      <c r="F3340">
        <v>977.72</v>
      </c>
      <c r="G3340">
        <v>3</v>
      </c>
      <c r="H3340">
        <v>2.8</v>
      </c>
      <c r="I3340" t="s">
        <v>13</v>
      </c>
      <c r="J3340" s="1">
        <v>47900</v>
      </c>
    </row>
    <row r="3341" spans="1:10" x14ac:dyDescent="0.3">
      <c r="A3341">
        <v>3340</v>
      </c>
      <c r="B3341">
        <v>68</v>
      </c>
      <c r="C3341" t="s">
        <v>23</v>
      </c>
      <c r="D3341" t="s">
        <v>15</v>
      </c>
      <c r="E3341" t="s">
        <v>21</v>
      </c>
      <c r="F3341">
        <v>22.89</v>
      </c>
      <c r="G3341">
        <v>11</v>
      </c>
      <c r="H3341">
        <v>1.9</v>
      </c>
      <c r="I3341" t="s">
        <v>13</v>
      </c>
      <c r="J3341" s="1">
        <v>47901</v>
      </c>
    </row>
    <row r="3342" spans="1:10" x14ac:dyDescent="0.3">
      <c r="A3342">
        <v>3341</v>
      </c>
      <c r="B3342">
        <v>39</v>
      </c>
      <c r="C3342" t="s">
        <v>10</v>
      </c>
      <c r="D3342" t="s">
        <v>25</v>
      </c>
      <c r="E3342" t="s">
        <v>16</v>
      </c>
      <c r="F3342">
        <v>735.99</v>
      </c>
      <c r="G3342">
        <v>13</v>
      </c>
      <c r="H3342">
        <v>2.6</v>
      </c>
      <c r="I3342" t="s">
        <v>17</v>
      </c>
      <c r="J3342" s="1">
        <v>47902</v>
      </c>
    </row>
    <row r="3343" spans="1:10" x14ac:dyDescent="0.3">
      <c r="A3343">
        <v>3342</v>
      </c>
      <c r="B3343">
        <v>50</v>
      </c>
      <c r="C3343" t="s">
        <v>10</v>
      </c>
      <c r="D3343" t="s">
        <v>22</v>
      </c>
      <c r="E3343" t="s">
        <v>16</v>
      </c>
      <c r="F3343">
        <v>161.62</v>
      </c>
      <c r="G3343">
        <v>12</v>
      </c>
      <c r="H3343">
        <v>1.7</v>
      </c>
      <c r="I3343" t="s">
        <v>13</v>
      </c>
      <c r="J3343" s="1">
        <v>47903</v>
      </c>
    </row>
    <row r="3344" spans="1:10" x14ac:dyDescent="0.3">
      <c r="A3344">
        <v>3343</v>
      </c>
      <c r="B3344">
        <v>46</v>
      </c>
      <c r="C3344" t="s">
        <v>10</v>
      </c>
      <c r="D3344" t="s">
        <v>15</v>
      </c>
      <c r="E3344" t="s">
        <v>12</v>
      </c>
      <c r="F3344">
        <v>744.7</v>
      </c>
      <c r="G3344">
        <v>1</v>
      </c>
      <c r="H3344">
        <v>1.9</v>
      </c>
      <c r="I3344" t="s">
        <v>13</v>
      </c>
      <c r="J3344" s="1">
        <v>47904</v>
      </c>
    </row>
    <row r="3345" spans="1:10" x14ac:dyDescent="0.3">
      <c r="A3345">
        <v>3344</v>
      </c>
      <c r="B3345">
        <v>29</v>
      </c>
      <c r="C3345" t="s">
        <v>10</v>
      </c>
      <c r="D3345" t="s">
        <v>20</v>
      </c>
      <c r="E3345" t="s">
        <v>21</v>
      </c>
      <c r="F3345">
        <v>712.95</v>
      </c>
      <c r="G3345">
        <v>4</v>
      </c>
      <c r="H3345">
        <v>1.7</v>
      </c>
      <c r="I3345" t="s">
        <v>17</v>
      </c>
      <c r="J3345" s="1">
        <v>47905</v>
      </c>
    </row>
    <row r="3346" spans="1:10" x14ac:dyDescent="0.3">
      <c r="A3346">
        <v>3345</v>
      </c>
      <c r="B3346">
        <v>24</v>
      </c>
      <c r="C3346" t="s">
        <v>14</v>
      </c>
      <c r="D3346" t="s">
        <v>18</v>
      </c>
      <c r="E3346" t="s">
        <v>12</v>
      </c>
      <c r="F3346">
        <v>504.54</v>
      </c>
      <c r="G3346">
        <v>4</v>
      </c>
      <c r="H3346">
        <v>3</v>
      </c>
      <c r="I3346" t="s">
        <v>13</v>
      </c>
      <c r="J3346" s="1">
        <v>47906</v>
      </c>
    </row>
    <row r="3347" spans="1:10" x14ac:dyDescent="0.3">
      <c r="A3347">
        <v>3346</v>
      </c>
      <c r="B3347">
        <v>37</v>
      </c>
      <c r="C3347" t="s">
        <v>14</v>
      </c>
      <c r="D3347" t="s">
        <v>25</v>
      </c>
      <c r="E3347" t="s">
        <v>24</v>
      </c>
      <c r="F3347">
        <v>1169.3900000000001</v>
      </c>
      <c r="G3347">
        <v>12</v>
      </c>
      <c r="H3347">
        <v>3.7</v>
      </c>
      <c r="I3347" t="s">
        <v>13</v>
      </c>
      <c r="J3347" s="1">
        <v>47907</v>
      </c>
    </row>
    <row r="3348" spans="1:10" x14ac:dyDescent="0.3">
      <c r="A3348">
        <v>3347</v>
      </c>
      <c r="B3348">
        <v>39</v>
      </c>
      <c r="C3348" t="s">
        <v>10</v>
      </c>
      <c r="D3348" t="s">
        <v>11</v>
      </c>
      <c r="E3348" t="s">
        <v>16</v>
      </c>
      <c r="F3348">
        <v>822.74</v>
      </c>
      <c r="G3348">
        <v>5</v>
      </c>
      <c r="H3348">
        <v>2.1</v>
      </c>
      <c r="I3348" t="s">
        <v>13</v>
      </c>
      <c r="J3348" s="1">
        <v>47908</v>
      </c>
    </row>
    <row r="3349" spans="1:10" x14ac:dyDescent="0.3">
      <c r="A3349">
        <v>3348</v>
      </c>
      <c r="B3349">
        <v>27</v>
      </c>
      <c r="C3349" t="s">
        <v>23</v>
      </c>
      <c r="D3349" t="s">
        <v>18</v>
      </c>
      <c r="E3349" t="s">
        <v>16</v>
      </c>
      <c r="F3349">
        <v>1280.94</v>
      </c>
      <c r="G3349">
        <v>12</v>
      </c>
      <c r="H3349">
        <v>2.5</v>
      </c>
      <c r="I3349" t="s">
        <v>13</v>
      </c>
      <c r="J3349" s="1">
        <v>47909</v>
      </c>
    </row>
    <row r="3350" spans="1:10" x14ac:dyDescent="0.3">
      <c r="A3350">
        <v>3349</v>
      </c>
      <c r="B3350">
        <v>47</v>
      </c>
      <c r="C3350" t="s">
        <v>14</v>
      </c>
      <c r="D3350" t="s">
        <v>20</v>
      </c>
      <c r="E3350" t="s">
        <v>19</v>
      </c>
      <c r="F3350">
        <v>124.02</v>
      </c>
      <c r="G3350">
        <v>6</v>
      </c>
      <c r="H3350">
        <v>4.7</v>
      </c>
      <c r="I3350" t="s">
        <v>17</v>
      </c>
      <c r="J3350" s="1">
        <v>47910</v>
      </c>
    </row>
    <row r="3351" spans="1:10" x14ac:dyDescent="0.3">
      <c r="A3351">
        <v>3350</v>
      </c>
      <c r="B3351">
        <v>52</v>
      </c>
      <c r="C3351" t="s">
        <v>14</v>
      </c>
      <c r="D3351" t="s">
        <v>25</v>
      </c>
      <c r="E3351" t="s">
        <v>12</v>
      </c>
      <c r="F3351">
        <v>612.85</v>
      </c>
      <c r="G3351">
        <v>7</v>
      </c>
      <c r="H3351">
        <v>1.7</v>
      </c>
      <c r="I3351" t="s">
        <v>17</v>
      </c>
      <c r="J3351" s="1">
        <v>47911</v>
      </c>
    </row>
    <row r="3352" spans="1:10" x14ac:dyDescent="0.3">
      <c r="A3352">
        <v>3351</v>
      </c>
      <c r="B3352">
        <v>47</v>
      </c>
      <c r="C3352" t="s">
        <v>14</v>
      </c>
      <c r="D3352" t="s">
        <v>15</v>
      </c>
      <c r="E3352" t="s">
        <v>24</v>
      </c>
      <c r="F3352">
        <v>1127.0899999999999</v>
      </c>
      <c r="G3352">
        <v>8</v>
      </c>
      <c r="H3352">
        <v>2</v>
      </c>
      <c r="I3352" t="s">
        <v>13</v>
      </c>
      <c r="J3352" s="1">
        <v>47912</v>
      </c>
    </row>
    <row r="3353" spans="1:10" x14ac:dyDescent="0.3">
      <c r="A3353">
        <v>3352</v>
      </c>
      <c r="B3353">
        <v>56</v>
      </c>
      <c r="C3353" t="s">
        <v>10</v>
      </c>
      <c r="D3353" t="s">
        <v>22</v>
      </c>
      <c r="E3353" t="s">
        <v>16</v>
      </c>
      <c r="F3353">
        <v>640.9</v>
      </c>
      <c r="G3353">
        <v>2</v>
      </c>
      <c r="H3353">
        <v>2.7</v>
      </c>
      <c r="I3353" t="s">
        <v>17</v>
      </c>
      <c r="J3353" s="1">
        <v>47913</v>
      </c>
    </row>
    <row r="3354" spans="1:10" x14ac:dyDescent="0.3">
      <c r="A3354">
        <v>3353</v>
      </c>
      <c r="B3354">
        <v>40</v>
      </c>
      <c r="C3354" t="s">
        <v>23</v>
      </c>
      <c r="D3354" t="s">
        <v>25</v>
      </c>
      <c r="E3354" t="s">
        <v>12</v>
      </c>
      <c r="F3354">
        <v>920.05</v>
      </c>
      <c r="G3354">
        <v>10</v>
      </c>
      <c r="H3354">
        <v>3.1</v>
      </c>
      <c r="I3354" t="s">
        <v>17</v>
      </c>
      <c r="J3354" s="1">
        <v>47914</v>
      </c>
    </row>
    <row r="3355" spans="1:10" x14ac:dyDescent="0.3">
      <c r="A3355">
        <v>3354</v>
      </c>
      <c r="B3355">
        <v>25</v>
      </c>
      <c r="C3355" t="s">
        <v>14</v>
      </c>
      <c r="D3355" t="s">
        <v>25</v>
      </c>
      <c r="E3355" t="s">
        <v>24</v>
      </c>
      <c r="F3355">
        <v>1060.51</v>
      </c>
      <c r="G3355">
        <v>11</v>
      </c>
      <c r="H3355">
        <v>4.3</v>
      </c>
      <c r="I3355" t="s">
        <v>13</v>
      </c>
      <c r="J3355" s="1">
        <v>47915</v>
      </c>
    </row>
    <row r="3356" spans="1:10" x14ac:dyDescent="0.3">
      <c r="A3356">
        <v>3355</v>
      </c>
      <c r="B3356">
        <v>35</v>
      </c>
      <c r="C3356" t="s">
        <v>10</v>
      </c>
      <c r="D3356" t="s">
        <v>18</v>
      </c>
      <c r="E3356" t="s">
        <v>21</v>
      </c>
      <c r="F3356">
        <v>698.47</v>
      </c>
      <c r="G3356">
        <v>5</v>
      </c>
      <c r="H3356">
        <v>4.9000000000000004</v>
      </c>
      <c r="I3356" t="s">
        <v>17</v>
      </c>
      <c r="J3356" s="1">
        <v>47916</v>
      </c>
    </row>
    <row r="3357" spans="1:10" x14ac:dyDescent="0.3">
      <c r="A3357">
        <v>3356</v>
      </c>
      <c r="B3357">
        <v>66</v>
      </c>
      <c r="C3357" t="s">
        <v>23</v>
      </c>
      <c r="D3357" t="s">
        <v>20</v>
      </c>
      <c r="E3357" t="s">
        <v>21</v>
      </c>
      <c r="F3357">
        <v>349.22</v>
      </c>
      <c r="G3357">
        <v>4</v>
      </c>
      <c r="H3357">
        <v>4</v>
      </c>
      <c r="I3357" t="s">
        <v>17</v>
      </c>
      <c r="J3357" s="1">
        <v>47917</v>
      </c>
    </row>
    <row r="3358" spans="1:10" x14ac:dyDescent="0.3">
      <c r="A3358">
        <v>3357</v>
      </c>
      <c r="B3358">
        <v>34</v>
      </c>
      <c r="C3358" t="s">
        <v>23</v>
      </c>
      <c r="D3358" t="s">
        <v>20</v>
      </c>
      <c r="E3358" t="s">
        <v>21</v>
      </c>
      <c r="F3358">
        <v>790.3</v>
      </c>
      <c r="G3358">
        <v>1</v>
      </c>
      <c r="H3358">
        <v>3.6</v>
      </c>
      <c r="I3358" t="s">
        <v>13</v>
      </c>
      <c r="J3358" s="1">
        <v>47918</v>
      </c>
    </row>
    <row r="3359" spans="1:10" x14ac:dyDescent="0.3">
      <c r="A3359">
        <v>3358</v>
      </c>
      <c r="B3359">
        <v>60</v>
      </c>
      <c r="C3359" t="s">
        <v>10</v>
      </c>
      <c r="D3359" t="s">
        <v>22</v>
      </c>
      <c r="E3359" t="s">
        <v>19</v>
      </c>
      <c r="F3359">
        <v>1099.05</v>
      </c>
      <c r="G3359">
        <v>7</v>
      </c>
      <c r="H3359">
        <v>3.5</v>
      </c>
      <c r="I3359" t="s">
        <v>17</v>
      </c>
      <c r="J3359" s="1">
        <v>47919</v>
      </c>
    </row>
    <row r="3360" spans="1:10" x14ac:dyDescent="0.3">
      <c r="A3360">
        <v>3359</v>
      </c>
      <c r="B3360">
        <v>27</v>
      </c>
      <c r="C3360" t="s">
        <v>23</v>
      </c>
      <c r="D3360" t="s">
        <v>20</v>
      </c>
      <c r="E3360" t="s">
        <v>19</v>
      </c>
      <c r="F3360">
        <v>1345.19</v>
      </c>
      <c r="G3360">
        <v>10</v>
      </c>
      <c r="H3360">
        <v>2.6</v>
      </c>
      <c r="I3360" t="s">
        <v>13</v>
      </c>
      <c r="J3360" s="1">
        <v>47920</v>
      </c>
    </row>
    <row r="3361" spans="1:10" x14ac:dyDescent="0.3">
      <c r="A3361">
        <v>3360</v>
      </c>
      <c r="B3361">
        <v>43</v>
      </c>
      <c r="C3361" t="s">
        <v>14</v>
      </c>
      <c r="D3361" t="s">
        <v>18</v>
      </c>
      <c r="E3361" t="s">
        <v>16</v>
      </c>
      <c r="F3361">
        <v>915.86</v>
      </c>
      <c r="G3361">
        <v>6</v>
      </c>
      <c r="H3361">
        <v>4.4000000000000004</v>
      </c>
      <c r="I3361" t="s">
        <v>17</v>
      </c>
      <c r="J3361" s="1">
        <v>47921</v>
      </c>
    </row>
    <row r="3362" spans="1:10" x14ac:dyDescent="0.3">
      <c r="A3362">
        <v>3361</v>
      </c>
      <c r="B3362">
        <v>37</v>
      </c>
      <c r="C3362" t="s">
        <v>23</v>
      </c>
      <c r="D3362" t="s">
        <v>18</v>
      </c>
      <c r="E3362" t="s">
        <v>24</v>
      </c>
      <c r="F3362">
        <v>934.14</v>
      </c>
      <c r="G3362">
        <v>3</v>
      </c>
      <c r="H3362">
        <v>2.6</v>
      </c>
      <c r="I3362" t="s">
        <v>17</v>
      </c>
      <c r="J3362" s="1">
        <v>47922</v>
      </c>
    </row>
    <row r="3363" spans="1:10" x14ac:dyDescent="0.3">
      <c r="A3363">
        <v>3362</v>
      </c>
      <c r="B3363">
        <v>44</v>
      </c>
      <c r="C3363" t="s">
        <v>23</v>
      </c>
      <c r="D3363" t="s">
        <v>15</v>
      </c>
      <c r="E3363" t="s">
        <v>24</v>
      </c>
      <c r="F3363">
        <v>94.53</v>
      </c>
      <c r="G3363">
        <v>11</v>
      </c>
      <c r="H3363">
        <v>3.3</v>
      </c>
      <c r="I3363" t="s">
        <v>13</v>
      </c>
      <c r="J3363" s="1">
        <v>47923</v>
      </c>
    </row>
    <row r="3364" spans="1:10" x14ac:dyDescent="0.3">
      <c r="A3364">
        <v>3363</v>
      </c>
      <c r="B3364">
        <v>22</v>
      </c>
      <c r="C3364" t="s">
        <v>14</v>
      </c>
      <c r="D3364" t="s">
        <v>15</v>
      </c>
      <c r="E3364" t="s">
        <v>24</v>
      </c>
      <c r="F3364">
        <v>831.2</v>
      </c>
      <c r="G3364">
        <v>2</v>
      </c>
      <c r="H3364">
        <v>4.4000000000000004</v>
      </c>
      <c r="I3364" t="s">
        <v>17</v>
      </c>
      <c r="J3364" s="1">
        <v>47924</v>
      </c>
    </row>
    <row r="3365" spans="1:10" x14ac:dyDescent="0.3">
      <c r="A3365">
        <v>3364</v>
      </c>
      <c r="B3365">
        <v>28</v>
      </c>
      <c r="C3365" t="s">
        <v>23</v>
      </c>
      <c r="D3365" t="s">
        <v>25</v>
      </c>
      <c r="E3365" t="s">
        <v>12</v>
      </c>
      <c r="F3365">
        <v>449.97</v>
      </c>
      <c r="G3365">
        <v>6</v>
      </c>
      <c r="H3365">
        <v>1.4</v>
      </c>
      <c r="I3365" t="s">
        <v>13</v>
      </c>
      <c r="J3365" s="1">
        <v>47925</v>
      </c>
    </row>
    <row r="3366" spans="1:10" x14ac:dyDescent="0.3">
      <c r="A3366">
        <v>3365</v>
      </c>
      <c r="B3366">
        <v>61</v>
      </c>
      <c r="C3366" t="s">
        <v>10</v>
      </c>
      <c r="D3366" t="s">
        <v>15</v>
      </c>
      <c r="E3366" t="s">
        <v>21</v>
      </c>
      <c r="F3366">
        <v>690.53</v>
      </c>
      <c r="G3366">
        <v>5</v>
      </c>
      <c r="H3366">
        <v>2.4</v>
      </c>
      <c r="I3366" t="s">
        <v>13</v>
      </c>
      <c r="J3366" s="1">
        <v>47926</v>
      </c>
    </row>
    <row r="3367" spans="1:10" x14ac:dyDescent="0.3">
      <c r="A3367">
        <v>3366</v>
      </c>
      <c r="B3367">
        <v>54</v>
      </c>
      <c r="C3367" t="s">
        <v>23</v>
      </c>
      <c r="D3367" t="s">
        <v>18</v>
      </c>
      <c r="E3367" t="s">
        <v>24</v>
      </c>
      <c r="F3367">
        <v>426.02</v>
      </c>
      <c r="G3367">
        <v>2</v>
      </c>
      <c r="H3367">
        <v>2.5</v>
      </c>
      <c r="I3367" t="s">
        <v>17</v>
      </c>
      <c r="J3367" s="1">
        <v>47927</v>
      </c>
    </row>
    <row r="3368" spans="1:10" x14ac:dyDescent="0.3">
      <c r="A3368">
        <v>3367</v>
      </c>
      <c r="B3368">
        <v>50</v>
      </c>
      <c r="C3368" t="s">
        <v>14</v>
      </c>
      <c r="D3368" t="s">
        <v>18</v>
      </c>
      <c r="E3368" t="s">
        <v>16</v>
      </c>
      <c r="F3368">
        <v>1238.6500000000001</v>
      </c>
      <c r="G3368">
        <v>9</v>
      </c>
      <c r="H3368">
        <v>4.8</v>
      </c>
      <c r="I3368" t="s">
        <v>13</v>
      </c>
      <c r="J3368" s="1">
        <v>47928</v>
      </c>
    </row>
    <row r="3369" spans="1:10" x14ac:dyDescent="0.3">
      <c r="A3369">
        <v>3368</v>
      </c>
      <c r="B3369">
        <v>23</v>
      </c>
      <c r="C3369" t="s">
        <v>14</v>
      </c>
      <c r="D3369" t="s">
        <v>18</v>
      </c>
      <c r="E3369" t="s">
        <v>12</v>
      </c>
      <c r="F3369">
        <v>608.52</v>
      </c>
      <c r="G3369">
        <v>14</v>
      </c>
      <c r="H3369">
        <v>3.4</v>
      </c>
      <c r="I3369" t="s">
        <v>17</v>
      </c>
      <c r="J3369" s="1">
        <v>47929</v>
      </c>
    </row>
    <row r="3370" spans="1:10" x14ac:dyDescent="0.3">
      <c r="A3370">
        <v>3369</v>
      </c>
      <c r="B3370">
        <v>27</v>
      </c>
      <c r="C3370" t="s">
        <v>23</v>
      </c>
      <c r="D3370" t="s">
        <v>20</v>
      </c>
      <c r="E3370" t="s">
        <v>21</v>
      </c>
      <c r="F3370">
        <v>708.41</v>
      </c>
      <c r="G3370">
        <v>7</v>
      </c>
      <c r="H3370">
        <v>1</v>
      </c>
      <c r="I3370" t="s">
        <v>17</v>
      </c>
      <c r="J3370" s="1">
        <v>47930</v>
      </c>
    </row>
    <row r="3371" spans="1:10" x14ac:dyDescent="0.3">
      <c r="A3371">
        <v>3370</v>
      </c>
      <c r="B3371">
        <v>23</v>
      </c>
      <c r="C3371" t="s">
        <v>10</v>
      </c>
      <c r="D3371" t="s">
        <v>20</v>
      </c>
      <c r="E3371" t="s">
        <v>24</v>
      </c>
      <c r="F3371">
        <v>1200.9000000000001</v>
      </c>
      <c r="G3371">
        <v>7</v>
      </c>
      <c r="H3371">
        <v>4.4000000000000004</v>
      </c>
      <c r="I3371" t="s">
        <v>13</v>
      </c>
      <c r="J3371" s="1">
        <v>47931</v>
      </c>
    </row>
    <row r="3372" spans="1:10" x14ac:dyDescent="0.3">
      <c r="A3372">
        <v>3371</v>
      </c>
      <c r="B3372">
        <v>66</v>
      </c>
      <c r="C3372" t="s">
        <v>23</v>
      </c>
      <c r="D3372" t="s">
        <v>22</v>
      </c>
      <c r="E3372" t="s">
        <v>24</v>
      </c>
      <c r="F3372">
        <v>1325.04</v>
      </c>
      <c r="G3372">
        <v>7</v>
      </c>
      <c r="H3372">
        <v>2</v>
      </c>
      <c r="I3372" t="s">
        <v>13</v>
      </c>
      <c r="J3372" s="1">
        <v>47932</v>
      </c>
    </row>
    <row r="3373" spans="1:10" x14ac:dyDescent="0.3">
      <c r="A3373">
        <v>3372</v>
      </c>
      <c r="B3373">
        <v>62</v>
      </c>
      <c r="C3373" t="s">
        <v>10</v>
      </c>
      <c r="D3373" t="s">
        <v>15</v>
      </c>
      <c r="E3373" t="s">
        <v>21</v>
      </c>
      <c r="F3373">
        <v>1436.67</v>
      </c>
      <c r="G3373">
        <v>4</v>
      </c>
      <c r="H3373">
        <v>4.5999999999999996</v>
      </c>
      <c r="I3373" t="s">
        <v>13</v>
      </c>
      <c r="J3373" s="1">
        <v>47933</v>
      </c>
    </row>
    <row r="3374" spans="1:10" x14ac:dyDescent="0.3">
      <c r="A3374">
        <v>3373</v>
      </c>
      <c r="B3374">
        <v>31</v>
      </c>
      <c r="C3374" t="s">
        <v>10</v>
      </c>
      <c r="D3374" t="s">
        <v>25</v>
      </c>
      <c r="E3374" t="s">
        <v>24</v>
      </c>
      <c r="F3374">
        <v>694.43</v>
      </c>
      <c r="G3374">
        <v>3</v>
      </c>
      <c r="H3374">
        <v>1.5</v>
      </c>
      <c r="I3374" t="s">
        <v>17</v>
      </c>
      <c r="J3374" s="1">
        <v>47934</v>
      </c>
    </row>
    <row r="3375" spans="1:10" x14ac:dyDescent="0.3">
      <c r="A3375">
        <v>3374</v>
      </c>
      <c r="B3375">
        <v>60</v>
      </c>
      <c r="C3375" t="s">
        <v>10</v>
      </c>
      <c r="D3375" t="s">
        <v>11</v>
      </c>
      <c r="E3375" t="s">
        <v>16</v>
      </c>
      <c r="F3375">
        <v>1158.31</v>
      </c>
      <c r="G3375">
        <v>3</v>
      </c>
      <c r="H3375">
        <v>4.2</v>
      </c>
      <c r="I3375" t="s">
        <v>13</v>
      </c>
      <c r="J3375" s="1">
        <v>47935</v>
      </c>
    </row>
    <row r="3376" spans="1:10" x14ac:dyDescent="0.3">
      <c r="A3376">
        <v>3375</v>
      </c>
      <c r="B3376">
        <v>28</v>
      </c>
      <c r="C3376" t="s">
        <v>23</v>
      </c>
      <c r="D3376" t="s">
        <v>22</v>
      </c>
      <c r="E3376" t="s">
        <v>24</v>
      </c>
      <c r="F3376">
        <v>856.77</v>
      </c>
      <c r="G3376">
        <v>10</v>
      </c>
      <c r="H3376">
        <v>4.7</v>
      </c>
      <c r="I3376" t="s">
        <v>17</v>
      </c>
      <c r="J3376" s="1">
        <v>47936</v>
      </c>
    </row>
    <row r="3377" spans="1:10" x14ac:dyDescent="0.3">
      <c r="A3377">
        <v>3376</v>
      </c>
      <c r="B3377">
        <v>55</v>
      </c>
      <c r="C3377" t="s">
        <v>14</v>
      </c>
      <c r="D3377" t="s">
        <v>18</v>
      </c>
      <c r="E3377" t="s">
        <v>24</v>
      </c>
      <c r="F3377">
        <v>1450.26</v>
      </c>
      <c r="G3377">
        <v>10</v>
      </c>
      <c r="H3377">
        <v>2.1</v>
      </c>
      <c r="I3377" t="s">
        <v>17</v>
      </c>
      <c r="J3377" s="1">
        <v>47937</v>
      </c>
    </row>
    <row r="3378" spans="1:10" x14ac:dyDescent="0.3">
      <c r="A3378">
        <v>3377</v>
      </c>
      <c r="B3378">
        <v>21</v>
      </c>
      <c r="C3378" t="s">
        <v>14</v>
      </c>
      <c r="D3378" t="s">
        <v>15</v>
      </c>
      <c r="E3378" t="s">
        <v>24</v>
      </c>
      <c r="F3378">
        <v>388.55</v>
      </c>
      <c r="G3378">
        <v>1</v>
      </c>
      <c r="H3378">
        <v>3.4</v>
      </c>
      <c r="I3378" t="s">
        <v>13</v>
      </c>
      <c r="J3378" s="1">
        <v>47938</v>
      </c>
    </row>
    <row r="3379" spans="1:10" x14ac:dyDescent="0.3">
      <c r="A3379">
        <v>3378</v>
      </c>
      <c r="B3379">
        <v>23</v>
      </c>
      <c r="C3379" t="s">
        <v>10</v>
      </c>
      <c r="D3379" t="s">
        <v>18</v>
      </c>
      <c r="E3379" t="s">
        <v>24</v>
      </c>
      <c r="F3379">
        <v>1070.48</v>
      </c>
      <c r="G3379">
        <v>10</v>
      </c>
      <c r="H3379">
        <v>2.5</v>
      </c>
      <c r="I3379" t="s">
        <v>17</v>
      </c>
      <c r="J3379" s="1">
        <v>47939</v>
      </c>
    </row>
    <row r="3380" spans="1:10" x14ac:dyDescent="0.3">
      <c r="A3380">
        <v>3379</v>
      </c>
      <c r="B3380">
        <v>19</v>
      </c>
      <c r="C3380" t="s">
        <v>10</v>
      </c>
      <c r="D3380" t="s">
        <v>15</v>
      </c>
      <c r="E3380" t="s">
        <v>24</v>
      </c>
      <c r="F3380">
        <v>321.61</v>
      </c>
      <c r="G3380">
        <v>1</v>
      </c>
      <c r="H3380">
        <v>1.4</v>
      </c>
      <c r="I3380" t="s">
        <v>13</v>
      </c>
      <c r="J3380" s="1">
        <v>47940</v>
      </c>
    </row>
    <row r="3381" spans="1:10" x14ac:dyDescent="0.3">
      <c r="A3381">
        <v>3380</v>
      </c>
      <c r="B3381">
        <v>54</v>
      </c>
      <c r="C3381" t="s">
        <v>14</v>
      </c>
      <c r="D3381" t="s">
        <v>15</v>
      </c>
      <c r="E3381" t="s">
        <v>21</v>
      </c>
      <c r="F3381">
        <v>1332.78</v>
      </c>
      <c r="G3381">
        <v>10</v>
      </c>
      <c r="H3381">
        <v>1.6</v>
      </c>
      <c r="I3381" t="s">
        <v>17</v>
      </c>
      <c r="J3381" s="1">
        <v>47941</v>
      </c>
    </row>
    <row r="3382" spans="1:10" x14ac:dyDescent="0.3">
      <c r="A3382">
        <v>3381</v>
      </c>
      <c r="B3382">
        <v>58</v>
      </c>
      <c r="C3382" t="s">
        <v>23</v>
      </c>
      <c r="D3382" t="s">
        <v>25</v>
      </c>
      <c r="E3382" t="s">
        <v>19</v>
      </c>
      <c r="F3382">
        <v>682.33</v>
      </c>
      <c r="G3382">
        <v>6</v>
      </c>
      <c r="H3382">
        <v>4.9000000000000004</v>
      </c>
      <c r="I3382" t="s">
        <v>17</v>
      </c>
      <c r="J3382" s="1">
        <v>47942</v>
      </c>
    </row>
    <row r="3383" spans="1:10" x14ac:dyDescent="0.3">
      <c r="A3383">
        <v>3382</v>
      </c>
      <c r="B3383">
        <v>30</v>
      </c>
      <c r="C3383" t="s">
        <v>14</v>
      </c>
      <c r="D3383" t="s">
        <v>15</v>
      </c>
      <c r="E3383" t="s">
        <v>16</v>
      </c>
      <c r="F3383">
        <v>1448.57</v>
      </c>
      <c r="G3383">
        <v>9</v>
      </c>
      <c r="H3383">
        <v>3.7</v>
      </c>
      <c r="I3383" t="s">
        <v>17</v>
      </c>
      <c r="J3383" s="1">
        <v>47943</v>
      </c>
    </row>
    <row r="3384" spans="1:10" x14ac:dyDescent="0.3">
      <c r="A3384">
        <v>3383</v>
      </c>
      <c r="B3384">
        <v>32</v>
      </c>
      <c r="C3384" t="s">
        <v>23</v>
      </c>
      <c r="D3384" t="s">
        <v>22</v>
      </c>
      <c r="E3384" t="s">
        <v>21</v>
      </c>
      <c r="F3384">
        <v>170.35</v>
      </c>
      <c r="G3384">
        <v>8</v>
      </c>
      <c r="H3384">
        <v>2.9</v>
      </c>
      <c r="I3384" t="s">
        <v>13</v>
      </c>
      <c r="J3384" s="1">
        <v>47944</v>
      </c>
    </row>
    <row r="3385" spans="1:10" x14ac:dyDescent="0.3">
      <c r="A3385">
        <v>3384</v>
      </c>
      <c r="B3385">
        <v>57</v>
      </c>
      <c r="C3385" t="s">
        <v>14</v>
      </c>
      <c r="D3385" t="s">
        <v>22</v>
      </c>
      <c r="E3385" t="s">
        <v>12</v>
      </c>
      <c r="F3385">
        <v>432.19</v>
      </c>
      <c r="G3385">
        <v>5</v>
      </c>
      <c r="H3385">
        <v>3.9</v>
      </c>
      <c r="I3385" t="s">
        <v>17</v>
      </c>
      <c r="J3385" s="1">
        <v>47945</v>
      </c>
    </row>
    <row r="3386" spans="1:10" x14ac:dyDescent="0.3">
      <c r="A3386">
        <v>3385</v>
      </c>
      <c r="B3386">
        <v>56</v>
      </c>
      <c r="C3386" t="s">
        <v>23</v>
      </c>
      <c r="D3386" t="s">
        <v>18</v>
      </c>
      <c r="E3386" t="s">
        <v>16</v>
      </c>
      <c r="F3386">
        <v>372.26</v>
      </c>
      <c r="G3386">
        <v>1</v>
      </c>
      <c r="H3386">
        <v>1.1000000000000001</v>
      </c>
      <c r="I3386" t="s">
        <v>17</v>
      </c>
      <c r="J3386" s="1">
        <v>47946</v>
      </c>
    </row>
    <row r="3387" spans="1:10" x14ac:dyDescent="0.3">
      <c r="A3387">
        <v>3386</v>
      </c>
      <c r="B3387">
        <v>50</v>
      </c>
      <c r="C3387" t="s">
        <v>23</v>
      </c>
      <c r="D3387" t="s">
        <v>20</v>
      </c>
      <c r="E3387" t="s">
        <v>19</v>
      </c>
      <c r="F3387">
        <v>1457.68</v>
      </c>
      <c r="G3387">
        <v>9</v>
      </c>
      <c r="H3387">
        <v>2.2999999999999998</v>
      </c>
      <c r="I3387" t="s">
        <v>13</v>
      </c>
      <c r="J3387" s="1">
        <v>47947</v>
      </c>
    </row>
    <row r="3388" spans="1:10" x14ac:dyDescent="0.3">
      <c r="A3388">
        <v>3387</v>
      </c>
      <c r="B3388">
        <v>36</v>
      </c>
      <c r="C3388" t="s">
        <v>23</v>
      </c>
      <c r="D3388" t="s">
        <v>15</v>
      </c>
      <c r="E3388" t="s">
        <v>24</v>
      </c>
      <c r="F3388">
        <v>1230.79</v>
      </c>
      <c r="G3388">
        <v>4</v>
      </c>
      <c r="H3388">
        <v>3</v>
      </c>
      <c r="I3388" t="s">
        <v>13</v>
      </c>
      <c r="J3388" s="1">
        <v>47948</v>
      </c>
    </row>
    <row r="3389" spans="1:10" x14ac:dyDescent="0.3">
      <c r="A3389">
        <v>3388</v>
      </c>
      <c r="B3389">
        <v>26</v>
      </c>
      <c r="C3389" t="s">
        <v>14</v>
      </c>
      <c r="D3389" t="s">
        <v>20</v>
      </c>
      <c r="E3389" t="s">
        <v>19</v>
      </c>
      <c r="F3389">
        <v>723.4</v>
      </c>
      <c r="G3389">
        <v>6</v>
      </c>
      <c r="H3389">
        <v>3.8</v>
      </c>
      <c r="I3389" t="s">
        <v>13</v>
      </c>
      <c r="J3389" s="1">
        <v>47949</v>
      </c>
    </row>
    <row r="3390" spans="1:10" x14ac:dyDescent="0.3">
      <c r="A3390">
        <v>3389</v>
      </c>
      <c r="B3390">
        <v>49</v>
      </c>
      <c r="C3390" t="s">
        <v>10</v>
      </c>
      <c r="D3390" t="s">
        <v>25</v>
      </c>
      <c r="E3390" t="s">
        <v>21</v>
      </c>
      <c r="F3390">
        <v>765.55</v>
      </c>
      <c r="G3390">
        <v>12</v>
      </c>
      <c r="H3390">
        <v>1.3</v>
      </c>
      <c r="I3390" t="s">
        <v>13</v>
      </c>
      <c r="J3390" s="1">
        <v>47950</v>
      </c>
    </row>
    <row r="3391" spans="1:10" x14ac:dyDescent="0.3">
      <c r="A3391">
        <v>3390</v>
      </c>
      <c r="B3391">
        <v>52</v>
      </c>
      <c r="C3391" t="s">
        <v>23</v>
      </c>
      <c r="D3391" t="s">
        <v>18</v>
      </c>
      <c r="E3391" t="s">
        <v>12</v>
      </c>
      <c r="F3391">
        <v>983.77</v>
      </c>
      <c r="G3391">
        <v>8</v>
      </c>
      <c r="H3391">
        <v>1.4</v>
      </c>
      <c r="I3391" t="s">
        <v>17</v>
      </c>
      <c r="J3391" s="1">
        <v>47951</v>
      </c>
    </row>
    <row r="3392" spans="1:10" x14ac:dyDescent="0.3">
      <c r="A3392">
        <v>3391</v>
      </c>
      <c r="B3392">
        <v>58</v>
      </c>
      <c r="C3392" t="s">
        <v>10</v>
      </c>
      <c r="D3392" t="s">
        <v>20</v>
      </c>
      <c r="E3392" t="s">
        <v>21</v>
      </c>
      <c r="F3392">
        <v>133.97</v>
      </c>
      <c r="G3392">
        <v>8</v>
      </c>
      <c r="H3392">
        <v>2.7</v>
      </c>
      <c r="I3392" t="s">
        <v>17</v>
      </c>
      <c r="J3392" s="1">
        <v>47952</v>
      </c>
    </row>
    <row r="3393" spans="1:10" x14ac:dyDescent="0.3">
      <c r="A3393">
        <v>3392</v>
      </c>
      <c r="B3393">
        <v>41</v>
      </c>
      <c r="C3393" t="s">
        <v>10</v>
      </c>
      <c r="D3393" t="s">
        <v>15</v>
      </c>
      <c r="E3393" t="s">
        <v>16</v>
      </c>
      <c r="F3393">
        <v>603.11</v>
      </c>
      <c r="G3393">
        <v>11</v>
      </c>
      <c r="H3393">
        <v>1.7</v>
      </c>
      <c r="I3393" t="s">
        <v>13</v>
      </c>
      <c r="J3393" s="1">
        <v>47953</v>
      </c>
    </row>
    <row r="3394" spans="1:10" x14ac:dyDescent="0.3">
      <c r="A3394">
        <v>3393</v>
      </c>
      <c r="B3394">
        <v>26</v>
      </c>
      <c r="C3394" t="s">
        <v>14</v>
      </c>
      <c r="D3394" t="s">
        <v>15</v>
      </c>
      <c r="E3394" t="s">
        <v>21</v>
      </c>
      <c r="F3394">
        <v>889.83</v>
      </c>
      <c r="G3394">
        <v>10</v>
      </c>
      <c r="H3394">
        <v>4.5999999999999996</v>
      </c>
      <c r="I3394" t="s">
        <v>17</v>
      </c>
      <c r="J3394" s="1">
        <v>47954</v>
      </c>
    </row>
    <row r="3395" spans="1:10" x14ac:dyDescent="0.3">
      <c r="A3395">
        <v>3394</v>
      </c>
      <c r="B3395">
        <v>21</v>
      </c>
      <c r="C3395" t="s">
        <v>14</v>
      </c>
      <c r="D3395" t="s">
        <v>25</v>
      </c>
      <c r="E3395" t="s">
        <v>19</v>
      </c>
      <c r="F3395">
        <v>96.66</v>
      </c>
      <c r="G3395">
        <v>11</v>
      </c>
      <c r="H3395">
        <v>1.8</v>
      </c>
      <c r="I3395" t="s">
        <v>13</v>
      </c>
      <c r="J3395" s="1">
        <v>47955</v>
      </c>
    </row>
    <row r="3396" spans="1:10" x14ac:dyDescent="0.3">
      <c r="A3396">
        <v>3395</v>
      </c>
      <c r="B3396">
        <v>37</v>
      </c>
      <c r="C3396" t="s">
        <v>23</v>
      </c>
      <c r="D3396" t="s">
        <v>22</v>
      </c>
      <c r="E3396" t="s">
        <v>12</v>
      </c>
      <c r="F3396">
        <v>831.39</v>
      </c>
      <c r="G3396">
        <v>12</v>
      </c>
      <c r="H3396">
        <v>1.6</v>
      </c>
      <c r="I3396" t="s">
        <v>13</v>
      </c>
      <c r="J3396" s="1">
        <v>47956</v>
      </c>
    </row>
    <row r="3397" spans="1:10" x14ac:dyDescent="0.3">
      <c r="A3397">
        <v>3396</v>
      </c>
      <c r="B3397">
        <v>41</v>
      </c>
      <c r="C3397" t="s">
        <v>23</v>
      </c>
      <c r="D3397" t="s">
        <v>18</v>
      </c>
      <c r="E3397" t="s">
        <v>12</v>
      </c>
      <c r="F3397">
        <v>54.72</v>
      </c>
      <c r="G3397">
        <v>1</v>
      </c>
      <c r="H3397">
        <v>2.7</v>
      </c>
      <c r="I3397" t="s">
        <v>13</v>
      </c>
      <c r="J3397" s="1">
        <v>47957</v>
      </c>
    </row>
    <row r="3398" spans="1:10" x14ac:dyDescent="0.3">
      <c r="A3398">
        <v>3397</v>
      </c>
      <c r="B3398">
        <v>68</v>
      </c>
      <c r="C3398" t="s">
        <v>23</v>
      </c>
      <c r="D3398" t="s">
        <v>11</v>
      </c>
      <c r="E3398" t="s">
        <v>19</v>
      </c>
      <c r="F3398">
        <v>141.32</v>
      </c>
      <c r="G3398">
        <v>5</v>
      </c>
      <c r="H3398">
        <v>2.1</v>
      </c>
      <c r="I3398" t="s">
        <v>17</v>
      </c>
      <c r="J3398" s="1">
        <v>47958</v>
      </c>
    </row>
    <row r="3399" spans="1:10" x14ac:dyDescent="0.3">
      <c r="A3399">
        <v>3398</v>
      </c>
      <c r="B3399">
        <v>33</v>
      </c>
      <c r="C3399" t="s">
        <v>14</v>
      </c>
      <c r="D3399" t="s">
        <v>25</v>
      </c>
      <c r="E3399" t="s">
        <v>12</v>
      </c>
      <c r="F3399">
        <v>1436.98</v>
      </c>
      <c r="G3399">
        <v>8</v>
      </c>
      <c r="H3399">
        <v>4.8</v>
      </c>
      <c r="I3399" t="s">
        <v>13</v>
      </c>
      <c r="J3399" s="1">
        <v>47959</v>
      </c>
    </row>
    <row r="3400" spans="1:10" x14ac:dyDescent="0.3">
      <c r="A3400">
        <v>3399</v>
      </c>
      <c r="B3400">
        <v>41</v>
      </c>
      <c r="C3400" t="s">
        <v>14</v>
      </c>
      <c r="D3400" t="s">
        <v>18</v>
      </c>
      <c r="E3400" t="s">
        <v>12</v>
      </c>
      <c r="F3400">
        <v>722.66</v>
      </c>
      <c r="G3400">
        <v>12</v>
      </c>
      <c r="H3400">
        <v>1.2</v>
      </c>
      <c r="I3400" t="s">
        <v>13</v>
      </c>
      <c r="J3400" s="1">
        <v>47960</v>
      </c>
    </row>
    <row r="3401" spans="1:10" x14ac:dyDescent="0.3">
      <c r="A3401">
        <v>3400</v>
      </c>
      <c r="B3401">
        <v>66</v>
      </c>
      <c r="C3401" t="s">
        <v>23</v>
      </c>
      <c r="D3401" t="s">
        <v>22</v>
      </c>
      <c r="E3401" t="s">
        <v>16</v>
      </c>
      <c r="F3401">
        <v>1109.8800000000001</v>
      </c>
      <c r="G3401">
        <v>5</v>
      </c>
      <c r="H3401">
        <v>2</v>
      </c>
      <c r="I3401" t="s">
        <v>17</v>
      </c>
      <c r="J3401" s="1">
        <v>47961</v>
      </c>
    </row>
    <row r="3402" spans="1:10" x14ac:dyDescent="0.3">
      <c r="A3402">
        <v>3401</v>
      </c>
      <c r="B3402">
        <v>57</v>
      </c>
      <c r="C3402" t="s">
        <v>10</v>
      </c>
      <c r="D3402" t="s">
        <v>11</v>
      </c>
      <c r="E3402" t="s">
        <v>19</v>
      </c>
      <c r="F3402">
        <v>1401.53</v>
      </c>
      <c r="G3402">
        <v>7</v>
      </c>
      <c r="H3402">
        <v>1.7</v>
      </c>
      <c r="I3402" t="s">
        <v>17</v>
      </c>
      <c r="J3402" s="1">
        <v>47962</v>
      </c>
    </row>
    <row r="3403" spans="1:10" x14ac:dyDescent="0.3">
      <c r="A3403">
        <v>3402</v>
      </c>
      <c r="B3403">
        <v>66</v>
      </c>
      <c r="C3403" t="s">
        <v>10</v>
      </c>
      <c r="D3403" t="s">
        <v>15</v>
      </c>
      <c r="E3403" t="s">
        <v>19</v>
      </c>
      <c r="F3403">
        <v>472.68</v>
      </c>
      <c r="G3403">
        <v>10</v>
      </c>
      <c r="H3403">
        <v>1.2</v>
      </c>
      <c r="I3403" t="s">
        <v>13</v>
      </c>
      <c r="J3403" s="1">
        <v>47963</v>
      </c>
    </row>
    <row r="3404" spans="1:10" x14ac:dyDescent="0.3">
      <c r="A3404">
        <v>3403</v>
      </c>
      <c r="B3404">
        <v>45</v>
      </c>
      <c r="C3404" t="s">
        <v>10</v>
      </c>
      <c r="D3404" t="s">
        <v>20</v>
      </c>
      <c r="E3404" t="s">
        <v>12</v>
      </c>
      <c r="F3404">
        <v>462.68</v>
      </c>
      <c r="G3404">
        <v>13</v>
      </c>
      <c r="H3404">
        <v>5</v>
      </c>
      <c r="I3404" t="s">
        <v>17</v>
      </c>
      <c r="J3404" s="1">
        <v>47964</v>
      </c>
    </row>
    <row r="3405" spans="1:10" x14ac:dyDescent="0.3">
      <c r="A3405">
        <v>3404</v>
      </c>
      <c r="B3405">
        <v>37</v>
      </c>
      <c r="C3405" t="s">
        <v>10</v>
      </c>
      <c r="D3405" t="s">
        <v>22</v>
      </c>
      <c r="E3405" t="s">
        <v>24</v>
      </c>
      <c r="F3405">
        <v>219.56</v>
      </c>
      <c r="G3405">
        <v>4</v>
      </c>
      <c r="H3405">
        <v>4.0999999999999996</v>
      </c>
      <c r="I3405" t="s">
        <v>17</v>
      </c>
      <c r="J3405" s="1">
        <v>47965</v>
      </c>
    </row>
    <row r="3406" spans="1:10" x14ac:dyDescent="0.3">
      <c r="A3406">
        <v>3405</v>
      </c>
      <c r="B3406">
        <v>44</v>
      </c>
      <c r="C3406" t="s">
        <v>14</v>
      </c>
      <c r="D3406" t="s">
        <v>11</v>
      </c>
      <c r="E3406" t="s">
        <v>16</v>
      </c>
      <c r="F3406">
        <v>77.099999999999994</v>
      </c>
      <c r="G3406">
        <v>2</v>
      </c>
      <c r="H3406">
        <v>3</v>
      </c>
      <c r="I3406" t="s">
        <v>17</v>
      </c>
      <c r="J3406" s="1">
        <v>47966</v>
      </c>
    </row>
    <row r="3407" spans="1:10" x14ac:dyDescent="0.3">
      <c r="A3407">
        <v>3406</v>
      </c>
      <c r="B3407">
        <v>36</v>
      </c>
      <c r="C3407" t="s">
        <v>23</v>
      </c>
      <c r="D3407" t="s">
        <v>15</v>
      </c>
      <c r="E3407" t="s">
        <v>24</v>
      </c>
      <c r="F3407">
        <v>518.29999999999995</v>
      </c>
      <c r="G3407">
        <v>5</v>
      </c>
      <c r="H3407">
        <v>4.9000000000000004</v>
      </c>
      <c r="I3407" t="s">
        <v>13</v>
      </c>
      <c r="J3407" s="1">
        <v>47967</v>
      </c>
    </row>
    <row r="3408" spans="1:10" x14ac:dyDescent="0.3">
      <c r="A3408">
        <v>3407</v>
      </c>
      <c r="B3408">
        <v>53</v>
      </c>
      <c r="C3408" t="s">
        <v>23</v>
      </c>
      <c r="D3408" t="s">
        <v>22</v>
      </c>
      <c r="E3408" t="s">
        <v>19</v>
      </c>
      <c r="F3408">
        <v>1280.1600000000001</v>
      </c>
      <c r="G3408">
        <v>13</v>
      </c>
      <c r="H3408">
        <v>2.5</v>
      </c>
      <c r="I3408" t="s">
        <v>17</v>
      </c>
      <c r="J3408" s="1">
        <v>47968</v>
      </c>
    </row>
    <row r="3409" spans="1:10" x14ac:dyDescent="0.3">
      <c r="A3409">
        <v>3408</v>
      </c>
      <c r="B3409">
        <v>49</v>
      </c>
      <c r="C3409" t="s">
        <v>23</v>
      </c>
      <c r="D3409" t="s">
        <v>18</v>
      </c>
      <c r="E3409" t="s">
        <v>12</v>
      </c>
      <c r="F3409">
        <v>438.82</v>
      </c>
      <c r="G3409">
        <v>11</v>
      </c>
      <c r="H3409">
        <v>2.2999999999999998</v>
      </c>
      <c r="I3409" t="s">
        <v>17</v>
      </c>
      <c r="J3409" s="1">
        <v>47969</v>
      </c>
    </row>
    <row r="3410" spans="1:10" x14ac:dyDescent="0.3">
      <c r="A3410">
        <v>3409</v>
      </c>
      <c r="B3410">
        <v>51</v>
      </c>
      <c r="C3410" t="s">
        <v>23</v>
      </c>
      <c r="D3410" t="s">
        <v>18</v>
      </c>
      <c r="E3410" t="s">
        <v>12</v>
      </c>
      <c r="F3410">
        <v>1410.46</v>
      </c>
      <c r="G3410">
        <v>3</v>
      </c>
      <c r="H3410">
        <v>2.6</v>
      </c>
      <c r="I3410" t="s">
        <v>17</v>
      </c>
      <c r="J3410" s="1">
        <v>47970</v>
      </c>
    </row>
    <row r="3411" spans="1:10" x14ac:dyDescent="0.3">
      <c r="A3411">
        <v>3410</v>
      </c>
      <c r="B3411">
        <v>51</v>
      </c>
      <c r="C3411" t="s">
        <v>10</v>
      </c>
      <c r="D3411" t="s">
        <v>15</v>
      </c>
      <c r="E3411" t="s">
        <v>24</v>
      </c>
      <c r="F3411">
        <v>735.42</v>
      </c>
      <c r="G3411">
        <v>11</v>
      </c>
      <c r="H3411">
        <v>4.3</v>
      </c>
      <c r="I3411" t="s">
        <v>13</v>
      </c>
      <c r="J3411" s="1">
        <v>47971</v>
      </c>
    </row>
    <row r="3412" spans="1:10" x14ac:dyDescent="0.3">
      <c r="A3412">
        <v>3411</v>
      </c>
      <c r="B3412">
        <v>47</v>
      </c>
      <c r="C3412" t="s">
        <v>23</v>
      </c>
      <c r="D3412" t="s">
        <v>11</v>
      </c>
      <c r="E3412" t="s">
        <v>21</v>
      </c>
      <c r="F3412">
        <v>340.21</v>
      </c>
      <c r="G3412">
        <v>2</v>
      </c>
      <c r="H3412">
        <v>1.1000000000000001</v>
      </c>
      <c r="I3412" t="s">
        <v>17</v>
      </c>
      <c r="J3412" s="1">
        <v>47972</v>
      </c>
    </row>
    <row r="3413" spans="1:10" x14ac:dyDescent="0.3">
      <c r="A3413">
        <v>3412</v>
      </c>
      <c r="B3413">
        <v>22</v>
      </c>
      <c r="C3413" t="s">
        <v>14</v>
      </c>
      <c r="D3413" t="s">
        <v>11</v>
      </c>
      <c r="E3413" t="s">
        <v>12</v>
      </c>
      <c r="F3413">
        <v>645.51</v>
      </c>
      <c r="G3413">
        <v>2</v>
      </c>
      <c r="H3413">
        <v>2.8</v>
      </c>
      <c r="I3413" t="s">
        <v>17</v>
      </c>
      <c r="J3413" s="1">
        <v>47973</v>
      </c>
    </row>
    <row r="3414" spans="1:10" x14ac:dyDescent="0.3">
      <c r="A3414">
        <v>3413</v>
      </c>
      <c r="B3414">
        <v>28</v>
      </c>
      <c r="C3414" t="s">
        <v>10</v>
      </c>
      <c r="D3414" t="s">
        <v>15</v>
      </c>
      <c r="E3414" t="s">
        <v>19</v>
      </c>
      <c r="F3414">
        <v>784.89</v>
      </c>
      <c r="G3414">
        <v>7</v>
      </c>
      <c r="H3414">
        <v>4.5999999999999996</v>
      </c>
      <c r="I3414" t="s">
        <v>13</v>
      </c>
      <c r="J3414" s="1">
        <v>47974</v>
      </c>
    </row>
    <row r="3415" spans="1:10" x14ac:dyDescent="0.3">
      <c r="A3415">
        <v>3414</v>
      </c>
      <c r="B3415">
        <v>28</v>
      </c>
      <c r="C3415" t="s">
        <v>23</v>
      </c>
      <c r="D3415" t="s">
        <v>25</v>
      </c>
      <c r="E3415" t="s">
        <v>12</v>
      </c>
      <c r="F3415">
        <v>1074.42</v>
      </c>
      <c r="G3415">
        <v>14</v>
      </c>
      <c r="H3415">
        <v>4.9000000000000004</v>
      </c>
      <c r="I3415" t="s">
        <v>13</v>
      </c>
      <c r="J3415" s="1">
        <v>47975</v>
      </c>
    </row>
    <row r="3416" spans="1:10" x14ac:dyDescent="0.3">
      <c r="A3416">
        <v>3415</v>
      </c>
      <c r="B3416">
        <v>40</v>
      </c>
      <c r="C3416" t="s">
        <v>10</v>
      </c>
      <c r="D3416" t="s">
        <v>22</v>
      </c>
      <c r="E3416" t="s">
        <v>21</v>
      </c>
      <c r="F3416">
        <v>718.93</v>
      </c>
      <c r="G3416">
        <v>9</v>
      </c>
      <c r="H3416">
        <v>1.1000000000000001</v>
      </c>
      <c r="I3416" t="s">
        <v>13</v>
      </c>
      <c r="J3416" s="1">
        <v>47976</v>
      </c>
    </row>
    <row r="3417" spans="1:10" x14ac:dyDescent="0.3">
      <c r="A3417">
        <v>3416</v>
      </c>
      <c r="B3417">
        <v>21</v>
      </c>
      <c r="C3417" t="s">
        <v>14</v>
      </c>
      <c r="D3417" t="s">
        <v>20</v>
      </c>
      <c r="E3417" t="s">
        <v>19</v>
      </c>
      <c r="F3417">
        <v>15.98</v>
      </c>
      <c r="G3417">
        <v>9</v>
      </c>
      <c r="H3417">
        <v>2.2000000000000002</v>
      </c>
      <c r="I3417" t="s">
        <v>17</v>
      </c>
      <c r="J3417" s="1">
        <v>47977</v>
      </c>
    </row>
    <row r="3418" spans="1:10" x14ac:dyDescent="0.3">
      <c r="A3418">
        <v>3417</v>
      </c>
      <c r="B3418">
        <v>39</v>
      </c>
      <c r="C3418" t="s">
        <v>14</v>
      </c>
      <c r="D3418" t="s">
        <v>25</v>
      </c>
      <c r="E3418" t="s">
        <v>21</v>
      </c>
      <c r="F3418">
        <v>760.61</v>
      </c>
      <c r="G3418">
        <v>11</v>
      </c>
      <c r="H3418">
        <v>3.7</v>
      </c>
      <c r="I3418" t="s">
        <v>17</v>
      </c>
      <c r="J3418" s="1">
        <v>47978</v>
      </c>
    </row>
    <row r="3419" spans="1:10" x14ac:dyDescent="0.3">
      <c r="A3419">
        <v>3418</v>
      </c>
      <c r="B3419">
        <v>42</v>
      </c>
      <c r="C3419" t="s">
        <v>10</v>
      </c>
      <c r="D3419" t="s">
        <v>11</v>
      </c>
      <c r="E3419" t="s">
        <v>16</v>
      </c>
      <c r="F3419">
        <v>1236.0999999999999</v>
      </c>
      <c r="G3419">
        <v>8</v>
      </c>
      <c r="H3419">
        <v>1.5</v>
      </c>
      <c r="I3419" t="s">
        <v>17</v>
      </c>
      <c r="J3419" s="1">
        <v>47979</v>
      </c>
    </row>
    <row r="3420" spans="1:10" x14ac:dyDescent="0.3">
      <c r="A3420">
        <v>3419</v>
      </c>
      <c r="B3420">
        <v>22</v>
      </c>
      <c r="C3420" t="s">
        <v>23</v>
      </c>
      <c r="D3420" t="s">
        <v>20</v>
      </c>
      <c r="E3420" t="s">
        <v>19</v>
      </c>
      <c r="F3420">
        <v>520.69000000000005</v>
      </c>
      <c r="G3420">
        <v>6</v>
      </c>
      <c r="H3420">
        <v>1.6</v>
      </c>
      <c r="I3420" t="s">
        <v>13</v>
      </c>
      <c r="J3420" s="1">
        <v>47980</v>
      </c>
    </row>
    <row r="3421" spans="1:10" x14ac:dyDescent="0.3">
      <c r="A3421">
        <v>3420</v>
      </c>
      <c r="B3421">
        <v>33</v>
      </c>
      <c r="C3421" t="s">
        <v>23</v>
      </c>
      <c r="D3421" t="s">
        <v>25</v>
      </c>
      <c r="E3421" t="s">
        <v>16</v>
      </c>
      <c r="F3421">
        <v>1300.27</v>
      </c>
      <c r="G3421">
        <v>14</v>
      </c>
      <c r="H3421">
        <v>1.9</v>
      </c>
      <c r="I3421" t="s">
        <v>17</v>
      </c>
      <c r="J3421" s="1">
        <v>47981</v>
      </c>
    </row>
    <row r="3422" spans="1:10" x14ac:dyDescent="0.3">
      <c r="A3422">
        <v>3421</v>
      </c>
      <c r="B3422">
        <v>37</v>
      </c>
      <c r="C3422" t="s">
        <v>10</v>
      </c>
      <c r="D3422" t="s">
        <v>20</v>
      </c>
      <c r="E3422" t="s">
        <v>21</v>
      </c>
      <c r="F3422">
        <v>910.43</v>
      </c>
      <c r="G3422">
        <v>13</v>
      </c>
      <c r="H3422">
        <v>2.1</v>
      </c>
      <c r="I3422" t="s">
        <v>13</v>
      </c>
      <c r="J3422" s="1">
        <v>47982</v>
      </c>
    </row>
    <row r="3423" spans="1:10" x14ac:dyDescent="0.3">
      <c r="A3423">
        <v>3422</v>
      </c>
      <c r="B3423">
        <v>67</v>
      </c>
      <c r="C3423" t="s">
        <v>10</v>
      </c>
      <c r="D3423" t="s">
        <v>20</v>
      </c>
      <c r="E3423" t="s">
        <v>19</v>
      </c>
      <c r="F3423">
        <v>953.93</v>
      </c>
      <c r="G3423">
        <v>6</v>
      </c>
      <c r="H3423">
        <v>3.7</v>
      </c>
      <c r="I3423" t="s">
        <v>17</v>
      </c>
      <c r="J3423" s="1">
        <v>47983</v>
      </c>
    </row>
    <row r="3424" spans="1:10" x14ac:dyDescent="0.3">
      <c r="A3424">
        <v>3423</v>
      </c>
      <c r="B3424">
        <v>48</v>
      </c>
      <c r="C3424" t="s">
        <v>23</v>
      </c>
      <c r="D3424" t="s">
        <v>18</v>
      </c>
      <c r="E3424" t="s">
        <v>19</v>
      </c>
      <c r="F3424">
        <v>357.9</v>
      </c>
      <c r="G3424">
        <v>4</v>
      </c>
      <c r="H3424">
        <v>4.3</v>
      </c>
      <c r="I3424" t="s">
        <v>17</v>
      </c>
      <c r="J3424" s="1">
        <v>47984</v>
      </c>
    </row>
    <row r="3425" spans="1:10" x14ac:dyDescent="0.3">
      <c r="A3425">
        <v>3424</v>
      </c>
      <c r="B3425">
        <v>25</v>
      </c>
      <c r="C3425" t="s">
        <v>23</v>
      </c>
      <c r="D3425" t="s">
        <v>11</v>
      </c>
      <c r="E3425" t="s">
        <v>12</v>
      </c>
      <c r="F3425">
        <v>535.71</v>
      </c>
      <c r="G3425">
        <v>2</v>
      </c>
      <c r="H3425">
        <v>3.9</v>
      </c>
      <c r="I3425" t="s">
        <v>13</v>
      </c>
      <c r="J3425" s="1">
        <v>47985</v>
      </c>
    </row>
    <row r="3426" spans="1:10" x14ac:dyDescent="0.3">
      <c r="A3426">
        <v>3425</v>
      </c>
      <c r="B3426">
        <v>19</v>
      </c>
      <c r="C3426" t="s">
        <v>23</v>
      </c>
      <c r="D3426" t="s">
        <v>11</v>
      </c>
      <c r="E3426" t="s">
        <v>16</v>
      </c>
      <c r="F3426">
        <v>1374.49</v>
      </c>
      <c r="G3426">
        <v>14</v>
      </c>
      <c r="H3426">
        <v>2.7</v>
      </c>
      <c r="I3426" t="s">
        <v>13</v>
      </c>
      <c r="J3426" s="1">
        <v>47986</v>
      </c>
    </row>
    <row r="3427" spans="1:10" x14ac:dyDescent="0.3">
      <c r="A3427">
        <v>3426</v>
      </c>
      <c r="B3427">
        <v>19</v>
      </c>
      <c r="C3427" t="s">
        <v>14</v>
      </c>
      <c r="D3427" t="s">
        <v>15</v>
      </c>
      <c r="E3427" t="s">
        <v>16</v>
      </c>
      <c r="F3427">
        <v>1019.26</v>
      </c>
      <c r="G3427">
        <v>10</v>
      </c>
      <c r="H3427">
        <v>2.8</v>
      </c>
      <c r="I3427" t="s">
        <v>17</v>
      </c>
      <c r="J3427" s="1">
        <v>47987</v>
      </c>
    </row>
    <row r="3428" spans="1:10" x14ac:dyDescent="0.3">
      <c r="A3428">
        <v>3427</v>
      </c>
      <c r="B3428">
        <v>60</v>
      </c>
      <c r="C3428" t="s">
        <v>14</v>
      </c>
      <c r="D3428" t="s">
        <v>15</v>
      </c>
      <c r="E3428" t="s">
        <v>21</v>
      </c>
      <c r="F3428">
        <v>1033.8900000000001</v>
      </c>
      <c r="G3428">
        <v>14</v>
      </c>
      <c r="H3428">
        <v>3.2</v>
      </c>
      <c r="I3428" t="s">
        <v>13</v>
      </c>
      <c r="J3428" s="1">
        <v>47988</v>
      </c>
    </row>
    <row r="3429" spans="1:10" x14ac:dyDescent="0.3">
      <c r="A3429">
        <v>3428</v>
      </c>
      <c r="B3429">
        <v>40</v>
      </c>
      <c r="C3429" t="s">
        <v>14</v>
      </c>
      <c r="D3429" t="s">
        <v>20</v>
      </c>
      <c r="E3429" t="s">
        <v>21</v>
      </c>
      <c r="F3429">
        <v>895.98</v>
      </c>
      <c r="G3429">
        <v>10</v>
      </c>
      <c r="H3429">
        <v>2.4</v>
      </c>
      <c r="I3429" t="s">
        <v>13</v>
      </c>
      <c r="J3429" s="1">
        <v>47989</v>
      </c>
    </row>
    <row r="3430" spans="1:10" x14ac:dyDescent="0.3">
      <c r="A3430">
        <v>3429</v>
      </c>
      <c r="B3430">
        <v>34</v>
      </c>
      <c r="C3430" t="s">
        <v>14</v>
      </c>
      <c r="D3430" t="s">
        <v>18</v>
      </c>
      <c r="E3430" t="s">
        <v>16</v>
      </c>
      <c r="F3430">
        <v>288.8</v>
      </c>
      <c r="G3430">
        <v>6</v>
      </c>
      <c r="H3430">
        <v>2.4</v>
      </c>
      <c r="I3430" t="s">
        <v>17</v>
      </c>
      <c r="J3430" s="1">
        <v>47990</v>
      </c>
    </row>
    <row r="3431" spans="1:10" x14ac:dyDescent="0.3">
      <c r="A3431">
        <v>3430</v>
      </c>
      <c r="B3431">
        <v>48</v>
      </c>
      <c r="C3431" t="s">
        <v>14</v>
      </c>
      <c r="D3431" t="s">
        <v>18</v>
      </c>
      <c r="E3431" t="s">
        <v>24</v>
      </c>
      <c r="F3431">
        <v>632.33000000000004</v>
      </c>
      <c r="G3431">
        <v>12</v>
      </c>
      <c r="H3431">
        <v>1.2</v>
      </c>
      <c r="I3431" t="s">
        <v>17</v>
      </c>
      <c r="J3431" s="1">
        <v>47991</v>
      </c>
    </row>
    <row r="3432" spans="1:10" x14ac:dyDescent="0.3">
      <c r="A3432">
        <v>3431</v>
      </c>
      <c r="B3432">
        <v>28</v>
      </c>
      <c r="C3432" t="s">
        <v>23</v>
      </c>
      <c r="D3432" t="s">
        <v>11</v>
      </c>
      <c r="E3432" t="s">
        <v>21</v>
      </c>
      <c r="F3432">
        <v>856.12</v>
      </c>
      <c r="G3432">
        <v>7</v>
      </c>
      <c r="H3432">
        <v>2.2000000000000002</v>
      </c>
      <c r="I3432" t="s">
        <v>17</v>
      </c>
      <c r="J3432" s="1">
        <v>47992</v>
      </c>
    </row>
    <row r="3433" spans="1:10" x14ac:dyDescent="0.3">
      <c r="A3433">
        <v>3432</v>
      </c>
      <c r="B3433">
        <v>56</v>
      </c>
      <c r="C3433" t="s">
        <v>23</v>
      </c>
      <c r="D3433" t="s">
        <v>22</v>
      </c>
      <c r="E3433" t="s">
        <v>24</v>
      </c>
      <c r="F3433">
        <v>984.98</v>
      </c>
      <c r="G3433">
        <v>2</v>
      </c>
      <c r="H3433">
        <v>3.8</v>
      </c>
      <c r="I3433" t="s">
        <v>13</v>
      </c>
      <c r="J3433" s="1">
        <v>47993</v>
      </c>
    </row>
    <row r="3434" spans="1:10" x14ac:dyDescent="0.3">
      <c r="A3434">
        <v>3433</v>
      </c>
      <c r="B3434">
        <v>56</v>
      </c>
      <c r="C3434" t="s">
        <v>14</v>
      </c>
      <c r="D3434" t="s">
        <v>11</v>
      </c>
      <c r="E3434" t="s">
        <v>19</v>
      </c>
      <c r="F3434">
        <v>1046.79</v>
      </c>
      <c r="G3434">
        <v>5</v>
      </c>
      <c r="H3434">
        <v>2.8</v>
      </c>
      <c r="I3434" t="s">
        <v>17</v>
      </c>
      <c r="J3434" s="1">
        <v>47994</v>
      </c>
    </row>
    <row r="3435" spans="1:10" x14ac:dyDescent="0.3">
      <c r="A3435">
        <v>3434</v>
      </c>
      <c r="B3435">
        <v>56</v>
      </c>
      <c r="C3435" t="s">
        <v>10</v>
      </c>
      <c r="D3435" t="s">
        <v>15</v>
      </c>
      <c r="E3435" t="s">
        <v>24</v>
      </c>
      <c r="F3435">
        <v>1486.28</v>
      </c>
      <c r="G3435">
        <v>10</v>
      </c>
      <c r="H3435">
        <v>1.1000000000000001</v>
      </c>
      <c r="I3435" t="s">
        <v>13</v>
      </c>
      <c r="J3435" s="1">
        <v>47995</v>
      </c>
    </row>
    <row r="3436" spans="1:10" x14ac:dyDescent="0.3">
      <c r="A3436">
        <v>3435</v>
      </c>
      <c r="B3436">
        <v>28</v>
      </c>
      <c r="C3436" t="s">
        <v>10</v>
      </c>
      <c r="D3436" t="s">
        <v>22</v>
      </c>
      <c r="E3436" t="s">
        <v>24</v>
      </c>
      <c r="F3436">
        <v>1433.07</v>
      </c>
      <c r="G3436">
        <v>1</v>
      </c>
      <c r="H3436">
        <v>4.5999999999999996</v>
      </c>
      <c r="I3436" t="s">
        <v>17</v>
      </c>
      <c r="J3436" s="1">
        <v>47996</v>
      </c>
    </row>
    <row r="3437" spans="1:10" x14ac:dyDescent="0.3">
      <c r="A3437">
        <v>3436</v>
      </c>
      <c r="B3437">
        <v>28</v>
      </c>
      <c r="C3437" t="s">
        <v>10</v>
      </c>
      <c r="D3437" t="s">
        <v>15</v>
      </c>
      <c r="E3437" t="s">
        <v>19</v>
      </c>
      <c r="F3437">
        <v>1300.1300000000001</v>
      </c>
      <c r="G3437">
        <v>9</v>
      </c>
      <c r="H3437">
        <v>2.8</v>
      </c>
      <c r="I3437" t="s">
        <v>13</v>
      </c>
      <c r="J3437" s="1">
        <v>47997</v>
      </c>
    </row>
    <row r="3438" spans="1:10" x14ac:dyDescent="0.3">
      <c r="A3438">
        <v>3437</v>
      </c>
      <c r="B3438">
        <v>49</v>
      </c>
      <c r="C3438" t="s">
        <v>10</v>
      </c>
      <c r="D3438" t="s">
        <v>22</v>
      </c>
      <c r="E3438" t="s">
        <v>24</v>
      </c>
      <c r="F3438">
        <v>775.2</v>
      </c>
      <c r="G3438">
        <v>12</v>
      </c>
      <c r="H3438">
        <v>4.2</v>
      </c>
      <c r="I3438" t="s">
        <v>17</v>
      </c>
      <c r="J3438" s="1">
        <v>47998</v>
      </c>
    </row>
    <row r="3439" spans="1:10" x14ac:dyDescent="0.3">
      <c r="A3439">
        <v>3438</v>
      </c>
      <c r="B3439">
        <v>67</v>
      </c>
      <c r="C3439" t="s">
        <v>14</v>
      </c>
      <c r="D3439" t="s">
        <v>25</v>
      </c>
      <c r="E3439" t="s">
        <v>19</v>
      </c>
      <c r="F3439">
        <v>781.99</v>
      </c>
      <c r="G3439">
        <v>7</v>
      </c>
      <c r="H3439">
        <v>4.2</v>
      </c>
      <c r="I3439" t="s">
        <v>13</v>
      </c>
      <c r="J3439" s="1">
        <v>47999</v>
      </c>
    </row>
    <row r="3440" spans="1:10" x14ac:dyDescent="0.3">
      <c r="A3440">
        <v>3439</v>
      </c>
      <c r="B3440">
        <v>28</v>
      </c>
      <c r="C3440" t="s">
        <v>10</v>
      </c>
      <c r="D3440" t="s">
        <v>22</v>
      </c>
      <c r="E3440" t="s">
        <v>24</v>
      </c>
      <c r="F3440">
        <v>711.17</v>
      </c>
      <c r="G3440">
        <v>4</v>
      </c>
      <c r="H3440">
        <v>4.7</v>
      </c>
      <c r="I3440" t="s">
        <v>17</v>
      </c>
      <c r="J3440" s="1">
        <v>48000</v>
      </c>
    </row>
    <row r="3441" spans="1:10" x14ac:dyDescent="0.3">
      <c r="A3441">
        <v>3440</v>
      </c>
      <c r="B3441">
        <v>63</v>
      </c>
      <c r="C3441" t="s">
        <v>14</v>
      </c>
      <c r="D3441" t="s">
        <v>11</v>
      </c>
      <c r="E3441" t="s">
        <v>24</v>
      </c>
      <c r="F3441">
        <v>1274.06</v>
      </c>
      <c r="G3441">
        <v>7</v>
      </c>
      <c r="H3441">
        <v>2.7</v>
      </c>
      <c r="I3441" t="s">
        <v>13</v>
      </c>
      <c r="J3441" s="1">
        <v>48001</v>
      </c>
    </row>
    <row r="3442" spans="1:10" x14ac:dyDescent="0.3">
      <c r="A3442">
        <v>3441</v>
      </c>
      <c r="B3442">
        <v>27</v>
      </c>
      <c r="C3442" t="s">
        <v>23</v>
      </c>
      <c r="D3442" t="s">
        <v>22</v>
      </c>
      <c r="E3442" t="s">
        <v>21</v>
      </c>
      <c r="F3442">
        <v>274.49</v>
      </c>
      <c r="G3442">
        <v>3</v>
      </c>
      <c r="H3442">
        <v>1.4</v>
      </c>
      <c r="I3442" t="s">
        <v>17</v>
      </c>
      <c r="J3442" s="1">
        <v>48002</v>
      </c>
    </row>
    <row r="3443" spans="1:10" x14ac:dyDescent="0.3">
      <c r="A3443">
        <v>3442</v>
      </c>
      <c r="B3443">
        <v>65</v>
      </c>
      <c r="C3443" t="s">
        <v>23</v>
      </c>
      <c r="D3443" t="s">
        <v>20</v>
      </c>
      <c r="E3443" t="s">
        <v>16</v>
      </c>
      <c r="F3443">
        <v>1215.77</v>
      </c>
      <c r="G3443">
        <v>10</v>
      </c>
      <c r="H3443">
        <v>3.6</v>
      </c>
      <c r="I3443" t="s">
        <v>13</v>
      </c>
      <c r="J3443" s="1">
        <v>48003</v>
      </c>
    </row>
    <row r="3444" spans="1:10" x14ac:dyDescent="0.3">
      <c r="A3444">
        <v>3443</v>
      </c>
      <c r="B3444">
        <v>36</v>
      </c>
      <c r="C3444" t="s">
        <v>14</v>
      </c>
      <c r="D3444" t="s">
        <v>18</v>
      </c>
      <c r="E3444" t="s">
        <v>16</v>
      </c>
      <c r="F3444">
        <v>1303.94</v>
      </c>
      <c r="G3444">
        <v>2</v>
      </c>
      <c r="H3444">
        <v>2.5</v>
      </c>
      <c r="I3444" t="s">
        <v>13</v>
      </c>
      <c r="J3444" s="1">
        <v>48004</v>
      </c>
    </row>
    <row r="3445" spans="1:10" x14ac:dyDescent="0.3">
      <c r="A3445">
        <v>3444</v>
      </c>
      <c r="B3445">
        <v>34</v>
      </c>
      <c r="C3445" t="s">
        <v>10</v>
      </c>
      <c r="D3445" t="s">
        <v>25</v>
      </c>
      <c r="E3445" t="s">
        <v>24</v>
      </c>
      <c r="F3445">
        <v>234.53</v>
      </c>
      <c r="G3445">
        <v>14</v>
      </c>
      <c r="H3445">
        <v>3.3</v>
      </c>
      <c r="I3445" t="s">
        <v>17</v>
      </c>
      <c r="J3445" s="1">
        <v>48005</v>
      </c>
    </row>
    <row r="3446" spans="1:10" x14ac:dyDescent="0.3">
      <c r="A3446">
        <v>3445</v>
      </c>
      <c r="B3446">
        <v>22</v>
      </c>
      <c r="C3446" t="s">
        <v>23</v>
      </c>
      <c r="D3446" t="s">
        <v>22</v>
      </c>
      <c r="E3446" t="s">
        <v>12</v>
      </c>
      <c r="F3446">
        <v>1276.08</v>
      </c>
      <c r="G3446">
        <v>12</v>
      </c>
      <c r="H3446">
        <v>1.2</v>
      </c>
      <c r="I3446" t="s">
        <v>17</v>
      </c>
      <c r="J3446" s="1">
        <v>48006</v>
      </c>
    </row>
    <row r="3447" spans="1:10" x14ac:dyDescent="0.3">
      <c r="A3447">
        <v>3446</v>
      </c>
      <c r="B3447">
        <v>67</v>
      </c>
      <c r="C3447" t="s">
        <v>14</v>
      </c>
      <c r="D3447" t="s">
        <v>25</v>
      </c>
      <c r="E3447" t="s">
        <v>12</v>
      </c>
      <c r="F3447">
        <v>1111.24</v>
      </c>
      <c r="G3447">
        <v>12</v>
      </c>
      <c r="H3447">
        <v>1.7</v>
      </c>
      <c r="I3447" t="s">
        <v>17</v>
      </c>
      <c r="J3447" s="1">
        <v>48007</v>
      </c>
    </row>
    <row r="3448" spans="1:10" x14ac:dyDescent="0.3">
      <c r="A3448">
        <v>3447</v>
      </c>
      <c r="B3448">
        <v>42</v>
      </c>
      <c r="C3448" t="s">
        <v>10</v>
      </c>
      <c r="D3448" t="s">
        <v>20</v>
      </c>
      <c r="E3448" t="s">
        <v>19</v>
      </c>
      <c r="F3448">
        <v>410.45</v>
      </c>
      <c r="G3448">
        <v>12</v>
      </c>
      <c r="H3448">
        <v>4.0999999999999996</v>
      </c>
      <c r="I3448" t="s">
        <v>17</v>
      </c>
      <c r="J3448" s="1">
        <v>48008</v>
      </c>
    </row>
    <row r="3449" spans="1:10" x14ac:dyDescent="0.3">
      <c r="A3449">
        <v>3448</v>
      </c>
      <c r="B3449">
        <v>56</v>
      </c>
      <c r="C3449" t="s">
        <v>14</v>
      </c>
      <c r="D3449" t="s">
        <v>11</v>
      </c>
      <c r="E3449" t="s">
        <v>12</v>
      </c>
      <c r="F3449">
        <v>1274.32</v>
      </c>
      <c r="G3449">
        <v>14</v>
      </c>
      <c r="H3449">
        <v>2.4</v>
      </c>
      <c r="I3449" t="s">
        <v>17</v>
      </c>
      <c r="J3449" s="1">
        <v>48009</v>
      </c>
    </row>
    <row r="3450" spans="1:10" x14ac:dyDescent="0.3">
      <c r="A3450">
        <v>3449</v>
      </c>
      <c r="B3450">
        <v>22</v>
      </c>
      <c r="C3450" t="s">
        <v>10</v>
      </c>
      <c r="D3450" t="s">
        <v>22</v>
      </c>
      <c r="E3450" t="s">
        <v>24</v>
      </c>
      <c r="F3450">
        <v>10.16</v>
      </c>
      <c r="G3450">
        <v>5</v>
      </c>
      <c r="H3450">
        <v>4.9000000000000004</v>
      </c>
      <c r="I3450" t="s">
        <v>13</v>
      </c>
      <c r="J3450" s="1">
        <v>48010</v>
      </c>
    </row>
    <row r="3451" spans="1:10" x14ac:dyDescent="0.3">
      <c r="A3451">
        <v>3450</v>
      </c>
      <c r="B3451">
        <v>64</v>
      </c>
      <c r="C3451" t="s">
        <v>14</v>
      </c>
      <c r="D3451" t="s">
        <v>22</v>
      </c>
      <c r="E3451" t="s">
        <v>21</v>
      </c>
      <c r="F3451">
        <v>574.13</v>
      </c>
      <c r="G3451">
        <v>14</v>
      </c>
      <c r="H3451">
        <v>2.2000000000000002</v>
      </c>
      <c r="I3451" t="s">
        <v>17</v>
      </c>
      <c r="J3451" s="1">
        <v>48011</v>
      </c>
    </row>
    <row r="3452" spans="1:10" x14ac:dyDescent="0.3">
      <c r="A3452">
        <v>3451</v>
      </c>
      <c r="B3452">
        <v>67</v>
      </c>
      <c r="C3452" t="s">
        <v>23</v>
      </c>
      <c r="D3452" t="s">
        <v>22</v>
      </c>
      <c r="E3452" t="s">
        <v>12</v>
      </c>
      <c r="F3452">
        <v>1154.57</v>
      </c>
      <c r="G3452">
        <v>11</v>
      </c>
      <c r="H3452">
        <v>4.0999999999999996</v>
      </c>
      <c r="I3452" t="s">
        <v>13</v>
      </c>
      <c r="J3452" s="1">
        <v>48012</v>
      </c>
    </row>
    <row r="3453" spans="1:10" x14ac:dyDescent="0.3">
      <c r="A3453">
        <v>3452</v>
      </c>
      <c r="B3453">
        <v>38</v>
      </c>
      <c r="C3453" t="s">
        <v>23</v>
      </c>
      <c r="D3453" t="s">
        <v>20</v>
      </c>
      <c r="E3453" t="s">
        <v>21</v>
      </c>
      <c r="F3453">
        <v>1371.15</v>
      </c>
      <c r="G3453">
        <v>5</v>
      </c>
      <c r="H3453">
        <v>3.3</v>
      </c>
      <c r="I3453" t="s">
        <v>17</v>
      </c>
      <c r="J3453" s="1">
        <v>48013</v>
      </c>
    </row>
    <row r="3454" spans="1:10" x14ac:dyDescent="0.3">
      <c r="A3454">
        <v>3453</v>
      </c>
      <c r="B3454">
        <v>45</v>
      </c>
      <c r="C3454" t="s">
        <v>23</v>
      </c>
      <c r="D3454" t="s">
        <v>11</v>
      </c>
      <c r="E3454" t="s">
        <v>12</v>
      </c>
      <c r="F3454">
        <v>413.47</v>
      </c>
      <c r="G3454">
        <v>7</v>
      </c>
      <c r="H3454">
        <v>3.4</v>
      </c>
      <c r="I3454" t="s">
        <v>13</v>
      </c>
      <c r="J3454" s="1">
        <v>48014</v>
      </c>
    </row>
    <row r="3455" spans="1:10" x14ac:dyDescent="0.3">
      <c r="A3455">
        <v>3454</v>
      </c>
      <c r="B3455">
        <v>20</v>
      </c>
      <c r="C3455" t="s">
        <v>23</v>
      </c>
      <c r="D3455" t="s">
        <v>22</v>
      </c>
      <c r="E3455" t="s">
        <v>16</v>
      </c>
      <c r="F3455">
        <v>1044.53</v>
      </c>
      <c r="G3455">
        <v>4</v>
      </c>
      <c r="H3455">
        <v>3.9</v>
      </c>
      <c r="I3455" t="s">
        <v>17</v>
      </c>
      <c r="J3455" s="1">
        <v>48015</v>
      </c>
    </row>
    <row r="3456" spans="1:10" x14ac:dyDescent="0.3">
      <c r="A3456">
        <v>3455</v>
      </c>
      <c r="B3456">
        <v>35</v>
      </c>
      <c r="C3456" t="s">
        <v>10</v>
      </c>
      <c r="D3456" t="s">
        <v>11</v>
      </c>
      <c r="E3456" t="s">
        <v>16</v>
      </c>
      <c r="F3456">
        <v>1299.06</v>
      </c>
      <c r="G3456">
        <v>2</v>
      </c>
      <c r="H3456">
        <v>1.2</v>
      </c>
      <c r="I3456" t="s">
        <v>13</v>
      </c>
      <c r="J3456" s="1">
        <v>48016</v>
      </c>
    </row>
    <row r="3457" spans="1:10" x14ac:dyDescent="0.3">
      <c r="A3457">
        <v>3456</v>
      </c>
      <c r="B3457">
        <v>52</v>
      </c>
      <c r="C3457" t="s">
        <v>14</v>
      </c>
      <c r="D3457" t="s">
        <v>25</v>
      </c>
      <c r="E3457" t="s">
        <v>24</v>
      </c>
      <c r="F3457">
        <v>1304.7</v>
      </c>
      <c r="G3457">
        <v>11</v>
      </c>
      <c r="H3457">
        <v>2.2000000000000002</v>
      </c>
      <c r="I3457" t="s">
        <v>13</v>
      </c>
      <c r="J3457" s="1">
        <v>48017</v>
      </c>
    </row>
    <row r="3458" spans="1:10" x14ac:dyDescent="0.3">
      <c r="A3458">
        <v>3457</v>
      </c>
      <c r="B3458">
        <v>19</v>
      </c>
      <c r="C3458" t="s">
        <v>23</v>
      </c>
      <c r="D3458" t="s">
        <v>20</v>
      </c>
      <c r="E3458" t="s">
        <v>16</v>
      </c>
      <c r="F3458">
        <v>28.63</v>
      </c>
      <c r="G3458">
        <v>2</v>
      </c>
      <c r="H3458">
        <v>4.4000000000000004</v>
      </c>
      <c r="I3458" t="s">
        <v>13</v>
      </c>
      <c r="J3458" s="1">
        <v>48018</v>
      </c>
    </row>
    <row r="3459" spans="1:10" x14ac:dyDescent="0.3">
      <c r="A3459">
        <v>3458</v>
      </c>
      <c r="B3459">
        <v>68</v>
      </c>
      <c r="C3459" t="s">
        <v>23</v>
      </c>
      <c r="D3459" t="s">
        <v>20</v>
      </c>
      <c r="E3459" t="s">
        <v>16</v>
      </c>
      <c r="F3459">
        <v>1246.6099999999999</v>
      </c>
      <c r="G3459">
        <v>11</v>
      </c>
      <c r="H3459">
        <v>3.5</v>
      </c>
      <c r="I3459" t="s">
        <v>17</v>
      </c>
      <c r="J3459" s="1">
        <v>48019</v>
      </c>
    </row>
    <row r="3460" spans="1:10" x14ac:dyDescent="0.3">
      <c r="A3460">
        <v>3459</v>
      </c>
      <c r="B3460">
        <v>67</v>
      </c>
      <c r="C3460" t="s">
        <v>23</v>
      </c>
      <c r="D3460" t="s">
        <v>18</v>
      </c>
      <c r="E3460" t="s">
        <v>12</v>
      </c>
      <c r="F3460">
        <v>260.17</v>
      </c>
      <c r="G3460">
        <v>2</v>
      </c>
      <c r="H3460">
        <v>3.2</v>
      </c>
      <c r="I3460" t="s">
        <v>17</v>
      </c>
      <c r="J3460" s="1">
        <v>48020</v>
      </c>
    </row>
    <row r="3461" spans="1:10" x14ac:dyDescent="0.3">
      <c r="A3461">
        <v>3460</v>
      </c>
      <c r="B3461">
        <v>59</v>
      </c>
      <c r="C3461" t="s">
        <v>10</v>
      </c>
      <c r="D3461" t="s">
        <v>22</v>
      </c>
      <c r="E3461" t="s">
        <v>12</v>
      </c>
      <c r="F3461">
        <v>117.23</v>
      </c>
      <c r="G3461">
        <v>3</v>
      </c>
      <c r="H3461">
        <v>2.8</v>
      </c>
      <c r="I3461" t="s">
        <v>13</v>
      </c>
      <c r="J3461" s="1">
        <v>48021</v>
      </c>
    </row>
    <row r="3462" spans="1:10" x14ac:dyDescent="0.3">
      <c r="A3462">
        <v>3461</v>
      </c>
      <c r="B3462">
        <v>30</v>
      </c>
      <c r="C3462" t="s">
        <v>23</v>
      </c>
      <c r="D3462" t="s">
        <v>20</v>
      </c>
      <c r="E3462" t="s">
        <v>16</v>
      </c>
      <c r="F3462">
        <v>1336.35</v>
      </c>
      <c r="G3462">
        <v>11</v>
      </c>
      <c r="H3462">
        <v>3</v>
      </c>
      <c r="I3462" t="s">
        <v>17</v>
      </c>
      <c r="J3462" s="1">
        <v>48022</v>
      </c>
    </row>
    <row r="3463" spans="1:10" x14ac:dyDescent="0.3">
      <c r="A3463">
        <v>3462</v>
      </c>
      <c r="B3463">
        <v>63</v>
      </c>
      <c r="C3463" t="s">
        <v>10</v>
      </c>
      <c r="D3463" t="s">
        <v>18</v>
      </c>
      <c r="E3463" t="s">
        <v>24</v>
      </c>
      <c r="F3463">
        <v>824.52</v>
      </c>
      <c r="G3463">
        <v>13</v>
      </c>
      <c r="H3463">
        <v>2.4</v>
      </c>
      <c r="I3463" t="s">
        <v>13</v>
      </c>
      <c r="J3463" s="1">
        <v>48023</v>
      </c>
    </row>
    <row r="3464" spans="1:10" x14ac:dyDescent="0.3">
      <c r="A3464">
        <v>3463</v>
      </c>
      <c r="B3464">
        <v>54</v>
      </c>
      <c r="C3464" t="s">
        <v>23</v>
      </c>
      <c r="D3464" t="s">
        <v>25</v>
      </c>
      <c r="E3464" t="s">
        <v>21</v>
      </c>
      <c r="F3464">
        <v>41.05</v>
      </c>
      <c r="G3464">
        <v>1</v>
      </c>
      <c r="H3464">
        <v>2.7</v>
      </c>
      <c r="I3464" t="s">
        <v>17</v>
      </c>
      <c r="J3464" s="1">
        <v>48024</v>
      </c>
    </row>
    <row r="3465" spans="1:10" x14ac:dyDescent="0.3">
      <c r="A3465">
        <v>3464</v>
      </c>
      <c r="B3465">
        <v>25</v>
      </c>
      <c r="C3465" t="s">
        <v>23</v>
      </c>
      <c r="D3465" t="s">
        <v>22</v>
      </c>
      <c r="E3465" t="s">
        <v>24</v>
      </c>
      <c r="F3465">
        <v>265.99</v>
      </c>
      <c r="G3465">
        <v>11</v>
      </c>
      <c r="H3465">
        <v>3.6</v>
      </c>
      <c r="I3465" t="s">
        <v>17</v>
      </c>
      <c r="J3465" s="1">
        <v>48025</v>
      </c>
    </row>
    <row r="3466" spans="1:10" x14ac:dyDescent="0.3">
      <c r="A3466">
        <v>3465</v>
      </c>
      <c r="B3466">
        <v>54</v>
      </c>
      <c r="C3466" t="s">
        <v>10</v>
      </c>
      <c r="D3466" t="s">
        <v>22</v>
      </c>
      <c r="E3466" t="s">
        <v>16</v>
      </c>
      <c r="F3466">
        <v>22.35</v>
      </c>
      <c r="G3466">
        <v>5</v>
      </c>
      <c r="H3466">
        <v>2.4</v>
      </c>
      <c r="I3466" t="s">
        <v>17</v>
      </c>
      <c r="J3466" s="1">
        <v>48026</v>
      </c>
    </row>
    <row r="3467" spans="1:10" x14ac:dyDescent="0.3">
      <c r="A3467">
        <v>3466</v>
      </c>
      <c r="B3467">
        <v>68</v>
      </c>
      <c r="C3467" t="s">
        <v>10</v>
      </c>
      <c r="D3467" t="s">
        <v>11</v>
      </c>
      <c r="E3467" t="s">
        <v>24</v>
      </c>
      <c r="F3467">
        <v>1146.47</v>
      </c>
      <c r="G3467">
        <v>1</v>
      </c>
      <c r="H3467">
        <v>4.4000000000000004</v>
      </c>
      <c r="I3467" t="s">
        <v>17</v>
      </c>
      <c r="J3467" s="1">
        <v>48027</v>
      </c>
    </row>
    <row r="3468" spans="1:10" x14ac:dyDescent="0.3">
      <c r="A3468">
        <v>3467</v>
      </c>
      <c r="B3468">
        <v>32</v>
      </c>
      <c r="C3468" t="s">
        <v>10</v>
      </c>
      <c r="D3468" t="s">
        <v>22</v>
      </c>
      <c r="E3468" t="s">
        <v>12</v>
      </c>
      <c r="F3468">
        <v>362.09</v>
      </c>
      <c r="G3468">
        <v>13</v>
      </c>
      <c r="H3468">
        <v>2.1</v>
      </c>
      <c r="I3468" t="s">
        <v>17</v>
      </c>
      <c r="J3468" s="1">
        <v>48028</v>
      </c>
    </row>
    <row r="3469" spans="1:10" x14ac:dyDescent="0.3">
      <c r="A3469">
        <v>3468</v>
      </c>
      <c r="B3469">
        <v>37</v>
      </c>
      <c r="C3469" t="s">
        <v>10</v>
      </c>
      <c r="D3469" t="s">
        <v>11</v>
      </c>
      <c r="E3469" t="s">
        <v>12</v>
      </c>
      <c r="F3469">
        <v>983.49</v>
      </c>
      <c r="G3469">
        <v>4</v>
      </c>
      <c r="H3469">
        <v>1.3</v>
      </c>
      <c r="I3469" t="s">
        <v>17</v>
      </c>
      <c r="J3469" s="1">
        <v>48029</v>
      </c>
    </row>
    <row r="3470" spans="1:10" x14ac:dyDescent="0.3">
      <c r="A3470">
        <v>3469</v>
      </c>
      <c r="B3470">
        <v>23</v>
      </c>
      <c r="C3470" t="s">
        <v>14</v>
      </c>
      <c r="D3470" t="s">
        <v>25</v>
      </c>
      <c r="E3470" t="s">
        <v>19</v>
      </c>
      <c r="F3470">
        <v>1493.59</v>
      </c>
      <c r="G3470">
        <v>7</v>
      </c>
      <c r="H3470">
        <v>2.4</v>
      </c>
      <c r="I3470" t="s">
        <v>17</v>
      </c>
      <c r="J3470" s="1">
        <v>48030</v>
      </c>
    </row>
    <row r="3471" spans="1:10" x14ac:dyDescent="0.3">
      <c r="A3471">
        <v>3470</v>
      </c>
      <c r="B3471">
        <v>43</v>
      </c>
      <c r="C3471" t="s">
        <v>14</v>
      </c>
      <c r="D3471" t="s">
        <v>18</v>
      </c>
      <c r="E3471" t="s">
        <v>19</v>
      </c>
      <c r="F3471">
        <v>824.07</v>
      </c>
      <c r="G3471">
        <v>5</v>
      </c>
      <c r="H3471">
        <v>2.1</v>
      </c>
      <c r="I3471" t="s">
        <v>17</v>
      </c>
      <c r="J3471" s="1">
        <v>48031</v>
      </c>
    </row>
    <row r="3472" spans="1:10" x14ac:dyDescent="0.3">
      <c r="A3472">
        <v>3471</v>
      </c>
      <c r="B3472">
        <v>43</v>
      </c>
      <c r="C3472" t="s">
        <v>14</v>
      </c>
      <c r="D3472" t="s">
        <v>11</v>
      </c>
      <c r="E3472" t="s">
        <v>16</v>
      </c>
      <c r="F3472">
        <v>1004.75</v>
      </c>
      <c r="G3472">
        <v>6</v>
      </c>
      <c r="H3472">
        <v>3.8</v>
      </c>
      <c r="I3472" t="s">
        <v>13</v>
      </c>
      <c r="J3472" s="1">
        <v>48032</v>
      </c>
    </row>
    <row r="3473" spans="1:10" x14ac:dyDescent="0.3">
      <c r="A3473">
        <v>3472</v>
      </c>
      <c r="B3473">
        <v>62</v>
      </c>
      <c r="C3473" t="s">
        <v>14</v>
      </c>
      <c r="D3473" t="s">
        <v>20</v>
      </c>
      <c r="E3473" t="s">
        <v>19</v>
      </c>
      <c r="F3473">
        <v>496.17</v>
      </c>
      <c r="G3473">
        <v>8</v>
      </c>
      <c r="H3473">
        <v>4.4000000000000004</v>
      </c>
      <c r="I3473" t="s">
        <v>13</v>
      </c>
      <c r="J3473" s="1">
        <v>48033</v>
      </c>
    </row>
    <row r="3474" spans="1:10" x14ac:dyDescent="0.3">
      <c r="A3474">
        <v>3473</v>
      </c>
      <c r="B3474">
        <v>24</v>
      </c>
      <c r="C3474" t="s">
        <v>10</v>
      </c>
      <c r="D3474" t="s">
        <v>22</v>
      </c>
      <c r="E3474" t="s">
        <v>19</v>
      </c>
      <c r="F3474">
        <v>1306.25</v>
      </c>
      <c r="G3474">
        <v>4</v>
      </c>
      <c r="H3474">
        <v>3.7</v>
      </c>
      <c r="I3474" t="s">
        <v>17</v>
      </c>
      <c r="J3474" s="1">
        <v>48034</v>
      </c>
    </row>
    <row r="3475" spans="1:10" x14ac:dyDescent="0.3">
      <c r="A3475">
        <v>3474</v>
      </c>
      <c r="B3475">
        <v>39</v>
      </c>
      <c r="C3475" t="s">
        <v>14</v>
      </c>
      <c r="D3475" t="s">
        <v>18</v>
      </c>
      <c r="E3475" t="s">
        <v>24</v>
      </c>
      <c r="F3475">
        <v>286.75</v>
      </c>
      <c r="G3475">
        <v>4</v>
      </c>
      <c r="H3475">
        <v>2.8</v>
      </c>
      <c r="I3475" t="s">
        <v>13</v>
      </c>
      <c r="J3475" s="1">
        <v>48035</v>
      </c>
    </row>
    <row r="3476" spans="1:10" x14ac:dyDescent="0.3">
      <c r="A3476">
        <v>3475</v>
      </c>
      <c r="B3476">
        <v>64</v>
      </c>
      <c r="C3476" t="s">
        <v>23</v>
      </c>
      <c r="D3476" t="s">
        <v>22</v>
      </c>
      <c r="E3476" t="s">
        <v>21</v>
      </c>
      <c r="F3476">
        <v>1085.98</v>
      </c>
      <c r="G3476">
        <v>2</v>
      </c>
      <c r="H3476">
        <v>3.9</v>
      </c>
      <c r="I3476" t="s">
        <v>17</v>
      </c>
      <c r="J3476" s="1">
        <v>48036</v>
      </c>
    </row>
    <row r="3477" spans="1:10" x14ac:dyDescent="0.3">
      <c r="A3477">
        <v>3476</v>
      </c>
      <c r="B3477">
        <v>26</v>
      </c>
      <c r="C3477" t="s">
        <v>10</v>
      </c>
      <c r="D3477" t="s">
        <v>18</v>
      </c>
      <c r="E3477" t="s">
        <v>12</v>
      </c>
      <c r="F3477">
        <v>641.80999999999995</v>
      </c>
      <c r="G3477">
        <v>13</v>
      </c>
      <c r="H3477">
        <v>1.5</v>
      </c>
      <c r="I3477" t="s">
        <v>17</v>
      </c>
      <c r="J3477" s="1">
        <v>48037</v>
      </c>
    </row>
    <row r="3478" spans="1:10" x14ac:dyDescent="0.3">
      <c r="A3478">
        <v>3477</v>
      </c>
      <c r="B3478">
        <v>30</v>
      </c>
      <c r="C3478" t="s">
        <v>14</v>
      </c>
      <c r="D3478" t="s">
        <v>25</v>
      </c>
      <c r="E3478" t="s">
        <v>16</v>
      </c>
      <c r="F3478">
        <v>1440.26</v>
      </c>
      <c r="G3478">
        <v>14</v>
      </c>
      <c r="H3478">
        <v>4.8</v>
      </c>
      <c r="I3478" t="s">
        <v>13</v>
      </c>
      <c r="J3478" s="1">
        <v>48038</v>
      </c>
    </row>
    <row r="3479" spans="1:10" x14ac:dyDescent="0.3">
      <c r="A3479">
        <v>3478</v>
      </c>
      <c r="B3479">
        <v>52</v>
      </c>
      <c r="C3479" t="s">
        <v>23</v>
      </c>
      <c r="D3479" t="s">
        <v>15</v>
      </c>
      <c r="E3479" t="s">
        <v>21</v>
      </c>
      <c r="F3479">
        <v>294.12</v>
      </c>
      <c r="G3479">
        <v>12</v>
      </c>
      <c r="H3479">
        <v>3</v>
      </c>
      <c r="I3479" t="s">
        <v>17</v>
      </c>
      <c r="J3479" s="1">
        <v>48039</v>
      </c>
    </row>
    <row r="3480" spans="1:10" x14ac:dyDescent="0.3">
      <c r="A3480">
        <v>3479</v>
      </c>
      <c r="B3480">
        <v>47</v>
      </c>
      <c r="C3480" t="s">
        <v>23</v>
      </c>
      <c r="D3480" t="s">
        <v>25</v>
      </c>
      <c r="E3480" t="s">
        <v>24</v>
      </c>
      <c r="F3480">
        <v>114.17</v>
      </c>
      <c r="G3480">
        <v>3</v>
      </c>
      <c r="H3480">
        <v>3.1</v>
      </c>
      <c r="I3480" t="s">
        <v>13</v>
      </c>
      <c r="J3480" s="1">
        <v>48040</v>
      </c>
    </row>
    <row r="3481" spans="1:10" x14ac:dyDescent="0.3">
      <c r="A3481">
        <v>3480</v>
      </c>
      <c r="B3481">
        <v>25</v>
      </c>
      <c r="C3481" t="s">
        <v>14</v>
      </c>
      <c r="D3481" t="s">
        <v>22</v>
      </c>
      <c r="E3481" t="s">
        <v>21</v>
      </c>
      <c r="F3481">
        <v>982.7</v>
      </c>
      <c r="G3481">
        <v>3</v>
      </c>
      <c r="H3481">
        <v>4.7</v>
      </c>
      <c r="I3481" t="s">
        <v>13</v>
      </c>
      <c r="J3481" s="1">
        <v>48041</v>
      </c>
    </row>
    <row r="3482" spans="1:10" x14ac:dyDescent="0.3">
      <c r="A3482">
        <v>3481</v>
      </c>
      <c r="B3482">
        <v>24</v>
      </c>
      <c r="C3482" t="s">
        <v>23</v>
      </c>
      <c r="D3482" t="s">
        <v>18</v>
      </c>
      <c r="E3482" t="s">
        <v>16</v>
      </c>
      <c r="F3482">
        <v>338.55</v>
      </c>
      <c r="G3482">
        <v>11</v>
      </c>
      <c r="H3482">
        <v>1.7</v>
      </c>
      <c r="I3482" t="s">
        <v>17</v>
      </c>
      <c r="J3482" s="1">
        <v>48042</v>
      </c>
    </row>
    <row r="3483" spans="1:10" x14ac:dyDescent="0.3">
      <c r="A3483">
        <v>3482</v>
      </c>
      <c r="B3483">
        <v>46</v>
      </c>
      <c r="C3483" t="s">
        <v>10</v>
      </c>
      <c r="D3483" t="s">
        <v>25</v>
      </c>
      <c r="E3483" t="s">
        <v>19</v>
      </c>
      <c r="F3483">
        <v>496.21</v>
      </c>
      <c r="G3483">
        <v>10</v>
      </c>
      <c r="H3483">
        <v>2.9</v>
      </c>
      <c r="I3483" t="s">
        <v>17</v>
      </c>
      <c r="J3483" s="1">
        <v>48043</v>
      </c>
    </row>
    <row r="3484" spans="1:10" x14ac:dyDescent="0.3">
      <c r="A3484">
        <v>3483</v>
      </c>
      <c r="B3484">
        <v>51</v>
      </c>
      <c r="C3484" t="s">
        <v>14</v>
      </c>
      <c r="D3484" t="s">
        <v>22</v>
      </c>
      <c r="E3484" t="s">
        <v>21</v>
      </c>
      <c r="F3484">
        <v>1106.99</v>
      </c>
      <c r="G3484">
        <v>10</v>
      </c>
      <c r="H3484">
        <v>5</v>
      </c>
      <c r="I3484" t="s">
        <v>13</v>
      </c>
      <c r="J3484" s="1">
        <v>48044</v>
      </c>
    </row>
    <row r="3485" spans="1:10" x14ac:dyDescent="0.3">
      <c r="A3485">
        <v>3484</v>
      </c>
      <c r="B3485">
        <v>61</v>
      </c>
      <c r="C3485" t="s">
        <v>23</v>
      </c>
      <c r="D3485" t="s">
        <v>20</v>
      </c>
      <c r="E3485" t="s">
        <v>16</v>
      </c>
      <c r="F3485">
        <v>308.72000000000003</v>
      </c>
      <c r="G3485">
        <v>7</v>
      </c>
      <c r="H3485">
        <v>5</v>
      </c>
      <c r="I3485" t="s">
        <v>13</v>
      </c>
      <c r="J3485" s="1">
        <v>48045</v>
      </c>
    </row>
    <row r="3486" spans="1:10" x14ac:dyDescent="0.3">
      <c r="A3486">
        <v>3485</v>
      </c>
      <c r="B3486">
        <v>53</v>
      </c>
      <c r="C3486" t="s">
        <v>14</v>
      </c>
      <c r="D3486" t="s">
        <v>11</v>
      </c>
      <c r="E3486" t="s">
        <v>16</v>
      </c>
      <c r="F3486">
        <v>682.5</v>
      </c>
      <c r="G3486">
        <v>1</v>
      </c>
      <c r="H3486">
        <v>3.6</v>
      </c>
      <c r="I3486" t="s">
        <v>17</v>
      </c>
      <c r="J3486" s="1">
        <v>48046</v>
      </c>
    </row>
    <row r="3487" spans="1:10" x14ac:dyDescent="0.3">
      <c r="A3487">
        <v>3486</v>
      </c>
      <c r="B3487">
        <v>50</v>
      </c>
      <c r="C3487" t="s">
        <v>23</v>
      </c>
      <c r="D3487" t="s">
        <v>20</v>
      </c>
      <c r="E3487" t="s">
        <v>24</v>
      </c>
      <c r="F3487">
        <v>190.63</v>
      </c>
      <c r="G3487">
        <v>12</v>
      </c>
      <c r="H3487">
        <v>3.9</v>
      </c>
      <c r="I3487" t="s">
        <v>17</v>
      </c>
      <c r="J3487" s="1">
        <v>48047</v>
      </c>
    </row>
    <row r="3488" spans="1:10" x14ac:dyDescent="0.3">
      <c r="A3488">
        <v>3487</v>
      </c>
      <c r="B3488">
        <v>19</v>
      </c>
      <c r="C3488" t="s">
        <v>14</v>
      </c>
      <c r="D3488" t="s">
        <v>11</v>
      </c>
      <c r="E3488" t="s">
        <v>12</v>
      </c>
      <c r="F3488">
        <v>155.41999999999999</v>
      </c>
      <c r="G3488">
        <v>6</v>
      </c>
      <c r="H3488">
        <v>4</v>
      </c>
      <c r="I3488" t="s">
        <v>17</v>
      </c>
      <c r="J3488" s="1">
        <v>48048</v>
      </c>
    </row>
    <row r="3489" spans="1:10" x14ac:dyDescent="0.3">
      <c r="A3489">
        <v>3488</v>
      </c>
      <c r="B3489">
        <v>50</v>
      </c>
      <c r="C3489" t="s">
        <v>14</v>
      </c>
      <c r="D3489" t="s">
        <v>11</v>
      </c>
      <c r="E3489" t="s">
        <v>19</v>
      </c>
      <c r="F3489">
        <v>318.08999999999997</v>
      </c>
      <c r="G3489">
        <v>13</v>
      </c>
      <c r="H3489">
        <v>4.7</v>
      </c>
      <c r="I3489" t="s">
        <v>17</v>
      </c>
      <c r="J3489" s="1">
        <v>48049</v>
      </c>
    </row>
    <row r="3490" spans="1:10" x14ac:dyDescent="0.3">
      <c r="A3490">
        <v>3489</v>
      </c>
      <c r="B3490">
        <v>68</v>
      </c>
      <c r="C3490" t="s">
        <v>23</v>
      </c>
      <c r="D3490" t="s">
        <v>15</v>
      </c>
      <c r="E3490" t="s">
        <v>19</v>
      </c>
      <c r="F3490">
        <v>811.73</v>
      </c>
      <c r="G3490">
        <v>11</v>
      </c>
      <c r="H3490">
        <v>1.9</v>
      </c>
      <c r="I3490" t="s">
        <v>13</v>
      </c>
      <c r="J3490" s="1">
        <v>48050</v>
      </c>
    </row>
    <row r="3491" spans="1:10" x14ac:dyDescent="0.3">
      <c r="A3491">
        <v>3490</v>
      </c>
      <c r="B3491">
        <v>59</v>
      </c>
      <c r="C3491" t="s">
        <v>14</v>
      </c>
      <c r="D3491" t="s">
        <v>18</v>
      </c>
      <c r="E3491" t="s">
        <v>24</v>
      </c>
      <c r="F3491">
        <v>1308.81</v>
      </c>
      <c r="G3491">
        <v>8</v>
      </c>
      <c r="H3491">
        <v>4.2</v>
      </c>
      <c r="I3491" t="s">
        <v>17</v>
      </c>
      <c r="J3491" s="1">
        <v>48051</v>
      </c>
    </row>
    <row r="3492" spans="1:10" x14ac:dyDescent="0.3">
      <c r="A3492">
        <v>3491</v>
      </c>
      <c r="B3492">
        <v>43</v>
      </c>
      <c r="C3492" t="s">
        <v>14</v>
      </c>
      <c r="D3492" t="s">
        <v>15</v>
      </c>
      <c r="E3492" t="s">
        <v>19</v>
      </c>
      <c r="F3492">
        <v>984.37</v>
      </c>
      <c r="G3492">
        <v>1</v>
      </c>
      <c r="H3492">
        <v>4.2</v>
      </c>
      <c r="I3492" t="s">
        <v>13</v>
      </c>
      <c r="J3492" s="1">
        <v>48052</v>
      </c>
    </row>
    <row r="3493" spans="1:10" x14ac:dyDescent="0.3">
      <c r="A3493">
        <v>3492</v>
      </c>
      <c r="B3493">
        <v>29</v>
      </c>
      <c r="C3493" t="s">
        <v>23</v>
      </c>
      <c r="D3493" t="s">
        <v>18</v>
      </c>
      <c r="E3493" t="s">
        <v>12</v>
      </c>
      <c r="F3493">
        <v>132.11000000000001</v>
      </c>
      <c r="G3493">
        <v>6</v>
      </c>
      <c r="H3493">
        <v>2.6</v>
      </c>
      <c r="I3493" t="s">
        <v>13</v>
      </c>
      <c r="J3493" s="1">
        <v>48053</v>
      </c>
    </row>
    <row r="3494" spans="1:10" x14ac:dyDescent="0.3">
      <c r="A3494">
        <v>3493</v>
      </c>
      <c r="B3494">
        <v>22</v>
      </c>
      <c r="C3494" t="s">
        <v>14</v>
      </c>
      <c r="D3494" t="s">
        <v>15</v>
      </c>
      <c r="E3494" t="s">
        <v>24</v>
      </c>
      <c r="F3494">
        <v>1159.74</v>
      </c>
      <c r="G3494">
        <v>9</v>
      </c>
      <c r="H3494">
        <v>1.4</v>
      </c>
      <c r="I3494" t="s">
        <v>13</v>
      </c>
      <c r="J3494" s="1">
        <v>48054</v>
      </c>
    </row>
    <row r="3495" spans="1:10" x14ac:dyDescent="0.3">
      <c r="A3495">
        <v>3494</v>
      </c>
      <c r="B3495">
        <v>65</v>
      </c>
      <c r="C3495" t="s">
        <v>23</v>
      </c>
      <c r="D3495" t="s">
        <v>15</v>
      </c>
      <c r="E3495" t="s">
        <v>24</v>
      </c>
      <c r="F3495">
        <v>483.34</v>
      </c>
      <c r="G3495">
        <v>2</v>
      </c>
      <c r="H3495">
        <v>2.8</v>
      </c>
      <c r="I3495" t="s">
        <v>13</v>
      </c>
      <c r="J3495" s="1">
        <v>48055</v>
      </c>
    </row>
    <row r="3496" spans="1:10" x14ac:dyDescent="0.3">
      <c r="A3496">
        <v>3495</v>
      </c>
      <c r="B3496">
        <v>26</v>
      </c>
      <c r="C3496" t="s">
        <v>23</v>
      </c>
      <c r="D3496" t="s">
        <v>18</v>
      </c>
      <c r="E3496" t="s">
        <v>24</v>
      </c>
      <c r="F3496">
        <v>909.88</v>
      </c>
      <c r="G3496">
        <v>6</v>
      </c>
      <c r="H3496">
        <v>2.2999999999999998</v>
      </c>
      <c r="I3496" t="s">
        <v>13</v>
      </c>
      <c r="J3496" s="1">
        <v>48056</v>
      </c>
    </row>
    <row r="3497" spans="1:10" x14ac:dyDescent="0.3">
      <c r="A3497">
        <v>3496</v>
      </c>
      <c r="B3497">
        <v>48</v>
      </c>
      <c r="C3497" t="s">
        <v>23</v>
      </c>
      <c r="D3497" t="s">
        <v>20</v>
      </c>
      <c r="E3497" t="s">
        <v>24</v>
      </c>
      <c r="F3497">
        <v>779.83</v>
      </c>
      <c r="G3497">
        <v>2</v>
      </c>
      <c r="H3497">
        <v>2.7</v>
      </c>
      <c r="I3497" t="s">
        <v>17</v>
      </c>
      <c r="J3497" s="1">
        <v>48057</v>
      </c>
    </row>
    <row r="3498" spans="1:10" x14ac:dyDescent="0.3">
      <c r="A3498">
        <v>3497</v>
      </c>
      <c r="B3498">
        <v>30</v>
      </c>
      <c r="C3498" t="s">
        <v>10</v>
      </c>
      <c r="D3498" t="s">
        <v>11</v>
      </c>
      <c r="E3498" t="s">
        <v>21</v>
      </c>
      <c r="F3498">
        <v>549.13</v>
      </c>
      <c r="G3498">
        <v>4</v>
      </c>
      <c r="H3498">
        <v>1.9</v>
      </c>
      <c r="I3498" t="s">
        <v>17</v>
      </c>
      <c r="J3498" s="1">
        <v>48058</v>
      </c>
    </row>
    <row r="3499" spans="1:10" x14ac:dyDescent="0.3">
      <c r="A3499">
        <v>3498</v>
      </c>
      <c r="B3499">
        <v>27</v>
      </c>
      <c r="C3499" t="s">
        <v>23</v>
      </c>
      <c r="D3499" t="s">
        <v>11</v>
      </c>
      <c r="E3499" t="s">
        <v>12</v>
      </c>
      <c r="F3499">
        <v>398.23</v>
      </c>
      <c r="G3499">
        <v>6</v>
      </c>
      <c r="H3499">
        <v>3.7</v>
      </c>
      <c r="I3499" t="s">
        <v>17</v>
      </c>
      <c r="J3499" s="1">
        <v>48059</v>
      </c>
    </row>
    <row r="3500" spans="1:10" x14ac:dyDescent="0.3">
      <c r="A3500">
        <v>3499</v>
      </c>
      <c r="B3500">
        <v>30</v>
      </c>
      <c r="C3500" t="s">
        <v>14</v>
      </c>
      <c r="D3500" t="s">
        <v>22</v>
      </c>
      <c r="E3500" t="s">
        <v>24</v>
      </c>
      <c r="F3500">
        <v>1428.47</v>
      </c>
      <c r="G3500">
        <v>14</v>
      </c>
      <c r="H3500">
        <v>4.5</v>
      </c>
      <c r="I3500" t="s">
        <v>13</v>
      </c>
      <c r="J3500" s="1">
        <v>48060</v>
      </c>
    </row>
    <row r="3501" spans="1:10" x14ac:dyDescent="0.3">
      <c r="A3501">
        <v>3500</v>
      </c>
      <c r="B3501">
        <v>40</v>
      </c>
      <c r="C3501" t="s">
        <v>14</v>
      </c>
      <c r="D3501" t="s">
        <v>25</v>
      </c>
      <c r="E3501" t="s">
        <v>24</v>
      </c>
      <c r="F3501">
        <v>669.15</v>
      </c>
      <c r="G3501">
        <v>14</v>
      </c>
      <c r="H3501">
        <v>3.4</v>
      </c>
      <c r="I3501" t="s">
        <v>13</v>
      </c>
      <c r="J3501" s="1">
        <v>48061</v>
      </c>
    </row>
    <row r="3502" spans="1:10" x14ac:dyDescent="0.3">
      <c r="A3502">
        <v>3501</v>
      </c>
      <c r="B3502">
        <v>22</v>
      </c>
      <c r="C3502" t="s">
        <v>23</v>
      </c>
      <c r="D3502" t="s">
        <v>20</v>
      </c>
      <c r="E3502" t="s">
        <v>12</v>
      </c>
      <c r="F3502">
        <v>290.52999999999997</v>
      </c>
      <c r="G3502">
        <v>7</v>
      </c>
      <c r="H3502">
        <v>2.1</v>
      </c>
      <c r="I3502" t="s">
        <v>13</v>
      </c>
      <c r="J3502" s="1">
        <v>48062</v>
      </c>
    </row>
    <row r="3503" spans="1:10" x14ac:dyDescent="0.3">
      <c r="A3503">
        <v>3502</v>
      </c>
      <c r="B3503">
        <v>31</v>
      </c>
      <c r="C3503" t="s">
        <v>14</v>
      </c>
      <c r="D3503" t="s">
        <v>22</v>
      </c>
      <c r="E3503" t="s">
        <v>21</v>
      </c>
      <c r="F3503">
        <v>256.49</v>
      </c>
      <c r="G3503">
        <v>2</v>
      </c>
      <c r="H3503">
        <v>1.2</v>
      </c>
      <c r="I3503" t="s">
        <v>13</v>
      </c>
      <c r="J3503" s="1">
        <v>48063</v>
      </c>
    </row>
    <row r="3504" spans="1:10" x14ac:dyDescent="0.3">
      <c r="A3504">
        <v>3503</v>
      </c>
      <c r="B3504">
        <v>32</v>
      </c>
      <c r="C3504" t="s">
        <v>10</v>
      </c>
      <c r="D3504" t="s">
        <v>25</v>
      </c>
      <c r="E3504" t="s">
        <v>24</v>
      </c>
      <c r="F3504">
        <v>1034.58</v>
      </c>
      <c r="G3504">
        <v>13</v>
      </c>
      <c r="H3504">
        <v>2.8</v>
      </c>
      <c r="I3504" t="s">
        <v>13</v>
      </c>
      <c r="J3504" s="1">
        <v>48064</v>
      </c>
    </row>
    <row r="3505" spans="1:10" x14ac:dyDescent="0.3">
      <c r="A3505">
        <v>3504</v>
      </c>
      <c r="B3505">
        <v>65</v>
      </c>
      <c r="C3505" t="s">
        <v>14</v>
      </c>
      <c r="D3505" t="s">
        <v>15</v>
      </c>
      <c r="E3505" t="s">
        <v>24</v>
      </c>
      <c r="F3505">
        <v>900.77</v>
      </c>
      <c r="G3505">
        <v>7</v>
      </c>
      <c r="H3505">
        <v>4.5</v>
      </c>
      <c r="I3505" t="s">
        <v>17</v>
      </c>
      <c r="J3505" s="1">
        <v>48065</v>
      </c>
    </row>
    <row r="3506" spans="1:10" x14ac:dyDescent="0.3">
      <c r="A3506">
        <v>3505</v>
      </c>
      <c r="B3506">
        <v>44</v>
      </c>
      <c r="C3506" t="s">
        <v>10</v>
      </c>
      <c r="D3506" t="s">
        <v>25</v>
      </c>
      <c r="E3506" t="s">
        <v>21</v>
      </c>
      <c r="F3506">
        <v>431.93</v>
      </c>
      <c r="G3506">
        <v>13</v>
      </c>
      <c r="H3506">
        <v>4.5999999999999996</v>
      </c>
      <c r="I3506" t="s">
        <v>17</v>
      </c>
      <c r="J3506" s="1">
        <v>48066</v>
      </c>
    </row>
    <row r="3507" spans="1:10" x14ac:dyDescent="0.3">
      <c r="A3507">
        <v>3506</v>
      </c>
      <c r="B3507">
        <v>38</v>
      </c>
      <c r="C3507" t="s">
        <v>14</v>
      </c>
      <c r="D3507" t="s">
        <v>18</v>
      </c>
      <c r="E3507" t="s">
        <v>24</v>
      </c>
      <c r="F3507">
        <v>1137.77</v>
      </c>
      <c r="G3507">
        <v>11</v>
      </c>
      <c r="H3507">
        <v>3.1</v>
      </c>
      <c r="I3507" t="s">
        <v>13</v>
      </c>
      <c r="J3507" s="1">
        <v>48067</v>
      </c>
    </row>
    <row r="3508" spans="1:10" x14ac:dyDescent="0.3">
      <c r="A3508">
        <v>3507</v>
      </c>
      <c r="B3508">
        <v>53</v>
      </c>
      <c r="C3508" t="s">
        <v>10</v>
      </c>
      <c r="D3508" t="s">
        <v>15</v>
      </c>
      <c r="E3508" t="s">
        <v>12</v>
      </c>
      <c r="F3508">
        <v>1322.47</v>
      </c>
      <c r="G3508">
        <v>11</v>
      </c>
      <c r="H3508">
        <v>1.8</v>
      </c>
      <c r="I3508" t="s">
        <v>13</v>
      </c>
      <c r="J3508" s="1">
        <v>48068</v>
      </c>
    </row>
    <row r="3509" spans="1:10" x14ac:dyDescent="0.3">
      <c r="A3509">
        <v>3508</v>
      </c>
      <c r="B3509">
        <v>68</v>
      </c>
      <c r="C3509" t="s">
        <v>14</v>
      </c>
      <c r="D3509" t="s">
        <v>25</v>
      </c>
      <c r="E3509" t="s">
        <v>21</v>
      </c>
      <c r="F3509">
        <v>348.77</v>
      </c>
      <c r="G3509">
        <v>2</v>
      </c>
      <c r="H3509">
        <v>3</v>
      </c>
      <c r="I3509" t="s">
        <v>17</v>
      </c>
      <c r="J3509" s="1">
        <v>48069</v>
      </c>
    </row>
    <row r="3510" spans="1:10" x14ac:dyDescent="0.3">
      <c r="A3510">
        <v>3509</v>
      </c>
      <c r="B3510">
        <v>44</v>
      </c>
      <c r="C3510" t="s">
        <v>14</v>
      </c>
      <c r="D3510" t="s">
        <v>11</v>
      </c>
      <c r="E3510" t="s">
        <v>16</v>
      </c>
      <c r="F3510">
        <v>763.33</v>
      </c>
      <c r="G3510">
        <v>9</v>
      </c>
      <c r="H3510">
        <v>1.8</v>
      </c>
      <c r="I3510" t="s">
        <v>17</v>
      </c>
      <c r="J3510" s="1">
        <v>48070</v>
      </c>
    </row>
    <row r="3511" spans="1:10" x14ac:dyDescent="0.3">
      <c r="A3511">
        <v>3510</v>
      </c>
      <c r="B3511">
        <v>55</v>
      </c>
      <c r="C3511" t="s">
        <v>23</v>
      </c>
      <c r="D3511" t="s">
        <v>25</v>
      </c>
      <c r="E3511" t="s">
        <v>21</v>
      </c>
      <c r="F3511">
        <v>397.7</v>
      </c>
      <c r="G3511">
        <v>14</v>
      </c>
      <c r="H3511">
        <v>4.3</v>
      </c>
      <c r="I3511" t="s">
        <v>13</v>
      </c>
      <c r="J3511" s="1">
        <v>48071</v>
      </c>
    </row>
    <row r="3512" spans="1:10" x14ac:dyDescent="0.3">
      <c r="A3512">
        <v>3511</v>
      </c>
      <c r="B3512">
        <v>20</v>
      </c>
      <c r="C3512" t="s">
        <v>23</v>
      </c>
      <c r="D3512" t="s">
        <v>11</v>
      </c>
      <c r="E3512" t="s">
        <v>21</v>
      </c>
      <c r="F3512">
        <v>484.16</v>
      </c>
      <c r="G3512">
        <v>10</v>
      </c>
      <c r="H3512">
        <v>4.3</v>
      </c>
      <c r="I3512" t="s">
        <v>17</v>
      </c>
      <c r="J3512" s="1">
        <v>48072</v>
      </c>
    </row>
    <row r="3513" spans="1:10" x14ac:dyDescent="0.3">
      <c r="A3513">
        <v>3512</v>
      </c>
      <c r="B3513">
        <v>61</v>
      </c>
      <c r="C3513" t="s">
        <v>14</v>
      </c>
      <c r="D3513" t="s">
        <v>20</v>
      </c>
      <c r="E3513" t="s">
        <v>19</v>
      </c>
      <c r="F3513">
        <v>1134.3599999999999</v>
      </c>
      <c r="G3513">
        <v>4</v>
      </c>
      <c r="H3513">
        <v>1.1000000000000001</v>
      </c>
      <c r="I3513" t="s">
        <v>17</v>
      </c>
      <c r="J3513" s="1">
        <v>48073</v>
      </c>
    </row>
    <row r="3514" spans="1:10" x14ac:dyDescent="0.3">
      <c r="A3514">
        <v>3513</v>
      </c>
      <c r="B3514">
        <v>59</v>
      </c>
      <c r="C3514" t="s">
        <v>23</v>
      </c>
      <c r="D3514" t="s">
        <v>20</v>
      </c>
      <c r="E3514" t="s">
        <v>12</v>
      </c>
      <c r="F3514">
        <v>195.98</v>
      </c>
      <c r="G3514">
        <v>8</v>
      </c>
      <c r="H3514">
        <v>1.9</v>
      </c>
      <c r="I3514" t="s">
        <v>13</v>
      </c>
      <c r="J3514" s="1">
        <v>48074</v>
      </c>
    </row>
    <row r="3515" spans="1:10" x14ac:dyDescent="0.3">
      <c r="A3515">
        <v>3514</v>
      </c>
      <c r="B3515">
        <v>39</v>
      </c>
      <c r="C3515" t="s">
        <v>14</v>
      </c>
      <c r="D3515" t="s">
        <v>22</v>
      </c>
      <c r="E3515" t="s">
        <v>21</v>
      </c>
      <c r="F3515">
        <v>1043.6199999999999</v>
      </c>
      <c r="G3515">
        <v>11</v>
      </c>
      <c r="H3515">
        <v>1.6</v>
      </c>
      <c r="I3515" t="s">
        <v>17</v>
      </c>
      <c r="J3515" s="1">
        <v>48075</v>
      </c>
    </row>
    <row r="3516" spans="1:10" x14ac:dyDescent="0.3">
      <c r="A3516">
        <v>3515</v>
      </c>
      <c r="B3516">
        <v>34</v>
      </c>
      <c r="C3516" t="s">
        <v>10</v>
      </c>
      <c r="D3516" t="s">
        <v>25</v>
      </c>
      <c r="E3516" t="s">
        <v>16</v>
      </c>
      <c r="F3516">
        <v>1206.0899999999999</v>
      </c>
      <c r="G3516">
        <v>10</v>
      </c>
      <c r="H3516">
        <v>3.2</v>
      </c>
      <c r="I3516" t="s">
        <v>17</v>
      </c>
      <c r="J3516" s="1">
        <v>48076</v>
      </c>
    </row>
    <row r="3517" spans="1:10" x14ac:dyDescent="0.3">
      <c r="A3517">
        <v>3516</v>
      </c>
      <c r="B3517">
        <v>32</v>
      </c>
      <c r="C3517" t="s">
        <v>10</v>
      </c>
      <c r="D3517" t="s">
        <v>18</v>
      </c>
      <c r="E3517" t="s">
        <v>16</v>
      </c>
      <c r="F3517">
        <v>173.47</v>
      </c>
      <c r="G3517">
        <v>13</v>
      </c>
      <c r="H3517">
        <v>2.6</v>
      </c>
      <c r="I3517" t="s">
        <v>13</v>
      </c>
      <c r="J3517" s="1">
        <v>48077</v>
      </c>
    </row>
    <row r="3518" spans="1:10" x14ac:dyDescent="0.3">
      <c r="A3518">
        <v>3517</v>
      </c>
      <c r="B3518">
        <v>58</v>
      </c>
      <c r="C3518" t="s">
        <v>14</v>
      </c>
      <c r="D3518" t="s">
        <v>11</v>
      </c>
      <c r="E3518" t="s">
        <v>19</v>
      </c>
      <c r="F3518">
        <v>1328.17</v>
      </c>
      <c r="G3518">
        <v>1</v>
      </c>
      <c r="H3518">
        <v>4.4000000000000004</v>
      </c>
      <c r="I3518" t="s">
        <v>13</v>
      </c>
      <c r="J3518" s="1">
        <v>48078</v>
      </c>
    </row>
    <row r="3519" spans="1:10" x14ac:dyDescent="0.3">
      <c r="A3519">
        <v>3518</v>
      </c>
      <c r="B3519">
        <v>52</v>
      </c>
      <c r="C3519" t="s">
        <v>23</v>
      </c>
      <c r="D3519" t="s">
        <v>20</v>
      </c>
      <c r="E3519" t="s">
        <v>16</v>
      </c>
      <c r="F3519">
        <v>879.03</v>
      </c>
      <c r="G3519">
        <v>8</v>
      </c>
      <c r="H3519">
        <v>3.5</v>
      </c>
      <c r="I3519" t="s">
        <v>17</v>
      </c>
      <c r="J3519" s="1">
        <v>48079</v>
      </c>
    </row>
    <row r="3520" spans="1:10" x14ac:dyDescent="0.3">
      <c r="A3520">
        <v>3519</v>
      </c>
      <c r="B3520">
        <v>46</v>
      </c>
      <c r="C3520" t="s">
        <v>14</v>
      </c>
      <c r="D3520" t="s">
        <v>20</v>
      </c>
      <c r="E3520" t="s">
        <v>16</v>
      </c>
      <c r="F3520">
        <v>219.96</v>
      </c>
      <c r="G3520">
        <v>11</v>
      </c>
      <c r="H3520">
        <v>4.7</v>
      </c>
      <c r="I3520" t="s">
        <v>17</v>
      </c>
      <c r="J3520" s="1">
        <v>48080</v>
      </c>
    </row>
    <row r="3521" spans="1:10" x14ac:dyDescent="0.3">
      <c r="A3521">
        <v>3520</v>
      </c>
      <c r="B3521">
        <v>66</v>
      </c>
      <c r="C3521" t="s">
        <v>23</v>
      </c>
      <c r="D3521" t="s">
        <v>18</v>
      </c>
      <c r="E3521" t="s">
        <v>12</v>
      </c>
      <c r="F3521">
        <v>310.56</v>
      </c>
      <c r="G3521">
        <v>6</v>
      </c>
      <c r="H3521">
        <v>3</v>
      </c>
      <c r="I3521" t="s">
        <v>13</v>
      </c>
      <c r="J3521" s="1">
        <v>48081</v>
      </c>
    </row>
    <row r="3522" spans="1:10" x14ac:dyDescent="0.3">
      <c r="A3522">
        <v>3521</v>
      </c>
      <c r="B3522">
        <v>20</v>
      </c>
      <c r="C3522" t="s">
        <v>23</v>
      </c>
      <c r="D3522" t="s">
        <v>25</v>
      </c>
      <c r="E3522" t="s">
        <v>24</v>
      </c>
      <c r="F3522">
        <v>342.54</v>
      </c>
      <c r="G3522">
        <v>2</v>
      </c>
      <c r="H3522">
        <v>1.7</v>
      </c>
      <c r="I3522" t="s">
        <v>13</v>
      </c>
      <c r="J3522" s="1">
        <v>48082</v>
      </c>
    </row>
    <row r="3523" spans="1:10" x14ac:dyDescent="0.3">
      <c r="A3523">
        <v>3522</v>
      </c>
      <c r="B3523">
        <v>44</v>
      </c>
      <c r="C3523" t="s">
        <v>23</v>
      </c>
      <c r="D3523" t="s">
        <v>20</v>
      </c>
      <c r="E3523" t="s">
        <v>19</v>
      </c>
      <c r="F3523">
        <v>621.23</v>
      </c>
      <c r="G3523">
        <v>8</v>
      </c>
      <c r="H3523">
        <v>1.5</v>
      </c>
      <c r="I3523" t="s">
        <v>13</v>
      </c>
      <c r="J3523" s="1">
        <v>48083</v>
      </c>
    </row>
    <row r="3524" spans="1:10" x14ac:dyDescent="0.3">
      <c r="A3524">
        <v>3523</v>
      </c>
      <c r="B3524">
        <v>61</v>
      </c>
      <c r="C3524" t="s">
        <v>23</v>
      </c>
      <c r="D3524" t="s">
        <v>22</v>
      </c>
      <c r="E3524" t="s">
        <v>19</v>
      </c>
      <c r="F3524">
        <v>1261.19</v>
      </c>
      <c r="G3524">
        <v>3</v>
      </c>
      <c r="H3524">
        <v>2.6</v>
      </c>
      <c r="I3524" t="s">
        <v>13</v>
      </c>
      <c r="J3524" s="1">
        <v>48084</v>
      </c>
    </row>
    <row r="3525" spans="1:10" x14ac:dyDescent="0.3">
      <c r="A3525">
        <v>3524</v>
      </c>
      <c r="B3525">
        <v>67</v>
      </c>
      <c r="C3525" t="s">
        <v>14</v>
      </c>
      <c r="D3525" t="s">
        <v>18</v>
      </c>
      <c r="E3525" t="s">
        <v>12</v>
      </c>
      <c r="F3525">
        <v>450.62</v>
      </c>
      <c r="G3525">
        <v>9</v>
      </c>
      <c r="H3525">
        <v>2</v>
      </c>
      <c r="I3525" t="s">
        <v>13</v>
      </c>
      <c r="J3525" s="1">
        <v>48085</v>
      </c>
    </row>
    <row r="3526" spans="1:10" x14ac:dyDescent="0.3">
      <c r="A3526">
        <v>3525</v>
      </c>
      <c r="B3526">
        <v>30</v>
      </c>
      <c r="C3526" t="s">
        <v>10</v>
      </c>
      <c r="D3526" t="s">
        <v>18</v>
      </c>
      <c r="E3526" t="s">
        <v>24</v>
      </c>
      <c r="F3526">
        <v>678.74</v>
      </c>
      <c r="G3526">
        <v>1</v>
      </c>
      <c r="H3526">
        <v>1.7</v>
      </c>
      <c r="I3526" t="s">
        <v>17</v>
      </c>
      <c r="J3526" s="1">
        <v>48086</v>
      </c>
    </row>
    <row r="3527" spans="1:10" x14ac:dyDescent="0.3">
      <c r="A3527">
        <v>3526</v>
      </c>
      <c r="B3527">
        <v>35</v>
      </c>
      <c r="C3527" t="s">
        <v>10</v>
      </c>
      <c r="D3527" t="s">
        <v>18</v>
      </c>
      <c r="E3527" t="s">
        <v>24</v>
      </c>
      <c r="F3527">
        <v>1226.5</v>
      </c>
      <c r="G3527">
        <v>14</v>
      </c>
      <c r="H3527">
        <v>2.9</v>
      </c>
      <c r="I3527" t="s">
        <v>13</v>
      </c>
      <c r="J3527" s="1">
        <v>48087</v>
      </c>
    </row>
    <row r="3528" spans="1:10" x14ac:dyDescent="0.3">
      <c r="A3528">
        <v>3527</v>
      </c>
      <c r="B3528">
        <v>66</v>
      </c>
      <c r="C3528" t="s">
        <v>14</v>
      </c>
      <c r="D3528" t="s">
        <v>11</v>
      </c>
      <c r="E3528" t="s">
        <v>24</v>
      </c>
      <c r="F3528">
        <v>1197</v>
      </c>
      <c r="G3528">
        <v>4</v>
      </c>
      <c r="H3528">
        <v>2.8</v>
      </c>
      <c r="I3528" t="s">
        <v>17</v>
      </c>
      <c r="J3528" s="1">
        <v>48088</v>
      </c>
    </row>
    <row r="3529" spans="1:10" x14ac:dyDescent="0.3">
      <c r="A3529">
        <v>3528</v>
      </c>
      <c r="B3529">
        <v>64</v>
      </c>
      <c r="C3529" t="s">
        <v>14</v>
      </c>
      <c r="D3529" t="s">
        <v>11</v>
      </c>
      <c r="E3529" t="s">
        <v>21</v>
      </c>
      <c r="F3529">
        <v>1088.8499999999999</v>
      </c>
      <c r="G3529">
        <v>4</v>
      </c>
      <c r="H3529">
        <v>3.8</v>
      </c>
      <c r="I3529" t="s">
        <v>17</v>
      </c>
      <c r="J3529" s="1">
        <v>48089</v>
      </c>
    </row>
    <row r="3530" spans="1:10" x14ac:dyDescent="0.3">
      <c r="A3530">
        <v>3529</v>
      </c>
      <c r="B3530">
        <v>59</v>
      </c>
      <c r="C3530" t="s">
        <v>14</v>
      </c>
      <c r="D3530" t="s">
        <v>20</v>
      </c>
      <c r="E3530" t="s">
        <v>12</v>
      </c>
      <c r="F3530">
        <v>391.62</v>
      </c>
      <c r="G3530">
        <v>13</v>
      </c>
      <c r="H3530">
        <v>4.2</v>
      </c>
      <c r="I3530" t="s">
        <v>17</v>
      </c>
      <c r="J3530" s="1">
        <v>48090</v>
      </c>
    </row>
    <row r="3531" spans="1:10" x14ac:dyDescent="0.3">
      <c r="A3531">
        <v>3530</v>
      </c>
      <c r="B3531">
        <v>60</v>
      </c>
      <c r="C3531" t="s">
        <v>23</v>
      </c>
      <c r="D3531" t="s">
        <v>11</v>
      </c>
      <c r="E3531" t="s">
        <v>19</v>
      </c>
      <c r="F3531">
        <v>1272.03</v>
      </c>
      <c r="G3531">
        <v>3</v>
      </c>
      <c r="H3531">
        <v>1.3</v>
      </c>
      <c r="I3531" t="s">
        <v>17</v>
      </c>
      <c r="J3531" s="1">
        <v>48091</v>
      </c>
    </row>
    <row r="3532" spans="1:10" x14ac:dyDescent="0.3">
      <c r="A3532">
        <v>3531</v>
      </c>
      <c r="B3532">
        <v>27</v>
      </c>
      <c r="C3532" t="s">
        <v>14</v>
      </c>
      <c r="D3532" t="s">
        <v>25</v>
      </c>
      <c r="E3532" t="s">
        <v>16</v>
      </c>
      <c r="F3532">
        <v>1162.57</v>
      </c>
      <c r="G3532">
        <v>2</v>
      </c>
      <c r="H3532">
        <v>3.2</v>
      </c>
      <c r="I3532" t="s">
        <v>13</v>
      </c>
      <c r="J3532" s="1">
        <v>48092</v>
      </c>
    </row>
    <row r="3533" spans="1:10" x14ac:dyDescent="0.3">
      <c r="A3533">
        <v>3532</v>
      </c>
      <c r="B3533">
        <v>21</v>
      </c>
      <c r="C3533" t="s">
        <v>23</v>
      </c>
      <c r="D3533" t="s">
        <v>11</v>
      </c>
      <c r="E3533" t="s">
        <v>19</v>
      </c>
      <c r="F3533">
        <v>1181.17</v>
      </c>
      <c r="G3533">
        <v>5</v>
      </c>
      <c r="H3533">
        <v>2.6</v>
      </c>
      <c r="I3533" t="s">
        <v>13</v>
      </c>
      <c r="J3533" s="1">
        <v>48093</v>
      </c>
    </row>
    <row r="3534" spans="1:10" x14ac:dyDescent="0.3">
      <c r="A3534">
        <v>3533</v>
      </c>
      <c r="B3534">
        <v>34</v>
      </c>
      <c r="C3534" t="s">
        <v>10</v>
      </c>
      <c r="D3534" t="s">
        <v>20</v>
      </c>
      <c r="E3534" t="s">
        <v>19</v>
      </c>
      <c r="F3534">
        <v>1041.79</v>
      </c>
      <c r="G3534">
        <v>14</v>
      </c>
      <c r="H3534">
        <v>3.3</v>
      </c>
      <c r="I3534" t="s">
        <v>13</v>
      </c>
      <c r="J3534" s="1">
        <v>48094</v>
      </c>
    </row>
    <row r="3535" spans="1:10" x14ac:dyDescent="0.3">
      <c r="A3535">
        <v>3534</v>
      </c>
      <c r="B3535">
        <v>58</v>
      </c>
      <c r="C3535" t="s">
        <v>10</v>
      </c>
      <c r="D3535" t="s">
        <v>20</v>
      </c>
      <c r="E3535" t="s">
        <v>12</v>
      </c>
      <c r="F3535">
        <v>721.8</v>
      </c>
      <c r="G3535">
        <v>10</v>
      </c>
      <c r="H3535">
        <v>4.4000000000000004</v>
      </c>
      <c r="I3535" t="s">
        <v>13</v>
      </c>
      <c r="J3535" s="1">
        <v>48095</v>
      </c>
    </row>
    <row r="3536" spans="1:10" x14ac:dyDescent="0.3">
      <c r="A3536">
        <v>3535</v>
      </c>
      <c r="B3536">
        <v>58</v>
      </c>
      <c r="C3536" t="s">
        <v>10</v>
      </c>
      <c r="D3536" t="s">
        <v>11</v>
      </c>
      <c r="E3536" t="s">
        <v>19</v>
      </c>
      <c r="F3536">
        <v>114.4</v>
      </c>
      <c r="G3536">
        <v>1</v>
      </c>
      <c r="H3536">
        <v>1.8</v>
      </c>
      <c r="I3536" t="s">
        <v>17</v>
      </c>
      <c r="J3536" s="1">
        <v>48096</v>
      </c>
    </row>
    <row r="3537" spans="1:10" x14ac:dyDescent="0.3">
      <c r="A3537">
        <v>3536</v>
      </c>
      <c r="B3537">
        <v>21</v>
      </c>
      <c r="C3537" t="s">
        <v>14</v>
      </c>
      <c r="D3537" t="s">
        <v>22</v>
      </c>
      <c r="E3537" t="s">
        <v>12</v>
      </c>
      <c r="F3537">
        <v>1195.69</v>
      </c>
      <c r="G3537">
        <v>7</v>
      </c>
      <c r="H3537">
        <v>1.9</v>
      </c>
      <c r="I3537" t="s">
        <v>13</v>
      </c>
      <c r="J3537" s="1">
        <v>48097</v>
      </c>
    </row>
    <row r="3538" spans="1:10" x14ac:dyDescent="0.3">
      <c r="A3538">
        <v>3537</v>
      </c>
      <c r="B3538">
        <v>22</v>
      </c>
      <c r="C3538" t="s">
        <v>14</v>
      </c>
      <c r="D3538" t="s">
        <v>18</v>
      </c>
      <c r="E3538" t="s">
        <v>21</v>
      </c>
      <c r="F3538">
        <v>1164.3</v>
      </c>
      <c r="G3538">
        <v>9</v>
      </c>
      <c r="H3538">
        <v>3.9</v>
      </c>
      <c r="I3538" t="s">
        <v>13</v>
      </c>
      <c r="J3538" s="1">
        <v>48098</v>
      </c>
    </row>
    <row r="3539" spans="1:10" x14ac:dyDescent="0.3">
      <c r="A3539">
        <v>3538</v>
      </c>
      <c r="B3539">
        <v>54</v>
      </c>
      <c r="C3539" t="s">
        <v>14</v>
      </c>
      <c r="D3539" t="s">
        <v>22</v>
      </c>
      <c r="E3539" t="s">
        <v>19</v>
      </c>
      <c r="F3539">
        <v>1199.69</v>
      </c>
      <c r="G3539">
        <v>7</v>
      </c>
      <c r="H3539">
        <v>1.8</v>
      </c>
      <c r="I3539" t="s">
        <v>13</v>
      </c>
      <c r="J3539" s="1">
        <v>48099</v>
      </c>
    </row>
    <row r="3540" spans="1:10" x14ac:dyDescent="0.3">
      <c r="A3540">
        <v>3539</v>
      </c>
      <c r="B3540">
        <v>63</v>
      </c>
      <c r="C3540" t="s">
        <v>23</v>
      </c>
      <c r="D3540" t="s">
        <v>15</v>
      </c>
      <c r="E3540" t="s">
        <v>16</v>
      </c>
      <c r="F3540">
        <v>1166.93</v>
      </c>
      <c r="G3540">
        <v>11</v>
      </c>
      <c r="H3540">
        <v>1.5</v>
      </c>
      <c r="I3540" t="s">
        <v>13</v>
      </c>
      <c r="J3540" s="1">
        <v>48100</v>
      </c>
    </row>
    <row r="3541" spans="1:10" x14ac:dyDescent="0.3">
      <c r="A3541">
        <v>3540</v>
      </c>
      <c r="B3541">
        <v>50</v>
      </c>
      <c r="C3541" t="s">
        <v>10</v>
      </c>
      <c r="D3541" t="s">
        <v>15</v>
      </c>
      <c r="E3541" t="s">
        <v>24</v>
      </c>
      <c r="F3541">
        <v>1462.19</v>
      </c>
      <c r="G3541">
        <v>3</v>
      </c>
      <c r="H3541">
        <v>3.4</v>
      </c>
      <c r="I3541" t="s">
        <v>17</v>
      </c>
      <c r="J3541" s="1">
        <v>48101</v>
      </c>
    </row>
    <row r="3542" spans="1:10" x14ac:dyDescent="0.3">
      <c r="A3542">
        <v>3541</v>
      </c>
      <c r="B3542">
        <v>56</v>
      </c>
      <c r="C3542" t="s">
        <v>10</v>
      </c>
      <c r="D3542" t="s">
        <v>15</v>
      </c>
      <c r="E3542" t="s">
        <v>12</v>
      </c>
      <c r="F3542">
        <v>761.35</v>
      </c>
      <c r="G3542">
        <v>6</v>
      </c>
      <c r="H3542">
        <v>4.3</v>
      </c>
      <c r="I3542" t="s">
        <v>13</v>
      </c>
      <c r="J3542" s="1">
        <v>48102</v>
      </c>
    </row>
    <row r="3543" spans="1:10" x14ac:dyDescent="0.3">
      <c r="A3543">
        <v>3542</v>
      </c>
      <c r="B3543">
        <v>58</v>
      </c>
      <c r="C3543" t="s">
        <v>10</v>
      </c>
      <c r="D3543" t="s">
        <v>25</v>
      </c>
      <c r="E3543" t="s">
        <v>19</v>
      </c>
      <c r="F3543">
        <v>1077.32</v>
      </c>
      <c r="G3543">
        <v>4</v>
      </c>
      <c r="H3543">
        <v>3.6</v>
      </c>
      <c r="I3543" t="s">
        <v>17</v>
      </c>
      <c r="J3543" s="1">
        <v>48103</v>
      </c>
    </row>
    <row r="3544" spans="1:10" x14ac:dyDescent="0.3">
      <c r="A3544">
        <v>3543</v>
      </c>
      <c r="B3544">
        <v>18</v>
      </c>
      <c r="C3544" t="s">
        <v>23</v>
      </c>
      <c r="D3544" t="s">
        <v>25</v>
      </c>
      <c r="E3544" t="s">
        <v>16</v>
      </c>
      <c r="F3544">
        <v>1292.29</v>
      </c>
      <c r="G3544">
        <v>9</v>
      </c>
      <c r="H3544">
        <v>3.6</v>
      </c>
      <c r="I3544" t="s">
        <v>13</v>
      </c>
      <c r="J3544" s="1">
        <v>48104</v>
      </c>
    </row>
    <row r="3545" spans="1:10" x14ac:dyDescent="0.3">
      <c r="A3545">
        <v>3544</v>
      </c>
      <c r="B3545">
        <v>59</v>
      </c>
      <c r="C3545" t="s">
        <v>10</v>
      </c>
      <c r="D3545" t="s">
        <v>25</v>
      </c>
      <c r="E3545" t="s">
        <v>19</v>
      </c>
      <c r="F3545">
        <v>503.41</v>
      </c>
      <c r="G3545">
        <v>2</v>
      </c>
      <c r="H3545">
        <v>4.8</v>
      </c>
      <c r="I3545" t="s">
        <v>17</v>
      </c>
      <c r="J3545" s="1">
        <v>48105</v>
      </c>
    </row>
    <row r="3546" spans="1:10" x14ac:dyDescent="0.3">
      <c r="A3546">
        <v>3545</v>
      </c>
      <c r="B3546">
        <v>61</v>
      </c>
      <c r="C3546" t="s">
        <v>23</v>
      </c>
      <c r="D3546" t="s">
        <v>18</v>
      </c>
      <c r="E3546" t="s">
        <v>12</v>
      </c>
      <c r="F3546">
        <v>1162.01</v>
      </c>
      <c r="G3546">
        <v>6</v>
      </c>
      <c r="H3546">
        <v>4.3</v>
      </c>
      <c r="I3546" t="s">
        <v>13</v>
      </c>
      <c r="J3546" s="1">
        <v>48106</v>
      </c>
    </row>
    <row r="3547" spans="1:10" x14ac:dyDescent="0.3">
      <c r="A3547">
        <v>3546</v>
      </c>
      <c r="B3547">
        <v>50</v>
      </c>
      <c r="C3547" t="s">
        <v>23</v>
      </c>
      <c r="D3547" t="s">
        <v>25</v>
      </c>
      <c r="E3547" t="s">
        <v>12</v>
      </c>
      <c r="F3547">
        <v>1449.51</v>
      </c>
      <c r="G3547">
        <v>9</v>
      </c>
      <c r="H3547">
        <v>1.4</v>
      </c>
      <c r="I3547" t="s">
        <v>13</v>
      </c>
      <c r="J3547" s="1">
        <v>48107</v>
      </c>
    </row>
    <row r="3548" spans="1:10" x14ac:dyDescent="0.3">
      <c r="A3548">
        <v>3547</v>
      </c>
      <c r="B3548">
        <v>61</v>
      </c>
      <c r="C3548" t="s">
        <v>23</v>
      </c>
      <c r="D3548" t="s">
        <v>15</v>
      </c>
      <c r="E3548" t="s">
        <v>24</v>
      </c>
      <c r="F3548">
        <v>474.11</v>
      </c>
      <c r="G3548">
        <v>14</v>
      </c>
      <c r="H3548">
        <v>1.2</v>
      </c>
      <c r="I3548" t="s">
        <v>13</v>
      </c>
      <c r="J3548" s="1">
        <v>48108</v>
      </c>
    </row>
    <row r="3549" spans="1:10" x14ac:dyDescent="0.3">
      <c r="A3549">
        <v>3548</v>
      </c>
      <c r="B3549">
        <v>57</v>
      </c>
      <c r="C3549" t="s">
        <v>14</v>
      </c>
      <c r="D3549" t="s">
        <v>18</v>
      </c>
      <c r="E3549" t="s">
        <v>16</v>
      </c>
      <c r="F3549">
        <v>1214.22</v>
      </c>
      <c r="G3549">
        <v>2</v>
      </c>
      <c r="H3549">
        <v>1.6</v>
      </c>
      <c r="I3549" t="s">
        <v>17</v>
      </c>
      <c r="J3549" s="1">
        <v>48109</v>
      </c>
    </row>
    <row r="3550" spans="1:10" x14ac:dyDescent="0.3">
      <c r="A3550">
        <v>3549</v>
      </c>
      <c r="B3550">
        <v>60</v>
      </c>
      <c r="C3550" t="s">
        <v>23</v>
      </c>
      <c r="D3550" t="s">
        <v>11</v>
      </c>
      <c r="E3550" t="s">
        <v>24</v>
      </c>
      <c r="F3550">
        <v>171.66</v>
      </c>
      <c r="G3550">
        <v>13</v>
      </c>
      <c r="H3550">
        <v>1.4</v>
      </c>
      <c r="I3550" t="s">
        <v>13</v>
      </c>
      <c r="J3550" s="1">
        <v>48110</v>
      </c>
    </row>
    <row r="3551" spans="1:10" x14ac:dyDescent="0.3">
      <c r="A3551">
        <v>3550</v>
      </c>
      <c r="B3551">
        <v>32</v>
      </c>
      <c r="C3551" t="s">
        <v>10</v>
      </c>
      <c r="D3551" t="s">
        <v>20</v>
      </c>
      <c r="E3551" t="s">
        <v>24</v>
      </c>
      <c r="F3551">
        <v>185.61</v>
      </c>
      <c r="G3551">
        <v>2</v>
      </c>
      <c r="H3551">
        <v>2.5</v>
      </c>
      <c r="I3551" t="s">
        <v>13</v>
      </c>
      <c r="J3551" s="1">
        <v>48111</v>
      </c>
    </row>
    <row r="3552" spans="1:10" x14ac:dyDescent="0.3">
      <c r="A3552">
        <v>3551</v>
      </c>
      <c r="B3552">
        <v>49</v>
      </c>
      <c r="C3552" t="s">
        <v>23</v>
      </c>
      <c r="D3552" t="s">
        <v>25</v>
      </c>
      <c r="E3552" t="s">
        <v>12</v>
      </c>
      <c r="F3552">
        <v>641.52</v>
      </c>
      <c r="G3552">
        <v>9</v>
      </c>
      <c r="H3552">
        <v>4.0999999999999996</v>
      </c>
      <c r="I3552" t="s">
        <v>17</v>
      </c>
      <c r="J3552" s="1">
        <v>48112</v>
      </c>
    </row>
    <row r="3553" spans="1:10" x14ac:dyDescent="0.3">
      <c r="A3553">
        <v>3552</v>
      </c>
      <c r="B3553">
        <v>37</v>
      </c>
      <c r="C3553" t="s">
        <v>14</v>
      </c>
      <c r="D3553" t="s">
        <v>22</v>
      </c>
      <c r="E3553" t="s">
        <v>19</v>
      </c>
      <c r="F3553">
        <v>1026.31</v>
      </c>
      <c r="G3553">
        <v>14</v>
      </c>
      <c r="H3553">
        <v>2.8</v>
      </c>
      <c r="I3553" t="s">
        <v>17</v>
      </c>
      <c r="J3553" s="1">
        <v>48113</v>
      </c>
    </row>
    <row r="3554" spans="1:10" x14ac:dyDescent="0.3">
      <c r="A3554">
        <v>3553</v>
      </c>
      <c r="B3554">
        <v>64</v>
      </c>
      <c r="C3554" t="s">
        <v>23</v>
      </c>
      <c r="D3554" t="s">
        <v>25</v>
      </c>
      <c r="E3554" t="s">
        <v>21</v>
      </c>
      <c r="F3554">
        <v>132.32</v>
      </c>
      <c r="G3554">
        <v>10</v>
      </c>
      <c r="H3554">
        <v>3.8</v>
      </c>
      <c r="I3554" t="s">
        <v>17</v>
      </c>
      <c r="J3554" s="1">
        <v>48114</v>
      </c>
    </row>
    <row r="3555" spans="1:10" x14ac:dyDescent="0.3">
      <c r="A3555">
        <v>3554</v>
      </c>
      <c r="B3555">
        <v>40</v>
      </c>
      <c r="C3555" t="s">
        <v>23</v>
      </c>
      <c r="D3555" t="s">
        <v>20</v>
      </c>
      <c r="E3555" t="s">
        <v>21</v>
      </c>
      <c r="F3555">
        <v>648.13</v>
      </c>
      <c r="G3555">
        <v>7</v>
      </c>
      <c r="H3555">
        <v>3.5</v>
      </c>
      <c r="I3555" t="s">
        <v>17</v>
      </c>
      <c r="J3555" s="1">
        <v>48115</v>
      </c>
    </row>
    <row r="3556" spans="1:10" x14ac:dyDescent="0.3">
      <c r="A3556">
        <v>3555</v>
      </c>
      <c r="B3556">
        <v>19</v>
      </c>
      <c r="C3556" t="s">
        <v>10</v>
      </c>
      <c r="D3556" t="s">
        <v>20</v>
      </c>
      <c r="E3556" t="s">
        <v>19</v>
      </c>
      <c r="F3556">
        <v>1032.1400000000001</v>
      </c>
      <c r="G3556">
        <v>11</v>
      </c>
      <c r="H3556">
        <v>3.2</v>
      </c>
      <c r="I3556" t="s">
        <v>13</v>
      </c>
      <c r="J3556" s="1">
        <v>48116</v>
      </c>
    </row>
    <row r="3557" spans="1:10" x14ac:dyDescent="0.3">
      <c r="A3557">
        <v>3556</v>
      </c>
      <c r="B3557">
        <v>31</v>
      </c>
      <c r="C3557" t="s">
        <v>10</v>
      </c>
      <c r="D3557" t="s">
        <v>18</v>
      </c>
      <c r="E3557" t="s">
        <v>16</v>
      </c>
      <c r="F3557">
        <v>402.96</v>
      </c>
      <c r="G3557">
        <v>6</v>
      </c>
      <c r="H3557">
        <v>2.2000000000000002</v>
      </c>
      <c r="I3557" t="s">
        <v>13</v>
      </c>
      <c r="J3557" s="1">
        <v>48117</v>
      </c>
    </row>
    <row r="3558" spans="1:10" x14ac:dyDescent="0.3">
      <c r="A3558">
        <v>3557</v>
      </c>
      <c r="B3558">
        <v>47</v>
      </c>
      <c r="C3558" t="s">
        <v>10</v>
      </c>
      <c r="D3558" t="s">
        <v>15</v>
      </c>
      <c r="E3558" t="s">
        <v>24</v>
      </c>
      <c r="F3558">
        <v>279.27</v>
      </c>
      <c r="G3558">
        <v>10</v>
      </c>
      <c r="H3558">
        <v>5</v>
      </c>
      <c r="I3558" t="s">
        <v>17</v>
      </c>
      <c r="J3558" s="1">
        <v>48118</v>
      </c>
    </row>
    <row r="3559" spans="1:10" x14ac:dyDescent="0.3">
      <c r="A3559">
        <v>3558</v>
      </c>
      <c r="B3559">
        <v>42</v>
      </c>
      <c r="C3559" t="s">
        <v>10</v>
      </c>
      <c r="D3559" t="s">
        <v>20</v>
      </c>
      <c r="E3559" t="s">
        <v>24</v>
      </c>
      <c r="F3559">
        <v>745.14</v>
      </c>
      <c r="G3559">
        <v>9</v>
      </c>
      <c r="H3559">
        <v>4.0999999999999996</v>
      </c>
      <c r="I3559" t="s">
        <v>17</v>
      </c>
      <c r="J3559" s="1">
        <v>48119</v>
      </c>
    </row>
    <row r="3560" spans="1:10" x14ac:dyDescent="0.3">
      <c r="A3560">
        <v>3559</v>
      </c>
      <c r="B3560">
        <v>69</v>
      </c>
      <c r="C3560" t="s">
        <v>14</v>
      </c>
      <c r="D3560" t="s">
        <v>11</v>
      </c>
      <c r="E3560" t="s">
        <v>12</v>
      </c>
      <c r="F3560">
        <v>824.6</v>
      </c>
      <c r="G3560">
        <v>3</v>
      </c>
      <c r="H3560">
        <v>4</v>
      </c>
      <c r="I3560" t="s">
        <v>13</v>
      </c>
      <c r="J3560" s="1">
        <v>48120</v>
      </c>
    </row>
    <row r="3561" spans="1:10" x14ac:dyDescent="0.3">
      <c r="A3561">
        <v>3560</v>
      </c>
      <c r="B3561">
        <v>24</v>
      </c>
      <c r="C3561" t="s">
        <v>23</v>
      </c>
      <c r="D3561" t="s">
        <v>22</v>
      </c>
      <c r="E3561" t="s">
        <v>12</v>
      </c>
      <c r="F3561">
        <v>46.3</v>
      </c>
      <c r="G3561">
        <v>11</v>
      </c>
      <c r="H3561">
        <v>1</v>
      </c>
      <c r="I3561" t="s">
        <v>13</v>
      </c>
      <c r="J3561" s="1">
        <v>48121</v>
      </c>
    </row>
    <row r="3562" spans="1:10" x14ac:dyDescent="0.3">
      <c r="A3562">
        <v>3561</v>
      </c>
      <c r="B3562">
        <v>43</v>
      </c>
      <c r="C3562" t="s">
        <v>23</v>
      </c>
      <c r="D3562" t="s">
        <v>11</v>
      </c>
      <c r="E3562" t="s">
        <v>16</v>
      </c>
      <c r="F3562">
        <v>239.75</v>
      </c>
      <c r="G3562">
        <v>9</v>
      </c>
      <c r="H3562">
        <v>4.3</v>
      </c>
      <c r="I3562" t="s">
        <v>13</v>
      </c>
      <c r="J3562" s="1">
        <v>48122</v>
      </c>
    </row>
    <row r="3563" spans="1:10" x14ac:dyDescent="0.3">
      <c r="A3563">
        <v>3562</v>
      </c>
      <c r="B3563">
        <v>37</v>
      </c>
      <c r="C3563" t="s">
        <v>14</v>
      </c>
      <c r="D3563" t="s">
        <v>25</v>
      </c>
      <c r="E3563" t="s">
        <v>19</v>
      </c>
      <c r="F3563">
        <v>1489.31</v>
      </c>
      <c r="G3563">
        <v>6</v>
      </c>
      <c r="H3563">
        <v>4.5</v>
      </c>
      <c r="I3563" t="s">
        <v>17</v>
      </c>
      <c r="J3563" s="1">
        <v>48123</v>
      </c>
    </row>
    <row r="3564" spans="1:10" x14ac:dyDescent="0.3">
      <c r="A3564">
        <v>3563</v>
      </c>
      <c r="B3564">
        <v>33</v>
      </c>
      <c r="C3564" t="s">
        <v>14</v>
      </c>
      <c r="D3564" t="s">
        <v>18</v>
      </c>
      <c r="E3564" t="s">
        <v>16</v>
      </c>
      <c r="F3564">
        <v>1237.45</v>
      </c>
      <c r="G3564">
        <v>2</v>
      </c>
      <c r="H3564">
        <v>3</v>
      </c>
      <c r="I3564" t="s">
        <v>13</v>
      </c>
      <c r="J3564" s="1">
        <v>48124</v>
      </c>
    </row>
    <row r="3565" spans="1:10" x14ac:dyDescent="0.3">
      <c r="A3565">
        <v>3564</v>
      </c>
      <c r="B3565">
        <v>58</v>
      </c>
      <c r="C3565" t="s">
        <v>14</v>
      </c>
      <c r="D3565" t="s">
        <v>22</v>
      </c>
      <c r="E3565" t="s">
        <v>19</v>
      </c>
      <c r="F3565">
        <v>488.07</v>
      </c>
      <c r="G3565">
        <v>13</v>
      </c>
      <c r="H3565">
        <v>2.5</v>
      </c>
      <c r="I3565" t="s">
        <v>17</v>
      </c>
      <c r="J3565" s="1">
        <v>48125</v>
      </c>
    </row>
    <row r="3566" spans="1:10" x14ac:dyDescent="0.3">
      <c r="A3566">
        <v>3565</v>
      </c>
      <c r="B3566">
        <v>58</v>
      </c>
      <c r="C3566" t="s">
        <v>10</v>
      </c>
      <c r="D3566" t="s">
        <v>25</v>
      </c>
      <c r="E3566" t="s">
        <v>21</v>
      </c>
      <c r="F3566">
        <v>718.03</v>
      </c>
      <c r="G3566">
        <v>13</v>
      </c>
      <c r="H3566">
        <v>2.2000000000000002</v>
      </c>
      <c r="I3566" t="s">
        <v>17</v>
      </c>
      <c r="J3566" s="1">
        <v>48126</v>
      </c>
    </row>
    <row r="3567" spans="1:10" x14ac:dyDescent="0.3">
      <c r="A3567">
        <v>3566</v>
      </c>
      <c r="B3567">
        <v>28</v>
      </c>
      <c r="C3567" t="s">
        <v>23</v>
      </c>
      <c r="D3567" t="s">
        <v>15</v>
      </c>
      <c r="E3567" t="s">
        <v>12</v>
      </c>
      <c r="F3567">
        <v>251.61</v>
      </c>
      <c r="G3567">
        <v>10</v>
      </c>
      <c r="H3567">
        <v>2</v>
      </c>
      <c r="I3567" t="s">
        <v>17</v>
      </c>
      <c r="J3567" s="1">
        <v>48127</v>
      </c>
    </row>
    <row r="3568" spans="1:10" x14ac:dyDescent="0.3">
      <c r="A3568">
        <v>3567</v>
      </c>
      <c r="B3568">
        <v>61</v>
      </c>
      <c r="C3568" t="s">
        <v>14</v>
      </c>
      <c r="D3568" t="s">
        <v>15</v>
      </c>
      <c r="E3568" t="s">
        <v>19</v>
      </c>
      <c r="F3568">
        <v>1415.79</v>
      </c>
      <c r="G3568">
        <v>4</v>
      </c>
      <c r="H3568">
        <v>2.4</v>
      </c>
      <c r="I3568" t="s">
        <v>17</v>
      </c>
      <c r="J3568" s="1">
        <v>48128</v>
      </c>
    </row>
    <row r="3569" spans="1:10" x14ac:dyDescent="0.3">
      <c r="A3569">
        <v>3568</v>
      </c>
      <c r="B3569">
        <v>40</v>
      </c>
      <c r="C3569" t="s">
        <v>14</v>
      </c>
      <c r="D3569" t="s">
        <v>22</v>
      </c>
      <c r="E3569" t="s">
        <v>21</v>
      </c>
      <c r="F3569">
        <v>1156.2</v>
      </c>
      <c r="G3569">
        <v>4</v>
      </c>
      <c r="H3569">
        <v>2.2999999999999998</v>
      </c>
      <c r="I3569" t="s">
        <v>13</v>
      </c>
      <c r="J3569" s="1">
        <v>48129</v>
      </c>
    </row>
    <row r="3570" spans="1:10" x14ac:dyDescent="0.3">
      <c r="A3570">
        <v>3569</v>
      </c>
      <c r="B3570">
        <v>44</v>
      </c>
      <c r="C3570" t="s">
        <v>10</v>
      </c>
      <c r="D3570" t="s">
        <v>22</v>
      </c>
      <c r="E3570" t="s">
        <v>24</v>
      </c>
      <c r="F3570">
        <v>1149.5899999999999</v>
      </c>
      <c r="G3570">
        <v>14</v>
      </c>
      <c r="H3570">
        <v>1.2</v>
      </c>
      <c r="I3570" t="s">
        <v>17</v>
      </c>
      <c r="J3570" s="1">
        <v>48130</v>
      </c>
    </row>
    <row r="3571" spans="1:10" x14ac:dyDescent="0.3">
      <c r="A3571">
        <v>3570</v>
      </c>
      <c r="B3571">
        <v>52</v>
      </c>
      <c r="C3571" t="s">
        <v>23</v>
      </c>
      <c r="D3571" t="s">
        <v>22</v>
      </c>
      <c r="E3571" t="s">
        <v>16</v>
      </c>
      <c r="F3571">
        <v>127.15</v>
      </c>
      <c r="G3571">
        <v>8</v>
      </c>
      <c r="H3571">
        <v>2.4</v>
      </c>
      <c r="I3571" t="s">
        <v>17</v>
      </c>
      <c r="J3571" s="1">
        <v>48131</v>
      </c>
    </row>
    <row r="3572" spans="1:10" x14ac:dyDescent="0.3">
      <c r="A3572">
        <v>3571</v>
      </c>
      <c r="B3572">
        <v>68</v>
      </c>
      <c r="C3572" t="s">
        <v>14</v>
      </c>
      <c r="D3572" t="s">
        <v>18</v>
      </c>
      <c r="E3572" t="s">
        <v>16</v>
      </c>
      <c r="F3572">
        <v>325.37</v>
      </c>
      <c r="G3572">
        <v>2</v>
      </c>
      <c r="H3572">
        <v>4.5999999999999996</v>
      </c>
      <c r="I3572" t="s">
        <v>17</v>
      </c>
      <c r="J3572" s="1">
        <v>48132</v>
      </c>
    </row>
    <row r="3573" spans="1:10" x14ac:dyDescent="0.3">
      <c r="A3573">
        <v>3572</v>
      </c>
      <c r="B3573">
        <v>62</v>
      </c>
      <c r="C3573" t="s">
        <v>23</v>
      </c>
      <c r="D3573" t="s">
        <v>20</v>
      </c>
      <c r="E3573" t="s">
        <v>21</v>
      </c>
      <c r="F3573">
        <v>249.72</v>
      </c>
      <c r="G3573">
        <v>7</v>
      </c>
      <c r="H3573">
        <v>1.9</v>
      </c>
      <c r="I3573" t="s">
        <v>13</v>
      </c>
      <c r="J3573" s="1">
        <v>48133</v>
      </c>
    </row>
    <row r="3574" spans="1:10" x14ac:dyDescent="0.3">
      <c r="A3574">
        <v>3573</v>
      </c>
      <c r="B3574">
        <v>55</v>
      </c>
      <c r="C3574" t="s">
        <v>23</v>
      </c>
      <c r="D3574" t="s">
        <v>22</v>
      </c>
      <c r="E3574" t="s">
        <v>12</v>
      </c>
      <c r="F3574">
        <v>885.12</v>
      </c>
      <c r="G3574">
        <v>13</v>
      </c>
      <c r="H3574">
        <v>2.2999999999999998</v>
      </c>
      <c r="I3574" t="s">
        <v>13</v>
      </c>
      <c r="J3574" s="1">
        <v>48134</v>
      </c>
    </row>
    <row r="3575" spans="1:10" x14ac:dyDescent="0.3">
      <c r="A3575">
        <v>3574</v>
      </c>
      <c r="B3575">
        <v>30</v>
      </c>
      <c r="C3575" t="s">
        <v>14</v>
      </c>
      <c r="D3575" t="s">
        <v>11</v>
      </c>
      <c r="E3575" t="s">
        <v>16</v>
      </c>
      <c r="F3575">
        <v>30.93</v>
      </c>
      <c r="G3575">
        <v>9</v>
      </c>
      <c r="H3575">
        <v>3.9</v>
      </c>
      <c r="I3575" t="s">
        <v>13</v>
      </c>
      <c r="J3575" s="1">
        <v>48135</v>
      </c>
    </row>
    <row r="3576" spans="1:10" x14ac:dyDescent="0.3">
      <c r="A3576">
        <v>3575</v>
      </c>
      <c r="B3576">
        <v>55</v>
      </c>
      <c r="C3576" t="s">
        <v>10</v>
      </c>
      <c r="D3576" t="s">
        <v>20</v>
      </c>
      <c r="E3576" t="s">
        <v>19</v>
      </c>
      <c r="F3576">
        <v>909.85</v>
      </c>
      <c r="G3576">
        <v>9</v>
      </c>
      <c r="H3576">
        <v>3.5</v>
      </c>
      <c r="I3576" t="s">
        <v>13</v>
      </c>
      <c r="J3576" s="1">
        <v>48136</v>
      </c>
    </row>
    <row r="3577" spans="1:10" x14ac:dyDescent="0.3">
      <c r="A3577">
        <v>3576</v>
      </c>
      <c r="B3577">
        <v>44</v>
      </c>
      <c r="C3577" t="s">
        <v>14</v>
      </c>
      <c r="D3577" t="s">
        <v>20</v>
      </c>
      <c r="E3577" t="s">
        <v>16</v>
      </c>
      <c r="F3577">
        <v>1350.55</v>
      </c>
      <c r="G3577">
        <v>11</v>
      </c>
      <c r="H3577">
        <v>3.6</v>
      </c>
      <c r="I3577" t="s">
        <v>13</v>
      </c>
      <c r="J3577" s="1">
        <v>48137</v>
      </c>
    </row>
    <row r="3578" spans="1:10" x14ac:dyDescent="0.3">
      <c r="A3578">
        <v>3577</v>
      </c>
      <c r="B3578">
        <v>45</v>
      </c>
      <c r="C3578" t="s">
        <v>10</v>
      </c>
      <c r="D3578" t="s">
        <v>18</v>
      </c>
      <c r="E3578" t="s">
        <v>19</v>
      </c>
      <c r="F3578">
        <v>1044.24</v>
      </c>
      <c r="G3578">
        <v>3</v>
      </c>
      <c r="H3578">
        <v>2.7</v>
      </c>
      <c r="I3578" t="s">
        <v>13</v>
      </c>
      <c r="J3578" s="1">
        <v>48138</v>
      </c>
    </row>
    <row r="3579" spans="1:10" x14ac:dyDescent="0.3">
      <c r="A3579">
        <v>3578</v>
      </c>
      <c r="B3579">
        <v>68</v>
      </c>
      <c r="C3579" t="s">
        <v>10</v>
      </c>
      <c r="D3579" t="s">
        <v>18</v>
      </c>
      <c r="E3579" t="s">
        <v>19</v>
      </c>
      <c r="F3579">
        <v>176.39</v>
      </c>
      <c r="G3579">
        <v>9</v>
      </c>
      <c r="H3579">
        <v>2.1</v>
      </c>
      <c r="I3579" t="s">
        <v>13</v>
      </c>
      <c r="J3579" s="1">
        <v>48139</v>
      </c>
    </row>
    <row r="3580" spans="1:10" x14ac:dyDescent="0.3">
      <c r="A3580">
        <v>3579</v>
      </c>
      <c r="B3580">
        <v>66</v>
      </c>
      <c r="C3580" t="s">
        <v>14</v>
      </c>
      <c r="D3580" t="s">
        <v>22</v>
      </c>
      <c r="E3580" t="s">
        <v>12</v>
      </c>
      <c r="F3580">
        <v>994.63</v>
      </c>
      <c r="G3580">
        <v>2</v>
      </c>
      <c r="H3580">
        <v>4.0999999999999996</v>
      </c>
      <c r="I3580" t="s">
        <v>17</v>
      </c>
      <c r="J3580" s="1">
        <v>48140</v>
      </c>
    </row>
    <row r="3581" spans="1:10" x14ac:dyDescent="0.3">
      <c r="A3581">
        <v>3580</v>
      </c>
      <c r="B3581">
        <v>43</v>
      </c>
      <c r="C3581" t="s">
        <v>10</v>
      </c>
      <c r="D3581" t="s">
        <v>18</v>
      </c>
      <c r="E3581" t="s">
        <v>21</v>
      </c>
      <c r="F3581">
        <v>338.7</v>
      </c>
      <c r="G3581">
        <v>13</v>
      </c>
      <c r="H3581">
        <v>2</v>
      </c>
      <c r="I3581" t="s">
        <v>17</v>
      </c>
      <c r="J3581" s="1">
        <v>48141</v>
      </c>
    </row>
    <row r="3582" spans="1:10" x14ac:dyDescent="0.3">
      <c r="A3582">
        <v>3581</v>
      </c>
      <c r="B3582">
        <v>43</v>
      </c>
      <c r="C3582" t="s">
        <v>23</v>
      </c>
      <c r="D3582" t="s">
        <v>20</v>
      </c>
      <c r="E3582" t="s">
        <v>21</v>
      </c>
      <c r="F3582">
        <v>1284.6099999999999</v>
      </c>
      <c r="G3582">
        <v>2</v>
      </c>
      <c r="H3582">
        <v>3</v>
      </c>
      <c r="I3582" t="s">
        <v>17</v>
      </c>
      <c r="J3582" s="1">
        <v>48142</v>
      </c>
    </row>
    <row r="3583" spans="1:10" x14ac:dyDescent="0.3">
      <c r="A3583">
        <v>3582</v>
      </c>
      <c r="B3583">
        <v>52</v>
      </c>
      <c r="C3583" t="s">
        <v>14</v>
      </c>
      <c r="D3583" t="s">
        <v>11</v>
      </c>
      <c r="E3583" t="s">
        <v>12</v>
      </c>
      <c r="F3583">
        <v>748.17</v>
      </c>
      <c r="G3583">
        <v>9</v>
      </c>
      <c r="H3583">
        <v>4.4000000000000004</v>
      </c>
      <c r="I3583" t="s">
        <v>13</v>
      </c>
      <c r="J3583" s="1">
        <v>48143</v>
      </c>
    </row>
    <row r="3584" spans="1:10" x14ac:dyDescent="0.3">
      <c r="A3584">
        <v>3583</v>
      </c>
      <c r="B3584">
        <v>34</v>
      </c>
      <c r="C3584" t="s">
        <v>23</v>
      </c>
      <c r="D3584" t="s">
        <v>25</v>
      </c>
      <c r="E3584" t="s">
        <v>21</v>
      </c>
      <c r="F3584">
        <v>378</v>
      </c>
      <c r="G3584">
        <v>10</v>
      </c>
      <c r="H3584">
        <v>2.6</v>
      </c>
      <c r="I3584" t="s">
        <v>13</v>
      </c>
      <c r="J3584" s="1">
        <v>48144</v>
      </c>
    </row>
    <row r="3585" spans="1:10" x14ac:dyDescent="0.3">
      <c r="A3585">
        <v>3584</v>
      </c>
      <c r="B3585">
        <v>46</v>
      </c>
      <c r="C3585" t="s">
        <v>14</v>
      </c>
      <c r="D3585" t="s">
        <v>22</v>
      </c>
      <c r="E3585" t="s">
        <v>12</v>
      </c>
      <c r="F3585">
        <v>1143.8800000000001</v>
      </c>
      <c r="G3585">
        <v>2</v>
      </c>
      <c r="H3585">
        <v>3.7</v>
      </c>
      <c r="I3585" t="s">
        <v>17</v>
      </c>
      <c r="J3585" s="1">
        <v>48145</v>
      </c>
    </row>
    <row r="3586" spans="1:10" x14ac:dyDescent="0.3">
      <c r="A3586">
        <v>3585</v>
      </c>
      <c r="B3586">
        <v>39</v>
      </c>
      <c r="C3586" t="s">
        <v>23</v>
      </c>
      <c r="D3586" t="s">
        <v>20</v>
      </c>
      <c r="E3586" t="s">
        <v>19</v>
      </c>
      <c r="F3586">
        <v>389.66</v>
      </c>
      <c r="G3586">
        <v>7</v>
      </c>
      <c r="H3586">
        <v>3.1</v>
      </c>
      <c r="I3586" t="s">
        <v>17</v>
      </c>
      <c r="J3586" s="1">
        <v>48146</v>
      </c>
    </row>
    <row r="3587" spans="1:10" x14ac:dyDescent="0.3">
      <c r="A3587">
        <v>3586</v>
      </c>
      <c r="B3587">
        <v>62</v>
      </c>
      <c r="C3587" t="s">
        <v>23</v>
      </c>
      <c r="D3587" t="s">
        <v>25</v>
      </c>
      <c r="E3587" t="s">
        <v>24</v>
      </c>
      <c r="F3587">
        <v>108.18</v>
      </c>
      <c r="G3587">
        <v>3</v>
      </c>
      <c r="H3587">
        <v>1.1000000000000001</v>
      </c>
      <c r="I3587" t="s">
        <v>13</v>
      </c>
      <c r="J3587" s="1">
        <v>48147</v>
      </c>
    </row>
    <row r="3588" spans="1:10" x14ac:dyDescent="0.3">
      <c r="A3588">
        <v>3587</v>
      </c>
      <c r="B3588">
        <v>35</v>
      </c>
      <c r="C3588" t="s">
        <v>14</v>
      </c>
      <c r="D3588" t="s">
        <v>25</v>
      </c>
      <c r="E3588" t="s">
        <v>21</v>
      </c>
      <c r="F3588">
        <v>1081.29</v>
      </c>
      <c r="G3588">
        <v>3</v>
      </c>
      <c r="H3588">
        <v>2.2999999999999998</v>
      </c>
      <c r="I3588" t="s">
        <v>17</v>
      </c>
      <c r="J3588" s="1">
        <v>48148</v>
      </c>
    </row>
    <row r="3589" spans="1:10" x14ac:dyDescent="0.3">
      <c r="A3589">
        <v>3588</v>
      </c>
      <c r="B3589">
        <v>20</v>
      </c>
      <c r="C3589" t="s">
        <v>14</v>
      </c>
      <c r="D3589" t="s">
        <v>25</v>
      </c>
      <c r="E3589" t="s">
        <v>24</v>
      </c>
      <c r="F3589">
        <v>590.08000000000004</v>
      </c>
      <c r="G3589">
        <v>1</v>
      </c>
      <c r="H3589">
        <v>1.7</v>
      </c>
      <c r="I3589" t="s">
        <v>17</v>
      </c>
      <c r="J3589" s="1">
        <v>48149</v>
      </c>
    </row>
    <row r="3590" spans="1:10" x14ac:dyDescent="0.3">
      <c r="A3590">
        <v>3589</v>
      </c>
      <c r="B3590">
        <v>49</v>
      </c>
      <c r="C3590" t="s">
        <v>23</v>
      </c>
      <c r="D3590" t="s">
        <v>11</v>
      </c>
      <c r="E3590" t="s">
        <v>19</v>
      </c>
      <c r="F3590">
        <v>1375.69</v>
      </c>
      <c r="G3590">
        <v>12</v>
      </c>
      <c r="H3590">
        <v>2.9</v>
      </c>
      <c r="I3590" t="s">
        <v>13</v>
      </c>
      <c r="J3590" s="1">
        <v>48150</v>
      </c>
    </row>
    <row r="3591" spans="1:10" x14ac:dyDescent="0.3">
      <c r="A3591">
        <v>3590</v>
      </c>
      <c r="B3591">
        <v>23</v>
      </c>
      <c r="C3591" t="s">
        <v>23</v>
      </c>
      <c r="D3591" t="s">
        <v>22</v>
      </c>
      <c r="E3591" t="s">
        <v>24</v>
      </c>
      <c r="F3591">
        <v>815.75</v>
      </c>
      <c r="G3591">
        <v>7</v>
      </c>
      <c r="H3591">
        <v>3</v>
      </c>
      <c r="I3591" t="s">
        <v>17</v>
      </c>
      <c r="J3591" s="1">
        <v>48151</v>
      </c>
    </row>
    <row r="3592" spans="1:10" x14ac:dyDescent="0.3">
      <c r="A3592">
        <v>3591</v>
      </c>
      <c r="B3592">
        <v>24</v>
      </c>
      <c r="C3592" t="s">
        <v>23</v>
      </c>
      <c r="D3592" t="s">
        <v>22</v>
      </c>
      <c r="E3592" t="s">
        <v>24</v>
      </c>
      <c r="F3592">
        <v>902.79</v>
      </c>
      <c r="G3592">
        <v>14</v>
      </c>
      <c r="H3592">
        <v>2.8</v>
      </c>
      <c r="I3592" t="s">
        <v>13</v>
      </c>
      <c r="J3592" s="1">
        <v>48152</v>
      </c>
    </row>
    <row r="3593" spans="1:10" x14ac:dyDescent="0.3">
      <c r="A3593">
        <v>3592</v>
      </c>
      <c r="B3593">
        <v>63</v>
      </c>
      <c r="C3593" t="s">
        <v>10</v>
      </c>
      <c r="D3593" t="s">
        <v>15</v>
      </c>
      <c r="E3593" t="s">
        <v>16</v>
      </c>
      <c r="F3593">
        <v>1395.01</v>
      </c>
      <c r="G3593">
        <v>5</v>
      </c>
      <c r="H3593">
        <v>1.8</v>
      </c>
      <c r="I3593" t="s">
        <v>13</v>
      </c>
      <c r="J3593" s="1">
        <v>48153</v>
      </c>
    </row>
    <row r="3594" spans="1:10" x14ac:dyDescent="0.3">
      <c r="A3594">
        <v>3593</v>
      </c>
      <c r="B3594">
        <v>45</v>
      </c>
      <c r="C3594" t="s">
        <v>10</v>
      </c>
      <c r="D3594" t="s">
        <v>15</v>
      </c>
      <c r="E3594" t="s">
        <v>19</v>
      </c>
      <c r="F3594">
        <v>760.58</v>
      </c>
      <c r="G3594">
        <v>6</v>
      </c>
      <c r="H3594">
        <v>2.5</v>
      </c>
      <c r="I3594" t="s">
        <v>13</v>
      </c>
      <c r="J3594" s="1">
        <v>48154</v>
      </c>
    </row>
    <row r="3595" spans="1:10" x14ac:dyDescent="0.3">
      <c r="A3595">
        <v>3594</v>
      </c>
      <c r="B3595">
        <v>22</v>
      </c>
      <c r="C3595" t="s">
        <v>10</v>
      </c>
      <c r="D3595" t="s">
        <v>25</v>
      </c>
      <c r="E3595" t="s">
        <v>12</v>
      </c>
      <c r="F3595">
        <v>431.42</v>
      </c>
      <c r="G3595">
        <v>4</v>
      </c>
      <c r="H3595">
        <v>1.6</v>
      </c>
      <c r="I3595" t="s">
        <v>17</v>
      </c>
      <c r="J3595" s="1">
        <v>48155</v>
      </c>
    </row>
    <row r="3596" spans="1:10" x14ac:dyDescent="0.3">
      <c r="A3596">
        <v>3595</v>
      </c>
      <c r="B3596">
        <v>20</v>
      </c>
      <c r="C3596" t="s">
        <v>10</v>
      </c>
      <c r="D3596" t="s">
        <v>20</v>
      </c>
      <c r="E3596" t="s">
        <v>12</v>
      </c>
      <c r="F3596">
        <v>609.37</v>
      </c>
      <c r="G3596">
        <v>3</v>
      </c>
      <c r="H3596">
        <v>1.2</v>
      </c>
      <c r="I3596" t="s">
        <v>17</v>
      </c>
      <c r="J3596" s="1">
        <v>48156</v>
      </c>
    </row>
    <row r="3597" spans="1:10" x14ac:dyDescent="0.3">
      <c r="A3597">
        <v>3596</v>
      </c>
      <c r="B3597">
        <v>38</v>
      </c>
      <c r="C3597" t="s">
        <v>10</v>
      </c>
      <c r="D3597" t="s">
        <v>18</v>
      </c>
      <c r="E3597" t="s">
        <v>21</v>
      </c>
      <c r="F3597">
        <v>65.400000000000006</v>
      </c>
      <c r="G3597">
        <v>3</v>
      </c>
      <c r="H3597">
        <v>4.9000000000000004</v>
      </c>
      <c r="I3597" t="s">
        <v>13</v>
      </c>
      <c r="J3597" s="1">
        <v>48157</v>
      </c>
    </row>
    <row r="3598" spans="1:10" x14ac:dyDescent="0.3">
      <c r="A3598">
        <v>3597</v>
      </c>
      <c r="B3598">
        <v>20</v>
      </c>
      <c r="C3598" t="s">
        <v>23</v>
      </c>
      <c r="D3598" t="s">
        <v>22</v>
      </c>
      <c r="E3598" t="s">
        <v>16</v>
      </c>
      <c r="F3598">
        <v>193</v>
      </c>
      <c r="G3598">
        <v>6</v>
      </c>
      <c r="H3598">
        <v>4.5</v>
      </c>
      <c r="I3598" t="s">
        <v>13</v>
      </c>
      <c r="J3598" s="1">
        <v>48158</v>
      </c>
    </row>
    <row r="3599" spans="1:10" x14ac:dyDescent="0.3">
      <c r="A3599">
        <v>3598</v>
      </c>
      <c r="B3599">
        <v>69</v>
      </c>
      <c r="C3599" t="s">
        <v>23</v>
      </c>
      <c r="D3599" t="s">
        <v>25</v>
      </c>
      <c r="E3599" t="s">
        <v>24</v>
      </c>
      <c r="F3599">
        <v>330.85</v>
      </c>
      <c r="G3599">
        <v>13</v>
      </c>
      <c r="H3599">
        <v>3.6</v>
      </c>
      <c r="I3599" t="s">
        <v>13</v>
      </c>
      <c r="J3599" s="1">
        <v>48159</v>
      </c>
    </row>
    <row r="3600" spans="1:10" x14ac:dyDescent="0.3">
      <c r="A3600">
        <v>3599</v>
      </c>
      <c r="B3600">
        <v>27</v>
      </c>
      <c r="C3600" t="s">
        <v>10</v>
      </c>
      <c r="D3600" t="s">
        <v>25</v>
      </c>
      <c r="E3600" t="s">
        <v>19</v>
      </c>
      <c r="F3600">
        <v>124.22</v>
      </c>
      <c r="G3600">
        <v>5</v>
      </c>
      <c r="H3600">
        <v>4.0999999999999996</v>
      </c>
      <c r="I3600" t="s">
        <v>17</v>
      </c>
      <c r="J3600" s="1">
        <v>48160</v>
      </c>
    </row>
    <row r="3601" spans="1:10" x14ac:dyDescent="0.3">
      <c r="A3601">
        <v>3600</v>
      </c>
      <c r="B3601">
        <v>46</v>
      </c>
      <c r="C3601" t="s">
        <v>23</v>
      </c>
      <c r="D3601" t="s">
        <v>15</v>
      </c>
      <c r="E3601" t="s">
        <v>24</v>
      </c>
      <c r="F3601">
        <v>226.56</v>
      </c>
      <c r="G3601">
        <v>8</v>
      </c>
      <c r="H3601">
        <v>3.3</v>
      </c>
      <c r="I3601" t="s">
        <v>17</v>
      </c>
      <c r="J3601" s="1">
        <v>48161</v>
      </c>
    </row>
    <row r="3602" spans="1:10" x14ac:dyDescent="0.3">
      <c r="A3602">
        <v>3601</v>
      </c>
      <c r="B3602">
        <v>61</v>
      </c>
      <c r="C3602" t="s">
        <v>10</v>
      </c>
      <c r="D3602" t="s">
        <v>11</v>
      </c>
      <c r="E3602" t="s">
        <v>16</v>
      </c>
      <c r="F3602">
        <v>327.9</v>
      </c>
      <c r="G3602">
        <v>14</v>
      </c>
      <c r="H3602">
        <v>3.4</v>
      </c>
      <c r="I3602" t="s">
        <v>13</v>
      </c>
      <c r="J3602" s="1">
        <v>48162</v>
      </c>
    </row>
    <row r="3603" spans="1:10" x14ac:dyDescent="0.3">
      <c r="A3603">
        <v>3602</v>
      </c>
      <c r="B3603">
        <v>59</v>
      </c>
      <c r="C3603" t="s">
        <v>23</v>
      </c>
      <c r="D3603" t="s">
        <v>18</v>
      </c>
      <c r="E3603" t="s">
        <v>19</v>
      </c>
      <c r="F3603">
        <v>337.68</v>
      </c>
      <c r="G3603">
        <v>13</v>
      </c>
      <c r="H3603">
        <v>4.9000000000000004</v>
      </c>
      <c r="I3603" t="s">
        <v>17</v>
      </c>
      <c r="J3603" s="1">
        <v>48163</v>
      </c>
    </row>
    <row r="3604" spans="1:10" x14ac:dyDescent="0.3">
      <c r="A3604">
        <v>3603</v>
      </c>
      <c r="B3604">
        <v>59</v>
      </c>
      <c r="C3604" t="s">
        <v>14</v>
      </c>
      <c r="D3604" t="s">
        <v>25</v>
      </c>
      <c r="E3604" t="s">
        <v>12</v>
      </c>
      <c r="F3604">
        <v>963.89</v>
      </c>
      <c r="G3604">
        <v>14</v>
      </c>
      <c r="H3604">
        <v>3.2</v>
      </c>
      <c r="I3604" t="s">
        <v>17</v>
      </c>
      <c r="J3604" s="1">
        <v>48164</v>
      </c>
    </row>
    <row r="3605" spans="1:10" x14ac:dyDescent="0.3">
      <c r="A3605">
        <v>3604</v>
      </c>
      <c r="B3605">
        <v>38</v>
      </c>
      <c r="C3605" t="s">
        <v>10</v>
      </c>
      <c r="D3605" t="s">
        <v>18</v>
      </c>
      <c r="E3605" t="s">
        <v>21</v>
      </c>
      <c r="F3605">
        <v>512.03</v>
      </c>
      <c r="G3605">
        <v>3</v>
      </c>
      <c r="H3605">
        <v>1.1000000000000001</v>
      </c>
      <c r="I3605" t="s">
        <v>17</v>
      </c>
      <c r="J3605" s="1">
        <v>48165</v>
      </c>
    </row>
    <row r="3606" spans="1:10" x14ac:dyDescent="0.3">
      <c r="A3606">
        <v>3605</v>
      </c>
      <c r="B3606">
        <v>50</v>
      </c>
      <c r="C3606" t="s">
        <v>10</v>
      </c>
      <c r="D3606" t="s">
        <v>25</v>
      </c>
      <c r="E3606" t="s">
        <v>16</v>
      </c>
      <c r="F3606">
        <v>347.11</v>
      </c>
      <c r="G3606">
        <v>9</v>
      </c>
      <c r="H3606">
        <v>3.3</v>
      </c>
      <c r="I3606" t="s">
        <v>17</v>
      </c>
      <c r="J3606" s="1">
        <v>48166</v>
      </c>
    </row>
    <row r="3607" spans="1:10" x14ac:dyDescent="0.3">
      <c r="A3607">
        <v>3606</v>
      </c>
      <c r="B3607">
        <v>47</v>
      </c>
      <c r="C3607" t="s">
        <v>23</v>
      </c>
      <c r="D3607" t="s">
        <v>11</v>
      </c>
      <c r="E3607" t="s">
        <v>16</v>
      </c>
      <c r="F3607">
        <v>490.74</v>
      </c>
      <c r="G3607">
        <v>3</v>
      </c>
      <c r="H3607">
        <v>4.7</v>
      </c>
      <c r="I3607" t="s">
        <v>13</v>
      </c>
      <c r="J3607" s="1">
        <v>48167</v>
      </c>
    </row>
    <row r="3608" spans="1:10" x14ac:dyDescent="0.3">
      <c r="A3608">
        <v>3607</v>
      </c>
      <c r="B3608">
        <v>63</v>
      </c>
      <c r="C3608" t="s">
        <v>14</v>
      </c>
      <c r="D3608" t="s">
        <v>20</v>
      </c>
      <c r="E3608" t="s">
        <v>12</v>
      </c>
      <c r="F3608">
        <v>1445.3</v>
      </c>
      <c r="G3608">
        <v>12</v>
      </c>
      <c r="H3608">
        <v>3.7</v>
      </c>
      <c r="I3608" t="s">
        <v>13</v>
      </c>
      <c r="J3608" s="1">
        <v>48168</v>
      </c>
    </row>
    <row r="3609" spans="1:10" x14ac:dyDescent="0.3">
      <c r="A3609">
        <v>3608</v>
      </c>
      <c r="B3609">
        <v>42</v>
      </c>
      <c r="C3609" t="s">
        <v>23</v>
      </c>
      <c r="D3609" t="s">
        <v>22</v>
      </c>
      <c r="E3609" t="s">
        <v>16</v>
      </c>
      <c r="F3609">
        <v>333.5</v>
      </c>
      <c r="G3609">
        <v>5</v>
      </c>
      <c r="H3609">
        <v>1.6</v>
      </c>
      <c r="I3609" t="s">
        <v>13</v>
      </c>
      <c r="J3609" s="1">
        <v>48169</v>
      </c>
    </row>
    <row r="3610" spans="1:10" x14ac:dyDescent="0.3">
      <c r="A3610">
        <v>3609</v>
      </c>
      <c r="B3610">
        <v>64</v>
      </c>
      <c r="C3610" t="s">
        <v>23</v>
      </c>
      <c r="D3610" t="s">
        <v>20</v>
      </c>
      <c r="E3610" t="s">
        <v>21</v>
      </c>
      <c r="F3610">
        <v>1159.4100000000001</v>
      </c>
      <c r="G3610">
        <v>14</v>
      </c>
      <c r="H3610">
        <v>3.7</v>
      </c>
      <c r="I3610" t="s">
        <v>13</v>
      </c>
      <c r="J3610" s="1">
        <v>48170</v>
      </c>
    </row>
    <row r="3611" spans="1:10" x14ac:dyDescent="0.3">
      <c r="A3611">
        <v>3610</v>
      </c>
      <c r="B3611">
        <v>29</v>
      </c>
      <c r="C3611" t="s">
        <v>10</v>
      </c>
      <c r="D3611" t="s">
        <v>22</v>
      </c>
      <c r="E3611" t="s">
        <v>21</v>
      </c>
      <c r="F3611">
        <v>1007.14</v>
      </c>
      <c r="G3611">
        <v>7</v>
      </c>
      <c r="H3611">
        <v>3.2</v>
      </c>
      <c r="I3611" t="s">
        <v>17</v>
      </c>
      <c r="J3611" s="1">
        <v>48171</v>
      </c>
    </row>
    <row r="3612" spans="1:10" x14ac:dyDescent="0.3">
      <c r="A3612">
        <v>3611</v>
      </c>
      <c r="B3612">
        <v>69</v>
      </c>
      <c r="C3612" t="s">
        <v>14</v>
      </c>
      <c r="D3612" t="s">
        <v>15</v>
      </c>
      <c r="E3612" t="s">
        <v>12</v>
      </c>
      <c r="F3612">
        <v>536.12</v>
      </c>
      <c r="G3612">
        <v>12</v>
      </c>
      <c r="H3612">
        <v>1.6</v>
      </c>
      <c r="I3612" t="s">
        <v>17</v>
      </c>
      <c r="J3612" s="1">
        <v>48172</v>
      </c>
    </row>
    <row r="3613" spans="1:10" x14ac:dyDescent="0.3">
      <c r="A3613">
        <v>3612</v>
      </c>
      <c r="B3613">
        <v>25</v>
      </c>
      <c r="C3613" t="s">
        <v>14</v>
      </c>
      <c r="D3613" t="s">
        <v>20</v>
      </c>
      <c r="E3613" t="s">
        <v>24</v>
      </c>
      <c r="F3613">
        <v>1297.83</v>
      </c>
      <c r="G3613">
        <v>7</v>
      </c>
      <c r="H3613">
        <v>1.4</v>
      </c>
      <c r="I3613" t="s">
        <v>13</v>
      </c>
      <c r="J3613" s="1">
        <v>48173</v>
      </c>
    </row>
    <row r="3614" spans="1:10" x14ac:dyDescent="0.3">
      <c r="A3614">
        <v>3613</v>
      </c>
      <c r="B3614">
        <v>40</v>
      </c>
      <c r="C3614" t="s">
        <v>10</v>
      </c>
      <c r="D3614" t="s">
        <v>25</v>
      </c>
      <c r="E3614" t="s">
        <v>19</v>
      </c>
      <c r="F3614">
        <v>399.53</v>
      </c>
      <c r="G3614">
        <v>3</v>
      </c>
      <c r="H3614">
        <v>4.4000000000000004</v>
      </c>
      <c r="I3614" t="s">
        <v>17</v>
      </c>
      <c r="J3614" s="1">
        <v>48174</v>
      </c>
    </row>
    <row r="3615" spans="1:10" x14ac:dyDescent="0.3">
      <c r="A3615">
        <v>3614</v>
      </c>
      <c r="B3615">
        <v>40</v>
      </c>
      <c r="C3615" t="s">
        <v>14</v>
      </c>
      <c r="D3615" t="s">
        <v>22</v>
      </c>
      <c r="E3615" t="s">
        <v>16</v>
      </c>
      <c r="F3615">
        <v>1332.74</v>
      </c>
      <c r="G3615">
        <v>6</v>
      </c>
      <c r="H3615">
        <v>4.0999999999999996</v>
      </c>
      <c r="I3615" t="s">
        <v>17</v>
      </c>
      <c r="J3615" s="1">
        <v>48175</v>
      </c>
    </row>
    <row r="3616" spans="1:10" x14ac:dyDescent="0.3">
      <c r="A3616">
        <v>3615</v>
      </c>
      <c r="B3616">
        <v>40</v>
      </c>
      <c r="C3616" t="s">
        <v>23</v>
      </c>
      <c r="D3616" t="s">
        <v>15</v>
      </c>
      <c r="E3616" t="s">
        <v>24</v>
      </c>
      <c r="F3616">
        <v>804.54</v>
      </c>
      <c r="G3616">
        <v>10</v>
      </c>
      <c r="H3616">
        <v>3.4</v>
      </c>
      <c r="I3616" t="s">
        <v>17</v>
      </c>
      <c r="J3616" s="1">
        <v>48176</v>
      </c>
    </row>
    <row r="3617" spans="1:10" x14ac:dyDescent="0.3">
      <c r="A3617">
        <v>3616</v>
      </c>
      <c r="B3617">
        <v>50</v>
      </c>
      <c r="C3617" t="s">
        <v>14</v>
      </c>
      <c r="D3617" t="s">
        <v>18</v>
      </c>
      <c r="E3617" t="s">
        <v>24</v>
      </c>
      <c r="F3617">
        <v>932.4</v>
      </c>
      <c r="G3617">
        <v>13</v>
      </c>
      <c r="H3617">
        <v>1.6</v>
      </c>
      <c r="I3617" t="s">
        <v>17</v>
      </c>
      <c r="J3617" s="1">
        <v>48177</v>
      </c>
    </row>
    <row r="3618" spans="1:10" x14ac:dyDescent="0.3">
      <c r="A3618">
        <v>3617</v>
      </c>
      <c r="B3618">
        <v>68</v>
      </c>
      <c r="C3618" t="s">
        <v>10</v>
      </c>
      <c r="D3618" t="s">
        <v>11</v>
      </c>
      <c r="E3618" t="s">
        <v>16</v>
      </c>
      <c r="F3618">
        <v>1081.8800000000001</v>
      </c>
      <c r="G3618">
        <v>12</v>
      </c>
      <c r="H3618">
        <v>3.5</v>
      </c>
      <c r="I3618" t="s">
        <v>13</v>
      </c>
      <c r="J3618" s="1">
        <v>48178</v>
      </c>
    </row>
    <row r="3619" spans="1:10" x14ac:dyDescent="0.3">
      <c r="A3619">
        <v>3618</v>
      </c>
      <c r="B3619">
        <v>68</v>
      </c>
      <c r="C3619" t="s">
        <v>23</v>
      </c>
      <c r="D3619" t="s">
        <v>22</v>
      </c>
      <c r="E3619" t="s">
        <v>12</v>
      </c>
      <c r="F3619">
        <v>1346.28</v>
      </c>
      <c r="G3619">
        <v>12</v>
      </c>
      <c r="H3619">
        <v>4</v>
      </c>
      <c r="I3619" t="s">
        <v>17</v>
      </c>
      <c r="J3619" s="1">
        <v>48179</v>
      </c>
    </row>
    <row r="3620" spans="1:10" x14ac:dyDescent="0.3">
      <c r="A3620">
        <v>3619</v>
      </c>
      <c r="B3620">
        <v>33</v>
      </c>
      <c r="C3620" t="s">
        <v>23</v>
      </c>
      <c r="D3620" t="s">
        <v>25</v>
      </c>
      <c r="E3620" t="s">
        <v>12</v>
      </c>
      <c r="F3620">
        <v>277.20999999999998</v>
      </c>
      <c r="G3620">
        <v>2</v>
      </c>
      <c r="H3620">
        <v>4.7</v>
      </c>
      <c r="I3620" t="s">
        <v>17</v>
      </c>
      <c r="J3620" s="1">
        <v>48180</v>
      </c>
    </row>
    <row r="3621" spans="1:10" x14ac:dyDescent="0.3">
      <c r="A3621">
        <v>3620</v>
      </c>
      <c r="B3621">
        <v>57</v>
      </c>
      <c r="C3621" t="s">
        <v>23</v>
      </c>
      <c r="D3621" t="s">
        <v>22</v>
      </c>
      <c r="E3621" t="s">
        <v>24</v>
      </c>
      <c r="F3621">
        <v>173.37</v>
      </c>
      <c r="G3621">
        <v>11</v>
      </c>
      <c r="H3621">
        <v>4.7</v>
      </c>
      <c r="I3621" t="s">
        <v>17</v>
      </c>
      <c r="J3621" s="1">
        <v>48181</v>
      </c>
    </row>
    <row r="3622" spans="1:10" x14ac:dyDescent="0.3">
      <c r="A3622">
        <v>3621</v>
      </c>
      <c r="B3622">
        <v>69</v>
      </c>
      <c r="C3622" t="s">
        <v>23</v>
      </c>
      <c r="D3622" t="s">
        <v>18</v>
      </c>
      <c r="E3622" t="s">
        <v>12</v>
      </c>
      <c r="F3622">
        <v>730</v>
      </c>
      <c r="G3622">
        <v>14</v>
      </c>
      <c r="H3622">
        <v>3.4</v>
      </c>
      <c r="I3622" t="s">
        <v>13</v>
      </c>
      <c r="J3622" s="1">
        <v>48182</v>
      </c>
    </row>
    <row r="3623" spans="1:10" x14ac:dyDescent="0.3">
      <c r="A3623">
        <v>3622</v>
      </c>
      <c r="B3623">
        <v>35</v>
      </c>
      <c r="C3623" t="s">
        <v>23</v>
      </c>
      <c r="D3623" t="s">
        <v>15</v>
      </c>
      <c r="E3623" t="s">
        <v>24</v>
      </c>
      <c r="F3623">
        <v>720.8</v>
      </c>
      <c r="G3623">
        <v>3</v>
      </c>
      <c r="H3623">
        <v>4.9000000000000004</v>
      </c>
      <c r="I3623" t="s">
        <v>17</v>
      </c>
      <c r="J3623" s="1">
        <v>48183</v>
      </c>
    </row>
    <row r="3624" spans="1:10" x14ac:dyDescent="0.3">
      <c r="A3624">
        <v>3623</v>
      </c>
      <c r="B3624">
        <v>36</v>
      </c>
      <c r="C3624" t="s">
        <v>10</v>
      </c>
      <c r="D3624" t="s">
        <v>18</v>
      </c>
      <c r="E3624" t="s">
        <v>16</v>
      </c>
      <c r="F3624">
        <v>1073.53</v>
      </c>
      <c r="G3624">
        <v>13</v>
      </c>
      <c r="H3624">
        <v>3.1</v>
      </c>
      <c r="I3624" t="s">
        <v>17</v>
      </c>
      <c r="J3624" s="1">
        <v>48184</v>
      </c>
    </row>
    <row r="3625" spans="1:10" x14ac:dyDescent="0.3">
      <c r="A3625">
        <v>3624</v>
      </c>
      <c r="B3625">
        <v>18</v>
      </c>
      <c r="C3625" t="s">
        <v>14</v>
      </c>
      <c r="D3625" t="s">
        <v>22</v>
      </c>
      <c r="E3625" t="s">
        <v>24</v>
      </c>
      <c r="F3625">
        <v>1429.31</v>
      </c>
      <c r="G3625">
        <v>10</v>
      </c>
      <c r="H3625">
        <v>3.2</v>
      </c>
      <c r="I3625" t="s">
        <v>17</v>
      </c>
      <c r="J3625" s="1">
        <v>48185</v>
      </c>
    </row>
    <row r="3626" spans="1:10" x14ac:dyDescent="0.3">
      <c r="A3626">
        <v>3625</v>
      </c>
      <c r="B3626">
        <v>20</v>
      </c>
      <c r="C3626" t="s">
        <v>23</v>
      </c>
      <c r="D3626" t="s">
        <v>15</v>
      </c>
      <c r="E3626" t="s">
        <v>19</v>
      </c>
      <c r="F3626">
        <v>1105.51</v>
      </c>
      <c r="G3626">
        <v>8</v>
      </c>
      <c r="H3626">
        <v>1.4</v>
      </c>
      <c r="I3626" t="s">
        <v>17</v>
      </c>
      <c r="J3626" s="1">
        <v>48186</v>
      </c>
    </row>
    <row r="3627" spans="1:10" x14ac:dyDescent="0.3">
      <c r="A3627">
        <v>3626</v>
      </c>
      <c r="B3627">
        <v>38</v>
      </c>
      <c r="C3627" t="s">
        <v>10</v>
      </c>
      <c r="D3627" t="s">
        <v>18</v>
      </c>
      <c r="E3627" t="s">
        <v>12</v>
      </c>
      <c r="F3627">
        <v>1372.76</v>
      </c>
      <c r="G3627">
        <v>3</v>
      </c>
      <c r="H3627">
        <v>4.5999999999999996</v>
      </c>
      <c r="I3627" t="s">
        <v>13</v>
      </c>
      <c r="J3627" s="1">
        <v>48187</v>
      </c>
    </row>
    <row r="3628" spans="1:10" x14ac:dyDescent="0.3">
      <c r="A3628">
        <v>3627</v>
      </c>
      <c r="B3628">
        <v>33</v>
      </c>
      <c r="C3628" t="s">
        <v>10</v>
      </c>
      <c r="D3628" t="s">
        <v>22</v>
      </c>
      <c r="E3628" t="s">
        <v>24</v>
      </c>
      <c r="F3628">
        <v>475.23</v>
      </c>
      <c r="G3628">
        <v>5</v>
      </c>
      <c r="H3628">
        <v>2</v>
      </c>
      <c r="I3628" t="s">
        <v>17</v>
      </c>
      <c r="J3628" s="1">
        <v>48188</v>
      </c>
    </row>
    <row r="3629" spans="1:10" x14ac:dyDescent="0.3">
      <c r="A3629">
        <v>3628</v>
      </c>
      <c r="B3629">
        <v>54</v>
      </c>
      <c r="C3629" t="s">
        <v>14</v>
      </c>
      <c r="D3629" t="s">
        <v>15</v>
      </c>
      <c r="E3629" t="s">
        <v>19</v>
      </c>
      <c r="F3629">
        <v>1231.07</v>
      </c>
      <c r="G3629">
        <v>12</v>
      </c>
      <c r="H3629">
        <v>4.5999999999999996</v>
      </c>
      <c r="I3629" t="s">
        <v>13</v>
      </c>
      <c r="J3629" s="1">
        <v>48189</v>
      </c>
    </row>
    <row r="3630" spans="1:10" x14ac:dyDescent="0.3">
      <c r="A3630">
        <v>3629</v>
      </c>
      <c r="B3630">
        <v>28</v>
      </c>
      <c r="C3630" t="s">
        <v>23</v>
      </c>
      <c r="D3630" t="s">
        <v>22</v>
      </c>
      <c r="E3630" t="s">
        <v>19</v>
      </c>
      <c r="F3630">
        <v>588.04999999999995</v>
      </c>
      <c r="G3630">
        <v>6</v>
      </c>
      <c r="H3630">
        <v>2.7</v>
      </c>
      <c r="I3630" t="s">
        <v>17</v>
      </c>
      <c r="J3630" s="1">
        <v>48190</v>
      </c>
    </row>
    <row r="3631" spans="1:10" x14ac:dyDescent="0.3">
      <c r="A3631">
        <v>3630</v>
      </c>
      <c r="B3631">
        <v>32</v>
      </c>
      <c r="C3631" t="s">
        <v>23</v>
      </c>
      <c r="D3631" t="s">
        <v>22</v>
      </c>
      <c r="E3631" t="s">
        <v>16</v>
      </c>
      <c r="F3631">
        <v>685.36</v>
      </c>
      <c r="G3631">
        <v>10</v>
      </c>
      <c r="H3631">
        <v>1.2</v>
      </c>
      <c r="I3631" t="s">
        <v>13</v>
      </c>
      <c r="J3631" s="1">
        <v>48191</v>
      </c>
    </row>
    <row r="3632" spans="1:10" x14ac:dyDescent="0.3">
      <c r="A3632">
        <v>3631</v>
      </c>
      <c r="B3632">
        <v>52</v>
      </c>
      <c r="C3632" t="s">
        <v>14</v>
      </c>
      <c r="D3632" t="s">
        <v>11</v>
      </c>
      <c r="E3632" t="s">
        <v>16</v>
      </c>
      <c r="F3632">
        <v>80.680000000000007</v>
      </c>
      <c r="G3632">
        <v>9</v>
      </c>
      <c r="H3632">
        <v>4.9000000000000004</v>
      </c>
      <c r="I3632" t="s">
        <v>17</v>
      </c>
      <c r="J3632" s="1">
        <v>48192</v>
      </c>
    </row>
    <row r="3633" spans="1:10" x14ac:dyDescent="0.3">
      <c r="A3633">
        <v>3632</v>
      </c>
      <c r="B3633">
        <v>64</v>
      </c>
      <c r="C3633" t="s">
        <v>10</v>
      </c>
      <c r="D3633" t="s">
        <v>15</v>
      </c>
      <c r="E3633" t="s">
        <v>24</v>
      </c>
      <c r="F3633">
        <v>248.93</v>
      </c>
      <c r="G3633">
        <v>13</v>
      </c>
      <c r="H3633">
        <v>3.3</v>
      </c>
      <c r="I3633" t="s">
        <v>13</v>
      </c>
      <c r="J3633" s="1">
        <v>48193</v>
      </c>
    </row>
    <row r="3634" spans="1:10" x14ac:dyDescent="0.3">
      <c r="A3634">
        <v>3633</v>
      </c>
      <c r="B3634">
        <v>53</v>
      </c>
      <c r="C3634" t="s">
        <v>23</v>
      </c>
      <c r="D3634" t="s">
        <v>15</v>
      </c>
      <c r="E3634" t="s">
        <v>16</v>
      </c>
      <c r="F3634">
        <v>1481.54</v>
      </c>
      <c r="G3634">
        <v>5</v>
      </c>
      <c r="H3634">
        <v>2.6</v>
      </c>
      <c r="I3634" t="s">
        <v>17</v>
      </c>
      <c r="J3634" s="1">
        <v>48194</v>
      </c>
    </row>
    <row r="3635" spans="1:10" x14ac:dyDescent="0.3">
      <c r="A3635">
        <v>3634</v>
      </c>
      <c r="B3635">
        <v>48</v>
      </c>
      <c r="C3635" t="s">
        <v>23</v>
      </c>
      <c r="D3635" t="s">
        <v>22</v>
      </c>
      <c r="E3635" t="s">
        <v>21</v>
      </c>
      <c r="F3635">
        <v>1229.3900000000001</v>
      </c>
      <c r="G3635">
        <v>14</v>
      </c>
      <c r="H3635">
        <v>2.1</v>
      </c>
      <c r="I3635" t="s">
        <v>13</v>
      </c>
      <c r="J3635" s="1">
        <v>48195</v>
      </c>
    </row>
    <row r="3636" spans="1:10" x14ac:dyDescent="0.3">
      <c r="A3636">
        <v>3635</v>
      </c>
      <c r="B3636">
        <v>43</v>
      </c>
      <c r="C3636" t="s">
        <v>14</v>
      </c>
      <c r="D3636" t="s">
        <v>11</v>
      </c>
      <c r="E3636" t="s">
        <v>12</v>
      </c>
      <c r="F3636">
        <v>290.81</v>
      </c>
      <c r="G3636">
        <v>8</v>
      </c>
      <c r="H3636">
        <v>2</v>
      </c>
      <c r="I3636" t="s">
        <v>17</v>
      </c>
      <c r="J3636" s="1">
        <v>48196</v>
      </c>
    </row>
    <row r="3637" spans="1:10" x14ac:dyDescent="0.3">
      <c r="A3637">
        <v>3636</v>
      </c>
      <c r="B3637">
        <v>67</v>
      </c>
      <c r="C3637" t="s">
        <v>23</v>
      </c>
      <c r="D3637" t="s">
        <v>20</v>
      </c>
      <c r="E3637" t="s">
        <v>16</v>
      </c>
      <c r="F3637">
        <v>828.61</v>
      </c>
      <c r="G3637">
        <v>1</v>
      </c>
      <c r="H3637">
        <v>3.6</v>
      </c>
      <c r="I3637" t="s">
        <v>17</v>
      </c>
      <c r="J3637" s="1">
        <v>48197</v>
      </c>
    </row>
    <row r="3638" spans="1:10" x14ac:dyDescent="0.3">
      <c r="A3638">
        <v>3637</v>
      </c>
      <c r="B3638">
        <v>59</v>
      </c>
      <c r="C3638" t="s">
        <v>10</v>
      </c>
      <c r="D3638" t="s">
        <v>25</v>
      </c>
      <c r="E3638" t="s">
        <v>21</v>
      </c>
      <c r="F3638">
        <v>89.06</v>
      </c>
      <c r="G3638">
        <v>6</v>
      </c>
      <c r="H3638">
        <v>1.4</v>
      </c>
      <c r="I3638" t="s">
        <v>13</v>
      </c>
      <c r="J3638" s="1">
        <v>48198</v>
      </c>
    </row>
    <row r="3639" spans="1:10" x14ac:dyDescent="0.3">
      <c r="A3639">
        <v>3638</v>
      </c>
      <c r="B3639">
        <v>33</v>
      </c>
      <c r="C3639" t="s">
        <v>14</v>
      </c>
      <c r="D3639" t="s">
        <v>18</v>
      </c>
      <c r="E3639" t="s">
        <v>19</v>
      </c>
      <c r="F3639">
        <v>404.74</v>
      </c>
      <c r="G3639">
        <v>6</v>
      </c>
      <c r="H3639">
        <v>3.1</v>
      </c>
      <c r="I3639" t="s">
        <v>17</v>
      </c>
      <c r="J3639" s="1">
        <v>48199</v>
      </c>
    </row>
    <row r="3640" spans="1:10" x14ac:dyDescent="0.3">
      <c r="A3640">
        <v>3639</v>
      </c>
      <c r="B3640">
        <v>23</v>
      </c>
      <c r="C3640" t="s">
        <v>23</v>
      </c>
      <c r="D3640" t="s">
        <v>20</v>
      </c>
      <c r="E3640" t="s">
        <v>19</v>
      </c>
      <c r="F3640">
        <v>327.84</v>
      </c>
      <c r="G3640">
        <v>8</v>
      </c>
      <c r="H3640">
        <v>4.4000000000000004</v>
      </c>
      <c r="I3640" t="s">
        <v>17</v>
      </c>
      <c r="J3640" s="1">
        <v>48200</v>
      </c>
    </row>
    <row r="3641" spans="1:10" x14ac:dyDescent="0.3">
      <c r="A3641">
        <v>3640</v>
      </c>
      <c r="B3641">
        <v>36</v>
      </c>
      <c r="C3641" t="s">
        <v>10</v>
      </c>
      <c r="D3641" t="s">
        <v>11</v>
      </c>
      <c r="E3641" t="s">
        <v>24</v>
      </c>
      <c r="F3641">
        <v>1274.78</v>
      </c>
      <c r="G3641">
        <v>2</v>
      </c>
      <c r="H3641">
        <v>4.8</v>
      </c>
      <c r="I3641" t="s">
        <v>13</v>
      </c>
      <c r="J3641" s="1">
        <v>48201</v>
      </c>
    </row>
    <row r="3642" spans="1:10" x14ac:dyDescent="0.3">
      <c r="A3642">
        <v>3641</v>
      </c>
      <c r="B3642">
        <v>55</v>
      </c>
      <c r="C3642" t="s">
        <v>23</v>
      </c>
      <c r="D3642" t="s">
        <v>25</v>
      </c>
      <c r="E3642" t="s">
        <v>21</v>
      </c>
      <c r="F3642">
        <v>1046.4000000000001</v>
      </c>
      <c r="G3642">
        <v>3</v>
      </c>
      <c r="H3642">
        <v>4.3</v>
      </c>
      <c r="I3642" t="s">
        <v>13</v>
      </c>
      <c r="J3642" s="1">
        <v>48202</v>
      </c>
    </row>
    <row r="3643" spans="1:10" x14ac:dyDescent="0.3">
      <c r="A3643">
        <v>3642</v>
      </c>
      <c r="B3643">
        <v>31</v>
      </c>
      <c r="C3643" t="s">
        <v>14</v>
      </c>
      <c r="D3643" t="s">
        <v>20</v>
      </c>
      <c r="E3643" t="s">
        <v>12</v>
      </c>
      <c r="F3643">
        <v>800.88</v>
      </c>
      <c r="G3643">
        <v>7</v>
      </c>
      <c r="H3643">
        <v>1.5</v>
      </c>
      <c r="I3643" t="s">
        <v>17</v>
      </c>
      <c r="J3643" s="1">
        <v>48203</v>
      </c>
    </row>
    <row r="3644" spans="1:10" x14ac:dyDescent="0.3">
      <c r="A3644">
        <v>3643</v>
      </c>
      <c r="B3644">
        <v>25</v>
      </c>
      <c r="C3644" t="s">
        <v>23</v>
      </c>
      <c r="D3644" t="s">
        <v>18</v>
      </c>
      <c r="E3644" t="s">
        <v>24</v>
      </c>
      <c r="F3644">
        <v>474.16</v>
      </c>
      <c r="G3644">
        <v>6</v>
      </c>
      <c r="H3644">
        <v>3.1</v>
      </c>
      <c r="I3644" t="s">
        <v>13</v>
      </c>
      <c r="J3644" s="1">
        <v>48204</v>
      </c>
    </row>
    <row r="3645" spans="1:10" x14ac:dyDescent="0.3">
      <c r="A3645">
        <v>3644</v>
      </c>
      <c r="B3645">
        <v>48</v>
      </c>
      <c r="C3645" t="s">
        <v>14</v>
      </c>
      <c r="D3645" t="s">
        <v>18</v>
      </c>
      <c r="E3645" t="s">
        <v>19</v>
      </c>
      <c r="F3645">
        <v>1244</v>
      </c>
      <c r="G3645">
        <v>5</v>
      </c>
      <c r="H3645">
        <v>3.8</v>
      </c>
      <c r="I3645" t="s">
        <v>13</v>
      </c>
      <c r="J3645" s="1">
        <v>48205</v>
      </c>
    </row>
    <row r="3646" spans="1:10" x14ac:dyDescent="0.3">
      <c r="A3646">
        <v>3645</v>
      </c>
      <c r="B3646">
        <v>68</v>
      </c>
      <c r="C3646" t="s">
        <v>10</v>
      </c>
      <c r="D3646" t="s">
        <v>25</v>
      </c>
      <c r="E3646" t="s">
        <v>16</v>
      </c>
      <c r="F3646">
        <v>177.94</v>
      </c>
      <c r="G3646">
        <v>13</v>
      </c>
      <c r="H3646">
        <v>4.5</v>
      </c>
      <c r="I3646" t="s">
        <v>13</v>
      </c>
      <c r="J3646" s="1">
        <v>48206</v>
      </c>
    </row>
    <row r="3647" spans="1:10" x14ac:dyDescent="0.3">
      <c r="A3647">
        <v>3646</v>
      </c>
      <c r="B3647">
        <v>43</v>
      </c>
      <c r="C3647" t="s">
        <v>23</v>
      </c>
      <c r="D3647" t="s">
        <v>25</v>
      </c>
      <c r="E3647" t="s">
        <v>19</v>
      </c>
      <c r="F3647">
        <v>16.28</v>
      </c>
      <c r="G3647">
        <v>1</v>
      </c>
      <c r="H3647">
        <v>4.5999999999999996</v>
      </c>
      <c r="I3647" t="s">
        <v>17</v>
      </c>
      <c r="J3647" s="1">
        <v>48207</v>
      </c>
    </row>
    <row r="3648" spans="1:10" x14ac:dyDescent="0.3">
      <c r="A3648">
        <v>3647</v>
      </c>
      <c r="B3648">
        <v>21</v>
      </c>
      <c r="C3648" t="s">
        <v>10</v>
      </c>
      <c r="D3648" t="s">
        <v>18</v>
      </c>
      <c r="E3648" t="s">
        <v>19</v>
      </c>
      <c r="F3648">
        <v>1055.26</v>
      </c>
      <c r="G3648">
        <v>3</v>
      </c>
      <c r="H3648">
        <v>5</v>
      </c>
      <c r="I3648" t="s">
        <v>17</v>
      </c>
      <c r="J3648" s="1">
        <v>48208</v>
      </c>
    </row>
    <row r="3649" spans="1:10" x14ac:dyDescent="0.3">
      <c r="A3649">
        <v>3648</v>
      </c>
      <c r="B3649">
        <v>28</v>
      </c>
      <c r="C3649" t="s">
        <v>23</v>
      </c>
      <c r="D3649" t="s">
        <v>15</v>
      </c>
      <c r="E3649" t="s">
        <v>16</v>
      </c>
      <c r="F3649">
        <v>1446.44</v>
      </c>
      <c r="G3649">
        <v>14</v>
      </c>
      <c r="H3649">
        <v>3.3</v>
      </c>
      <c r="I3649" t="s">
        <v>17</v>
      </c>
      <c r="J3649" s="1">
        <v>48209</v>
      </c>
    </row>
    <row r="3650" spans="1:10" x14ac:dyDescent="0.3">
      <c r="A3650">
        <v>3649</v>
      </c>
      <c r="B3650">
        <v>34</v>
      </c>
      <c r="C3650" t="s">
        <v>10</v>
      </c>
      <c r="D3650" t="s">
        <v>11</v>
      </c>
      <c r="E3650" t="s">
        <v>24</v>
      </c>
      <c r="F3650">
        <v>969.03</v>
      </c>
      <c r="G3650">
        <v>4</v>
      </c>
      <c r="H3650">
        <v>1.7</v>
      </c>
      <c r="I3650" t="s">
        <v>13</v>
      </c>
      <c r="J3650" s="1">
        <v>48210</v>
      </c>
    </row>
    <row r="3651" spans="1:10" x14ac:dyDescent="0.3">
      <c r="A3651">
        <v>3650</v>
      </c>
      <c r="B3651">
        <v>23</v>
      </c>
      <c r="C3651" t="s">
        <v>10</v>
      </c>
      <c r="D3651" t="s">
        <v>20</v>
      </c>
      <c r="E3651" t="s">
        <v>19</v>
      </c>
      <c r="F3651">
        <v>1343.8</v>
      </c>
      <c r="G3651">
        <v>8</v>
      </c>
      <c r="H3651">
        <v>2.4</v>
      </c>
      <c r="I3651" t="s">
        <v>13</v>
      </c>
      <c r="J3651" s="1">
        <v>48211</v>
      </c>
    </row>
    <row r="3652" spans="1:10" x14ac:dyDescent="0.3">
      <c r="A3652">
        <v>3651</v>
      </c>
      <c r="B3652">
        <v>27</v>
      </c>
      <c r="C3652" t="s">
        <v>14</v>
      </c>
      <c r="D3652" t="s">
        <v>22</v>
      </c>
      <c r="E3652" t="s">
        <v>19</v>
      </c>
      <c r="F3652">
        <v>1165.8900000000001</v>
      </c>
      <c r="G3652">
        <v>5</v>
      </c>
      <c r="H3652">
        <v>1.9</v>
      </c>
      <c r="I3652" t="s">
        <v>17</v>
      </c>
      <c r="J3652" s="1">
        <v>48212</v>
      </c>
    </row>
    <row r="3653" spans="1:10" x14ac:dyDescent="0.3">
      <c r="A3653">
        <v>3652</v>
      </c>
      <c r="B3653">
        <v>36</v>
      </c>
      <c r="C3653" t="s">
        <v>14</v>
      </c>
      <c r="D3653" t="s">
        <v>20</v>
      </c>
      <c r="E3653" t="s">
        <v>16</v>
      </c>
      <c r="F3653">
        <v>1360.39</v>
      </c>
      <c r="G3653">
        <v>14</v>
      </c>
      <c r="H3653">
        <v>2.9</v>
      </c>
      <c r="I3653" t="s">
        <v>17</v>
      </c>
      <c r="J3653" s="1">
        <v>48213</v>
      </c>
    </row>
    <row r="3654" spans="1:10" x14ac:dyDescent="0.3">
      <c r="A3654">
        <v>3653</v>
      </c>
      <c r="B3654">
        <v>69</v>
      </c>
      <c r="C3654" t="s">
        <v>23</v>
      </c>
      <c r="D3654" t="s">
        <v>18</v>
      </c>
      <c r="E3654" t="s">
        <v>19</v>
      </c>
      <c r="F3654">
        <v>1229.56</v>
      </c>
      <c r="G3654">
        <v>8</v>
      </c>
      <c r="H3654">
        <v>4.0999999999999996</v>
      </c>
      <c r="I3654" t="s">
        <v>13</v>
      </c>
      <c r="J3654" s="1">
        <v>48214</v>
      </c>
    </row>
    <row r="3655" spans="1:10" x14ac:dyDescent="0.3">
      <c r="A3655">
        <v>3654</v>
      </c>
      <c r="B3655">
        <v>46</v>
      </c>
      <c r="C3655" t="s">
        <v>14</v>
      </c>
      <c r="D3655" t="s">
        <v>11</v>
      </c>
      <c r="E3655" t="s">
        <v>21</v>
      </c>
      <c r="F3655">
        <v>340.47</v>
      </c>
      <c r="G3655">
        <v>6</v>
      </c>
      <c r="H3655">
        <v>3.2</v>
      </c>
      <c r="I3655" t="s">
        <v>17</v>
      </c>
      <c r="J3655" s="1">
        <v>48215</v>
      </c>
    </row>
    <row r="3656" spans="1:10" x14ac:dyDescent="0.3">
      <c r="A3656">
        <v>3655</v>
      </c>
      <c r="B3656">
        <v>62</v>
      </c>
      <c r="C3656" t="s">
        <v>23</v>
      </c>
      <c r="D3656" t="s">
        <v>15</v>
      </c>
      <c r="E3656" t="s">
        <v>16</v>
      </c>
      <c r="F3656">
        <v>344.08</v>
      </c>
      <c r="G3656">
        <v>10</v>
      </c>
      <c r="H3656">
        <v>4.8</v>
      </c>
      <c r="I3656" t="s">
        <v>13</v>
      </c>
      <c r="J3656" s="1">
        <v>48216</v>
      </c>
    </row>
    <row r="3657" spans="1:10" x14ac:dyDescent="0.3">
      <c r="A3657">
        <v>3656</v>
      </c>
      <c r="B3657">
        <v>55</v>
      </c>
      <c r="C3657" t="s">
        <v>14</v>
      </c>
      <c r="D3657" t="s">
        <v>22</v>
      </c>
      <c r="E3657" t="s">
        <v>21</v>
      </c>
      <c r="F3657">
        <v>1180</v>
      </c>
      <c r="G3657">
        <v>11</v>
      </c>
      <c r="H3657">
        <v>2.6</v>
      </c>
      <c r="I3657" t="s">
        <v>17</v>
      </c>
      <c r="J3657" s="1">
        <v>48217</v>
      </c>
    </row>
    <row r="3658" spans="1:10" x14ac:dyDescent="0.3">
      <c r="A3658">
        <v>3657</v>
      </c>
      <c r="B3658">
        <v>58</v>
      </c>
      <c r="C3658" t="s">
        <v>23</v>
      </c>
      <c r="D3658" t="s">
        <v>22</v>
      </c>
      <c r="E3658" t="s">
        <v>16</v>
      </c>
      <c r="F3658">
        <v>76.89</v>
      </c>
      <c r="G3658">
        <v>4</v>
      </c>
      <c r="H3658">
        <v>2.9</v>
      </c>
      <c r="I3658" t="s">
        <v>13</v>
      </c>
      <c r="J3658" s="1">
        <v>48218</v>
      </c>
    </row>
    <row r="3659" spans="1:10" x14ac:dyDescent="0.3">
      <c r="A3659">
        <v>3658</v>
      </c>
      <c r="B3659">
        <v>51</v>
      </c>
      <c r="C3659" t="s">
        <v>10</v>
      </c>
      <c r="D3659" t="s">
        <v>25</v>
      </c>
      <c r="E3659" t="s">
        <v>24</v>
      </c>
      <c r="F3659">
        <v>432.69</v>
      </c>
      <c r="G3659">
        <v>1</v>
      </c>
      <c r="H3659">
        <v>2.9</v>
      </c>
      <c r="I3659" t="s">
        <v>17</v>
      </c>
      <c r="J3659" s="1">
        <v>48219</v>
      </c>
    </row>
    <row r="3660" spans="1:10" x14ac:dyDescent="0.3">
      <c r="A3660">
        <v>3659</v>
      </c>
      <c r="B3660">
        <v>54</v>
      </c>
      <c r="C3660" t="s">
        <v>23</v>
      </c>
      <c r="D3660" t="s">
        <v>22</v>
      </c>
      <c r="E3660" t="s">
        <v>19</v>
      </c>
      <c r="F3660">
        <v>684.18</v>
      </c>
      <c r="G3660">
        <v>5</v>
      </c>
      <c r="H3660">
        <v>4.3</v>
      </c>
      <c r="I3660" t="s">
        <v>17</v>
      </c>
      <c r="J3660" s="1">
        <v>48220</v>
      </c>
    </row>
    <row r="3661" spans="1:10" x14ac:dyDescent="0.3">
      <c r="A3661">
        <v>3660</v>
      </c>
      <c r="B3661">
        <v>22</v>
      </c>
      <c r="C3661" t="s">
        <v>23</v>
      </c>
      <c r="D3661" t="s">
        <v>11</v>
      </c>
      <c r="E3661" t="s">
        <v>24</v>
      </c>
      <c r="F3661">
        <v>1492.98</v>
      </c>
      <c r="G3661">
        <v>4</v>
      </c>
      <c r="H3661">
        <v>2.7</v>
      </c>
      <c r="I3661" t="s">
        <v>17</v>
      </c>
      <c r="J3661" s="1">
        <v>48221</v>
      </c>
    </row>
    <row r="3662" spans="1:10" x14ac:dyDescent="0.3">
      <c r="A3662">
        <v>3661</v>
      </c>
      <c r="B3662">
        <v>60</v>
      </c>
      <c r="C3662" t="s">
        <v>10</v>
      </c>
      <c r="D3662" t="s">
        <v>25</v>
      </c>
      <c r="E3662" t="s">
        <v>19</v>
      </c>
      <c r="F3662">
        <v>1096.3900000000001</v>
      </c>
      <c r="G3662">
        <v>2</v>
      </c>
      <c r="H3662">
        <v>1.9</v>
      </c>
      <c r="I3662" t="s">
        <v>17</v>
      </c>
      <c r="J3662" s="1">
        <v>48222</v>
      </c>
    </row>
    <row r="3663" spans="1:10" x14ac:dyDescent="0.3">
      <c r="A3663">
        <v>3662</v>
      </c>
      <c r="B3663">
        <v>64</v>
      </c>
      <c r="C3663" t="s">
        <v>14</v>
      </c>
      <c r="D3663" t="s">
        <v>25</v>
      </c>
      <c r="E3663" t="s">
        <v>24</v>
      </c>
      <c r="F3663">
        <v>1168.1099999999999</v>
      </c>
      <c r="G3663">
        <v>7</v>
      </c>
      <c r="H3663">
        <v>4.4000000000000004</v>
      </c>
      <c r="I3663" t="s">
        <v>13</v>
      </c>
      <c r="J3663" s="1">
        <v>48223</v>
      </c>
    </row>
    <row r="3664" spans="1:10" x14ac:dyDescent="0.3">
      <c r="A3664">
        <v>3663</v>
      </c>
      <c r="B3664">
        <v>61</v>
      </c>
      <c r="C3664" t="s">
        <v>23</v>
      </c>
      <c r="D3664" t="s">
        <v>18</v>
      </c>
      <c r="E3664" t="s">
        <v>16</v>
      </c>
      <c r="F3664">
        <v>861.09</v>
      </c>
      <c r="G3664">
        <v>13</v>
      </c>
      <c r="H3664">
        <v>1</v>
      </c>
      <c r="I3664" t="s">
        <v>13</v>
      </c>
      <c r="J3664" s="1">
        <v>48224</v>
      </c>
    </row>
    <row r="3665" spans="1:10" x14ac:dyDescent="0.3">
      <c r="A3665">
        <v>3664</v>
      </c>
      <c r="B3665">
        <v>20</v>
      </c>
      <c r="C3665" t="s">
        <v>23</v>
      </c>
      <c r="D3665" t="s">
        <v>11</v>
      </c>
      <c r="E3665" t="s">
        <v>19</v>
      </c>
      <c r="F3665">
        <v>324.13</v>
      </c>
      <c r="G3665">
        <v>8</v>
      </c>
      <c r="H3665">
        <v>4</v>
      </c>
      <c r="I3665" t="s">
        <v>17</v>
      </c>
      <c r="J3665" s="1">
        <v>48225</v>
      </c>
    </row>
    <row r="3666" spans="1:10" x14ac:dyDescent="0.3">
      <c r="A3666">
        <v>3665</v>
      </c>
      <c r="B3666">
        <v>56</v>
      </c>
      <c r="C3666" t="s">
        <v>14</v>
      </c>
      <c r="D3666" t="s">
        <v>20</v>
      </c>
      <c r="E3666" t="s">
        <v>21</v>
      </c>
      <c r="F3666">
        <v>350.43</v>
      </c>
      <c r="G3666">
        <v>6</v>
      </c>
      <c r="H3666">
        <v>1.9</v>
      </c>
      <c r="I3666" t="s">
        <v>13</v>
      </c>
      <c r="J3666" s="1">
        <v>48226</v>
      </c>
    </row>
    <row r="3667" spans="1:10" x14ac:dyDescent="0.3">
      <c r="A3667">
        <v>3666</v>
      </c>
      <c r="B3667">
        <v>28</v>
      </c>
      <c r="C3667" t="s">
        <v>10</v>
      </c>
      <c r="D3667" t="s">
        <v>22</v>
      </c>
      <c r="E3667" t="s">
        <v>19</v>
      </c>
      <c r="F3667">
        <v>149.99</v>
      </c>
      <c r="G3667">
        <v>1</v>
      </c>
      <c r="H3667">
        <v>2.5</v>
      </c>
      <c r="I3667" t="s">
        <v>17</v>
      </c>
      <c r="J3667" s="1">
        <v>48227</v>
      </c>
    </row>
    <row r="3668" spans="1:10" x14ac:dyDescent="0.3">
      <c r="A3668">
        <v>3667</v>
      </c>
      <c r="B3668">
        <v>43</v>
      </c>
      <c r="C3668" t="s">
        <v>14</v>
      </c>
      <c r="D3668" t="s">
        <v>15</v>
      </c>
      <c r="E3668" t="s">
        <v>21</v>
      </c>
      <c r="F3668">
        <v>835.9</v>
      </c>
      <c r="G3668">
        <v>3</v>
      </c>
      <c r="H3668">
        <v>3.4</v>
      </c>
      <c r="I3668" t="s">
        <v>13</v>
      </c>
      <c r="J3668" s="1">
        <v>48228</v>
      </c>
    </row>
    <row r="3669" spans="1:10" x14ac:dyDescent="0.3">
      <c r="A3669">
        <v>3668</v>
      </c>
      <c r="B3669">
        <v>54</v>
      </c>
      <c r="C3669" t="s">
        <v>23</v>
      </c>
      <c r="D3669" t="s">
        <v>11</v>
      </c>
      <c r="E3669" t="s">
        <v>24</v>
      </c>
      <c r="F3669">
        <v>603.83000000000004</v>
      </c>
      <c r="G3669">
        <v>10</v>
      </c>
      <c r="H3669">
        <v>3.8</v>
      </c>
      <c r="I3669" t="s">
        <v>13</v>
      </c>
      <c r="J3669" s="1">
        <v>48229</v>
      </c>
    </row>
    <row r="3670" spans="1:10" x14ac:dyDescent="0.3">
      <c r="A3670">
        <v>3669</v>
      </c>
      <c r="B3670">
        <v>35</v>
      </c>
      <c r="C3670" t="s">
        <v>10</v>
      </c>
      <c r="D3670" t="s">
        <v>20</v>
      </c>
      <c r="E3670" t="s">
        <v>12</v>
      </c>
      <c r="F3670">
        <v>1033.29</v>
      </c>
      <c r="G3670">
        <v>4</v>
      </c>
      <c r="H3670">
        <v>4.4000000000000004</v>
      </c>
      <c r="I3670" t="s">
        <v>17</v>
      </c>
      <c r="J3670" s="1">
        <v>48230</v>
      </c>
    </row>
    <row r="3671" spans="1:10" x14ac:dyDescent="0.3">
      <c r="A3671">
        <v>3670</v>
      </c>
      <c r="B3671">
        <v>25</v>
      </c>
      <c r="C3671" t="s">
        <v>23</v>
      </c>
      <c r="D3671" t="s">
        <v>11</v>
      </c>
      <c r="E3671" t="s">
        <v>24</v>
      </c>
      <c r="F3671">
        <v>808.63</v>
      </c>
      <c r="G3671">
        <v>12</v>
      </c>
      <c r="H3671">
        <v>1.7</v>
      </c>
      <c r="I3671" t="s">
        <v>17</v>
      </c>
      <c r="J3671" s="1">
        <v>48231</v>
      </c>
    </row>
    <row r="3672" spans="1:10" x14ac:dyDescent="0.3">
      <c r="A3672">
        <v>3671</v>
      </c>
      <c r="B3672">
        <v>31</v>
      </c>
      <c r="C3672" t="s">
        <v>14</v>
      </c>
      <c r="D3672" t="s">
        <v>11</v>
      </c>
      <c r="E3672" t="s">
        <v>12</v>
      </c>
      <c r="F3672">
        <v>591.77</v>
      </c>
      <c r="G3672">
        <v>5</v>
      </c>
      <c r="H3672">
        <v>1.3</v>
      </c>
      <c r="I3672" t="s">
        <v>17</v>
      </c>
      <c r="J3672" s="1">
        <v>48232</v>
      </c>
    </row>
    <row r="3673" spans="1:10" x14ac:dyDescent="0.3">
      <c r="A3673">
        <v>3672</v>
      </c>
      <c r="B3673">
        <v>18</v>
      </c>
      <c r="C3673" t="s">
        <v>23</v>
      </c>
      <c r="D3673" t="s">
        <v>22</v>
      </c>
      <c r="E3673" t="s">
        <v>21</v>
      </c>
      <c r="F3673">
        <v>928.6</v>
      </c>
      <c r="G3673">
        <v>11</v>
      </c>
      <c r="H3673">
        <v>4.7</v>
      </c>
      <c r="I3673" t="s">
        <v>17</v>
      </c>
      <c r="J3673" s="1">
        <v>48233</v>
      </c>
    </row>
    <row r="3674" spans="1:10" x14ac:dyDescent="0.3">
      <c r="A3674">
        <v>3673</v>
      </c>
      <c r="B3674">
        <v>37</v>
      </c>
      <c r="C3674" t="s">
        <v>23</v>
      </c>
      <c r="D3674" t="s">
        <v>22</v>
      </c>
      <c r="E3674" t="s">
        <v>16</v>
      </c>
      <c r="F3674">
        <v>798.88</v>
      </c>
      <c r="G3674">
        <v>12</v>
      </c>
      <c r="H3674">
        <v>4.5999999999999996</v>
      </c>
      <c r="I3674" t="s">
        <v>17</v>
      </c>
      <c r="J3674" s="1">
        <v>48234</v>
      </c>
    </row>
    <row r="3675" spans="1:10" x14ac:dyDescent="0.3">
      <c r="A3675">
        <v>3674</v>
      </c>
      <c r="B3675">
        <v>52</v>
      </c>
      <c r="C3675" t="s">
        <v>14</v>
      </c>
      <c r="D3675" t="s">
        <v>18</v>
      </c>
      <c r="E3675" t="s">
        <v>19</v>
      </c>
      <c r="F3675">
        <v>837.92</v>
      </c>
      <c r="G3675">
        <v>9</v>
      </c>
      <c r="H3675">
        <v>3.7</v>
      </c>
      <c r="I3675" t="s">
        <v>17</v>
      </c>
      <c r="J3675" s="1">
        <v>48235</v>
      </c>
    </row>
    <row r="3676" spans="1:10" x14ac:dyDescent="0.3">
      <c r="A3676">
        <v>3675</v>
      </c>
      <c r="B3676">
        <v>38</v>
      </c>
      <c r="C3676" t="s">
        <v>23</v>
      </c>
      <c r="D3676" t="s">
        <v>25</v>
      </c>
      <c r="E3676" t="s">
        <v>16</v>
      </c>
      <c r="F3676">
        <v>865.16</v>
      </c>
      <c r="G3676">
        <v>4</v>
      </c>
      <c r="H3676">
        <v>4.0999999999999996</v>
      </c>
      <c r="I3676" t="s">
        <v>17</v>
      </c>
      <c r="J3676" s="1">
        <v>48236</v>
      </c>
    </row>
    <row r="3677" spans="1:10" x14ac:dyDescent="0.3">
      <c r="A3677">
        <v>3676</v>
      </c>
      <c r="B3677">
        <v>29</v>
      </c>
      <c r="C3677" t="s">
        <v>10</v>
      </c>
      <c r="D3677" t="s">
        <v>18</v>
      </c>
      <c r="E3677" t="s">
        <v>12</v>
      </c>
      <c r="F3677">
        <v>938.62</v>
      </c>
      <c r="G3677">
        <v>10</v>
      </c>
      <c r="H3677">
        <v>3.5</v>
      </c>
      <c r="I3677" t="s">
        <v>13</v>
      </c>
      <c r="J3677" s="1">
        <v>48237</v>
      </c>
    </row>
    <row r="3678" spans="1:10" x14ac:dyDescent="0.3">
      <c r="A3678">
        <v>3677</v>
      </c>
      <c r="B3678">
        <v>49</v>
      </c>
      <c r="C3678" t="s">
        <v>23</v>
      </c>
      <c r="D3678" t="s">
        <v>18</v>
      </c>
      <c r="E3678" t="s">
        <v>19</v>
      </c>
      <c r="F3678">
        <v>947.51</v>
      </c>
      <c r="G3678">
        <v>6</v>
      </c>
      <c r="H3678">
        <v>1.7</v>
      </c>
      <c r="I3678" t="s">
        <v>13</v>
      </c>
      <c r="J3678" s="1">
        <v>48238</v>
      </c>
    </row>
    <row r="3679" spans="1:10" x14ac:dyDescent="0.3">
      <c r="A3679">
        <v>3678</v>
      </c>
      <c r="B3679">
        <v>44</v>
      </c>
      <c r="C3679" t="s">
        <v>14</v>
      </c>
      <c r="D3679" t="s">
        <v>20</v>
      </c>
      <c r="E3679" t="s">
        <v>19</v>
      </c>
      <c r="F3679">
        <v>867.74</v>
      </c>
      <c r="G3679">
        <v>11</v>
      </c>
      <c r="H3679">
        <v>2.1</v>
      </c>
      <c r="I3679" t="s">
        <v>17</v>
      </c>
      <c r="J3679" s="1">
        <v>48239</v>
      </c>
    </row>
    <row r="3680" spans="1:10" x14ac:dyDescent="0.3">
      <c r="A3680">
        <v>3679</v>
      </c>
      <c r="B3680">
        <v>19</v>
      </c>
      <c r="C3680" t="s">
        <v>14</v>
      </c>
      <c r="D3680" t="s">
        <v>18</v>
      </c>
      <c r="E3680" t="s">
        <v>19</v>
      </c>
      <c r="F3680">
        <v>1137.8399999999999</v>
      </c>
      <c r="G3680">
        <v>1</v>
      </c>
      <c r="H3680">
        <v>4.0999999999999996</v>
      </c>
      <c r="I3680" t="s">
        <v>13</v>
      </c>
      <c r="J3680" s="1">
        <v>48240</v>
      </c>
    </row>
    <row r="3681" spans="1:10" x14ac:dyDescent="0.3">
      <c r="A3681">
        <v>3680</v>
      </c>
      <c r="B3681">
        <v>45</v>
      </c>
      <c r="C3681" t="s">
        <v>10</v>
      </c>
      <c r="D3681" t="s">
        <v>25</v>
      </c>
      <c r="E3681" t="s">
        <v>19</v>
      </c>
      <c r="F3681">
        <v>1367.92</v>
      </c>
      <c r="G3681">
        <v>14</v>
      </c>
      <c r="H3681">
        <v>1.9</v>
      </c>
      <c r="I3681" t="s">
        <v>17</v>
      </c>
      <c r="J3681" s="1">
        <v>48241</v>
      </c>
    </row>
    <row r="3682" spans="1:10" x14ac:dyDescent="0.3">
      <c r="A3682">
        <v>3681</v>
      </c>
      <c r="B3682">
        <v>24</v>
      </c>
      <c r="C3682" t="s">
        <v>23</v>
      </c>
      <c r="D3682" t="s">
        <v>25</v>
      </c>
      <c r="E3682" t="s">
        <v>24</v>
      </c>
      <c r="F3682">
        <v>1235.76</v>
      </c>
      <c r="G3682">
        <v>13</v>
      </c>
      <c r="H3682">
        <v>2</v>
      </c>
      <c r="I3682" t="s">
        <v>13</v>
      </c>
      <c r="J3682" s="1">
        <v>48242</v>
      </c>
    </row>
    <row r="3683" spans="1:10" x14ac:dyDescent="0.3">
      <c r="A3683">
        <v>3682</v>
      </c>
      <c r="B3683">
        <v>50</v>
      </c>
      <c r="C3683" t="s">
        <v>10</v>
      </c>
      <c r="D3683" t="s">
        <v>20</v>
      </c>
      <c r="E3683" t="s">
        <v>21</v>
      </c>
      <c r="F3683">
        <v>264.14</v>
      </c>
      <c r="G3683">
        <v>6</v>
      </c>
      <c r="H3683">
        <v>3.3</v>
      </c>
      <c r="I3683" t="s">
        <v>13</v>
      </c>
      <c r="J3683" s="1">
        <v>48243</v>
      </c>
    </row>
    <row r="3684" spans="1:10" x14ac:dyDescent="0.3">
      <c r="A3684">
        <v>3683</v>
      </c>
      <c r="B3684">
        <v>39</v>
      </c>
      <c r="C3684" t="s">
        <v>23</v>
      </c>
      <c r="D3684" t="s">
        <v>18</v>
      </c>
      <c r="E3684" t="s">
        <v>24</v>
      </c>
      <c r="F3684">
        <v>1127.3499999999999</v>
      </c>
      <c r="G3684">
        <v>2</v>
      </c>
      <c r="H3684">
        <v>3</v>
      </c>
      <c r="I3684" t="s">
        <v>13</v>
      </c>
      <c r="J3684" s="1">
        <v>48244</v>
      </c>
    </row>
    <row r="3685" spans="1:10" x14ac:dyDescent="0.3">
      <c r="A3685">
        <v>3684</v>
      </c>
      <c r="B3685">
        <v>65</v>
      </c>
      <c r="C3685" t="s">
        <v>10</v>
      </c>
      <c r="D3685" t="s">
        <v>15</v>
      </c>
      <c r="E3685" t="s">
        <v>16</v>
      </c>
      <c r="F3685">
        <v>965.21</v>
      </c>
      <c r="G3685">
        <v>10</v>
      </c>
      <c r="H3685">
        <v>2.2000000000000002</v>
      </c>
      <c r="I3685" t="s">
        <v>17</v>
      </c>
      <c r="J3685" s="1">
        <v>48245</v>
      </c>
    </row>
    <row r="3686" spans="1:10" x14ac:dyDescent="0.3">
      <c r="A3686">
        <v>3685</v>
      </c>
      <c r="B3686">
        <v>60</v>
      </c>
      <c r="C3686" t="s">
        <v>23</v>
      </c>
      <c r="D3686" t="s">
        <v>18</v>
      </c>
      <c r="E3686" t="s">
        <v>21</v>
      </c>
      <c r="F3686">
        <v>210.92</v>
      </c>
      <c r="G3686">
        <v>13</v>
      </c>
      <c r="H3686">
        <v>2.8</v>
      </c>
      <c r="I3686" t="s">
        <v>17</v>
      </c>
      <c r="J3686" s="1">
        <v>48246</v>
      </c>
    </row>
    <row r="3687" spans="1:10" x14ac:dyDescent="0.3">
      <c r="A3687">
        <v>3686</v>
      </c>
      <c r="B3687">
        <v>54</v>
      </c>
      <c r="C3687" t="s">
        <v>14</v>
      </c>
      <c r="D3687" t="s">
        <v>22</v>
      </c>
      <c r="E3687" t="s">
        <v>24</v>
      </c>
      <c r="F3687">
        <v>616.91</v>
      </c>
      <c r="G3687">
        <v>13</v>
      </c>
      <c r="H3687">
        <v>4.2</v>
      </c>
      <c r="I3687" t="s">
        <v>13</v>
      </c>
      <c r="J3687" s="1">
        <v>48247</v>
      </c>
    </row>
    <row r="3688" spans="1:10" x14ac:dyDescent="0.3">
      <c r="A3688">
        <v>3687</v>
      </c>
      <c r="B3688">
        <v>25</v>
      </c>
      <c r="C3688" t="s">
        <v>14</v>
      </c>
      <c r="D3688" t="s">
        <v>20</v>
      </c>
      <c r="E3688" t="s">
        <v>12</v>
      </c>
      <c r="F3688">
        <v>1140.0899999999999</v>
      </c>
      <c r="G3688">
        <v>2</v>
      </c>
      <c r="H3688">
        <v>4.3</v>
      </c>
      <c r="I3688" t="s">
        <v>13</v>
      </c>
      <c r="J3688" s="1">
        <v>48248</v>
      </c>
    </row>
    <row r="3689" spans="1:10" x14ac:dyDescent="0.3">
      <c r="A3689">
        <v>3688</v>
      </c>
      <c r="B3689">
        <v>55</v>
      </c>
      <c r="C3689" t="s">
        <v>10</v>
      </c>
      <c r="D3689" t="s">
        <v>11</v>
      </c>
      <c r="E3689" t="s">
        <v>19</v>
      </c>
      <c r="F3689">
        <v>24.7</v>
      </c>
      <c r="G3689">
        <v>6</v>
      </c>
      <c r="H3689">
        <v>2.1</v>
      </c>
      <c r="I3689" t="s">
        <v>17</v>
      </c>
      <c r="J3689" s="1">
        <v>48249</v>
      </c>
    </row>
    <row r="3690" spans="1:10" x14ac:dyDescent="0.3">
      <c r="A3690">
        <v>3689</v>
      </c>
      <c r="B3690">
        <v>57</v>
      </c>
      <c r="C3690" t="s">
        <v>23</v>
      </c>
      <c r="D3690" t="s">
        <v>15</v>
      </c>
      <c r="E3690" t="s">
        <v>16</v>
      </c>
      <c r="F3690">
        <v>1450.51</v>
      </c>
      <c r="G3690">
        <v>10</v>
      </c>
      <c r="H3690">
        <v>4.8</v>
      </c>
      <c r="I3690" t="s">
        <v>17</v>
      </c>
      <c r="J3690" s="1">
        <v>48250</v>
      </c>
    </row>
    <row r="3691" spans="1:10" x14ac:dyDescent="0.3">
      <c r="A3691">
        <v>3690</v>
      </c>
      <c r="B3691">
        <v>40</v>
      </c>
      <c r="C3691" t="s">
        <v>14</v>
      </c>
      <c r="D3691" t="s">
        <v>25</v>
      </c>
      <c r="E3691" t="s">
        <v>21</v>
      </c>
      <c r="F3691">
        <v>1295.26</v>
      </c>
      <c r="G3691">
        <v>14</v>
      </c>
      <c r="H3691">
        <v>4.3</v>
      </c>
      <c r="I3691" t="s">
        <v>17</v>
      </c>
      <c r="J3691" s="1">
        <v>48251</v>
      </c>
    </row>
    <row r="3692" spans="1:10" x14ac:dyDescent="0.3">
      <c r="A3692">
        <v>3691</v>
      </c>
      <c r="B3692">
        <v>66</v>
      </c>
      <c r="C3692" t="s">
        <v>23</v>
      </c>
      <c r="D3692" t="s">
        <v>11</v>
      </c>
      <c r="E3692" t="s">
        <v>24</v>
      </c>
      <c r="F3692">
        <v>611.6</v>
      </c>
      <c r="G3692">
        <v>6</v>
      </c>
      <c r="H3692">
        <v>2.2000000000000002</v>
      </c>
      <c r="I3692" t="s">
        <v>17</v>
      </c>
      <c r="J3692" s="1">
        <v>48252</v>
      </c>
    </row>
    <row r="3693" spans="1:10" x14ac:dyDescent="0.3">
      <c r="A3693">
        <v>3692</v>
      </c>
      <c r="B3693">
        <v>69</v>
      </c>
      <c r="C3693" t="s">
        <v>10</v>
      </c>
      <c r="D3693" t="s">
        <v>20</v>
      </c>
      <c r="E3693" t="s">
        <v>21</v>
      </c>
      <c r="F3693">
        <v>207.61</v>
      </c>
      <c r="G3693">
        <v>5</v>
      </c>
      <c r="H3693">
        <v>2.8</v>
      </c>
      <c r="I3693" t="s">
        <v>17</v>
      </c>
      <c r="J3693" s="1">
        <v>48253</v>
      </c>
    </row>
    <row r="3694" spans="1:10" x14ac:dyDescent="0.3">
      <c r="A3694">
        <v>3693</v>
      </c>
      <c r="B3694">
        <v>34</v>
      </c>
      <c r="C3694" t="s">
        <v>23</v>
      </c>
      <c r="D3694" t="s">
        <v>15</v>
      </c>
      <c r="E3694" t="s">
        <v>16</v>
      </c>
      <c r="F3694">
        <v>184.75</v>
      </c>
      <c r="G3694">
        <v>8</v>
      </c>
      <c r="H3694">
        <v>1.3</v>
      </c>
      <c r="I3694" t="s">
        <v>17</v>
      </c>
      <c r="J3694" s="1">
        <v>48254</v>
      </c>
    </row>
    <row r="3695" spans="1:10" x14ac:dyDescent="0.3">
      <c r="A3695">
        <v>3694</v>
      </c>
      <c r="B3695">
        <v>30</v>
      </c>
      <c r="C3695" t="s">
        <v>10</v>
      </c>
      <c r="D3695" t="s">
        <v>15</v>
      </c>
      <c r="E3695" t="s">
        <v>21</v>
      </c>
      <c r="F3695">
        <v>507.4</v>
      </c>
      <c r="G3695">
        <v>2</v>
      </c>
      <c r="H3695">
        <v>1.1000000000000001</v>
      </c>
      <c r="I3695" t="s">
        <v>13</v>
      </c>
      <c r="J3695" s="1">
        <v>48255</v>
      </c>
    </row>
    <row r="3696" spans="1:10" x14ac:dyDescent="0.3">
      <c r="A3696">
        <v>3695</v>
      </c>
      <c r="B3696">
        <v>34</v>
      </c>
      <c r="C3696" t="s">
        <v>14</v>
      </c>
      <c r="D3696" t="s">
        <v>25</v>
      </c>
      <c r="E3696" t="s">
        <v>19</v>
      </c>
      <c r="F3696">
        <v>333.4</v>
      </c>
      <c r="G3696">
        <v>9</v>
      </c>
      <c r="H3696">
        <v>2</v>
      </c>
      <c r="I3696" t="s">
        <v>17</v>
      </c>
      <c r="J3696" s="1">
        <v>48256</v>
      </c>
    </row>
    <row r="3697" spans="1:10" x14ac:dyDescent="0.3">
      <c r="A3697">
        <v>3696</v>
      </c>
      <c r="B3697">
        <v>41</v>
      </c>
      <c r="C3697" t="s">
        <v>14</v>
      </c>
      <c r="D3697" t="s">
        <v>20</v>
      </c>
      <c r="E3697" t="s">
        <v>24</v>
      </c>
      <c r="F3697">
        <v>153.59</v>
      </c>
      <c r="G3697">
        <v>5</v>
      </c>
      <c r="H3697">
        <v>2.7</v>
      </c>
      <c r="I3697" t="s">
        <v>13</v>
      </c>
      <c r="J3697" s="1">
        <v>48257</v>
      </c>
    </row>
    <row r="3698" spans="1:10" x14ac:dyDescent="0.3">
      <c r="A3698">
        <v>3697</v>
      </c>
      <c r="B3698">
        <v>24</v>
      </c>
      <c r="C3698" t="s">
        <v>23</v>
      </c>
      <c r="D3698" t="s">
        <v>11</v>
      </c>
      <c r="E3698" t="s">
        <v>19</v>
      </c>
      <c r="F3698">
        <v>1062.5899999999999</v>
      </c>
      <c r="G3698">
        <v>12</v>
      </c>
      <c r="H3698">
        <v>1.1000000000000001</v>
      </c>
      <c r="I3698" t="s">
        <v>13</v>
      </c>
      <c r="J3698" s="1">
        <v>48258</v>
      </c>
    </row>
    <row r="3699" spans="1:10" x14ac:dyDescent="0.3">
      <c r="A3699">
        <v>3698</v>
      </c>
      <c r="B3699">
        <v>40</v>
      </c>
      <c r="C3699" t="s">
        <v>14</v>
      </c>
      <c r="D3699" t="s">
        <v>25</v>
      </c>
      <c r="E3699" t="s">
        <v>24</v>
      </c>
      <c r="F3699">
        <v>1395.65</v>
      </c>
      <c r="G3699">
        <v>4</v>
      </c>
      <c r="H3699">
        <v>3</v>
      </c>
      <c r="I3699" t="s">
        <v>17</v>
      </c>
      <c r="J3699" s="1">
        <v>48259</v>
      </c>
    </row>
    <row r="3700" spans="1:10" x14ac:dyDescent="0.3">
      <c r="A3700">
        <v>3699</v>
      </c>
      <c r="B3700">
        <v>69</v>
      </c>
      <c r="C3700" t="s">
        <v>14</v>
      </c>
      <c r="D3700" t="s">
        <v>20</v>
      </c>
      <c r="E3700" t="s">
        <v>16</v>
      </c>
      <c r="F3700">
        <v>943.5</v>
      </c>
      <c r="G3700">
        <v>11</v>
      </c>
      <c r="H3700">
        <v>4.7</v>
      </c>
      <c r="I3700" t="s">
        <v>17</v>
      </c>
      <c r="J3700" s="1">
        <v>48260</v>
      </c>
    </row>
    <row r="3701" spans="1:10" x14ac:dyDescent="0.3">
      <c r="A3701">
        <v>3700</v>
      </c>
      <c r="B3701">
        <v>28</v>
      </c>
      <c r="C3701" t="s">
        <v>14</v>
      </c>
      <c r="D3701" t="s">
        <v>22</v>
      </c>
      <c r="E3701" t="s">
        <v>12</v>
      </c>
      <c r="F3701">
        <v>22.67</v>
      </c>
      <c r="G3701">
        <v>8</v>
      </c>
      <c r="H3701">
        <v>1.8</v>
      </c>
      <c r="I3701" t="s">
        <v>17</v>
      </c>
      <c r="J3701" s="1">
        <v>48261</v>
      </c>
    </row>
    <row r="3702" spans="1:10" x14ac:dyDescent="0.3">
      <c r="A3702">
        <v>3701</v>
      </c>
      <c r="B3702">
        <v>65</v>
      </c>
      <c r="C3702" t="s">
        <v>23</v>
      </c>
      <c r="D3702" t="s">
        <v>11</v>
      </c>
      <c r="E3702" t="s">
        <v>16</v>
      </c>
      <c r="F3702">
        <v>1108.57</v>
      </c>
      <c r="G3702">
        <v>9</v>
      </c>
      <c r="H3702">
        <v>1.5</v>
      </c>
      <c r="I3702" t="s">
        <v>13</v>
      </c>
      <c r="J3702" s="1">
        <v>48262</v>
      </c>
    </row>
    <row r="3703" spans="1:10" x14ac:dyDescent="0.3">
      <c r="A3703">
        <v>3702</v>
      </c>
      <c r="B3703">
        <v>55</v>
      </c>
      <c r="C3703" t="s">
        <v>14</v>
      </c>
      <c r="D3703" t="s">
        <v>20</v>
      </c>
      <c r="E3703" t="s">
        <v>19</v>
      </c>
      <c r="F3703">
        <v>66.92</v>
      </c>
      <c r="G3703">
        <v>13</v>
      </c>
      <c r="H3703">
        <v>3.4</v>
      </c>
      <c r="I3703" t="s">
        <v>13</v>
      </c>
      <c r="J3703" s="1">
        <v>48263</v>
      </c>
    </row>
    <row r="3704" spans="1:10" x14ac:dyDescent="0.3">
      <c r="A3704">
        <v>3703</v>
      </c>
      <c r="B3704">
        <v>51</v>
      </c>
      <c r="C3704" t="s">
        <v>23</v>
      </c>
      <c r="D3704" t="s">
        <v>11</v>
      </c>
      <c r="E3704" t="s">
        <v>24</v>
      </c>
      <c r="F3704">
        <v>111.37</v>
      </c>
      <c r="G3704">
        <v>11</v>
      </c>
      <c r="H3704">
        <v>3.6</v>
      </c>
      <c r="I3704" t="s">
        <v>17</v>
      </c>
      <c r="J3704" s="1">
        <v>48264</v>
      </c>
    </row>
    <row r="3705" spans="1:10" x14ac:dyDescent="0.3">
      <c r="A3705">
        <v>3704</v>
      </c>
      <c r="B3705">
        <v>44</v>
      </c>
      <c r="C3705" t="s">
        <v>10</v>
      </c>
      <c r="D3705" t="s">
        <v>20</v>
      </c>
      <c r="E3705" t="s">
        <v>24</v>
      </c>
      <c r="F3705">
        <v>885.05</v>
      </c>
      <c r="G3705">
        <v>7</v>
      </c>
      <c r="H3705">
        <v>1.4</v>
      </c>
      <c r="I3705" t="s">
        <v>17</v>
      </c>
      <c r="J3705" s="1">
        <v>48265</v>
      </c>
    </row>
    <row r="3706" spans="1:10" x14ac:dyDescent="0.3">
      <c r="A3706">
        <v>3705</v>
      </c>
      <c r="B3706">
        <v>57</v>
      </c>
      <c r="C3706" t="s">
        <v>23</v>
      </c>
      <c r="D3706" t="s">
        <v>20</v>
      </c>
      <c r="E3706" t="s">
        <v>19</v>
      </c>
      <c r="F3706">
        <v>379.54</v>
      </c>
      <c r="G3706">
        <v>12</v>
      </c>
      <c r="H3706">
        <v>3</v>
      </c>
      <c r="I3706" t="s">
        <v>17</v>
      </c>
      <c r="J3706" s="1">
        <v>48266</v>
      </c>
    </row>
    <row r="3707" spans="1:10" x14ac:dyDescent="0.3">
      <c r="A3707">
        <v>3706</v>
      </c>
      <c r="B3707">
        <v>62</v>
      </c>
      <c r="C3707" t="s">
        <v>10</v>
      </c>
      <c r="D3707" t="s">
        <v>20</v>
      </c>
      <c r="E3707" t="s">
        <v>24</v>
      </c>
      <c r="F3707">
        <v>1469.5</v>
      </c>
      <c r="G3707">
        <v>4</v>
      </c>
      <c r="H3707">
        <v>1.2</v>
      </c>
      <c r="I3707" t="s">
        <v>17</v>
      </c>
      <c r="J3707" s="1">
        <v>48267</v>
      </c>
    </row>
    <row r="3708" spans="1:10" x14ac:dyDescent="0.3">
      <c r="A3708">
        <v>3707</v>
      </c>
      <c r="B3708">
        <v>67</v>
      </c>
      <c r="C3708" t="s">
        <v>10</v>
      </c>
      <c r="D3708" t="s">
        <v>11</v>
      </c>
      <c r="E3708" t="s">
        <v>21</v>
      </c>
      <c r="F3708">
        <v>1244.3900000000001</v>
      </c>
      <c r="G3708">
        <v>3</v>
      </c>
      <c r="H3708">
        <v>3.1</v>
      </c>
      <c r="I3708" t="s">
        <v>13</v>
      </c>
      <c r="J3708" s="1">
        <v>48268</v>
      </c>
    </row>
    <row r="3709" spans="1:10" x14ac:dyDescent="0.3">
      <c r="A3709">
        <v>3708</v>
      </c>
      <c r="B3709">
        <v>20</v>
      </c>
      <c r="C3709" t="s">
        <v>14</v>
      </c>
      <c r="D3709" t="s">
        <v>11</v>
      </c>
      <c r="E3709" t="s">
        <v>21</v>
      </c>
      <c r="F3709">
        <v>991.3</v>
      </c>
      <c r="G3709">
        <v>9</v>
      </c>
      <c r="H3709">
        <v>4.3</v>
      </c>
      <c r="I3709" t="s">
        <v>17</v>
      </c>
      <c r="J3709" s="1">
        <v>48269</v>
      </c>
    </row>
    <row r="3710" spans="1:10" x14ac:dyDescent="0.3">
      <c r="A3710">
        <v>3709</v>
      </c>
      <c r="B3710">
        <v>69</v>
      </c>
      <c r="C3710" t="s">
        <v>23</v>
      </c>
      <c r="D3710" t="s">
        <v>20</v>
      </c>
      <c r="E3710" t="s">
        <v>19</v>
      </c>
      <c r="F3710">
        <v>614.79</v>
      </c>
      <c r="G3710">
        <v>14</v>
      </c>
      <c r="H3710">
        <v>2.1</v>
      </c>
      <c r="I3710" t="s">
        <v>17</v>
      </c>
      <c r="J3710" s="1">
        <v>48270</v>
      </c>
    </row>
    <row r="3711" spans="1:10" x14ac:dyDescent="0.3">
      <c r="A3711">
        <v>3710</v>
      </c>
      <c r="B3711">
        <v>47</v>
      </c>
      <c r="C3711" t="s">
        <v>23</v>
      </c>
      <c r="D3711" t="s">
        <v>25</v>
      </c>
      <c r="E3711" t="s">
        <v>12</v>
      </c>
      <c r="F3711">
        <v>1182.71</v>
      </c>
      <c r="G3711">
        <v>8</v>
      </c>
      <c r="H3711">
        <v>4.0999999999999996</v>
      </c>
      <c r="I3711" t="s">
        <v>13</v>
      </c>
      <c r="J3711" s="1">
        <v>48271</v>
      </c>
    </row>
    <row r="3712" spans="1:10" x14ac:dyDescent="0.3">
      <c r="A3712">
        <v>3711</v>
      </c>
      <c r="B3712">
        <v>61</v>
      </c>
      <c r="C3712" t="s">
        <v>23</v>
      </c>
      <c r="D3712" t="s">
        <v>20</v>
      </c>
      <c r="E3712" t="s">
        <v>12</v>
      </c>
      <c r="F3712">
        <v>516.54999999999995</v>
      </c>
      <c r="G3712">
        <v>10</v>
      </c>
      <c r="H3712">
        <v>2.4</v>
      </c>
      <c r="I3712" t="s">
        <v>13</v>
      </c>
      <c r="J3712" s="1">
        <v>48272</v>
      </c>
    </row>
    <row r="3713" spans="1:10" x14ac:dyDescent="0.3">
      <c r="A3713">
        <v>3712</v>
      </c>
      <c r="B3713">
        <v>25</v>
      </c>
      <c r="C3713" t="s">
        <v>23</v>
      </c>
      <c r="D3713" t="s">
        <v>15</v>
      </c>
      <c r="E3713" t="s">
        <v>21</v>
      </c>
      <c r="F3713">
        <v>1087.25</v>
      </c>
      <c r="G3713">
        <v>10</v>
      </c>
      <c r="H3713">
        <v>3</v>
      </c>
      <c r="I3713" t="s">
        <v>17</v>
      </c>
      <c r="J3713" s="1">
        <v>48273</v>
      </c>
    </row>
    <row r="3714" spans="1:10" x14ac:dyDescent="0.3">
      <c r="A3714">
        <v>3713</v>
      </c>
      <c r="B3714">
        <v>56</v>
      </c>
      <c r="C3714" t="s">
        <v>23</v>
      </c>
      <c r="D3714" t="s">
        <v>25</v>
      </c>
      <c r="E3714" t="s">
        <v>19</v>
      </c>
      <c r="F3714">
        <v>531.55999999999995</v>
      </c>
      <c r="G3714">
        <v>11</v>
      </c>
      <c r="H3714">
        <v>1.9</v>
      </c>
      <c r="I3714" t="s">
        <v>17</v>
      </c>
      <c r="J3714" s="1">
        <v>48274</v>
      </c>
    </row>
    <row r="3715" spans="1:10" x14ac:dyDescent="0.3">
      <c r="A3715">
        <v>3714</v>
      </c>
      <c r="B3715">
        <v>42</v>
      </c>
      <c r="C3715" t="s">
        <v>14</v>
      </c>
      <c r="D3715" t="s">
        <v>25</v>
      </c>
      <c r="E3715" t="s">
        <v>19</v>
      </c>
      <c r="F3715">
        <v>612.89</v>
      </c>
      <c r="G3715">
        <v>14</v>
      </c>
      <c r="H3715">
        <v>4.2</v>
      </c>
      <c r="I3715" t="s">
        <v>13</v>
      </c>
      <c r="J3715" s="1">
        <v>48275</v>
      </c>
    </row>
    <row r="3716" spans="1:10" x14ac:dyDescent="0.3">
      <c r="A3716">
        <v>3715</v>
      </c>
      <c r="B3716">
        <v>62</v>
      </c>
      <c r="C3716" t="s">
        <v>10</v>
      </c>
      <c r="D3716" t="s">
        <v>25</v>
      </c>
      <c r="E3716" t="s">
        <v>16</v>
      </c>
      <c r="F3716">
        <v>1341.07</v>
      </c>
      <c r="G3716">
        <v>2</v>
      </c>
      <c r="H3716">
        <v>5</v>
      </c>
      <c r="I3716" t="s">
        <v>17</v>
      </c>
      <c r="J3716" s="1">
        <v>48276</v>
      </c>
    </row>
    <row r="3717" spans="1:10" x14ac:dyDescent="0.3">
      <c r="A3717">
        <v>3716</v>
      </c>
      <c r="B3717">
        <v>49</v>
      </c>
      <c r="C3717" t="s">
        <v>14</v>
      </c>
      <c r="D3717" t="s">
        <v>18</v>
      </c>
      <c r="E3717" t="s">
        <v>12</v>
      </c>
      <c r="F3717">
        <v>83.56</v>
      </c>
      <c r="G3717">
        <v>6</v>
      </c>
      <c r="H3717">
        <v>3.9</v>
      </c>
      <c r="I3717" t="s">
        <v>17</v>
      </c>
      <c r="J3717" s="1">
        <v>48277</v>
      </c>
    </row>
    <row r="3718" spans="1:10" x14ac:dyDescent="0.3">
      <c r="A3718">
        <v>3717</v>
      </c>
      <c r="B3718">
        <v>21</v>
      </c>
      <c r="C3718" t="s">
        <v>23</v>
      </c>
      <c r="D3718" t="s">
        <v>18</v>
      </c>
      <c r="E3718" t="s">
        <v>19</v>
      </c>
      <c r="F3718">
        <v>66.16</v>
      </c>
      <c r="G3718">
        <v>6</v>
      </c>
      <c r="H3718">
        <v>3.9</v>
      </c>
      <c r="I3718" t="s">
        <v>17</v>
      </c>
      <c r="J3718" s="1">
        <v>48278</v>
      </c>
    </row>
    <row r="3719" spans="1:10" x14ac:dyDescent="0.3">
      <c r="A3719">
        <v>3718</v>
      </c>
      <c r="B3719">
        <v>69</v>
      </c>
      <c r="C3719" t="s">
        <v>14</v>
      </c>
      <c r="D3719" t="s">
        <v>18</v>
      </c>
      <c r="E3719" t="s">
        <v>19</v>
      </c>
      <c r="F3719">
        <v>1185.2</v>
      </c>
      <c r="G3719">
        <v>6</v>
      </c>
      <c r="H3719">
        <v>2.2999999999999998</v>
      </c>
      <c r="I3719" t="s">
        <v>13</v>
      </c>
      <c r="J3719" s="1">
        <v>48279</v>
      </c>
    </row>
    <row r="3720" spans="1:10" x14ac:dyDescent="0.3">
      <c r="A3720">
        <v>3719</v>
      </c>
      <c r="B3720">
        <v>61</v>
      </c>
      <c r="C3720" t="s">
        <v>14</v>
      </c>
      <c r="D3720" t="s">
        <v>15</v>
      </c>
      <c r="E3720" t="s">
        <v>12</v>
      </c>
      <c r="F3720">
        <v>472.63</v>
      </c>
      <c r="G3720">
        <v>3</v>
      </c>
      <c r="H3720">
        <v>3.8</v>
      </c>
      <c r="I3720" t="s">
        <v>17</v>
      </c>
      <c r="J3720" s="1">
        <v>48280</v>
      </c>
    </row>
    <row r="3721" spans="1:10" x14ac:dyDescent="0.3">
      <c r="A3721">
        <v>3720</v>
      </c>
      <c r="B3721">
        <v>26</v>
      </c>
      <c r="C3721" t="s">
        <v>10</v>
      </c>
      <c r="D3721" t="s">
        <v>20</v>
      </c>
      <c r="E3721" t="s">
        <v>21</v>
      </c>
      <c r="F3721">
        <v>1159.24</v>
      </c>
      <c r="G3721">
        <v>1</v>
      </c>
      <c r="H3721">
        <v>3.9</v>
      </c>
      <c r="I3721" t="s">
        <v>17</v>
      </c>
      <c r="J3721" s="1">
        <v>48281</v>
      </c>
    </row>
    <row r="3722" spans="1:10" x14ac:dyDescent="0.3">
      <c r="A3722">
        <v>3721</v>
      </c>
      <c r="B3722">
        <v>35</v>
      </c>
      <c r="C3722" t="s">
        <v>10</v>
      </c>
      <c r="D3722" t="s">
        <v>20</v>
      </c>
      <c r="E3722" t="s">
        <v>21</v>
      </c>
      <c r="F3722">
        <v>1063.81</v>
      </c>
      <c r="G3722">
        <v>2</v>
      </c>
      <c r="H3722">
        <v>2.7</v>
      </c>
      <c r="I3722" t="s">
        <v>17</v>
      </c>
      <c r="J3722" s="1">
        <v>48282</v>
      </c>
    </row>
    <row r="3723" spans="1:10" x14ac:dyDescent="0.3">
      <c r="A3723">
        <v>3722</v>
      </c>
      <c r="B3723">
        <v>27</v>
      </c>
      <c r="C3723" t="s">
        <v>14</v>
      </c>
      <c r="D3723" t="s">
        <v>11</v>
      </c>
      <c r="E3723" t="s">
        <v>12</v>
      </c>
      <c r="F3723">
        <v>355.87</v>
      </c>
      <c r="G3723">
        <v>8</v>
      </c>
      <c r="H3723">
        <v>3.4</v>
      </c>
      <c r="I3723" t="s">
        <v>17</v>
      </c>
      <c r="J3723" s="1">
        <v>48283</v>
      </c>
    </row>
    <row r="3724" spans="1:10" x14ac:dyDescent="0.3">
      <c r="A3724">
        <v>3723</v>
      </c>
      <c r="B3724">
        <v>32</v>
      </c>
      <c r="C3724" t="s">
        <v>10</v>
      </c>
      <c r="D3724" t="s">
        <v>22</v>
      </c>
      <c r="E3724" t="s">
        <v>21</v>
      </c>
      <c r="F3724">
        <v>1356.78</v>
      </c>
      <c r="G3724">
        <v>9</v>
      </c>
      <c r="H3724">
        <v>3</v>
      </c>
      <c r="I3724" t="s">
        <v>17</v>
      </c>
      <c r="J3724" s="1">
        <v>48284</v>
      </c>
    </row>
    <row r="3725" spans="1:10" x14ac:dyDescent="0.3">
      <c r="A3725">
        <v>3724</v>
      </c>
      <c r="B3725">
        <v>62</v>
      </c>
      <c r="C3725" t="s">
        <v>23</v>
      </c>
      <c r="D3725" t="s">
        <v>18</v>
      </c>
      <c r="E3725" t="s">
        <v>19</v>
      </c>
      <c r="F3725">
        <v>467.98</v>
      </c>
      <c r="G3725">
        <v>11</v>
      </c>
      <c r="H3725">
        <v>4.7</v>
      </c>
      <c r="I3725" t="s">
        <v>13</v>
      </c>
      <c r="J3725" s="1">
        <v>48285</v>
      </c>
    </row>
    <row r="3726" spans="1:10" x14ac:dyDescent="0.3">
      <c r="A3726">
        <v>3725</v>
      </c>
      <c r="B3726">
        <v>48</v>
      </c>
      <c r="C3726" t="s">
        <v>10</v>
      </c>
      <c r="D3726" t="s">
        <v>15</v>
      </c>
      <c r="E3726" t="s">
        <v>21</v>
      </c>
      <c r="F3726">
        <v>427.77</v>
      </c>
      <c r="G3726">
        <v>11</v>
      </c>
      <c r="H3726">
        <v>2.7</v>
      </c>
      <c r="I3726" t="s">
        <v>17</v>
      </c>
      <c r="J3726" s="1">
        <v>48286</v>
      </c>
    </row>
    <row r="3727" spans="1:10" x14ac:dyDescent="0.3">
      <c r="A3727">
        <v>3726</v>
      </c>
      <c r="B3727">
        <v>54</v>
      </c>
      <c r="C3727" t="s">
        <v>23</v>
      </c>
      <c r="D3727" t="s">
        <v>22</v>
      </c>
      <c r="E3727" t="s">
        <v>16</v>
      </c>
      <c r="F3727">
        <v>1371.18</v>
      </c>
      <c r="G3727">
        <v>5</v>
      </c>
      <c r="H3727">
        <v>2</v>
      </c>
      <c r="I3727" t="s">
        <v>17</v>
      </c>
      <c r="J3727" s="1">
        <v>48287</v>
      </c>
    </row>
    <row r="3728" spans="1:10" x14ac:dyDescent="0.3">
      <c r="A3728">
        <v>3727</v>
      </c>
      <c r="B3728">
        <v>24</v>
      </c>
      <c r="C3728" t="s">
        <v>10</v>
      </c>
      <c r="D3728" t="s">
        <v>20</v>
      </c>
      <c r="E3728" t="s">
        <v>19</v>
      </c>
      <c r="F3728">
        <v>1283.08</v>
      </c>
      <c r="G3728">
        <v>12</v>
      </c>
      <c r="H3728">
        <v>4.4000000000000004</v>
      </c>
      <c r="I3728" t="s">
        <v>17</v>
      </c>
      <c r="J3728" s="1">
        <v>48288</v>
      </c>
    </row>
    <row r="3729" spans="1:10" x14ac:dyDescent="0.3">
      <c r="A3729">
        <v>3728</v>
      </c>
      <c r="B3729">
        <v>52</v>
      </c>
      <c r="C3729" t="s">
        <v>23</v>
      </c>
      <c r="D3729" t="s">
        <v>15</v>
      </c>
      <c r="E3729" t="s">
        <v>16</v>
      </c>
      <c r="F3729">
        <v>1035.81</v>
      </c>
      <c r="G3729">
        <v>4</v>
      </c>
      <c r="H3729">
        <v>4.7</v>
      </c>
      <c r="I3729" t="s">
        <v>13</v>
      </c>
      <c r="J3729" s="1">
        <v>48289</v>
      </c>
    </row>
    <row r="3730" spans="1:10" x14ac:dyDescent="0.3">
      <c r="A3730">
        <v>3729</v>
      </c>
      <c r="B3730">
        <v>54</v>
      </c>
      <c r="C3730" t="s">
        <v>14</v>
      </c>
      <c r="D3730" t="s">
        <v>22</v>
      </c>
      <c r="E3730" t="s">
        <v>24</v>
      </c>
      <c r="F3730">
        <v>1191.68</v>
      </c>
      <c r="G3730">
        <v>14</v>
      </c>
      <c r="H3730">
        <v>1.2</v>
      </c>
      <c r="I3730" t="s">
        <v>17</v>
      </c>
      <c r="J3730" s="1">
        <v>48290</v>
      </c>
    </row>
    <row r="3731" spans="1:10" x14ac:dyDescent="0.3">
      <c r="A3731">
        <v>3730</v>
      </c>
      <c r="B3731">
        <v>56</v>
      </c>
      <c r="C3731" t="s">
        <v>23</v>
      </c>
      <c r="D3731" t="s">
        <v>11</v>
      </c>
      <c r="E3731" t="s">
        <v>12</v>
      </c>
      <c r="F3731">
        <v>1390.23</v>
      </c>
      <c r="G3731">
        <v>4</v>
      </c>
      <c r="H3731">
        <v>4.0999999999999996</v>
      </c>
      <c r="I3731" t="s">
        <v>13</v>
      </c>
      <c r="J3731" s="1">
        <v>48291</v>
      </c>
    </row>
    <row r="3732" spans="1:10" x14ac:dyDescent="0.3">
      <c r="A3732">
        <v>3731</v>
      </c>
      <c r="B3732">
        <v>18</v>
      </c>
      <c r="C3732" t="s">
        <v>10</v>
      </c>
      <c r="D3732" t="s">
        <v>25</v>
      </c>
      <c r="E3732" t="s">
        <v>12</v>
      </c>
      <c r="F3732">
        <v>152.85</v>
      </c>
      <c r="G3732">
        <v>8</v>
      </c>
      <c r="H3732">
        <v>3.9</v>
      </c>
      <c r="I3732" t="s">
        <v>17</v>
      </c>
      <c r="J3732" s="1">
        <v>48292</v>
      </c>
    </row>
    <row r="3733" spans="1:10" x14ac:dyDescent="0.3">
      <c r="A3733">
        <v>3732</v>
      </c>
      <c r="B3733">
        <v>29</v>
      </c>
      <c r="C3733" t="s">
        <v>14</v>
      </c>
      <c r="D3733" t="s">
        <v>20</v>
      </c>
      <c r="E3733" t="s">
        <v>24</v>
      </c>
      <c r="F3733">
        <v>75.930000000000007</v>
      </c>
      <c r="G3733">
        <v>12</v>
      </c>
      <c r="H3733">
        <v>3</v>
      </c>
      <c r="I3733" t="s">
        <v>13</v>
      </c>
      <c r="J3733" s="1">
        <v>48293</v>
      </c>
    </row>
    <row r="3734" spans="1:10" x14ac:dyDescent="0.3">
      <c r="A3734">
        <v>3733</v>
      </c>
      <c r="B3734">
        <v>37</v>
      </c>
      <c r="C3734" t="s">
        <v>14</v>
      </c>
      <c r="D3734" t="s">
        <v>18</v>
      </c>
      <c r="E3734" t="s">
        <v>19</v>
      </c>
      <c r="F3734">
        <v>23.26</v>
      </c>
      <c r="G3734">
        <v>7</v>
      </c>
      <c r="H3734">
        <v>1.3</v>
      </c>
      <c r="I3734" t="s">
        <v>17</v>
      </c>
      <c r="J3734" s="1">
        <v>48294</v>
      </c>
    </row>
    <row r="3735" spans="1:10" x14ac:dyDescent="0.3">
      <c r="A3735">
        <v>3734</v>
      </c>
      <c r="B3735">
        <v>36</v>
      </c>
      <c r="C3735" t="s">
        <v>23</v>
      </c>
      <c r="D3735" t="s">
        <v>11</v>
      </c>
      <c r="E3735" t="s">
        <v>12</v>
      </c>
      <c r="F3735">
        <v>352.28</v>
      </c>
      <c r="G3735">
        <v>9</v>
      </c>
      <c r="H3735">
        <v>3.4</v>
      </c>
      <c r="I3735" t="s">
        <v>17</v>
      </c>
      <c r="J3735" s="1">
        <v>48295</v>
      </c>
    </row>
    <row r="3736" spans="1:10" x14ac:dyDescent="0.3">
      <c r="A3736">
        <v>3735</v>
      </c>
      <c r="B3736">
        <v>29</v>
      </c>
      <c r="C3736" t="s">
        <v>23</v>
      </c>
      <c r="D3736" t="s">
        <v>22</v>
      </c>
      <c r="E3736" t="s">
        <v>19</v>
      </c>
      <c r="F3736">
        <v>703.31</v>
      </c>
      <c r="G3736">
        <v>5</v>
      </c>
      <c r="H3736">
        <v>2.2000000000000002</v>
      </c>
      <c r="I3736" t="s">
        <v>17</v>
      </c>
      <c r="J3736" s="1">
        <v>48296</v>
      </c>
    </row>
    <row r="3737" spans="1:10" x14ac:dyDescent="0.3">
      <c r="A3737">
        <v>3736</v>
      </c>
      <c r="B3737">
        <v>24</v>
      </c>
      <c r="C3737" t="s">
        <v>14</v>
      </c>
      <c r="D3737" t="s">
        <v>11</v>
      </c>
      <c r="E3737" t="s">
        <v>21</v>
      </c>
      <c r="F3737">
        <v>605.61</v>
      </c>
      <c r="G3737">
        <v>14</v>
      </c>
      <c r="H3737">
        <v>2.7</v>
      </c>
      <c r="I3737" t="s">
        <v>13</v>
      </c>
      <c r="J3737" s="1">
        <v>48297</v>
      </c>
    </row>
    <row r="3738" spans="1:10" x14ac:dyDescent="0.3">
      <c r="A3738">
        <v>3737</v>
      </c>
      <c r="B3738">
        <v>49</v>
      </c>
      <c r="C3738" t="s">
        <v>23</v>
      </c>
      <c r="D3738" t="s">
        <v>20</v>
      </c>
      <c r="E3738" t="s">
        <v>19</v>
      </c>
      <c r="F3738">
        <v>182.75</v>
      </c>
      <c r="G3738">
        <v>11</v>
      </c>
      <c r="H3738">
        <v>4.0999999999999996</v>
      </c>
      <c r="I3738" t="s">
        <v>13</v>
      </c>
      <c r="J3738" s="1">
        <v>48298</v>
      </c>
    </row>
    <row r="3739" spans="1:10" x14ac:dyDescent="0.3">
      <c r="A3739">
        <v>3738</v>
      </c>
      <c r="B3739">
        <v>66</v>
      </c>
      <c r="C3739" t="s">
        <v>10</v>
      </c>
      <c r="D3739" t="s">
        <v>11</v>
      </c>
      <c r="E3739" t="s">
        <v>12</v>
      </c>
      <c r="F3739">
        <v>1118.1600000000001</v>
      </c>
      <c r="G3739">
        <v>5</v>
      </c>
      <c r="H3739">
        <v>1.7</v>
      </c>
      <c r="I3739" t="s">
        <v>13</v>
      </c>
      <c r="J3739" s="1">
        <v>48299</v>
      </c>
    </row>
    <row r="3740" spans="1:10" x14ac:dyDescent="0.3">
      <c r="A3740">
        <v>3739</v>
      </c>
      <c r="B3740">
        <v>67</v>
      </c>
      <c r="C3740" t="s">
        <v>14</v>
      </c>
      <c r="D3740" t="s">
        <v>15</v>
      </c>
      <c r="E3740" t="s">
        <v>19</v>
      </c>
      <c r="F3740">
        <v>1070.8</v>
      </c>
      <c r="G3740">
        <v>3</v>
      </c>
      <c r="H3740">
        <v>4.9000000000000004</v>
      </c>
      <c r="I3740" t="s">
        <v>17</v>
      </c>
      <c r="J3740" s="1">
        <v>48300</v>
      </c>
    </row>
    <row r="3741" spans="1:10" x14ac:dyDescent="0.3">
      <c r="A3741">
        <v>3740</v>
      </c>
      <c r="B3741">
        <v>66</v>
      </c>
      <c r="C3741" t="s">
        <v>10</v>
      </c>
      <c r="D3741" t="s">
        <v>15</v>
      </c>
      <c r="E3741" t="s">
        <v>24</v>
      </c>
      <c r="F3741">
        <v>434.56</v>
      </c>
      <c r="G3741">
        <v>10</v>
      </c>
      <c r="H3741">
        <v>2.9</v>
      </c>
      <c r="I3741" t="s">
        <v>17</v>
      </c>
      <c r="J3741" s="1">
        <v>48301</v>
      </c>
    </row>
    <row r="3742" spans="1:10" x14ac:dyDescent="0.3">
      <c r="A3742">
        <v>3741</v>
      </c>
      <c r="B3742">
        <v>59</v>
      </c>
      <c r="C3742" t="s">
        <v>10</v>
      </c>
      <c r="D3742" t="s">
        <v>15</v>
      </c>
      <c r="E3742" t="s">
        <v>12</v>
      </c>
      <c r="F3742">
        <v>1435.49</v>
      </c>
      <c r="G3742">
        <v>4</v>
      </c>
      <c r="H3742">
        <v>4.4000000000000004</v>
      </c>
      <c r="I3742" t="s">
        <v>13</v>
      </c>
      <c r="J3742" s="1">
        <v>48302</v>
      </c>
    </row>
    <row r="3743" spans="1:10" x14ac:dyDescent="0.3">
      <c r="A3743">
        <v>3742</v>
      </c>
      <c r="B3743">
        <v>25</v>
      </c>
      <c r="C3743" t="s">
        <v>14</v>
      </c>
      <c r="D3743" t="s">
        <v>18</v>
      </c>
      <c r="E3743" t="s">
        <v>19</v>
      </c>
      <c r="F3743">
        <v>1122.8499999999999</v>
      </c>
      <c r="G3743">
        <v>6</v>
      </c>
      <c r="H3743">
        <v>2.7</v>
      </c>
      <c r="I3743" t="s">
        <v>13</v>
      </c>
      <c r="J3743" s="1">
        <v>48303</v>
      </c>
    </row>
    <row r="3744" spans="1:10" x14ac:dyDescent="0.3">
      <c r="A3744">
        <v>3743</v>
      </c>
      <c r="B3744">
        <v>60</v>
      </c>
      <c r="C3744" t="s">
        <v>23</v>
      </c>
      <c r="D3744" t="s">
        <v>25</v>
      </c>
      <c r="E3744" t="s">
        <v>12</v>
      </c>
      <c r="F3744">
        <v>1069.45</v>
      </c>
      <c r="G3744">
        <v>10</v>
      </c>
      <c r="H3744">
        <v>4</v>
      </c>
      <c r="I3744" t="s">
        <v>17</v>
      </c>
      <c r="J3744" s="1">
        <v>48304</v>
      </c>
    </row>
    <row r="3745" spans="1:10" x14ac:dyDescent="0.3">
      <c r="A3745">
        <v>3744</v>
      </c>
      <c r="B3745">
        <v>26</v>
      </c>
      <c r="C3745" t="s">
        <v>14</v>
      </c>
      <c r="D3745" t="s">
        <v>25</v>
      </c>
      <c r="E3745" t="s">
        <v>24</v>
      </c>
      <c r="F3745">
        <v>182.25</v>
      </c>
      <c r="G3745">
        <v>1</v>
      </c>
      <c r="H3745">
        <v>1.2</v>
      </c>
      <c r="I3745" t="s">
        <v>17</v>
      </c>
      <c r="J3745" s="1">
        <v>48305</v>
      </c>
    </row>
    <row r="3746" spans="1:10" x14ac:dyDescent="0.3">
      <c r="A3746">
        <v>3745</v>
      </c>
      <c r="B3746">
        <v>35</v>
      </c>
      <c r="C3746" t="s">
        <v>23</v>
      </c>
      <c r="D3746" t="s">
        <v>22</v>
      </c>
      <c r="E3746" t="s">
        <v>16</v>
      </c>
      <c r="F3746">
        <v>437.45</v>
      </c>
      <c r="G3746">
        <v>9</v>
      </c>
      <c r="H3746">
        <v>2.4</v>
      </c>
      <c r="I3746" t="s">
        <v>13</v>
      </c>
      <c r="J3746" s="1">
        <v>48306</v>
      </c>
    </row>
    <row r="3747" spans="1:10" x14ac:dyDescent="0.3">
      <c r="A3747">
        <v>3746</v>
      </c>
      <c r="B3747">
        <v>59</v>
      </c>
      <c r="C3747" t="s">
        <v>14</v>
      </c>
      <c r="D3747" t="s">
        <v>25</v>
      </c>
      <c r="E3747" t="s">
        <v>19</v>
      </c>
      <c r="F3747">
        <v>700.91</v>
      </c>
      <c r="G3747">
        <v>6</v>
      </c>
      <c r="H3747">
        <v>1.4</v>
      </c>
      <c r="I3747" t="s">
        <v>17</v>
      </c>
      <c r="J3747" s="1">
        <v>48307</v>
      </c>
    </row>
    <row r="3748" spans="1:10" x14ac:dyDescent="0.3">
      <c r="A3748">
        <v>3747</v>
      </c>
      <c r="B3748">
        <v>59</v>
      </c>
      <c r="C3748" t="s">
        <v>23</v>
      </c>
      <c r="D3748" t="s">
        <v>15</v>
      </c>
      <c r="E3748" t="s">
        <v>19</v>
      </c>
      <c r="F3748">
        <v>311.56</v>
      </c>
      <c r="G3748">
        <v>6</v>
      </c>
      <c r="H3748">
        <v>2.9</v>
      </c>
      <c r="I3748" t="s">
        <v>17</v>
      </c>
      <c r="J3748" s="1">
        <v>48308</v>
      </c>
    </row>
    <row r="3749" spans="1:10" x14ac:dyDescent="0.3">
      <c r="A3749">
        <v>3748</v>
      </c>
      <c r="B3749">
        <v>49</v>
      </c>
      <c r="C3749" t="s">
        <v>23</v>
      </c>
      <c r="D3749" t="s">
        <v>20</v>
      </c>
      <c r="E3749" t="s">
        <v>24</v>
      </c>
      <c r="F3749">
        <v>1164.5</v>
      </c>
      <c r="G3749">
        <v>11</v>
      </c>
      <c r="H3749">
        <v>4.9000000000000004</v>
      </c>
      <c r="I3749" t="s">
        <v>13</v>
      </c>
      <c r="J3749" s="1">
        <v>48309</v>
      </c>
    </row>
    <row r="3750" spans="1:10" x14ac:dyDescent="0.3">
      <c r="A3750">
        <v>3749</v>
      </c>
      <c r="B3750">
        <v>34</v>
      </c>
      <c r="C3750" t="s">
        <v>14</v>
      </c>
      <c r="D3750" t="s">
        <v>18</v>
      </c>
      <c r="E3750" t="s">
        <v>19</v>
      </c>
      <c r="F3750">
        <v>1127.98</v>
      </c>
      <c r="G3750">
        <v>5</v>
      </c>
      <c r="H3750">
        <v>2.1</v>
      </c>
      <c r="I3750" t="s">
        <v>13</v>
      </c>
      <c r="J3750" s="1">
        <v>48310</v>
      </c>
    </row>
    <row r="3751" spans="1:10" x14ac:dyDescent="0.3">
      <c r="A3751">
        <v>3750</v>
      </c>
      <c r="B3751">
        <v>47</v>
      </c>
      <c r="C3751" t="s">
        <v>23</v>
      </c>
      <c r="D3751" t="s">
        <v>11</v>
      </c>
      <c r="E3751" t="s">
        <v>16</v>
      </c>
      <c r="F3751">
        <v>926.19</v>
      </c>
      <c r="G3751">
        <v>11</v>
      </c>
      <c r="H3751">
        <v>3</v>
      </c>
      <c r="I3751" t="s">
        <v>13</v>
      </c>
      <c r="J3751" s="1">
        <v>48311</v>
      </c>
    </row>
    <row r="3752" spans="1:10" x14ac:dyDescent="0.3">
      <c r="A3752">
        <v>3751</v>
      </c>
      <c r="B3752">
        <v>59</v>
      </c>
      <c r="C3752" t="s">
        <v>10</v>
      </c>
      <c r="D3752" t="s">
        <v>22</v>
      </c>
      <c r="E3752" t="s">
        <v>21</v>
      </c>
      <c r="F3752">
        <v>683.86</v>
      </c>
      <c r="G3752">
        <v>1</v>
      </c>
      <c r="H3752">
        <v>2.7</v>
      </c>
      <c r="I3752" t="s">
        <v>17</v>
      </c>
      <c r="J3752" s="1">
        <v>48312</v>
      </c>
    </row>
    <row r="3753" spans="1:10" x14ac:dyDescent="0.3">
      <c r="A3753">
        <v>3752</v>
      </c>
      <c r="B3753">
        <v>32</v>
      </c>
      <c r="C3753" t="s">
        <v>10</v>
      </c>
      <c r="D3753" t="s">
        <v>25</v>
      </c>
      <c r="E3753" t="s">
        <v>24</v>
      </c>
      <c r="F3753">
        <v>703.12</v>
      </c>
      <c r="G3753">
        <v>10</v>
      </c>
      <c r="H3753">
        <v>1</v>
      </c>
      <c r="I3753" t="s">
        <v>13</v>
      </c>
      <c r="J3753" s="1">
        <v>48313</v>
      </c>
    </row>
    <row r="3754" spans="1:10" x14ac:dyDescent="0.3">
      <c r="A3754">
        <v>3753</v>
      </c>
      <c r="B3754">
        <v>44</v>
      </c>
      <c r="C3754" t="s">
        <v>10</v>
      </c>
      <c r="D3754" t="s">
        <v>22</v>
      </c>
      <c r="E3754" t="s">
        <v>19</v>
      </c>
      <c r="F3754">
        <v>1295.98</v>
      </c>
      <c r="G3754">
        <v>6</v>
      </c>
      <c r="H3754">
        <v>2.4</v>
      </c>
      <c r="I3754" t="s">
        <v>13</v>
      </c>
      <c r="J3754" s="1">
        <v>48314</v>
      </c>
    </row>
    <row r="3755" spans="1:10" x14ac:dyDescent="0.3">
      <c r="A3755">
        <v>3754</v>
      </c>
      <c r="B3755">
        <v>61</v>
      </c>
      <c r="C3755" t="s">
        <v>10</v>
      </c>
      <c r="D3755" t="s">
        <v>20</v>
      </c>
      <c r="E3755" t="s">
        <v>21</v>
      </c>
      <c r="F3755">
        <v>29.98</v>
      </c>
      <c r="G3755">
        <v>8</v>
      </c>
      <c r="H3755">
        <v>2.5</v>
      </c>
      <c r="I3755" t="s">
        <v>13</v>
      </c>
      <c r="J3755" s="1">
        <v>48315</v>
      </c>
    </row>
    <row r="3756" spans="1:10" x14ac:dyDescent="0.3">
      <c r="A3756">
        <v>3755</v>
      </c>
      <c r="B3756">
        <v>28</v>
      </c>
      <c r="C3756" t="s">
        <v>14</v>
      </c>
      <c r="D3756" t="s">
        <v>22</v>
      </c>
      <c r="E3756" t="s">
        <v>21</v>
      </c>
      <c r="F3756">
        <v>965.78</v>
      </c>
      <c r="G3756">
        <v>4</v>
      </c>
      <c r="H3756">
        <v>4</v>
      </c>
      <c r="I3756" t="s">
        <v>17</v>
      </c>
      <c r="J3756" s="1">
        <v>48316</v>
      </c>
    </row>
    <row r="3757" spans="1:10" x14ac:dyDescent="0.3">
      <c r="A3757">
        <v>3756</v>
      </c>
      <c r="B3757">
        <v>69</v>
      </c>
      <c r="C3757" t="s">
        <v>10</v>
      </c>
      <c r="D3757" t="s">
        <v>18</v>
      </c>
      <c r="E3757" t="s">
        <v>12</v>
      </c>
      <c r="F3757">
        <v>481.18</v>
      </c>
      <c r="G3757">
        <v>4</v>
      </c>
      <c r="H3757">
        <v>4.3</v>
      </c>
      <c r="I3757" t="s">
        <v>13</v>
      </c>
      <c r="J3757" s="1">
        <v>48317</v>
      </c>
    </row>
    <row r="3758" spans="1:10" x14ac:dyDescent="0.3">
      <c r="A3758">
        <v>3757</v>
      </c>
      <c r="B3758">
        <v>56</v>
      </c>
      <c r="C3758" t="s">
        <v>14</v>
      </c>
      <c r="D3758" t="s">
        <v>15</v>
      </c>
      <c r="E3758" t="s">
        <v>24</v>
      </c>
      <c r="F3758">
        <v>652.05999999999995</v>
      </c>
      <c r="G3758">
        <v>13</v>
      </c>
      <c r="H3758">
        <v>5</v>
      </c>
      <c r="I3758" t="s">
        <v>17</v>
      </c>
      <c r="J3758" s="1">
        <v>48318</v>
      </c>
    </row>
    <row r="3759" spans="1:10" x14ac:dyDescent="0.3">
      <c r="A3759">
        <v>3758</v>
      </c>
      <c r="B3759">
        <v>57</v>
      </c>
      <c r="C3759" t="s">
        <v>14</v>
      </c>
      <c r="D3759" t="s">
        <v>15</v>
      </c>
      <c r="E3759" t="s">
        <v>21</v>
      </c>
      <c r="F3759">
        <v>1362.1</v>
      </c>
      <c r="G3759">
        <v>5</v>
      </c>
      <c r="H3759">
        <v>3.8</v>
      </c>
      <c r="I3759" t="s">
        <v>17</v>
      </c>
      <c r="J3759" s="1">
        <v>48319</v>
      </c>
    </row>
    <row r="3760" spans="1:10" x14ac:dyDescent="0.3">
      <c r="A3760">
        <v>3759</v>
      </c>
      <c r="B3760">
        <v>26</v>
      </c>
      <c r="C3760" t="s">
        <v>23</v>
      </c>
      <c r="D3760" t="s">
        <v>22</v>
      </c>
      <c r="E3760" t="s">
        <v>12</v>
      </c>
      <c r="F3760">
        <v>988.73</v>
      </c>
      <c r="G3760">
        <v>7</v>
      </c>
      <c r="H3760">
        <v>3.7</v>
      </c>
      <c r="I3760" t="s">
        <v>13</v>
      </c>
      <c r="J3760" s="1">
        <v>48320</v>
      </c>
    </row>
    <row r="3761" spans="1:10" x14ac:dyDescent="0.3">
      <c r="A3761">
        <v>3760</v>
      </c>
      <c r="B3761">
        <v>62</v>
      </c>
      <c r="C3761" t="s">
        <v>10</v>
      </c>
      <c r="D3761" t="s">
        <v>25</v>
      </c>
      <c r="E3761" t="s">
        <v>24</v>
      </c>
      <c r="F3761">
        <v>503.27</v>
      </c>
      <c r="G3761">
        <v>11</v>
      </c>
      <c r="H3761">
        <v>1.9</v>
      </c>
      <c r="I3761" t="s">
        <v>17</v>
      </c>
      <c r="J3761" s="1">
        <v>48321</v>
      </c>
    </row>
    <row r="3762" spans="1:10" x14ac:dyDescent="0.3">
      <c r="A3762">
        <v>3761</v>
      </c>
      <c r="B3762">
        <v>65</v>
      </c>
      <c r="C3762" t="s">
        <v>23</v>
      </c>
      <c r="D3762" t="s">
        <v>18</v>
      </c>
      <c r="E3762" t="s">
        <v>12</v>
      </c>
      <c r="F3762">
        <v>177.04</v>
      </c>
      <c r="G3762">
        <v>5</v>
      </c>
      <c r="H3762">
        <v>1.7</v>
      </c>
      <c r="I3762" t="s">
        <v>17</v>
      </c>
      <c r="J3762" s="1">
        <v>48322</v>
      </c>
    </row>
    <row r="3763" spans="1:10" x14ac:dyDescent="0.3">
      <c r="A3763">
        <v>3762</v>
      </c>
      <c r="B3763">
        <v>27</v>
      </c>
      <c r="C3763" t="s">
        <v>23</v>
      </c>
      <c r="D3763" t="s">
        <v>11</v>
      </c>
      <c r="E3763" t="s">
        <v>24</v>
      </c>
      <c r="F3763">
        <v>1104.9100000000001</v>
      </c>
      <c r="G3763">
        <v>8</v>
      </c>
      <c r="H3763">
        <v>4.0999999999999996</v>
      </c>
      <c r="I3763" t="s">
        <v>17</v>
      </c>
      <c r="J3763" s="1">
        <v>48323</v>
      </c>
    </row>
    <row r="3764" spans="1:10" x14ac:dyDescent="0.3">
      <c r="A3764">
        <v>3763</v>
      </c>
      <c r="B3764">
        <v>54</v>
      </c>
      <c r="C3764" t="s">
        <v>23</v>
      </c>
      <c r="D3764" t="s">
        <v>15</v>
      </c>
      <c r="E3764" t="s">
        <v>12</v>
      </c>
      <c r="F3764">
        <v>341.96</v>
      </c>
      <c r="G3764">
        <v>8</v>
      </c>
      <c r="H3764">
        <v>1.2</v>
      </c>
      <c r="I3764" t="s">
        <v>13</v>
      </c>
      <c r="J3764" s="1">
        <v>48324</v>
      </c>
    </row>
    <row r="3765" spans="1:10" x14ac:dyDescent="0.3">
      <c r="A3765">
        <v>3764</v>
      </c>
      <c r="B3765">
        <v>20</v>
      </c>
      <c r="C3765" t="s">
        <v>23</v>
      </c>
      <c r="D3765" t="s">
        <v>20</v>
      </c>
      <c r="E3765" t="s">
        <v>12</v>
      </c>
      <c r="F3765">
        <v>877.31</v>
      </c>
      <c r="G3765">
        <v>9</v>
      </c>
      <c r="H3765">
        <v>3.7</v>
      </c>
      <c r="I3765" t="s">
        <v>13</v>
      </c>
      <c r="J3765" s="1">
        <v>48325</v>
      </c>
    </row>
    <row r="3766" spans="1:10" x14ac:dyDescent="0.3">
      <c r="A3766">
        <v>3765</v>
      </c>
      <c r="B3766">
        <v>63</v>
      </c>
      <c r="C3766" t="s">
        <v>14</v>
      </c>
      <c r="D3766" t="s">
        <v>18</v>
      </c>
      <c r="E3766" t="s">
        <v>21</v>
      </c>
      <c r="F3766">
        <v>1447.77</v>
      </c>
      <c r="G3766">
        <v>14</v>
      </c>
      <c r="H3766">
        <v>2.9</v>
      </c>
      <c r="I3766" t="s">
        <v>17</v>
      </c>
      <c r="J3766" s="1">
        <v>48326</v>
      </c>
    </row>
    <row r="3767" spans="1:10" x14ac:dyDescent="0.3">
      <c r="A3767">
        <v>3766</v>
      </c>
      <c r="B3767">
        <v>55</v>
      </c>
      <c r="C3767" t="s">
        <v>14</v>
      </c>
      <c r="D3767" t="s">
        <v>20</v>
      </c>
      <c r="E3767" t="s">
        <v>12</v>
      </c>
      <c r="F3767">
        <v>1084.3499999999999</v>
      </c>
      <c r="G3767">
        <v>13</v>
      </c>
      <c r="H3767">
        <v>1.6</v>
      </c>
      <c r="I3767" t="s">
        <v>13</v>
      </c>
      <c r="J3767" s="1">
        <v>48327</v>
      </c>
    </row>
    <row r="3768" spans="1:10" x14ac:dyDescent="0.3">
      <c r="A3768">
        <v>3767</v>
      </c>
      <c r="B3768">
        <v>61</v>
      </c>
      <c r="C3768" t="s">
        <v>10</v>
      </c>
      <c r="D3768" t="s">
        <v>18</v>
      </c>
      <c r="E3768" t="s">
        <v>24</v>
      </c>
      <c r="F3768">
        <v>250.74</v>
      </c>
      <c r="G3768">
        <v>12</v>
      </c>
      <c r="H3768">
        <v>2.7</v>
      </c>
      <c r="I3768" t="s">
        <v>17</v>
      </c>
      <c r="J3768" s="1">
        <v>48328</v>
      </c>
    </row>
    <row r="3769" spans="1:10" x14ac:dyDescent="0.3">
      <c r="A3769">
        <v>3768</v>
      </c>
      <c r="B3769">
        <v>56</v>
      </c>
      <c r="C3769" t="s">
        <v>23</v>
      </c>
      <c r="D3769" t="s">
        <v>25</v>
      </c>
      <c r="E3769" t="s">
        <v>12</v>
      </c>
      <c r="F3769">
        <v>970.88</v>
      </c>
      <c r="G3769">
        <v>4</v>
      </c>
      <c r="H3769">
        <v>2.2999999999999998</v>
      </c>
      <c r="I3769" t="s">
        <v>13</v>
      </c>
      <c r="J3769" s="1">
        <v>48329</v>
      </c>
    </row>
    <row r="3770" spans="1:10" x14ac:dyDescent="0.3">
      <c r="A3770">
        <v>3769</v>
      </c>
      <c r="B3770">
        <v>43</v>
      </c>
      <c r="C3770" t="s">
        <v>10</v>
      </c>
      <c r="D3770" t="s">
        <v>15</v>
      </c>
      <c r="E3770" t="s">
        <v>19</v>
      </c>
      <c r="F3770">
        <v>1340.63</v>
      </c>
      <c r="G3770">
        <v>7</v>
      </c>
      <c r="H3770">
        <v>4.7</v>
      </c>
      <c r="I3770" t="s">
        <v>13</v>
      </c>
      <c r="J3770" s="1">
        <v>48330</v>
      </c>
    </row>
    <row r="3771" spans="1:10" x14ac:dyDescent="0.3">
      <c r="A3771">
        <v>3770</v>
      </c>
      <c r="B3771">
        <v>34</v>
      </c>
      <c r="C3771" t="s">
        <v>14</v>
      </c>
      <c r="D3771" t="s">
        <v>18</v>
      </c>
      <c r="E3771" t="s">
        <v>12</v>
      </c>
      <c r="F3771">
        <v>785.22</v>
      </c>
      <c r="G3771">
        <v>8</v>
      </c>
      <c r="H3771">
        <v>3</v>
      </c>
      <c r="I3771" t="s">
        <v>13</v>
      </c>
      <c r="J3771" s="1">
        <v>48331</v>
      </c>
    </row>
    <row r="3772" spans="1:10" x14ac:dyDescent="0.3">
      <c r="A3772">
        <v>3771</v>
      </c>
      <c r="B3772">
        <v>31</v>
      </c>
      <c r="C3772" t="s">
        <v>23</v>
      </c>
      <c r="D3772" t="s">
        <v>18</v>
      </c>
      <c r="E3772" t="s">
        <v>21</v>
      </c>
      <c r="F3772">
        <v>1263.67</v>
      </c>
      <c r="G3772">
        <v>9</v>
      </c>
      <c r="H3772">
        <v>3.2</v>
      </c>
      <c r="I3772" t="s">
        <v>13</v>
      </c>
      <c r="J3772" s="1">
        <v>48332</v>
      </c>
    </row>
    <row r="3773" spans="1:10" x14ac:dyDescent="0.3">
      <c r="A3773">
        <v>3772</v>
      </c>
      <c r="B3773">
        <v>19</v>
      </c>
      <c r="C3773" t="s">
        <v>14</v>
      </c>
      <c r="D3773" t="s">
        <v>18</v>
      </c>
      <c r="E3773" t="s">
        <v>24</v>
      </c>
      <c r="F3773">
        <v>587.91</v>
      </c>
      <c r="G3773">
        <v>3</v>
      </c>
      <c r="H3773">
        <v>2.7</v>
      </c>
      <c r="I3773" t="s">
        <v>13</v>
      </c>
      <c r="J3773" s="1">
        <v>48333</v>
      </c>
    </row>
    <row r="3774" spans="1:10" x14ac:dyDescent="0.3">
      <c r="A3774">
        <v>3773</v>
      </c>
      <c r="B3774">
        <v>20</v>
      </c>
      <c r="C3774" t="s">
        <v>23</v>
      </c>
      <c r="D3774" t="s">
        <v>25</v>
      </c>
      <c r="E3774" t="s">
        <v>21</v>
      </c>
      <c r="F3774">
        <v>1243.6199999999999</v>
      </c>
      <c r="G3774">
        <v>9</v>
      </c>
      <c r="H3774">
        <v>4.2</v>
      </c>
      <c r="I3774" t="s">
        <v>17</v>
      </c>
      <c r="J3774" s="1">
        <v>48334</v>
      </c>
    </row>
    <row r="3775" spans="1:10" x14ac:dyDescent="0.3">
      <c r="A3775">
        <v>3774</v>
      </c>
      <c r="B3775">
        <v>45</v>
      </c>
      <c r="C3775" t="s">
        <v>14</v>
      </c>
      <c r="D3775" t="s">
        <v>20</v>
      </c>
      <c r="E3775" t="s">
        <v>24</v>
      </c>
      <c r="F3775">
        <v>312.55</v>
      </c>
      <c r="G3775">
        <v>2</v>
      </c>
      <c r="H3775">
        <v>2.5</v>
      </c>
      <c r="I3775" t="s">
        <v>13</v>
      </c>
      <c r="J3775" s="1">
        <v>48335</v>
      </c>
    </row>
    <row r="3776" spans="1:10" x14ac:dyDescent="0.3">
      <c r="A3776">
        <v>3775</v>
      </c>
      <c r="B3776">
        <v>59</v>
      </c>
      <c r="C3776" t="s">
        <v>23</v>
      </c>
      <c r="D3776" t="s">
        <v>22</v>
      </c>
      <c r="E3776" t="s">
        <v>24</v>
      </c>
      <c r="F3776">
        <v>30.2</v>
      </c>
      <c r="G3776">
        <v>7</v>
      </c>
      <c r="H3776">
        <v>1.7</v>
      </c>
      <c r="I3776" t="s">
        <v>13</v>
      </c>
      <c r="J3776" s="1">
        <v>48336</v>
      </c>
    </row>
    <row r="3777" spans="1:10" x14ac:dyDescent="0.3">
      <c r="A3777">
        <v>3776</v>
      </c>
      <c r="B3777">
        <v>64</v>
      </c>
      <c r="C3777" t="s">
        <v>23</v>
      </c>
      <c r="D3777" t="s">
        <v>15</v>
      </c>
      <c r="E3777" t="s">
        <v>24</v>
      </c>
      <c r="F3777">
        <v>1424.55</v>
      </c>
      <c r="G3777">
        <v>4</v>
      </c>
      <c r="H3777">
        <v>2.8</v>
      </c>
      <c r="I3777" t="s">
        <v>17</v>
      </c>
      <c r="J3777" s="1">
        <v>48337</v>
      </c>
    </row>
    <row r="3778" spans="1:10" x14ac:dyDescent="0.3">
      <c r="A3778">
        <v>3777</v>
      </c>
      <c r="B3778">
        <v>58</v>
      </c>
      <c r="C3778" t="s">
        <v>23</v>
      </c>
      <c r="D3778" t="s">
        <v>25</v>
      </c>
      <c r="E3778" t="s">
        <v>12</v>
      </c>
      <c r="F3778">
        <v>255.96</v>
      </c>
      <c r="G3778">
        <v>7</v>
      </c>
      <c r="H3778">
        <v>2.2999999999999998</v>
      </c>
      <c r="I3778" t="s">
        <v>13</v>
      </c>
      <c r="J3778" s="1">
        <v>48338</v>
      </c>
    </row>
    <row r="3779" spans="1:10" x14ac:dyDescent="0.3">
      <c r="A3779">
        <v>3778</v>
      </c>
      <c r="B3779">
        <v>26</v>
      </c>
      <c r="C3779" t="s">
        <v>14</v>
      </c>
      <c r="D3779" t="s">
        <v>20</v>
      </c>
      <c r="E3779" t="s">
        <v>12</v>
      </c>
      <c r="F3779">
        <v>602.14</v>
      </c>
      <c r="G3779">
        <v>1</v>
      </c>
      <c r="H3779">
        <v>2.5</v>
      </c>
      <c r="I3779" t="s">
        <v>13</v>
      </c>
      <c r="J3779" s="1">
        <v>48339</v>
      </c>
    </row>
    <row r="3780" spans="1:10" x14ac:dyDescent="0.3">
      <c r="A3780">
        <v>3779</v>
      </c>
      <c r="B3780">
        <v>51</v>
      </c>
      <c r="C3780" t="s">
        <v>23</v>
      </c>
      <c r="D3780" t="s">
        <v>11</v>
      </c>
      <c r="E3780" t="s">
        <v>19</v>
      </c>
      <c r="F3780">
        <v>1399.75</v>
      </c>
      <c r="G3780">
        <v>8</v>
      </c>
      <c r="H3780">
        <v>3.6</v>
      </c>
      <c r="I3780" t="s">
        <v>13</v>
      </c>
      <c r="J3780" s="1">
        <v>48340</v>
      </c>
    </row>
    <row r="3781" spans="1:10" x14ac:dyDescent="0.3">
      <c r="A3781">
        <v>3780</v>
      </c>
      <c r="B3781">
        <v>24</v>
      </c>
      <c r="C3781" t="s">
        <v>23</v>
      </c>
      <c r="D3781" t="s">
        <v>20</v>
      </c>
      <c r="E3781" t="s">
        <v>24</v>
      </c>
      <c r="F3781">
        <v>1027.8900000000001</v>
      </c>
      <c r="G3781">
        <v>1</v>
      </c>
      <c r="H3781">
        <v>4</v>
      </c>
      <c r="I3781" t="s">
        <v>17</v>
      </c>
      <c r="J3781" s="1">
        <v>48341</v>
      </c>
    </row>
    <row r="3782" spans="1:10" x14ac:dyDescent="0.3">
      <c r="A3782">
        <v>3781</v>
      </c>
      <c r="B3782">
        <v>27</v>
      </c>
      <c r="C3782" t="s">
        <v>14</v>
      </c>
      <c r="D3782" t="s">
        <v>11</v>
      </c>
      <c r="E3782" t="s">
        <v>21</v>
      </c>
      <c r="F3782">
        <v>260.83999999999997</v>
      </c>
      <c r="G3782">
        <v>12</v>
      </c>
      <c r="H3782">
        <v>1.6</v>
      </c>
      <c r="I3782" t="s">
        <v>17</v>
      </c>
      <c r="J3782" s="1">
        <v>48342</v>
      </c>
    </row>
    <row r="3783" spans="1:10" x14ac:dyDescent="0.3">
      <c r="A3783">
        <v>3782</v>
      </c>
      <c r="B3783">
        <v>21</v>
      </c>
      <c r="C3783" t="s">
        <v>10</v>
      </c>
      <c r="D3783" t="s">
        <v>15</v>
      </c>
      <c r="E3783" t="s">
        <v>21</v>
      </c>
      <c r="F3783">
        <v>955.99</v>
      </c>
      <c r="G3783">
        <v>9</v>
      </c>
      <c r="H3783">
        <v>3.5</v>
      </c>
      <c r="I3783" t="s">
        <v>13</v>
      </c>
      <c r="J3783" s="1">
        <v>48343</v>
      </c>
    </row>
    <row r="3784" spans="1:10" x14ac:dyDescent="0.3">
      <c r="A3784">
        <v>3783</v>
      </c>
      <c r="B3784">
        <v>29</v>
      </c>
      <c r="C3784" t="s">
        <v>14</v>
      </c>
      <c r="D3784" t="s">
        <v>11</v>
      </c>
      <c r="E3784" t="s">
        <v>21</v>
      </c>
      <c r="F3784">
        <v>151.72999999999999</v>
      </c>
      <c r="G3784">
        <v>11</v>
      </c>
      <c r="H3784">
        <v>3.3</v>
      </c>
      <c r="I3784" t="s">
        <v>17</v>
      </c>
      <c r="J3784" s="1">
        <v>48344</v>
      </c>
    </row>
    <row r="3785" spans="1:10" x14ac:dyDescent="0.3">
      <c r="A3785">
        <v>3784</v>
      </c>
      <c r="B3785">
        <v>47</v>
      </c>
      <c r="C3785" t="s">
        <v>10</v>
      </c>
      <c r="D3785" t="s">
        <v>20</v>
      </c>
      <c r="E3785" t="s">
        <v>12</v>
      </c>
      <c r="F3785">
        <v>54.21</v>
      </c>
      <c r="G3785">
        <v>6</v>
      </c>
      <c r="H3785">
        <v>3.6</v>
      </c>
      <c r="I3785" t="s">
        <v>17</v>
      </c>
      <c r="J3785" s="1">
        <v>48345</v>
      </c>
    </row>
    <row r="3786" spans="1:10" x14ac:dyDescent="0.3">
      <c r="A3786">
        <v>3785</v>
      </c>
      <c r="B3786">
        <v>52</v>
      </c>
      <c r="C3786" t="s">
        <v>10</v>
      </c>
      <c r="D3786" t="s">
        <v>18</v>
      </c>
      <c r="E3786" t="s">
        <v>12</v>
      </c>
      <c r="F3786">
        <v>1312</v>
      </c>
      <c r="G3786">
        <v>12</v>
      </c>
      <c r="H3786">
        <v>2.7</v>
      </c>
      <c r="I3786" t="s">
        <v>13</v>
      </c>
      <c r="J3786" s="1">
        <v>48346</v>
      </c>
    </row>
    <row r="3787" spans="1:10" x14ac:dyDescent="0.3">
      <c r="A3787">
        <v>3786</v>
      </c>
      <c r="B3787">
        <v>35</v>
      </c>
      <c r="C3787" t="s">
        <v>14</v>
      </c>
      <c r="D3787" t="s">
        <v>11</v>
      </c>
      <c r="E3787" t="s">
        <v>19</v>
      </c>
      <c r="F3787">
        <v>423.93</v>
      </c>
      <c r="G3787">
        <v>4</v>
      </c>
      <c r="H3787">
        <v>2</v>
      </c>
      <c r="I3787" t="s">
        <v>13</v>
      </c>
      <c r="J3787" s="1">
        <v>48347</v>
      </c>
    </row>
    <row r="3788" spans="1:10" x14ac:dyDescent="0.3">
      <c r="A3788">
        <v>3787</v>
      </c>
      <c r="B3788">
        <v>43</v>
      </c>
      <c r="C3788" t="s">
        <v>10</v>
      </c>
      <c r="D3788" t="s">
        <v>11</v>
      </c>
      <c r="E3788" t="s">
        <v>19</v>
      </c>
      <c r="F3788">
        <v>785.48</v>
      </c>
      <c r="G3788">
        <v>13</v>
      </c>
      <c r="H3788">
        <v>4.9000000000000004</v>
      </c>
      <c r="I3788" t="s">
        <v>13</v>
      </c>
      <c r="J3788" s="1">
        <v>48348</v>
      </c>
    </row>
    <row r="3789" spans="1:10" x14ac:dyDescent="0.3">
      <c r="A3789">
        <v>3788</v>
      </c>
      <c r="B3789">
        <v>19</v>
      </c>
      <c r="C3789" t="s">
        <v>23</v>
      </c>
      <c r="D3789" t="s">
        <v>22</v>
      </c>
      <c r="E3789" t="s">
        <v>16</v>
      </c>
      <c r="F3789">
        <v>321.38</v>
      </c>
      <c r="G3789">
        <v>12</v>
      </c>
      <c r="H3789">
        <v>3.3</v>
      </c>
      <c r="I3789" t="s">
        <v>17</v>
      </c>
      <c r="J3789" s="1">
        <v>48349</v>
      </c>
    </row>
    <row r="3790" spans="1:10" x14ac:dyDescent="0.3">
      <c r="A3790">
        <v>3789</v>
      </c>
      <c r="B3790">
        <v>24</v>
      </c>
      <c r="C3790" t="s">
        <v>14</v>
      </c>
      <c r="D3790" t="s">
        <v>22</v>
      </c>
      <c r="E3790" t="s">
        <v>12</v>
      </c>
      <c r="F3790">
        <v>923.48</v>
      </c>
      <c r="G3790">
        <v>9</v>
      </c>
      <c r="H3790">
        <v>3.9</v>
      </c>
      <c r="I3790" t="s">
        <v>17</v>
      </c>
      <c r="J3790" s="1">
        <v>48350</v>
      </c>
    </row>
    <row r="3791" spans="1:10" x14ac:dyDescent="0.3">
      <c r="A3791">
        <v>3790</v>
      </c>
      <c r="B3791">
        <v>63</v>
      </c>
      <c r="C3791" t="s">
        <v>10</v>
      </c>
      <c r="D3791" t="s">
        <v>20</v>
      </c>
      <c r="E3791" t="s">
        <v>24</v>
      </c>
      <c r="F3791">
        <v>979.93</v>
      </c>
      <c r="G3791">
        <v>5</v>
      </c>
      <c r="H3791">
        <v>1.4</v>
      </c>
      <c r="I3791" t="s">
        <v>13</v>
      </c>
      <c r="J3791" s="1">
        <v>48351</v>
      </c>
    </row>
    <row r="3792" spans="1:10" x14ac:dyDescent="0.3">
      <c r="A3792">
        <v>3791</v>
      </c>
      <c r="B3792">
        <v>18</v>
      </c>
      <c r="C3792" t="s">
        <v>10</v>
      </c>
      <c r="D3792" t="s">
        <v>11</v>
      </c>
      <c r="E3792" t="s">
        <v>12</v>
      </c>
      <c r="F3792">
        <v>779.96</v>
      </c>
      <c r="G3792">
        <v>3</v>
      </c>
      <c r="H3792">
        <v>2.9</v>
      </c>
      <c r="I3792" t="s">
        <v>13</v>
      </c>
      <c r="J3792" s="1">
        <v>48352</v>
      </c>
    </row>
    <row r="3793" spans="1:10" x14ac:dyDescent="0.3">
      <c r="A3793">
        <v>3792</v>
      </c>
      <c r="B3793">
        <v>58</v>
      </c>
      <c r="C3793" t="s">
        <v>10</v>
      </c>
      <c r="D3793" t="s">
        <v>25</v>
      </c>
      <c r="E3793" t="s">
        <v>24</v>
      </c>
      <c r="F3793">
        <v>111.13</v>
      </c>
      <c r="G3793">
        <v>11</v>
      </c>
      <c r="H3793">
        <v>4.4000000000000004</v>
      </c>
      <c r="I3793" t="s">
        <v>13</v>
      </c>
      <c r="J3793" s="1">
        <v>48353</v>
      </c>
    </row>
    <row r="3794" spans="1:10" x14ac:dyDescent="0.3">
      <c r="A3794">
        <v>3793</v>
      </c>
      <c r="B3794">
        <v>35</v>
      </c>
      <c r="C3794" t="s">
        <v>23</v>
      </c>
      <c r="D3794" t="s">
        <v>18</v>
      </c>
      <c r="E3794" t="s">
        <v>12</v>
      </c>
      <c r="F3794">
        <v>82.81</v>
      </c>
      <c r="G3794">
        <v>2</v>
      </c>
      <c r="H3794">
        <v>4.5999999999999996</v>
      </c>
      <c r="I3794" t="s">
        <v>13</v>
      </c>
      <c r="J3794" s="1">
        <v>48354</v>
      </c>
    </row>
    <row r="3795" spans="1:10" x14ac:dyDescent="0.3">
      <c r="A3795">
        <v>3794</v>
      </c>
      <c r="B3795">
        <v>47</v>
      </c>
      <c r="C3795" t="s">
        <v>23</v>
      </c>
      <c r="D3795" t="s">
        <v>15</v>
      </c>
      <c r="E3795" t="s">
        <v>16</v>
      </c>
      <c r="F3795">
        <v>923.43</v>
      </c>
      <c r="G3795">
        <v>14</v>
      </c>
      <c r="H3795">
        <v>3.1</v>
      </c>
      <c r="I3795" t="s">
        <v>13</v>
      </c>
      <c r="J3795" s="1">
        <v>48355</v>
      </c>
    </row>
    <row r="3796" spans="1:10" x14ac:dyDescent="0.3">
      <c r="A3796">
        <v>3795</v>
      </c>
      <c r="B3796">
        <v>34</v>
      </c>
      <c r="C3796" t="s">
        <v>14</v>
      </c>
      <c r="D3796" t="s">
        <v>11</v>
      </c>
      <c r="E3796" t="s">
        <v>24</v>
      </c>
      <c r="F3796">
        <v>369.1</v>
      </c>
      <c r="G3796">
        <v>5</v>
      </c>
      <c r="H3796">
        <v>1.5</v>
      </c>
      <c r="I3796" t="s">
        <v>17</v>
      </c>
      <c r="J3796" s="1">
        <v>48356</v>
      </c>
    </row>
    <row r="3797" spans="1:10" x14ac:dyDescent="0.3">
      <c r="A3797">
        <v>3796</v>
      </c>
      <c r="B3797">
        <v>53</v>
      </c>
      <c r="C3797" t="s">
        <v>14</v>
      </c>
      <c r="D3797" t="s">
        <v>22</v>
      </c>
      <c r="E3797" t="s">
        <v>21</v>
      </c>
      <c r="F3797">
        <v>1243.3499999999999</v>
      </c>
      <c r="G3797">
        <v>4</v>
      </c>
      <c r="H3797">
        <v>4.9000000000000004</v>
      </c>
      <c r="I3797" t="s">
        <v>13</v>
      </c>
      <c r="J3797" s="1">
        <v>48357</v>
      </c>
    </row>
    <row r="3798" spans="1:10" x14ac:dyDescent="0.3">
      <c r="A3798">
        <v>3797</v>
      </c>
      <c r="B3798">
        <v>28</v>
      </c>
      <c r="C3798" t="s">
        <v>10</v>
      </c>
      <c r="D3798" t="s">
        <v>11</v>
      </c>
      <c r="E3798" t="s">
        <v>16</v>
      </c>
      <c r="F3798">
        <v>448.88</v>
      </c>
      <c r="G3798">
        <v>5</v>
      </c>
      <c r="H3798">
        <v>4.2</v>
      </c>
      <c r="I3798" t="s">
        <v>17</v>
      </c>
      <c r="J3798" s="1">
        <v>48358</v>
      </c>
    </row>
    <row r="3799" spans="1:10" x14ac:dyDescent="0.3">
      <c r="A3799">
        <v>3798</v>
      </c>
      <c r="B3799">
        <v>66</v>
      </c>
      <c r="C3799" t="s">
        <v>23</v>
      </c>
      <c r="D3799" t="s">
        <v>15</v>
      </c>
      <c r="E3799" t="s">
        <v>19</v>
      </c>
      <c r="F3799">
        <v>956.77</v>
      </c>
      <c r="G3799">
        <v>5</v>
      </c>
      <c r="H3799">
        <v>4.5999999999999996</v>
      </c>
      <c r="I3799" t="s">
        <v>17</v>
      </c>
      <c r="J3799" s="1">
        <v>48359</v>
      </c>
    </row>
    <row r="3800" spans="1:10" x14ac:dyDescent="0.3">
      <c r="A3800">
        <v>3799</v>
      </c>
      <c r="B3800">
        <v>52</v>
      </c>
      <c r="C3800" t="s">
        <v>14</v>
      </c>
      <c r="D3800" t="s">
        <v>18</v>
      </c>
      <c r="E3800" t="s">
        <v>24</v>
      </c>
      <c r="F3800">
        <v>1189.02</v>
      </c>
      <c r="G3800">
        <v>10</v>
      </c>
      <c r="H3800">
        <v>2.8</v>
      </c>
      <c r="I3800" t="s">
        <v>13</v>
      </c>
      <c r="J3800" s="1">
        <v>48360</v>
      </c>
    </row>
    <row r="3801" spans="1:10" x14ac:dyDescent="0.3">
      <c r="A3801">
        <v>3800</v>
      </c>
      <c r="B3801">
        <v>39</v>
      </c>
      <c r="C3801" t="s">
        <v>23</v>
      </c>
      <c r="D3801" t="s">
        <v>18</v>
      </c>
      <c r="E3801" t="s">
        <v>12</v>
      </c>
      <c r="F3801">
        <v>372.15</v>
      </c>
      <c r="G3801">
        <v>14</v>
      </c>
      <c r="H3801">
        <v>4</v>
      </c>
      <c r="I3801" t="s">
        <v>13</v>
      </c>
      <c r="J3801" s="1">
        <v>48361</v>
      </c>
    </row>
    <row r="3802" spans="1:10" x14ac:dyDescent="0.3">
      <c r="A3802">
        <v>3801</v>
      </c>
      <c r="B3802">
        <v>33</v>
      </c>
      <c r="C3802" t="s">
        <v>10</v>
      </c>
      <c r="D3802" t="s">
        <v>15</v>
      </c>
      <c r="E3802" t="s">
        <v>16</v>
      </c>
      <c r="F3802">
        <v>856.95</v>
      </c>
      <c r="G3802">
        <v>1</v>
      </c>
      <c r="H3802">
        <v>4.2</v>
      </c>
      <c r="I3802" t="s">
        <v>17</v>
      </c>
      <c r="J3802" s="1">
        <v>48362</v>
      </c>
    </row>
    <row r="3803" spans="1:10" x14ac:dyDescent="0.3">
      <c r="A3803">
        <v>3802</v>
      </c>
      <c r="B3803">
        <v>64</v>
      </c>
      <c r="C3803" t="s">
        <v>23</v>
      </c>
      <c r="D3803" t="s">
        <v>20</v>
      </c>
      <c r="E3803" t="s">
        <v>19</v>
      </c>
      <c r="F3803">
        <v>945.35</v>
      </c>
      <c r="G3803">
        <v>13</v>
      </c>
      <c r="H3803">
        <v>3.5</v>
      </c>
      <c r="I3803" t="s">
        <v>17</v>
      </c>
      <c r="J3803" s="1">
        <v>48363</v>
      </c>
    </row>
    <row r="3804" spans="1:10" x14ac:dyDescent="0.3">
      <c r="A3804">
        <v>3803</v>
      </c>
      <c r="B3804">
        <v>36</v>
      </c>
      <c r="C3804" t="s">
        <v>14</v>
      </c>
      <c r="D3804" t="s">
        <v>18</v>
      </c>
      <c r="E3804" t="s">
        <v>12</v>
      </c>
      <c r="F3804">
        <v>873.05</v>
      </c>
      <c r="G3804">
        <v>9</v>
      </c>
      <c r="H3804">
        <v>1.7</v>
      </c>
      <c r="I3804" t="s">
        <v>17</v>
      </c>
      <c r="J3804" s="1">
        <v>48364</v>
      </c>
    </row>
    <row r="3805" spans="1:10" x14ac:dyDescent="0.3">
      <c r="A3805">
        <v>3804</v>
      </c>
      <c r="B3805">
        <v>29</v>
      </c>
      <c r="C3805" t="s">
        <v>23</v>
      </c>
      <c r="D3805" t="s">
        <v>20</v>
      </c>
      <c r="E3805" t="s">
        <v>12</v>
      </c>
      <c r="F3805">
        <v>510.03</v>
      </c>
      <c r="G3805">
        <v>14</v>
      </c>
      <c r="H3805">
        <v>4.5999999999999996</v>
      </c>
      <c r="I3805" t="s">
        <v>13</v>
      </c>
      <c r="J3805" s="1">
        <v>48365</v>
      </c>
    </row>
    <row r="3806" spans="1:10" x14ac:dyDescent="0.3">
      <c r="A3806">
        <v>3805</v>
      </c>
      <c r="B3806">
        <v>39</v>
      </c>
      <c r="C3806" t="s">
        <v>10</v>
      </c>
      <c r="D3806" t="s">
        <v>25</v>
      </c>
      <c r="E3806" t="s">
        <v>24</v>
      </c>
      <c r="F3806">
        <v>1423.49</v>
      </c>
      <c r="G3806">
        <v>13</v>
      </c>
      <c r="H3806">
        <v>3</v>
      </c>
      <c r="I3806" t="s">
        <v>13</v>
      </c>
      <c r="J3806" s="1">
        <v>48366</v>
      </c>
    </row>
    <row r="3807" spans="1:10" x14ac:dyDescent="0.3">
      <c r="A3807">
        <v>3806</v>
      </c>
      <c r="B3807">
        <v>35</v>
      </c>
      <c r="C3807" t="s">
        <v>10</v>
      </c>
      <c r="D3807" t="s">
        <v>18</v>
      </c>
      <c r="E3807" t="s">
        <v>24</v>
      </c>
      <c r="F3807">
        <v>664.55</v>
      </c>
      <c r="G3807">
        <v>12</v>
      </c>
      <c r="H3807">
        <v>3.8</v>
      </c>
      <c r="I3807" t="s">
        <v>13</v>
      </c>
      <c r="J3807" s="1">
        <v>48367</v>
      </c>
    </row>
    <row r="3808" spans="1:10" x14ac:dyDescent="0.3">
      <c r="A3808">
        <v>3807</v>
      </c>
      <c r="B3808">
        <v>49</v>
      </c>
      <c r="C3808" t="s">
        <v>10</v>
      </c>
      <c r="D3808" t="s">
        <v>25</v>
      </c>
      <c r="E3808" t="s">
        <v>21</v>
      </c>
      <c r="F3808">
        <v>141.9</v>
      </c>
      <c r="G3808">
        <v>11</v>
      </c>
      <c r="H3808">
        <v>2.9</v>
      </c>
      <c r="I3808" t="s">
        <v>17</v>
      </c>
      <c r="J3808" s="1">
        <v>48368</v>
      </c>
    </row>
    <row r="3809" spans="1:10" x14ac:dyDescent="0.3">
      <c r="A3809">
        <v>3808</v>
      </c>
      <c r="B3809">
        <v>35</v>
      </c>
      <c r="C3809" t="s">
        <v>23</v>
      </c>
      <c r="D3809" t="s">
        <v>15</v>
      </c>
      <c r="E3809" t="s">
        <v>16</v>
      </c>
      <c r="F3809">
        <v>475.16</v>
      </c>
      <c r="G3809">
        <v>14</v>
      </c>
      <c r="H3809">
        <v>2</v>
      </c>
      <c r="I3809" t="s">
        <v>13</v>
      </c>
      <c r="J3809" s="1">
        <v>48369</v>
      </c>
    </row>
    <row r="3810" spans="1:10" x14ac:dyDescent="0.3">
      <c r="A3810">
        <v>3809</v>
      </c>
      <c r="B3810">
        <v>25</v>
      </c>
      <c r="C3810" t="s">
        <v>23</v>
      </c>
      <c r="D3810" t="s">
        <v>25</v>
      </c>
      <c r="E3810" t="s">
        <v>12</v>
      </c>
      <c r="F3810">
        <v>940.16</v>
      </c>
      <c r="G3810">
        <v>10</v>
      </c>
      <c r="H3810">
        <v>4.9000000000000004</v>
      </c>
      <c r="I3810" t="s">
        <v>17</v>
      </c>
      <c r="J3810" s="1">
        <v>48370</v>
      </c>
    </row>
    <row r="3811" spans="1:10" x14ac:dyDescent="0.3">
      <c r="A3811">
        <v>3810</v>
      </c>
      <c r="B3811">
        <v>22</v>
      </c>
      <c r="C3811" t="s">
        <v>14</v>
      </c>
      <c r="D3811" t="s">
        <v>15</v>
      </c>
      <c r="E3811" t="s">
        <v>16</v>
      </c>
      <c r="F3811">
        <v>606.34</v>
      </c>
      <c r="G3811">
        <v>5</v>
      </c>
      <c r="H3811">
        <v>4.4000000000000004</v>
      </c>
      <c r="I3811" t="s">
        <v>17</v>
      </c>
      <c r="J3811" s="1">
        <v>48371</v>
      </c>
    </row>
    <row r="3812" spans="1:10" x14ac:dyDescent="0.3">
      <c r="A3812">
        <v>3811</v>
      </c>
      <c r="B3812">
        <v>41</v>
      </c>
      <c r="C3812" t="s">
        <v>10</v>
      </c>
      <c r="D3812" t="s">
        <v>11</v>
      </c>
      <c r="E3812" t="s">
        <v>21</v>
      </c>
      <c r="F3812">
        <v>865.41</v>
      </c>
      <c r="G3812">
        <v>10</v>
      </c>
      <c r="H3812">
        <v>2.2999999999999998</v>
      </c>
      <c r="I3812" t="s">
        <v>13</v>
      </c>
      <c r="J3812" s="1">
        <v>48372</v>
      </c>
    </row>
    <row r="3813" spans="1:10" x14ac:dyDescent="0.3">
      <c r="A3813">
        <v>3812</v>
      </c>
      <c r="B3813">
        <v>55</v>
      </c>
      <c r="C3813" t="s">
        <v>23</v>
      </c>
      <c r="D3813" t="s">
        <v>22</v>
      </c>
      <c r="E3813" t="s">
        <v>16</v>
      </c>
      <c r="F3813">
        <v>1308.9000000000001</v>
      </c>
      <c r="G3813">
        <v>8</v>
      </c>
      <c r="H3813">
        <v>4.5999999999999996</v>
      </c>
      <c r="I3813" t="s">
        <v>17</v>
      </c>
      <c r="J3813" s="1">
        <v>48373</v>
      </c>
    </row>
    <row r="3814" spans="1:10" x14ac:dyDescent="0.3">
      <c r="A3814">
        <v>3813</v>
      </c>
      <c r="B3814">
        <v>29</v>
      </c>
      <c r="C3814" t="s">
        <v>10</v>
      </c>
      <c r="D3814" t="s">
        <v>11</v>
      </c>
      <c r="E3814" t="s">
        <v>21</v>
      </c>
      <c r="F3814">
        <v>786.78</v>
      </c>
      <c r="G3814">
        <v>10</v>
      </c>
      <c r="H3814">
        <v>3</v>
      </c>
      <c r="I3814" t="s">
        <v>13</v>
      </c>
      <c r="J3814" s="1">
        <v>48374</v>
      </c>
    </row>
    <row r="3815" spans="1:10" x14ac:dyDescent="0.3">
      <c r="A3815">
        <v>3814</v>
      </c>
      <c r="B3815">
        <v>58</v>
      </c>
      <c r="C3815" t="s">
        <v>23</v>
      </c>
      <c r="D3815" t="s">
        <v>20</v>
      </c>
      <c r="E3815" t="s">
        <v>21</v>
      </c>
      <c r="F3815">
        <v>1480.86</v>
      </c>
      <c r="G3815">
        <v>6</v>
      </c>
      <c r="H3815">
        <v>2.2999999999999998</v>
      </c>
      <c r="I3815" t="s">
        <v>13</v>
      </c>
      <c r="J3815" s="1">
        <v>48375</v>
      </c>
    </row>
    <row r="3816" spans="1:10" x14ac:dyDescent="0.3">
      <c r="A3816">
        <v>3815</v>
      </c>
      <c r="B3816">
        <v>43</v>
      </c>
      <c r="C3816" t="s">
        <v>14</v>
      </c>
      <c r="D3816" t="s">
        <v>15</v>
      </c>
      <c r="E3816" t="s">
        <v>19</v>
      </c>
      <c r="F3816">
        <v>1440.85</v>
      </c>
      <c r="G3816">
        <v>1</v>
      </c>
      <c r="H3816">
        <v>1.8</v>
      </c>
      <c r="I3816" t="s">
        <v>17</v>
      </c>
      <c r="J3816" s="1">
        <v>48376</v>
      </c>
    </row>
    <row r="3817" spans="1:10" x14ac:dyDescent="0.3">
      <c r="A3817">
        <v>3816</v>
      </c>
      <c r="B3817">
        <v>32</v>
      </c>
      <c r="C3817" t="s">
        <v>14</v>
      </c>
      <c r="D3817" t="s">
        <v>22</v>
      </c>
      <c r="E3817" t="s">
        <v>16</v>
      </c>
      <c r="F3817">
        <v>1196.1199999999999</v>
      </c>
      <c r="G3817">
        <v>1</v>
      </c>
      <c r="H3817">
        <v>3.2</v>
      </c>
      <c r="I3817" t="s">
        <v>17</v>
      </c>
      <c r="J3817" s="1">
        <v>48377</v>
      </c>
    </row>
    <row r="3818" spans="1:10" x14ac:dyDescent="0.3">
      <c r="A3818">
        <v>3817</v>
      </c>
      <c r="B3818">
        <v>65</v>
      </c>
      <c r="C3818" t="s">
        <v>10</v>
      </c>
      <c r="D3818" t="s">
        <v>20</v>
      </c>
      <c r="E3818" t="s">
        <v>12</v>
      </c>
      <c r="F3818">
        <v>948.39</v>
      </c>
      <c r="G3818">
        <v>8</v>
      </c>
      <c r="H3818">
        <v>4.7</v>
      </c>
      <c r="I3818" t="s">
        <v>13</v>
      </c>
      <c r="J3818" s="1">
        <v>48378</v>
      </c>
    </row>
    <row r="3819" spans="1:10" x14ac:dyDescent="0.3">
      <c r="A3819">
        <v>3818</v>
      </c>
      <c r="B3819">
        <v>42</v>
      </c>
      <c r="C3819" t="s">
        <v>23</v>
      </c>
      <c r="D3819" t="s">
        <v>20</v>
      </c>
      <c r="E3819" t="s">
        <v>21</v>
      </c>
      <c r="F3819">
        <v>243.38</v>
      </c>
      <c r="G3819">
        <v>11</v>
      </c>
      <c r="H3819">
        <v>1.7</v>
      </c>
      <c r="I3819" t="s">
        <v>13</v>
      </c>
      <c r="J3819" s="1">
        <v>48379</v>
      </c>
    </row>
    <row r="3820" spans="1:10" x14ac:dyDescent="0.3">
      <c r="A3820">
        <v>3819</v>
      </c>
      <c r="B3820">
        <v>35</v>
      </c>
      <c r="C3820" t="s">
        <v>23</v>
      </c>
      <c r="D3820" t="s">
        <v>22</v>
      </c>
      <c r="E3820" t="s">
        <v>24</v>
      </c>
      <c r="F3820">
        <v>1141.57</v>
      </c>
      <c r="G3820">
        <v>1</v>
      </c>
      <c r="H3820">
        <v>4.2</v>
      </c>
      <c r="I3820" t="s">
        <v>13</v>
      </c>
      <c r="J3820" s="1">
        <v>48380</v>
      </c>
    </row>
    <row r="3821" spans="1:10" x14ac:dyDescent="0.3">
      <c r="A3821">
        <v>3820</v>
      </c>
      <c r="B3821">
        <v>53</v>
      </c>
      <c r="C3821" t="s">
        <v>14</v>
      </c>
      <c r="D3821" t="s">
        <v>11</v>
      </c>
      <c r="E3821" t="s">
        <v>24</v>
      </c>
      <c r="F3821">
        <v>242.88</v>
      </c>
      <c r="G3821">
        <v>6</v>
      </c>
      <c r="H3821">
        <v>4.8</v>
      </c>
      <c r="I3821" t="s">
        <v>17</v>
      </c>
      <c r="J3821" s="1">
        <v>48381</v>
      </c>
    </row>
    <row r="3822" spans="1:10" x14ac:dyDescent="0.3">
      <c r="A3822">
        <v>3821</v>
      </c>
      <c r="B3822">
        <v>33</v>
      </c>
      <c r="C3822" t="s">
        <v>23</v>
      </c>
      <c r="D3822" t="s">
        <v>20</v>
      </c>
      <c r="E3822" t="s">
        <v>24</v>
      </c>
      <c r="F3822">
        <v>1051.51</v>
      </c>
      <c r="G3822">
        <v>8</v>
      </c>
      <c r="H3822">
        <v>2.5</v>
      </c>
      <c r="I3822" t="s">
        <v>13</v>
      </c>
      <c r="J3822" s="1">
        <v>48382</v>
      </c>
    </row>
    <row r="3823" spans="1:10" x14ac:dyDescent="0.3">
      <c r="A3823">
        <v>3822</v>
      </c>
      <c r="B3823">
        <v>29</v>
      </c>
      <c r="C3823" t="s">
        <v>10</v>
      </c>
      <c r="D3823" t="s">
        <v>15</v>
      </c>
      <c r="E3823" t="s">
        <v>19</v>
      </c>
      <c r="F3823">
        <v>1471.17</v>
      </c>
      <c r="G3823">
        <v>11</v>
      </c>
      <c r="H3823">
        <v>3.8</v>
      </c>
      <c r="I3823" t="s">
        <v>17</v>
      </c>
      <c r="J3823" s="1">
        <v>48383</v>
      </c>
    </row>
    <row r="3824" spans="1:10" x14ac:dyDescent="0.3">
      <c r="A3824">
        <v>3823</v>
      </c>
      <c r="B3824">
        <v>58</v>
      </c>
      <c r="C3824" t="s">
        <v>14</v>
      </c>
      <c r="D3824" t="s">
        <v>22</v>
      </c>
      <c r="E3824" t="s">
        <v>19</v>
      </c>
      <c r="F3824">
        <v>240.07</v>
      </c>
      <c r="G3824">
        <v>6</v>
      </c>
      <c r="H3824">
        <v>2.9</v>
      </c>
      <c r="I3824" t="s">
        <v>13</v>
      </c>
      <c r="J3824" s="1">
        <v>48384</v>
      </c>
    </row>
    <row r="3825" spans="1:10" x14ac:dyDescent="0.3">
      <c r="A3825">
        <v>3824</v>
      </c>
      <c r="B3825">
        <v>20</v>
      </c>
      <c r="C3825" t="s">
        <v>23</v>
      </c>
      <c r="D3825" t="s">
        <v>18</v>
      </c>
      <c r="E3825" t="s">
        <v>24</v>
      </c>
      <c r="F3825">
        <v>64.180000000000007</v>
      </c>
      <c r="G3825">
        <v>12</v>
      </c>
      <c r="H3825">
        <v>1.4</v>
      </c>
      <c r="I3825" t="s">
        <v>13</v>
      </c>
      <c r="J3825" s="1">
        <v>48385</v>
      </c>
    </row>
    <row r="3826" spans="1:10" x14ac:dyDescent="0.3">
      <c r="A3826">
        <v>3825</v>
      </c>
      <c r="B3826">
        <v>53</v>
      </c>
      <c r="C3826" t="s">
        <v>23</v>
      </c>
      <c r="D3826" t="s">
        <v>15</v>
      </c>
      <c r="E3826" t="s">
        <v>21</v>
      </c>
      <c r="F3826">
        <v>351.6</v>
      </c>
      <c r="G3826">
        <v>12</v>
      </c>
      <c r="H3826">
        <v>4.9000000000000004</v>
      </c>
      <c r="I3826" t="s">
        <v>17</v>
      </c>
      <c r="J3826" s="1">
        <v>48386</v>
      </c>
    </row>
    <row r="3827" spans="1:10" x14ac:dyDescent="0.3">
      <c r="A3827">
        <v>3826</v>
      </c>
      <c r="B3827">
        <v>69</v>
      </c>
      <c r="C3827" t="s">
        <v>23</v>
      </c>
      <c r="D3827" t="s">
        <v>22</v>
      </c>
      <c r="E3827" t="s">
        <v>12</v>
      </c>
      <c r="F3827">
        <v>1124.1400000000001</v>
      </c>
      <c r="G3827">
        <v>12</v>
      </c>
      <c r="H3827">
        <v>1</v>
      </c>
      <c r="I3827" t="s">
        <v>17</v>
      </c>
      <c r="J3827" s="1">
        <v>48387</v>
      </c>
    </row>
    <row r="3828" spans="1:10" x14ac:dyDescent="0.3">
      <c r="A3828">
        <v>3827</v>
      </c>
      <c r="B3828">
        <v>65</v>
      </c>
      <c r="C3828" t="s">
        <v>14</v>
      </c>
      <c r="D3828" t="s">
        <v>18</v>
      </c>
      <c r="E3828" t="s">
        <v>21</v>
      </c>
      <c r="F3828">
        <v>1183.32</v>
      </c>
      <c r="G3828">
        <v>11</v>
      </c>
      <c r="H3828">
        <v>2.7</v>
      </c>
      <c r="I3828" t="s">
        <v>17</v>
      </c>
      <c r="J3828" s="1">
        <v>48388</v>
      </c>
    </row>
    <row r="3829" spans="1:10" x14ac:dyDescent="0.3">
      <c r="A3829">
        <v>3828</v>
      </c>
      <c r="B3829">
        <v>22</v>
      </c>
      <c r="C3829" t="s">
        <v>10</v>
      </c>
      <c r="D3829" t="s">
        <v>22</v>
      </c>
      <c r="E3829" t="s">
        <v>19</v>
      </c>
      <c r="F3829">
        <v>547.87</v>
      </c>
      <c r="G3829">
        <v>3</v>
      </c>
      <c r="H3829">
        <v>3.2</v>
      </c>
      <c r="I3829" t="s">
        <v>13</v>
      </c>
      <c r="J3829" s="1">
        <v>48389</v>
      </c>
    </row>
    <row r="3830" spans="1:10" x14ac:dyDescent="0.3">
      <c r="A3830">
        <v>3829</v>
      </c>
      <c r="B3830">
        <v>58</v>
      </c>
      <c r="C3830" t="s">
        <v>23</v>
      </c>
      <c r="D3830" t="s">
        <v>11</v>
      </c>
      <c r="E3830" t="s">
        <v>16</v>
      </c>
      <c r="F3830">
        <v>112.05</v>
      </c>
      <c r="G3830">
        <v>1</v>
      </c>
      <c r="H3830">
        <v>3.3</v>
      </c>
      <c r="I3830" t="s">
        <v>13</v>
      </c>
      <c r="J3830" s="1">
        <v>48390</v>
      </c>
    </row>
    <row r="3831" spans="1:10" x14ac:dyDescent="0.3">
      <c r="A3831">
        <v>3830</v>
      </c>
      <c r="B3831">
        <v>43</v>
      </c>
      <c r="C3831" t="s">
        <v>23</v>
      </c>
      <c r="D3831" t="s">
        <v>18</v>
      </c>
      <c r="E3831" t="s">
        <v>12</v>
      </c>
      <c r="F3831">
        <v>309.95</v>
      </c>
      <c r="G3831">
        <v>1</v>
      </c>
      <c r="H3831">
        <v>2.5</v>
      </c>
      <c r="I3831" t="s">
        <v>17</v>
      </c>
      <c r="J3831" s="1">
        <v>48391</v>
      </c>
    </row>
    <row r="3832" spans="1:10" x14ac:dyDescent="0.3">
      <c r="A3832">
        <v>3831</v>
      </c>
      <c r="B3832">
        <v>58</v>
      </c>
      <c r="C3832" t="s">
        <v>10</v>
      </c>
      <c r="D3832" t="s">
        <v>25</v>
      </c>
      <c r="E3832" t="s">
        <v>19</v>
      </c>
      <c r="F3832">
        <v>36.630000000000003</v>
      </c>
      <c r="G3832">
        <v>9</v>
      </c>
      <c r="H3832">
        <v>1.6</v>
      </c>
      <c r="I3832" t="s">
        <v>13</v>
      </c>
      <c r="J3832" s="1">
        <v>48392</v>
      </c>
    </row>
    <row r="3833" spans="1:10" x14ac:dyDescent="0.3">
      <c r="A3833">
        <v>3832</v>
      </c>
      <c r="B3833">
        <v>45</v>
      </c>
      <c r="C3833" t="s">
        <v>23</v>
      </c>
      <c r="D3833" t="s">
        <v>25</v>
      </c>
      <c r="E3833" t="s">
        <v>16</v>
      </c>
      <c r="F3833">
        <v>235.38</v>
      </c>
      <c r="G3833">
        <v>6</v>
      </c>
      <c r="H3833">
        <v>1.5</v>
      </c>
      <c r="I3833" t="s">
        <v>17</v>
      </c>
      <c r="J3833" s="1">
        <v>48393</v>
      </c>
    </row>
    <row r="3834" spans="1:10" x14ac:dyDescent="0.3">
      <c r="A3834">
        <v>3833</v>
      </c>
      <c r="B3834">
        <v>41</v>
      </c>
      <c r="C3834" t="s">
        <v>23</v>
      </c>
      <c r="D3834" t="s">
        <v>25</v>
      </c>
      <c r="E3834" t="s">
        <v>16</v>
      </c>
      <c r="F3834">
        <v>761.79</v>
      </c>
      <c r="G3834">
        <v>13</v>
      </c>
      <c r="H3834">
        <v>3.8</v>
      </c>
      <c r="I3834" t="s">
        <v>13</v>
      </c>
      <c r="J3834" s="1">
        <v>48394</v>
      </c>
    </row>
    <row r="3835" spans="1:10" x14ac:dyDescent="0.3">
      <c r="A3835">
        <v>3834</v>
      </c>
      <c r="B3835">
        <v>28</v>
      </c>
      <c r="C3835" t="s">
        <v>10</v>
      </c>
      <c r="D3835" t="s">
        <v>11</v>
      </c>
      <c r="E3835" t="s">
        <v>12</v>
      </c>
      <c r="F3835">
        <v>406.18</v>
      </c>
      <c r="G3835">
        <v>11</v>
      </c>
      <c r="H3835">
        <v>2.9</v>
      </c>
      <c r="I3835" t="s">
        <v>13</v>
      </c>
      <c r="J3835" s="1">
        <v>48395</v>
      </c>
    </row>
    <row r="3836" spans="1:10" x14ac:dyDescent="0.3">
      <c r="A3836">
        <v>3835</v>
      </c>
      <c r="B3836">
        <v>69</v>
      </c>
      <c r="C3836" t="s">
        <v>14</v>
      </c>
      <c r="D3836" t="s">
        <v>11</v>
      </c>
      <c r="E3836" t="s">
        <v>24</v>
      </c>
      <c r="F3836">
        <v>258.95999999999998</v>
      </c>
      <c r="G3836">
        <v>6</v>
      </c>
      <c r="H3836">
        <v>3.6</v>
      </c>
      <c r="I3836" t="s">
        <v>17</v>
      </c>
      <c r="J3836" s="1">
        <v>48396</v>
      </c>
    </row>
    <row r="3837" spans="1:10" x14ac:dyDescent="0.3">
      <c r="A3837">
        <v>3836</v>
      </c>
      <c r="B3837">
        <v>38</v>
      </c>
      <c r="C3837" t="s">
        <v>23</v>
      </c>
      <c r="D3837" t="s">
        <v>11</v>
      </c>
      <c r="E3837" t="s">
        <v>21</v>
      </c>
      <c r="F3837">
        <v>836.81</v>
      </c>
      <c r="G3837">
        <v>12</v>
      </c>
      <c r="H3837">
        <v>1.7</v>
      </c>
      <c r="I3837" t="s">
        <v>13</v>
      </c>
      <c r="J3837" s="1">
        <v>48397</v>
      </c>
    </row>
    <row r="3838" spans="1:10" x14ac:dyDescent="0.3">
      <c r="A3838">
        <v>3837</v>
      </c>
      <c r="B3838">
        <v>28</v>
      </c>
      <c r="C3838" t="s">
        <v>14</v>
      </c>
      <c r="D3838" t="s">
        <v>15</v>
      </c>
      <c r="E3838" t="s">
        <v>24</v>
      </c>
      <c r="F3838">
        <v>940.62</v>
      </c>
      <c r="G3838">
        <v>12</v>
      </c>
      <c r="H3838">
        <v>4.4000000000000004</v>
      </c>
      <c r="I3838" t="s">
        <v>17</v>
      </c>
      <c r="J3838" s="1">
        <v>48398</v>
      </c>
    </row>
    <row r="3839" spans="1:10" x14ac:dyDescent="0.3">
      <c r="A3839">
        <v>3838</v>
      </c>
      <c r="B3839">
        <v>61</v>
      </c>
      <c r="C3839" t="s">
        <v>23</v>
      </c>
      <c r="D3839" t="s">
        <v>15</v>
      </c>
      <c r="E3839" t="s">
        <v>24</v>
      </c>
      <c r="F3839">
        <v>1170.05</v>
      </c>
      <c r="G3839">
        <v>11</v>
      </c>
      <c r="H3839">
        <v>3.4</v>
      </c>
      <c r="I3839" t="s">
        <v>13</v>
      </c>
      <c r="J3839" s="1">
        <v>48399</v>
      </c>
    </row>
    <row r="3840" spans="1:10" x14ac:dyDescent="0.3">
      <c r="A3840">
        <v>3839</v>
      </c>
      <c r="B3840">
        <v>26</v>
      </c>
      <c r="C3840" t="s">
        <v>10</v>
      </c>
      <c r="D3840" t="s">
        <v>25</v>
      </c>
      <c r="E3840" t="s">
        <v>12</v>
      </c>
      <c r="F3840">
        <v>76.3</v>
      </c>
      <c r="G3840">
        <v>9</v>
      </c>
      <c r="H3840">
        <v>4.7</v>
      </c>
      <c r="I3840" t="s">
        <v>17</v>
      </c>
      <c r="J3840" s="1">
        <v>48400</v>
      </c>
    </row>
    <row r="3841" spans="1:10" x14ac:dyDescent="0.3">
      <c r="A3841">
        <v>3840</v>
      </c>
      <c r="B3841">
        <v>25</v>
      </c>
      <c r="C3841" t="s">
        <v>10</v>
      </c>
      <c r="D3841" t="s">
        <v>25</v>
      </c>
      <c r="E3841" t="s">
        <v>16</v>
      </c>
      <c r="F3841">
        <v>1481.95</v>
      </c>
      <c r="G3841">
        <v>1</v>
      </c>
      <c r="H3841">
        <v>1.5</v>
      </c>
      <c r="I3841" t="s">
        <v>13</v>
      </c>
      <c r="J3841" s="1">
        <v>48401</v>
      </c>
    </row>
    <row r="3842" spans="1:10" x14ac:dyDescent="0.3">
      <c r="A3842">
        <v>3841</v>
      </c>
      <c r="B3842">
        <v>39</v>
      </c>
      <c r="C3842" t="s">
        <v>14</v>
      </c>
      <c r="D3842" t="s">
        <v>15</v>
      </c>
      <c r="E3842" t="s">
        <v>12</v>
      </c>
      <c r="F3842">
        <v>907.72</v>
      </c>
      <c r="G3842">
        <v>8</v>
      </c>
      <c r="H3842">
        <v>4.8</v>
      </c>
      <c r="I3842" t="s">
        <v>13</v>
      </c>
      <c r="J3842" s="1">
        <v>48402</v>
      </c>
    </row>
    <row r="3843" spans="1:10" x14ac:dyDescent="0.3">
      <c r="A3843">
        <v>3842</v>
      </c>
      <c r="B3843">
        <v>40</v>
      </c>
      <c r="C3843" t="s">
        <v>14</v>
      </c>
      <c r="D3843" t="s">
        <v>20</v>
      </c>
      <c r="E3843" t="s">
        <v>12</v>
      </c>
      <c r="F3843">
        <v>923.89</v>
      </c>
      <c r="G3843">
        <v>1</v>
      </c>
      <c r="H3843">
        <v>3.5</v>
      </c>
      <c r="I3843" t="s">
        <v>13</v>
      </c>
      <c r="J3843" s="1">
        <v>48403</v>
      </c>
    </row>
    <row r="3844" spans="1:10" x14ac:dyDescent="0.3">
      <c r="A3844">
        <v>3843</v>
      </c>
      <c r="B3844">
        <v>42</v>
      </c>
      <c r="C3844" t="s">
        <v>14</v>
      </c>
      <c r="D3844" t="s">
        <v>25</v>
      </c>
      <c r="E3844" t="s">
        <v>12</v>
      </c>
      <c r="F3844">
        <v>432.71</v>
      </c>
      <c r="G3844">
        <v>11</v>
      </c>
      <c r="H3844">
        <v>1.8</v>
      </c>
      <c r="I3844" t="s">
        <v>13</v>
      </c>
      <c r="J3844" s="1">
        <v>48404</v>
      </c>
    </row>
    <row r="3845" spans="1:10" x14ac:dyDescent="0.3">
      <c r="A3845">
        <v>3844</v>
      </c>
      <c r="B3845">
        <v>50</v>
      </c>
      <c r="C3845" t="s">
        <v>14</v>
      </c>
      <c r="D3845" t="s">
        <v>25</v>
      </c>
      <c r="E3845" t="s">
        <v>21</v>
      </c>
      <c r="F3845">
        <v>1018.85</v>
      </c>
      <c r="G3845">
        <v>12</v>
      </c>
      <c r="H3845">
        <v>4.4000000000000004</v>
      </c>
      <c r="I3845" t="s">
        <v>17</v>
      </c>
      <c r="J3845" s="1">
        <v>48405</v>
      </c>
    </row>
    <row r="3846" spans="1:10" x14ac:dyDescent="0.3">
      <c r="A3846">
        <v>3845</v>
      </c>
      <c r="B3846">
        <v>19</v>
      </c>
      <c r="C3846" t="s">
        <v>10</v>
      </c>
      <c r="D3846" t="s">
        <v>18</v>
      </c>
      <c r="E3846" t="s">
        <v>12</v>
      </c>
      <c r="F3846">
        <v>85.29</v>
      </c>
      <c r="G3846">
        <v>2</v>
      </c>
      <c r="H3846">
        <v>3.7</v>
      </c>
      <c r="I3846" t="s">
        <v>13</v>
      </c>
      <c r="J3846" s="1">
        <v>48406</v>
      </c>
    </row>
    <row r="3847" spans="1:10" x14ac:dyDescent="0.3">
      <c r="A3847">
        <v>3846</v>
      </c>
      <c r="B3847">
        <v>30</v>
      </c>
      <c r="C3847" t="s">
        <v>14</v>
      </c>
      <c r="D3847" t="s">
        <v>18</v>
      </c>
      <c r="E3847" t="s">
        <v>24</v>
      </c>
      <c r="F3847">
        <v>1171.69</v>
      </c>
      <c r="G3847">
        <v>5</v>
      </c>
      <c r="H3847">
        <v>2.4</v>
      </c>
      <c r="I3847" t="s">
        <v>17</v>
      </c>
      <c r="J3847" s="1">
        <v>48407</v>
      </c>
    </row>
    <row r="3848" spans="1:10" x14ac:dyDescent="0.3">
      <c r="A3848">
        <v>3847</v>
      </c>
      <c r="B3848">
        <v>34</v>
      </c>
      <c r="C3848" t="s">
        <v>23</v>
      </c>
      <c r="D3848" t="s">
        <v>18</v>
      </c>
      <c r="E3848" t="s">
        <v>16</v>
      </c>
      <c r="F3848">
        <v>555.63</v>
      </c>
      <c r="G3848">
        <v>14</v>
      </c>
      <c r="H3848">
        <v>1.9</v>
      </c>
      <c r="I3848" t="s">
        <v>13</v>
      </c>
      <c r="J3848" s="1">
        <v>48408</v>
      </c>
    </row>
    <row r="3849" spans="1:10" x14ac:dyDescent="0.3">
      <c r="A3849">
        <v>3848</v>
      </c>
      <c r="B3849">
        <v>30</v>
      </c>
      <c r="C3849" t="s">
        <v>10</v>
      </c>
      <c r="D3849" t="s">
        <v>11</v>
      </c>
      <c r="E3849" t="s">
        <v>24</v>
      </c>
      <c r="F3849">
        <v>1121.53</v>
      </c>
      <c r="G3849">
        <v>5</v>
      </c>
      <c r="H3849">
        <v>3</v>
      </c>
      <c r="I3849" t="s">
        <v>17</v>
      </c>
      <c r="J3849" s="1">
        <v>48409</v>
      </c>
    </row>
    <row r="3850" spans="1:10" x14ac:dyDescent="0.3">
      <c r="A3850">
        <v>3849</v>
      </c>
      <c r="B3850">
        <v>21</v>
      </c>
      <c r="C3850" t="s">
        <v>23</v>
      </c>
      <c r="D3850" t="s">
        <v>18</v>
      </c>
      <c r="E3850" t="s">
        <v>19</v>
      </c>
      <c r="F3850">
        <v>80.66</v>
      </c>
      <c r="G3850">
        <v>12</v>
      </c>
      <c r="H3850">
        <v>4.8</v>
      </c>
      <c r="I3850" t="s">
        <v>17</v>
      </c>
      <c r="J3850" s="1">
        <v>48410</v>
      </c>
    </row>
    <row r="3851" spans="1:10" x14ac:dyDescent="0.3">
      <c r="A3851">
        <v>3850</v>
      </c>
      <c r="B3851">
        <v>34</v>
      </c>
      <c r="C3851" t="s">
        <v>14</v>
      </c>
      <c r="D3851" t="s">
        <v>22</v>
      </c>
      <c r="E3851" t="s">
        <v>19</v>
      </c>
      <c r="F3851">
        <v>1308.1300000000001</v>
      </c>
      <c r="G3851">
        <v>1</v>
      </c>
      <c r="H3851">
        <v>2.2000000000000002</v>
      </c>
      <c r="I3851" t="s">
        <v>13</v>
      </c>
      <c r="J3851" s="1">
        <v>48411</v>
      </c>
    </row>
    <row r="3852" spans="1:10" x14ac:dyDescent="0.3">
      <c r="A3852">
        <v>3851</v>
      </c>
      <c r="B3852">
        <v>19</v>
      </c>
      <c r="C3852" t="s">
        <v>23</v>
      </c>
      <c r="D3852" t="s">
        <v>20</v>
      </c>
      <c r="E3852" t="s">
        <v>19</v>
      </c>
      <c r="F3852">
        <v>616.91999999999996</v>
      </c>
      <c r="G3852">
        <v>7</v>
      </c>
      <c r="H3852">
        <v>1.7</v>
      </c>
      <c r="I3852" t="s">
        <v>17</v>
      </c>
      <c r="J3852" s="1">
        <v>48412</v>
      </c>
    </row>
    <row r="3853" spans="1:10" x14ac:dyDescent="0.3">
      <c r="A3853">
        <v>3852</v>
      </c>
      <c r="B3853">
        <v>49</v>
      </c>
      <c r="C3853" t="s">
        <v>23</v>
      </c>
      <c r="D3853" t="s">
        <v>22</v>
      </c>
      <c r="E3853" t="s">
        <v>12</v>
      </c>
      <c r="F3853">
        <v>1092.5</v>
      </c>
      <c r="G3853">
        <v>2</v>
      </c>
      <c r="H3853">
        <v>2</v>
      </c>
      <c r="I3853" t="s">
        <v>17</v>
      </c>
      <c r="J3853" s="1">
        <v>48413</v>
      </c>
    </row>
    <row r="3854" spans="1:10" x14ac:dyDescent="0.3">
      <c r="A3854">
        <v>3853</v>
      </c>
      <c r="B3854">
        <v>21</v>
      </c>
      <c r="C3854" t="s">
        <v>14</v>
      </c>
      <c r="D3854" t="s">
        <v>20</v>
      </c>
      <c r="E3854" t="s">
        <v>12</v>
      </c>
      <c r="F3854">
        <v>54.95</v>
      </c>
      <c r="G3854">
        <v>14</v>
      </c>
      <c r="H3854">
        <v>4.5</v>
      </c>
      <c r="I3854" t="s">
        <v>17</v>
      </c>
      <c r="J3854" s="1">
        <v>48414</v>
      </c>
    </row>
    <row r="3855" spans="1:10" x14ac:dyDescent="0.3">
      <c r="A3855">
        <v>3854</v>
      </c>
      <c r="B3855">
        <v>61</v>
      </c>
      <c r="C3855" t="s">
        <v>14</v>
      </c>
      <c r="D3855" t="s">
        <v>22</v>
      </c>
      <c r="E3855" t="s">
        <v>24</v>
      </c>
      <c r="F3855">
        <v>247.65</v>
      </c>
      <c r="G3855">
        <v>12</v>
      </c>
      <c r="H3855">
        <v>1.8</v>
      </c>
      <c r="I3855" t="s">
        <v>17</v>
      </c>
      <c r="J3855" s="1">
        <v>48415</v>
      </c>
    </row>
    <row r="3856" spans="1:10" x14ac:dyDescent="0.3">
      <c r="A3856">
        <v>3855</v>
      </c>
      <c r="B3856">
        <v>47</v>
      </c>
      <c r="C3856" t="s">
        <v>23</v>
      </c>
      <c r="D3856" t="s">
        <v>15</v>
      </c>
      <c r="E3856" t="s">
        <v>19</v>
      </c>
      <c r="F3856">
        <v>880.46</v>
      </c>
      <c r="G3856">
        <v>8</v>
      </c>
      <c r="H3856">
        <v>2</v>
      </c>
      <c r="I3856" t="s">
        <v>17</v>
      </c>
      <c r="J3856" s="1">
        <v>48416</v>
      </c>
    </row>
    <row r="3857" spans="1:10" x14ac:dyDescent="0.3">
      <c r="A3857">
        <v>3856</v>
      </c>
      <c r="B3857">
        <v>19</v>
      </c>
      <c r="C3857" t="s">
        <v>10</v>
      </c>
      <c r="D3857" t="s">
        <v>11</v>
      </c>
      <c r="E3857" t="s">
        <v>24</v>
      </c>
      <c r="F3857">
        <v>1466.99</v>
      </c>
      <c r="G3857">
        <v>2</v>
      </c>
      <c r="H3857">
        <v>2.9</v>
      </c>
      <c r="I3857" t="s">
        <v>17</v>
      </c>
      <c r="J3857" s="1">
        <v>48417</v>
      </c>
    </row>
    <row r="3858" spans="1:10" x14ac:dyDescent="0.3">
      <c r="A3858">
        <v>3857</v>
      </c>
      <c r="B3858">
        <v>67</v>
      </c>
      <c r="C3858" t="s">
        <v>23</v>
      </c>
      <c r="D3858" t="s">
        <v>15</v>
      </c>
      <c r="E3858" t="s">
        <v>21</v>
      </c>
      <c r="F3858">
        <v>20.04</v>
      </c>
      <c r="G3858">
        <v>1</v>
      </c>
      <c r="H3858">
        <v>3.3</v>
      </c>
      <c r="I3858" t="s">
        <v>13</v>
      </c>
      <c r="J3858" s="1">
        <v>48418</v>
      </c>
    </row>
    <row r="3859" spans="1:10" x14ac:dyDescent="0.3">
      <c r="A3859">
        <v>3858</v>
      </c>
      <c r="B3859">
        <v>57</v>
      </c>
      <c r="C3859" t="s">
        <v>10</v>
      </c>
      <c r="D3859" t="s">
        <v>11</v>
      </c>
      <c r="E3859" t="s">
        <v>21</v>
      </c>
      <c r="F3859">
        <v>1410.67</v>
      </c>
      <c r="G3859">
        <v>3</v>
      </c>
      <c r="H3859">
        <v>3.6</v>
      </c>
      <c r="I3859" t="s">
        <v>17</v>
      </c>
      <c r="J3859" s="1">
        <v>48419</v>
      </c>
    </row>
    <row r="3860" spans="1:10" x14ac:dyDescent="0.3">
      <c r="A3860">
        <v>3859</v>
      </c>
      <c r="B3860">
        <v>57</v>
      </c>
      <c r="C3860" t="s">
        <v>10</v>
      </c>
      <c r="D3860" t="s">
        <v>11</v>
      </c>
      <c r="E3860" t="s">
        <v>19</v>
      </c>
      <c r="F3860">
        <v>1104.51</v>
      </c>
      <c r="G3860">
        <v>14</v>
      </c>
      <c r="H3860">
        <v>1</v>
      </c>
      <c r="I3860" t="s">
        <v>13</v>
      </c>
      <c r="J3860" s="1">
        <v>48420</v>
      </c>
    </row>
    <row r="3861" spans="1:10" x14ac:dyDescent="0.3">
      <c r="A3861">
        <v>3860</v>
      </c>
      <c r="B3861">
        <v>43</v>
      </c>
      <c r="C3861" t="s">
        <v>10</v>
      </c>
      <c r="D3861" t="s">
        <v>11</v>
      </c>
      <c r="E3861" t="s">
        <v>19</v>
      </c>
      <c r="F3861">
        <v>1130.71</v>
      </c>
      <c r="G3861">
        <v>5</v>
      </c>
      <c r="H3861">
        <v>2.6</v>
      </c>
      <c r="I3861" t="s">
        <v>17</v>
      </c>
      <c r="J3861" s="1">
        <v>48421</v>
      </c>
    </row>
    <row r="3862" spans="1:10" x14ac:dyDescent="0.3">
      <c r="A3862">
        <v>3861</v>
      </c>
      <c r="B3862">
        <v>25</v>
      </c>
      <c r="C3862" t="s">
        <v>23</v>
      </c>
      <c r="D3862" t="s">
        <v>22</v>
      </c>
      <c r="E3862" t="s">
        <v>16</v>
      </c>
      <c r="F3862">
        <v>970.47</v>
      </c>
      <c r="G3862">
        <v>14</v>
      </c>
      <c r="H3862">
        <v>1.7</v>
      </c>
      <c r="I3862" t="s">
        <v>13</v>
      </c>
      <c r="J3862" s="1">
        <v>48422</v>
      </c>
    </row>
    <row r="3863" spans="1:10" x14ac:dyDescent="0.3">
      <c r="A3863">
        <v>3862</v>
      </c>
      <c r="B3863">
        <v>63</v>
      </c>
      <c r="C3863" t="s">
        <v>10</v>
      </c>
      <c r="D3863" t="s">
        <v>11</v>
      </c>
      <c r="E3863" t="s">
        <v>24</v>
      </c>
      <c r="F3863">
        <v>19.91</v>
      </c>
      <c r="G3863">
        <v>7</v>
      </c>
      <c r="H3863">
        <v>4.3</v>
      </c>
      <c r="I3863" t="s">
        <v>13</v>
      </c>
      <c r="J3863" s="1">
        <v>48423</v>
      </c>
    </row>
    <row r="3864" spans="1:10" x14ac:dyDescent="0.3">
      <c r="A3864">
        <v>3863</v>
      </c>
      <c r="B3864">
        <v>31</v>
      </c>
      <c r="C3864" t="s">
        <v>10</v>
      </c>
      <c r="D3864" t="s">
        <v>20</v>
      </c>
      <c r="E3864" t="s">
        <v>21</v>
      </c>
      <c r="F3864">
        <v>125.69</v>
      </c>
      <c r="G3864">
        <v>3</v>
      </c>
      <c r="H3864">
        <v>3.8</v>
      </c>
      <c r="I3864" t="s">
        <v>13</v>
      </c>
      <c r="J3864" s="1">
        <v>48424</v>
      </c>
    </row>
    <row r="3865" spans="1:10" x14ac:dyDescent="0.3">
      <c r="A3865">
        <v>3864</v>
      </c>
      <c r="B3865">
        <v>19</v>
      </c>
      <c r="C3865" t="s">
        <v>14</v>
      </c>
      <c r="D3865" t="s">
        <v>15</v>
      </c>
      <c r="E3865" t="s">
        <v>19</v>
      </c>
      <c r="F3865">
        <v>442.61</v>
      </c>
      <c r="G3865">
        <v>1</v>
      </c>
      <c r="H3865">
        <v>1.2</v>
      </c>
      <c r="I3865" t="s">
        <v>17</v>
      </c>
      <c r="J3865" s="1">
        <v>48425</v>
      </c>
    </row>
    <row r="3866" spans="1:10" x14ac:dyDescent="0.3">
      <c r="A3866">
        <v>3865</v>
      </c>
      <c r="B3866">
        <v>55</v>
      </c>
      <c r="C3866" t="s">
        <v>23</v>
      </c>
      <c r="D3866" t="s">
        <v>22</v>
      </c>
      <c r="E3866" t="s">
        <v>16</v>
      </c>
      <c r="F3866">
        <v>346.73</v>
      </c>
      <c r="G3866">
        <v>5</v>
      </c>
      <c r="H3866">
        <v>5</v>
      </c>
      <c r="I3866" t="s">
        <v>13</v>
      </c>
      <c r="J3866" s="1">
        <v>48426</v>
      </c>
    </row>
    <row r="3867" spans="1:10" x14ac:dyDescent="0.3">
      <c r="A3867">
        <v>3866</v>
      </c>
      <c r="B3867">
        <v>27</v>
      </c>
      <c r="C3867" t="s">
        <v>23</v>
      </c>
      <c r="D3867" t="s">
        <v>22</v>
      </c>
      <c r="E3867" t="s">
        <v>16</v>
      </c>
      <c r="F3867">
        <v>310.97000000000003</v>
      </c>
      <c r="G3867">
        <v>4</v>
      </c>
      <c r="H3867">
        <v>2.2999999999999998</v>
      </c>
      <c r="I3867" t="s">
        <v>13</v>
      </c>
      <c r="J3867" s="1">
        <v>48427</v>
      </c>
    </row>
    <row r="3868" spans="1:10" x14ac:dyDescent="0.3">
      <c r="A3868">
        <v>3867</v>
      </c>
      <c r="B3868">
        <v>23</v>
      </c>
      <c r="C3868" t="s">
        <v>10</v>
      </c>
      <c r="D3868" t="s">
        <v>11</v>
      </c>
      <c r="E3868" t="s">
        <v>21</v>
      </c>
      <c r="F3868">
        <v>447.23</v>
      </c>
      <c r="G3868">
        <v>5</v>
      </c>
      <c r="H3868">
        <v>3.3</v>
      </c>
      <c r="I3868" t="s">
        <v>13</v>
      </c>
      <c r="J3868" s="1">
        <v>48428</v>
      </c>
    </row>
    <row r="3869" spans="1:10" x14ac:dyDescent="0.3">
      <c r="A3869">
        <v>3868</v>
      </c>
      <c r="B3869">
        <v>40</v>
      </c>
      <c r="C3869" t="s">
        <v>10</v>
      </c>
      <c r="D3869" t="s">
        <v>25</v>
      </c>
      <c r="E3869" t="s">
        <v>12</v>
      </c>
      <c r="F3869">
        <v>165.51</v>
      </c>
      <c r="G3869">
        <v>12</v>
      </c>
      <c r="H3869">
        <v>3.3</v>
      </c>
      <c r="I3869" t="s">
        <v>17</v>
      </c>
      <c r="J3869" s="1">
        <v>48429</v>
      </c>
    </row>
    <row r="3870" spans="1:10" x14ac:dyDescent="0.3">
      <c r="A3870">
        <v>3869</v>
      </c>
      <c r="B3870">
        <v>66</v>
      </c>
      <c r="C3870" t="s">
        <v>10</v>
      </c>
      <c r="D3870" t="s">
        <v>20</v>
      </c>
      <c r="E3870" t="s">
        <v>24</v>
      </c>
      <c r="F3870">
        <v>319.77999999999997</v>
      </c>
      <c r="G3870">
        <v>10</v>
      </c>
      <c r="H3870">
        <v>3</v>
      </c>
      <c r="I3870" t="s">
        <v>13</v>
      </c>
      <c r="J3870" s="1">
        <v>48430</v>
      </c>
    </row>
    <row r="3871" spans="1:10" x14ac:dyDescent="0.3">
      <c r="A3871">
        <v>3870</v>
      </c>
      <c r="B3871">
        <v>65</v>
      </c>
      <c r="C3871" t="s">
        <v>23</v>
      </c>
      <c r="D3871" t="s">
        <v>11</v>
      </c>
      <c r="E3871" t="s">
        <v>12</v>
      </c>
      <c r="F3871">
        <v>1473.28</v>
      </c>
      <c r="G3871">
        <v>13</v>
      </c>
      <c r="H3871">
        <v>4.5999999999999996</v>
      </c>
      <c r="I3871" t="s">
        <v>13</v>
      </c>
      <c r="J3871" s="1">
        <v>48431</v>
      </c>
    </row>
    <row r="3872" spans="1:10" x14ac:dyDescent="0.3">
      <c r="A3872">
        <v>3871</v>
      </c>
      <c r="B3872">
        <v>51</v>
      </c>
      <c r="C3872" t="s">
        <v>10</v>
      </c>
      <c r="D3872" t="s">
        <v>18</v>
      </c>
      <c r="E3872" t="s">
        <v>19</v>
      </c>
      <c r="F3872">
        <v>647.62</v>
      </c>
      <c r="G3872">
        <v>8</v>
      </c>
      <c r="H3872">
        <v>1.6</v>
      </c>
      <c r="I3872" t="s">
        <v>17</v>
      </c>
      <c r="J3872" s="1">
        <v>48432</v>
      </c>
    </row>
    <row r="3873" spans="1:10" x14ac:dyDescent="0.3">
      <c r="A3873">
        <v>3872</v>
      </c>
      <c r="B3873">
        <v>39</v>
      </c>
      <c r="C3873" t="s">
        <v>14</v>
      </c>
      <c r="D3873" t="s">
        <v>22</v>
      </c>
      <c r="E3873" t="s">
        <v>12</v>
      </c>
      <c r="F3873">
        <v>646.11</v>
      </c>
      <c r="G3873">
        <v>13</v>
      </c>
      <c r="H3873">
        <v>2.2000000000000002</v>
      </c>
      <c r="I3873" t="s">
        <v>17</v>
      </c>
      <c r="J3873" s="1">
        <v>48433</v>
      </c>
    </row>
    <row r="3874" spans="1:10" x14ac:dyDescent="0.3">
      <c r="A3874">
        <v>3873</v>
      </c>
      <c r="B3874">
        <v>48</v>
      </c>
      <c r="C3874" t="s">
        <v>23</v>
      </c>
      <c r="D3874" t="s">
        <v>25</v>
      </c>
      <c r="E3874" t="s">
        <v>21</v>
      </c>
      <c r="F3874">
        <v>1197.29</v>
      </c>
      <c r="G3874">
        <v>1</v>
      </c>
      <c r="H3874">
        <v>1.4</v>
      </c>
      <c r="I3874" t="s">
        <v>13</v>
      </c>
      <c r="J3874" s="1">
        <v>48434</v>
      </c>
    </row>
    <row r="3875" spans="1:10" x14ac:dyDescent="0.3">
      <c r="A3875">
        <v>3874</v>
      </c>
      <c r="B3875">
        <v>48</v>
      </c>
      <c r="C3875" t="s">
        <v>23</v>
      </c>
      <c r="D3875" t="s">
        <v>11</v>
      </c>
      <c r="E3875" t="s">
        <v>21</v>
      </c>
      <c r="F3875">
        <v>89.9</v>
      </c>
      <c r="G3875">
        <v>4</v>
      </c>
      <c r="H3875">
        <v>2.2000000000000002</v>
      </c>
      <c r="I3875" t="s">
        <v>17</v>
      </c>
      <c r="J3875" s="1">
        <v>48435</v>
      </c>
    </row>
    <row r="3876" spans="1:10" x14ac:dyDescent="0.3">
      <c r="A3876">
        <v>3875</v>
      </c>
      <c r="B3876">
        <v>50</v>
      </c>
      <c r="C3876" t="s">
        <v>10</v>
      </c>
      <c r="D3876" t="s">
        <v>18</v>
      </c>
      <c r="E3876" t="s">
        <v>16</v>
      </c>
      <c r="F3876">
        <v>879.6</v>
      </c>
      <c r="G3876">
        <v>1</v>
      </c>
      <c r="H3876">
        <v>2.2000000000000002</v>
      </c>
      <c r="I3876" t="s">
        <v>17</v>
      </c>
      <c r="J3876" s="1">
        <v>48436</v>
      </c>
    </row>
    <row r="3877" spans="1:10" x14ac:dyDescent="0.3">
      <c r="A3877">
        <v>3876</v>
      </c>
      <c r="B3877">
        <v>49</v>
      </c>
      <c r="C3877" t="s">
        <v>10</v>
      </c>
      <c r="D3877" t="s">
        <v>22</v>
      </c>
      <c r="E3877" t="s">
        <v>16</v>
      </c>
      <c r="F3877">
        <v>970.27</v>
      </c>
      <c r="G3877">
        <v>12</v>
      </c>
      <c r="H3877">
        <v>2.6</v>
      </c>
      <c r="I3877" t="s">
        <v>17</v>
      </c>
      <c r="J3877" s="1">
        <v>48437</v>
      </c>
    </row>
    <row r="3878" spans="1:10" x14ac:dyDescent="0.3">
      <c r="A3878">
        <v>3877</v>
      </c>
      <c r="B3878">
        <v>31</v>
      </c>
      <c r="C3878" t="s">
        <v>10</v>
      </c>
      <c r="D3878" t="s">
        <v>11</v>
      </c>
      <c r="E3878" t="s">
        <v>19</v>
      </c>
      <c r="F3878">
        <v>746.6</v>
      </c>
      <c r="G3878">
        <v>6</v>
      </c>
      <c r="H3878">
        <v>2.5</v>
      </c>
      <c r="I3878" t="s">
        <v>13</v>
      </c>
      <c r="J3878" s="1">
        <v>48438</v>
      </c>
    </row>
    <row r="3879" spans="1:10" x14ac:dyDescent="0.3">
      <c r="A3879">
        <v>3878</v>
      </c>
      <c r="B3879">
        <v>48</v>
      </c>
      <c r="C3879" t="s">
        <v>14</v>
      </c>
      <c r="D3879" t="s">
        <v>15</v>
      </c>
      <c r="E3879" t="s">
        <v>16</v>
      </c>
      <c r="F3879">
        <v>239.67</v>
      </c>
      <c r="G3879">
        <v>9</v>
      </c>
      <c r="H3879">
        <v>1.6</v>
      </c>
      <c r="I3879" t="s">
        <v>13</v>
      </c>
      <c r="J3879" s="1">
        <v>48439</v>
      </c>
    </row>
    <row r="3880" spans="1:10" x14ac:dyDescent="0.3">
      <c r="A3880">
        <v>3879</v>
      </c>
      <c r="B3880">
        <v>45</v>
      </c>
      <c r="C3880" t="s">
        <v>14</v>
      </c>
      <c r="D3880" t="s">
        <v>11</v>
      </c>
      <c r="E3880" t="s">
        <v>24</v>
      </c>
      <c r="F3880">
        <v>853.42</v>
      </c>
      <c r="G3880">
        <v>5</v>
      </c>
      <c r="H3880">
        <v>4.4000000000000004</v>
      </c>
      <c r="I3880" t="s">
        <v>13</v>
      </c>
      <c r="J3880" s="1">
        <v>48440</v>
      </c>
    </row>
    <row r="3881" spans="1:10" x14ac:dyDescent="0.3">
      <c r="A3881">
        <v>3880</v>
      </c>
      <c r="B3881">
        <v>47</v>
      </c>
      <c r="C3881" t="s">
        <v>14</v>
      </c>
      <c r="D3881" t="s">
        <v>22</v>
      </c>
      <c r="E3881" t="s">
        <v>19</v>
      </c>
      <c r="F3881">
        <v>117.06</v>
      </c>
      <c r="G3881">
        <v>4</v>
      </c>
      <c r="H3881">
        <v>1.1000000000000001</v>
      </c>
      <c r="I3881" t="s">
        <v>17</v>
      </c>
      <c r="J3881" s="1">
        <v>48441</v>
      </c>
    </row>
    <row r="3882" spans="1:10" x14ac:dyDescent="0.3">
      <c r="A3882">
        <v>3881</v>
      </c>
      <c r="B3882">
        <v>29</v>
      </c>
      <c r="C3882" t="s">
        <v>14</v>
      </c>
      <c r="D3882" t="s">
        <v>25</v>
      </c>
      <c r="E3882" t="s">
        <v>24</v>
      </c>
      <c r="F3882">
        <v>895.71</v>
      </c>
      <c r="G3882">
        <v>5</v>
      </c>
      <c r="H3882">
        <v>4</v>
      </c>
      <c r="I3882" t="s">
        <v>13</v>
      </c>
      <c r="J3882" s="1">
        <v>48442</v>
      </c>
    </row>
    <row r="3883" spans="1:10" x14ac:dyDescent="0.3">
      <c r="A3883">
        <v>3882</v>
      </c>
      <c r="B3883">
        <v>34</v>
      </c>
      <c r="C3883" t="s">
        <v>23</v>
      </c>
      <c r="D3883" t="s">
        <v>20</v>
      </c>
      <c r="E3883" t="s">
        <v>21</v>
      </c>
      <c r="F3883">
        <v>1033.49</v>
      </c>
      <c r="G3883">
        <v>13</v>
      </c>
      <c r="H3883">
        <v>3.3</v>
      </c>
      <c r="I3883" t="s">
        <v>17</v>
      </c>
      <c r="J3883" s="1">
        <v>48443</v>
      </c>
    </row>
    <row r="3884" spans="1:10" x14ac:dyDescent="0.3">
      <c r="A3884">
        <v>3883</v>
      </c>
      <c r="B3884">
        <v>36</v>
      </c>
      <c r="C3884" t="s">
        <v>14</v>
      </c>
      <c r="D3884" t="s">
        <v>22</v>
      </c>
      <c r="E3884" t="s">
        <v>12</v>
      </c>
      <c r="F3884">
        <v>966.41</v>
      </c>
      <c r="G3884">
        <v>13</v>
      </c>
      <c r="H3884">
        <v>1.2</v>
      </c>
      <c r="I3884" t="s">
        <v>17</v>
      </c>
      <c r="J3884" s="1">
        <v>48444</v>
      </c>
    </row>
    <row r="3885" spans="1:10" x14ac:dyDescent="0.3">
      <c r="A3885">
        <v>3884</v>
      </c>
      <c r="B3885">
        <v>65</v>
      </c>
      <c r="C3885" t="s">
        <v>10</v>
      </c>
      <c r="D3885" t="s">
        <v>15</v>
      </c>
      <c r="E3885" t="s">
        <v>21</v>
      </c>
      <c r="F3885">
        <v>1071.25</v>
      </c>
      <c r="G3885">
        <v>1</v>
      </c>
      <c r="H3885">
        <v>4.0999999999999996</v>
      </c>
      <c r="I3885" t="s">
        <v>13</v>
      </c>
      <c r="J3885" s="1">
        <v>48445</v>
      </c>
    </row>
    <row r="3886" spans="1:10" x14ac:dyDescent="0.3">
      <c r="A3886">
        <v>3885</v>
      </c>
      <c r="B3886">
        <v>23</v>
      </c>
      <c r="C3886" t="s">
        <v>23</v>
      </c>
      <c r="D3886" t="s">
        <v>11</v>
      </c>
      <c r="E3886" t="s">
        <v>16</v>
      </c>
      <c r="F3886">
        <v>1412.45</v>
      </c>
      <c r="G3886">
        <v>4</v>
      </c>
      <c r="H3886">
        <v>3</v>
      </c>
      <c r="I3886" t="s">
        <v>17</v>
      </c>
      <c r="J3886" s="1">
        <v>48446</v>
      </c>
    </row>
    <row r="3887" spans="1:10" x14ac:dyDescent="0.3">
      <c r="A3887">
        <v>3886</v>
      </c>
      <c r="B3887">
        <v>51</v>
      </c>
      <c r="C3887" t="s">
        <v>23</v>
      </c>
      <c r="D3887" t="s">
        <v>15</v>
      </c>
      <c r="E3887" t="s">
        <v>12</v>
      </c>
      <c r="F3887">
        <v>467.53</v>
      </c>
      <c r="G3887">
        <v>4</v>
      </c>
      <c r="H3887">
        <v>1.2</v>
      </c>
      <c r="I3887" t="s">
        <v>17</v>
      </c>
      <c r="J3887" s="1">
        <v>48447</v>
      </c>
    </row>
    <row r="3888" spans="1:10" x14ac:dyDescent="0.3">
      <c r="A3888">
        <v>3887</v>
      </c>
      <c r="B3888">
        <v>55</v>
      </c>
      <c r="C3888" t="s">
        <v>23</v>
      </c>
      <c r="D3888" t="s">
        <v>15</v>
      </c>
      <c r="E3888" t="s">
        <v>24</v>
      </c>
      <c r="F3888">
        <v>1386.24</v>
      </c>
      <c r="G3888">
        <v>14</v>
      </c>
      <c r="H3888">
        <v>3.3</v>
      </c>
      <c r="I3888" t="s">
        <v>17</v>
      </c>
      <c r="J3888" s="1">
        <v>48448</v>
      </c>
    </row>
    <row r="3889" spans="1:10" x14ac:dyDescent="0.3">
      <c r="A3889">
        <v>3888</v>
      </c>
      <c r="B3889">
        <v>19</v>
      </c>
      <c r="C3889" t="s">
        <v>23</v>
      </c>
      <c r="D3889" t="s">
        <v>25</v>
      </c>
      <c r="E3889" t="s">
        <v>21</v>
      </c>
      <c r="F3889">
        <v>1467.61</v>
      </c>
      <c r="G3889">
        <v>3</v>
      </c>
      <c r="H3889">
        <v>3.5</v>
      </c>
      <c r="I3889" t="s">
        <v>13</v>
      </c>
      <c r="J3889" s="1">
        <v>48449</v>
      </c>
    </row>
    <row r="3890" spans="1:10" x14ac:dyDescent="0.3">
      <c r="A3890">
        <v>3889</v>
      </c>
      <c r="B3890">
        <v>65</v>
      </c>
      <c r="C3890" t="s">
        <v>23</v>
      </c>
      <c r="D3890" t="s">
        <v>20</v>
      </c>
      <c r="E3890" t="s">
        <v>19</v>
      </c>
      <c r="F3890">
        <v>887.85</v>
      </c>
      <c r="G3890">
        <v>9</v>
      </c>
      <c r="H3890">
        <v>1.4</v>
      </c>
      <c r="I3890" t="s">
        <v>17</v>
      </c>
      <c r="J3890" s="1">
        <v>48450</v>
      </c>
    </row>
    <row r="3891" spans="1:10" x14ac:dyDescent="0.3">
      <c r="A3891">
        <v>3890</v>
      </c>
      <c r="B3891">
        <v>28</v>
      </c>
      <c r="C3891" t="s">
        <v>14</v>
      </c>
      <c r="D3891" t="s">
        <v>15</v>
      </c>
      <c r="E3891" t="s">
        <v>21</v>
      </c>
      <c r="F3891">
        <v>1443.4</v>
      </c>
      <c r="G3891">
        <v>2</v>
      </c>
      <c r="H3891">
        <v>2.1</v>
      </c>
      <c r="I3891" t="s">
        <v>13</v>
      </c>
      <c r="J3891" s="1">
        <v>48451</v>
      </c>
    </row>
    <row r="3892" spans="1:10" x14ac:dyDescent="0.3">
      <c r="A3892">
        <v>3891</v>
      </c>
      <c r="B3892">
        <v>26</v>
      </c>
      <c r="C3892" t="s">
        <v>10</v>
      </c>
      <c r="D3892" t="s">
        <v>25</v>
      </c>
      <c r="E3892" t="s">
        <v>21</v>
      </c>
      <c r="F3892">
        <v>441.46</v>
      </c>
      <c r="G3892">
        <v>9</v>
      </c>
      <c r="H3892">
        <v>2.4</v>
      </c>
      <c r="I3892" t="s">
        <v>13</v>
      </c>
      <c r="J3892" s="1">
        <v>48452</v>
      </c>
    </row>
    <row r="3893" spans="1:10" x14ac:dyDescent="0.3">
      <c r="A3893">
        <v>3892</v>
      </c>
      <c r="B3893">
        <v>51</v>
      </c>
      <c r="C3893" t="s">
        <v>23</v>
      </c>
      <c r="D3893" t="s">
        <v>20</v>
      </c>
      <c r="E3893" t="s">
        <v>16</v>
      </c>
      <c r="F3893">
        <v>173.83</v>
      </c>
      <c r="G3893">
        <v>4</v>
      </c>
      <c r="H3893">
        <v>4</v>
      </c>
      <c r="I3893" t="s">
        <v>17</v>
      </c>
      <c r="J3893" s="1">
        <v>48453</v>
      </c>
    </row>
    <row r="3894" spans="1:10" x14ac:dyDescent="0.3">
      <c r="A3894">
        <v>3893</v>
      </c>
      <c r="B3894">
        <v>37</v>
      </c>
      <c r="C3894" t="s">
        <v>23</v>
      </c>
      <c r="D3894" t="s">
        <v>20</v>
      </c>
      <c r="E3894" t="s">
        <v>24</v>
      </c>
      <c r="F3894">
        <v>250.72</v>
      </c>
      <c r="G3894">
        <v>2</v>
      </c>
      <c r="H3894">
        <v>3.3</v>
      </c>
      <c r="I3894" t="s">
        <v>13</v>
      </c>
      <c r="J3894" s="1">
        <v>48454</v>
      </c>
    </row>
    <row r="3895" spans="1:10" x14ac:dyDescent="0.3">
      <c r="A3895">
        <v>3894</v>
      </c>
      <c r="B3895">
        <v>53</v>
      </c>
      <c r="C3895" t="s">
        <v>10</v>
      </c>
      <c r="D3895" t="s">
        <v>11</v>
      </c>
      <c r="E3895" t="s">
        <v>19</v>
      </c>
      <c r="F3895">
        <v>1443.66</v>
      </c>
      <c r="G3895">
        <v>1</v>
      </c>
      <c r="H3895">
        <v>1.2</v>
      </c>
      <c r="I3895" t="s">
        <v>13</v>
      </c>
      <c r="J3895" s="1">
        <v>48455</v>
      </c>
    </row>
    <row r="3896" spans="1:10" x14ac:dyDescent="0.3">
      <c r="A3896">
        <v>3895</v>
      </c>
      <c r="B3896">
        <v>28</v>
      </c>
      <c r="C3896" t="s">
        <v>23</v>
      </c>
      <c r="D3896" t="s">
        <v>11</v>
      </c>
      <c r="E3896" t="s">
        <v>21</v>
      </c>
      <c r="F3896">
        <v>1394.37</v>
      </c>
      <c r="G3896">
        <v>14</v>
      </c>
      <c r="H3896">
        <v>1.5</v>
      </c>
      <c r="I3896" t="s">
        <v>13</v>
      </c>
      <c r="J3896" s="1">
        <v>48456</v>
      </c>
    </row>
    <row r="3897" spans="1:10" x14ac:dyDescent="0.3">
      <c r="A3897">
        <v>3896</v>
      </c>
      <c r="B3897">
        <v>61</v>
      </c>
      <c r="C3897" t="s">
        <v>14</v>
      </c>
      <c r="D3897" t="s">
        <v>15</v>
      </c>
      <c r="E3897" t="s">
        <v>16</v>
      </c>
      <c r="F3897">
        <v>254.44</v>
      </c>
      <c r="G3897">
        <v>2</v>
      </c>
      <c r="H3897">
        <v>2.2999999999999998</v>
      </c>
      <c r="I3897" t="s">
        <v>17</v>
      </c>
      <c r="J3897" s="1">
        <v>48457</v>
      </c>
    </row>
    <row r="3898" spans="1:10" x14ac:dyDescent="0.3">
      <c r="A3898">
        <v>3897</v>
      </c>
      <c r="B3898">
        <v>50</v>
      </c>
      <c r="C3898" t="s">
        <v>23</v>
      </c>
      <c r="D3898" t="s">
        <v>22</v>
      </c>
      <c r="E3898" t="s">
        <v>24</v>
      </c>
      <c r="F3898">
        <v>454.41</v>
      </c>
      <c r="G3898">
        <v>3</v>
      </c>
      <c r="H3898">
        <v>3.6</v>
      </c>
      <c r="I3898" t="s">
        <v>17</v>
      </c>
      <c r="J3898" s="1">
        <v>48458</v>
      </c>
    </row>
    <row r="3899" spans="1:10" x14ac:dyDescent="0.3">
      <c r="A3899">
        <v>3898</v>
      </c>
      <c r="B3899">
        <v>23</v>
      </c>
      <c r="C3899" t="s">
        <v>23</v>
      </c>
      <c r="D3899" t="s">
        <v>15</v>
      </c>
      <c r="E3899" t="s">
        <v>12</v>
      </c>
      <c r="F3899">
        <v>800.1</v>
      </c>
      <c r="G3899">
        <v>12</v>
      </c>
      <c r="H3899">
        <v>1.7</v>
      </c>
      <c r="I3899" t="s">
        <v>17</v>
      </c>
      <c r="J3899" s="1">
        <v>48459</v>
      </c>
    </row>
    <row r="3900" spans="1:10" x14ac:dyDescent="0.3">
      <c r="A3900">
        <v>3899</v>
      </c>
      <c r="B3900">
        <v>51</v>
      </c>
      <c r="C3900" t="s">
        <v>10</v>
      </c>
      <c r="D3900" t="s">
        <v>15</v>
      </c>
      <c r="E3900" t="s">
        <v>12</v>
      </c>
      <c r="F3900">
        <v>92.77</v>
      </c>
      <c r="G3900">
        <v>3</v>
      </c>
      <c r="H3900">
        <v>1.3</v>
      </c>
      <c r="I3900" t="s">
        <v>13</v>
      </c>
      <c r="J3900" s="1">
        <v>48460</v>
      </c>
    </row>
    <row r="3901" spans="1:10" x14ac:dyDescent="0.3">
      <c r="A3901">
        <v>3900</v>
      </c>
      <c r="B3901">
        <v>41</v>
      </c>
      <c r="C3901" t="s">
        <v>14</v>
      </c>
      <c r="D3901" t="s">
        <v>20</v>
      </c>
      <c r="E3901" t="s">
        <v>24</v>
      </c>
      <c r="F3901">
        <v>635.29</v>
      </c>
      <c r="G3901">
        <v>4</v>
      </c>
      <c r="H3901">
        <v>3.1</v>
      </c>
      <c r="I3901" t="s">
        <v>13</v>
      </c>
      <c r="J3901" s="1">
        <v>48461</v>
      </c>
    </row>
    <row r="3902" spans="1:10" x14ac:dyDescent="0.3">
      <c r="A3902">
        <v>3901</v>
      </c>
      <c r="B3902">
        <v>34</v>
      </c>
      <c r="C3902" t="s">
        <v>14</v>
      </c>
      <c r="D3902" t="s">
        <v>15</v>
      </c>
      <c r="E3902" t="s">
        <v>24</v>
      </c>
      <c r="F3902">
        <v>318.13</v>
      </c>
      <c r="G3902">
        <v>7</v>
      </c>
      <c r="H3902">
        <v>1.8</v>
      </c>
      <c r="I3902" t="s">
        <v>13</v>
      </c>
      <c r="J3902" s="1">
        <v>48462</v>
      </c>
    </row>
    <row r="3903" spans="1:10" x14ac:dyDescent="0.3">
      <c r="A3903">
        <v>3902</v>
      </c>
      <c r="B3903">
        <v>66</v>
      </c>
      <c r="C3903" t="s">
        <v>10</v>
      </c>
      <c r="D3903" t="s">
        <v>20</v>
      </c>
      <c r="E3903" t="s">
        <v>24</v>
      </c>
      <c r="F3903">
        <v>598.77</v>
      </c>
      <c r="G3903">
        <v>9</v>
      </c>
      <c r="H3903">
        <v>2.1</v>
      </c>
      <c r="I3903" t="s">
        <v>17</v>
      </c>
      <c r="J3903" s="1">
        <v>48463</v>
      </c>
    </row>
    <row r="3904" spans="1:10" x14ac:dyDescent="0.3">
      <c r="A3904">
        <v>3903</v>
      </c>
      <c r="B3904">
        <v>44</v>
      </c>
      <c r="C3904" t="s">
        <v>14</v>
      </c>
      <c r="D3904" t="s">
        <v>22</v>
      </c>
      <c r="E3904" t="s">
        <v>24</v>
      </c>
      <c r="F3904">
        <v>789.93</v>
      </c>
      <c r="G3904">
        <v>8</v>
      </c>
      <c r="H3904">
        <v>3.6</v>
      </c>
      <c r="I3904" t="s">
        <v>17</v>
      </c>
      <c r="J3904" s="1">
        <v>48464</v>
      </c>
    </row>
    <row r="3905" spans="1:10" x14ac:dyDescent="0.3">
      <c r="A3905">
        <v>3904</v>
      </c>
      <c r="B3905">
        <v>40</v>
      </c>
      <c r="C3905" t="s">
        <v>10</v>
      </c>
      <c r="D3905" t="s">
        <v>18</v>
      </c>
      <c r="E3905" t="s">
        <v>19</v>
      </c>
      <c r="F3905">
        <v>416.67</v>
      </c>
      <c r="G3905">
        <v>5</v>
      </c>
      <c r="H3905">
        <v>1.2</v>
      </c>
      <c r="I3905" t="s">
        <v>13</v>
      </c>
      <c r="J3905" s="1">
        <v>48465</v>
      </c>
    </row>
    <row r="3906" spans="1:10" x14ac:dyDescent="0.3">
      <c r="A3906">
        <v>3905</v>
      </c>
      <c r="B3906">
        <v>59</v>
      </c>
      <c r="C3906" t="s">
        <v>23</v>
      </c>
      <c r="D3906" t="s">
        <v>25</v>
      </c>
      <c r="E3906" t="s">
        <v>21</v>
      </c>
      <c r="F3906">
        <v>1415.86</v>
      </c>
      <c r="G3906">
        <v>5</v>
      </c>
      <c r="H3906">
        <v>4.4000000000000004</v>
      </c>
      <c r="I3906" t="s">
        <v>13</v>
      </c>
      <c r="J3906" s="1">
        <v>48466</v>
      </c>
    </row>
    <row r="3907" spans="1:10" x14ac:dyDescent="0.3">
      <c r="A3907">
        <v>3906</v>
      </c>
      <c r="B3907">
        <v>54</v>
      </c>
      <c r="C3907" t="s">
        <v>10</v>
      </c>
      <c r="D3907" t="s">
        <v>11</v>
      </c>
      <c r="E3907" t="s">
        <v>12</v>
      </c>
      <c r="F3907">
        <v>1476.32</v>
      </c>
      <c r="G3907">
        <v>3</v>
      </c>
      <c r="H3907">
        <v>4.7</v>
      </c>
      <c r="I3907" t="s">
        <v>13</v>
      </c>
      <c r="J3907" s="1">
        <v>48467</v>
      </c>
    </row>
    <row r="3908" spans="1:10" x14ac:dyDescent="0.3">
      <c r="A3908">
        <v>3907</v>
      </c>
      <c r="B3908">
        <v>52</v>
      </c>
      <c r="C3908" t="s">
        <v>14</v>
      </c>
      <c r="D3908" t="s">
        <v>20</v>
      </c>
      <c r="E3908" t="s">
        <v>19</v>
      </c>
      <c r="F3908">
        <v>720.07</v>
      </c>
      <c r="G3908">
        <v>14</v>
      </c>
      <c r="H3908">
        <v>3.4</v>
      </c>
      <c r="I3908" t="s">
        <v>13</v>
      </c>
      <c r="J3908" s="1">
        <v>48468</v>
      </c>
    </row>
    <row r="3909" spans="1:10" x14ac:dyDescent="0.3">
      <c r="A3909">
        <v>3908</v>
      </c>
      <c r="B3909">
        <v>18</v>
      </c>
      <c r="C3909" t="s">
        <v>23</v>
      </c>
      <c r="D3909" t="s">
        <v>25</v>
      </c>
      <c r="E3909" t="s">
        <v>12</v>
      </c>
      <c r="F3909">
        <v>128.83000000000001</v>
      </c>
      <c r="G3909">
        <v>13</v>
      </c>
      <c r="H3909">
        <v>3.6</v>
      </c>
      <c r="I3909" t="s">
        <v>13</v>
      </c>
      <c r="J3909" s="1">
        <v>48469</v>
      </c>
    </row>
    <row r="3910" spans="1:10" x14ac:dyDescent="0.3">
      <c r="A3910">
        <v>3909</v>
      </c>
      <c r="B3910">
        <v>20</v>
      </c>
      <c r="C3910" t="s">
        <v>23</v>
      </c>
      <c r="D3910" t="s">
        <v>18</v>
      </c>
      <c r="E3910" t="s">
        <v>21</v>
      </c>
      <c r="F3910">
        <v>440.86</v>
      </c>
      <c r="G3910">
        <v>2</v>
      </c>
      <c r="H3910">
        <v>2.2000000000000002</v>
      </c>
      <c r="I3910" t="s">
        <v>13</v>
      </c>
      <c r="J3910" s="1">
        <v>48470</v>
      </c>
    </row>
    <row r="3911" spans="1:10" x14ac:dyDescent="0.3">
      <c r="A3911">
        <v>3910</v>
      </c>
      <c r="B3911">
        <v>49</v>
      </c>
      <c r="C3911" t="s">
        <v>14</v>
      </c>
      <c r="D3911" t="s">
        <v>18</v>
      </c>
      <c r="E3911" t="s">
        <v>24</v>
      </c>
      <c r="F3911">
        <v>1064.8499999999999</v>
      </c>
      <c r="G3911">
        <v>10</v>
      </c>
      <c r="H3911">
        <v>3.1</v>
      </c>
      <c r="I3911" t="s">
        <v>13</v>
      </c>
      <c r="J3911" s="1">
        <v>48471</v>
      </c>
    </row>
    <row r="3912" spans="1:10" x14ac:dyDescent="0.3">
      <c r="A3912">
        <v>3911</v>
      </c>
      <c r="B3912">
        <v>38</v>
      </c>
      <c r="C3912" t="s">
        <v>14</v>
      </c>
      <c r="D3912" t="s">
        <v>11</v>
      </c>
      <c r="E3912" t="s">
        <v>12</v>
      </c>
      <c r="F3912">
        <v>1378.2</v>
      </c>
      <c r="G3912">
        <v>1</v>
      </c>
      <c r="H3912">
        <v>4.2</v>
      </c>
      <c r="I3912" t="s">
        <v>13</v>
      </c>
      <c r="J3912" s="1">
        <v>48472</v>
      </c>
    </row>
    <row r="3913" spans="1:10" x14ac:dyDescent="0.3">
      <c r="A3913">
        <v>3912</v>
      </c>
      <c r="B3913">
        <v>61</v>
      </c>
      <c r="C3913" t="s">
        <v>14</v>
      </c>
      <c r="D3913" t="s">
        <v>18</v>
      </c>
      <c r="E3913" t="s">
        <v>16</v>
      </c>
      <c r="F3913">
        <v>1478.04</v>
      </c>
      <c r="G3913">
        <v>12</v>
      </c>
      <c r="H3913">
        <v>4.9000000000000004</v>
      </c>
      <c r="I3913" t="s">
        <v>13</v>
      </c>
      <c r="J3913" s="1">
        <v>48473</v>
      </c>
    </row>
    <row r="3914" spans="1:10" x14ac:dyDescent="0.3">
      <c r="A3914">
        <v>3913</v>
      </c>
      <c r="B3914">
        <v>59</v>
      </c>
      <c r="C3914" t="s">
        <v>23</v>
      </c>
      <c r="D3914" t="s">
        <v>25</v>
      </c>
      <c r="E3914" t="s">
        <v>21</v>
      </c>
      <c r="F3914">
        <v>470.09</v>
      </c>
      <c r="G3914">
        <v>13</v>
      </c>
      <c r="H3914">
        <v>4.3</v>
      </c>
      <c r="I3914" t="s">
        <v>13</v>
      </c>
      <c r="J3914" s="1">
        <v>48474</v>
      </c>
    </row>
    <row r="3915" spans="1:10" x14ac:dyDescent="0.3">
      <c r="A3915">
        <v>3914</v>
      </c>
      <c r="B3915">
        <v>40</v>
      </c>
      <c r="C3915" t="s">
        <v>10</v>
      </c>
      <c r="D3915" t="s">
        <v>11</v>
      </c>
      <c r="E3915" t="s">
        <v>16</v>
      </c>
      <c r="F3915">
        <v>720.9</v>
      </c>
      <c r="G3915">
        <v>4</v>
      </c>
      <c r="H3915">
        <v>3.4</v>
      </c>
      <c r="I3915" t="s">
        <v>13</v>
      </c>
      <c r="J3915" s="1">
        <v>48475</v>
      </c>
    </row>
    <row r="3916" spans="1:10" x14ac:dyDescent="0.3">
      <c r="A3916">
        <v>3915</v>
      </c>
      <c r="B3916">
        <v>69</v>
      </c>
      <c r="C3916" t="s">
        <v>14</v>
      </c>
      <c r="D3916" t="s">
        <v>11</v>
      </c>
      <c r="E3916" t="s">
        <v>12</v>
      </c>
      <c r="F3916">
        <v>1036.52</v>
      </c>
      <c r="G3916">
        <v>2</v>
      </c>
      <c r="H3916">
        <v>1.5</v>
      </c>
      <c r="I3916" t="s">
        <v>17</v>
      </c>
      <c r="J3916" s="1">
        <v>48476</v>
      </c>
    </row>
    <row r="3917" spans="1:10" x14ac:dyDescent="0.3">
      <c r="A3917">
        <v>3916</v>
      </c>
      <c r="B3917">
        <v>29</v>
      </c>
      <c r="C3917" t="s">
        <v>23</v>
      </c>
      <c r="D3917" t="s">
        <v>20</v>
      </c>
      <c r="E3917" t="s">
        <v>16</v>
      </c>
      <c r="F3917">
        <v>1344.47</v>
      </c>
      <c r="G3917">
        <v>9</v>
      </c>
      <c r="H3917">
        <v>3.5</v>
      </c>
      <c r="I3917" t="s">
        <v>13</v>
      </c>
      <c r="J3917" s="1">
        <v>48477</v>
      </c>
    </row>
    <row r="3918" spans="1:10" x14ac:dyDescent="0.3">
      <c r="A3918">
        <v>3917</v>
      </c>
      <c r="B3918">
        <v>41</v>
      </c>
      <c r="C3918" t="s">
        <v>14</v>
      </c>
      <c r="D3918" t="s">
        <v>22</v>
      </c>
      <c r="E3918" t="s">
        <v>12</v>
      </c>
      <c r="F3918">
        <v>653.04</v>
      </c>
      <c r="G3918">
        <v>7</v>
      </c>
      <c r="H3918">
        <v>2.8</v>
      </c>
      <c r="I3918" t="s">
        <v>13</v>
      </c>
      <c r="J3918" s="1">
        <v>48478</v>
      </c>
    </row>
    <row r="3919" spans="1:10" x14ac:dyDescent="0.3">
      <c r="A3919">
        <v>3918</v>
      </c>
      <c r="B3919">
        <v>54</v>
      </c>
      <c r="C3919" t="s">
        <v>10</v>
      </c>
      <c r="D3919" t="s">
        <v>11</v>
      </c>
      <c r="E3919" t="s">
        <v>19</v>
      </c>
      <c r="F3919">
        <v>1436.54</v>
      </c>
      <c r="G3919">
        <v>3</v>
      </c>
      <c r="H3919">
        <v>4.0999999999999996</v>
      </c>
      <c r="I3919" t="s">
        <v>17</v>
      </c>
      <c r="J3919" s="1">
        <v>48479</v>
      </c>
    </row>
    <row r="3920" spans="1:10" x14ac:dyDescent="0.3">
      <c r="A3920">
        <v>3919</v>
      </c>
      <c r="B3920">
        <v>23</v>
      </c>
      <c r="C3920" t="s">
        <v>14</v>
      </c>
      <c r="D3920" t="s">
        <v>18</v>
      </c>
      <c r="E3920" t="s">
        <v>21</v>
      </c>
      <c r="F3920">
        <v>753.2</v>
      </c>
      <c r="G3920">
        <v>5</v>
      </c>
      <c r="H3920">
        <v>2.7</v>
      </c>
      <c r="I3920" t="s">
        <v>17</v>
      </c>
      <c r="J3920" s="1">
        <v>48480</v>
      </c>
    </row>
    <row r="3921" spans="1:10" x14ac:dyDescent="0.3">
      <c r="A3921">
        <v>3920</v>
      </c>
      <c r="B3921">
        <v>58</v>
      </c>
      <c r="C3921" t="s">
        <v>10</v>
      </c>
      <c r="D3921" t="s">
        <v>20</v>
      </c>
      <c r="E3921" t="s">
        <v>12</v>
      </c>
      <c r="F3921">
        <v>972.19</v>
      </c>
      <c r="G3921">
        <v>6</v>
      </c>
      <c r="H3921">
        <v>1.6</v>
      </c>
      <c r="I3921" t="s">
        <v>13</v>
      </c>
      <c r="J3921" s="1">
        <v>48481</v>
      </c>
    </row>
    <row r="3922" spans="1:10" x14ac:dyDescent="0.3">
      <c r="A3922">
        <v>3921</v>
      </c>
      <c r="B3922">
        <v>48</v>
      </c>
      <c r="C3922" t="s">
        <v>14</v>
      </c>
      <c r="D3922" t="s">
        <v>20</v>
      </c>
      <c r="E3922" t="s">
        <v>16</v>
      </c>
      <c r="F3922">
        <v>799.76</v>
      </c>
      <c r="G3922">
        <v>1</v>
      </c>
      <c r="H3922">
        <v>1.8</v>
      </c>
      <c r="I3922" t="s">
        <v>13</v>
      </c>
      <c r="J3922" s="1">
        <v>48482</v>
      </c>
    </row>
    <row r="3923" spans="1:10" x14ac:dyDescent="0.3">
      <c r="A3923">
        <v>3922</v>
      </c>
      <c r="B3923">
        <v>62</v>
      </c>
      <c r="C3923" t="s">
        <v>10</v>
      </c>
      <c r="D3923" t="s">
        <v>11</v>
      </c>
      <c r="E3923" t="s">
        <v>16</v>
      </c>
      <c r="F3923">
        <v>1313.09</v>
      </c>
      <c r="G3923">
        <v>12</v>
      </c>
      <c r="H3923">
        <v>2.6</v>
      </c>
      <c r="I3923" t="s">
        <v>13</v>
      </c>
      <c r="J3923" s="1">
        <v>48483</v>
      </c>
    </row>
    <row r="3924" spans="1:10" x14ac:dyDescent="0.3">
      <c r="A3924">
        <v>3923</v>
      </c>
      <c r="B3924">
        <v>60</v>
      </c>
      <c r="C3924" t="s">
        <v>23</v>
      </c>
      <c r="D3924" t="s">
        <v>11</v>
      </c>
      <c r="E3924" t="s">
        <v>19</v>
      </c>
      <c r="F3924">
        <v>879.88</v>
      </c>
      <c r="G3924">
        <v>7</v>
      </c>
      <c r="H3924">
        <v>3.4</v>
      </c>
      <c r="I3924" t="s">
        <v>17</v>
      </c>
      <c r="J3924" s="1">
        <v>48484</v>
      </c>
    </row>
    <row r="3925" spans="1:10" x14ac:dyDescent="0.3">
      <c r="A3925">
        <v>3924</v>
      </c>
      <c r="B3925">
        <v>50</v>
      </c>
      <c r="C3925" t="s">
        <v>14</v>
      </c>
      <c r="D3925" t="s">
        <v>18</v>
      </c>
      <c r="E3925" t="s">
        <v>19</v>
      </c>
      <c r="F3925">
        <v>1041.1199999999999</v>
      </c>
      <c r="G3925">
        <v>14</v>
      </c>
      <c r="H3925">
        <v>2</v>
      </c>
      <c r="I3925" t="s">
        <v>13</v>
      </c>
      <c r="J3925" s="1">
        <v>48485</v>
      </c>
    </row>
    <row r="3926" spans="1:10" x14ac:dyDescent="0.3">
      <c r="A3926">
        <v>3925</v>
      </c>
      <c r="B3926">
        <v>18</v>
      </c>
      <c r="C3926" t="s">
        <v>10</v>
      </c>
      <c r="D3926" t="s">
        <v>20</v>
      </c>
      <c r="E3926" t="s">
        <v>16</v>
      </c>
      <c r="F3926">
        <v>1065.19</v>
      </c>
      <c r="G3926">
        <v>13</v>
      </c>
      <c r="H3926">
        <v>5</v>
      </c>
      <c r="I3926" t="s">
        <v>17</v>
      </c>
      <c r="J3926" s="1">
        <v>48486</v>
      </c>
    </row>
    <row r="3927" spans="1:10" x14ac:dyDescent="0.3">
      <c r="A3927">
        <v>3926</v>
      </c>
      <c r="B3927">
        <v>52</v>
      </c>
      <c r="C3927" t="s">
        <v>14</v>
      </c>
      <c r="D3927" t="s">
        <v>22</v>
      </c>
      <c r="E3927" t="s">
        <v>16</v>
      </c>
      <c r="F3927">
        <v>1379.89</v>
      </c>
      <c r="G3927">
        <v>8</v>
      </c>
      <c r="H3927">
        <v>2.7</v>
      </c>
      <c r="I3927" t="s">
        <v>13</v>
      </c>
      <c r="J3927" s="1">
        <v>48487</v>
      </c>
    </row>
    <row r="3928" spans="1:10" x14ac:dyDescent="0.3">
      <c r="A3928">
        <v>3927</v>
      </c>
      <c r="B3928">
        <v>64</v>
      </c>
      <c r="C3928" t="s">
        <v>14</v>
      </c>
      <c r="D3928" t="s">
        <v>11</v>
      </c>
      <c r="E3928" t="s">
        <v>21</v>
      </c>
      <c r="F3928">
        <v>1400.99</v>
      </c>
      <c r="G3928">
        <v>2</v>
      </c>
      <c r="H3928">
        <v>2</v>
      </c>
      <c r="I3928" t="s">
        <v>17</v>
      </c>
      <c r="J3928" s="1">
        <v>48488</v>
      </c>
    </row>
    <row r="3929" spans="1:10" x14ac:dyDescent="0.3">
      <c r="A3929">
        <v>3928</v>
      </c>
      <c r="B3929">
        <v>54</v>
      </c>
      <c r="C3929" t="s">
        <v>14</v>
      </c>
      <c r="D3929" t="s">
        <v>25</v>
      </c>
      <c r="E3929" t="s">
        <v>24</v>
      </c>
      <c r="F3929">
        <v>162.04</v>
      </c>
      <c r="G3929">
        <v>2</v>
      </c>
      <c r="H3929">
        <v>4.3</v>
      </c>
      <c r="I3929" t="s">
        <v>13</v>
      </c>
      <c r="J3929" s="1">
        <v>48489</v>
      </c>
    </row>
    <row r="3930" spans="1:10" x14ac:dyDescent="0.3">
      <c r="A3930">
        <v>3929</v>
      </c>
      <c r="B3930">
        <v>59</v>
      </c>
      <c r="C3930" t="s">
        <v>10</v>
      </c>
      <c r="D3930" t="s">
        <v>20</v>
      </c>
      <c r="E3930" t="s">
        <v>19</v>
      </c>
      <c r="F3930">
        <v>1321.79</v>
      </c>
      <c r="G3930">
        <v>10</v>
      </c>
      <c r="H3930">
        <v>4.5999999999999996</v>
      </c>
      <c r="I3930" t="s">
        <v>13</v>
      </c>
      <c r="J3930" s="1">
        <v>48490</v>
      </c>
    </row>
    <row r="3931" spans="1:10" x14ac:dyDescent="0.3">
      <c r="A3931">
        <v>3930</v>
      </c>
      <c r="B3931">
        <v>56</v>
      </c>
      <c r="C3931" t="s">
        <v>10</v>
      </c>
      <c r="D3931" t="s">
        <v>18</v>
      </c>
      <c r="E3931" t="s">
        <v>24</v>
      </c>
      <c r="F3931">
        <v>973.55</v>
      </c>
      <c r="G3931">
        <v>2</v>
      </c>
      <c r="H3931">
        <v>3.5</v>
      </c>
      <c r="I3931" t="s">
        <v>13</v>
      </c>
      <c r="J3931" s="1">
        <v>48491</v>
      </c>
    </row>
    <row r="3932" spans="1:10" x14ac:dyDescent="0.3">
      <c r="A3932">
        <v>3931</v>
      </c>
      <c r="B3932">
        <v>69</v>
      </c>
      <c r="C3932" t="s">
        <v>23</v>
      </c>
      <c r="D3932" t="s">
        <v>18</v>
      </c>
      <c r="E3932" t="s">
        <v>12</v>
      </c>
      <c r="F3932">
        <v>669.81</v>
      </c>
      <c r="G3932">
        <v>6</v>
      </c>
      <c r="H3932">
        <v>4.4000000000000004</v>
      </c>
      <c r="I3932" t="s">
        <v>17</v>
      </c>
      <c r="J3932" s="1">
        <v>48492</v>
      </c>
    </row>
    <row r="3933" spans="1:10" x14ac:dyDescent="0.3">
      <c r="A3933">
        <v>3932</v>
      </c>
      <c r="B3933">
        <v>34</v>
      </c>
      <c r="C3933" t="s">
        <v>14</v>
      </c>
      <c r="D3933" t="s">
        <v>20</v>
      </c>
      <c r="E3933" t="s">
        <v>19</v>
      </c>
      <c r="F3933">
        <v>621</v>
      </c>
      <c r="G3933">
        <v>14</v>
      </c>
      <c r="H3933">
        <v>2.4</v>
      </c>
      <c r="I3933" t="s">
        <v>13</v>
      </c>
      <c r="J3933" s="1">
        <v>48493</v>
      </c>
    </row>
    <row r="3934" spans="1:10" x14ac:dyDescent="0.3">
      <c r="A3934">
        <v>3933</v>
      </c>
      <c r="B3934">
        <v>44</v>
      </c>
      <c r="C3934" t="s">
        <v>14</v>
      </c>
      <c r="D3934" t="s">
        <v>15</v>
      </c>
      <c r="E3934" t="s">
        <v>21</v>
      </c>
      <c r="F3934">
        <v>221.75</v>
      </c>
      <c r="G3934">
        <v>8</v>
      </c>
      <c r="H3934">
        <v>1.5</v>
      </c>
      <c r="I3934" t="s">
        <v>17</v>
      </c>
      <c r="J3934" s="1">
        <v>48494</v>
      </c>
    </row>
    <row r="3935" spans="1:10" x14ac:dyDescent="0.3">
      <c r="A3935">
        <v>3934</v>
      </c>
      <c r="B3935">
        <v>64</v>
      </c>
      <c r="C3935" t="s">
        <v>23</v>
      </c>
      <c r="D3935" t="s">
        <v>15</v>
      </c>
      <c r="E3935" t="s">
        <v>24</v>
      </c>
      <c r="F3935">
        <v>768.44</v>
      </c>
      <c r="G3935">
        <v>10</v>
      </c>
      <c r="H3935">
        <v>2.8</v>
      </c>
      <c r="I3935" t="s">
        <v>13</v>
      </c>
      <c r="J3935" s="1">
        <v>48495</v>
      </c>
    </row>
    <row r="3936" spans="1:10" x14ac:dyDescent="0.3">
      <c r="A3936">
        <v>3935</v>
      </c>
      <c r="B3936">
        <v>34</v>
      </c>
      <c r="C3936" t="s">
        <v>23</v>
      </c>
      <c r="D3936" t="s">
        <v>20</v>
      </c>
      <c r="E3936" t="s">
        <v>16</v>
      </c>
      <c r="F3936">
        <v>86.53</v>
      </c>
      <c r="G3936">
        <v>13</v>
      </c>
      <c r="H3936">
        <v>4.5</v>
      </c>
      <c r="I3936" t="s">
        <v>17</v>
      </c>
      <c r="J3936" s="1">
        <v>48496</v>
      </c>
    </row>
    <row r="3937" spans="1:10" x14ac:dyDescent="0.3">
      <c r="A3937">
        <v>3936</v>
      </c>
      <c r="B3937">
        <v>25</v>
      </c>
      <c r="C3937" t="s">
        <v>23</v>
      </c>
      <c r="D3937" t="s">
        <v>25</v>
      </c>
      <c r="E3937" t="s">
        <v>12</v>
      </c>
      <c r="F3937">
        <v>1394.81</v>
      </c>
      <c r="G3937">
        <v>3</v>
      </c>
      <c r="H3937">
        <v>4.4000000000000004</v>
      </c>
      <c r="I3937" t="s">
        <v>13</v>
      </c>
      <c r="J3937" s="1">
        <v>48497</v>
      </c>
    </row>
    <row r="3938" spans="1:10" x14ac:dyDescent="0.3">
      <c r="A3938">
        <v>3937</v>
      </c>
      <c r="B3938">
        <v>56</v>
      </c>
      <c r="C3938" t="s">
        <v>10</v>
      </c>
      <c r="D3938" t="s">
        <v>22</v>
      </c>
      <c r="E3938" t="s">
        <v>19</v>
      </c>
      <c r="F3938">
        <v>1182.67</v>
      </c>
      <c r="G3938">
        <v>7</v>
      </c>
      <c r="H3938">
        <v>3.2</v>
      </c>
      <c r="I3938" t="s">
        <v>13</v>
      </c>
      <c r="J3938" s="1">
        <v>48498</v>
      </c>
    </row>
    <row r="3939" spans="1:10" x14ac:dyDescent="0.3">
      <c r="A3939">
        <v>3938</v>
      </c>
      <c r="B3939">
        <v>42</v>
      </c>
      <c r="C3939" t="s">
        <v>23</v>
      </c>
      <c r="D3939" t="s">
        <v>22</v>
      </c>
      <c r="E3939" t="s">
        <v>24</v>
      </c>
      <c r="F3939">
        <v>873.24</v>
      </c>
      <c r="G3939">
        <v>14</v>
      </c>
      <c r="H3939">
        <v>3.2</v>
      </c>
      <c r="I3939" t="s">
        <v>17</v>
      </c>
      <c r="J3939" s="1">
        <v>48499</v>
      </c>
    </row>
    <row r="3940" spans="1:10" x14ac:dyDescent="0.3">
      <c r="A3940">
        <v>3939</v>
      </c>
      <c r="B3940">
        <v>44</v>
      </c>
      <c r="C3940" t="s">
        <v>23</v>
      </c>
      <c r="D3940" t="s">
        <v>20</v>
      </c>
      <c r="E3940" t="s">
        <v>19</v>
      </c>
      <c r="F3940">
        <v>282.14999999999998</v>
      </c>
      <c r="G3940">
        <v>4</v>
      </c>
      <c r="H3940">
        <v>2.7</v>
      </c>
      <c r="I3940" t="s">
        <v>13</v>
      </c>
      <c r="J3940" s="1">
        <v>48500</v>
      </c>
    </row>
    <row r="3941" spans="1:10" x14ac:dyDescent="0.3">
      <c r="A3941">
        <v>3940</v>
      </c>
      <c r="B3941">
        <v>23</v>
      </c>
      <c r="C3941" t="s">
        <v>10</v>
      </c>
      <c r="D3941" t="s">
        <v>18</v>
      </c>
      <c r="E3941" t="s">
        <v>19</v>
      </c>
      <c r="F3941">
        <v>484.23</v>
      </c>
      <c r="G3941">
        <v>13</v>
      </c>
      <c r="H3941">
        <v>3.9</v>
      </c>
      <c r="I3941" t="s">
        <v>17</v>
      </c>
      <c r="J3941" s="1">
        <v>48501</v>
      </c>
    </row>
    <row r="3942" spans="1:10" x14ac:dyDescent="0.3">
      <c r="A3942">
        <v>3941</v>
      </c>
      <c r="B3942">
        <v>69</v>
      </c>
      <c r="C3942" t="s">
        <v>14</v>
      </c>
      <c r="D3942" t="s">
        <v>20</v>
      </c>
      <c r="E3942" t="s">
        <v>16</v>
      </c>
      <c r="F3942">
        <v>977.08</v>
      </c>
      <c r="G3942">
        <v>13</v>
      </c>
      <c r="H3942">
        <v>3.1</v>
      </c>
      <c r="I3942" t="s">
        <v>13</v>
      </c>
      <c r="J3942" s="1">
        <v>48502</v>
      </c>
    </row>
    <row r="3943" spans="1:10" x14ac:dyDescent="0.3">
      <c r="A3943">
        <v>3942</v>
      </c>
      <c r="B3943">
        <v>37</v>
      </c>
      <c r="C3943" t="s">
        <v>10</v>
      </c>
      <c r="D3943" t="s">
        <v>18</v>
      </c>
      <c r="E3943" t="s">
        <v>12</v>
      </c>
      <c r="F3943">
        <v>583.71</v>
      </c>
      <c r="G3943">
        <v>12</v>
      </c>
      <c r="H3943">
        <v>3.3</v>
      </c>
      <c r="I3943" t="s">
        <v>17</v>
      </c>
      <c r="J3943" s="1">
        <v>48503</v>
      </c>
    </row>
    <row r="3944" spans="1:10" x14ac:dyDescent="0.3">
      <c r="A3944">
        <v>3943</v>
      </c>
      <c r="B3944">
        <v>53</v>
      </c>
      <c r="C3944" t="s">
        <v>14</v>
      </c>
      <c r="D3944" t="s">
        <v>15</v>
      </c>
      <c r="E3944" t="s">
        <v>16</v>
      </c>
      <c r="F3944">
        <v>1412.79</v>
      </c>
      <c r="G3944">
        <v>14</v>
      </c>
      <c r="H3944">
        <v>2.2999999999999998</v>
      </c>
      <c r="I3944" t="s">
        <v>17</v>
      </c>
      <c r="J3944" s="1">
        <v>48504</v>
      </c>
    </row>
    <row r="3945" spans="1:10" x14ac:dyDescent="0.3">
      <c r="A3945">
        <v>3944</v>
      </c>
      <c r="B3945">
        <v>57</v>
      </c>
      <c r="C3945" t="s">
        <v>10</v>
      </c>
      <c r="D3945" t="s">
        <v>18</v>
      </c>
      <c r="E3945" t="s">
        <v>12</v>
      </c>
      <c r="F3945">
        <v>837.87</v>
      </c>
      <c r="G3945">
        <v>11</v>
      </c>
      <c r="H3945">
        <v>2.2999999999999998</v>
      </c>
      <c r="I3945" t="s">
        <v>13</v>
      </c>
      <c r="J3945" s="1">
        <v>48505</v>
      </c>
    </row>
    <row r="3946" spans="1:10" x14ac:dyDescent="0.3">
      <c r="A3946">
        <v>3945</v>
      </c>
      <c r="B3946">
        <v>50</v>
      </c>
      <c r="C3946" t="s">
        <v>14</v>
      </c>
      <c r="D3946" t="s">
        <v>11</v>
      </c>
      <c r="E3946" t="s">
        <v>24</v>
      </c>
      <c r="F3946">
        <v>420.69</v>
      </c>
      <c r="G3946">
        <v>7</v>
      </c>
      <c r="H3946">
        <v>1.5</v>
      </c>
      <c r="I3946" t="s">
        <v>17</v>
      </c>
      <c r="J3946" s="1">
        <v>48506</v>
      </c>
    </row>
    <row r="3947" spans="1:10" x14ac:dyDescent="0.3">
      <c r="A3947">
        <v>3946</v>
      </c>
      <c r="B3947">
        <v>20</v>
      </c>
      <c r="C3947" t="s">
        <v>10</v>
      </c>
      <c r="D3947" t="s">
        <v>11</v>
      </c>
      <c r="E3947" t="s">
        <v>16</v>
      </c>
      <c r="F3947">
        <v>348.77</v>
      </c>
      <c r="G3947">
        <v>14</v>
      </c>
      <c r="H3947">
        <v>3.9</v>
      </c>
      <c r="I3947" t="s">
        <v>17</v>
      </c>
      <c r="J3947" s="1">
        <v>48507</v>
      </c>
    </row>
    <row r="3948" spans="1:10" x14ac:dyDescent="0.3">
      <c r="A3948">
        <v>3947</v>
      </c>
      <c r="B3948">
        <v>29</v>
      </c>
      <c r="C3948" t="s">
        <v>10</v>
      </c>
      <c r="D3948" t="s">
        <v>20</v>
      </c>
      <c r="E3948" t="s">
        <v>24</v>
      </c>
      <c r="F3948">
        <v>1022.12</v>
      </c>
      <c r="G3948">
        <v>6</v>
      </c>
      <c r="H3948">
        <v>1.2</v>
      </c>
      <c r="I3948" t="s">
        <v>13</v>
      </c>
      <c r="J3948" s="1">
        <v>48508</v>
      </c>
    </row>
    <row r="3949" spans="1:10" x14ac:dyDescent="0.3">
      <c r="A3949">
        <v>3948</v>
      </c>
      <c r="B3949">
        <v>52</v>
      </c>
      <c r="C3949" t="s">
        <v>14</v>
      </c>
      <c r="D3949" t="s">
        <v>18</v>
      </c>
      <c r="E3949" t="s">
        <v>12</v>
      </c>
      <c r="F3949">
        <v>622.99</v>
      </c>
      <c r="G3949">
        <v>1</v>
      </c>
      <c r="H3949">
        <v>2.2000000000000002</v>
      </c>
      <c r="I3949" t="s">
        <v>13</v>
      </c>
      <c r="J3949" s="1">
        <v>48509</v>
      </c>
    </row>
    <row r="3950" spans="1:10" x14ac:dyDescent="0.3">
      <c r="A3950">
        <v>3949</v>
      </c>
      <c r="B3950">
        <v>59</v>
      </c>
      <c r="C3950" t="s">
        <v>23</v>
      </c>
      <c r="D3950" t="s">
        <v>18</v>
      </c>
      <c r="E3950" t="s">
        <v>16</v>
      </c>
      <c r="F3950">
        <v>635.49</v>
      </c>
      <c r="G3950">
        <v>12</v>
      </c>
      <c r="H3950">
        <v>3.1</v>
      </c>
      <c r="I3950" t="s">
        <v>17</v>
      </c>
      <c r="J3950" s="1">
        <v>48510</v>
      </c>
    </row>
    <row r="3951" spans="1:10" x14ac:dyDescent="0.3">
      <c r="A3951">
        <v>3950</v>
      </c>
      <c r="B3951">
        <v>41</v>
      </c>
      <c r="C3951" t="s">
        <v>14</v>
      </c>
      <c r="D3951" t="s">
        <v>15</v>
      </c>
      <c r="E3951" t="s">
        <v>24</v>
      </c>
      <c r="F3951">
        <v>909.44</v>
      </c>
      <c r="G3951">
        <v>14</v>
      </c>
      <c r="H3951">
        <v>3.6</v>
      </c>
      <c r="I3951" t="s">
        <v>13</v>
      </c>
      <c r="J3951" s="1">
        <v>48511</v>
      </c>
    </row>
    <row r="3952" spans="1:10" x14ac:dyDescent="0.3">
      <c r="A3952">
        <v>3951</v>
      </c>
      <c r="B3952">
        <v>45</v>
      </c>
      <c r="C3952" t="s">
        <v>14</v>
      </c>
      <c r="D3952" t="s">
        <v>20</v>
      </c>
      <c r="E3952" t="s">
        <v>24</v>
      </c>
      <c r="F3952">
        <v>450.51</v>
      </c>
      <c r="G3952">
        <v>13</v>
      </c>
      <c r="H3952">
        <v>1.8</v>
      </c>
      <c r="I3952" t="s">
        <v>17</v>
      </c>
      <c r="J3952" s="1">
        <v>48512</v>
      </c>
    </row>
    <row r="3953" spans="1:10" x14ac:dyDescent="0.3">
      <c r="A3953">
        <v>3952</v>
      </c>
      <c r="B3953">
        <v>61</v>
      </c>
      <c r="C3953" t="s">
        <v>14</v>
      </c>
      <c r="D3953" t="s">
        <v>15</v>
      </c>
      <c r="E3953" t="s">
        <v>19</v>
      </c>
      <c r="F3953">
        <v>89.6</v>
      </c>
      <c r="G3953">
        <v>6</v>
      </c>
      <c r="H3953">
        <v>3.1</v>
      </c>
      <c r="I3953" t="s">
        <v>13</v>
      </c>
      <c r="J3953" s="1">
        <v>48513</v>
      </c>
    </row>
    <row r="3954" spans="1:10" x14ac:dyDescent="0.3">
      <c r="A3954">
        <v>3953</v>
      </c>
      <c r="B3954">
        <v>22</v>
      </c>
      <c r="C3954" t="s">
        <v>23</v>
      </c>
      <c r="D3954" t="s">
        <v>25</v>
      </c>
      <c r="E3954" t="s">
        <v>21</v>
      </c>
      <c r="F3954">
        <v>866.63</v>
      </c>
      <c r="G3954">
        <v>3</v>
      </c>
      <c r="H3954">
        <v>2.4</v>
      </c>
      <c r="I3954" t="s">
        <v>13</v>
      </c>
      <c r="J3954" s="1">
        <v>48514</v>
      </c>
    </row>
    <row r="3955" spans="1:10" x14ac:dyDescent="0.3">
      <c r="A3955">
        <v>3954</v>
      </c>
      <c r="B3955">
        <v>22</v>
      </c>
      <c r="C3955" t="s">
        <v>10</v>
      </c>
      <c r="D3955" t="s">
        <v>11</v>
      </c>
      <c r="E3955" t="s">
        <v>12</v>
      </c>
      <c r="F3955">
        <v>471.58</v>
      </c>
      <c r="G3955">
        <v>9</v>
      </c>
      <c r="H3955">
        <v>1.5</v>
      </c>
      <c r="I3955" t="s">
        <v>13</v>
      </c>
      <c r="J3955" s="1">
        <v>48515</v>
      </c>
    </row>
    <row r="3956" spans="1:10" x14ac:dyDescent="0.3">
      <c r="A3956">
        <v>3955</v>
      </c>
      <c r="B3956">
        <v>44</v>
      </c>
      <c r="C3956" t="s">
        <v>23</v>
      </c>
      <c r="D3956" t="s">
        <v>22</v>
      </c>
      <c r="E3956" t="s">
        <v>21</v>
      </c>
      <c r="F3956">
        <v>729.36</v>
      </c>
      <c r="G3956">
        <v>7</v>
      </c>
      <c r="H3956">
        <v>3</v>
      </c>
      <c r="I3956" t="s">
        <v>13</v>
      </c>
      <c r="J3956" s="1">
        <v>48516</v>
      </c>
    </row>
    <row r="3957" spans="1:10" x14ac:dyDescent="0.3">
      <c r="A3957">
        <v>3956</v>
      </c>
      <c r="B3957">
        <v>39</v>
      </c>
      <c r="C3957" t="s">
        <v>10</v>
      </c>
      <c r="D3957" t="s">
        <v>25</v>
      </c>
      <c r="E3957" t="s">
        <v>12</v>
      </c>
      <c r="F3957">
        <v>1032.06</v>
      </c>
      <c r="G3957">
        <v>1</v>
      </c>
      <c r="H3957">
        <v>1.7</v>
      </c>
      <c r="I3957" t="s">
        <v>17</v>
      </c>
      <c r="J3957" s="1">
        <v>48517</v>
      </c>
    </row>
    <row r="3958" spans="1:10" x14ac:dyDescent="0.3">
      <c r="A3958">
        <v>3957</v>
      </c>
      <c r="B3958">
        <v>41</v>
      </c>
      <c r="C3958" t="s">
        <v>23</v>
      </c>
      <c r="D3958" t="s">
        <v>15</v>
      </c>
      <c r="E3958" t="s">
        <v>21</v>
      </c>
      <c r="F3958">
        <v>1057.3499999999999</v>
      </c>
      <c r="G3958">
        <v>4</v>
      </c>
      <c r="H3958">
        <v>3.8</v>
      </c>
      <c r="I3958" t="s">
        <v>13</v>
      </c>
      <c r="J3958" s="1">
        <v>48518</v>
      </c>
    </row>
    <row r="3959" spans="1:10" x14ac:dyDescent="0.3">
      <c r="A3959">
        <v>3958</v>
      </c>
      <c r="B3959">
        <v>27</v>
      </c>
      <c r="C3959" t="s">
        <v>23</v>
      </c>
      <c r="D3959" t="s">
        <v>11</v>
      </c>
      <c r="E3959" t="s">
        <v>19</v>
      </c>
      <c r="F3959">
        <v>279.51</v>
      </c>
      <c r="G3959">
        <v>13</v>
      </c>
      <c r="H3959">
        <v>1.6</v>
      </c>
      <c r="I3959" t="s">
        <v>13</v>
      </c>
      <c r="J3959" s="1">
        <v>48519</v>
      </c>
    </row>
    <row r="3960" spans="1:10" x14ac:dyDescent="0.3">
      <c r="A3960">
        <v>3959</v>
      </c>
      <c r="B3960">
        <v>23</v>
      </c>
      <c r="C3960" t="s">
        <v>23</v>
      </c>
      <c r="D3960" t="s">
        <v>11</v>
      </c>
      <c r="E3960" t="s">
        <v>16</v>
      </c>
      <c r="F3960">
        <v>196.8</v>
      </c>
      <c r="G3960">
        <v>7</v>
      </c>
      <c r="H3960">
        <v>4.8</v>
      </c>
      <c r="I3960" t="s">
        <v>13</v>
      </c>
      <c r="J3960" s="1">
        <v>48520</v>
      </c>
    </row>
    <row r="3961" spans="1:10" x14ac:dyDescent="0.3">
      <c r="A3961">
        <v>3960</v>
      </c>
      <c r="B3961">
        <v>36</v>
      </c>
      <c r="C3961" t="s">
        <v>14</v>
      </c>
      <c r="D3961" t="s">
        <v>18</v>
      </c>
      <c r="E3961" t="s">
        <v>12</v>
      </c>
      <c r="F3961">
        <v>461.02</v>
      </c>
      <c r="G3961">
        <v>3</v>
      </c>
      <c r="H3961">
        <v>1.8</v>
      </c>
      <c r="I3961" t="s">
        <v>17</v>
      </c>
      <c r="J3961" s="1">
        <v>48521</v>
      </c>
    </row>
    <row r="3962" spans="1:10" x14ac:dyDescent="0.3">
      <c r="A3962">
        <v>3961</v>
      </c>
      <c r="B3962">
        <v>50</v>
      </c>
      <c r="C3962" t="s">
        <v>23</v>
      </c>
      <c r="D3962" t="s">
        <v>18</v>
      </c>
      <c r="E3962" t="s">
        <v>16</v>
      </c>
      <c r="F3962">
        <v>1488.23</v>
      </c>
      <c r="G3962">
        <v>2</v>
      </c>
      <c r="H3962">
        <v>4</v>
      </c>
      <c r="I3962" t="s">
        <v>17</v>
      </c>
      <c r="J3962" s="1">
        <v>48522</v>
      </c>
    </row>
    <row r="3963" spans="1:10" x14ac:dyDescent="0.3">
      <c r="A3963">
        <v>3962</v>
      </c>
      <c r="B3963">
        <v>47</v>
      </c>
      <c r="C3963" t="s">
        <v>23</v>
      </c>
      <c r="D3963" t="s">
        <v>22</v>
      </c>
      <c r="E3963" t="s">
        <v>12</v>
      </c>
      <c r="F3963">
        <v>1241.05</v>
      </c>
      <c r="G3963">
        <v>5</v>
      </c>
      <c r="H3963">
        <v>3.1</v>
      </c>
      <c r="I3963" t="s">
        <v>13</v>
      </c>
      <c r="J3963" s="1">
        <v>48523</v>
      </c>
    </row>
    <row r="3964" spans="1:10" x14ac:dyDescent="0.3">
      <c r="A3964">
        <v>3963</v>
      </c>
      <c r="B3964">
        <v>48</v>
      </c>
      <c r="C3964" t="s">
        <v>23</v>
      </c>
      <c r="D3964" t="s">
        <v>25</v>
      </c>
      <c r="E3964" t="s">
        <v>19</v>
      </c>
      <c r="F3964">
        <v>972.01</v>
      </c>
      <c r="G3964">
        <v>7</v>
      </c>
      <c r="H3964">
        <v>1.7</v>
      </c>
      <c r="I3964" t="s">
        <v>17</v>
      </c>
      <c r="J3964" s="1">
        <v>48524</v>
      </c>
    </row>
    <row r="3965" spans="1:10" x14ac:dyDescent="0.3">
      <c r="A3965">
        <v>3964</v>
      </c>
      <c r="B3965">
        <v>32</v>
      </c>
      <c r="C3965" t="s">
        <v>10</v>
      </c>
      <c r="D3965" t="s">
        <v>25</v>
      </c>
      <c r="E3965" t="s">
        <v>19</v>
      </c>
      <c r="F3965">
        <v>1044.1500000000001</v>
      </c>
      <c r="G3965">
        <v>10</v>
      </c>
      <c r="H3965">
        <v>4.4000000000000004</v>
      </c>
      <c r="I3965" t="s">
        <v>17</v>
      </c>
      <c r="J3965" s="1">
        <v>48525</v>
      </c>
    </row>
    <row r="3966" spans="1:10" x14ac:dyDescent="0.3">
      <c r="A3966">
        <v>3965</v>
      </c>
      <c r="B3966">
        <v>68</v>
      </c>
      <c r="C3966" t="s">
        <v>23</v>
      </c>
      <c r="D3966" t="s">
        <v>20</v>
      </c>
      <c r="E3966" t="s">
        <v>24</v>
      </c>
      <c r="F3966">
        <v>346.35</v>
      </c>
      <c r="G3966">
        <v>14</v>
      </c>
      <c r="H3966">
        <v>2.8</v>
      </c>
      <c r="I3966" t="s">
        <v>17</v>
      </c>
      <c r="J3966" s="1">
        <v>48526</v>
      </c>
    </row>
    <row r="3967" spans="1:10" x14ac:dyDescent="0.3">
      <c r="A3967">
        <v>3966</v>
      </c>
      <c r="B3967">
        <v>27</v>
      </c>
      <c r="C3967" t="s">
        <v>14</v>
      </c>
      <c r="D3967" t="s">
        <v>25</v>
      </c>
      <c r="E3967" t="s">
        <v>16</v>
      </c>
      <c r="F3967">
        <v>721.35</v>
      </c>
      <c r="G3967">
        <v>9</v>
      </c>
      <c r="H3967">
        <v>1.8</v>
      </c>
      <c r="I3967" t="s">
        <v>13</v>
      </c>
      <c r="J3967" s="1">
        <v>48527</v>
      </c>
    </row>
    <row r="3968" spans="1:10" x14ac:dyDescent="0.3">
      <c r="A3968">
        <v>3967</v>
      </c>
      <c r="B3968">
        <v>37</v>
      </c>
      <c r="C3968" t="s">
        <v>23</v>
      </c>
      <c r="D3968" t="s">
        <v>18</v>
      </c>
      <c r="E3968" t="s">
        <v>19</v>
      </c>
      <c r="F3968">
        <v>885.36</v>
      </c>
      <c r="G3968">
        <v>3</v>
      </c>
      <c r="H3968">
        <v>2</v>
      </c>
      <c r="I3968" t="s">
        <v>13</v>
      </c>
      <c r="J3968" s="1">
        <v>48528</v>
      </c>
    </row>
    <row r="3969" spans="1:10" x14ac:dyDescent="0.3">
      <c r="A3969">
        <v>3968</v>
      </c>
      <c r="B3969">
        <v>36</v>
      </c>
      <c r="C3969" t="s">
        <v>10</v>
      </c>
      <c r="D3969" t="s">
        <v>18</v>
      </c>
      <c r="E3969" t="s">
        <v>12</v>
      </c>
      <c r="F3969">
        <v>574.38</v>
      </c>
      <c r="G3969">
        <v>12</v>
      </c>
      <c r="H3969">
        <v>3.4</v>
      </c>
      <c r="I3969" t="s">
        <v>17</v>
      </c>
      <c r="J3969" s="1">
        <v>48529</v>
      </c>
    </row>
    <row r="3970" spans="1:10" x14ac:dyDescent="0.3">
      <c r="A3970">
        <v>3969</v>
      </c>
      <c r="B3970">
        <v>31</v>
      </c>
      <c r="C3970" t="s">
        <v>10</v>
      </c>
      <c r="D3970" t="s">
        <v>11</v>
      </c>
      <c r="E3970" t="s">
        <v>16</v>
      </c>
      <c r="F3970">
        <v>985.23</v>
      </c>
      <c r="G3970">
        <v>10</v>
      </c>
      <c r="H3970">
        <v>2.1</v>
      </c>
      <c r="I3970" t="s">
        <v>13</v>
      </c>
      <c r="J3970" s="1">
        <v>48530</v>
      </c>
    </row>
    <row r="3971" spans="1:10" x14ac:dyDescent="0.3">
      <c r="A3971">
        <v>3970</v>
      </c>
      <c r="B3971">
        <v>34</v>
      </c>
      <c r="C3971" t="s">
        <v>14</v>
      </c>
      <c r="D3971" t="s">
        <v>22</v>
      </c>
      <c r="E3971" t="s">
        <v>12</v>
      </c>
      <c r="F3971">
        <v>170.35</v>
      </c>
      <c r="G3971">
        <v>12</v>
      </c>
      <c r="H3971">
        <v>4.7</v>
      </c>
      <c r="I3971" t="s">
        <v>17</v>
      </c>
      <c r="J3971" s="1">
        <v>48531</v>
      </c>
    </row>
    <row r="3972" spans="1:10" x14ac:dyDescent="0.3">
      <c r="A3972">
        <v>3971</v>
      </c>
      <c r="B3972">
        <v>27</v>
      </c>
      <c r="C3972" t="s">
        <v>10</v>
      </c>
      <c r="D3972" t="s">
        <v>22</v>
      </c>
      <c r="E3972" t="s">
        <v>16</v>
      </c>
      <c r="F3972">
        <v>1441.05</v>
      </c>
      <c r="G3972">
        <v>2</v>
      </c>
      <c r="H3972">
        <v>1.9</v>
      </c>
      <c r="I3972" t="s">
        <v>13</v>
      </c>
      <c r="J3972" s="1">
        <v>48532</v>
      </c>
    </row>
    <row r="3973" spans="1:10" x14ac:dyDescent="0.3">
      <c r="A3973">
        <v>3972</v>
      </c>
      <c r="B3973">
        <v>40</v>
      </c>
      <c r="C3973" t="s">
        <v>10</v>
      </c>
      <c r="D3973" t="s">
        <v>25</v>
      </c>
      <c r="E3973" t="s">
        <v>12</v>
      </c>
      <c r="F3973">
        <v>861.82</v>
      </c>
      <c r="G3973">
        <v>11</v>
      </c>
      <c r="H3973">
        <v>4.8</v>
      </c>
      <c r="I3973" t="s">
        <v>17</v>
      </c>
      <c r="J3973" s="1">
        <v>48533</v>
      </c>
    </row>
    <row r="3974" spans="1:10" x14ac:dyDescent="0.3">
      <c r="A3974">
        <v>3973</v>
      </c>
      <c r="B3974">
        <v>34</v>
      </c>
      <c r="C3974" t="s">
        <v>14</v>
      </c>
      <c r="D3974" t="s">
        <v>25</v>
      </c>
      <c r="E3974" t="s">
        <v>19</v>
      </c>
      <c r="F3974">
        <v>913.1</v>
      </c>
      <c r="G3974">
        <v>9</v>
      </c>
      <c r="H3974">
        <v>1.2</v>
      </c>
      <c r="I3974" t="s">
        <v>13</v>
      </c>
      <c r="J3974" s="1">
        <v>48534</v>
      </c>
    </row>
    <row r="3975" spans="1:10" x14ac:dyDescent="0.3">
      <c r="A3975">
        <v>3974</v>
      </c>
      <c r="B3975">
        <v>59</v>
      </c>
      <c r="C3975" t="s">
        <v>23</v>
      </c>
      <c r="D3975" t="s">
        <v>15</v>
      </c>
      <c r="E3975" t="s">
        <v>19</v>
      </c>
      <c r="F3975">
        <v>553.53</v>
      </c>
      <c r="G3975">
        <v>6</v>
      </c>
      <c r="H3975">
        <v>1.2</v>
      </c>
      <c r="I3975" t="s">
        <v>13</v>
      </c>
      <c r="J3975" s="1">
        <v>48535</v>
      </c>
    </row>
    <row r="3976" spans="1:10" x14ac:dyDescent="0.3">
      <c r="A3976">
        <v>3975</v>
      </c>
      <c r="B3976">
        <v>47</v>
      </c>
      <c r="C3976" t="s">
        <v>10</v>
      </c>
      <c r="D3976" t="s">
        <v>20</v>
      </c>
      <c r="E3976" t="s">
        <v>24</v>
      </c>
      <c r="F3976">
        <v>1063.31</v>
      </c>
      <c r="G3976">
        <v>13</v>
      </c>
      <c r="H3976">
        <v>1.9</v>
      </c>
      <c r="I3976" t="s">
        <v>13</v>
      </c>
      <c r="J3976" s="1">
        <v>48536</v>
      </c>
    </row>
    <row r="3977" spans="1:10" x14ac:dyDescent="0.3">
      <c r="A3977">
        <v>3976</v>
      </c>
      <c r="B3977">
        <v>20</v>
      </c>
      <c r="C3977" t="s">
        <v>23</v>
      </c>
      <c r="D3977" t="s">
        <v>18</v>
      </c>
      <c r="E3977" t="s">
        <v>19</v>
      </c>
      <c r="F3977">
        <v>1219.54</v>
      </c>
      <c r="G3977">
        <v>3</v>
      </c>
      <c r="H3977">
        <v>3.8</v>
      </c>
      <c r="I3977" t="s">
        <v>17</v>
      </c>
      <c r="J3977" s="1">
        <v>48537</v>
      </c>
    </row>
    <row r="3978" spans="1:10" x14ac:dyDescent="0.3">
      <c r="A3978">
        <v>3977</v>
      </c>
      <c r="B3978">
        <v>34</v>
      </c>
      <c r="C3978" t="s">
        <v>10</v>
      </c>
      <c r="D3978" t="s">
        <v>18</v>
      </c>
      <c r="E3978" t="s">
        <v>19</v>
      </c>
      <c r="F3978">
        <v>533.84</v>
      </c>
      <c r="G3978">
        <v>14</v>
      </c>
      <c r="H3978">
        <v>1.5</v>
      </c>
      <c r="I3978" t="s">
        <v>17</v>
      </c>
      <c r="J3978" s="1">
        <v>48538</v>
      </c>
    </row>
    <row r="3979" spans="1:10" x14ac:dyDescent="0.3">
      <c r="A3979">
        <v>3978</v>
      </c>
      <c r="B3979">
        <v>64</v>
      </c>
      <c r="C3979" t="s">
        <v>14</v>
      </c>
      <c r="D3979" t="s">
        <v>20</v>
      </c>
      <c r="E3979" t="s">
        <v>21</v>
      </c>
      <c r="F3979">
        <v>201.38</v>
      </c>
      <c r="G3979">
        <v>2</v>
      </c>
      <c r="H3979">
        <v>2.7</v>
      </c>
      <c r="I3979" t="s">
        <v>17</v>
      </c>
      <c r="J3979" s="1">
        <v>48539</v>
      </c>
    </row>
    <row r="3980" spans="1:10" x14ac:dyDescent="0.3">
      <c r="A3980">
        <v>3979</v>
      </c>
      <c r="B3980">
        <v>20</v>
      </c>
      <c r="C3980" t="s">
        <v>10</v>
      </c>
      <c r="D3980" t="s">
        <v>22</v>
      </c>
      <c r="E3980" t="s">
        <v>19</v>
      </c>
      <c r="F3980">
        <v>1007.51</v>
      </c>
      <c r="G3980">
        <v>5</v>
      </c>
      <c r="H3980">
        <v>3.2</v>
      </c>
      <c r="I3980" t="s">
        <v>17</v>
      </c>
      <c r="J3980" s="1">
        <v>48540</v>
      </c>
    </row>
    <row r="3981" spans="1:10" x14ac:dyDescent="0.3">
      <c r="A3981">
        <v>3980</v>
      </c>
      <c r="B3981">
        <v>50</v>
      </c>
      <c r="C3981" t="s">
        <v>23</v>
      </c>
      <c r="D3981" t="s">
        <v>20</v>
      </c>
      <c r="E3981" t="s">
        <v>21</v>
      </c>
      <c r="F3981">
        <v>1242.3399999999999</v>
      </c>
      <c r="G3981">
        <v>10</v>
      </c>
      <c r="H3981">
        <v>4.9000000000000004</v>
      </c>
      <c r="I3981" t="s">
        <v>13</v>
      </c>
      <c r="J3981" s="1">
        <v>48541</v>
      </c>
    </row>
    <row r="3982" spans="1:10" x14ac:dyDescent="0.3">
      <c r="A3982">
        <v>3981</v>
      </c>
      <c r="B3982">
        <v>66</v>
      </c>
      <c r="C3982" t="s">
        <v>14</v>
      </c>
      <c r="D3982" t="s">
        <v>11</v>
      </c>
      <c r="E3982" t="s">
        <v>12</v>
      </c>
      <c r="F3982">
        <v>140.02000000000001</v>
      </c>
      <c r="G3982">
        <v>6</v>
      </c>
      <c r="H3982">
        <v>3.4</v>
      </c>
      <c r="I3982" t="s">
        <v>13</v>
      </c>
      <c r="J3982" s="1">
        <v>48542</v>
      </c>
    </row>
    <row r="3983" spans="1:10" x14ac:dyDescent="0.3">
      <c r="A3983">
        <v>3982</v>
      </c>
      <c r="B3983">
        <v>29</v>
      </c>
      <c r="C3983" t="s">
        <v>23</v>
      </c>
      <c r="D3983" t="s">
        <v>15</v>
      </c>
      <c r="E3983" t="s">
        <v>12</v>
      </c>
      <c r="F3983">
        <v>162.72</v>
      </c>
      <c r="G3983">
        <v>2</v>
      </c>
      <c r="H3983">
        <v>4.4000000000000004</v>
      </c>
      <c r="I3983" t="s">
        <v>17</v>
      </c>
      <c r="J3983" s="1">
        <v>48543</v>
      </c>
    </row>
    <row r="3984" spans="1:10" x14ac:dyDescent="0.3">
      <c r="A3984">
        <v>3983</v>
      </c>
      <c r="B3984">
        <v>19</v>
      </c>
      <c r="C3984" t="s">
        <v>23</v>
      </c>
      <c r="D3984" t="s">
        <v>22</v>
      </c>
      <c r="E3984" t="s">
        <v>21</v>
      </c>
      <c r="F3984">
        <v>1216.03</v>
      </c>
      <c r="G3984">
        <v>10</v>
      </c>
      <c r="H3984">
        <v>1.9</v>
      </c>
      <c r="I3984" t="s">
        <v>13</v>
      </c>
      <c r="J3984" s="1">
        <v>48544</v>
      </c>
    </row>
    <row r="3985" spans="1:10" x14ac:dyDescent="0.3">
      <c r="A3985">
        <v>3984</v>
      </c>
      <c r="B3985">
        <v>32</v>
      </c>
      <c r="C3985" t="s">
        <v>14</v>
      </c>
      <c r="D3985" t="s">
        <v>18</v>
      </c>
      <c r="E3985" t="s">
        <v>21</v>
      </c>
      <c r="F3985">
        <v>858.13</v>
      </c>
      <c r="G3985">
        <v>8</v>
      </c>
      <c r="H3985">
        <v>2.6</v>
      </c>
      <c r="I3985" t="s">
        <v>13</v>
      </c>
      <c r="J3985" s="1">
        <v>48545</v>
      </c>
    </row>
    <row r="3986" spans="1:10" x14ac:dyDescent="0.3">
      <c r="A3986">
        <v>3985</v>
      </c>
      <c r="B3986">
        <v>21</v>
      </c>
      <c r="C3986" t="s">
        <v>10</v>
      </c>
      <c r="D3986" t="s">
        <v>15</v>
      </c>
      <c r="E3986" t="s">
        <v>19</v>
      </c>
      <c r="F3986">
        <v>152.63999999999999</v>
      </c>
      <c r="G3986">
        <v>3</v>
      </c>
      <c r="H3986">
        <v>4.5</v>
      </c>
      <c r="I3986" t="s">
        <v>17</v>
      </c>
      <c r="J3986" s="1">
        <v>48546</v>
      </c>
    </row>
    <row r="3987" spans="1:10" x14ac:dyDescent="0.3">
      <c r="A3987">
        <v>3986</v>
      </c>
      <c r="B3987">
        <v>64</v>
      </c>
      <c r="C3987" t="s">
        <v>10</v>
      </c>
      <c r="D3987" t="s">
        <v>25</v>
      </c>
      <c r="E3987" t="s">
        <v>19</v>
      </c>
      <c r="F3987">
        <v>953.47</v>
      </c>
      <c r="G3987">
        <v>12</v>
      </c>
      <c r="H3987">
        <v>3.2</v>
      </c>
      <c r="I3987" t="s">
        <v>17</v>
      </c>
      <c r="J3987" s="1">
        <v>48547</v>
      </c>
    </row>
    <row r="3988" spans="1:10" x14ac:dyDescent="0.3">
      <c r="A3988">
        <v>3987</v>
      </c>
      <c r="B3988">
        <v>23</v>
      </c>
      <c r="C3988" t="s">
        <v>23</v>
      </c>
      <c r="D3988" t="s">
        <v>25</v>
      </c>
      <c r="E3988" t="s">
        <v>12</v>
      </c>
      <c r="F3988">
        <v>936.08</v>
      </c>
      <c r="G3988">
        <v>1</v>
      </c>
      <c r="H3988">
        <v>4.0999999999999996</v>
      </c>
      <c r="I3988" t="s">
        <v>13</v>
      </c>
      <c r="J3988" s="1">
        <v>48548</v>
      </c>
    </row>
    <row r="3989" spans="1:10" x14ac:dyDescent="0.3">
      <c r="A3989">
        <v>3988</v>
      </c>
      <c r="B3989">
        <v>48</v>
      </c>
      <c r="C3989" t="s">
        <v>10</v>
      </c>
      <c r="D3989" t="s">
        <v>15</v>
      </c>
      <c r="E3989" t="s">
        <v>12</v>
      </c>
      <c r="F3989">
        <v>1228.33</v>
      </c>
      <c r="G3989">
        <v>9</v>
      </c>
      <c r="H3989">
        <v>1.6</v>
      </c>
      <c r="I3989" t="s">
        <v>17</v>
      </c>
      <c r="J3989" s="1">
        <v>48549</v>
      </c>
    </row>
    <row r="3990" spans="1:10" x14ac:dyDescent="0.3">
      <c r="A3990">
        <v>3989</v>
      </c>
      <c r="B3990">
        <v>48</v>
      </c>
      <c r="C3990" t="s">
        <v>10</v>
      </c>
      <c r="D3990" t="s">
        <v>22</v>
      </c>
      <c r="E3990" t="s">
        <v>21</v>
      </c>
      <c r="F3990">
        <v>239.04</v>
      </c>
      <c r="G3990">
        <v>11</v>
      </c>
      <c r="H3990">
        <v>3.1</v>
      </c>
      <c r="I3990" t="s">
        <v>13</v>
      </c>
      <c r="J3990" s="1">
        <v>48550</v>
      </c>
    </row>
    <row r="3991" spans="1:10" x14ac:dyDescent="0.3">
      <c r="A3991">
        <v>3990</v>
      </c>
      <c r="B3991">
        <v>68</v>
      </c>
      <c r="C3991" t="s">
        <v>23</v>
      </c>
      <c r="D3991" t="s">
        <v>18</v>
      </c>
      <c r="E3991" t="s">
        <v>24</v>
      </c>
      <c r="F3991">
        <v>667.92</v>
      </c>
      <c r="G3991">
        <v>13</v>
      </c>
      <c r="H3991">
        <v>3</v>
      </c>
      <c r="I3991" t="s">
        <v>17</v>
      </c>
      <c r="J3991" s="1">
        <v>48551</v>
      </c>
    </row>
    <row r="3992" spans="1:10" x14ac:dyDescent="0.3">
      <c r="A3992">
        <v>3991</v>
      </c>
      <c r="B3992">
        <v>65</v>
      </c>
      <c r="C3992" t="s">
        <v>14</v>
      </c>
      <c r="D3992" t="s">
        <v>25</v>
      </c>
      <c r="E3992" t="s">
        <v>12</v>
      </c>
      <c r="F3992">
        <v>731.75</v>
      </c>
      <c r="G3992">
        <v>6</v>
      </c>
      <c r="H3992">
        <v>2.2000000000000002</v>
      </c>
      <c r="I3992" t="s">
        <v>17</v>
      </c>
      <c r="J3992" s="1">
        <v>48552</v>
      </c>
    </row>
    <row r="3993" spans="1:10" x14ac:dyDescent="0.3">
      <c r="A3993">
        <v>3992</v>
      </c>
      <c r="B3993">
        <v>35</v>
      </c>
      <c r="C3993" t="s">
        <v>14</v>
      </c>
      <c r="D3993" t="s">
        <v>18</v>
      </c>
      <c r="E3993" t="s">
        <v>16</v>
      </c>
      <c r="F3993">
        <v>25.18</v>
      </c>
      <c r="G3993">
        <v>11</v>
      </c>
      <c r="H3993">
        <v>3.9</v>
      </c>
      <c r="I3993" t="s">
        <v>17</v>
      </c>
      <c r="J3993" s="1">
        <v>48553</v>
      </c>
    </row>
    <row r="3994" spans="1:10" x14ac:dyDescent="0.3">
      <c r="A3994">
        <v>3993</v>
      </c>
      <c r="B3994">
        <v>27</v>
      </c>
      <c r="C3994" t="s">
        <v>23</v>
      </c>
      <c r="D3994" t="s">
        <v>18</v>
      </c>
      <c r="E3994" t="s">
        <v>21</v>
      </c>
      <c r="F3994">
        <v>1109.8499999999999</v>
      </c>
      <c r="G3994">
        <v>5</v>
      </c>
      <c r="H3994">
        <v>3.3</v>
      </c>
      <c r="I3994" t="s">
        <v>13</v>
      </c>
      <c r="J3994" s="1">
        <v>48554</v>
      </c>
    </row>
    <row r="3995" spans="1:10" x14ac:dyDescent="0.3">
      <c r="A3995">
        <v>3994</v>
      </c>
      <c r="B3995">
        <v>31</v>
      </c>
      <c r="C3995" t="s">
        <v>14</v>
      </c>
      <c r="D3995" t="s">
        <v>11</v>
      </c>
      <c r="E3995" t="s">
        <v>24</v>
      </c>
      <c r="F3995">
        <v>813.31</v>
      </c>
      <c r="G3995">
        <v>4</v>
      </c>
      <c r="H3995">
        <v>2.4</v>
      </c>
      <c r="I3995" t="s">
        <v>17</v>
      </c>
      <c r="J3995" s="1">
        <v>48555</v>
      </c>
    </row>
    <row r="3996" spans="1:10" x14ac:dyDescent="0.3">
      <c r="A3996">
        <v>3995</v>
      </c>
      <c r="B3996">
        <v>32</v>
      </c>
      <c r="C3996" t="s">
        <v>10</v>
      </c>
      <c r="D3996" t="s">
        <v>22</v>
      </c>
      <c r="E3996" t="s">
        <v>16</v>
      </c>
      <c r="F3996">
        <v>288.04000000000002</v>
      </c>
      <c r="G3996">
        <v>13</v>
      </c>
      <c r="H3996">
        <v>3.5</v>
      </c>
      <c r="I3996" t="s">
        <v>17</v>
      </c>
      <c r="J3996" s="1">
        <v>48556</v>
      </c>
    </row>
    <row r="3997" spans="1:10" x14ac:dyDescent="0.3">
      <c r="A3997">
        <v>3996</v>
      </c>
      <c r="B3997">
        <v>26</v>
      </c>
      <c r="C3997" t="s">
        <v>10</v>
      </c>
      <c r="D3997" t="s">
        <v>15</v>
      </c>
      <c r="E3997" t="s">
        <v>21</v>
      </c>
      <c r="F3997">
        <v>798.69</v>
      </c>
      <c r="G3997">
        <v>6</v>
      </c>
      <c r="H3997">
        <v>2.9</v>
      </c>
      <c r="I3997" t="s">
        <v>13</v>
      </c>
      <c r="J3997" s="1">
        <v>48557</v>
      </c>
    </row>
    <row r="3998" spans="1:10" x14ac:dyDescent="0.3">
      <c r="A3998">
        <v>3997</v>
      </c>
      <c r="B3998">
        <v>24</v>
      </c>
      <c r="C3998" t="s">
        <v>14</v>
      </c>
      <c r="D3998" t="s">
        <v>18</v>
      </c>
      <c r="E3998" t="s">
        <v>16</v>
      </c>
      <c r="F3998">
        <v>412.27</v>
      </c>
      <c r="G3998">
        <v>6</v>
      </c>
      <c r="H3998">
        <v>1.6</v>
      </c>
      <c r="I3998" t="s">
        <v>13</v>
      </c>
      <c r="J3998" s="1">
        <v>48558</v>
      </c>
    </row>
    <row r="3999" spans="1:10" x14ac:dyDescent="0.3">
      <c r="A3999">
        <v>3998</v>
      </c>
      <c r="B3999">
        <v>34</v>
      </c>
      <c r="C3999" t="s">
        <v>10</v>
      </c>
      <c r="D3999" t="s">
        <v>20</v>
      </c>
      <c r="E3999" t="s">
        <v>12</v>
      </c>
      <c r="F3999">
        <v>555.20000000000005</v>
      </c>
      <c r="G3999">
        <v>13</v>
      </c>
      <c r="H3999">
        <v>2.9</v>
      </c>
      <c r="I3999" t="s">
        <v>17</v>
      </c>
      <c r="J3999" s="1">
        <v>48559</v>
      </c>
    </row>
    <row r="4000" spans="1:10" x14ac:dyDescent="0.3">
      <c r="A4000">
        <v>3999</v>
      </c>
      <c r="B4000">
        <v>24</v>
      </c>
      <c r="C4000" t="s">
        <v>14</v>
      </c>
      <c r="D4000" t="s">
        <v>22</v>
      </c>
      <c r="E4000" t="s">
        <v>21</v>
      </c>
      <c r="F4000">
        <v>1073.07</v>
      </c>
      <c r="G4000">
        <v>2</v>
      </c>
      <c r="H4000">
        <v>2</v>
      </c>
      <c r="I4000" t="s">
        <v>13</v>
      </c>
      <c r="J4000" s="1">
        <v>48560</v>
      </c>
    </row>
    <row r="4001" spans="1:10" x14ac:dyDescent="0.3">
      <c r="A4001">
        <v>4000</v>
      </c>
      <c r="B4001">
        <v>42</v>
      </c>
      <c r="C4001" t="s">
        <v>10</v>
      </c>
      <c r="D4001" t="s">
        <v>25</v>
      </c>
      <c r="E4001" t="s">
        <v>16</v>
      </c>
      <c r="F4001">
        <v>1345.95</v>
      </c>
      <c r="G4001">
        <v>3</v>
      </c>
      <c r="H4001">
        <v>4.0999999999999996</v>
      </c>
      <c r="I4001" t="s">
        <v>17</v>
      </c>
      <c r="J4001" s="1">
        <v>48561</v>
      </c>
    </row>
    <row r="4002" spans="1:10" x14ac:dyDescent="0.3">
      <c r="A4002">
        <v>4001</v>
      </c>
      <c r="B4002">
        <v>58</v>
      </c>
      <c r="C4002" t="s">
        <v>14</v>
      </c>
      <c r="D4002" t="s">
        <v>25</v>
      </c>
      <c r="E4002" t="s">
        <v>19</v>
      </c>
      <c r="F4002">
        <v>300.39999999999998</v>
      </c>
      <c r="G4002">
        <v>3</v>
      </c>
      <c r="H4002">
        <v>3.1</v>
      </c>
      <c r="I4002" t="s">
        <v>13</v>
      </c>
      <c r="J4002" s="1">
        <v>48562</v>
      </c>
    </row>
    <row r="4003" spans="1:10" x14ac:dyDescent="0.3">
      <c r="A4003">
        <v>4002</v>
      </c>
      <c r="B4003">
        <v>30</v>
      </c>
      <c r="C4003" t="s">
        <v>10</v>
      </c>
      <c r="D4003" t="s">
        <v>11</v>
      </c>
      <c r="E4003" t="s">
        <v>21</v>
      </c>
      <c r="F4003">
        <v>327</v>
      </c>
      <c r="G4003">
        <v>11</v>
      </c>
      <c r="H4003">
        <v>3.2</v>
      </c>
      <c r="I4003" t="s">
        <v>17</v>
      </c>
      <c r="J4003" s="1">
        <v>48563</v>
      </c>
    </row>
    <row r="4004" spans="1:10" x14ac:dyDescent="0.3">
      <c r="A4004">
        <v>4003</v>
      </c>
      <c r="B4004">
        <v>65</v>
      </c>
      <c r="C4004" t="s">
        <v>10</v>
      </c>
      <c r="D4004" t="s">
        <v>25</v>
      </c>
      <c r="E4004" t="s">
        <v>24</v>
      </c>
      <c r="F4004">
        <v>1127.8499999999999</v>
      </c>
      <c r="G4004">
        <v>5</v>
      </c>
      <c r="H4004">
        <v>1.5</v>
      </c>
      <c r="I4004" t="s">
        <v>17</v>
      </c>
      <c r="J4004" s="1">
        <v>48564</v>
      </c>
    </row>
    <row r="4005" spans="1:10" x14ac:dyDescent="0.3">
      <c r="A4005">
        <v>4004</v>
      </c>
      <c r="B4005">
        <v>51</v>
      </c>
      <c r="C4005" t="s">
        <v>14</v>
      </c>
      <c r="D4005" t="s">
        <v>18</v>
      </c>
      <c r="E4005" t="s">
        <v>21</v>
      </c>
      <c r="F4005">
        <v>1161.72</v>
      </c>
      <c r="G4005">
        <v>14</v>
      </c>
      <c r="H4005">
        <v>2.8</v>
      </c>
      <c r="I4005" t="s">
        <v>13</v>
      </c>
      <c r="J4005" s="1">
        <v>48565</v>
      </c>
    </row>
    <row r="4006" spans="1:10" x14ac:dyDescent="0.3">
      <c r="A4006">
        <v>4005</v>
      </c>
      <c r="B4006">
        <v>67</v>
      </c>
      <c r="C4006" t="s">
        <v>10</v>
      </c>
      <c r="D4006" t="s">
        <v>15</v>
      </c>
      <c r="E4006" t="s">
        <v>21</v>
      </c>
      <c r="F4006">
        <v>849.28</v>
      </c>
      <c r="G4006">
        <v>10</v>
      </c>
      <c r="H4006">
        <v>3.3</v>
      </c>
      <c r="I4006" t="s">
        <v>17</v>
      </c>
      <c r="J4006" s="1">
        <v>48566</v>
      </c>
    </row>
    <row r="4007" spans="1:10" x14ac:dyDescent="0.3">
      <c r="A4007">
        <v>4006</v>
      </c>
      <c r="B4007">
        <v>62</v>
      </c>
      <c r="C4007" t="s">
        <v>14</v>
      </c>
      <c r="D4007" t="s">
        <v>22</v>
      </c>
      <c r="E4007" t="s">
        <v>16</v>
      </c>
      <c r="F4007">
        <v>657.46</v>
      </c>
      <c r="G4007">
        <v>7</v>
      </c>
      <c r="H4007">
        <v>3.9</v>
      </c>
      <c r="I4007" t="s">
        <v>13</v>
      </c>
      <c r="J4007" s="1">
        <v>48567</v>
      </c>
    </row>
    <row r="4008" spans="1:10" x14ac:dyDescent="0.3">
      <c r="A4008">
        <v>4007</v>
      </c>
      <c r="B4008">
        <v>53</v>
      </c>
      <c r="C4008" t="s">
        <v>10</v>
      </c>
      <c r="D4008" t="s">
        <v>25</v>
      </c>
      <c r="E4008" t="s">
        <v>12</v>
      </c>
      <c r="F4008">
        <v>125.38</v>
      </c>
      <c r="G4008">
        <v>5</v>
      </c>
      <c r="H4008">
        <v>1.8</v>
      </c>
      <c r="I4008" t="s">
        <v>17</v>
      </c>
      <c r="J4008" s="1">
        <v>48568</v>
      </c>
    </row>
    <row r="4009" spans="1:10" x14ac:dyDescent="0.3">
      <c r="A4009">
        <v>4008</v>
      </c>
      <c r="B4009">
        <v>64</v>
      </c>
      <c r="C4009" t="s">
        <v>10</v>
      </c>
      <c r="D4009" t="s">
        <v>20</v>
      </c>
      <c r="E4009" t="s">
        <v>19</v>
      </c>
      <c r="F4009">
        <v>263.27</v>
      </c>
      <c r="G4009">
        <v>1</v>
      </c>
      <c r="H4009">
        <v>2.7</v>
      </c>
      <c r="I4009" t="s">
        <v>13</v>
      </c>
      <c r="J4009" s="1">
        <v>48569</v>
      </c>
    </row>
    <row r="4010" spans="1:10" x14ac:dyDescent="0.3">
      <c r="A4010">
        <v>4009</v>
      </c>
      <c r="B4010">
        <v>31</v>
      </c>
      <c r="C4010" t="s">
        <v>23</v>
      </c>
      <c r="D4010" t="s">
        <v>11</v>
      </c>
      <c r="E4010" t="s">
        <v>24</v>
      </c>
      <c r="F4010">
        <v>327.66000000000003</v>
      </c>
      <c r="G4010">
        <v>5</v>
      </c>
      <c r="H4010">
        <v>3.5</v>
      </c>
      <c r="I4010" t="s">
        <v>17</v>
      </c>
      <c r="J4010" s="1">
        <v>48570</v>
      </c>
    </row>
    <row r="4011" spans="1:10" x14ac:dyDescent="0.3">
      <c r="A4011">
        <v>4010</v>
      </c>
      <c r="B4011">
        <v>52</v>
      </c>
      <c r="C4011" t="s">
        <v>14</v>
      </c>
      <c r="D4011" t="s">
        <v>18</v>
      </c>
      <c r="E4011" t="s">
        <v>21</v>
      </c>
      <c r="F4011">
        <v>11.38</v>
      </c>
      <c r="G4011">
        <v>10</v>
      </c>
      <c r="H4011">
        <v>1.3</v>
      </c>
      <c r="I4011" t="s">
        <v>13</v>
      </c>
      <c r="J4011" s="1">
        <v>48571</v>
      </c>
    </row>
    <row r="4012" spans="1:10" x14ac:dyDescent="0.3">
      <c r="A4012">
        <v>4011</v>
      </c>
      <c r="B4012">
        <v>44</v>
      </c>
      <c r="C4012" t="s">
        <v>23</v>
      </c>
      <c r="D4012" t="s">
        <v>22</v>
      </c>
      <c r="E4012" t="s">
        <v>19</v>
      </c>
      <c r="F4012">
        <v>1152.8</v>
      </c>
      <c r="G4012">
        <v>9</v>
      </c>
      <c r="H4012">
        <v>4.5999999999999996</v>
      </c>
      <c r="I4012" t="s">
        <v>13</v>
      </c>
      <c r="J4012" s="1">
        <v>48572</v>
      </c>
    </row>
    <row r="4013" spans="1:10" x14ac:dyDescent="0.3">
      <c r="A4013">
        <v>4012</v>
      </c>
      <c r="B4013">
        <v>32</v>
      </c>
      <c r="C4013" t="s">
        <v>23</v>
      </c>
      <c r="D4013" t="s">
        <v>22</v>
      </c>
      <c r="E4013" t="s">
        <v>21</v>
      </c>
      <c r="F4013">
        <v>1026.29</v>
      </c>
      <c r="G4013">
        <v>5</v>
      </c>
      <c r="H4013">
        <v>4.8</v>
      </c>
      <c r="I4013" t="s">
        <v>13</v>
      </c>
      <c r="J4013" s="1">
        <v>48573</v>
      </c>
    </row>
    <row r="4014" spans="1:10" x14ac:dyDescent="0.3">
      <c r="A4014">
        <v>4013</v>
      </c>
      <c r="B4014">
        <v>33</v>
      </c>
      <c r="C4014" t="s">
        <v>23</v>
      </c>
      <c r="D4014" t="s">
        <v>25</v>
      </c>
      <c r="E4014" t="s">
        <v>16</v>
      </c>
      <c r="F4014">
        <v>1383.01</v>
      </c>
      <c r="G4014">
        <v>11</v>
      </c>
      <c r="H4014">
        <v>4.3</v>
      </c>
      <c r="I4014" t="s">
        <v>17</v>
      </c>
      <c r="J4014" s="1">
        <v>48574</v>
      </c>
    </row>
    <row r="4015" spans="1:10" x14ac:dyDescent="0.3">
      <c r="A4015">
        <v>4014</v>
      </c>
      <c r="B4015">
        <v>23</v>
      </c>
      <c r="C4015" t="s">
        <v>14</v>
      </c>
      <c r="D4015" t="s">
        <v>15</v>
      </c>
      <c r="E4015" t="s">
        <v>21</v>
      </c>
      <c r="F4015">
        <v>1315.67</v>
      </c>
      <c r="G4015">
        <v>8</v>
      </c>
      <c r="H4015">
        <v>1.7</v>
      </c>
      <c r="I4015" t="s">
        <v>13</v>
      </c>
      <c r="J4015" s="1">
        <v>48575</v>
      </c>
    </row>
    <row r="4016" spans="1:10" x14ac:dyDescent="0.3">
      <c r="A4016">
        <v>4015</v>
      </c>
      <c r="B4016">
        <v>29</v>
      </c>
      <c r="C4016" t="s">
        <v>23</v>
      </c>
      <c r="D4016" t="s">
        <v>15</v>
      </c>
      <c r="E4016" t="s">
        <v>12</v>
      </c>
      <c r="F4016">
        <v>1220.96</v>
      </c>
      <c r="G4016">
        <v>14</v>
      </c>
      <c r="H4016">
        <v>2.2999999999999998</v>
      </c>
      <c r="I4016" t="s">
        <v>17</v>
      </c>
      <c r="J4016" s="1">
        <v>48576</v>
      </c>
    </row>
    <row r="4017" spans="1:10" x14ac:dyDescent="0.3">
      <c r="A4017">
        <v>4016</v>
      </c>
      <c r="B4017">
        <v>20</v>
      </c>
      <c r="C4017" t="s">
        <v>23</v>
      </c>
      <c r="D4017" t="s">
        <v>22</v>
      </c>
      <c r="E4017" t="s">
        <v>21</v>
      </c>
      <c r="F4017">
        <v>1213.3900000000001</v>
      </c>
      <c r="G4017">
        <v>3</v>
      </c>
      <c r="H4017">
        <v>2.5</v>
      </c>
      <c r="I4017" t="s">
        <v>13</v>
      </c>
      <c r="J4017" s="1">
        <v>48577</v>
      </c>
    </row>
    <row r="4018" spans="1:10" x14ac:dyDescent="0.3">
      <c r="A4018">
        <v>4017</v>
      </c>
      <c r="B4018">
        <v>20</v>
      </c>
      <c r="C4018" t="s">
        <v>10</v>
      </c>
      <c r="D4018" t="s">
        <v>18</v>
      </c>
      <c r="E4018" t="s">
        <v>16</v>
      </c>
      <c r="F4018">
        <v>482.35</v>
      </c>
      <c r="G4018">
        <v>11</v>
      </c>
      <c r="H4018">
        <v>4.2</v>
      </c>
      <c r="I4018" t="s">
        <v>17</v>
      </c>
      <c r="J4018" s="1">
        <v>48578</v>
      </c>
    </row>
    <row r="4019" spans="1:10" x14ac:dyDescent="0.3">
      <c r="A4019">
        <v>4018</v>
      </c>
      <c r="B4019">
        <v>41</v>
      </c>
      <c r="C4019" t="s">
        <v>23</v>
      </c>
      <c r="D4019" t="s">
        <v>20</v>
      </c>
      <c r="E4019" t="s">
        <v>16</v>
      </c>
      <c r="F4019">
        <v>268.58</v>
      </c>
      <c r="G4019">
        <v>4</v>
      </c>
      <c r="H4019">
        <v>3</v>
      </c>
      <c r="I4019" t="s">
        <v>13</v>
      </c>
      <c r="J4019" s="1">
        <v>48579</v>
      </c>
    </row>
    <row r="4020" spans="1:10" x14ac:dyDescent="0.3">
      <c r="A4020">
        <v>4019</v>
      </c>
      <c r="B4020">
        <v>61</v>
      </c>
      <c r="C4020" t="s">
        <v>10</v>
      </c>
      <c r="D4020" t="s">
        <v>15</v>
      </c>
      <c r="E4020" t="s">
        <v>19</v>
      </c>
      <c r="F4020">
        <v>1264.97</v>
      </c>
      <c r="G4020">
        <v>11</v>
      </c>
      <c r="H4020">
        <v>4.7</v>
      </c>
      <c r="I4020" t="s">
        <v>13</v>
      </c>
      <c r="J4020" s="1">
        <v>48580</v>
      </c>
    </row>
    <row r="4021" spans="1:10" x14ac:dyDescent="0.3">
      <c r="A4021">
        <v>4020</v>
      </c>
      <c r="B4021">
        <v>37</v>
      </c>
      <c r="C4021" t="s">
        <v>10</v>
      </c>
      <c r="D4021" t="s">
        <v>15</v>
      </c>
      <c r="E4021" t="s">
        <v>19</v>
      </c>
      <c r="F4021">
        <v>1243.06</v>
      </c>
      <c r="G4021">
        <v>7</v>
      </c>
      <c r="H4021">
        <v>4.7</v>
      </c>
      <c r="I4021" t="s">
        <v>17</v>
      </c>
      <c r="J4021" s="1">
        <v>48581</v>
      </c>
    </row>
    <row r="4022" spans="1:10" x14ac:dyDescent="0.3">
      <c r="A4022">
        <v>4021</v>
      </c>
      <c r="B4022">
        <v>54</v>
      </c>
      <c r="C4022" t="s">
        <v>23</v>
      </c>
      <c r="D4022" t="s">
        <v>20</v>
      </c>
      <c r="E4022" t="s">
        <v>12</v>
      </c>
      <c r="F4022">
        <v>85.05</v>
      </c>
      <c r="G4022">
        <v>11</v>
      </c>
      <c r="H4022">
        <v>3.5</v>
      </c>
      <c r="I4022" t="s">
        <v>13</v>
      </c>
      <c r="J4022" s="1">
        <v>48582</v>
      </c>
    </row>
    <row r="4023" spans="1:10" x14ac:dyDescent="0.3">
      <c r="A4023">
        <v>4022</v>
      </c>
      <c r="B4023">
        <v>65</v>
      </c>
      <c r="C4023" t="s">
        <v>10</v>
      </c>
      <c r="D4023" t="s">
        <v>20</v>
      </c>
      <c r="E4023" t="s">
        <v>21</v>
      </c>
      <c r="F4023">
        <v>897.88</v>
      </c>
      <c r="G4023">
        <v>12</v>
      </c>
      <c r="H4023">
        <v>1.7</v>
      </c>
      <c r="I4023" t="s">
        <v>17</v>
      </c>
      <c r="J4023" s="1">
        <v>48583</v>
      </c>
    </row>
    <row r="4024" spans="1:10" x14ac:dyDescent="0.3">
      <c r="A4024">
        <v>4023</v>
      </c>
      <c r="B4024">
        <v>68</v>
      </c>
      <c r="C4024" t="s">
        <v>10</v>
      </c>
      <c r="D4024" t="s">
        <v>25</v>
      </c>
      <c r="E4024" t="s">
        <v>16</v>
      </c>
      <c r="F4024">
        <v>935.86</v>
      </c>
      <c r="G4024">
        <v>4</v>
      </c>
      <c r="H4024">
        <v>2.8</v>
      </c>
      <c r="I4024" t="s">
        <v>17</v>
      </c>
      <c r="J4024" s="1">
        <v>48584</v>
      </c>
    </row>
    <row r="4025" spans="1:10" x14ac:dyDescent="0.3">
      <c r="A4025">
        <v>4024</v>
      </c>
      <c r="B4025">
        <v>63</v>
      </c>
      <c r="C4025" t="s">
        <v>10</v>
      </c>
      <c r="D4025" t="s">
        <v>22</v>
      </c>
      <c r="E4025" t="s">
        <v>16</v>
      </c>
      <c r="F4025">
        <v>744.92</v>
      </c>
      <c r="G4025">
        <v>12</v>
      </c>
      <c r="H4025">
        <v>2.4</v>
      </c>
      <c r="I4025" t="s">
        <v>17</v>
      </c>
      <c r="J4025" s="1">
        <v>48585</v>
      </c>
    </row>
    <row r="4026" spans="1:10" x14ac:dyDescent="0.3">
      <c r="A4026">
        <v>4025</v>
      </c>
      <c r="B4026">
        <v>26</v>
      </c>
      <c r="C4026" t="s">
        <v>10</v>
      </c>
      <c r="D4026" t="s">
        <v>15</v>
      </c>
      <c r="E4026" t="s">
        <v>19</v>
      </c>
      <c r="F4026">
        <v>1424.06</v>
      </c>
      <c r="G4026">
        <v>8</v>
      </c>
      <c r="H4026">
        <v>2.4</v>
      </c>
      <c r="I4026" t="s">
        <v>13</v>
      </c>
      <c r="J4026" s="1">
        <v>48586</v>
      </c>
    </row>
    <row r="4027" spans="1:10" x14ac:dyDescent="0.3">
      <c r="A4027">
        <v>4026</v>
      </c>
      <c r="B4027">
        <v>28</v>
      </c>
      <c r="C4027" t="s">
        <v>10</v>
      </c>
      <c r="D4027" t="s">
        <v>15</v>
      </c>
      <c r="E4027" t="s">
        <v>12</v>
      </c>
      <c r="F4027">
        <v>902.84</v>
      </c>
      <c r="G4027">
        <v>13</v>
      </c>
      <c r="H4027">
        <v>4.8</v>
      </c>
      <c r="I4027" t="s">
        <v>17</v>
      </c>
      <c r="J4027" s="1">
        <v>48587</v>
      </c>
    </row>
    <row r="4028" spans="1:10" x14ac:dyDescent="0.3">
      <c r="A4028">
        <v>4027</v>
      </c>
      <c r="B4028">
        <v>18</v>
      </c>
      <c r="C4028" t="s">
        <v>10</v>
      </c>
      <c r="D4028" t="s">
        <v>20</v>
      </c>
      <c r="E4028" t="s">
        <v>12</v>
      </c>
      <c r="F4028">
        <v>885.1</v>
      </c>
      <c r="G4028">
        <v>11</v>
      </c>
      <c r="H4028">
        <v>4</v>
      </c>
      <c r="I4028" t="s">
        <v>17</v>
      </c>
      <c r="J4028" s="1">
        <v>48588</v>
      </c>
    </row>
    <row r="4029" spans="1:10" x14ac:dyDescent="0.3">
      <c r="A4029">
        <v>4028</v>
      </c>
      <c r="B4029">
        <v>60</v>
      </c>
      <c r="C4029" t="s">
        <v>23</v>
      </c>
      <c r="D4029" t="s">
        <v>11</v>
      </c>
      <c r="E4029" t="s">
        <v>21</v>
      </c>
      <c r="F4029">
        <v>258.97000000000003</v>
      </c>
      <c r="G4029">
        <v>7</v>
      </c>
      <c r="H4029">
        <v>3.3</v>
      </c>
      <c r="I4029" t="s">
        <v>17</v>
      </c>
      <c r="J4029" s="1">
        <v>48589</v>
      </c>
    </row>
    <row r="4030" spans="1:10" x14ac:dyDescent="0.3">
      <c r="A4030">
        <v>4029</v>
      </c>
      <c r="B4030">
        <v>39</v>
      </c>
      <c r="C4030" t="s">
        <v>10</v>
      </c>
      <c r="D4030" t="s">
        <v>25</v>
      </c>
      <c r="E4030" t="s">
        <v>24</v>
      </c>
      <c r="F4030">
        <v>1116.49</v>
      </c>
      <c r="G4030">
        <v>6</v>
      </c>
      <c r="H4030">
        <v>4.8</v>
      </c>
      <c r="I4030" t="s">
        <v>13</v>
      </c>
      <c r="J4030" s="1">
        <v>48590</v>
      </c>
    </row>
    <row r="4031" spans="1:10" x14ac:dyDescent="0.3">
      <c r="A4031">
        <v>4030</v>
      </c>
      <c r="B4031">
        <v>51</v>
      </c>
      <c r="C4031" t="s">
        <v>10</v>
      </c>
      <c r="D4031" t="s">
        <v>20</v>
      </c>
      <c r="E4031" t="s">
        <v>19</v>
      </c>
      <c r="F4031">
        <v>1183.5899999999999</v>
      </c>
      <c r="G4031">
        <v>2</v>
      </c>
      <c r="H4031">
        <v>1.2</v>
      </c>
      <c r="I4031" t="s">
        <v>17</v>
      </c>
      <c r="J4031" s="1">
        <v>48591</v>
      </c>
    </row>
    <row r="4032" spans="1:10" x14ac:dyDescent="0.3">
      <c r="A4032">
        <v>4031</v>
      </c>
      <c r="B4032">
        <v>50</v>
      </c>
      <c r="C4032" t="s">
        <v>23</v>
      </c>
      <c r="D4032" t="s">
        <v>15</v>
      </c>
      <c r="E4032" t="s">
        <v>19</v>
      </c>
      <c r="F4032">
        <v>467.39</v>
      </c>
      <c r="G4032">
        <v>1</v>
      </c>
      <c r="H4032">
        <v>2.2999999999999998</v>
      </c>
      <c r="I4032" t="s">
        <v>17</v>
      </c>
      <c r="J4032" s="1">
        <v>48592</v>
      </c>
    </row>
    <row r="4033" spans="1:10" x14ac:dyDescent="0.3">
      <c r="A4033">
        <v>4032</v>
      </c>
      <c r="B4033">
        <v>40</v>
      </c>
      <c r="C4033" t="s">
        <v>14</v>
      </c>
      <c r="D4033" t="s">
        <v>11</v>
      </c>
      <c r="E4033" t="s">
        <v>16</v>
      </c>
      <c r="F4033">
        <v>1433.51</v>
      </c>
      <c r="G4033">
        <v>7</v>
      </c>
      <c r="H4033">
        <v>4.8</v>
      </c>
      <c r="I4033" t="s">
        <v>13</v>
      </c>
      <c r="J4033" s="1">
        <v>48593</v>
      </c>
    </row>
    <row r="4034" spans="1:10" x14ac:dyDescent="0.3">
      <c r="A4034">
        <v>4033</v>
      </c>
      <c r="B4034">
        <v>63</v>
      </c>
      <c r="C4034" t="s">
        <v>10</v>
      </c>
      <c r="D4034" t="s">
        <v>18</v>
      </c>
      <c r="E4034" t="s">
        <v>19</v>
      </c>
      <c r="F4034">
        <v>1111.43</v>
      </c>
      <c r="G4034">
        <v>6</v>
      </c>
      <c r="H4034">
        <v>2.7</v>
      </c>
      <c r="I4034" t="s">
        <v>13</v>
      </c>
      <c r="J4034" s="1">
        <v>48594</v>
      </c>
    </row>
    <row r="4035" spans="1:10" x14ac:dyDescent="0.3">
      <c r="A4035">
        <v>4034</v>
      </c>
      <c r="B4035">
        <v>30</v>
      </c>
      <c r="C4035" t="s">
        <v>14</v>
      </c>
      <c r="D4035" t="s">
        <v>25</v>
      </c>
      <c r="E4035" t="s">
        <v>24</v>
      </c>
      <c r="F4035">
        <v>752.75</v>
      </c>
      <c r="G4035">
        <v>5</v>
      </c>
      <c r="H4035">
        <v>2.6</v>
      </c>
      <c r="I4035" t="s">
        <v>17</v>
      </c>
      <c r="J4035" s="1">
        <v>48595</v>
      </c>
    </row>
    <row r="4036" spans="1:10" x14ac:dyDescent="0.3">
      <c r="A4036">
        <v>4035</v>
      </c>
      <c r="B4036">
        <v>42</v>
      </c>
      <c r="C4036" t="s">
        <v>14</v>
      </c>
      <c r="D4036" t="s">
        <v>20</v>
      </c>
      <c r="E4036" t="s">
        <v>21</v>
      </c>
      <c r="F4036">
        <v>1051.06</v>
      </c>
      <c r="G4036">
        <v>9</v>
      </c>
      <c r="H4036">
        <v>2.6</v>
      </c>
      <c r="I4036" t="s">
        <v>17</v>
      </c>
      <c r="J4036" s="1">
        <v>48596</v>
      </c>
    </row>
    <row r="4037" spans="1:10" x14ac:dyDescent="0.3">
      <c r="A4037">
        <v>4036</v>
      </c>
      <c r="B4037">
        <v>57</v>
      </c>
      <c r="C4037" t="s">
        <v>14</v>
      </c>
      <c r="D4037" t="s">
        <v>15</v>
      </c>
      <c r="E4037" t="s">
        <v>12</v>
      </c>
      <c r="F4037">
        <v>762.87</v>
      </c>
      <c r="G4037">
        <v>3</v>
      </c>
      <c r="H4037">
        <v>3.8</v>
      </c>
      <c r="I4037" t="s">
        <v>17</v>
      </c>
      <c r="J4037" s="1">
        <v>48597</v>
      </c>
    </row>
    <row r="4038" spans="1:10" x14ac:dyDescent="0.3">
      <c r="A4038">
        <v>4037</v>
      </c>
      <c r="B4038">
        <v>44</v>
      </c>
      <c r="C4038" t="s">
        <v>10</v>
      </c>
      <c r="D4038" t="s">
        <v>11</v>
      </c>
      <c r="E4038" t="s">
        <v>21</v>
      </c>
      <c r="F4038">
        <v>1101.42</v>
      </c>
      <c r="G4038">
        <v>13</v>
      </c>
      <c r="H4038">
        <v>4.4000000000000004</v>
      </c>
      <c r="I4038" t="s">
        <v>17</v>
      </c>
      <c r="J4038" s="1">
        <v>48598</v>
      </c>
    </row>
    <row r="4039" spans="1:10" x14ac:dyDescent="0.3">
      <c r="A4039">
        <v>4038</v>
      </c>
      <c r="B4039">
        <v>61</v>
      </c>
      <c r="C4039" t="s">
        <v>14</v>
      </c>
      <c r="D4039" t="s">
        <v>11</v>
      </c>
      <c r="E4039" t="s">
        <v>21</v>
      </c>
      <c r="F4039">
        <v>1222.68</v>
      </c>
      <c r="G4039">
        <v>8</v>
      </c>
      <c r="H4039">
        <v>4.4000000000000004</v>
      </c>
      <c r="I4039" t="s">
        <v>13</v>
      </c>
      <c r="J4039" s="1">
        <v>48599</v>
      </c>
    </row>
    <row r="4040" spans="1:10" x14ac:dyDescent="0.3">
      <c r="A4040">
        <v>4039</v>
      </c>
      <c r="B4040">
        <v>58</v>
      </c>
      <c r="C4040" t="s">
        <v>10</v>
      </c>
      <c r="D4040" t="s">
        <v>22</v>
      </c>
      <c r="E4040" t="s">
        <v>19</v>
      </c>
      <c r="F4040">
        <v>777.84</v>
      </c>
      <c r="G4040">
        <v>9</v>
      </c>
      <c r="H4040">
        <v>1.4</v>
      </c>
      <c r="I4040" t="s">
        <v>13</v>
      </c>
      <c r="J4040" s="1">
        <v>48600</v>
      </c>
    </row>
    <row r="4041" spans="1:10" x14ac:dyDescent="0.3">
      <c r="A4041">
        <v>4040</v>
      </c>
      <c r="B4041">
        <v>43</v>
      </c>
      <c r="C4041" t="s">
        <v>23</v>
      </c>
      <c r="D4041" t="s">
        <v>20</v>
      </c>
      <c r="E4041" t="s">
        <v>21</v>
      </c>
      <c r="F4041">
        <v>1075.1099999999999</v>
      </c>
      <c r="G4041">
        <v>9</v>
      </c>
      <c r="H4041">
        <v>1.4</v>
      </c>
      <c r="I4041" t="s">
        <v>17</v>
      </c>
      <c r="J4041" s="1">
        <v>48601</v>
      </c>
    </row>
    <row r="4042" spans="1:10" x14ac:dyDescent="0.3">
      <c r="A4042">
        <v>4041</v>
      </c>
      <c r="B4042">
        <v>29</v>
      </c>
      <c r="C4042" t="s">
        <v>10</v>
      </c>
      <c r="D4042" t="s">
        <v>15</v>
      </c>
      <c r="E4042" t="s">
        <v>24</v>
      </c>
      <c r="F4042">
        <v>47.47</v>
      </c>
      <c r="G4042">
        <v>8</v>
      </c>
      <c r="H4042">
        <v>1.7</v>
      </c>
      <c r="I4042" t="s">
        <v>13</v>
      </c>
      <c r="J4042" s="1">
        <v>48602</v>
      </c>
    </row>
    <row r="4043" spans="1:10" x14ac:dyDescent="0.3">
      <c r="A4043">
        <v>4042</v>
      </c>
      <c r="B4043">
        <v>58</v>
      </c>
      <c r="C4043" t="s">
        <v>10</v>
      </c>
      <c r="D4043" t="s">
        <v>20</v>
      </c>
      <c r="E4043" t="s">
        <v>16</v>
      </c>
      <c r="F4043">
        <v>32.54</v>
      </c>
      <c r="G4043">
        <v>11</v>
      </c>
      <c r="H4043">
        <v>3.5</v>
      </c>
      <c r="I4043" t="s">
        <v>17</v>
      </c>
      <c r="J4043" s="1">
        <v>48603</v>
      </c>
    </row>
    <row r="4044" spans="1:10" x14ac:dyDescent="0.3">
      <c r="A4044">
        <v>4043</v>
      </c>
      <c r="B4044">
        <v>35</v>
      </c>
      <c r="C4044" t="s">
        <v>23</v>
      </c>
      <c r="D4044" t="s">
        <v>25</v>
      </c>
      <c r="E4044" t="s">
        <v>24</v>
      </c>
      <c r="F4044">
        <v>1081.3800000000001</v>
      </c>
      <c r="G4044">
        <v>9</v>
      </c>
      <c r="H4044">
        <v>1.8</v>
      </c>
      <c r="I4044" t="s">
        <v>17</v>
      </c>
      <c r="J4044" s="1">
        <v>48604</v>
      </c>
    </row>
    <row r="4045" spans="1:10" x14ac:dyDescent="0.3">
      <c r="A4045">
        <v>4044</v>
      </c>
      <c r="B4045">
        <v>53</v>
      </c>
      <c r="C4045" t="s">
        <v>10</v>
      </c>
      <c r="D4045" t="s">
        <v>18</v>
      </c>
      <c r="E4045" t="s">
        <v>21</v>
      </c>
      <c r="F4045">
        <v>68.34</v>
      </c>
      <c r="G4045">
        <v>1</v>
      </c>
      <c r="H4045">
        <v>3.2</v>
      </c>
      <c r="I4045" t="s">
        <v>13</v>
      </c>
      <c r="J4045" s="1">
        <v>48605</v>
      </c>
    </row>
    <row r="4046" spans="1:10" x14ac:dyDescent="0.3">
      <c r="A4046">
        <v>4045</v>
      </c>
      <c r="B4046">
        <v>45</v>
      </c>
      <c r="C4046" t="s">
        <v>14</v>
      </c>
      <c r="D4046" t="s">
        <v>22</v>
      </c>
      <c r="E4046" t="s">
        <v>12</v>
      </c>
      <c r="F4046">
        <v>273.77999999999997</v>
      </c>
      <c r="G4046">
        <v>10</v>
      </c>
      <c r="H4046">
        <v>4.0999999999999996</v>
      </c>
      <c r="I4046" t="s">
        <v>17</v>
      </c>
      <c r="J4046" s="1">
        <v>48606</v>
      </c>
    </row>
    <row r="4047" spans="1:10" x14ac:dyDescent="0.3">
      <c r="A4047">
        <v>4046</v>
      </c>
      <c r="B4047">
        <v>29</v>
      </c>
      <c r="C4047" t="s">
        <v>14</v>
      </c>
      <c r="D4047" t="s">
        <v>25</v>
      </c>
      <c r="E4047" t="s">
        <v>12</v>
      </c>
      <c r="F4047">
        <v>1215.2</v>
      </c>
      <c r="G4047">
        <v>9</v>
      </c>
      <c r="H4047">
        <v>2.2000000000000002</v>
      </c>
      <c r="I4047" t="s">
        <v>17</v>
      </c>
      <c r="J4047" s="1">
        <v>48607</v>
      </c>
    </row>
    <row r="4048" spans="1:10" x14ac:dyDescent="0.3">
      <c r="A4048">
        <v>4047</v>
      </c>
      <c r="B4048">
        <v>19</v>
      </c>
      <c r="C4048" t="s">
        <v>23</v>
      </c>
      <c r="D4048" t="s">
        <v>18</v>
      </c>
      <c r="E4048" t="s">
        <v>16</v>
      </c>
      <c r="F4048">
        <v>603.02</v>
      </c>
      <c r="G4048">
        <v>14</v>
      </c>
      <c r="H4048">
        <v>4.9000000000000004</v>
      </c>
      <c r="I4048" t="s">
        <v>17</v>
      </c>
      <c r="J4048" s="1">
        <v>48608</v>
      </c>
    </row>
    <row r="4049" spans="1:10" x14ac:dyDescent="0.3">
      <c r="A4049">
        <v>4048</v>
      </c>
      <c r="B4049">
        <v>45</v>
      </c>
      <c r="C4049" t="s">
        <v>14</v>
      </c>
      <c r="D4049" t="s">
        <v>22</v>
      </c>
      <c r="E4049" t="s">
        <v>24</v>
      </c>
      <c r="F4049">
        <v>1109.2</v>
      </c>
      <c r="G4049">
        <v>4</v>
      </c>
      <c r="H4049">
        <v>4.2</v>
      </c>
      <c r="I4049" t="s">
        <v>13</v>
      </c>
      <c r="J4049" s="1">
        <v>48609</v>
      </c>
    </row>
    <row r="4050" spans="1:10" x14ac:dyDescent="0.3">
      <c r="A4050">
        <v>4049</v>
      </c>
      <c r="B4050">
        <v>62</v>
      </c>
      <c r="C4050" t="s">
        <v>14</v>
      </c>
      <c r="D4050" t="s">
        <v>22</v>
      </c>
      <c r="E4050" t="s">
        <v>21</v>
      </c>
      <c r="F4050">
        <v>1231.19</v>
      </c>
      <c r="G4050">
        <v>3</v>
      </c>
      <c r="H4050">
        <v>2.2000000000000002</v>
      </c>
      <c r="I4050" t="s">
        <v>13</v>
      </c>
      <c r="J4050" s="1">
        <v>48610</v>
      </c>
    </row>
    <row r="4051" spans="1:10" x14ac:dyDescent="0.3">
      <c r="A4051">
        <v>4050</v>
      </c>
      <c r="B4051">
        <v>45</v>
      </c>
      <c r="C4051" t="s">
        <v>10</v>
      </c>
      <c r="D4051" t="s">
        <v>11</v>
      </c>
      <c r="E4051" t="s">
        <v>16</v>
      </c>
      <c r="F4051">
        <v>1065.03</v>
      </c>
      <c r="G4051">
        <v>9</v>
      </c>
      <c r="H4051">
        <v>4.2</v>
      </c>
      <c r="I4051" t="s">
        <v>17</v>
      </c>
      <c r="J4051" s="1">
        <v>48611</v>
      </c>
    </row>
    <row r="4052" spans="1:10" x14ac:dyDescent="0.3">
      <c r="A4052">
        <v>4051</v>
      </c>
      <c r="B4052">
        <v>52</v>
      </c>
      <c r="C4052" t="s">
        <v>23</v>
      </c>
      <c r="D4052" t="s">
        <v>20</v>
      </c>
      <c r="E4052" t="s">
        <v>21</v>
      </c>
      <c r="F4052">
        <v>110.63</v>
      </c>
      <c r="G4052">
        <v>2</v>
      </c>
      <c r="H4052">
        <v>1.6</v>
      </c>
      <c r="I4052" t="s">
        <v>13</v>
      </c>
      <c r="J4052" s="1">
        <v>48612</v>
      </c>
    </row>
    <row r="4053" spans="1:10" x14ac:dyDescent="0.3">
      <c r="A4053">
        <v>4052</v>
      </c>
      <c r="B4053">
        <v>22</v>
      </c>
      <c r="C4053" t="s">
        <v>23</v>
      </c>
      <c r="D4053" t="s">
        <v>22</v>
      </c>
      <c r="E4053" t="s">
        <v>12</v>
      </c>
      <c r="F4053">
        <v>947.29</v>
      </c>
      <c r="G4053">
        <v>7</v>
      </c>
      <c r="H4053">
        <v>4.5999999999999996</v>
      </c>
      <c r="I4053" t="s">
        <v>17</v>
      </c>
      <c r="J4053" s="1">
        <v>48613</v>
      </c>
    </row>
    <row r="4054" spans="1:10" x14ac:dyDescent="0.3">
      <c r="A4054">
        <v>4053</v>
      </c>
      <c r="B4054">
        <v>52</v>
      </c>
      <c r="C4054" t="s">
        <v>10</v>
      </c>
      <c r="D4054" t="s">
        <v>22</v>
      </c>
      <c r="E4054" t="s">
        <v>19</v>
      </c>
      <c r="F4054">
        <v>1251.0999999999999</v>
      </c>
      <c r="G4054">
        <v>4</v>
      </c>
      <c r="H4054">
        <v>3</v>
      </c>
      <c r="I4054" t="s">
        <v>17</v>
      </c>
      <c r="J4054" s="1">
        <v>48614</v>
      </c>
    </row>
    <row r="4055" spans="1:10" x14ac:dyDescent="0.3">
      <c r="A4055">
        <v>4054</v>
      </c>
      <c r="B4055">
        <v>63</v>
      </c>
      <c r="C4055" t="s">
        <v>14</v>
      </c>
      <c r="D4055" t="s">
        <v>11</v>
      </c>
      <c r="E4055" t="s">
        <v>21</v>
      </c>
      <c r="F4055">
        <v>259.07</v>
      </c>
      <c r="G4055">
        <v>2</v>
      </c>
      <c r="H4055">
        <v>4.3</v>
      </c>
      <c r="I4055" t="s">
        <v>17</v>
      </c>
      <c r="J4055" s="1">
        <v>48615</v>
      </c>
    </row>
    <row r="4056" spans="1:10" x14ac:dyDescent="0.3">
      <c r="A4056">
        <v>4055</v>
      </c>
      <c r="B4056">
        <v>39</v>
      </c>
      <c r="C4056" t="s">
        <v>23</v>
      </c>
      <c r="D4056" t="s">
        <v>11</v>
      </c>
      <c r="E4056" t="s">
        <v>19</v>
      </c>
      <c r="F4056">
        <v>516.53</v>
      </c>
      <c r="G4056">
        <v>12</v>
      </c>
      <c r="H4056">
        <v>2</v>
      </c>
      <c r="I4056" t="s">
        <v>13</v>
      </c>
      <c r="J4056" s="1">
        <v>48616</v>
      </c>
    </row>
    <row r="4057" spans="1:10" x14ac:dyDescent="0.3">
      <c r="A4057">
        <v>4056</v>
      </c>
      <c r="B4057">
        <v>58</v>
      </c>
      <c r="C4057" t="s">
        <v>14</v>
      </c>
      <c r="D4057" t="s">
        <v>11</v>
      </c>
      <c r="E4057" t="s">
        <v>16</v>
      </c>
      <c r="F4057">
        <v>283.58</v>
      </c>
      <c r="G4057">
        <v>11</v>
      </c>
      <c r="H4057">
        <v>2.7</v>
      </c>
      <c r="I4057" t="s">
        <v>13</v>
      </c>
      <c r="J4057" s="1">
        <v>48617</v>
      </c>
    </row>
    <row r="4058" spans="1:10" x14ac:dyDescent="0.3">
      <c r="A4058">
        <v>4057</v>
      </c>
      <c r="B4058">
        <v>68</v>
      </c>
      <c r="C4058" t="s">
        <v>14</v>
      </c>
      <c r="D4058" t="s">
        <v>18</v>
      </c>
      <c r="E4058" t="s">
        <v>19</v>
      </c>
      <c r="F4058">
        <v>678.96</v>
      </c>
      <c r="G4058">
        <v>8</v>
      </c>
      <c r="H4058">
        <v>1.4</v>
      </c>
      <c r="I4058" t="s">
        <v>17</v>
      </c>
      <c r="J4058" s="1">
        <v>48618</v>
      </c>
    </row>
    <row r="4059" spans="1:10" x14ac:dyDescent="0.3">
      <c r="A4059">
        <v>4058</v>
      </c>
      <c r="B4059">
        <v>66</v>
      </c>
      <c r="C4059" t="s">
        <v>23</v>
      </c>
      <c r="D4059" t="s">
        <v>25</v>
      </c>
      <c r="E4059" t="s">
        <v>12</v>
      </c>
      <c r="F4059">
        <v>1371.64</v>
      </c>
      <c r="G4059">
        <v>8</v>
      </c>
      <c r="H4059">
        <v>3.4</v>
      </c>
      <c r="I4059" t="s">
        <v>17</v>
      </c>
      <c r="J4059" s="1">
        <v>48619</v>
      </c>
    </row>
    <row r="4060" spans="1:10" x14ac:dyDescent="0.3">
      <c r="A4060">
        <v>4059</v>
      </c>
      <c r="B4060">
        <v>37</v>
      </c>
      <c r="C4060" t="s">
        <v>14</v>
      </c>
      <c r="D4060" t="s">
        <v>18</v>
      </c>
      <c r="E4060" t="s">
        <v>16</v>
      </c>
      <c r="F4060">
        <v>852.31</v>
      </c>
      <c r="G4060">
        <v>4</v>
      </c>
      <c r="H4060">
        <v>3.9</v>
      </c>
      <c r="I4060" t="s">
        <v>13</v>
      </c>
      <c r="J4060" s="1">
        <v>48620</v>
      </c>
    </row>
    <row r="4061" spans="1:10" x14ac:dyDescent="0.3">
      <c r="A4061">
        <v>4060</v>
      </c>
      <c r="B4061">
        <v>65</v>
      </c>
      <c r="C4061" t="s">
        <v>23</v>
      </c>
      <c r="D4061" t="s">
        <v>18</v>
      </c>
      <c r="E4061" t="s">
        <v>12</v>
      </c>
      <c r="F4061">
        <v>861.94</v>
      </c>
      <c r="G4061">
        <v>2</v>
      </c>
      <c r="H4061">
        <v>2.2000000000000002</v>
      </c>
      <c r="I4061" t="s">
        <v>13</v>
      </c>
      <c r="J4061" s="1">
        <v>48621</v>
      </c>
    </row>
    <row r="4062" spans="1:10" x14ac:dyDescent="0.3">
      <c r="A4062">
        <v>4061</v>
      </c>
      <c r="B4062">
        <v>38</v>
      </c>
      <c r="C4062" t="s">
        <v>10</v>
      </c>
      <c r="D4062" t="s">
        <v>25</v>
      </c>
      <c r="E4062" t="s">
        <v>21</v>
      </c>
      <c r="F4062">
        <v>774.91</v>
      </c>
      <c r="G4062">
        <v>12</v>
      </c>
      <c r="H4062">
        <v>3.2</v>
      </c>
      <c r="I4062" t="s">
        <v>13</v>
      </c>
      <c r="J4062" s="1">
        <v>48622</v>
      </c>
    </row>
    <row r="4063" spans="1:10" x14ac:dyDescent="0.3">
      <c r="A4063">
        <v>4062</v>
      </c>
      <c r="B4063">
        <v>33</v>
      </c>
      <c r="C4063" t="s">
        <v>23</v>
      </c>
      <c r="D4063" t="s">
        <v>25</v>
      </c>
      <c r="E4063" t="s">
        <v>24</v>
      </c>
      <c r="F4063">
        <v>1225.45</v>
      </c>
      <c r="G4063">
        <v>11</v>
      </c>
      <c r="H4063">
        <v>1.1000000000000001</v>
      </c>
      <c r="I4063" t="s">
        <v>13</v>
      </c>
      <c r="J4063" s="1">
        <v>48623</v>
      </c>
    </row>
    <row r="4064" spans="1:10" x14ac:dyDescent="0.3">
      <c r="A4064">
        <v>4063</v>
      </c>
      <c r="B4064">
        <v>42</v>
      </c>
      <c r="C4064" t="s">
        <v>14</v>
      </c>
      <c r="D4064" t="s">
        <v>11</v>
      </c>
      <c r="E4064" t="s">
        <v>12</v>
      </c>
      <c r="F4064">
        <v>1343.57</v>
      </c>
      <c r="G4064">
        <v>6</v>
      </c>
      <c r="H4064">
        <v>2.8</v>
      </c>
      <c r="I4064" t="s">
        <v>13</v>
      </c>
      <c r="J4064" s="1">
        <v>48624</v>
      </c>
    </row>
    <row r="4065" spans="1:10" x14ac:dyDescent="0.3">
      <c r="A4065">
        <v>4064</v>
      </c>
      <c r="B4065">
        <v>56</v>
      </c>
      <c r="C4065" t="s">
        <v>10</v>
      </c>
      <c r="D4065" t="s">
        <v>20</v>
      </c>
      <c r="E4065" t="s">
        <v>24</v>
      </c>
      <c r="F4065">
        <v>46.97</v>
      </c>
      <c r="G4065">
        <v>4</v>
      </c>
      <c r="H4065">
        <v>3.6</v>
      </c>
      <c r="I4065" t="s">
        <v>13</v>
      </c>
      <c r="J4065" s="1">
        <v>48625</v>
      </c>
    </row>
    <row r="4066" spans="1:10" x14ac:dyDescent="0.3">
      <c r="A4066">
        <v>4065</v>
      </c>
      <c r="B4066">
        <v>22</v>
      </c>
      <c r="C4066" t="s">
        <v>10</v>
      </c>
      <c r="D4066" t="s">
        <v>25</v>
      </c>
      <c r="E4066" t="s">
        <v>16</v>
      </c>
      <c r="F4066">
        <v>1072.02</v>
      </c>
      <c r="G4066">
        <v>11</v>
      </c>
      <c r="H4066">
        <v>4.7</v>
      </c>
      <c r="I4066" t="s">
        <v>17</v>
      </c>
      <c r="J4066" s="1">
        <v>48626</v>
      </c>
    </row>
    <row r="4067" spans="1:10" x14ac:dyDescent="0.3">
      <c r="A4067">
        <v>4066</v>
      </c>
      <c r="B4067">
        <v>65</v>
      </c>
      <c r="C4067" t="s">
        <v>23</v>
      </c>
      <c r="D4067" t="s">
        <v>25</v>
      </c>
      <c r="E4067" t="s">
        <v>12</v>
      </c>
      <c r="F4067">
        <v>698.75</v>
      </c>
      <c r="G4067">
        <v>7</v>
      </c>
      <c r="H4067">
        <v>1.8</v>
      </c>
      <c r="I4067" t="s">
        <v>17</v>
      </c>
      <c r="J4067" s="1">
        <v>48627</v>
      </c>
    </row>
    <row r="4068" spans="1:10" x14ac:dyDescent="0.3">
      <c r="A4068">
        <v>4067</v>
      </c>
      <c r="B4068">
        <v>38</v>
      </c>
      <c r="C4068" t="s">
        <v>10</v>
      </c>
      <c r="D4068" t="s">
        <v>25</v>
      </c>
      <c r="E4068" t="s">
        <v>24</v>
      </c>
      <c r="F4068">
        <v>1213.8399999999999</v>
      </c>
      <c r="G4068">
        <v>10</v>
      </c>
      <c r="H4068">
        <v>1.2</v>
      </c>
      <c r="I4068" t="s">
        <v>13</v>
      </c>
      <c r="J4068" s="1">
        <v>48628</v>
      </c>
    </row>
    <row r="4069" spans="1:10" x14ac:dyDescent="0.3">
      <c r="A4069">
        <v>4068</v>
      </c>
      <c r="B4069">
        <v>51</v>
      </c>
      <c r="C4069" t="s">
        <v>23</v>
      </c>
      <c r="D4069" t="s">
        <v>22</v>
      </c>
      <c r="E4069" t="s">
        <v>19</v>
      </c>
      <c r="F4069">
        <v>235</v>
      </c>
      <c r="G4069">
        <v>4</v>
      </c>
      <c r="H4069">
        <v>4.7</v>
      </c>
      <c r="I4069" t="s">
        <v>17</v>
      </c>
      <c r="J4069" s="1">
        <v>48629</v>
      </c>
    </row>
    <row r="4070" spans="1:10" x14ac:dyDescent="0.3">
      <c r="A4070">
        <v>4069</v>
      </c>
      <c r="B4070">
        <v>42</v>
      </c>
      <c r="C4070" t="s">
        <v>23</v>
      </c>
      <c r="D4070" t="s">
        <v>20</v>
      </c>
      <c r="E4070" t="s">
        <v>19</v>
      </c>
      <c r="F4070">
        <v>1452.96</v>
      </c>
      <c r="G4070">
        <v>1</v>
      </c>
      <c r="H4070">
        <v>1.4</v>
      </c>
      <c r="I4070" t="s">
        <v>13</v>
      </c>
      <c r="J4070" s="1">
        <v>48630</v>
      </c>
    </row>
    <row r="4071" spans="1:10" x14ac:dyDescent="0.3">
      <c r="A4071">
        <v>4070</v>
      </c>
      <c r="B4071">
        <v>58</v>
      </c>
      <c r="C4071" t="s">
        <v>14</v>
      </c>
      <c r="D4071" t="s">
        <v>25</v>
      </c>
      <c r="E4071" t="s">
        <v>16</v>
      </c>
      <c r="F4071">
        <v>1257.1099999999999</v>
      </c>
      <c r="G4071">
        <v>13</v>
      </c>
      <c r="H4071">
        <v>4.9000000000000004</v>
      </c>
      <c r="I4071" t="s">
        <v>17</v>
      </c>
      <c r="J4071" s="1">
        <v>48631</v>
      </c>
    </row>
    <row r="4072" spans="1:10" x14ac:dyDescent="0.3">
      <c r="A4072">
        <v>4071</v>
      </c>
      <c r="B4072">
        <v>33</v>
      </c>
      <c r="C4072" t="s">
        <v>10</v>
      </c>
      <c r="D4072" t="s">
        <v>20</v>
      </c>
      <c r="E4072" t="s">
        <v>12</v>
      </c>
      <c r="F4072">
        <v>943.99</v>
      </c>
      <c r="G4072">
        <v>14</v>
      </c>
      <c r="H4072">
        <v>3</v>
      </c>
      <c r="I4072" t="s">
        <v>13</v>
      </c>
      <c r="J4072" s="1">
        <v>48632</v>
      </c>
    </row>
    <row r="4073" spans="1:10" x14ac:dyDescent="0.3">
      <c r="A4073">
        <v>4072</v>
      </c>
      <c r="B4073">
        <v>51</v>
      </c>
      <c r="C4073" t="s">
        <v>23</v>
      </c>
      <c r="D4073" t="s">
        <v>18</v>
      </c>
      <c r="E4073" t="s">
        <v>19</v>
      </c>
      <c r="F4073">
        <v>1018.21</v>
      </c>
      <c r="G4073">
        <v>8</v>
      </c>
      <c r="H4073">
        <v>1.2</v>
      </c>
      <c r="I4073" t="s">
        <v>13</v>
      </c>
      <c r="J4073" s="1">
        <v>48633</v>
      </c>
    </row>
    <row r="4074" spans="1:10" x14ac:dyDescent="0.3">
      <c r="A4074">
        <v>4073</v>
      </c>
      <c r="B4074">
        <v>40</v>
      </c>
      <c r="C4074" t="s">
        <v>10</v>
      </c>
      <c r="D4074" t="s">
        <v>11</v>
      </c>
      <c r="E4074" t="s">
        <v>21</v>
      </c>
      <c r="F4074">
        <v>615.54999999999995</v>
      </c>
      <c r="G4074">
        <v>9</v>
      </c>
      <c r="H4074">
        <v>2.6</v>
      </c>
      <c r="I4074" t="s">
        <v>17</v>
      </c>
      <c r="J4074" s="1">
        <v>48634</v>
      </c>
    </row>
    <row r="4075" spans="1:10" x14ac:dyDescent="0.3">
      <c r="A4075">
        <v>4074</v>
      </c>
      <c r="B4075">
        <v>66</v>
      </c>
      <c r="C4075" t="s">
        <v>14</v>
      </c>
      <c r="D4075" t="s">
        <v>18</v>
      </c>
      <c r="E4075" t="s">
        <v>21</v>
      </c>
      <c r="F4075">
        <v>1349.55</v>
      </c>
      <c r="G4075">
        <v>9</v>
      </c>
      <c r="H4075">
        <v>4.4000000000000004</v>
      </c>
      <c r="I4075" t="s">
        <v>13</v>
      </c>
      <c r="J4075" s="1">
        <v>48635</v>
      </c>
    </row>
    <row r="4076" spans="1:10" x14ac:dyDescent="0.3">
      <c r="A4076">
        <v>4075</v>
      </c>
      <c r="B4076">
        <v>56</v>
      </c>
      <c r="C4076" t="s">
        <v>23</v>
      </c>
      <c r="D4076" t="s">
        <v>22</v>
      </c>
      <c r="E4076" t="s">
        <v>19</v>
      </c>
      <c r="F4076">
        <v>702.84</v>
      </c>
      <c r="G4076">
        <v>10</v>
      </c>
      <c r="H4076">
        <v>3.5</v>
      </c>
      <c r="I4076" t="s">
        <v>17</v>
      </c>
      <c r="J4076" s="1">
        <v>48636</v>
      </c>
    </row>
    <row r="4077" spans="1:10" x14ac:dyDescent="0.3">
      <c r="A4077">
        <v>4076</v>
      </c>
      <c r="B4077">
        <v>43</v>
      </c>
      <c r="C4077" t="s">
        <v>10</v>
      </c>
      <c r="D4077" t="s">
        <v>11</v>
      </c>
      <c r="E4077" t="s">
        <v>19</v>
      </c>
      <c r="F4077">
        <v>55.05</v>
      </c>
      <c r="G4077">
        <v>13</v>
      </c>
      <c r="H4077">
        <v>1.4</v>
      </c>
      <c r="I4077" t="s">
        <v>17</v>
      </c>
      <c r="J4077" s="1">
        <v>48637</v>
      </c>
    </row>
    <row r="4078" spans="1:10" x14ac:dyDescent="0.3">
      <c r="A4078">
        <v>4077</v>
      </c>
      <c r="B4078">
        <v>48</v>
      </c>
      <c r="C4078" t="s">
        <v>23</v>
      </c>
      <c r="D4078" t="s">
        <v>18</v>
      </c>
      <c r="E4078" t="s">
        <v>19</v>
      </c>
      <c r="F4078">
        <v>37.96</v>
      </c>
      <c r="G4078">
        <v>4</v>
      </c>
      <c r="H4078">
        <v>1.4</v>
      </c>
      <c r="I4078" t="s">
        <v>17</v>
      </c>
      <c r="J4078" s="1">
        <v>48638</v>
      </c>
    </row>
    <row r="4079" spans="1:10" x14ac:dyDescent="0.3">
      <c r="A4079">
        <v>4078</v>
      </c>
      <c r="B4079">
        <v>38</v>
      </c>
      <c r="C4079" t="s">
        <v>23</v>
      </c>
      <c r="D4079" t="s">
        <v>11</v>
      </c>
      <c r="E4079" t="s">
        <v>19</v>
      </c>
      <c r="F4079">
        <v>53.48</v>
      </c>
      <c r="G4079">
        <v>3</v>
      </c>
      <c r="H4079">
        <v>1.9</v>
      </c>
      <c r="I4079" t="s">
        <v>17</v>
      </c>
      <c r="J4079" s="1">
        <v>48639</v>
      </c>
    </row>
    <row r="4080" spans="1:10" x14ac:dyDescent="0.3">
      <c r="A4080">
        <v>4079</v>
      </c>
      <c r="B4080">
        <v>69</v>
      </c>
      <c r="C4080" t="s">
        <v>10</v>
      </c>
      <c r="D4080" t="s">
        <v>20</v>
      </c>
      <c r="E4080" t="s">
        <v>16</v>
      </c>
      <c r="F4080">
        <v>852.78</v>
      </c>
      <c r="G4080">
        <v>2</v>
      </c>
      <c r="H4080">
        <v>4.7</v>
      </c>
      <c r="I4080" t="s">
        <v>13</v>
      </c>
      <c r="J4080" s="1">
        <v>48640</v>
      </c>
    </row>
    <row r="4081" spans="1:10" x14ac:dyDescent="0.3">
      <c r="A4081">
        <v>4080</v>
      </c>
      <c r="B4081">
        <v>40</v>
      </c>
      <c r="C4081" t="s">
        <v>14</v>
      </c>
      <c r="D4081" t="s">
        <v>20</v>
      </c>
      <c r="E4081" t="s">
        <v>12</v>
      </c>
      <c r="F4081">
        <v>822.77</v>
      </c>
      <c r="G4081">
        <v>13</v>
      </c>
      <c r="H4081">
        <v>4.2</v>
      </c>
      <c r="I4081" t="s">
        <v>13</v>
      </c>
      <c r="J4081" s="1">
        <v>48641</v>
      </c>
    </row>
    <row r="4082" spans="1:10" x14ac:dyDescent="0.3">
      <c r="A4082">
        <v>4081</v>
      </c>
      <c r="B4082">
        <v>44</v>
      </c>
      <c r="C4082" t="s">
        <v>14</v>
      </c>
      <c r="D4082" t="s">
        <v>15</v>
      </c>
      <c r="E4082" t="s">
        <v>21</v>
      </c>
      <c r="F4082">
        <v>1412.17</v>
      </c>
      <c r="G4082">
        <v>6</v>
      </c>
      <c r="H4082">
        <v>1.7</v>
      </c>
      <c r="I4082" t="s">
        <v>17</v>
      </c>
      <c r="J4082" s="1">
        <v>48642</v>
      </c>
    </row>
    <row r="4083" spans="1:10" x14ac:dyDescent="0.3">
      <c r="A4083">
        <v>4082</v>
      </c>
      <c r="B4083">
        <v>49</v>
      </c>
      <c r="C4083" t="s">
        <v>23</v>
      </c>
      <c r="D4083" t="s">
        <v>25</v>
      </c>
      <c r="E4083" t="s">
        <v>19</v>
      </c>
      <c r="F4083">
        <v>617.52</v>
      </c>
      <c r="G4083">
        <v>7</v>
      </c>
      <c r="H4083">
        <v>1.2</v>
      </c>
      <c r="I4083" t="s">
        <v>17</v>
      </c>
      <c r="J4083" s="1">
        <v>48643</v>
      </c>
    </row>
    <row r="4084" spans="1:10" x14ac:dyDescent="0.3">
      <c r="A4084">
        <v>4083</v>
      </c>
      <c r="B4084">
        <v>34</v>
      </c>
      <c r="C4084" t="s">
        <v>10</v>
      </c>
      <c r="D4084" t="s">
        <v>20</v>
      </c>
      <c r="E4084" t="s">
        <v>12</v>
      </c>
      <c r="F4084">
        <v>99.98</v>
      </c>
      <c r="G4084">
        <v>7</v>
      </c>
      <c r="H4084">
        <v>2.9</v>
      </c>
      <c r="I4084" t="s">
        <v>13</v>
      </c>
      <c r="J4084" s="1">
        <v>48644</v>
      </c>
    </row>
    <row r="4085" spans="1:10" x14ac:dyDescent="0.3">
      <c r="A4085">
        <v>4084</v>
      </c>
      <c r="B4085">
        <v>26</v>
      </c>
      <c r="C4085" t="s">
        <v>10</v>
      </c>
      <c r="D4085" t="s">
        <v>25</v>
      </c>
      <c r="E4085" t="s">
        <v>21</v>
      </c>
      <c r="F4085">
        <v>1371.94</v>
      </c>
      <c r="G4085">
        <v>4</v>
      </c>
      <c r="H4085">
        <v>3.7</v>
      </c>
      <c r="I4085" t="s">
        <v>17</v>
      </c>
      <c r="J4085" s="1">
        <v>48645</v>
      </c>
    </row>
    <row r="4086" spans="1:10" x14ac:dyDescent="0.3">
      <c r="A4086">
        <v>4085</v>
      </c>
      <c r="B4086">
        <v>29</v>
      </c>
      <c r="C4086" t="s">
        <v>23</v>
      </c>
      <c r="D4086" t="s">
        <v>11</v>
      </c>
      <c r="E4086" t="s">
        <v>19</v>
      </c>
      <c r="F4086">
        <v>582.21</v>
      </c>
      <c r="G4086">
        <v>1</v>
      </c>
      <c r="H4086">
        <v>1.6</v>
      </c>
      <c r="I4086" t="s">
        <v>13</v>
      </c>
      <c r="J4086" s="1">
        <v>48646</v>
      </c>
    </row>
    <row r="4087" spans="1:10" x14ac:dyDescent="0.3">
      <c r="A4087">
        <v>4086</v>
      </c>
      <c r="B4087">
        <v>24</v>
      </c>
      <c r="C4087" t="s">
        <v>14</v>
      </c>
      <c r="D4087" t="s">
        <v>25</v>
      </c>
      <c r="E4087" t="s">
        <v>12</v>
      </c>
      <c r="F4087">
        <v>1422.42</v>
      </c>
      <c r="G4087">
        <v>12</v>
      </c>
      <c r="H4087">
        <v>4.3</v>
      </c>
      <c r="I4087" t="s">
        <v>13</v>
      </c>
      <c r="J4087" s="1">
        <v>48647</v>
      </c>
    </row>
    <row r="4088" spans="1:10" x14ac:dyDescent="0.3">
      <c r="A4088">
        <v>4087</v>
      </c>
      <c r="B4088">
        <v>36</v>
      </c>
      <c r="C4088" t="s">
        <v>14</v>
      </c>
      <c r="D4088" t="s">
        <v>15</v>
      </c>
      <c r="E4088" t="s">
        <v>21</v>
      </c>
      <c r="F4088">
        <v>1020.42</v>
      </c>
      <c r="G4088">
        <v>3</v>
      </c>
      <c r="H4088">
        <v>2.2000000000000002</v>
      </c>
      <c r="I4088" t="s">
        <v>17</v>
      </c>
      <c r="J4088" s="1">
        <v>48648</v>
      </c>
    </row>
    <row r="4089" spans="1:10" x14ac:dyDescent="0.3">
      <c r="A4089">
        <v>4088</v>
      </c>
      <c r="B4089">
        <v>58</v>
      </c>
      <c r="C4089" t="s">
        <v>23</v>
      </c>
      <c r="D4089" t="s">
        <v>15</v>
      </c>
      <c r="E4089" t="s">
        <v>19</v>
      </c>
      <c r="F4089">
        <v>706.58</v>
      </c>
      <c r="G4089">
        <v>11</v>
      </c>
      <c r="H4089">
        <v>2.5</v>
      </c>
      <c r="I4089" t="s">
        <v>13</v>
      </c>
      <c r="J4089" s="1">
        <v>48649</v>
      </c>
    </row>
    <row r="4090" spans="1:10" x14ac:dyDescent="0.3">
      <c r="A4090">
        <v>4089</v>
      </c>
      <c r="B4090">
        <v>48</v>
      </c>
      <c r="C4090" t="s">
        <v>14</v>
      </c>
      <c r="D4090" t="s">
        <v>11</v>
      </c>
      <c r="E4090" t="s">
        <v>19</v>
      </c>
      <c r="F4090">
        <v>150.03</v>
      </c>
      <c r="G4090">
        <v>7</v>
      </c>
      <c r="H4090">
        <v>4.4000000000000004</v>
      </c>
      <c r="I4090" t="s">
        <v>17</v>
      </c>
      <c r="J4090" s="1">
        <v>48650</v>
      </c>
    </row>
    <row r="4091" spans="1:10" x14ac:dyDescent="0.3">
      <c r="A4091">
        <v>4090</v>
      </c>
      <c r="B4091">
        <v>18</v>
      </c>
      <c r="C4091" t="s">
        <v>14</v>
      </c>
      <c r="D4091" t="s">
        <v>25</v>
      </c>
      <c r="E4091" t="s">
        <v>24</v>
      </c>
      <c r="F4091">
        <v>109.21</v>
      </c>
      <c r="G4091">
        <v>7</v>
      </c>
      <c r="H4091">
        <v>1.6</v>
      </c>
      <c r="I4091" t="s">
        <v>17</v>
      </c>
      <c r="J4091" s="1">
        <v>48651</v>
      </c>
    </row>
    <row r="4092" spans="1:10" x14ac:dyDescent="0.3">
      <c r="A4092">
        <v>4091</v>
      </c>
      <c r="B4092">
        <v>37</v>
      </c>
      <c r="C4092" t="s">
        <v>14</v>
      </c>
      <c r="D4092" t="s">
        <v>22</v>
      </c>
      <c r="E4092" t="s">
        <v>19</v>
      </c>
      <c r="F4092">
        <v>1406.6</v>
      </c>
      <c r="G4092">
        <v>5</v>
      </c>
      <c r="H4092">
        <v>3.3</v>
      </c>
      <c r="I4092" t="s">
        <v>17</v>
      </c>
      <c r="J4092" s="1">
        <v>48652</v>
      </c>
    </row>
    <row r="4093" spans="1:10" x14ac:dyDescent="0.3">
      <c r="A4093">
        <v>4092</v>
      </c>
      <c r="B4093">
        <v>24</v>
      </c>
      <c r="C4093" t="s">
        <v>23</v>
      </c>
      <c r="D4093" t="s">
        <v>18</v>
      </c>
      <c r="E4093" t="s">
        <v>19</v>
      </c>
      <c r="F4093">
        <v>242.8</v>
      </c>
      <c r="G4093">
        <v>2</v>
      </c>
      <c r="H4093">
        <v>4.5</v>
      </c>
      <c r="I4093" t="s">
        <v>17</v>
      </c>
      <c r="J4093" s="1">
        <v>48653</v>
      </c>
    </row>
    <row r="4094" spans="1:10" x14ac:dyDescent="0.3">
      <c r="A4094">
        <v>4093</v>
      </c>
      <c r="B4094">
        <v>19</v>
      </c>
      <c r="C4094" t="s">
        <v>10</v>
      </c>
      <c r="D4094" t="s">
        <v>18</v>
      </c>
      <c r="E4094" t="s">
        <v>24</v>
      </c>
      <c r="F4094">
        <v>1443.33</v>
      </c>
      <c r="G4094">
        <v>11</v>
      </c>
      <c r="H4094">
        <v>3.9</v>
      </c>
      <c r="I4094" t="s">
        <v>17</v>
      </c>
      <c r="J4094" s="1">
        <v>48654</v>
      </c>
    </row>
    <row r="4095" spans="1:10" x14ac:dyDescent="0.3">
      <c r="A4095">
        <v>4094</v>
      </c>
      <c r="B4095">
        <v>60</v>
      </c>
      <c r="C4095" t="s">
        <v>14</v>
      </c>
      <c r="D4095" t="s">
        <v>11</v>
      </c>
      <c r="E4095" t="s">
        <v>16</v>
      </c>
      <c r="F4095">
        <v>45.1</v>
      </c>
      <c r="G4095">
        <v>5</v>
      </c>
      <c r="H4095">
        <v>3.1</v>
      </c>
      <c r="I4095" t="s">
        <v>13</v>
      </c>
      <c r="J4095" s="1">
        <v>48655</v>
      </c>
    </row>
    <row r="4096" spans="1:10" x14ac:dyDescent="0.3">
      <c r="A4096">
        <v>4095</v>
      </c>
      <c r="B4096">
        <v>39</v>
      </c>
      <c r="C4096" t="s">
        <v>10</v>
      </c>
      <c r="D4096" t="s">
        <v>22</v>
      </c>
      <c r="E4096" t="s">
        <v>21</v>
      </c>
      <c r="F4096">
        <v>300.88</v>
      </c>
      <c r="G4096">
        <v>3</v>
      </c>
      <c r="H4096">
        <v>1.7</v>
      </c>
      <c r="I4096" t="s">
        <v>13</v>
      </c>
      <c r="J4096" s="1">
        <v>48656</v>
      </c>
    </row>
    <row r="4097" spans="1:10" x14ac:dyDescent="0.3">
      <c r="A4097">
        <v>4096</v>
      </c>
      <c r="B4097">
        <v>19</v>
      </c>
      <c r="C4097" t="s">
        <v>23</v>
      </c>
      <c r="D4097" t="s">
        <v>15</v>
      </c>
      <c r="E4097" t="s">
        <v>21</v>
      </c>
      <c r="F4097">
        <v>98.33</v>
      </c>
      <c r="G4097">
        <v>2</v>
      </c>
      <c r="H4097">
        <v>3.2</v>
      </c>
      <c r="I4097" t="s">
        <v>17</v>
      </c>
      <c r="J4097" s="1">
        <v>48657</v>
      </c>
    </row>
    <row r="4098" spans="1:10" x14ac:dyDescent="0.3">
      <c r="A4098">
        <v>4097</v>
      </c>
      <c r="B4098">
        <v>36</v>
      </c>
      <c r="C4098" t="s">
        <v>14</v>
      </c>
      <c r="D4098" t="s">
        <v>25</v>
      </c>
      <c r="E4098" t="s">
        <v>12</v>
      </c>
      <c r="F4098">
        <v>1017.46</v>
      </c>
      <c r="G4098">
        <v>12</v>
      </c>
      <c r="H4098">
        <v>2.7</v>
      </c>
      <c r="I4098" t="s">
        <v>13</v>
      </c>
      <c r="J4098" s="1">
        <v>48658</v>
      </c>
    </row>
    <row r="4099" spans="1:10" x14ac:dyDescent="0.3">
      <c r="A4099">
        <v>4098</v>
      </c>
      <c r="B4099">
        <v>19</v>
      </c>
      <c r="C4099" t="s">
        <v>14</v>
      </c>
      <c r="D4099" t="s">
        <v>25</v>
      </c>
      <c r="E4099" t="s">
        <v>21</v>
      </c>
      <c r="F4099">
        <v>1166.6600000000001</v>
      </c>
      <c r="G4099">
        <v>3</v>
      </c>
      <c r="H4099">
        <v>1.7</v>
      </c>
      <c r="I4099" t="s">
        <v>13</v>
      </c>
      <c r="J4099" s="1">
        <v>48659</v>
      </c>
    </row>
    <row r="4100" spans="1:10" x14ac:dyDescent="0.3">
      <c r="A4100">
        <v>4099</v>
      </c>
      <c r="B4100">
        <v>32</v>
      </c>
      <c r="C4100" t="s">
        <v>14</v>
      </c>
      <c r="D4100" t="s">
        <v>25</v>
      </c>
      <c r="E4100" t="s">
        <v>12</v>
      </c>
      <c r="F4100">
        <v>868.84</v>
      </c>
      <c r="G4100">
        <v>8</v>
      </c>
      <c r="H4100">
        <v>3.6</v>
      </c>
      <c r="I4100" t="s">
        <v>17</v>
      </c>
      <c r="J4100" s="1">
        <v>48660</v>
      </c>
    </row>
    <row r="4101" spans="1:10" x14ac:dyDescent="0.3">
      <c r="A4101">
        <v>4100</v>
      </c>
      <c r="B4101">
        <v>35</v>
      </c>
      <c r="C4101" t="s">
        <v>14</v>
      </c>
      <c r="D4101" t="s">
        <v>15</v>
      </c>
      <c r="E4101" t="s">
        <v>21</v>
      </c>
      <c r="F4101">
        <v>1078.43</v>
      </c>
      <c r="G4101">
        <v>8</v>
      </c>
      <c r="H4101">
        <v>4.5</v>
      </c>
      <c r="I4101" t="s">
        <v>17</v>
      </c>
      <c r="J4101" s="1">
        <v>48661</v>
      </c>
    </row>
    <row r="4102" spans="1:10" x14ac:dyDescent="0.3">
      <c r="A4102">
        <v>4101</v>
      </c>
      <c r="B4102">
        <v>59</v>
      </c>
      <c r="C4102" t="s">
        <v>14</v>
      </c>
      <c r="D4102" t="s">
        <v>15</v>
      </c>
      <c r="E4102" t="s">
        <v>21</v>
      </c>
      <c r="F4102">
        <v>79.87</v>
      </c>
      <c r="G4102">
        <v>3</v>
      </c>
      <c r="H4102">
        <v>3.1</v>
      </c>
      <c r="I4102" t="s">
        <v>17</v>
      </c>
      <c r="J4102" s="1">
        <v>48662</v>
      </c>
    </row>
    <row r="4103" spans="1:10" x14ac:dyDescent="0.3">
      <c r="A4103">
        <v>4102</v>
      </c>
      <c r="B4103">
        <v>37</v>
      </c>
      <c r="C4103" t="s">
        <v>23</v>
      </c>
      <c r="D4103" t="s">
        <v>25</v>
      </c>
      <c r="E4103" t="s">
        <v>24</v>
      </c>
      <c r="F4103">
        <v>1218.1600000000001</v>
      </c>
      <c r="G4103">
        <v>8</v>
      </c>
      <c r="H4103">
        <v>1.7</v>
      </c>
      <c r="I4103" t="s">
        <v>13</v>
      </c>
      <c r="J4103" s="1">
        <v>48663</v>
      </c>
    </row>
    <row r="4104" spans="1:10" x14ac:dyDescent="0.3">
      <c r="A4104">
        <v>4103</v>
      </c>
      <c r="B4104">
        <v>68</v>
      </c>
      <c r="C4104" t="s">
        <v>23</v>
      </c>
      <c r="D4104" t="s">
        <v>18</v>
      </c>
      <c r="E4104" t="s">
        <v>19</v>
      </c>
      <c r="F4104">
        <v>1429.85</v>
      </c>
      <c r="G4104">
        <v>3</v>
      </c>
      <c r="H4104">
        <v>2.6</v>
      </c>
      <c r="I4104" t="s">
        <v>13</v>
      </c>
      <c r="J4104" s="1">
        <v>48664</v>
      </c>
    </row>
    <row r="4105" spans="1:10" x14ac:dyDescent="0.3">
      <c r="A4105">
        <v>4104</v>
      </c>
      <c r="B4105">
        <v>58</v>
      </c>
      <c r="C4105" t="s">
        <v>14</v>
      </c>
      <c r="D4105" t="s">
        <v>11</v>
      </c>
      <c r="E4105" t="s">
        <v>19</v>
      </c>
      <c r="F4105">
        <v>1229.68</v>
      </c>
      <c r="G4105">
        <v>12</v>
      </c>
      <c r="H4105">
        <v>4</v>
      </c>
      <c r="I4105" t="s">
        <v>17</v>
      </c>
      <c r="J4105" s="1">
        <v>48665</v>
      </c>
    </row>
    <row r="4106" spans="1:10" x14ac:dyDescent="0.3">
      <c r="A4106">
        <v>4105</v>
      </c>
      <c r="B4106">
        <v>57</v>
      </c>
      <c r="C4106" t="s">
        <v>10</v>
      </c>
      <c r="D4106" t="s">
        <v>25</v>
      </c>
      <c r="E4106" t="s">
        <v>21</v>
      </c>
      <c r="F4106">
        <v>695.21</v>
      </c>
      <c r="G4106">
        <v>7</v>
      </c>
      <c r="H4106">
        <v>2.9</v>
      </c>
      <c r="I4106" t="s">
        <v>17</v>
      </c>
      <c r="J4106" s="1">
        <v>48666</v>
      </c>
    </row>
    <row r="4107" spans="1:10" x14ac:dyDescent="0.3">
      <c r="A4107">
        <v>4106</v>
      </c>
      <c r="B4107">
        <v>51</v>
      </c>
      <c r="C4107" t="s">
        <v>23</v>
      </c>
      <c r="D4107" t="s">
        <v>22</v>
      </c>
      <c r="E4107" t="s">
        <v>19</v>
      </c>
      <c r="F4107">
        <v>158.65</v>
      </c>
      <c r="G4107">
        <v>10</v>
      </c>
      <c r="H4107">
        <v>3.1</v>
      </c>
      <c r="I4107" t="s">
        <v>13</v>
      </c>
      <c r="J4107" s="1">
        <v>48667</v>
      </c>
    </row>
    <row r="4108" spans="1:10" x14ac:dyDescent="0.3">
      <c r="A4108">
        <v>4107</v>
      </c>
      <c r="B4108">
        <v>55</v>
      </c>
      <c r="C4108" t="s">
        <v>23</v>
      </c>
      <c r="D4108" t="s">
        <v>15</v>
      </c>
      <c r="E4108" t="s">
        <v>19</v>
      </c>
      <c r="F4108">
        <v>951.07</v>
      </c>
      <c r="G4108">
        <v>1</v>
      </c>
      <c r="H4108">
        <v>2.2999999999999998</v>
      </c>
      <c r="I4108" t="s">
        <v>13</v>
      </c>
      <c r="J4108" s="1">
        <v>48668</v>
      </c>
    </row>
    <row r="4109" spans="1:10" x14ac:dyDescent="0.3">
      <c r="A4109">
        <v>4108</v>
      </c>
      <c r="B4109">
        <v>69</v>
      </c>
      <c r="C4109" t="s">
        <v>23</v>
      </c>
      <c r="D4109" t="s">
        <v>20</v>
      </c>
      <c r="E4109" t="s">
        <v>16</v>
      </c>
      <c r="F4109">
        <v>693.49</v>
      </c>
      <c r="G4109">
        <v>7</v>
      </c>
      <c r="H4109">
        <v>1.7</v>
      </c>
      <c r="I4109" t="s">
        <v>13</v>
      </c>
      <c r="J4109" s="1">
        <v>48669</v>
      </c>
    </row>
    <row r="4110" spans="1:10" x14ac:dyDescent="0.3">
      <c r="A4110">
        <v>4109</v>
      </c>
      <c r="B4110">
        <v>31</v>
      </c>
      <c r="C4110" t="s">
        <v>14</v>
      </c>
      <c r="D4110" t="s">
        <v>18</v>
      </c>
      <c r="E4110" t="s">
        <v>19</v>
      </c>
      <c r="F4110">
        <v>349.18</v>
      </c>
      <c r="G4110">
        <v>13</v>
      </c>
      <c r="H4110">
        <v>1.6</v>
      </c>
      <c r="I4110" t="s">
        <v>13</v>
      </c>
      <c r="J4110" s="1">
        <v>48670</v>
      </c>
    </row>
    <row r="4111" spans="1:10" x14ac:dyDescent="0.3">
      <c r="A4111">
        <v>4110</v>
      </c>
      <c r="B4111">
        <v>35</v>
      </c>
      <c r="C4111" t="s">
        <v>10</v>
      </c>
      <c r="D4111" t="s">
        <v>11</v>
      </c>
      <c r="E4111" t="s">
        <v>12</v>
      </c>
      <c r="F4111">
        <v>1282.1400000000001</v>
      </c>
      <c r="G4111">
        <v>12</v>
      </c>
      <c r="H4111">
        <v>1.6</v>
      </c>
      <c r="I4111" t="s">
        <v>13</v>
      </c>
      <c r="J4111" s="1">
        <v>48671</v>
      </c>
    </row>
    <row r="4112" spans="1:10" x14ac:dyDescent="0.3">
      <c r="A4112">
        <v>4111</v>
      </c>
      <c r="B4112">
        <v>24</v>
      </c>
      <c r="C4112" t="s">
        <v>14</v>
      </c>
      <c r="D4112" t="s">
        <v>20</v>
      </c>
      <c r="E4112" t="s">
        <v>12</v>
      </c>
      <c r="F4112">
        <v>1413.3</v>
      </c>
      <c r="G4112">
        <v>13</v>
      </c>
      <c r="H4112">
        <v>4.9000000000000004</v>
      </c>
      <c r="I4112" t="s">
        <v>17</v>
      </c>
      <c r="J4112" s="1">
        <v>48672</v>
      </c>
    </row>
    <row r="4113" spans="1:10" x14ac:dyDescent="0.3">
      <c r="A4113">
        <v>4112</v>
      </c>
      <c r="B4113">
        <v>42</v>
      </c>
      <c r="C4113" t="s">
        <v>14</v>
      </c>
      <c r="D4113" t="s">
        <v>25</v>
      </c>
      <c r="E4113" t="s">
        <v>16</v>
      </c>
      <c r="F4113">
        <v>1481.69</v>
      </c>
      <c r="G4113">
        <v>11</v>
      </c>
      <c r="H4113">
        <v>2.6</v>
      </c>
      <c r="I4113" t="s">
        <v>13</v>
      </c>
      <c r="J4113" s="1">
        <v>48673</v>
      </c>
    </row>
    <row r="4114" spans="1:10" x14ac:dyDescent="0.3">
      <c r="A4114">
        <v>4113</v>
      </c>
      <c r="B4114">
        <v>69</v>
      </c>
      <c r="C4114" t="s">
        <v>23</v>
      </c>
      <c r="D4114" t="s">
        <v>25</v>
      </c>
      <c r="E4114" t="s">
        <v>16</v>
      </c>
      <c r="F4114">
        <v>1000.41</v>
      </c>
      <c r="G4114">
        <v>1</v>
      </c>
      <c r="H4114">
        <v>1.5</v>
      </c>
      <c r="I4114" t="s">
        <v>13</v>
      </c>
      <c r="J4114" s="1">
        <v>48674</v>
      </c>
    </row>
    <row r="4115" spans="1:10" x14ac:dyDescent="0.3">
      <c r="A4115">
        <v>4114</v>
      </c>
      <c r="B4115">
        <v>49</v>
      </c>
      <c r="C4115" t="s">
        <v>14</v>
      </c>
      <c r="D4115" t="s">
        <v>22</v>
      </c>
      <c r="E4115" t="s">
        <v>16</v>
      </c>
      <c r="F4115">
        <v>795.59</v>
      </c>
      <c r="G4115">
        <v>5</v>
      </c>
      <c r="H4115">
        <v>3.4</v>
      </c>
      <c r="I4115" t="s">
        <v>13</v>
      </c>
      <c r="J4115" s="1">
        <v>48675</v>
      </c>
    </row>
    <row r="4116" spans="1:10" x14ac:dyDescent="0.3">
      <c r="A4116">
        <v>4115</v>
      </c>
      <c r="B4116">
        <v>49</v>
      </c>
      <c r="C4116" t="s">
        <v>23</v>
      </c>
      <c r="D4116" t="s">
        <v>15</v>
      </c>
      <c r="E4116" t="s">
        <v>16</v>
      </c>
      <c r="F4116">
        <v>289.02</v>
      </c>
      <c r="G4116">
        <v>8</v>
      </c>
      <c r="H4116">
        <v>4.3</v>
      </c>
      <c r="I4116" t="s">
        <v>17</v>
      </c>
      <c r="J4116" s="1">
        <v>48676</v>
      </c>
    </row>
    <row r="4117" spans="1:10" x14ac:dyDescent="0.3">
      <c r="A4117">
        <v>4116</v>
      </c>
      <c r="B4117">
        <v>48</v>
      </c>
      <c r="C4117" t="s">
        <v>10</v>
      </c>
      <c r="D4117" t="s">
        <v>11</v>
      </c>
      <c r="E4117" t="s">
        <v>12</v>
      </c>
      <c r="F4117">
        <v>1472.79</v>
      </c>
      <c r="G4117">
        <v>10</v>
      </c>
      <c r="H4117">
        <v>1.5</v>
      </c>
      <c r="I4117" t="s">
        <v>17</v>
      </c>
      <c r="J4117" s="1">
        <v>48677</v>
      </c>
    </row>
    <row r="4118" spans="1:10" x14ac:dyDescent="0.3">
      <c r="A4118">
        <v>4117</v>
      </c>
      <c r="B4118">
        <v>34</v>
      </c>
      <c r="C4118" t="s">
        <v>23</v>
      </c>
      <c r="D4118" t="s">
        <v>11</v>
      </c>
      <c r="E4118" t="s">
        <v>12</v>
      </c>
      <c r="F4118">
        <v>1101.8699999999999</v>
      </c>
      <c r="G4118">
        <v>10</v>
      </c>
      <c r="H4118">
        <v>2.8</v>
      </c>
      <c r="I4118" t="s">
        <v>13</v>
      </c>
      <c r="J4118" s="1">
        <v>48678</v>
      </c>
    </row>
    <row r="4119" spans="1:10" x14ac:dyDescent="0.3">
      <c r="A4119">
        <v>4118</v>
      </c>
      <c r="B4119">
        <v>54</v>
      </c>
      <c r="C4119" t="s">
        <v>14</v>
      </c>
      <c r="D4119" t="s">
        <v>15</v>
      </c>
      <c r="E4119" t="s">
        <v>12</v>
      </c>
      <c r="F4119">
        <v>812.24</v>
      </c>
      <c r="G4119">
        <v>2</v>
      </c>
      <c r="H4119">
        <v>4.2</v>
      </c>
      <c r="I4119" t="s">
        <v>17</v>
      </c>
      <c r="J4119" s="1">
        <v>48679</v>
      </c>
    </row>
    <row r="4120" spans="1:10" x14ac:dyDescent="0.3">
      <c r="A4120">
        <v>4119</v>
      </c>
      <c r="B4120">
        <v>62</v>
      </c>
      <c r="C4120" t="s">
        <v>23</v>
      </c>
      <c r="D4120" t="s">
        <v>25</v>
      </c>
      <c r="E4120" t="s">
        <v>16</v>
      </c>
      <c r="F4120">
        <v>560.82000000000005</v>
      </c>
      <c r="G4120">
        <v>2</v>
      </c>
      <c r="H4120">
        <v>3.4</v>
      </c>
      <c r="I4120" t="s">
        <v>17</v>
      </c>
      <c r="J4120" s="1">
        <v>48680</v>
      </c>
    </row>
    <row r="4121" spans="1:10" x14ac:dyDescent="0.3">
      <c r="A4121">
        <v>4120</v>
      </c>
      <c r="B4121">
        <v>30</v>
      </c>
      <c r="C4121" t="s">
        <v>10</v>
      </c>
      <c r="D4121" t="s">
        <v>22</v>
      </c>
      <c r="E4121" t="s">
        <v>21</v>
      </c>
      <c r="F4121">
        <v>1408.84</v>
      </c>
      <c r="G4121">
        <v>13</v>
      </c>
      <c r="H4121">
        <v>2.6</v>
      </c>
      <c r="I4121" t="s">
        <v>17</v>
      </c>
      <c r="J4121" s="1">
        <v>48681</v>
      </c>
    </row>
    <row r="4122" spans="1:10" x14ac:dyDescent="0.3">
      <c r="A4122">
        <v>4121</v>
      </c>
      <c r="B4122">
        <v>62</v>
      </c>
      <c r="C4122" t="s">
        <v>14</v>
      </c>
      <c r="D4122" t="s">
        <v>15</v>
      </c>
      <c r="E4122" t="s">
        <v>19</v>
      </c>
      <c r="F4122">
        <v>994.41</v>
      </c>
      <c r="G4122">
        <v>14</v>
      </c>
      <c r="H4122">
        <v>2.2999999999999998</v>
      </c>
      <c r="I4122" t="s">
        <v>17</v>
      </c>
      <c r="J4122" s="1">
        <v>48682</v>
      </c>
    </row>
    <row r="4123" spans="1:10" x14ac:dyDescent="0.3">
      <c r="A4123">
        <v>4122</v>
      </c>
      <c r="B4123">
        <v>48</v>
      </c>
      <c r="C4123" t="s">
        <v>23</v>
      </c>
      <c r="D4123" t="s">
        <v>18</v>
      </c>
      <c r="E4123" t="s">
        <v>16</v>
      </c>
      <c r="F4123">
        <v>851.25</v>
      </c>
      <c r="G4123">
        <v>12</v>
      </c>
      <c r="H4123">
        <v>1.7</v>
      </c>
      <c r="I4123" t="s">
        <v>13</v>
      </c>
      <c r="J4123" s="1">
        <v>48683</v>
      </c>
    </row>
    <row r="4124" spans="1:10" x14ac:dyDescent="0.3">
      <c r="A4124">
        <v>4123</v>
      </c>
      <c r="B4124">
        <v>59</v>
      </c>
      <c r="C4124" t="s">
        <v>14</v>
      </c>
      <c r="D4124" t="s">
        <v>20</v>
      </c>
      <c r="E4124" t="s">
        <v>12</v>
      </c>
      <c r="F4124">
        <v>1102.19</v>
      </c>
      <c r="G4124">
        <v>2</v>
      </c>
      <c r="H4124">
        <v>1.3</v>
      </c>
      <c r="I4124" t="s">
        <v>17</v>
      </c>
      <c r="J4124" s="1">
        <v>48684</v>
      </c>
    </row>
    <row r="4125" spans="1:10" x14ac:dyDescent="0.3">
      <c r="A4125">
        <v>4124</v>
      </c>
      <c r="B4125">
        <v>37</v>
      </c>
      <c r="C4125" t="s">
        <v>23</v>
      </c>
      <c r="D4125" t="s">
        <v>15</v>
      </c>
      <c r="E4125" t="s">
        <v>12</v>
      </c>
      <c r="F4125">
        <v>1445.86</v>
      </c>
      <c r="G4125">
        <v>6</v>
      </c>
      <c r="H4125">
        <v>4.8</v>
      </c>
      <c r="I4125" t="s">
        <v>17</v>
      </c>
      <c r="J4125" s="1">
        <v>48685</v>
      </c>
    </row>
    <row r="4126" spans="1:10" x14ac:dyDescent="0.3">
      <c r="A4126">
        <v>4125</v>
      </c>
      <c r="B4126">
        <v>41</v>
      </c>
      <c r="C4126" t="s">
        <v>10</v>
      </c>
      <c r="D4126" t="s">
        <v>15</v>
      </c>
      <c r="E4126" t="s">
        <v>24</v>
      </c>
      <c r="F4126">
        <v>579.59</v>
      </c>
      <c r="G4126">
        <v>14</v>
      </c>
      <c r="H4126">
        <v>1.8</v>
      </c>
      <c r="I4126" t="s">
        <v>13</v>
      </c>
      <c r="J4126" s="1">
        <v>48686</v>
      </c>
    </row>
    <row r="4127" spans="1:10" x14ac:dyDescent="0.3">
      <c r="A4127">
        <v>4126</v>
      </c>
      <c r="B4127">
        <v>43</v>
      </c>
      <c r="C4127" t="s">
        <v>10</v>
      </c>
      <c r="D4127" t="s">
        <v>15</v>
      </c>
      <c r="E4127" t="s">
        <v>24</v>
      </c>
      <c r="F4127">
        <v>79.42</v>
      </c>
      <c r="G4127">
        <v>12</v>
      </c>
      <c r="H4127">
        <v>2.2999999999999998</v>
      </c>
      <c r="I4127" t="s">
        <v>17</v>
      </c>
      <c r="J4127" s="1">
        <v>48687</v>
      </c>
    </row>
    <row r="4128" spans="1:10" x14ac:dyDescent="0.3">
      <c r="A4128">
        <v>4127</v>
      </c>
      <c r="B4128">
        <v>61</v>
      </c>
      <c r="C4128" t="s">
        <v>10</v>
      </c>
      <c r="D4128" t="s">
        <v>15</v>
      </c>
      <c r="E4128" t="s">
        <v>16</v>
      </c>
      <c r="F4128">
        <v>633.02</v>
      </c>
      <c r="G4128">
        <v>10</v>
      </c>
      <c r="H4128">
        <v>4.5</v>
      </c>
      <c r="I4128" t="s">
        <v>17</v>
      </c>
      <c r="J4128" s="1">
        <v>48688</v>
      </c>
    </row>
    <row r="4129" spans="1:10" x14ac:dyDescent="0.3">
      <c r="A4129">
        <v>4128</v>
      </c>
      <c r="B4129">
        <v>20</v>
      </c>
      <c r="C4129" t="s">
        <v>14</v>
      </c>
      <c r="D4129" t="s">
        <v>15</v>
      </c>
      <c r="E4129" t="s">
        <v>21</v>
      </c>
      <c r="F4129">
        <v>67.94</v>
      </c>
      <c r="G4129">
        <v>11</v>
      </c>
      <c r="H4129">
        <v>1.8</v>
      </c>
      <c r="I4129" t="s">
        <v>13</v>
      </c>
      <c r="J4129" s="1">
        <v>48689</v>
      </c>
    </row>
    <row r="4130" spans="1:10" x14ac:dyDescent="0.3">
      <c r="A4130">
        <v>4129</v>
      </c>
      <c r="B4130">
        <v>29</v>
      </c>
      <c r="C4130" t="s">
        <v>23</v>
      </c>
      <c r="D4130" t="s">
        <v>11</v>
      </c>
      <c r="E4130" t="s">
        <v>24</v>
      </c>
      <c r="F4130">
        <v>1167.3399999999999</v>
      </c>
      <c r="G4130">
        <v>10</v>
      </c>
      <c r="H4130">
        <v>2.7</v>
      </c>
      <c r="I4130" t="s">
        <v>17</v>
      </c>
      <c r="J4130" s="1">
        <v>48690</v>
      </c>
    </row>
    <row r="4131" spans="1:10" x14ac:dyDescent="0.3">
      <c r="A4131">
        <v>4130</v>
      </c>
      <c r="B4131">
        <v>56</v>
      </c>
      <c r="C4131" t="s">
        <v>14</v>
      </c>
      <c r="D4131" t="s">
        <v>15</v>
      </c>
      <c r="E4131" t="s">
        <v>19</v>
      </c>
      <c r="F4131">
        <v>785.3</v>
      </c>
      <c r="G4131">
        <v>5</v>
      </c>
      <c r="H4131">
        <v>2.2999999999999998</v>
      </c>
      <c r="I4131" t="s">
        <v>17</v>
      </c>
      <c r="J4131" s="1">
        <v>48691</v>
      </c>
    </row>
    <row r="4132" spans="1:10" x14ac:dyDescent="0.3">
      <c r="A4132">
        <v>4131</v>
      </c>
      <c r="B4132">
        <v>19</v>
      </c>
      <c r="C4132" t="s">
        <v>14</v>
      </c>
      <c r="D4132" t="s">
        <v>22</v>
      </c>
      <c r="E4132" t="s">
        <v>12</v>
      </c>
      <c r="F4132">
        <v>1479.35</v>
      </c>
      <c r="G4132">
        <v>9</v>
      </c>
      <c r="H4132">
        <v>4.7</v>
      </c>
      <c r="I4132" t="s">
        <v>13</v>
      </c>
      <c r="J4132" s="1">
        <v>48692</v>
      </c>
    </row>
    <row r="4133" spans="1:10" x14ac:dyDescent="0.3">
      <c r="A4133">
        <v>4132</v>
      </c>
      <c r="B4133">
        <v>35</v>
      </c>
      <c r="C4133" t="s">
        <v>10</v>
      </c>
      <c r="D4133" t="s">
        <v>11</v>
      </c>
      <c r="E4133" t="s">
        <v>24</v>
      </c>
      <c r="F4133">
        <v>169.48</v>
      </c>
      <c r="G4133">
        <v>2</v>
      </c>
      <c r="H4133">
        <v>4.9000000000000004</v>
      </c>
      <c r="I4133" t="s">
        <v>13</v>
      </c>
      <c r="J4133" s="1">
        <v>48693</v>
      </c>
    </row>
    <row r="4134" spans="1:10" x14ac:dyDescent="0.3">
      <c r="A4134">
        <v>4133</v>
      </c>
      <c r="B4134">
        <v>45</v>
      </c>
      <c r="C4134" t="s">
        <v>23</v>
      </c>
      <c r="D4134" t="s">
        <v>11</v>
      </c>
      <c r="E4134" t="s">
        <v>19</v>
      </c>
      <c r="F4134">
        <v>1107.8399999999999</v>
      </c>
      <c r="G4134">
        <v>3</v>
      </c>
      <c r="H4134">
        <v>1.6</v>
      </c>
      <c r="I4134" t="s">
        <v>17</v>
      </c>
      <c r="J4134" s="1">
        <v>48694</v>
      </c>
    </row>
    <row r="4135" spans="1:10" x14ac:dyDescent="0.3">
      <c r="A4135">
        <v>4134</v>
      </c>
      <c r="B4135">
        <v>56</v>
      </c>
      <c r="C4135" t="s">
        <v>10</v>
      </c>
      <c r="D4135" t="s">
        <v>18</v>
      </c>
      <c r="E4135" t="s">
        <v>21</v>
      </c>
      <c r="F4135">
        <v>477.55</v>
      </c>
      <c r="G4135">
        <v>12</v>
      </c>
      <c r="H4135">
        <v>1.7</v>
      </c>
      <c r="I4135" t="s">
        <v>13</v>
      </c>
      <c r="J4135" s="1">
        <v>48695</v>
      </c>
    </row>
    <row r="4136" spans="1:10" x14ac:dyDescent="0.3">
      <c r="A4136">
        <v>4135</v>
      </c>
      <c r="B4136">
        <v>45</v>
      </c>
      <c r="C4136" t="s">
        <v>14</v>
      </c>
      <c r="D4136" t="s">
        <v>11</v>
      </c>
      <c r="E4136" t="s">
        <v>21</v>
      </c>
      <c r="F4136">
        <v>293.27999999999997</v>
      </c>
      <c r="G4136">
        <v>5</v>
      </c>
      <c r="H4136">
        <v>4.5999999999999996</v>
      </c>
      <c r="I4136" t="s">
        <v>17</v>
      </c>
      <c r="J4136" s="1">
        <v>48696</v>
      </c>
    </row>
    <row r="4137" spans="1:10" x14ac:dyDescent="0.3">
      <c r="A4137">
        <v>4136</v>
      </c>
      <c r="B4137">
        <v>36</v>
      </c>
      <c r="C4137" t="s">
        <v>23</v>
      </c>
      <c r="D4137" t="s">
        <v>11</v>
      </c>
      <c r="E4137" t="s">
        <v>12</v>
      </c>
      <c r="F4137">
        <v>998.39</v>
      </c>
      <c r="G4137">
        <v>3</v>
      </c>
      <c r="H4137">
        <v>2.2000000000000002</v>
      </c>
      <c r="I4137" t="s">
        <v>13</v>
      </c>
      <c r="J4137" s="1">
        <v>48697</v>
      </c>
    </row>
    <row r="4138" spans="1:10" x14ac:dyDescent="0.3">
      <c r="A4138">
        <v>4137</v>
      </c>
      <c r="B4138">
        <v>38</v>
      </c>
      <c r="C4138" t="s">
        <v>23</v>
      </c>
      <c r="D4138" t="s">
        <v>18</v>
      </c>
      <c r="E4138" t="s">
        <v>19</v>
      </c>
      <c r="F4138">
        <v>432.6</v>
      </c>
      <c r="G4138">
        <v>4</v>
      </c>
      <c r="H4138">
        <v>1.3</v>
      </c>
      <c r="I4138" t="s">
        <v>17</v>
      </c>
      <c r="J4138" s="1">
        <v>48698</v>
      </c>
    </row>
    <row r="4139" spans="1:10" x14ac:dyDescent="0.3">
      <c r="A4139">
        <v>4138</v>
      </c>
      <c r="B4139">
        <v>38</v>
      </c>
      <c r="C4139" t="s">
        <v>23</v>
      </c>
      <c r="D4139" t="s">
        <v>25</v>
      </c>
      <c r="E4139" t="s">
        <v>16</v>
      </c>
      <c r="F4139">
        <v>1285.55</v>
      </c>
      <c r="G4139">
        <v>2</v>
      </c>
      <c r="H4139">
        <v>2.9</v>
      </c>
      <c r="I4139" t="s">
        <v>17</v>
      </c>
      <c r="J4139" s="1">
        <v>48699</v>
      </c>
    </row>
    <row r="4140" spans="1:10" x14ac:dyDescent="0.3">
      <c r="A4140">
        <v>4139</v>
      </c>
      <c r="B4140">
        <v>54</v>
      </c>
      <c r="C4140" t="s">
        <v>23</v>
      </c>
      <c r="D4140" t="s">
        <v>15</v>
      </c>
      <c r="E4140" t="s">
        <v>19</v>
      </c>
      <c r="F4140">
        <v>139.59</v>
      </c>
      <c r="G4140">
        <v>11</v>
      </c>
      <c r="H4140">
        <v>3.1</v>
      </c>
      <c r="I4140" t="s">
        <v>13</v>
      </c>
      <c r="J4140" s="1">
        <v>48700</v>
      </c>
    </row>
    <row r="4141" spans="1:10" x14ac:dyDescent="0.3">
      <c r="A4141">
        <v>4140</v>
      </c>
      <c r="B4141">
        <v>60</v>
      </c>
      <c r="C4141" t="s">
        <v>10</v>
      </c>
      <c r="D4141" t="s">
        <v>22</v>
      </c>
      <c r="E4141" t="s">
        <v>21</v>
      </c>
      <c r="F4141">
        <v>1394.74</v>
      </c>
      <c r="G4141">
        <v>12</v>
      </c>
      <c r="H4141">
        <v>4.8</v>
      </c>
      <c r="I4141" t="s">
        <v>13</v>
      </c>
      <c r="J4141" s="1">
        <v>48701</v>
      </c>
    </row>
    <row r="4142" spans="1:10" x14ac:dyDescent="0.3">
      <c r="A4142">
        <v>4141</v>
      </c>
      <c r="B4142">
        <v>45</v>
      </c>
      <c r="C4142" t="s">
        <v>23</v>
      </c>
      <c r="D4142" t="s">
        <v>20</v>
      </c>
      <c r="E4142" t="s">
        <v>19</v>
      </c>
      <c r="F4142">
        <v>1324.94</v>
      </c>
      <c r="G4142">
        <v>3</v>
      </c>
      <c r="H4142">
        <v>2.5</v>
      </c>
      <c r="I4142" t="s">
        <v>13</v>
      </c>
      <c r="J4142" s="1">
        <v>48702</v>
      </c>
    </row>
    <row r="4143" spans="1:10" x14ac:dyDescent="0.3">
      <c r="A4143">
        <v>4142</v>
      </c>
      <c r="B4143">
        <v>48</v>
      </c>
      <c r="C4143" t="s">
        <v>23</v>
      </c>
      <c r="D4143" t="s">
        <v>11</v>
      </c>
      <c r="E4143" t="s">
        <v>16</v>
      </c>
      <c r="F4143">
        <v>762.51</v>
      </c>
      <c r="G4143">
        <v>2</v>
      </c>
      <c r="H4143">
        <v>1.3</v>
      </c>
      <c r="I4143" t="s">
        <v>13</v>
      </c>
      <c r="J4143" s="1">
        <v>48703</v>
      </c>
    </row>
    <row r="4144" spans="1:10" x14ac:dyDescent="0.3">
      <c r="A4144">
        <v>4143</v>
      </c>
      <c r="B4144">
        <v>63</v>
      </c>
      <c r="C4144" t="s">
        <v>23</v>
      </c>
      <c r="D4144" t="s">
        <v>18</v>
      </c>
      <c r="E4144" t="s">
        <v>21</v>
      </c>
      <c r="F4144">
        <v>1267.1199999999999</v>
      </c>
      <c r="G4144">
        <v>1</v>
      </c>
      <c r="H4144">
        <v>2.6</v>
      </c>
      <c r="I4144" t="s">
        <v>17</v>
      </c>
      <c r="J4144" s="1">
        <v>48704</v>
      </c>
    </row>
    <row r="4145" spans="1:10" x14ac:dyDescent="0.3">
      <c r="A4145">
        <v>4144</v>
      </c>
      <c r="B4145">
        <v>36</v>
      </c>
      <c r="C4145" t="s">
        <v>14</v>
      </c>
      <c r="D4145" t="s">
        <v>25</v>
      </c>
      <c r="E4145" t="s">
        <v>12</v>
      </c>
      <c r="F4145">
        <v>1064.1199999999999</v>
      </c>
      <c r="G4145">
        <v>6</v>
      </c>
      <c r="H4145">
        <v>3.6</v>
      </c>
      <c r="I4145" t="s">
        <v>17</v>
      </c>
      <c r="J4145" s="1">
        <v>48705</v>
      </c>
    </row>
    <row r="4146" spans="1:10" x14ac:dyDescent="0.3">
      <c r="A4146">
        <v>4145</v>
      </c>
      <c r="B4146">
        <v>39</v>
      </c>
      <c r="C4146" t="s">
        <v>10</v>
      </c>
      <c r="D4146" t="s">
        <v>15</v>
      </c>
      <c r="E4146" t="s">
        <v>12</v>
      </c>
      <c r="F4146">
        <v>1116.26</v>
      </c>
      <c r="G4146">
        <v>10</v>
      </c>
      <c r="H4146">
        <v>1.5</v>
      </c>
      <c r="I4146" t="s">
        <v>17</v>
      </c>
      <c r="J4146" s="1">
        <v>48706</v>
      </c>
    </row>
    <row r="4147" spans="1:10" x14ac:dyDescent="0.3">
      <c r="A4147">
        <v>4146</v>
      </c>
      <c r="B4147">
        <v>53</v>
      </c>
      <c r="C4147" t="s">
        <v>14</v>
      </c>
      <c r="D4147" t="s">
        <v>20</v>
      </c>
      <c r="E4147" t="s">
        <v>21</v>
      </c>
      <c r="F4147">
        <v>1359.99</v>
      </c>
      <c r="G4147">
        <v>6</v>
      </c>
      <c r="H4147">
        <v>4.7</v>
      </c>
      <c r="I4147" t="s">
        <v>17</v>
      </c>
      <c r="J4147" s="1">
        <v>48707</v>
      </c>
    </row>
    <row r="4148" spans="1:10" x14ac:dyDescent="0.3">
      <c r="A4148">
        <v>4147</v>
      </c>
      <c r="B4148">
        <v>30</v>
      </c>
      <c r="C4148" t="s">
        <v>23</v>
      </c>
      <c r="D4148" t="s">
        <v>15</v>
      </c>
      <c r="E4148" t="s">
        <v>12</v>
      </c>
      <c r="F4148">
        <v>39.229999999999997</v>
      </c>
      <c r="G4148">
        <v>5</v>
      </c>
      <c r="H4148">
        <v>4</v>
      </c>
      <c r="I4148" t="s">
        <v>17</v>
      </c>
      <c r="J4148" s="1">
        <v>48708</v>
      </c>
    </row>
    <row r="4149" spans="1:10" x14ac:dyDescent="0.3">
      <c r="A4149">
        <v>4148</v>
      </c>
      <c r="B4149">
        <v>39</v>
      </c>
      <c r="C4149" t="s">
        <v>10</v>
      </c>
      <c r="D4149" t="s">
        <v>20</v>
      </c>
      <c r="E4149" t="s">
        <v>19</v>
      </c>
      <c r="F4149">
        <v>7.06</v>
      </c>
      <c r="G4149">
        <v>5</v>
      </c>
      <c r="H4149">
        <v>1.9</v>
      </c>
      <c r="I4149" t="s">
        <v>17</v>
      </c>
      <c r="J4149" s="1">
        <v>48709</v>
      </c>
    </row>
    <row r="4150" spans="1:10" x14ac:dyDescent="0.3">
      <c r="A4150">
        <v>4149</v>
      </c>
      <c r="B4150">
        <v>48</v>
      </c>
      <c r="C4150" t="s">
        <v>10</v>
      </c>
      <c r="D4150" t="s">
        <v>18</v>
      </c>
      <c r="E4150" t="s">
        <v>21</v>
      </c>
      <c r="F4150">
        <v>398.09</v>
      </c>
      <c r="G4150">
        <v>1</v>
      </c>
      <c r="H4150">
        <v>1.2</v>
      </c>
      <c r="I4150" t="s">
        <v>17</v>
      </c>
      <c r="J4150" s="1">
        <v>48710</v>
      </c>
    </row>
    <row r="4151" spans="1:10" x14ac:dyDescent="0.3">
      <c r="A4151">
        <v>4150</v>
      </c>
      <c r="B4151">
        <v>41</v>
      </c>
      <c r="C4151" t="s">
        <v>14</v>
      </c>
      <c r="D4151" t="s">
        <v>20</v>
      </c>
      <c r="E4151" t="s">
        <v>19</v>
      </c>
      <c r="F4151">
        <v>1242.58</v>
      </c>
      <c r="G4151">
        <v>7</v>
      </c>
      <c r="H4151">
        <v>2.1</v>
      </c>
      <c r="I4151" t="s">
        <v>17</v>
      </c>
      <c r="J4151" s="1">
        <v>48711</v>
      </c>
    </row>
    <row r="4152" spans="1:10" x14ac:dyDescent="0.3">
      <c r="A4152">
        <v>4151</v>
      </c>
      <c r="B4152">
        <v>59</v>
      </c>
      <c r="C4152" t="s">
        <v>10</v>
      </c>
      <c r="D4152" t="s">
        <v>11</v>
      </c>
      <c r="E4152" t="s">
        <v>24</v>
      </c>
      <c r="F4152">
        <v>1038.3</v>
      </c>
      <c r="G4152">
        <v>1</v>
      </c>
      <c r="H4152">
        <v>2.4</v>
      </c>
      <c r="I4152" t="s">
        <v>13</v>
      </c>
      <c r="J4152" s="1">
        <v>48712</v>
      </c>
    </row>
    <row r="4153" spans="1:10" x14ac:dyDescent="0.3">
      <c r="A4153">
        <v>4152</v>
      </c>
      <c r="B4153">
        <v>65</v>
      </c>
      <c r="C4153" t="s">
        <v>14</v>
      </c>
      <c r="D4153" t="s">
        <v>18</v>
      </c>
      <c r="E4153" t="s">
        <v>16</v>
      </c>
      <c r="F4153">
        <v>500.97</v>
      </c>
      <c r="G4153">
        <v>5</v>
      </c>
      <c r="H4153">
        <v>2.5</v>
      </c>
      <c r="I4153" t="s">
        <v>13</v>
      </c>
      <c r="J4153" s="1">
        <v>48713</v>
      </c>
    </row>
    <row r="4154" spans="1:10" x14ac:dyDescent="0.3">
      <c r="A4154">
        <v>4153</v>
      </c>
      <c r="B4154">
        <v>37</v>
      </c>
      <c r="C4154" t="s">
        <v>14</v>
      </c>
      <c r="D4154" t="s">
        <v>22</v>
      </c>
      <c r="E4154" t="s">
        <v>21</v>
      </c>
      <c r="F4154">
        <v>349.18</v>
      </c>
      <c r="G4154">
        <v>10</v>
      </c>
      <c r="H4154">
        <v>2.2000000000000002</v>
      </c>
      <c r="I4154" t="s">
        <v>17</v>
      </c>
      <c r="J4154" s="1">
        <v>48714</v>
      </c>
    </row>
    <row r="4155" spans="1:10" x14ac:dyDescent="0.3">
      <c r="A4155">
        <v>4154</v>
      </c>
      <c r="B4155">
        <v>47</v>
      </c>
      <c r="C4155" t="s">
        <v>23</v>
      </c>
      <c r="D4155" t="s">
        <v>11</v>
      </c>
      <c r="E4155" t="s">
        <v>12</v>
      </c>
      <c r="F4155">
        <v>1211.28</v>
      </c>
      <c r="G4155">
        <v>13</v>
      </c>
      <c r="H4155">
        <v>4.2</v>
      </c>
      <c r="I4155" t="s">
        <v>17</v>
      </c>
      <c r="J4155" s="1">
        <v>48715</v>
      </c>
    </row>
    <row r="4156" spans="1:10" x14ac:dyDescent="0.3">
      <c r="A4156">
        <v>4155</v>
      </c>
      <c r="B4156">
        <v>34</v>
      </c>
      <c r="C4156" t="s">
        <v>10</v>
      </c>
      <c r="D4156" t="s">
        <v>18</v>
      </c>
      <c r="E4156" t="s">
        <v>21</v>
      </c>
      <c r="F4156">
        <v>666.07</v>
      </c>
      <c r="G4156">
        <v>5</v>
      </c>
      <c r="H4156">
        <v>3.4</v>
      </c>
      <c r="I4156" t="s">
        <v>13</v>
      </c>
      <c r="J4156" s="1">
        <v>48716</v>
      </c>
    </row>
    <row r="4157" spans="1:10" x14ac:dyDescent="0.3">
      <c r="A4157">
        <v>4156</v>
      </c>
      <c r="B4157">
        <v>29</v>
      </c>
      <c r="C4157" t="s">
        <v>14</v>
      </c>
      <c r="D4157" t="s">
        <v>15</v>
      </c>
      <c r="E4157" t="s">
        <v>24</v>
      </c>
      <c r="F4157">
        <v>1362.49</v>
      </c>
      <c r="G4157">
        <v>7</v>
      </c>
      <c r="H4157">
        <v>4.8</v>
      </c>
      <c r="I4157" t="s">
        <v>17</v>
      </c>
      <c r="J4157" s="1">
        <v>48717</v>
      </c>
    </row>
    <row r="4158" spans="1:10" x14ac:dyDescent="0.3">
      <c r="A4158">
        <v>4157</v>
      </c>
      <c r="B4158">
        <v>40</v>
      </c>
      <c r="C4158" t="s">
        <v>23</v>
      </c>
      <c r="D4158" t="s">
        <v>18</v>
      </c>
      <c r="E4158" t="s">
        <v>19</v>
      </c>
      <c r="F4158">
        <v>1023.97</v>
      </c>
      <c r="G4158">
        <v>6</v>
      </c>
      <c r="H4158">
        <v>3.9</v>
      </c>
      <c r="I4158" t="s">
        <v>13</v>
      </c>
      <c r="J4158" s="1">
        <v>48718</v>
      </c>
    </row>
    <row r="4159" spans="1:10" x14ac:dyDescent="0.3">
      <c r="A4159">
        <v>4158</v>
      </c>
      <c r="B4159">
        <v>33</v>
      </c>
      <c r="C4159" t="s">
        <v>23</v>
      </c>
      <c r="D4159" t="s">
        <v>22</v>
      </c>
      <c r="E4159" t="s">
        <v>16</v>
      </c>
      <c r="F4159">
        <v>1299.45</v>
      </c>
      <c r="G4159">
        <v>5</v>
      </c>
      <c r="H4159">
        <v>4.5</v>
      </c>
      <c r="I4159" t="s">
        <v>13</v>
      </c>
      <c r="J4159" s="1">
        <v>48719</v>
      </c>
    </row>
    <row r="4160" spans="1:10" x14ac:dyDescent="0.3">
      <c r="A4160">
        <v>4159</v>
      </c>
      <c r="B4160">
        <v>45</v>
      </c>
      <c r="C4160" t="s">
        <v>10</v>
      </c>
      <c r="D4160" t="s">
        <v>15</v>
      </c>
      <c r="E4160" t="s">
        <v>16</v>
      </c>
      <c r="F4160">
        <v>523.19000000000005</v>
      </c>
      <c r="G4160">
        <v>6</v>
      </c>
      <c r="H4160">
        <v>1</v>
      </c>
      <c r="I4160" t="s">
        <v>13</v>
      </c>
      <c r="J4160" s="1">
        <v>48720</v>
      </c>
    </row>
    <row r="4161" spans="1:10" x14ac:dyDescent="0.3">
      <c r="A4161">
        <v>4160</v>
      </c>
      <c r="B4161">
        <v>48</v>
      </c>
      <c r="C4161" t="s">
        <v>14</v>
      </c>
      <c r="D4161" t="s">
        <v>25</v>
      </c>
      <c r="E4161" t="s">
        <v>24</v>
      </c>
      <c r="F4161">
        <v>875.7</v>
      </c>
      <c r="G4161">
        <v>4</v>
      </c>
      <c r="H4161">
        <v>2</v>
      </c>
      <c r="I4161" t="s">
        <v>13</v>
      </c>
      <c r="J4161" s="1">
        <v>48721</v>
      </c>
    </row>
    <row r="4162" spans="1:10" x14ac:dyDescent="0.3">
      <c r="A4162">
        <v>4161</v>
      </c>
      <c r="B4162">
        <v>40</v>
      </c>
      <c r="C4162" t="s">
        <v>14</v>
      </c>
      <c r="D4162" t="s">
        <v>18</v>
      </c>
      <c r="E4162" t="s">
        <v>19</v>
      </c>
      <c r="F4162">
        <v>586.52</v>
      </c>
      <c r="G4162">
        <v>13</v>
      </c>
      <c r="H4162">
        <v>3.7</v>
      </c>
      <c r="I4162" t="s">
        <v>17</v>
      </c>
      <c r="J4162" s="1">
        <v>48722</v>
      </c>
    </row>
    <row r="4163" spans="1:10" x14ac:dyDescent="0.3">
      <c r="A4163">
        <v>4162</v>
      </c>
      <c r="B4163">
        <v>35</v>
      </c>
      <c r="C4163" t="s">
        <v>14</v>
      </c>
      <c r="D4163" t="s">
        <v>18</v>
      </c>
      <c r="E4163" t="s">
        <v>24</v>
      </c>
      <c r="F4163">
        <v>537.87</v>
      </c>
      <c r="G4163">
        <v>3</v>
      </c>
      <c r="H4163">
        <v>2.2000000000000002</v>
      </c>
      <c r="I4163" t="s">
        <v>17</v>
      </c>
      <c r="J4163" s="1">
        <v>48723</v>
      </c>
    </row>
    <row r="4164" spans="1:10" x14ac:dyDescent="0.3">
      <c r="A4164">
        <v>4163</v>
      </c>
      <c r="B4164">
        <v>25</v>
      </c>
      <c r="C4164" t="s">
        <v>10</v>
      </c>
      <c r="D4164" t="s">
        <v>15</v>
      </c>
      <c r="E4164" t="s">
        <v>19</v>
      </c>
      <c r="F4164">
        <v>1233.27</v>
      </c>
      <c r="G4164">
        <v>4</v>
      </c>
      <c r="H4164">
        <v>4.9000000000000004</v>
      </c>
      <c r="I4164" t="s">
        <v>13</v>
      </c>
      <c r="J4164" s="1">
        <v>48724</v>
      </c>
    </row>
    <row r="4165" spans="1:10" x14ac:dyDescent="0.3">
      <c r="A4165">
        <v>4164</v>
      </c>
      <c r="B4165">
        <v>19</v>
      </c>
      <c r="C4165" t="s">
        <v>10</v>
      </c>
      <c r="D4165" t="s">
        <v>11</v>
      </c>
      <c r="E4165" t="s">
        <v>12</v>
      </c>
      <c r="F4165">
        <v>654.21</v>
      </c>
      <c r="G4165">
        <v>12</v>
      </c>
      <c r="H4165">
        <v>1.5</v>
      </c>
      <c r="I4165" t="s">
        <v>13</v>
      </c>
      <c r="J4165" s="1">
        <v>48725</v>
      </c>
    </row>
    <row r="4166" spans="1:10" x14ac:dyDescent="0.3">
      <c r="A4166">
        <v>4165</v>
      </c>
      <c r="B4166">
        <v>45</v>
      </c>
      <c r="C4166" t="s">
        <v>10</v>
      </c>
      <c r="D4166" t="s">
        <v>20</v>
      </c>
      <c r="E4166" t="s">
        <v>16</v>
      </c>
      <c r="F4166">
        <v>827.01</v>
      </c>
      <c r="G4166">
        <v>12</v>
      </c>
      <c r="H4166">
        <v>4.2</v>
      </c>
      <c r="I4166" t="s">
        <v>13</v>
      </c>
      <c r="J4166" s="1">
        <v>48726</v>
      </c>
    </row>
    <row r="4167" spans="1:10" x14ac:dyDescent="0.3">
      <c r="A4167">
        <v>4166</v>
      </c>
      <c r="B4167">
        <v>64</v>
      </c>
      <c r="C4167" t="s">
        <v>14</v>
      </c>
      <c r="D4167" t="s">
        <v>18</v>
      </c>
      <c r="E4167" t="s">
        <v>16</v>
      </c>
      <c r="F4167">
        <v>411.83</v>
      </c>
      <c r="G4167">
        <v>9</v>
      </c>
      <c r="H4167">
        <v>3.9</v>
      </c>
      <c r="I4167" t="s">
        <v>13</v>
      </c>
      <c r="J4167" s="1">
        <v>48727</v>
      </c>
    </row>
    <row r="4168" spans="1:10" x14ac:dyDescent="0.3">
      <c r="A4168">
        <v>4167</v>
      </c>
      <c r="B4168">
        <v>28</v>
      </c>
      <c r="C4168" t="s">
        <v>23</v>
      </c>
      <c r="D4168" t="s">
        <v>18</v>
      </c>
      <c r="E4168" t="s">
        <v>21</v>
      </c>
      <c r="F4168">
        <v>1157.17</v>
      </c>
      <c r="G4168">
        <v>3</v>
      </c>
      <c r="H4168">
        <v>4.5999999999999996</v>
      </c>
      <c r="I4168" t="s">
        <v>17</v>
      </c>
      <c r="J4168" s="1">
        <v>48728</v>
      </c>
    </row>
    <row r="4169" spans="1:10" x14ac:dyDescent="0.3">
      <c r="A4169">
        <v>4168</v>
      </c>
      <c r="B4169">
        <v>69</v>
      </c>
      <c r="C4169" t="s">
        <v>23</v>
      </c>
      <c r="D4169" t="s">
        <v>25</v>
      </c>
      <c r="E4169" t="s">
        <v>21</v>
      </c>
      <c r="F4169">
        <v>1047.79</v>
      </c>
      <c r="G4169">
        <v>5</v>
      </c>
      <c r="H4169">
        <v>2</v>
      </c>
      <c r="I4169" t="s">
        <v>13</v>
      </c>
      <c r="J4169" s="1">
        <v>48729</v>
      </c>
    </row>
    <row r="4170" spans="1:10" x14ac:dyDescent="0.3">
      <c r="A4170">
        <v>4169</v>
      </c>
      <c r="B4170">
        <v>48</v>
      </c>
      <c r="C4170" t="s">
        <v>10</v>
      </c>
      <c r="D4170" t="s">
        <v>18</v>
      </c>
      <c r="E4170" t="s">
        <v>21</v>
      </c>
      <c r="F4170">
        <v>870.82</v>
      </c>
      <c r="G4170">
        <v>8</v>
      </c>
      <c r="H4170">
        <v>2.8</v>
      </c>
      <c r="I4170" t="s">
        <v>17</v>
      </c>
      <c r="J4170" s="1">
        <v>48730</v>
      </c>
    </row>
    <row r="4171" spans="1:10" x14ac:dyDescent="0.3">
      <c r="A4171">
        <v>4170</v>
      </c>
      <c r="B4171">
        <v>59</v>
      </c>
      <c r="C4171" t="s">
        <v>23</v>
      </c>
      <c r="D4171" t="s">
        <v>11</v>
      </c>
      <c r="E4171" t="s">
        <v>16</v>
      </c>
      <c r="F4171">
        <v>550.44000000000005</v>
      </c>
      <c r="G4171">
        <v>2</v>
      </c>
      <c r="H4171">
        <v>4.5999999999999996</v>
      </c>
      <c r="I4171" t="s">
        <v>17</v>
      </c>
      <c r="J4171" s="1">
        <v>48731</v>
      </c>
    </row>
    <row r="4172" spans="1:10" x14ac:dyDescent="0.3">
      <c r="A4172">
        <v>4171</v>
      </c>
      <c r="B4172">
        <v>22</v>
      </c>
      <c r="C4172" t="s">
        <v>23</v>
      </c>
      <c r="D4172" t="s">
        <v>18</v>
      </c>
      <c r="E4172" t="s">
        <v>19</v>
      </c>
      <c r="F4172">
        <v>834.78</v>
      </c>
      <c r="G4172">
        <v>1</v>
      </c>
      <c r="H4172">
        <v>4.7</v>
      </c>
      <c r="I4172" t="s">
        <v>17</v>
      </c>
      <c r="J4172" s="1">
        <v>48732</v>
      </c>
    </row>
    <row r="4173" spans="1:10" x14ac:dyDescent="0.3">
      <c r="A4173">
        <v>4172</v>
      </c>
      <c r="B4173">
        <v>52</v>
      </c>
      <c r="C4173" t="s">
        <v>10</v>
      </c>
      <c r="D4173" t="s">
        <v>22</v>
      </c>
      <c r="E4173" t="s">
        <v>16</v>
      </c>
      <c r="F4173">
        <v>313.41000000000003</v>
      </c>
      <c r="G4173">
        <v>3</v>
      </c>
      <c r="H4173">
        <v>2.4</v>
      </c>
      <c r="I4173" t="s">
        <v>13</v>
      </c>
      <c r="J4173" s="1">
        <v>48733</v>
      </c>
    </row>
    <row r="4174" spans="1:10" x14ac:dyDescent="0.3">
      <c r="A4174">
        <v>4173</v>
      </c>
      <c r="B4174">
        <v>42</v>
      </c>
      <c r="C4174" t="s">
        <v>14</v>
      </c>
      <c r="D4174" t="s">
        <v>22</v>
      </c>
      <c r="E4174" t="s">
        <v>24</v>
      </c>
      <c r="F4174">
        <v>195.82</v>
      </c>
      <c r="G4174">
        <v>9</v>
      </c>
      <c r="H4174">
        <v>3.2</v>
      </c>
      <c r="I4174" t="s">
        <v>17</v>
      </c>
      <c r="J4174" s="1">
        <v>48734</v>
      </c>
    </row>
    <row r="4175" spans="1:10" x14ac:dyDescent="0.3">
      <c r="A4175">
        <v>4174</v>
      </c>
      <c r="B4175">
        <v>18</v>
      </c>
      <c r="C4175" t="s">
        <v>10</v>
      </c>
      <c r="D4175" t="s">
        <v>22</v>
      </c>
      <c r="E4175" t="s">
        <v>21</v>
      </c>
      <c r="F4175">
        <v>1406.72</v>
      </c>
      <c r="G4175">
        <v>8</v>
      </c>
      <c r="H4175">
        <v>3.1</v>
      </c>
      <c r="I4175" t="s">
        <v>17</v>
      </c>
      <c r="J4175" s="1">
        <v>48735</v>
      </c>
    </row>
    <row r="4176" spans="1:10" x14ac:dyDescent="0.3">
      <c r="A4176">
        <v>4175</v>
      </c>
      <c r="B4176">
        <v>29</v>
      </c>
      <c r="C4176" t="s">
        <v>23</v>
      </c>
      <c r="D4176" t="s">
        <v>15</v>
      </c>
      <c r="E4176" t="s">
        <v>24</v>
      </c>
      <c r="F4176">
        <v>516.36</v>
      </c>
      <c r="G4176">
        <v>6</v>
      </c>
      <c r="H4176">
        <v>2.6</v>
      </c>
      <c r="I4176" t="s">
        <v>17</v>
      </c>
      <c r="J4176" s="1">
        <v>48736</v>
      </c>
    </row>
    <row r="4177" spans="1:10" x14ac:dyDescent="0.3">
      <c r="A4177">
        <v>4176</v>
      </c>
      <c r="B4177">
        <v>67</v>
      </c>
      <c r="C4177" t="s">
        <v>14</v>
      </c>
      <c r="D4177" t="s">
        <v>22</v>
      </c>
      <c r="E4177" t="s">
        <v>21</v>
      </c>
      <c r="F4177">
        <v>17.61</v>
      </c>
      <c r="G4177">
        <v>6</v>
      </c>
      <c r="H4177">
        <v>1.4</v>
      </c>
      <c r="I4177" t="s">
        <v>17</v>
      </c>
      <c r="J4177" s="1">
        <v>48737</v>
      </c>
    </row>
    <row r="4178" spans="1:10" x14ac:dyDescent="0.3">
      <c r="A4178">
        <v>4177</v>
      </c>
      <c r="B4178">
        <v>23</v>
      </c>
      <c r="C4178" t="s">
        <v>10</v>
      </c>
      <c r="D4178" t="s">
        <v>20</v>
      </c>
      <c r="E4178" t="s">
        <v>16</v>
      </c>
      <c r="F4178">
        <v>987.14</v>
      </c>
      <c r="G4178">
        <v>8</v>
      </c>
      <c r="H4178">
        <v>1.5</v>
      </c>
      <c r="I4178" t="s">
        <v>13</v>
      </c>
      <c r="J4178" s="1">
        <v>48738</v>
      </c>
    </row>
    <row r="4179" spans="1:10" x14ac:dyDescent="0.3">
      <c r="A4179">
        <v>4178</v>
      </c>
      <c r="B4179">
        <v>38</v>
      </c>
      <c r="C4179" t="s">
        <v>23</v>
      </c>
      <c r="D4179" t="s">
        <v>11</v>
      </c>
      <c r="E4179" t="s">
        <v>24</v>
      </c>
      <c r="F4179">
        <v>921.71</v>
      </c>
      <c r="G4179">
        <v>5</v>
      </c>
      <c r="H4179">
        <v>4.3</v>
      </c>
      <c r="I4179" t="s">
        <v>17</v>
      </c>
      <c r="J4179" s="1">
        <v>48739</v>
      </c>
    </row>
    <row r="4180" spans="1:10" x14ac:dyDescent="0.3">
      <c r="A4180">
        <v>4179</v>
      </c>
      <c r="B4180">
        <v>61</v>
      </c>
      <c r="C4180" t="s">
        <v>14</v>
      </c>
      <c r="D4180" t="s">
        <v>15</v>
      </c>
      <c r="E4180" t="s">
        <v>12</v>
      </c>
      <c r="F4180">
        <v>1245.29</v>
      </c>
      <c r="G4180">
        <v>9</v>
      </c>
      <c r="H4180">
        <v>1</v>
      </c>
      <c r="I4180" t="s">
        <v>17</v>
      </c>
      <c r="J4180" s="1">
        <v>48740</v>
      </c>
    </row>
    <row r="4181" spans="1:10" x14ac:dyDescent="0.3">
      <c r="A4181">
        <v>4180</v>
      </c>
      <c r="B4181">
        <v>44</v>
      </c>
      <c r="C4181" t="s">
        <v>23</v>
      </c>
      <c r="D4181" t="s">
        <v>22</v>
      </c>
      <c r="E4181" t="s">
        <v>19</v>
      </c>
      <c r="F4181">
        <v>955.09</v>
      </c>
      <c r="G4181">
        <v>9</v>
      </c>
      <c r="H4181">
        <v>3.7</v>
      </c>
      <c r="I4181" t="s">
        <v>13</v>
      </c>
      <c r="J4181" s="1">
        <v>48741</v>
      </c>
    </row>
    <row r="4182" spans="1:10" x14ac:dyDescent="0.3">
      <c r="A4182">
        <v>4181</v>
      </c>
      <c r="B4182">
        <v>39</v>
      </c>
      <c r="C4182" t="s">
        <v>23</v>
      </c>
      <c r="D4182" t="s">
        <v>20</v>
      </c>
      <c r="E4182" t="s">
        <v>19</v>
      </c>
      <c r="F4182">
        <v>431.87</v>
      </c>
      <c r="G4182">
        <v>6</v>
      </c>
      <c r="H4182">
        <v>4.5</v>
      </c>
      <c r="I4182" t="s">
        <v>17</v>
      </c>
      <c r="J4182" s="1">
        <v>48742</v>
      </c>
    </row>
    <row r="4183" spans="1:10" x14ac:dyDescent="0.3">
      <c r="A4183">
        <v>4182</v>
      </c>
      <c r="B4183">
        <v>29</v>
      </c>
      <c r="C4183" t="s">
        <v>23</v>
      </c>
      <c r="D4183" t="s">
        <v>15</v>
      </c>
      <c r="E4183" t="s">
        <v>24</v>
      </c>
      <c r="F4183">
        <v>1290.82</v>
      </c>
      <c r="G4183">
        <v>2</v>
      </c>
      <c r="H4183">
        <v>2.7</v>
      </c>
      <c r="I4183" t="s">
        <v>13</v>
      </c>
      <c r="J4183" s="1">
        <v>48743</v>
      </c>
    </row>
    <row r="4184" spans="1:10" x14ac:dyDescent="0.3">
      <c r="A4184">
        <v>4183</v>
      </c>
      <c r="B4184">
        <v>62</v>
      </c>
      <c r="C4184" t="s">
        <v>10</v>
      </c>
      <c r="D4184" t="s">
        <v>18</v>
      </c>
      <c r="E4184" t="s">
        <v>16</v>
      </c>
      <c r="F4184">
        <v>381.17</v>
      </c>
      <c r="G4184">
        <v>12</v>
      </c>
      <c r="H4184">
        <v>2.2000000000000002</v>
      </c>
      <c r="I4184" t="s">
        <v>17</v>
      </c>
      <c r="J4184" s="1">
        <v>48744</v>
      </c>
    </row>
    <row r="4185" spans="1:10" x14ac:dyDescent="0.3">
      <c r="A4185">
        <v>4184</v>
      </c>
      <c r="B4185">
        <v>43</v>
      </c>
      <c r="C4185" t="s">
        <v>14</v>
      </c>
      <c r="D4185" t="s">
        <v>18</v>
      </c>
      <c r="E4185" t="s">
        <v>19</v>
      </c>
      <c r="F4185">
        <v>567.39</v>
      </c>
      <c r="G4185">
        <v>11</v>
      </c>
      <c r="H4185">
        <v>4.9000000000000004</v>
      </c>
      <c r="I4185" t="s">
        <v>17</v>
      </c>
      <c r="J4185" s="1">
        <v>48745</v>
      </c>
    </row>
    <row r="4186" spans="1:10" x14ac:dyDescent="0.3">
      <c r="A4186">
        <v>4185</v>
      </c>
      <c r="B4186">
        <v>54</v>
      </c>
      <c r="C4186" t="s">
        <v>23</v>
      </c>
      <c r="D4186" t="s">
        <v>20</v>
      </c>
      <c r="E4186" t="s">
        <v>12</v>
      </c>
      <c r="F4186">
        <v>384.76</v>
      </c>
      <c r="G4186">
        <v>11</v>
      </c>
      <c r="H4186">
        <v>4.5999999999999996</v>
      </c>
      <c r="I4186" t="s">
        <v>13</v>
      </c>
      <c r="J4186" s="1">
        <v>48746</v>
      </c>
    </row>
    <row r="4187" spans="1:10" x14ac:dyDescent="0.3">
      <c r="A4187">
        <v>4186</v>
      </c>
      <c r="B4187">
        <v>53</v>
      </c>
      <c r="C4187" t="s">
        <v>10</v>
      </c>
      <c r="D4187" t="s">
        <v>18</v>
      </c>
      <c r="E4187" t="s">
        <v>21</v>
      </c>
      <c r="F4187">
        <v>669.01</v>
      </c>
      <c r="G4187">
        <v>11</v>
      </c>
      <c r="H4187">
        <v>1.4</v>
      </c>
      <c r="I4187" t="s">
        <v>13</v>
      </c>
      <c r="J4187" s="1">
        <v>48747</v>
      </c>
    </row>
    <row r="4188" spans="1:10" x14ac:dyDescent="0.3">
      <c r="A4188">
        <v>4187</v>
      </c>
      <c r="B4188">
        <v>39</v>
      </c>
      <c r="C4188" t="s">
        <v>10</v>
      </c>
      <c r="D4188" t="s">
        <v>25</v>
      </c>
      <c r="E4188" t="s">
        <v>12</v>
      </c>
      <c r="F4188">
        <v>440.05</v>
      </c>
      <c r="G4188">
        <v>12</v>
      </c>
      <c r="H4188">
        <v>3.6</v>
      </c>
      <c r="I4188" t="s">
        <v>13</v>
      </c>
      <c r="J4188" s="1">
        <v>48748</v>
      </c>
    </row>
    <row r="4189" spans="1:10" x14ac:dyDescent="0.3">
      <c r="A4189">
        <v>4188</v>
      </c>
      <c r="B4189">
        <v>32</v>
      </c>
      <c r="C4189" t="s">
        <v>23</v>
      </c>
      <c r="D4189" t="s">
        <v>22</v>
      </c>
      <c r="E4189" t="s">
        <v>12</v>
      </c>
      <c r="F4189">
        <v>713.3</v>
      </c>
      <c r="G4189">
        <v>1</v>
      </c>
      <c r="H4189">
        <v>1.2</v>
      </c>
      <c r="I4189" t="s">
        <v>13</v>
      </c>
      <c r="J4189" s="1">
        <v>48749</v>
      </c>
    </row>
    <row r="4190" spans="1:10" x14ac:dyDescent="0.3">
      <c r="A4190">
        <v>4189</v>
      </c>
      <c r="B4190">
        <v>57</v>
      </c>
      <c r="C4190" t="s">
        <v>14</v>
      </c>
      <c r="D4190" t="s">
        <v>18</v>
      </c>
      <c r="E4190" t="s">
        <v>21</v>
      </c>
      <c r="F4190">
        <v>1253.1099999999999</v>
      </c>
      <c r="G4190">
        <v>12</v>
      </c>
      <c r="H4190">
        <v>2.9</v>
      </c>
      <c r="I4190" t="s">
        <v>17</v>
      </c>
      <c r="J4190" s="1">
        <v>48750</v>
      </c>
    </row>
    <row r="4191" spans="1:10" x14ac:dyDescent="0.3">
      <c r="A4191">
        <v>4190</v>
      </c>
      <c r="B4191">
        <v>69</v>
      </c>
      <c r="C4191" t="s">
        <v>14</v>
      </c>
      <c r="D4191" t="s">
        <v>18</v>
      </c>
      <c r="E4191" t="s">
        <v>19</v>
      </c>
      <c r="F4191">
        <v>1021.1</v>
      </c>
      <c r="G4191">
        <v>5</v>
      </c>
      <c r="H4191">
        <v>3.8</v>
      </c>
      <c r="I4191" t="s">
        <v>17</v>
      </c>
      <c r="J4191" s="1">
        <v>48751</v>
      </c>
    </row>
    <row r="4192" spans="1:10" x14ac:dyDescent="0.3">
      <c r="A4192">
        <v>4191</v>
      </c>
      <c r="B4192">
        <v>39</v>
      </c>
      <c r="C4192" t="s">
        <v>23</v>
      </c>
      <c r="D4192" t="s">
        <v>25</v>
      </c>
      <c r="E4192" t="s">
        <v>12</v>
      </c>
      <c r="F4192">
        <v>1079.53</v>
      </c>
      <c r="G4192">
        <v>8</v>
      </c>
      <c r="H4192">
        <v>4.2</v>
      </c>
      <c r="I4192" t="s">
        <v>17</v>
      </c>
      <c r="J4192" s="1">
        <v>48752</v>
      </c>
    </row>
    <row r="4193" spans="1:10" x14ac:dyDescent="0.3">
      <c r="A4193">
        <v>4192</v>
      </c>
      <c r="B4193">
        <v>23</v>
      </c>
      <c r="C4193" t="s">
        <v>23</v>
      </c>
      <c r="D4193" t="s">
        <v>22</v>
      </c>
      <c r="E4193" t="s">
        <v>12</v>
      </c>
      <c r="F4193">
        <v>946.19</v>
      </c>
      <c r="G4193">
        <v>11</v>
      </c>
      <c r="H4193">
        <v>4.2</v>
      </c>
      <c r="I4193" t="s">
        <v>17</v>
      </c>
      <c r="J4193" s="1">
        <v>48753</v>
      </c>
    </row>
    <row r="4194" spans="1:10" x14ac:dyDescent="0.3">
      <c r="A4194">
        <v>4193</v>
      </c>
      <c r="B4194">
        <v>42</v>
      </c>
      <c r="C4194" t="s">
        <v>14</v>
      </c>
      <c r="D4194" t="s">
        <v>11</v>
      </c>
      <c r="E4194" t="s">
        <v>21</v>
      </c>
      <c r="F4194">
        <v>1095.1500000000001</v>
      </c>
      <c r="G4194">
        <v>13</v>
      </c>
      <c r="H4194">
        <v>1.7</v>
      </c>
      <c r="I4194" t="s">
        <v>13</v>
      </c>
      <c r="J4194" s="1">
        <v>48754</v>
      </c>
    </row>
    <row r="4195" spans="1:10" x14ac:dyDescent="0.3">
      <c r="A4195">
        <v>4194</v>
      </c>
      <c r="B4195">
        <v>21</v>
      </c>
      <c r="C4195" t="s">
        <v>14</v>
      </c>
      <c r="D4195" t="s">
        <v>22</v>
      </c>
      <c r="E4195" t="s">
        <v>21</v>
      </c>
      <c r="F4195">
        <v>1384.88</v>
      </c>
      <c r="G4195">
        <v>11</v>
      </c>
      <c r="H4195">
        <v>3.5</v>
      </c>
      <c r="I4195" t="s">
        <v>17</v>
      </c>
      <c r="J4195" s="1">
        <v>48755</v>
      </c>
    </row>
    <row r="4196" spans="1:10" x14ac:dyDescent="0.3">
      <c r="A4196">
        <v>4195</v>
      </c>
      <c r="B4196">
        <v>61</v>
      </c>
      <c r="C4196" t="s">
        <v>10</v>
      </c>
      <c r="D4196" t="s">
        <v>20</v>
      </c>
      <c r="E4196" t="s">
        <v>19</v>
      </c>
      <c r="F4196">
        <v>676.71</v>
      </c>
      <c r="G4196">
        <v>9</v>
      </c>
      <c r="H4196">
        <v>1.3</v>
      </c>
      <c r="I4196" t="s">
        <v>13</v>
      </c>
      <c r="J4196" s="1">
        <v>48756</v>
      </c>
    </row>
    <row r="4197" spans="1:10" x14ac:dyDescent="0.3">
      <c r="A4197">
        <v>4196</v>
      </c>
      <c r="B4197">
        <v>25</v>
      </c>
      <c r="C4197" t="s">
        <v>10</v>
      </c>
      <c r="D4197" t="s">
        <v>11</v>
      </c>
      <c r="E4197" t="s">
        <v>24</v>
      </c>
      <c r="F4197">
        <v>933.17</v>
      </c>
      <c r="G4197">
        <v>14</v>
      </c>
      <c r="H4197">
        <v>2.4</v>
      </c>
      <c r="I4197" t="s">
        <v>13</v>
      </c>
      <c r="J4197" s="1">
        <v>48757</v>
      </c>
    </row>
    <row r="4198" spans="1:10" x14ac:dyDescent="0.3">
      <c r="A4198">
        <v>4197</v>
      </c>
      <c r="B4198">
        <v>19</v>
      </c>
      <c r="C4198" t="s">
        <v>10</v>
      </c>
      <c r="D4198" t="s">
        <v>11</v>
      </c>
      <c r="E4198" t="s">
        <v>21</v>
      </c>
      <c r="F4198">
        <v>1360.31</v>
      </c>
      <c r="G4198">
        <v>2</v>
      </c>
      <c r="H4198">
        <v>2.7</v>
      </c>
      <c r="I4198" t="s">
        <v>13</v>
      </c>
      <c r="J4198" s="1">
        <v>48758</v>
      </c>
    </row>
    <row r="4199" spans="1:10" x14ac:dyDescent="0.3">
      <c r="A4199">
        <v>4198</v>
      </c>
      <c r="B4199">
        <v>51</v>
      </c>
      <c r="C4199" t="s">
        <v>14</v>
      </c>
      <c r="D4199" t="s">
        <v>22</v>
      </c>
      <c r="E4199" t="s">
        <v>21</v>
      </c>
      <c r="F4199">
        <v>793.51</v>
      </c>
      <c r="G4199">
        <v>3</v>
      </c>
      <c r="H4199">
        <v>4.7</v>
      </c>
      <c r="I4199" t="s">
        <v>13</v>
      </c>
      <c r="J4199" s="1">
        <v>48759</v>
      </c>
    </row>
    <row r="4200" spans="1:10" x14ac:dyDescent="0.3">
      <c r="A4200">
        <v>4199</v>
      </c>
      <c r="B4200">
        <v>29</v>
      </c>
      <c r="C4200" t="s">
        <v>23</v>
      </c>
      <c r="D4200" t="s">
        <v>25</v>
      </c>
      <c r="E4200" t="s">
        <v>24</v>
      </c>
      <c r="F4200">
        <v>1114.3499999999999</v>
      </c>
      <c r="G4200">
        <v>14</v>
      </c>
      <c r="H4200">
        <v>1.7</v>
      </c>
      <c r="I4200" t="s">
        <v>17</v>
      </c>
      <c r="J4200" s="1">
        <v>48760</v>
      </c>
    </row>
    <row r="4201" spans="1:10" x14ac:dyDescent="0.3">
      <c r="A4201">
        <v>4200</v>
      </c>
      <c r="B4201">
        <v>52</v>
      </c>
      <c r="C4201" t="s">
        <v>10</v>
      </c>
      <c r="D4201" t="s">
        <v>20</v>
      </c>
      <c r="E4201" t="s">
        <v>24</v>
      </c>
      <c r="F4201">
        <v>900.6</v>
      </c>
      <c r="G4201">
        <v>1</v>
      </c>
      <c r="H4201">
        <v>3</v>
      </c>
      <c r="I4201" t="s">
        <v>17</v>
      </c>
      <c r="J4201" s="1">
        <v>48761</v>
      </c>
    </row>
    <row r="4202" spans="1:10" x14ac:dyDescent="0.3">
      <c r="A4202">
        <v>4201</v>
      </c>
      <c r="B4202">
        <v>52</v>
      </c>
      <c r="C4202" t="s">
        <v>23</v>
      </c>
      <c r="D4202" t="s">
        <v>18</v>
      </c>
      <c r="E4202" t="s">
        <v>12</v>
      </c>
      <c r="F4202">
        <v>1344.18</v>
      </c>
      <c r="G4202">
        <v>8</v>
      </c>
      <c r="H4202">
        <v>1.8</v>
      </c>
      <c r="I4202" t="s">
        <v>13</v>
      </c>
      <c r="J4202" s="1">
        <v>48762</v>
      </c>
    </row>
    <row r="4203" spans="1:10" x14ac:dyDescent="0.3">
      <c r="A4203">
        <v>4202</v>
      </c>
      <c r="B4203">
        <v>22</v>
      </c>
      <c r="C4203" t="s">
        <v>14</v>
      </c>
      <c r="D4203" t="s">
        <v>22</v>
      </c>
      <c r="E4203" t="s">
        <v>21</v>
      </c>
      <c r="F4203">
        <v>1113.52</v>
      </c>
      <c r="G4203">
        <v>14</v>
      </c>
      <c r="H4203">
        <v>2.7</v>
      </c>
      <c r="I4203" t="s">
        <v>17</v>
      </c>
      <c r="J4203" s="1">
        <v>48763</v>
      </c>
    </row>
    <row r="4204" spans="1:10" x14ac:dyDescent="0.3">
      <c r="A4204">
        <v>4203</v>
      </c>
      <c r="B4204">
        <v>35</v>
      </c>
      <c r="C4204" t="s">
        <v>23</v>
      </c>
      <c r="D4204" t="s">
        <v>25</v>
      </c>
      <c r="E4204" t="s">
        <v>21</v>
      </c>
      <c r="F4204">
        <v>1184.96</v>
      </c>
      <c r="G4204">
        <v>1</v>
      </c>
      <c r="H4204">
        <v>2.1</v>
      </c>
      <c r="I4204" t="s">
        <v>13</v>
      </c>
      <c r="J4204" s="1">
        <v>48764</v>
      </c>
    </row>
    <row r="4205" spans="1:10" x14ac:dyDescent="0.3">
      <c r="A4205">
        <v>4204</v>
      </c>
      <c r="B4205">
        <v>36</v>
      </c>
      <c r="C4205" t="s">
        <v>10</v>
      </c>
      <c r="D4205" t="s">
        <v>25</v>
      </c>
      <c r="E4205" t="s">
        <v>16</v>
      </c>
      <c r="F4205">
        <v>1379.84</v>
      </c>
      <c r="G4205">
        <v>14</v>
      </c>
      <c r="H4205">
        <v>1.7</v>
      </c>
      <c r="I4205" t="s">
        <v>13</v>
      </c>
      <c r="J4205" s="1">
        <v>48765</v>
      </c>
    </row>
    <row r="4206" spans="1:10" x14ac:dyDescent="0.3">
      <c r="A4206">
        <v>4205</v>
      </c>
      <c r="B4206">
        <v>48</v>
      </c>
      <c r="C4206" t="s">
        <v>14</v>
      </c>
      <c r="D4206" t="s">
        <v>18</v>
      </c>
      <c r="E4206" t="s">
        <v>24</v>
      </c>
      <c r="F4206">
        <v>1477</v>
      </c>
      <c r="G4206">
        <v>3</v>
      </c>
      <c r="H4206">
        <v>4.4000000000000004</v>
      </c>
      <c r="I4206" t="s">
        <v>17</v>
      </c>
      <c r="J4206" s="1">
        <v>48766</v>
      </c>
    </row>
    <row r="4207" spans="1:10" x14ac:dyDescent="0.3">
      <c r="A4207">
        <v>4206</v>
      </c>
      <c r="B4207">
        <v>25</v>
      </c>
      <c r="C4207" t="s">
        <v>10</v>
      </c>
      <c r="D4207" t="s">
        <v>11</v>
      </c>
      <c r="E4207" t="s">
        <v>16</v>
      </c>
      <c r="F4207">
        <v>774.65</v>
      </c>
      <c r="G4207">
        <v>11</v>
      </c>
      <c r="H4207">
        <v>2.9</v>
      </c>
      <c r="I4207" t="s">
        <v>17</v>
      </c>
      <c r="J4207" s="1">
        <v>48767</v>
      </c>
    </row>
    <row r="4208" spans="1:10" x14ac:dyDescent="0.3">
      <c r="A4208">
        <v>4207</v>
      </c>
      <c r="B4208">
        <v>23</v>
      </c>
      <c r="C4208" t="s">
        <v>23</v>
      </c>
      <c r="D4208" t="s">
        <v>20</v>
      </c>
      <c r="E4208" t="s">
        <v>12</v>
      </c>
      <c r="F4208">
        <v>1338.01</v>
      </c>
      <c r="G4208">
        <v>14</v>
      </c>
      <c r="H4208">
        <v>4.0999999999999996</v>
      </c>
      <c r="I4208" t="s">
        <v>17</v>
      </c>
      <c r="J4208" s="1">
        <v>48768</v>
      </c>
    </row>
    <row r="4209" spans="1:10" x14ac:dyDescent="0.3">
      <c r="A4209">
        <v>4208</v>
      </c>
      <c r="B4209">
        <v>51</v>
      </c>
      <c r="C4209" t="s">
        <v>23</v>
      </c>
      <c r="D4209" t="s">
        <v>20</v>
      </c>
      <c r="E4209" t="s">
        <v>12</v>
      </c>
      <c r="F4209">
        <v>1243.71</v>
      </c>
      <c r="G4209">
        <v>12</v>
      </c>
      <c r="H4209">
        <v>2.1</v>
      </c>
      <c r="I4209" t="s">
        <v>13</v>
      </c>
      <c r="J4209" s="1">
        <v>48769</v>
      </c>
    </row>
    <row r="4210" spans="1:10" x14ac:dyDescent="0.3">
      <c r="A4210">
        <v>4209</v>
      </c>
      <c r="B4210">
        <v>55</v>
      </c>
      <c r="C4210" t="s">
        <v>23</v>
      </c>
      <c r="D4210" t="s">
        <v>15</v>
      </c>
      <c r="E4210" t="s">
        <v>16</v>
      </c>
      <c r="F4210">
        <v>1340.54</v>
      </c>
      <c r="G4210">
        <v>12</v>
      </c>
      <c r="H4210">
        <v>3.9</v>
      </c>
      <c r="I4210" t="s">
        <v>13</v>
      </c>
      <c r="J4210" s="1">
        <v>48770</v>
      </c>
    </row>
    <row r="4211" spans="1:10" x14ac:dyDescent="0.3">
      <c r="A4211">
        <v>4210</v>
      </c>
      <c r="B4211">
        <v>49</v>
      </c>
      <c r="C4211" t="s">
        <v>14</v>
      </c>
      <c r="D4211" t="s">
        <v>25</v>
      </c>
      <c r="E4211" t="s">
        <v>21</v>
      </c>
      <c r="F4211">
        <v>986.01</v>
      </c>
      <c r="G4211">
        <v>11</v>
      </c>
      <c r="H4211">
        <v>3.2</v>
      </c>
      <c r="I4211" t="s">
        <v>17</v>
      </c>
      <c r="J4211" s="1">
        <v>48771</v>
      </c>
    </row>
    <row r="4212" spans="1:10" x14ac:dyDescent="0.3">
      <c r="A4212">
        <v>4211</v>
      </c>
      <c r="B4212">
        <v>45</v>
      </c>
      <c r="C4212" t="s">
        <v>14</v>
      </c>
      <c r="D4212" t="s">
        <v>20</v>
      </c>
      <c r="E4212" t="s">
        <v>19</v>
      </c>
      <c r="F4212">
        <v>897.68</v>
      </c>
      <c r="G4212">
        <v>7</v>
      </c>
      <c r="H4212">
        <v>2.8</v>
      </c>
      <c r="I4212" t="s">
        <v>17</v>
      </c>
      <c r="J4212" s="1">
        <v>48772</v>
      </c>
    </row>
    <row r="4213" spans="1:10" x14ac:dyDescent="0.3">
      <c r="A4213">
        <v>4212</v>
      </c>
      <c r="B4213">
        <v>64</v>
      </c>
      <c r="C4213" t="s">
        <v>14</v>
      </c>
      <c r="D4213" t="s">
        <v>20</v>
      </c>
      <c r="E4213" t="s">
        <v>24</v>
      </c>
      <c r="F4213">
        <v>898.95</v>
      </c>
      <c r="G4213">
        <v>3</v>
      </c>
      <c r="H4213">
        <v>2.4</v>
      </c>
      <c r="I4213" t="s">
        <v>13</v>
      </c>
      <c r="J4213" s="1">
        <v>48773</v>
      </c>
    </row>
    <row r="4214" spans="1:10" x14ac:dyDescent="0.3">
      <c r="A4214">
        <v>4213</v>
      </c>
      <c r="B4214">
        <v>46</v>
      </c>
      <c r="C4214" t="s">
        <v>23</v>
      </c>
      <c r="D4214" t="s">
        <v>18</v>
      </c>
      <c r="E4214" t="s">
        <v>21</v>
      </c>
      <c r="F4214">
        <v>620.33000000000004</v>
      </c>
      <c r="G4214">
        <v>1</v>
      </c>
      <c r="H4214">
        <v>3.7</v>
      </c>
      <c r="I4214" t="s">
        <v>13</v>
      </c>
      <c r="J4214" s="1">
        <v>48774</v>
      </c>
    </row>
    <row r="4215" spans="1:10" x14ac:dyDescent="0.3">
      <c r="A4215">
        <v>4214</v>
      </c>
      <c r="B4215">
        <v>59</v>
      </c>
      <c r="C4215" t="s">
        <v>23</v>
      </c>
      <c r="D4215" t="s">
        <v>20</v>
      </c>
      <c r="E4215" t="s">
        <v>12</v>
      </c>
      <c r="F4215">
        <v>410.69</v>
      </c>
      <c r="G4215">
        <v>13</v>
      </c>
      <c r="H4215">
        <v>1.1000000000000001</v>
      </c>
      <c r="I4215" t="s">
        <v>13</v>
      </c>
      <c r="J4215" s="1">
        <v>48775</v>
      </c>
    </row>
    <row r="4216" spans="1:10" x14ac:dyDescent="0.3">
      <c r="A4216">
        <v>4215</v>
      </c>
      <c r="B4216">
        <v>34</v>
      </c>
      <c r="C4216" t="s">
        <v>14</v>
      </c>
      <c r="D4216" t="s">
        <v>22</v>
      </c>
      <c r="E4216" t="s">
        <v>16</v>
      </c>
      <c r="F4216">
        <v>679.55</v>
      </c>
      <c r="G4216">
        <v>12</v>
      </c>
      <c r="H4216">
        <v>2.8</v>
      </c>
      <c r="I4216" t="s">
        <v>17</v>
      </c>
      <c r="J4216" s="1">
        <v>48776</v>
      </c>
    </row>
    <row r="4217" spans="1:10" x14ac:dyDescent="0.3">
      <c r="A4217">
        <v>4216</v>
      </c>
      <c r="B4217">
        <v>41</v>
      </c>
      <c r="C4217" t="s">
        <v>14</v>
      </c>
      <c r="D4217" t="s">
        <v>15</v>
      </c>
      <c r="E4217" t="s">
        <v>16</v>
      </c>
      <c r="F4217">
        <v>145.69999999999999</v>
      </c>
      <c r="G4217">
        <v>11</v>
      </c>
      <c r="H4217">
        <v>2.5</v>
      </c>
      <c r="I4217" t="s">
        <v>13</v>
      </c>
      <c r="J4217" s="1">
        <v>48777</v>
      </c>
    </row>
    <row r="4218" spans="1:10" x14ac:dyDescent="0.3">
      <c r="A4218">
        <v>4217</v>
      </c>
      <c r="B4218">
        <v>43</v>
      </c>
      <c r="C4218" t="s">
        <v>14</v>
      </c>
      <c r="D4218" t="s">
        <v>18</v>
      </c>
      <c r="E4218" t="s">
        <v>12</v>
      </c>
      <c r="F4218">
        <v>715.03</v>
      </c>
      <c r="G4218">
        <v>12</v>
      </c>
      <c r="H4218">
        <v>2.9</v>
      </c>
      <c r="I4218" t="s">
        <v>17</v>
      </c>
      <c r="J4218" s="1">
        <v>48778</v>
      </c>
    </row>
    <row r="4219" spans="1:10" x14ac:dyDescent="0.3">
      <c r="A4219">
        <v>4218</v>
      </c>
      <c r="B4219">
        <v>36</v>
      </c>
      <c r="C4219" t="s">
        <v>10</v>
      </c>
      <c r="D4219" t="s">
        <v>15</v>
      </c>
      <c r="E4219" t="s">
        <v>16</v>
      </c>
      <c r="F4219">
        <v>504.71</v>
      </c>
      <c r="G4219">
        <v>8</v>
      </c>
      <c r="H4219">
        <v>4</v>
      </c>
      <c r="I4219" t="s">
        <v>13</v>
      </c>
      <c r="J4219" s="1">
        <v>48779</v>
      </c>
    </row>
    <row r="4220" spans="1:10" x14ac:dyDescent="0.3">
      <c r="A4220">
        <v>4219</v>
      </c>
      <c r="B4220">
        <v>69</v>
      </c>
      <c r="C4220" t="s">
        <v>14</v>
      </c>
      <c r="D4220" t="s">
        <v>18</v>
      </c>
      <c r="E4220" t="s">
        <v>24</v>
      </c>
      <c r="F4220">
        <v>30.4</v>
      </c>
      <c r="G4220">
        <v>3</v>
      </c>
      <c r="H4220">
        <v>3.3</v>
      </c>
      <c r="I4220" t="s">
        <v>17</v>
      </c>
      <c r="J4220" s="1">
        <v>48780</v>
      </c>
    </row>
    <row r="4221" spans="1:10" x14ac:dyDescent="0.3">
      <c r="A4221">
        <v>4220</v>
      </c>
      <c r="B4221">
        <v>35</v>
      </c>
      <c r="C4221" t="s">
        <v>10</v>
      </c>
      <c r="D4221" t="s">
        <v>20</v>
      </c>
      <c r="E4221" t="s">
        <v>12</v>
      </c>
      <c r="F4221">
        <v>1253.0999999999999</v>
      </c>
      <c r="G4221">
        <v>10</v>
      </c>
      <c r="H4221">
        <v>1.6</v>
      </c>
      <c r="I4221" t="s">
        <v>13</v>
      </c>
      <c r="J4221" s="1">
        <v>48781</v>
      </c>
    </row>
    <row r="4222" spans="1:10" x14ac:dyDescent="0.3">
      <c r="A4222">
        <v>4221</v>
      </c>
      <c r="B4222">
        <v>66</v>
      </c>
      <c r="C4222" t="s">
        <v>14</v>
      </c>
      <c r="D4222" t="s">
        <v>25</v>
      </c>
      <c r="E4222" t="s">
        <v>16</v>
      </c>
      <c r="F4222">
        <v>68.27</v>
      </c>
      <c r="G4222">
        <v>13</v>
      </c>
      <c r="H4222">
        <v>4.3</v>
      </c>
      <c r="I4222" t="s">
        <v>13</v>
      </c>
      <c r="J4222" s="1">
        <v>48782</v>
      </c>
    </row>
    <row r="4223" spans="1:10" x14ac:dyDescent="0.3">
      <c r="A4223">
        <v>4222</v>
      </c>
      <c r="B4223">
        <v>39</v>
      </c>
      <c r="C4223" t="s">
        <v>10</v>
      </c>
      <c r="D4223" t="s">
        <v>18</v>
      </c>
      <c r="E4223" t="s">
        <v>24</v>
      </c>
      <c r="F4223">
        <v>793.04</v>
      </c>
      <c r="G4223">
        <v>4</v>
      </c>
      <c r="H4223">
        <v>2.9</v>
      </c>
      <c r="I4223" t="s">
        <v>17</v>
      </c>
      <c r="J4223" s="1">
        <v>48783</v>
      </c>
    </row>
    <row r="4224" spans="1:10" x14ac:dyDescent="0.3">
      <c r="A4224">
        <v>4223</v>
      </c>
      <c r="B4224">
        <v>63</v>
      </c>
      <c r="C4224" t="s">
        <v>10</v>
      </c>
      <c r="D4224" t="s">
        <v>15</v>
      </c>
      <c r="E4224" t="s">
        <v>24</v>
      </c>
      <c r="F4224">
        <v>1306.8499999999999</v>
      </c>
      <c r="G4224">
        <v>4</v>
      </c>
      <c r="H4224">
        <v>4.7</v>
      </c>
      <c r="I4224" t="s">
        <v>17</v>
      </c>
      <c r="J4224" s="1">
        <v>48784</v>
      </c>
    </row>
    <row r="4225" spans="1:10" x14ac:dyDescent="0.3">
      <c r="A4225">
        <v>4224</v>
      </c>
      <c r="B4225">
        <v>63</v>
      </c>
      <c r="C4225" t="s">
        <v>14</v>
      </c>
      <c r="D4225" t="s">
        <v>25</v>
      </c>
      <c r="E4225" t="s">
        <v>16</v>
      </c>
      <c r="F4225">
        <v>1154.3399999999999</v>
      </c>
      <c r="G4225">
        <v>11</v>
      </c>
      <c r="H4225">
        <v>2.4</v>
      </c>
      <c r="I4225" t="s">
        <v>17</v>
      </c>
      <c r="J4225" s="1">
        <v>48785</v>
      </c>
    </row>
    <row r="4226" spans="1:10" x14ac:dyDescent="0.3">
      <c r="A4226">
        <v>4225</v>
      </c>
      <c r="B4226">
        <v>30</v>
      </c>
      <c r="C4226" t="s">
        <v>23</v>
      </c>
      <c r="D4226" t="s">
        <v>25</v>
      </c>
      <c r="E4226" t="s">
        <v>21</v>
      </c>
      <c r="F4226">
        <v>1076.55</v>
      </c>
      <c r="G4226">
        <v>3</v>
      </c>
      <c r="H4226">
        <v>3.9</v>
      </c>
      <c r="I4226" t="s">
        <v>17</v>
      </c>
      <c r="J4226" s="1">
        <v>48786</v>
      </c>
    </row>
    <row r="4227" spans="1:10" x14ac:dyDescent="0.3">
      <c r="A4227">
        <v>4226</v>
      </c>
      <c r="B4227">
        <v>39</v>
      </c>
      <c r="C4227" t="s">
        <v>14</v>
      </c>
      <c r="D4227" t="s">
        <v>11</v>
      </c>
      <c r="E4227" t="s">
        <v>21</v>
      </c>
      <c r="F4227">
        <v>649.08000000000004</v>
      </c>
      <c r="G4227">
        <v>14</v>
      </c>
      <c r="H4227">
        <v>3.6</v>
      </c>
      <c r="I4227" t="s">
        <v>17</v>
      </c>
      <c r="J4227" s="1">
        <v>48787</v>
      </c>
    </row>
    <row r="4228" spans="1:10" x14ac:dyDescent="0.3">
      <c r="A4228">
        <v>4227</v>
      </c>
      <c r="B4228">
        <v>30</v>
      </c>
      <c r="C4228" t="s">
        <v>14</v>
      </c>
      <c r="D4228" t="s">
        <v>25</v>
      </c>
      <c r="E4228" t="s">
        <v>21</v>
      </c>
      <c r="F4228">
        <v>780.64</v>
      </c>
      <c r="G4228">
        <v>9</v>
      </c>
      <c r="H4228">
        <v>4.5999999999999996</v>
      </c>
      <c r="I4228" t="s">
        <v>17</v>
      </c>
      <c r="J4228" s="1">
        <v>48788</v>
      </c>
    </row>
    <row r="4229" spans="1:10" x14ac:dyDescent="0.3">
      <c r="A4229">
        <v>4228</v>
      </c>
      <c r="B4229">
        <v>53</v>
      </c>
      <c r="C4229" t="s">
        <v>14</v>
      </c>
      <c r="D4229" t="s">
        <v>25</v>
      </c>
      <c r="E4229" t="s">
        <v>16</v>
      </c>
      <c r="F4229">
        <v>13.95</v>
      </c>
      <c r="G4229">
        <v>9</v>
      </c>
      <c r="H4229">
        <v>2.7</v>
      </c>
      <c r="I4229" t="s">
        <v>17</v>
      </c>
      <c r="J4229" s="1">
        <v>48789</v>
      </c>
    </row>
    <row r="4230" spans="1:10" x14ac:dyDescent="0.3">
      <c r="A4230">
        <v>4229</v>
      </c>
      <c r="B4230">
        <v>63</v>
      </c>
      <c r="C4230" t="s">
        <v>10</v>
      </c>
      <c r="D4230" t="s">
        <v>22</v>
      </c>
      <c r="E4230" t="s">
        <v>24</v>
      </c>
      <c r="F4230">
        <v>1104.29</v>
      </c>
      <c r="G4230">
        <v>3</v>
      </c>
      <c r="H4230">
        <v>3.2</v>
      </c>
      <c r="I4230" t="s">
        <v>17</v>
      </c>
      <c r="J4230" s="1">
        <v>48790</v>
      </c>
    </row>
    <row r="4231" spans="1:10" x14ac:dyDescent="0.3">
      <c r="A4231">
        <v>4230</v>
      </c>
      <c r="B4231">
        <v>47</v>
      </c>
      <c r="C4231" t="s">
        <v>10</v>
      </c>
      <c r="D4231" t="s">
        <v>15</v>
      </c>
      <c r="E4231" t="s">
        <v>21</v>
      </c>
      <c r="F4231">
        <v>1415.79</v>
      </c>
      <c r="G4231">
        <v>9</v>
      </c>
      <c r="H4231">
        <v>1.5</v>
      </c>
      <c r="I4231" t="s">
        <v>17</v>
      </c>
      <c r="J4231" s="1">
        <v>48791</v>
      </c>
    </row>
    <row r="4232" spans="1:10" x14ac:dyDescent="0.3">
      <c r="A4232">
        <v>4231</v>
      </c>
      <c r="B4232">
        <v>51</v>
      </c>
      <c r="C4232" t="s">
        <v>10</v>
      </c>
      <c r="D4232" t="s">
        <v>22</v>
      </c>
      <c r="E4232" t="s">
        <v>12</v>
      </c>
      <c r="F4232">
        <v>1299.78</v>
      </c>
      <c r="G4232">
        <v>5</v>
      </c>
      <c r="H4232">
        <v>1.7</v>
      </c>
      <c r="I4232" t="s">
        <v>13</v>
      </c>
      <c r="J4232" s="1">
        <v>48792</v>
      </c>
    </row>
    <row r="4233" spans="1:10" x14ac:dyDescent="0.3">
      <c r="A4233">
        <v>4232</v>
      </c>
      <c r="B4233">
        <v>63</v>
      </c>
      <c r="C4233" t="s">
        <v>14</v>
      </c>
      <c r="D4233" t="s">
        <v>22</v>
      </c>
      <c r="E4233" t="s">
        <v>21</v>
      </c>
      <c r="F4233">
        <v>1280.56</v>
      </c>
      <c r="G4233">
        <v>10</v>
      </c>
      <c r="H4233">
        <v>2.4</v>
      </c>
      <c r="I4233" t="s">
        <v>17</v>
      </c>
      <c r="J4233" s="1">
        <v>48793</v>
      </c>
    </row>
    <row r="4234" spans="1:10" x14ac:dyDescent="0.3">
      <c r="A4234">
        <v>4233</v>
      </c>
      <c r="B4234">
        <v>50</v>
      </c>
      <c r="C4234" t="s">
        <v>23</v>
      </c>
      <c r="D4234" t="s">
        <v>11</v>
      </c>
      <c r="E4234" t="s">
        <v>16</v>
      </c>
      <c r="F4234">
        <v>149.88</v>
      </c>
      <c r="G4234">
        <v>9</v>
      </c>
      <c r="H4234">
        <v>4.5</v>
      </c>
      <c r="I4234" t="s">
        <v>13</v>
      </c>
      <c r="J4234" s="1">
        <v>48794</v>
      </c>
    </row>
    <row r="4235" spans="1:10" x14ac:dyDescent="0.3">
      <c r="A4235">
        <v>4234</v>
      </c>
      <c r="B4235">
        <v>54</v>
      </c>
      <c r="C4235" t="s">
        <v>23</v>
      </c>
      <c r="D4235" t="s">
        <v>18</v>
      </c>
      <c r="E4235" t="s">
        <v>19</v>
      </c>
      <c r="F4235">
        <v>1190.6300000000001</v>
      </c>
      <c r="G4235">
        <v>5</v>
      </c>
      <c r="H4235">
        <v>1.6</v>
      </c>
      <c r="I4235" t="s">
        <v>13</v>
      </c>
      <c r="J4235" s="1">
        <v>48795</v>
      </c>
    </row>
    <row r="4236" spans="1:10" x14ac:dyDescent="0.3">
      <c r="A4236">
        <v>4235</v>
      </c>
      <c r="B4236">
        <v>36</v>
      </c>
      <c r="C4236" t="s">
        <v>14</v>
      </c>
      <c r="D4236" t="s">
        <v>18</v>
      </c>
      <c r="E4236" t="s">
        <v>24</v>
      </c>
      <c r="F4236">
        <v>1296.31</v>
      </c>
      <c r="G4236">
        <v>2</v>
      </c>
      <c r="H4236">
        <v>1.7</v>
      </c>
      <c r="I4236" t="s">
        <v>13</v>
      </c>
      <c r="J4236" s="1">
        <v>48796</v>
      </c>
    </row>
    <row r="4237" spans="1:10" x14ac:dyDescent="0.3">
      <c r="A4237">
        <v>4236</v>
      </c>
      <c r="B4237">
        <v>26</v>
      </c>
      <c r="C4237" t="s">
        <v>23</v>
      </c>
      <c r="D4237" t="s">
        <v>20</v>
      </c>
      <c r="E4237" t="s">
        <v>12</v>
      </c>
      <c r="F4237">
        <v>1181.55</v>
      </c>
      <c r="G4237">
        <v>3</v>
      </c>
      <c r="H4237">
        <v>3</v>
      </c>
      <c r="I4237" t="s">
        <v>13</v>
      </c>
      <c r="J4237" s="1">
        <v>48797</v>
      </c>
    </row>
    <row r="4238" spans="1:10" x14ac:dyDescent="0.3">
      <c r="A4238">
        <v>4237</v>
      </c>
      <c r="B4238">
        <v>54</v>
      </c>
      <c r="C4238" t="s">
        <v>14</v>
      </c>
      <c r="D4238" t="s">
        <v>20</v>
      </c>
      <c r="E4238" t="s">
        <v>24</v>
      </c>
      <c r="F4238">
        <v>489.29</v>
      </c>
      <c r="G4238">
        <v>12</v>
      </c>
      <c r="H4238">
        <v>1.4</v>
      </c>
      <c r="I4238" t="s">
        <v>13</v>
      </c>
      <c r="J4238" s="1">
        <v>48798</v>
      </c>
    </row>
    <row r="4239" spans="1:10" x14ac:dyDescent="0.3">
      <c r="A4239">
        <v>4238</v>
      </c>
      <c r="B4239">
        <v>56</v>
      </c>
      <c r="C4239" t="s">
        <v>14</v>
      </c>
      <c r="D4239" t="s">
        <v>11</v>
      </c>
      <c r="E4239" t="s">
        <v>24</v>
      </c>
      <c r="F4239">
        <v>136.68</v>
      </c>
      <c r="G4239">
        <v>14</v>
      </c>
      <c r="H4239">
        <v>1.7</v>
      </c>
      <c r="I4239" t="s">
        <v>17</v>
      </c>
      <c r="J4239" s="1">
        <v>48799</v>
      </c>
    </row>
    <row r="4240" spans="1:10" x14ac:dyDescent="0.3">
      <c r="A4240">
        <v>4239</v>
      </c>
      <c r="B4240">
        <v>69</v>
      </c>
      <c r="C4240" t="s">
        <v>23</v>
      </c>
      <c r="D4240" t="s">
        <v>22</v>
      </c>
      <c r="E4240" t="s">
        <v>12</v>
      </c>
      <c r="F4240">
        <v>1473.01</v>
      </c>
      <c r="G4240">
        <v>14</v>
      </c>
      <c r="H4240">
        <v>4.0999999999999996</v>
      </c>
      <c r="I4240" t="s">
        <v>13</v>
      </c>
      <c r="J4240" s="1">
        <v>48800</v>
      </c>
    </row>
    <row r="4241" spans="1:10" x14ac:dyDescent="0.3">
      <c r="A4241">
        <v>4240</v>
      </c>
      <c r="B4241">
        <v>27</v>
      </c>
      <c r="C4241" t="s">
        <v>14</v>
      </c>
      <c r="D4241" t="s">
        <v>25</v>
      </c>
      <c r="E4241" t="s">
        <v>12</v>
      </c>
      <c r="F4241">
        <v>1096.53</v>
      </c>
      <c r="G4241">
        <v>9</v>
      </c>
      <c r="H4241">
        <v>1.9</v>
      </c>
      <c r="I4241" t="s">
        <v>17</v>
      </c>
      <c r="J4241" s="1">
        <v>48801</v>
      </c>
    </row>
    <row r="4242" spans="1:10" x14ac:dyDescent="0.3">
      <c r="A4242">
        <v>4241</v>
      </c>
      <c r="B4242">
        <v>46</v>
      </c>
      <c r="C4242" t="s">
        <v>23</v>
      </c>
      <c r="D4242" t="s">
        <v>18</v>
      </c>
      <c r="E4242" t="s">
        <v>12</v>
      </c>
      <c r="F4242">
        <v>81.14</v>
      </c>
      <c r="G4242">
        <v>1</v>
      </c>
      <c r="H4242">
        <v>3.1</v>
      </c>
      <c r="I4242" t="s">
        <v>17</v>
      </c>
      <c r="J4242" s="1">
        <v>48802</v>
      </c>
    </row>
    <row r="4243" spans="1:10" x14ac:dyDescent="0.3">
      <c r="A4243">
        <v>4242</v>
      </c>
      <c r="B4243">
        <v>45</v>
      </c>
      <c r="C4243" t="s">
        <v>10</v>
      </c>
      <c r="D4243" t="s">
        <v>20</v>
      </c>
      <c r="E4243" t="s">
        <v>16</v>
      </c>
      <c r="F4243">
        <v>232.22</v>
      </c>
      <c r="G4243">
        <v>4</v>
      </c>
      <c r="H4243">
        <v>3.6</v>
      </c>
      <c r="I4243" t="s">
        <v>13</v>
      </c>
      <c r="J4243" s="1">
        <v>48803</v>
      </c>
    </row>
    <row r="4244" spans="1:10" x14ac:dyDescent="0.3">
      <c r="A4244">
        <v>4243</v>
      </c>
      <c r="B4244">
        <v>28</v>
      </c>
      <c r="C4244" t="s">
        <v>10</v>
      </c>
      <c r="D4244" t="s">
        <v>15</v>
      </c>
      <c r="E4244" t="s">
        <v>12</v>
      </c>
      <c r="F4244">
        <v>123.91</v>
      </c>
      <c r="G4244">
        <v>13</v>
      </c>
      <c r="H4244">
        <v>1.4</v>
      </c>
      <c r="I4244" t="s">
        <v>13</v>
      </c>
      <c r="J4244" s="1">
        <v>48804</v>
      </c>
    </row>
    <row r="4245" spans="1:10" x14ac:dyDescent="0.3">
      <c r="A4245">
        <v>4244</v>
      </c>
      <c r="B4245">
        <v>36</v>
      </c>
      <c r="C4245" t="s">
        <v>23</v>
      </c>
      <c r="D4245" t="s">
        <v>22</v>
      </c>
      <c r="E4245" t="s">
        <v>21</v>
      </c>
      <c r="F4245">
        <v>854.87</v>
      </c>
      <c r="G4245">
        <v>6</v>
      </c>
      <c r="H4245">
        <v>3.4</v>
      </c>
      <c r="I4245" t="s">
        <v>13</v>
      </c>
      <c r="J4245" s="1">
        <v>48805</v>
      </c>
    </row>
    <row r="4246" spans="1:10" x14ac:dyDescent="0.3">
      <c r="A4246">
        <v>4245</v>
      </c>
      <c r="B4246">
        <v>69</v>
      </c>
      <c r="C4246" t="s">
        <v>14</v>
      </c>
      <c r="D4246" t="s">
        <v>15</v>
      </c>
      <c r="E4246" t="s">
        <v>24</v>
      </c>
      <c r="F4246">
        <v>392.11</v>
      </c>
      <c r="G4246">
        <v>5</v>
      </c>
      <c r="H4246">
        <v>3.6</v>
      </c>
      <c r="I4246" t="s">
        <v>17</v>
      </c>
      <c r="J4246" s="1">
        <v>48806</v>
      </c>
    </row>
    <row r="4247" spans="1:10" x14ac:dyDescent="0.3">
      <c r="A4247">
        <v>4246</v>
      </c>
      <c r="B4247">
        <v>46</v>
      </c>
      <c r="C4247" t="s">
        <v>23</v>
      </c>
      <c r="D4247" t="s">
        <v>11</v>
      </c>
      <c r="E4247" t="s">
        <v>19</v>
      </c>
      <c r="F4247">
        <v>527.76</v>
      </c>
      <c r="G4247">
        <v>9</v>
      </c>
      <c r="H4247">
        <v>4.2</v>
      </c>
      <c r="I4247" t="s">
        <v>17</v>
      </c>
      <c r="J4247" s="1">
        <v>48807</v>
      </c>
    </row>
    <row r="4248" spans="1:10" x14ac:dyDescent="0.3">
      <c r="A4248">
        <v>4247</v>
      </c>
      <c r="B4248">
        <v>41</v>
      </c>
      <c r="C4248" t="s">
        <v>23</v>
      </c>
      <c r="D4248" t="s">
        <v>22</v>
      </c>
      <c r="E4248" t="s">
        <v>21</v>
      </c>
      <c r="F4248">
        <v>555.44000000000005</v>
      </c>
      <c r="G4248">
        <v>9</v>
      </c>
      <c r="H4248">
        <v>2.2000000000000002</v>
      </c>
      <c r="I4248" t="s">
        <v>13</v>
      </c>
      <c r="J4248" s="1">
        <v>48808</v>
      </c>
    </row>
    <row r="4249" spans="1:10" x14ac:dyDescent="0.3">
      <c r="A4249">
        <v>4248</v>
      </c>
      <c r="B4249">
        <v>40</v>
      </c>
      <c r="C4249" t="s">
        <v>14</v>
      </c>
      <c r="D4249" t="s">
        <v>11</v>
      </c>
      <c r="E4249" t="s">
        <v>16</v>
      </c>
      <c r="F4249">
        <v>917.56</v>
      </c>
      <c r="G4249">
        <v>9</v>
      </c>
      <c r="H4249">
        <v>1.5</v>
      </c>
      <c r="I4249" t="s">
        <v>17</v>
      </c>
      <c r="J4249" s="1">
        <v>48809</v>
      </c>
    </row>
    <row r="4250" spans="1:10" x14ac:dyDescent="0.3">
      <c r="A4250">
        <v>4249</v>
      </c>
      <c r="B4250">
        <v>52</v>
      </c>
      <c r="C4250" t="s">
        <v>23</v>
      </c>
      <c r="D4250" t="s">
        <v>25</v>
      </c>
      <c r="E4250" t="s">
        <v>19</v>
      </c>
      <c r="F4250">
        <v>194.38</v>
      </c>
      <c r="G4250">
        <v>8</v>
      </c>
      <c r="H4250">
        <v>3</v>
      </c>
      <c r="I4250" t="s">
        <v>13</v>
      </c>
      <c r="J4250" s="1">
        <v>48810</v>
      </c>
    </row>
    <row r="4251" spans="1:10" x14ac:dyDescent="0.3">
      <c r="A4251">
        <v>4250</v>
      </c>
      <c r="B4251">
        <v>19</v>
      </c>
      <c r="C4251" t="s">
        <v>23</v>
      </c>
      <c r="D4251" t="s">
        <v>20</v>
      </c>
      <c r="E4251" t="s">
        <v>24</v>
      </c>
      <c r="F4251">
        <v>13.72</v>
      </c>
      <c r="G4251">
        <v>4</v>
      </c>
      <c r="H4251">
        <v>3.6</v>
      </c>
      <c r="I4251" t="s">
        <v>17</v>
      </c>
      <c r="J4251" s="1">
        <v>48811</v>
      </c>
    </row>
    <row r="4252" spans="1:10" x14ac:dyDescent="0.3">
      <c r="A4252">
        <v>4251</v>
      </c>
      <c r="B4252">
        <v>43</v>
      </c>
      <c r="C4252" t="s">
        <v>23</v>
      </c>
      <c r="D4252" t="s">
        <v>11</v>
      </c>
      <c r="E4252" t="s">
        <v>12</v>
      </c>
      <c r="F4252">
        <v>1321.37</v>
      </c>
      <c r="G4252">
        <v>1</v>
      </c>
      <c r="H4252">
        <v>3.8</v>
      </c>
      <c r="I4252" t="s">
        <v>17</v>
      </c>
      <c r="J4252" s="1">
        <v>48812</v>
      </c>
    </row>
    <row r="4253" spans="1:10" x14ac:dyDescent="0.3">
      <c r="A4253">
        <v>4252</v>
      </c>
      <c r="B4253">
        <v>56</v>
      </c>
      <c r="C4253" t="s">
        <v>10</v>
      </c>
      <c r="D4253" t="s">
        <v>25</v>
      </c>
      <c r="E4253" t="s">
        <v>19</v>
      </c>
      <c r="F4253">
        <v>187.94</v>
      </c>
      <c r="G4253">
        <v>3</v>
      </c>
      <c r="H4253">
        <v>2.2000000000000002</v>
      </c>
      <c r="I4253" t="s">
        <v>17</v>
      </c>
      <c r="J4253" s="1">
        <v>48813</v>
      </c>
    </row>
    <row r="4254" spans="1:10" x14ac:dyDescent="0.3">
      <c r="A4254">
        <v>4253</v>
      </c>
      <c r="B4254">
        <v>63</v>
      </c>
      <c r="C4254" t="s">
        <v>23</v>
      </c>
      <c r="D4254" t="s">
        <v>15</v>
      </c>
      <c r="E4254" t="s">
        <v>12</v>
      </c>
      <c r="F4254">
        <v>1376.06</v>
      </c>
      <c r="G4254">
        <v>5</v>
      </c>
      <c r="H4254">
        <v>1.7</v>
      </c>
      <c r="I4254" t="s">
        <v>17</v>
      </c>
      <c r="J4254" s="1">
        <v>48814</v>
      </c>
    </row>
    <row r="4255" spans="1:10" x14ac:dyDescent="0.3">
      <c r="A4255">
        <v>4254</v>
      </c>
      <c r="B4255">
        <v>66</v>
      </c>
      <c r="C4255" t="s">
        <v>10</v>
      </c>
      <c r="D4255" t="s">
        <v>18</v>
      </c>
      <c r="E4255" t="s">
        <v>12</v>
      </c>
      <c r="F4255">
        <v>1435.43</v>
      </c>
      <c r="G4255">
        <v>9</v>
      </c>
      <c r="H4255">
        <v>4.8</v>
      </c>
      <c r="I4255" t="s">
        <v>13</v>
      </c>
      <c r="J4255" s="1">
        <v>48815</v>
      </c>
    </row>
    <row r="4256" spans="1:10" x14ac:dyDescent="0.3">
      <c r="A4256">
        <v>4255</v>
      </c>
      <c r="B4256">
        <v>37</v>
      </c>
      <c r="C4256" t="s">
        <v>14</v>
      </c>
      <c r="D4256" t="s">
        <v>18</v>
      </c>
      <c r="E4256" t="s">
        <v>19</v>
      </c>
      <c r="F4256">
        <v>430.91</v>
      </c>
      <c r="G4256">
        <v>10</v>
      </c>
      <c r="H4256">
        <v>4.2</v>
      </c>
      <c r="I4256" t="s">
        <v>17</v>
      </c>
      <c r="J4256" s="1">
        <v>48816</v>
      </c>
    </row>
    <row r="4257" spans="1:10" x14ac:dyDescent="0.3">
      <c r="A4257">
        <v>4256</v>
      </c>
      <c r="B4257">
        <v>62</v>
      </c>
      <c r="C4257" t="s">
        <v>10</v>
      </c>
      <c r="D4257" t="s">
        <v>18</v>
      </c>
      <c r="E4257" t="s">
        <v>21</v>
      </c>
      <c r="F4257">
        <v>1279.9000000000001</v>
      </c>
      <c r="G4257">
        <v>7</v>
      </c>
      <c r="H4257">
        <v>1.5</v>
      </c>
      <c r="I4257" t="s">
        <v>17</v>
      </c>
      <c r="J4257" s="1">
        <v>48817</v>
      </c>
    </row>
    <row r="4258" spans="1:10" x14ac:dyDescent="0.3">
      <c r="A4258">
        <v>4257</v>
      </c>
      <c r="B4258">
        <v>55</v>
      </c>
      <c r="C4258" t="s">
        <v>14</v>
      </c>
      <c r="D4258" t="s">
        <v>15</v>
      </c>
      <c r="E4258" t="s">
        <v>24</v>
      </c>
      <c r="F4258">
        <v>1177.22</v>
      </c>
      <c r="G4258">
        <v>10</v>
      </c>
      <c r="H4258">
        <v>1.8</v>
      </c>
      <c r="I4258" t="s">
        <v>17</v>
      </c>
      <c r="J4258" s="1">
        <v>48818</v>
      </c>
    </row>
    <row r="4259" spans="1:10" x14ac:dyDescent="0.3">
      <c r="A4259">
        <v>4258</v>
      </c>
      <c r="B4259">
        <v>38</v>
      </c>
      <c r="C4259" t="s">
        <v>23</v>
      </c>
      <c r="D4259" t="s">
        <v>20</v>
      </c>
      <c r="E4259" t="s">
        <v>19</v>
      </c>
      <c r="F4259">
        <v>484.9</v>
      </c>
      <c r="G4259">
        <v>11</v>
      </c>
      <c r="H4259">
        <v>2.6</v>
      </c>
      <c r="I4259" t="s">
        <v>13</v>
      </c>
      <c r="J4259" s="1">
        <v>48819</v>
      </c>
    </row>
    <row r="4260" spans="1:10" x14ac:dyDescent="0.3">
      <c r="A4260">
        <v>4259</v>
      </c>
      <c r="B4260">
        <v>39</v>
      </c>
      <c r="C4260" t="s">
        <v>23</v>
      </c>
      <c r="D4260" t="s">
        <v>15</v>
      </c>
      <c r="E4260" t="s">
        <v>12</v>
      </c>
      <c r="F4260">
        <v>994.48</v>
      </c>
      <c r="G4260">
        <v>8</v>
      </c>
      <c r="H4260">
        <v>2.7</v>
      </c>
      <c r="I4260" t="s">
        <v>13</v>
      </c>
      <c r="J4260" s="1">
        <v>48820</v>
      </c>
    </row>
    <row r="4261" spans="1:10" x14ac:dyDescent="0.3">
      <c r="A4261">
        <v>4260</v>
      </c>
      <c r="B4261">
        <v>58</v>
      </c>
      <c r="C4261" t="s">
        <v>23</v>
      </c>
      <c r="D4261" t="s">
        <v>22</v>
      </c>
      <c r="E4261" t="s">
        <v>24</v>
      </c>
      <c r="F4261">
        <v>874.45</v>
      </c>
      <c r="G4261">
        <v>14</v>
      </c>
      <c r="H4261">
        <v>3.5</v>
      </c>
      <c r="I4261" t="s">
        <v>13</v>
      </c>
      <c r="J4261" s="1">
        <v>48821</v>
      </c>
    </row>
    <row r="4262" spans="1:10" x14ac:dyDescent="0.3">
      <c r="A4262">
        <v>4261</v>
      </c>
      <c r="B4262">
        <v>62</v>
      </c>
      <c r="C4262" t="s">
        <v>23</v>
      </c>
      <c r="D4262" t="s">
        <v>22</v>
      </c>
      <c r="E4262" t="s">
        <v>12</v>
      </c>
      <c r="F4262">
        <v>187.27</v>
      </c>
      <c r="G4262">
        <v>12</v>
      </c>
      <c r="H4262">
        <v>4.0999999999999996</v>
      </c>
      <c r="I4262" t="s">
        <v>13</v>
      </c>
      <c r="J4262" s="1">
        <v>48822</v>
      </c>
    </row>
    <row r="4263" spans="1:10" x14ac:dyDescent="0.3">
      <c r="A4263">
        <v>4262</v>
      </c>
      <c r="B4263">
        <v>36</v>
      </c>
      <c r="C4263" t="s">
        <v>10</v>
      </c>
      <c r="D4263" t="s">
        <v>11</v>
      </c>
      <c r="E4263" t="s">
        <v>16</v>
      </c>
      <c r="F4263">
        <v>109.56</v>
      </c>
      <c r="G4263">
        <v>3</v>
      </c>
      <c r="H4263">
        <v>3.8</v>
      </c>
      <c r="I4263" t="s">
        <v>17</v>
      </c>
      <c r="J4263" s="1">
        <v>48823</v>
      </c>
    </row>
    <row r="4264" spans="1:10" x14ac:dyDescent="0.3">
      <c r="A4264">
        <v>4263</v>
      </c>
      <c r="B4264">
        <v>51</v>
      </c>
      <c r="C4264" t="s">
        <v>14</v>
      </c>
      <c r="D4264" t="s">
        <v>25</v>
      </c>
      <c r="E4264" t="s">
        <v>12</v>
      </c>
      <c r="F4264">
        <v>360.47</v>
      </c>
      <c r="G4264">
        <v>12</v>
      </c>
      <c r="H4264">
        <v>2.2999999999999998</v>
      </c>
      <c r="I4264" t="s">
        <v>13</v>
      </c>
      <c r="J4264" s="1">
        <v>48824</v>
      </c>
    </row>
    <row r="4265" spans="1:10" x14ac:dyDescent="0.3">
      <c r="A4265">
        <v>4264</v>
      </c>
      <c r="B4265">
        <v>45</v>
      </c>
      <c r="C4265" t="s">
        <v>10</v>
      </c>
      <c r="D4265" t="s">
        <v>25</v>
      </c>
      <c r="E4265" t="s">
        <v>21</v>
      </c>
      <c r="F4265">
        <v>850.84</v>
      </c>
      <c r="G4265">
        <v>2</v>
      </c>
      <c r="H4265">
        <v>1.8</v>
      </c>
      <c r="I4265" t="s">
        <v>17</v>
      </c>
      <c r="J4265" s="1">
        <v>48825</v>
      </c>
    </row>
    <row r="4266" spans="1:10" x14ac:dyDescent="0.3">
      <c r="A4266">
        <v>4265</v>
      </c>
      <c r="B4266">
        <v>26</v>
      </c>
      <c r="C4266" t="s">
        <v>10</v>
      </c>
      <c r="D4266" t="s">
        <v>22</v>
      </c>
      <c r="E4266" t="s">
        <v>24</v>
      </c>
      <c r="F4266">
        <v>1152.75</v>
      </c>
      <c r="G4266">
        <v>6</v>
      </c>
      <c r="H4266">
        <v>4</v>
      </c>
      <c r="I4266" t="s">
        <v>17</v>
      </c>
      <c r="J4266" s="1">
        <v>48826</v>
      </c>
    </row>
    <row r="4267" spans="1:10" x14ac:dyDescent="0.3">
      <c r="A4267">
        <v>4266</v>
      </c>
      <c r="B4267">
        <v>58</v>
      </c>
      <c r="C4267" t="s">
        <v>14</v>
      </c>
      <c r="D4267" t="s">
        <v>18</v>
      </c>
      <c r="E4267" t="s">
        <v>16</v>
      </c>
      <c r="F4267">
        <v>1238.3699999999999</v>
      </c>
      <c r="G4267">
        <v>11</v>
      </c>
      <c r="H4267">
        <v>1.5</v>
      </c>
      <c r="I4267" t="s">
        <v>13</v>
      </c>
      <c r="J4267" s="1">
        <v>48827</v>
      </c>
    </row>
    <row r="4268" spans="1:10" x14ac:dyDescent="0.3">
      <c r="A4268">
        <v>4267</v>
      </c>
      <c r="B4268">
        <v>42</v>
      </c>
      <c r="C4268" t="s">
        <v>14</v>
      </c>
      <c r="D4268" t="s">
        <v>15</v>
      </c>
      <c r="E4268" t="s">
        <v>16</v>
      </c>
      <c r="F4268">
        <v>1466.46</v>
      </c>
      <c r="G4268">
        <v>7</v>
      </c>
      <c r="H4268">
        <v>2.8</v>
      </c>
      <c r="I4268" t="s">
        <v>13</v>
      </c>
      <c r="J4268" s="1">
        <v>48828</v>
      </c>
    </row>
    <row r="4269" spans="1:10" x14ac:dyDescent="0.3">
      <c r="A4269">
        <v>4268</v>
      </c>
      <c r="B4269">
        <v>21</v>
      </c>
      <c r="C4269" t="s">
        <v>14</v>
      </c>
      <c r="D4269" t="s">
        <v>15</v>
      </c>
      <c r="E4269" t="s">
        <v>16</v>
      </c>
      <c r="F4269">
        <v>648.79999999999995</v>
      </c>
      <c r="G4269">
        <v>9</v>
      </c>
      <c r="H4269">
        <v>2.5</v>
      </c>
      <c r="I4269" t="s">
        <v>17</v>
      </c>
      <c r="J4269" s="1">
        <v>48829</v>
      </c>
    </row>
    <row r="4270" spans="1:10" x14ac:dyDescent="0.3">
      <c r="A4270">
        <v>4269</v>
      </c>
      <c r="B4270">
        <v>60</v>
      </c>
      <c r="C4270" t="s">
        <v>23</v>
      </c>
      <c r="D4270" t="s">
        <v>20</v>
      </c>
      <c r="E4270" t="s">
        <v>24</v>
      </c>
      <c r="F4270">
        <v>1404.54</v>
      </c>
      <c r="G4270">
        <v>10</v>
      </c>
      <c r="H4270">
        <v>3.3</v>
      </c>
      <c r="I4270" t="s">
        <v>17</v>
      </c>
      <c r="J4270" s="1">
        <v>48830</v>
      </c>
    </row>
    <row r="4271" spans="1:10" x14ac:dyDescent="0.3">
      <c r="A4271">
        <v>4270</v>
      </c>
      <c r="B4271">
        <v>53</v>
      </c>
      <c r="C4271" t="s">
        <v>23</v>
      </c>
      <c r="D4271" t="s">
        <v>20</v>
      </c>
      <c r="E4271" t="s">
        <v>21</v>
      </c>
      <c r="F4271">
        <v>279.64</v>
      </c>
      <c r="G4271">
        <v>13</v>
      </c>
      <c r="H4271">
        <v>4.0999999999999996</v>
      </c>
      <c r="I4271" t="s">
        <v>13</v>
      </c>
      <c r="J4271" s="1">
        <v>48831</v>
      </c>
    </row>
    <row r="4272" spans="1:10" x14ac:dyDescent="0.3">
      <c r="A4272">
        <v>4271</v>
      </c>
      <c r="B4272">
        <v>67</v>
      </c>
      <c r="C4272" t="s">
        <v>10</v>
      </c>
      <c r="D4272" t="s">
        <v>18</v>
      </c>
      <c r="E4272" t="s">
        <v>19</v>
      </c>
      <c r="F4272">
        <v>205</v>
      </c>
      <c r="G4272">
        <v>14</v>
      </c>
      <c r="H4272">
        <v>4.7</v>
      </c>
      <c r="I4272" t="s">
        <v>17</v>
      </c>
      <c r="J4272" s="1">
        <v>48832</v>
      </c>
    </row>
    <row r="4273" spans="1:10" x14ac:dyDescent="0.3">
      <c r="A4273">
        <v>4272</v>
      </c>
      <c r="B4273">
        <v>37</v>
      </c>
      <c r="C4273" t="s">
        <v>10</v>
      </c>
      <c r="D4273" t="s">
        <v>25</v>
      </c>
      <c r="E4273" t="s">
        <v>16</v>
      </c>
      <c r="F4273">
        <v>275.75</v>
      </c>
      <c r="G4273">
        <v>11</v>
      </c>
      <c r="H4273">
        <v>3.6</v>
      </c>
      <c r="I4273" t="s">
        <v>13</v>
      </c>
      <c r="J4273" s="1">
        <v>48833</v>
      </c>
    </row>
    <row r="4274" spans="1:10" x14ac:dyDescent="0.3">
      <c r="A4274">
        <v>4273</v>
      </c>
      <c r="B4274">
        <v>18</v>
      </c>
      <c r="C4274" t="s">
        <v>10</v>
      </c>
      <c r="D4274" t="s">
        <v>20</v>
      </c>
      <c r="E4274" t="s">
        <v>24</v>
      </c>
      <c r="F4274">
        <v>344.78</v>
      </c>
      <c r="G4274">
        <v>7</v>
      </c>
      <c r="H4274">
        <v>2.8</v>
      </c>
      <c r="I4274" t="s">
        <v>17</v>
      </c>
      <c r="J4274" s="1">
        <v>48834</v>
      </c>
    </row>
    <row r="4275" spans="1:10" x14ac:dyDescent="0.3">
      <c r="A4275">
        <v>4274</v>
      </c>
      <c r="B4275">
        <v>55</v>
      </c>
      <c r="C4275" t="s">
        <v>14</v>
      </c>
      <c r="D4275" t="s">
        <v>11</v>
      </c>
      <c r="E4275" t="s">
        <v>12</v>
      </c>
      <c r="F4275">
        <v>261.89</v>
      </c>
      <c r="G4275">
        <v>12</v>
      </c>
      <c r="H4275">
        <v>2.6</v>
      </c>
      <c r="I4275" t="s">
        <v>13</v>
      </c>
      <c r="J4275" s="1">
        <v>48835</v>
      </c>
    </row>
    <row r="4276" spans="1:10" x14ac:dyDescent="0.3">
      <c r="A4276">
        <v>4275</v>
      </c>
      <c r="B4276">
        <v>46</v>
      </c>
      <c r="C4276" t="s">
        <v>14</v>
      </c>
      <c r="D4276" t="s">
        <v>25</v>
      </c>
      <c r="E4276" t="s">
        <v>12</v>
      </c>
      <c r="F4276">
        <v>805.24</v>
      </c>
      <c r="G4276">
        <v>4</v>
      </c>
      <c r="H4276">
        <v>2.2999999999999998</v>
      </c>
      <c r="I4276" t="s">
        <v>13</v>
      </c>
      <c r="J4276" s="1">
        <v>48836</v>
      </c>
    </row>
    <row r="4277" spans="1:10" x14ac:dyDescent="0.3">
      <c r="A4277">
        <v>4276</v>
      </c>
      <c r="B4277">
        <v>21</v>
      </c>
      <c r="C4277" t="s">
        <v>10</v>
      </c>
      <c r="D4277" t="s">
        <v>20</v>
      </c>
      <c r="E4277" t="s">
        <v>21</v>
      </c>
      <c r="F4277">
        <v>686.77</v>
      </c>
      <c r="G4277">
        <v>11</v>
      </c>
      <c r="H4277">
        <v>1.6</v>
      </c>
      <c r="I4277" t="s">
        <v>17</v>
      </c>
      <c r="J4277" s="1">
        <v>48837</v>
      </c>
    </row>
    <row r="4278" spans="1:10" x14ac:dyDescent="0.3">
      <c r="A4278">
        <v>4277</v>
      </c>
      <c r="B4278">
        <v>24</v>
      </c>
      <c r="C4278" t="s">
        <v>10</v>
      </c>
      <c r="D4278" t="s">
        <v>18</v>
      </c>
      <c r="E4278" t="s">
        <v>16</v>
      </c>
      <c r="F4278">
        <v>357.81</v>
      </c>
      <c r="G4278">
        <v>10</v>
      </c>
      <c r="H4278">
        <v>4.4000000000000004</v>
      </c>
      <c r="I4278" t="s">
        <v>17</v>
      </c>
      <c r="J4278" s="1">
        <v>48838</v>
      </c>
    </row>
    <row r="4279" spans="1:10" x14ac:dyDescent="0.3">
      <c r="A4279">
        <v>4278</v>
      </c>
      <c r="B4279">
        <v>38</v>
      </c>
      <c r="C4279" t="s">
        <v>10</v>
      </c>
      <c r="D4279" t="s">
        <v>20</v>
      </c>
      <c r="E4279" t="s">
        <v>16</v>
      </c>
      <c r="F4279">
        <v>742.77</v>
      </c>
      <c r="G4279">
        <v>13</v>
      </c>
      <c r="H4279">
        <v>2.2000000000000002</v>
      </c>
      <c r="I4279" t="s">
        <v>13</v>
      </c>
      <c r="J4279" s="1">
        <v>48839</v>
      </c>
    </row>
    <row r="4280" spans="1:10" x14ac:dyDescent="0.3">
      <c r="A4280">
        <v>4279</v>
      </c>
      <c r="B4280">
        <v>32</v>
      </c>
      <c r="C4280" t="s">
        <v>10</v>
      </c>
      <c r="D4280" t="s">
        <v>18</v>
      </c>
      <c r="E4280" t="s">
        <v>21</v>
      </c>
      <c r="F4280">
        <v>1019.91</v>
      </c>
      <c r="G4280">
        <v>8</v>
      </c>
      <c r="H4280">
        <v>4.9000000000000004</v>
      </c>
      <c r="I4280" t="s">
        <v>17</v>
      </c>
      <c r="J4280" s="1">
        <v>48840</v>
      </c>
    </row>
    <row r="4281" spans="1:10" x14ac:dyDescent="0.3">
      <c r="A4281">
        <v>4280</v>
      </c>
      <c r="B4281">
        <v>30</v>
      </c>
      <c r="C4281" t="s">
        <v>14</v>
      </c>
      <c r="D4281" t="s">
        <v>18</v>
      </c>
      <c r="E4281" t="s">
        <v>24</v>
      </c>
      <c r="F4281">
        <v>1446.13</v>
      </c>
      <c r="G4281">
        <v>3</v>
      </c>
      <c r="H4281">
        <v>4.3</v>
      </c>
      <c r="I4281" t="s">
        <v>17</v>
      </c>
      <c r="J4281" s="1">
        <v>48841</v>
      </c>
    </row>
    <row r="4282" spans="1:10" x14ac:dyDescent="0.3">
      <c r="A4282">
        <v>4281</v>
      </c>
      <c r="B4282">
        <v>68</v>
      </c>
      <c r="C4282" t="s">
        <v>23</v>
      </c>
      <c r="D4282" t="s">
        <v>15</v>
      </c>
      <c r="E4282" t="s">
        <v>21</v>
      </c>
      <c r="F4282">
        <v>763.23</v>
      </c>
      <c r="G4282">
        <v>8</v>
      </c>
      <c r="H4282">
        <v>2.4</v>
      </c>
      <c r="I4282" t="s">
        <v>13</v>
      </c>
      <c r="J4282" s="1">
        <v>48842</v>
      </c>
    </row>
    <row r="4283" spans="1:10" x14ac:dyDescent="0.3">
      <c r="A4283">
        <v>4282</v>
      </c>
      <c r="B4283">
        <v>46</v>
      </c>
      <c r="C4283" t="s">
        <v>23</v>
      </c>
      <c r="D4283" t="s">
        <v>20</v>
      </c>
      <c r="E4283" t="s">
        <v>21</v>
      </c>
      <c r="F4283">
        <v>648.79999999999995</v>
      </c>
      <c r="G4283">
        <v>10</v>
      </c>
      <c r="H4283">
        <v>2.1</v>
      </c>
      <c r="I4283" t="s">
        <v>13</v>
      </c>
      <c r="J4283" s="1">
        <v>48843</v>
      </c>
    </row>
    <row r="4284" spans="1:10" x14ac:dyDescent="0.3">
      <c r="A4284">
        <v>4283</v>
      </c>
      <c r="B4284">
        <v>32</v>
      </c>
      <c r="C4284" t="s">
        <v>10</v>
      </c>
      <c r="D4284" t="s">
        <v>22</v>
      </c>
      <c r="E4284" t="s">
        <v>24</v>
      </c>
      <c r="F4284">
        <v>1082.57</v>
      </c>
      <c r="G4284">
        <v>11</v>
      </c>
      <c r="H4284">
        <v>4.4000000000000004</v>
      </c>
      <c r="I4284" t="s">
        <v>13</v>
      </c>
      <c r="J4284" s="1">
        <v>48844</v>
      </c>
    </row>
    <row r="4285" spans="1:10" x14ac:dyDescent="0.3">
      <c r="A4285">
        <v>4284</v>
      </c>
      <c r="B4285">
        <v>64</v>
      </c>
      <c r="C4285" t="s">
        <v>14</v>
      </c>
      <c r="D4285" t="s">
        <v>18</v>
      </c>
      <c r="E4285" t="s">
        <v>16</v>
      </c>
      <c r="F4285">
        <v>227.51</v>
      </c>
      <c r="G4285">
        <v>3</v>
      </c>
      <c r="H4285">
        <v>4</v>
      </c>
      <c r="I4285" t="s">
        <v>17</v>
      </c>
      <c r="J4285" s="1">
        <v>48845</v>
      </c>
    </row>
    <row r="4286" spans="1:10" x14ac:dyDescent="0.3">
      <c r="A4286">
        <v>4285</v>
      </c>
      <c r="B4286">
        <v>57</v>
      </c>
      <c r="C4286" t="s">
        <v>23</v>
      </c>
      <c r="D4286" t="s">
        <v>22</v>
      </c>
      <c r="E4286" t="s">
        <v>24</v>
      </c>
      <c r="F4286">
        <v>1172.22</v>
      </c>
      <c r="G4286">
        <v>3</v>
      </c>
      <c r="H4286">
        <v>3.5</v>
      </c>
      <c r="I4286" t="s">
        <v>13</v>
      </c>
      <c r="J4286" s="1">
        <v>48846</v>
      </c>
    </row>
    <row r="4287" spans="1:10" x14ac:dyDescent="0.3">
      <c r="A4287">
        <v>4286</v>
      </c>
      <c r="B4287">
        <v>48</v>
      </c>
      <c r="C4287" t="s">
        <v>10</v>
      </c>
      <c r="D4287" t="s">
        <v>11</v>
      </c>
      <c r="E4287" t="s">
        <v>24</v>
      </c>
      <c r="F4287">
        <v>877.77</v>
      </c>
      <c r="G4287">
        <v>8</v>
      </c>
      <c r="H4287">
        <v>1.2</v>
      </c>
      <c r="I4287" t="s">
        <v>13</v>
      </c>
      <c r="J4287" s="1">
        <v>48847</v>
      </c>
    </row>
    <row r="4288" spans="1:10" x14ac:dyDescent="0.3">
      <c r="A4288">
        <v>4287</v>
      </c>
      <c r="B4288">
        <v>22</v>
      </c>
      <c r="C4288" t="s">
        <v>14</v>
      </c>
      <c r="D4288" t="s">
        <v>20</v>
      </c>
      <c r="E4288" t="s">
        <v>19</v>
      </c>
      <c r="F4288">
        <v>28.72</v>
      </c>
      <c r="G4288">
        <v>14</v>
      </c>
      <c r="H4288">
        <v>4.3</v>
      </c>
      <c r="I4288" t="s">
        <v>13</v>
      </c>
      <c r="J4288" s="1">
        <v>48848</v>
      </c>
    </row>
    <row r="4289" spans="1:10" x14ac:dyDescent="0.3">
      <c r="A4289">
        <v>4288</v>
      </c>
      <c r="B4289">
        <v>42</v>
      </c>
      <c r="C4289" t="s">
        <v>14</v>
      </c>
      <c r="D4289" t="s">
        <v>15</v>
      </c>
      <c r="E4289" t="s">
        <v>21</v>
      </c>
      <c r="F4289">
        <v>909.42</v>
      </c>
      <c r="G4289">
        <v>2</v>
      </c>
      <c r="H4289">
        <v>2.8</v>
      </c>
      <c r="I4289" t="s">
        <v>17</v>
      </c>
      <c r="J4289" s="1">
        <v>48849</v>
      </c>
    </row>
    <row r="4290" spans="1:10" x14ac:dyDescent="0.3">
      <c r="A4290">
        <v>4289</v>
      </c>
      <c r="B4290">
        <v>22</v>
      </c>
      <c r="C4290" t="s">
        <v>23</v>
      </c>
      <c r="D4290" t="s">
        <v>15</v>
      </c>
      <c r="E4290" t="s">
        <v>21</v>
      </c>
      <c r="F4290">
        <v>219.59</v>
      </c>
      <c r="G4290">
        <v>14</v>
      </c>
      <c r="H4290">
        <v>3.7</v>
      </c>
      <c r="I4290" t="s">
        <v>13</v>
      </c>
      <c r="J4290" s="1">
        <v>48850</v>
      </c>
    </row>
    <row r="4291" spans="1:10" x14ac:dyDescent="0.3">
      <c r="A4291">
        <v>4290</v>
      </c>
      <c r="B4291">
        <v>65</v>
      </c>
      <c r="C4291" t="s">
        <v>23</v>
      </c>
      <c r="D4291" t="s">
        <v>25</v>
      </c>
      <c r="E4291" t="s">
        <v>19</v>
      </c>
      <c r="F4291">
        <v>688.05</v>
      </c>
      <c r="G4291">
        <v>6</v>
      </c>
      <c r="H4291">
        <v>2.5</v>
      </c>
      <c r="I4291" t="s">
        <v>13</v>
      </c>
      <c r="J4291" s="1">
        <v>48851</v>
      </c>
    </row>
    <row r="4292" spans="1:10" x14ac:dyDescent="0.3">
      <c r="A4292">
        <v>4291</v>
      </c>
      <c r="B4292">
        <v>27</v>
      </c>
      <c r="C4292" t="s">
        <v>14</v>
      </c>
      <c r="D4292" t="s">
        <v>25</v>
      </c>
      <c r="E4292" t="s">
        <v>21</v>
      </c>
      <c r="F4292">
        <v>204.99</v>
      </c>
      <c r="G4292">
        <v>12</v>
      </c>
      <c r="H4292">
        <v>2.1</v>
      </c>
      <c r="I4292" t="s">
        <v>17</v>
      </c>
      <c r="J4292" s="1">
        <v>48852</v>
      </c>
    </row>
    <row r="4293" spans="1:10" x14ac:dyDescent="0.3">
      <c r="A4293">
        <v>4292</v>
      </c>
      <c r="B4293">
        <v>33</v>
      </c>
      <c r="C4293" t="s">
        <v>10</v>
      </c>
      <c r="D4293" t="s">
        <v>20</v>
      </c>
      <c r="E4293" t="s">
        <v>21</v>
      </c>
      <c r="F4293">
        <v>228.46</v>
      </c>
      <c r="G4293">
        <v>7</v>
      </c>
      <c r="H4293">
        <v>5</v>
      </c>
      <c r="I4293" t="s">
        <v>13</v>
      </c>
      <c r="J4293" s="1">
        <v>48853</v>
      </c>
    </row>
    <row r="4294" spans="1:10" x14ac:dyDescent="0.3">
      <c r="A4294">
        <v>4293</v>
      </c>
      <c r="B4294">
        <v>58</v>
      </c>
      <c r="C4294" t="s">
        <v>23</v>
      </c>
      <c r="D4294" t="s">
        <v>15</v>
      </c>
      <c r="E4294" t="s">
        <v>19</v>
      </c>
      <c r="F4294">
        <v>1239.45</v>
      </c>
      <c r="G4294">
        <v>12</v>
      </c>
      <c r="H4294">
        <v>2</v>
      </c>
      <c r="I4294" t="s">
        <v>17</v>
      </c>
      <c r="J4294" s="1">
        <v>48854</v>
      </c>
    </row>
    <row r="4295" spans="1:10" x14ac:dyDescent="0.3">
      <c r="A4295">
        <v>4294</v>
      </c>
      <c r="B4295">
        <v>20</v>
      </c>
      <c r="C4295" t="s">
        <v>14</v>
      </c>
      <c r="D4295" t="s">
        <v>18</v>
      </c>
      <c r="E4295" t="s">
        <v>12</v>
      </c>
      <c r="F4295">
        <v>1374.07</v>
      </c>
      <c r="G4295">
        <v>10</v>
      </c>
      <c r="H4295">
        <v>4.5999999999999996</v>
      </c>
      <c r="I4295" t="s">
        <v>17</v>
      </c>
      <c r="J4295" s="1">
        <v>48855</v>
      </c>
    </row>
    <row r="4296" spans="1:10" x14ac:dyDescent="0.3">
      <c r="A4296">
        <v>4295</v>
      </c>
      <c r="B4296">
        <v>44</v>
      </c>
      <c r="C4296" t="s">
        <v>10</v>
      </c>
      <c r="D4296" t="s">
        <v>22</v>
      </c>
      <c r="E4296" t="s">
        <v>16</v>
      </c>
      <c r="F4296">
        <v>342.01</v>
      </c>
      <c r="G4296">
        <v>2</v>
      </c>
      <c r="H4296">
        <v>4.5</v>
      </c>
      <c r="I4296" t="s">
        <v>13</v>
      </c>
      <c r="J4296" s="1">
        <v>48856</v>
      </c>
    </row>
    <row r="4297" spans="1:10" x14ac:dyDescent="0.3">
      <c r="A4297">
        <v>4296</v>
      </c>
      <c r="B4297">
        <v>68</v>
      </c>
      <c r="C4297" t="s">
        <v>14</v>
      </c>
      <c r="D4297" t="s">
        <v>15</v>
      </c>
      <c r="E4297" t="s">
        <v>16</v>
      </c>
      <c r="F4297">
        <v>582.28</v>
      </c>
      <c r="G4297">
        <v>9</v>
      </c>
      <c r="H4297">
        <v>1.4</v>
      </c>
      <c r="I4297" t="s">
        <v>17</v>
      </c>
      <c r="J4297" s="1">
        <v>48857</v>
      </c>
    </row>
    <row r="4298" spans="1:10" x14ac:dyDescent="0.3">
      <c r="A4298">
        <v>4297</v>
      </c>
      <c r="B4298">
        <v>63</v>
      </c>
      <c r="C4298" t="s">
        <v>14</v>
      </c>
      <c r="D4298" t="s">
        <v>22</v>
      </c>
      <c r="E4298" t="s">
        <v>19</v>
      </c>
      <c r="F4298">
        <v>1356.56</v>
      </c>
      <c r="G4298">
        <v>11</v>
      </c>
      <c r="H4298">
        <v>2.2999999999999998</v>
      </c>
      <c r="I4298" t="s">
        <v>13</v>
      </c>
      <c r="J4298" s="1">
        <v>48858</v>
      </c>
    </row>
    <row r="4299" spans="1:10" x14ac:dyDescent="0.3">
      <c r="A4299">
        <v>4298</v>
      </c>
      <c r="B4299">
        <v>60</v>
      </c>
      <c r="C4299" t="s">
        <v>23</v>
      </c>
      <c r="D4299" t="s">
        <v>22</v>
      </c>
      <c r="E4299" t="s">
        <v>12</v>
      </c>
      <c r="F4299">
        <v>1169.3900000000001</v>
      </c>
      <c r="G4299">
        <v>8</v>
      </c>
      <c r="H4299">
        <v>2.5</v>
      </c>
      <c r="I4299" t="s">
        <v>17</v>
      </c>
      <c r="J4299" s="1">
        <v>48859</v>
      </c>
    </row>
    <row r="4300" spans="1:10" x14ac:dyDescent="0.3">
      <c r="A4300">
        <v>4299</v>
      </c>
      <c r="B4300">
        <v>22</v>
      </c>
      <c r="C4300" t="s">
        <v>14</v>
      </c>
      <c r="D4300" t="s">
        <v>18</v>
      </c>
      <c r="E4300" t="s">
        <v>12</v>
      </c>
      <c r="F4300">
        <v>1315.53</v>
      </c>
      <c r="G4300">
        <v>7</v>
      </c>
      <c r="H4300">
        <v>3.2</v>
      </c>
      <c r="I4300" t="s">
        <v>17</v>
      </c>
      <c r="J4300" s="1">
        <v>48860</v>
      </c>
    </row>
    <row r="4301" spans="1:10" x14ac:dyDescent="0.3">
      <c r="A4301">
        <v>4300</v>
      </c>
      <c r="B4301">
        <v>51</v>
      </c>
      <c r="C4301" t="s">
        <v>10</v>
      </c>
      <c r="D4301" t="s">
        <v>18</v>
      </c>
      <c r="E4301" t="s">
        <v>12</v>
      </c>
      <c r="F4301">
        <v>251</v>
      </c>
      <c r="G4301">
        <v>4</v>
      </c>
      <c r="H4301">
        <v>4.7</v>
      </c>
      <c r="I4301" t="s">
        <v>17</v>
      </c>
      <c r="J4301" s="1">
        <v>48861</v>
      </c>
    </row>
    <row r="4302" spans="1:10" x14ac:dyDescent="0.3">
      <c r="A4302">
        <v>4301</v>
      </c>
      <c r="B4302">
        <v>49</v>
      </c>
      <c r="C4302" t="s">
        <v>23</v>
      </c>
      <c r="D4302" t="s">
        <v>25</v>
      </c>
      <c r="E4302" t="s">
        <v>12</v>
      </c>
      <c r="F4302">
        <v>1244.49</v>
      </c>
      <c r="G4302">
        <v>13</v>
      </c>
      <c r="H4302">
        <v>1.8</v>
      </c>
      <c r="I4302" t="s">
        <v>13</v>
      </c>
      <c r="J4302" s="1">
        <v>48862</v>
      </c>
    </row>
    <row r="4303" spans="1:10" x14ac:dyDescent="0.3">
      <c r="A4303">
        <v>4302</v>
      </c>
      <c r="B4303">
        <v>32</v>
      </c>
      <c r="C4303" t="s">
        <v>10</v>
      </c>
      <c r="D4303" t="s">
        <v>20</v>
      </c>
      <c r="E4303" t="s">
        <v>16</v>
      </c>
      <c r="F4303">
        <v>1205.27</v>
      </c>
      <c r="G4303">
        <v>6</v>
      </c>
      <c r="H4303">
        <v>2.2999999999999998</v>
      </c>
      <c r="I4303" t="s">
        <v>17</v>
      </c>
      <c r="J4303" s="1">
        <v>48863</v>
      </c>
    </row>
    <row r="4304" spans="1:10" x14ac:dyDescent="0.3">
      <c r="A4304">
        <v>4303</v>
      </c>
      <c r="B4304">
        <v>33</v>
      </c>
      <c r="C4304" t="s">
        <v>14</v>
      </c>
      <c r="D4304" t="s">
        <v>11</v>
      </c>
      <c r="E4304" t="s">
        <v>19</v>
      </c>
      <c r="F4304">
        <v>20.78</v>
      </c>
      <c r="G4304">
        <v>14</v>
      </c>
      <c r="H4304">
        <v>4.8</v>
      </c>
      <c r="I4304" t="s">
        <v>13</v>
      </c>
      <c r="J4304" s="1">
        <v>48864</v>
      </c>
    </row>
    <row r="4305" spans="1:10" x14ac:dyDescent="0.3">
      <c r="A4305">
        <v>4304</v>
      </c>
      <c r="B4305">
        <v>54</v>
      </c>
      <c r="C4305" t="s">
        <v>14</v>
      </c>
      <c r="D4305" t="s">
        <v>22</v>
      </c>
      <c r="E4305" t="s">
        <v>24</v>
      </c>
      <c r="F4305">
        <v>476.57</v>
      </c>
      <c r="G4305">
        <v>14</v>
      </c>
      <c r="H4305">
        <v>3.2</v>
      </c>
      <c r="I4305" t="s">
        <v>17</v>
      </c>
      <c r="J4305" s="1">
        <v>48865</v>
      </c>
    </row>
    <row r="4306" spans="1:10" x14ac:dyDescent="0.3">
      <c r="A4306">
        <v>4305</v>
      </c>
      <c r="B4306">
        <v>64</v>
      </c>
      <c r="C4306" t="s">
        <v>10</v>
      </c>
      <c r="D4306" t="s">
        <v>18</v>
      </c>
      <c r="E4306" t="s">
        <v>21</v>
      </c>
      <c r="F4306">
        <v>950.53</v>
      </c>
      <c r="G4306">
        <v>8</v>
      </c>
      <c r="H4306">
        <v>2.6</v>
      </c>
      <c r="I4306" t="s">
        <v>13</v>
      </c>
      <c r="J4306" s="1">
        <v>48866</v>
      </c>
    </row>
    <row r="4307" spans="1:10" x14ac:dyDescent="0.3">
      <c r="A4307">
        <v>4306</v>
      </c>
      <c r="B4307">
        <v>42</v>
      </c>
      <c r="C4307" t="s">
        <v>14</v>
      </c>
      <c r="D4307" t="s">
        <v>22</v>
      </c>
      <c r="E4307" t="s">
        <v>21</v>
      </c>
      <c r="F4307">
        <v>1075.3800000000001</v>
      </c>
      <c r="G4307">
        <v>10</v>
      </c>
      <c r="H4307">
        <v>2.9</v>
      </c>
      <c r="I4307" t="s">
        <v>13</v>
      </c>
      <c r="J4307" s="1">
        <v>48867</v>
      </c>
    </row>
    <row r="4308" spans="1:10" x14ac:dyDescent="0.3">
      <c r="A4308">
        <v>4307</v>
      </c>
      <c r="B4308">
        <v>65</v>
      </c>
      <c r="C4308" t="s">
        <v>14</v>
      </c>
      <c r="D4308" t="s">
        <v>20</v>
      </c>
      <c r="E4308" t="s">
        <v>16</v>
      </c>
      <c r="F4308">
        <v>629.72</v>
      </c>
      <c r="G4308">
        <v>10</v>
      </c>
      <c r="H4308">
        <v>3.2</v>
      </c>
      <c r="I4308" t="s">
        <v>13</v>
      </c>
      <c r="J4308" s="1">
        <v>48868</v>
      </c>
    </row>
    <row r="4309" spans="1:10" x14ac:dyDescent="0.3">
      <c r="A4309">
        <v>4308</v>
      </c>
      <c r="B4309">
        <v>29</v>
      </c>
      <c r="C4309" t="s">
        <v>10</v>
      </c>
      <c r="D4309" t="s">
        <v>20</v>
      </c>
      <c r="E4309" t="s">
        <v>21</v>
      </c>
      <c r="F4309">
        <v>1312.19</v>
      </c>
      <c r="G4309">
        <v>6</v>
      </c>
      <c r="H4309">
        <v>4</v>
      </c>
      <c r="I4309" t="s">
        <v>17</v>
      </c>
      <c r="J4309" s="1">
        <v>48869</v>
      </c>
    </row>
    <row r="4310" spans="1:10" x14ac:dyDescent="0.3">
      <c r="A4310">
        <v>4309</v>
      </c>
      <c r="B4310">
        <v>46</v>
      </c>
      <c r="C4310" t="s">
        <v>10</v>
      </c>
      <c r="D4310" t="s">
        <v>22</v>
      </c>
      <c r="E4310" t="s">
        <v>12</v>
      </c>
      <c r="F4310">
        <v>232.27</v>
      </c>
      <c r="G4310">
        <v>6</v>
      </c>
      <c r="H4310">
        <v>2.8</v>
      </c>
      <c r="I4310" t="s">
        <v>13</v>
      </c>
      <c r="J4310" s="1">
        <v>48870</v>
      </c>
    </row>
    <row r="4311" spans="1:10" x14ac:dyDescent="0.3">
      <c r="A4311">
        <v>4310</v>
      </c>
      <c r="B4311">
        <v>23</v>
      </c>
      <c r="C4311" t="s">
        <v>14</v>
      </c>
      <c r="D4311" t="s">
        <v>18</v>
      </c>
      <c r="E4311" t="s">
        <v>21</v>
      </c>
      <c r="F4311">
        <v>601.57000000000005</v>
      </c>
      <c r="G4311">
        <v>5</v>
      </c>
      <c r="H4311">
        <v>1.7</v>
      </c>
      <c r="I4311" t="s">
        <v>13</v>
      </c>
      <c r="J4311" s="1">
        <v>48871</v>
      </c>
    </row>
    <row r="4312" spans="1:10" x14ac:dyDescent="0.3">
      <c r="A4312">
        <v>4311</v>
      </c>
      <c r="B4312">
        <v>58</v>
      </c>
      <c r="C4312" t="s">
        <v>23</v>
      </c>
      <c r="D4312" t="s">
        <v>22</v>
      </c>
      <c r="E4312" t="s">
        <v>19</v>
      </c>
      <c r="F4312">
        <v>263.16000000000003</v>
      </c>
      <c r="G4312">
        <v>12</v>
      </c>
      <c r="H4312">
        <v>3</v>
      </c>
      <c r="I4312" t="s">
        <v>17</v>
      </c>
      <c r="J4312" s="1">
        <v>48872</v>
      </c>
    </row>
    <row r="4313" spans="1:10" x14ac:dyDescent="0.3">
      <c r="A4313">
        <v>4312</v>
      </c>
      <c r="B4313">
        <v>44</v>
      </c>
      <c r="C4313" t="s">
        <v>23</v>
      </c>
      <c r="D4313" t="s">
        <v>11</v>
      </c>
      <c r="E4313" t="s">
        <v>16</v>
      </c>
      <c r="F4313">
        <v>170.59</v>
      </c>
      <c r="G4313">
        <v>7</v>
      </c>
      <c r="H4313">
        <v>2.2000000000000002</v>
      </c>
      <c r="I4313" t="s">
        <v>17</v>
      </c>
      <c r="J4313" s="1">
        <v>48873</v>
      </c>
    </row>
    <row r="4314" spans="1:10" x14ac:dyDescent="0.3">
      <c r="A4314">
        <v>4313</v>
      </c>
      <c r="B4314">
        <v>23</v>
      </c>
      <c r="C4314" t="s">
        <v>10</v>
      </c>
      <c r="D4314" t="s">
        <v>15</v>
      </c>
      <c r="E4314" t="s">
        <v>12</v>
      </c>
      <c r="F4314">
        <v>672.19</v>
      </c>
      <c r="G4314">
        <v>4</v>
      </c>
      <c r="H4314">
        <v>3.8</v>
      </c>
      <c r="I4314" t="s">
        <v>13</v>
      </c>
      <c r="J4314" s="1">
        <v>48874</v>
      </c>
    </row>
    <row r="4315" spans="1:10" x14ac:dyDescent="0.3">
      <c r="A4315">
        <v>4314</v>
      </c>
      <c r="B4315">
        <v>49</v>
      </c>
      <c r="C4315" t="s">
        <v>23</v>
      </c>
      <c r="D4315" t="s">
        <v>22</v>
      </c>
      <c r="E4315" t="s">
        <v>16</v>
      </c>
      <c r="F4315">
        <v>663.71</v>
      </c>
      <c r="G4315">
        <v>11</v>
      </c>
      <c r="H4315">
        <v>1.2</v>
      </c>
      <c r="I4315" t="s">
        <v>17</v>
      </c>
      <c r="J4315" s="1">
        <v>48875</v>
      </c>
    </row>
    <row r="4316" spans="1:10" x14ac:dyDescent="0.3">
      <c r="A4316">
        <v>4315</v>
      </c>
      <c r="B4316">
        <v>49</v>
      </c>
      <c r="C4316" t="s">
        <v>10</v>
      </c>
      <c r="D4316" t="s">
        <v>11</v>
      </c>
      <c r="E4316" t="s">
        <v>24</v>
      </c>
      <c r="F4316">
        <v>1276.28</v>
      </c>
      <c r="G4316">
        <v>1</v>
      </c>
      <c r="H4316">
        <v>4.7</v>
      </c>
      <c r="I4316" t="s">
        <v>13</v>
      </c>
      <c r="J4316" s="1">
        <v>48876</v>
      </c>
    </row>
    <row r="4317" spans="1:10" x14ac:dyDescent="0.3">
      <c r="A4317">
        <v>4316</v>
      </c>
      <c r="B4317">
        <v>37</v>
      </c>
      <c r="C4317" t="s">
        <v>10</v>
      </c>
      <c r="D4317" t="s">
        <v>20</v>
      </c>
      <c r="E4317" t="s">
        <v>19</v>
      </c>
      <c r="F4317">
        <v>294.20999999999998</v>
      </c>
      <c r="G4317">
        <v>4</v>
      </c>
      <c r="H4317">
        <v>2.5</v>
      </c>
      <c r="I4317" t="s">
        <v>17</v>
      </c>
      <c r="J4317" s="1">
        <v>48877</v>
      </c>
    </row>
    <row r="4318" spans="1:10" x14ac:dyDescent="0.3">
      <c r="A4318">
        <v>4317</v>
      </c>
      <c r="B4318">
        <v>27</v>
      </c>
      <c r="C4318" t="s">
        <v>14</v>
      </c>
      <c r="D4318" t="s">
        <v>15</v>
      </c>
      <c r="E4318" t="s">
        <v>19</v>
      </c>
      <c r="F4318">
        <v>1039.05</v>
      </c>
      <c r="G4318">
        <v>8</v>
      </c>
      <c r="H4318">
        <v>2.4</v>
      </c>
      <c r="I4318" t="s">
        <v>17</v>
      </c>
      <c r="J4318" s="1">
        <v>48878</v>
      </c>
    </row>
    <row r="4319" spans="1:10" x14ac:dyDescent="0.3">
      <c r="A4319">
        <v>4318</v>
      </c>
      <c r="B4319">
        <v>66</v>
      </c>
      <c r="C4319" t="s">
        <v>10</v>
      </c>
      <c r="D4319" t="s">
        <v>11</v>
      </c>
      <c r="E4319" t="s">
        <v>21</v>
      </c>
      <c r="F4319">
        <v>892.71</v>
      </c>
      <c r="G4319">
        <v>3</v>
      </c>
      <c r="H4319">
        <v>2.5</v>
      </c>
      <c r="I4319" t="s">
        <v>13</v>
      </c>
      <c r="J4319" s="1">
        <v>48879</v>
      </c>
    </row>
    <row r="4320" spans="1:10" x14ac:dyDescent="0.3">
      <c r="A4320">
        <v>4319</v>
      </c>
      <c r="B4320">
        <v>43</v>
      </c>
      <c r="C4320" t="s">
        <v>10</v>
      </c>
      <c r="D4320" t="s">
        <v>11</v>
      </c>
      <c r="E4320" t="s">
        <v>24</v>
      </c>
      <c r="F4320">
        <v>352.96</v>
      </c>
      <c r="G4320">
        <v>12</v>
      </c>
      <c r="H4320">
        <v>2.2999999999999998</v>
      </c>
      <c r="I4320" t="s">
        <v>17</v>
      </c>
      <c r="J4320" s="1">
        <v>48880</v>
      </c>
    </row>
    <row r="4321" spans="1:10" x14ac:dyDescent="0.3">
      <c r="A4321">
        <v>4320</v>
      </c>
      <c r="B4321">
        <v>33</v>
      </c>
      <c r="C4321" t="s">
        <v>14</v>
      </c>
      <c r="D4321" t="s">
        <v>11</v>
      </c>
      <c r="E4321" t="s">
        <v>19</v>
      </c>
      <c r="F4321">
        <v>1233.4100000000001</v>
      </c>
      <c r="G4321">
        <v>5</v>
      </c>
      <c r="H4321">
        <v>2</v>
      </c>
      <c r="I4321" t="s">
        <v>17</v>
      </c>
      <c r="J4321" s="1">
        <v>48881</v>
      </c>
    </row>
    <row r="4322" spans="1:10" x14ac:dyDescent="0.3">
      <c r="A4322">
        <v>4321</v>
      </c>
      <c r="B4322">
        <v>29</v>
      </c>
      <c r="C4322" t="s">
        <v>23</v>
      </c>
      <c r="D4322" t="s">
        <v>20</v>
      </c>
      <c r="E4322" t="s">
        <v>16</v>
      </c>
      <c r="F4322">
        <v>1380.09</v>
      </c>
      <c r="G4322">
        <v>5</v>
      </c>
      <c r="H4322">
        <v>4.9000000000000004</v>
      </c>
      <c r="I4322" t="s">
        <v>13</v>
      </c>
      <c r="J4322" s="1">
        <v>48882</v>
      </c>
    </row>
    <row r="4323" spans="1:10" x14ac:dyDescent="0.3">
      <c r="A4323">
        <v>4322</v>
      </c>
      <c r="B4323">
        <v>32</v>
      </c>
      <c r="C4323" t="s">
        <v>10</v>
      </c>
      <c r="D4323" t="s">
        <v>18</v>
      </c>
      <c r="E4323" t="s">
        <v>12</v>
      </c>
      <c r="F4323">
        <v>1071.45</v>
      </c>
      <c r="G4323">
        <v>5</v>
      </c>
      <c r="H4323">
        <v>2.7</v>
      </c>
      <c r="I4323" t="s">
        <v>13</v>
      </c>
      <c r="J4323" s="1">
        <v>48883</v>
      </c>
    </row>
    <row r="4324" spans="1:10" x14ac:dyDescent="0.3">
      <c r="A4324">
        <v>4323</v>
      </c>
      <c r="B4324">
        <v>29</v>
      </c>
      <c r="C4324" t="s">
        <v>14</v>
      </c>
      <c r="D4324" t="s">
        <v>15</v>
      </c>
      <c r="E4324" t="s">
        <v>12</v>
      </c>
      <c r="F4324">
        <v>1164.3499999999999</v>
      </c>
      <c r="G4324">
        <v>11</v>
      </c>
      <c r="H4324">
        <v>1.2</v>
      </c>
      <c r="I4324" t="s">
        <v>13</v>
      </c>
      <c r="J4324" s="1">
        <v>48884</v>
      </c>
    </row>
    <row r="4325" spans="1:10" x14ac:dyDescent="0.3">
      <c r="A4325">
        <v>4324</v>
      </c>
      <c r="B4325">
        <v>55</v>
      </c>
      <c r="C4325" t="s">
        <v>10</v>
      </c>
      <c r="D4325" t="s">
        <v>25</v>
      </c>
      <c r="E4325" t="s">
        <v>19</v>
      </c>
      <c r="F4325">
        <v>1356.68</v>
      </c>
      <c r="G4325">
        <v>8</v>
      </c>
      <c r="H4325">
        <v>4.7</v>
      </c>
      <c r="I4325" t="s">
        <v>13</v>
      </c>
      <c r="J4325" s="1">
        <v>48885</v>
      </c>
    </row>
    <row r="4326" spans="1:10" x14ac:dyDescent="0.3">
      <c r="A4326">
        <v>4325</v>
      </c>
      <c r="B4326">
        <v>36</v>
      </c>
      <c r="C4326" t="s">
        <v>10</v>
      </c>
      <c r="D4326" t="s">
        <v>15</v>
      </c>
      <c r="E4326" t="s">
        <v>21</v>
      </c>
      <c r="F4326">
        <v>702.88</v>
      </c>
      <c r="G4326">
        <v>14</v>
      </c>
      <c r="H4326">
        <v>4.2</v>
      </c>
      <c r="I4326" t="s">
        <v>17</v>
      </c>
      <c r="J4326" s="1">
        <v>48886</v>
      </c>
    </row>
    <row r="4327" spans="1:10" x14ac:dyDescent="0.3">
      <c r="A4327">
        <v>4326</v>
      </c>
      <c r="B4327">
        <v>58</v>
      </c>
      <c r="C4327" t="s">
        <v>14</v>
      </c>
      <c r="D4327" t="s">
        <v>15</v>
      </c>
      <c r="E4327" t="s">
        <v>12</v>
      </c>
      <c r="F4327">
        <v>1341.88</v>
      </c>
      <c r="G4327">
        <v>9</v>
      </c>
      <c r="H4327">
        <v>2.2000000000000002</v>
      </c>
      <c r="I4327" t="s">
        <v>13</v>
      </c>
      <c r="J4327" s="1">
        <v>48887</v>
      </c>
    </row>
    <row r="4328" spans="1:10" x14ac:dyDescent="0.3">
      <c r="A4328">
        <v>4327</v>
      </c>
      <c r="B4328">
        <v>19</v>
      </c>
      <c r="C4328" t="s">
        <v>14</v>
      </c>
      <c r="D4328" t="s">
        <v>25</v>
      </c>
      <c r="E4328" t="s">
        <v>21</v>
      </c>
      <c r="F4328">
        <v>621.54</v>
      </c>
      <c r="G4328">
        <v>6</v>
      </c>
      <c r="H4328">
        <v>2.5</v>
      </c>
      <c r="I4328" t="s">
        <v>13</v>
      </c>
      <c r="J4328" s="1">
        <v>48888</v>
      </c>
    </row>
    <row r="4329" spans="1:10" x14ac:dyDescent="0.3">
      <c r="A4329">
        <v>4328</v>
      </c>
      <c r="B4329">
        <v>28</v>
      </c>
      <c r="C4329" t="s">
        <v>23</v>
      </c>
      <c r="D4329" t="s">
        <v>20</v>
      </c>
      <c r="E4329" t="s">
        <v>24</v>
      </c>
      <c r="F4329">
        <v>703.73</v>
      </c>
      <c r="G4329">
        <v>3</v>
      </c>
      <c r="H4329">
        <v>1.2</v>
      </c>
      <c r="I4329" t="s">
        <v>17</v>
      </c>
      <c r="J4329" s="1">
        <v>48889</v>
      </c>
    </row>
    <row r="4330" spans="1:10" x14ac:dyDescent="0.3">
      <c r="A4330">
        <v>4329</v>
      </c>
      <c r="B4330">
        <v>62</v>
      </c>
      <c r="C4330" t="s">
        <v>14</v>
      </c>
      <c r="D4330" t="s">
        <v>25</v>
      </c>
      <c r="E4330" t="s">
        <v>21</v>
      </c>
      <c r="F4330">
        <v>1134.01</v>
      </c>
      <c r="G4330">
        <v>12</v>
      </c>
      <c r="H4330">
        <v>4.9000000000000004</v>
      </c>
      <c r="I4330" t="s">
        <v>17</v>
      </c>
      <c r="J4330" s="1">
        <v>48890</v>
      </c>
    </row>
    <row r="4331" spans="1:10" x14ac:dyDescent="0.3">
      <c r="A4331">
        <v>4330</v>
      </c>
      <c r="B4331">
        <v>34</v>
      </c>
      <c r="C4331" t="s">
        <v>14</v>
      </c>
      <c r="D4331" t="s">
        <v>22</v>
      </c>
      <c r="E4331" t="s">
        <v>21</v>
      </c>
      <c r="F4331">
        <v>315.61</v>
      </c>
      <c r="G4331">
        <v>12</v>
      </c>
      <c r="H4331">
        <v>2.6</v>
      </c>
      <c r="I4331" t="s">
        <v>17</v>
      </c>
      <c r="J4331" s="1">
        <v>48891</v>
      </c>
    </row>
    <row r="4332" spans="1:10" x14ac:dyDescent="0.3">
      <c r="A4332">
        <v>4331</v>
      </c>
      <c r="B4332">
        <v>23</v>
      </c>
      <c r="C4332" t="s">
        <v>23</v>
      </c>
      <c r="D4332" t="s">
        <v>20</v>
      </c>
      <c r="E4332" t="s">
        <v>21</v>
      </c>
      <c r="F4332">
        <v>365.5</v>
      </c>
      <c r="G4332">
        <v>7</v>
      </c>
      <c r="H4332">
        <v>1.1000000000000001</v>
      </c>
      <c r="I4332" t="s">
        <v>13</v>
      </c>
      <c r="J4332" s="1">
        <v>48892</v>
      </c>
    </row>
    <row r="4333" spans="1:10" x14ac:dyDescent="0.3">
      <c r="A4333">
        <v>4332</v>
      </c>
      <c r="B4333">
        <v>36</v>
      </c>
      <c r="C4333" t="s">
        <v>23</v>
      </c>
      <c r="D4333" t="s">
        <v>18</v>
      </c>
      <c r="E4333" t="s">
        <v>21</v>
      </c>
      <c r="F4333">
        <v>1048.3699999999999</v>
      </c>
      <c r="G4333">
        <v>13</v>
      </c>
      <c r="H4333">
        <v>2.2000000000000002</v>
      </c>
      <c r="I4333" t="s">
        <v>13</v>
      </c>
      <c r="J4333" s="1">
        <v>48893</v>
      </c>
    </row>
    <row r="4334" spans="1:10" x14ac:dyDescent="0.3">
      <c r="A4334">
        <v>4333</v>
      </c>
      <c r="B4334">
        <v>58</v>
      </c>
      <c r="C4334" t="s">
        <v>10</v>
      </c>
      <c r="D4334" t="s">
        <v>22</v>
      </c>
      <c r="E4334" t="s">
        <v>12</v>
      </c>
      <c r="F4334">
        <v>588.09</v>
      </c>
      <c r="G4334">
        <v>13</v>
      </c>
      <c r="H4334">
        <v>2.2999999999999998</v>
      </c>
      <c r="I4334" t="s">
        <v>13</v>
      </c>
      <c r="J4334" s="1">
        <v>48894</v>
      </c>
    </row>
    <row r="4335" spans="1:10" x14ac:dyDescent="0.3">
      <c r="A4335">
        <v>4334</v>
      </c>
      <c r="B4335">
        <v>62</v>
      </c>
      <c r="C4335" t="s">
        <v>23</v>
      </c>
      <c r="D4335" t="s">
        <v>20</v>
      </c>
      <c r="E4335" t="s">
        <v>16</v>
      </c>
      <c r="F4335">
        <v>1192.46</v>
      </c>
      <c r="G4335">
        <v>10</v>
      </c>
      <c r="H4335">
        <v>4.5</v>
      </c>
      <c r="I4335" t="s">
        <v>13</v>
      </c>
      <c r="J4335" s="1">
        <v>48895</v>
      </c>
    </row>
    <row r="4336" spans="1:10" x14ac:dyDescent="0.3">
      <c r="A4336">
        <v>4335</v>
      </c>
      <c r="B4336">
        <v>31</v>
      </c>
      <c r="C4336" t="s">
        <v>14</v>
      </c>
      <c r="D4336" t="s">
        <v>22</v>
      </c>
      <c r="E4336" t="s">
        <v>19</v>
      </c>
      <c r="F4336">
        <v>326.69</v>
      </c>
      <c r="G4336">
        <v>6</v>
      </c>
      <c r="H4336">
        <v>1.4</v>
      </c>
      <c r="I4336" t="s">
        <v>13</v>
      </c>
      <c r="J4336" s="1">
        <v>48896</v>
      </c>
    </row>
    <row r="4337" spans="1:10" x14ac:dyDescent="0.3">
      <c r="A4337">
        <v>4336</v>
      </c>
      <c r="B4337">
        <v>61</v>
      </c>
      <c r="C4337" t="s">
        <v>14</v>
      </c>
      <c r="D4337" t="s">
        <v>22</v>
      </c>
      <c r="E4337" t="s">
        <v>16</v>
      </c>
      <c r="F4337">
        <v>977.71</v>
      </c>
      <c r="G4337">
        <v>4</v>
      </c>
      <c r="H4337">
        <v>3.3</v>
      </c>
      <c r="I4337" t="s">
        <v>13</v>
      </c>
      <c r="J4337" s="1">
        <v>48897</v>
      </c>
    </row>
    <row r="4338" spans="1:10" x14ac:dyDescent="0.3">
      <c r="A4338">
        <v>4337</v>
      </c>
      <c r="B4338">
        <v>25</v>
      </c>
      <c r="C4338" t="s">
        <v>14</v>
      </c>
      <c r="D4338" t="s">
        <v>20</v>
      </c>
      <c r="E4338" t="s">
        <v>12</v>
      </c>
      <c r="F4338">
        <v>1312.75</v>
      </c>
      <c r="G4338">
        <v>1</v>
      </c>
      <c r="H4338">
        <v>1.4</v>
      </c>
      <c r="I4338" t="s">
        <v>13</v>
      </c>
      <c r="J4338" s="1">
        <v>48898</v>
      </c>
    </row>
    <row r="4339" spans="1:10" x14ac:dyDescent="0.3">
      <c r="A4339">
        <v>4338</v>
      </c>
      <c r="B4339">
        <v>54</v>
      </c>
      <c r="C4339" t="s">
        <v>14</v>
      </c>
      <c r="D4339" t="s">
        <v>25</v>
      </c>
      <c r="E4339" t="s">
        <v>19</v>
      </c>
      <c r="F4339">
        <v>1137.8800000000001</v>
      </c>
      <c r="G4339">
        <v>7</v>
      </c>
      <c r="H4339">
        <v>1.5</v>
      </c>
      <c r="I4339" t="s">
        <v>13</v>
      </c>
      <c r="J4339" s="1">
        <v>48899</v>
      </c>
    </row>
    <row r="4340" spans="1:10" x14ac:dyDescent="0.3">
      <c r="A4340">
        <v>4339</v>
      </c>
      <c r="B4340">
        <v>68</v>
      </c>
      <c r="C4340" t="s">
        <v>10</v>
      </c>
      <c r="D4340" t="s">
        <v>18</v>
      </c>
      <c r="E4340" t="s">
        <v>16</v>
      </c>
      <c r="F4340">
        <v>42.98</v>
      </c>
      <c r="G4340">
        <v>10</v>
      </c>
      <c r="H4340">
        <v>2.2000000000000002</v>
      </c>
      <c r="I4340" t="s">
        <v>17</v>
      </c>
      <c r="J4340" s="1">
        <v>48900</v>
      </c>
    </row>
    <row r="4341" spans="1:10" x14ac:dyDescent="0.3">
      <c r="A4341">
        <v>4340</v>
      </c>
      <c r="B4341">
        <v>48</v>
      </c>
      <c r="C4341" t="s">
        <v>14</v>
      </c>
      <c r="D4341" t="s">
        <v>15</v>
      </c>
      <c r="E4341" t="s">
        <v>24</v>
      </c>
      <c r="F4341">
        <v>1156.28</v>
      </c>
      <c r="G4341">
        <v>14</v>
      </c>
      <c r="H4341">
        <v>2.8</v>
      </c>
      <c r="I4341" t="s">
        <v>17</v>
      </c>
      <c r="J4341" s="1">
        <v>48901</v>
      </c>
    </row>
    <row r="4342" spans="1:10" x14ac:dyDescent="0.3">
      <c r="A4342">
        <v>4341</v>
      </c>
      <c r="B4342">
        <v>53</v>
      </c>
      <c r="C4342" t="s">
        <v>14</v>
      </c>
      <c r="D4342" t="s">
        <v>20</v>
      </c>
      <c r="E4342" t="s">
        <v>24</v>
      </c>
      <c r="F4342">
        <v>100.12</v>
      </c>
      <c r="G4342">
        <v>3</v>
      </c>
      <c r="H4342">
        <v>1</v>
      </c>
      <c r="I4342" t="s">
        <v>17</v>
      </c>
      <c r="J4342" s="1">
        <v>48902</v>
      </c>
    </row>
    <row r="4343" spans="1:10" x14ac:dyDescent="0.3">
      <c r="A4343">
        <v>4342</v>
      </c>
      <c r="B4343">
        <v>42</v>
      </c>
      <c r="C4343" t="s">
        <v>10</v>
      </c>
      <c r="D4343" t="s">
        <v>18</v>
      </c>
      <c r="E4343" t="s">
        <v>12</v>
      </c>
      <c r="F4343">
        <v>312.54000000000002</v>
      </c>
      <c r="G4343">
        <v>4</v>
      </c>
      <c r="H4343">
        <v>3.7</v>
      </c>
      <c r="I4343" t="s">
        <v>17</v>
      </c>
      <c r="J4343" s="1">
        <v>48903</v>
      </c>
    </row>
    <row r="4344" spans="1:10" x14ac:dyDescent="0.3">
      <c r="A4344">
        <v>4343</v>
      </c>
      <c r="B4344">
        <v>37</v>
      </c>
      <c r="C4344" t="s">
        <v>23</v>
      </c>
      <c r="D4344" t="s">
        <v>22</v>
      </c>
      <c r="E4344" t="s">
        <v>12</v>
      </c>
      <c r="F4344">
        <v>1181.6199999999999</v>
      </c>
      <c r="G4344">
        <v>2</v>
      </c>
      <c r="H4344">
        <v>2.8</v>
      </c>
      <c r="I4344" t="s">
        <v>13</v>
      </c>
      <c r="J4344" s="1">
        <v>48904</v>
      </c>
    </row>
    <row r="4345" spans="1:10" x14ac:dyDescent="0.3">
      <c r="A4345">
        <v>4344</v>
      </c>
      <c r="B4345">
        <v>53</v>
      </c>
      <c r="C4345" t="s">
        <v>23</v>
      </c>
      <c r="D4345" t="s">
        <v>11</v>
      </c>
      <c r="E4345" t="s">
        <v>19</v>
      </c>
      <c r="F4345">
        <v>594.80999999999995</v>
      </c>
      <c r="G4345">
        <v>7</v>
      </c>
      <c r="H4345">
        <v>2.7</v>
      </c>
      <c r="I4345" t="s">
        <v>13</v>
      </c>
      <c r="J4345" s="1">
        <v>48905</v>
      </c>
    </row>
    <row r="4346" spans="1:10" x14ac:dyDescent="0.3">
      <c r="A4346">
        <v>4345</v>
      </c>
      <c r="B4346">
        <v>27</v>
      </c>
      <c r="C4346" t="s">
        <v>10</v>
      </c>
      <c r="D4346" t="s">
        <v>18</v>
      </c>
      <c r="E4346" t="s">
        <v>21</v>
      </c>
      <c r="F4346">
        <v>937.47</v>
      </c>
      <c r="G4346">
        <v>12</v>
      </c>
      <c r="H4346">
        <v>3.1</v>
      </c>
      <c r="I4346" t="s">
        <v>13</v>
      </c>
      <c r="J4346" s="1">
        <v>48906</v>
      </c>
    </row>
    <row r="4347" spans="1:10" x14ac:dyDescent="0.3">
      <c r="A4347">
        <v>4346</v>
      </c>
      <c r="B4347">
        <v>24</v>
      </c>
      <c r="C4347" t="s">
        <v>10</v>
      </c>
      <c r="D4347" t="s">
        <v>15</v>
      </c>
      <c r="E4347" t="s">
        <v>12</v>
      </c>
      <c r="F4347">
        <v>189.65</v>
      </c>
      <c r="G4347">
        <v>6</v>
      </c>
      <c r="H4347">
        <v>1.9</v>
      </c>
      <c r="I4347" t="s">
        <v>13</v>
      </c>
      <c r="J4347" s="1">
        <v>48907</v>
      </c>
    </row>
    <row r="4348" spans="1:10" x14ac:dyDescent="0.3">
      <c r="A4348">
        <v>4347</v>
      </c>
      <c r="B4348">
        <v>57</v>
      </c>
      <c r="C4348" t="s">
        <v>14</v>
      </c>
      <c r="D4348" t="s">
        <v>15</v>
      </c>
      <c r="E4348" t="s">
        <v>19</v>
      </c>
      <c r="F4348">
        <v>339</v>
      </c>
      <c r="G4348">
        <v>10</v>
      </c>
      <c r="H4348">
        <v>3.4</v>
      </c>
      <c r="I4348" t="s">
        <v>17</v>
      </c>
      <c r="J4348" s="1">
        <v>48908</v>
      </c>
    </row>
    <row r="4349" spans="1:10" x14ac:dyDescent="0.3">
      <c r="A4349">
        <v>4348</v>
      </c>
      <c r="B4349">
        <v>38</v>
      </c>
      <c r="C4349" t="s">
        <v>14</v>
      </c>
      <c r="D4349" t="s">
        <v>25</v>
      </c>
      <c r="E4349" t="s">
        <v>24</v>
      </c>
      <c r="F4349">
        <v>1484.04</v>
      </c>
      <c r="G4349">
        <v>8</v>
      </c>
      <c r="H4349">
        <v>3.3</v>
      </c>
      <c r="I4349" t="s">
        <v>13</v>
      </c>
      <c r="J4349" s="1">
        <v>48909</v>
      </c>
    </row>
    <row r="4350" spans="1:10" x14ac:dyDescent="0.3">
      <c r="A4350">
        <v>4349</v>
      </c>
      <c r="B4350">
        <v>28</v>
      </c>
      <c r="C4350" t="s">
        <v>14</v>
      </c>
      <c r="D4350" t="s">
        <v>20</v>
      </c>
      <c r="E4350" t="s">
        <v>21</v>
      </c>
      <c r="F4350">
        <v>231.21</v>
      </c>
      <c r="G4350">
        <v>2</v>
      </c>
      <c r="H4350">
        <v>1</v>
      </c>
      <c r="I4350" t="s">
        <v>17</v>
      </c>
      <c r="J4350" s="1">
        <v>48910</v>
      </c>
    </row>
    <row r="4351" spans="1:10" x14ac:dyDescent="0.3">
      <c r="A4351">
        <v>4350</v>
      </c>
      <c r="B4351">
        <v>33</v>
      </c>
      <c r="C4351" t="s">
        <v>23</v>
      </c>
      <c r="D4351" t="s">
        <v>11</v>
      </c>
      <c r="E4351" t="s">
        <v>24</v>
      </c>
      <c r="F4351">
        <v>606.46</v>
      </c>
      <c r="G4351">
        <v>2</v>
      </c>
      <c r="H4351">
        <v>1.4</v>
      </c>
      <c r="I4351" t="s">
        <v>17</v>
      </c>
      <c r="J4351" s="1">
        <v>48911</v>
      </c>
    </row>
    <row r="4352" spans="1:10" x14ac:dyDescent="0.3">
      <c r="A4352">
        <v>4351</v>
      </c>
      <c r="B4352">
        <v>52</v>
      </c>
      <c r="C4352" t="s">
        <v>23</v>
      </c>
      <c r="D4352" t="s">
        <v>25</v>
      </c>
      <c r="E4352" t="s">
        <v>24</v>
      </c>
      <c r="F4352">
        <v>693.59</v>
      </c>
      <c r="G4352">
        <v>14</v>
      </c>
      <c r="H4352">
        <v>3.1</v>
      </c>
      <c r="I4352" t="s">
        <v>13</v>
      </c>
      <c r="J4352" s="1">
        <v>48912</v>
      </c>
    </row>
    <row r="4353" spans="1:10" x14ac:dyDescent="0.3">
      <c r="A4353">
        <v>4352</v>
      </c>
      <c r="B4353">
        <v>35</v>
      </c>
      <c r="C4353" t="s">
        <v>23</v>
      </c>
      <c r="D4353" t="s">
        <v>22</v>
      </c>
      <c r="E4353" t="s">
        <v>16</v>
      </c>
      <c r="F4353">
        <v>350.72</v>
      </c>
      <c r="G4353">
        <v>11</v>
      </c>
      <c r="H4353">
        <v>3.9</v>
      </c>
      <c r="I4353" t="s">
        <v>17</v>
      </c>
      <c r="J4353" s="1">
        <v>48913</v>
      </c>
    </row>
    <row r="4354" spans="1:10" x14ac:dyDescent="0.3">
      <c r="A4354">
        <v>4353</v>
      </c>
      <c r="B4354">
        <v>51</v>
      </c>
      <c r="C4354" t="s">
        <v>23</v>
      </c>
      <c r="D4354" t="s">
        <v>18</v>
      </c>
      <c r="E4354" t="s">
        <v>24</v>
      </c>
      <c r="F4354">
        <v>1284.98</v>
      </c>
      <c r="G4354">
        <v>11</v>
      </c>
      <c r="H4354">
        <v>3.2</v>
      </c>
      <c r="I4354" t="s">
        <v>13</v>
      </c>
      <c r="J4354" s="1">
        <v>48914</v>
      </c>
    </row>
    <row r="4355" spans="1:10" x14ac:dyDescent="0.3">
      <c r="A4355">
        <v>4354</v>
      </c>
      <c r="B4355">
        <v>23</v>
      </c>
      <c r="C4355" t="s">
        <v>23</v>
      </c>
      <c r="D4355" t="s">
        <v>25</v>
      </c>
      <c r="E4355" t="s">
        <v>21</v>
      </c>
      <c r="F4355">
        <v>64.37</v>
      </c>
      <c r="G4355">
        <v>11</v>
      </c>
      <c r="H4355">
        <v>2.2999999999999998</v>
      </c>
      <c r="I4355" t="s">
        <v>13</v>
      </c>
      <c r="J4355" s="1">
        <v>48915</v>
      </c>
    </row>
    <row r="4356" spans="1:10" x14ac:dyDescent="0.3">
      <c r="A4356">
        <v>4355</v>
      </c>
      <c r="B4356">
        <v>39</v>
      </c>
      <c r="C4356" t="s">
        <v>23</v>
      </c>
      <c r="D4356" t="s">
        <v>25</v>
      </c>
      <c r="E4356" t="s">
        <v>21</v>
      </c>
      <c r="F4356">
        <v>389.5</v>
      </c>
      <c r="G4356">
        <v>6</v>
      </c>
      <c r="H4356">
        <v>2.9</v>
      </c>
      <c r="I4356" t="s">
        <v>13</v>
      </c>
      <c r="J4356" s="1">
        <v>48916</v>
      </c>
    </row>
    <row r="4357" spans="1:10" x14ac:dyDescent="0.3">
      <c r="A4357">
        <v>4356</v>
      </c>
      <c r="B4357">
        <v>47</v>
      </c>
      <c r="C4357" t="s">
        <v>23</v>
      </c>
      <c r="D4357" t="s">
        <v>15</v>
      </c>
      <c r="E4357" t="s">
        <v>12</v>
      </c>
      <c r="F4357">
        <v>294.26</v>
      </c>
      <c r="G4357">
        <v>5</v>
      </c>
      <c r="H4357">
        <v>2.7</v>
      </c>
      <c r="I4357" t="s">
        <v>13</v>
      </c>
      <c r="J4357" s="1">
        <v>48917</v>
      </c>
    </row>
    <row r="4358" spans="1:10" x14ac:dyDescent="0.3">
      <c r="A4358">
        <v>4357</v>
      </c>
      <c r="B4358">
        <v>41</v>
      </c>
      <c r="C4358" t="s">
        <v>14</v>
      </c>
      <c r="D4358" t="s">
        <v>15</v>
      </c>
      <c r="E4358" t="s">
        <v>16</v>
      </c>
      <c r="F4358">
        <v>402.18</v>
      </c>
      <c r="G4358">
        <v>9</v>
      </c>
      <c r="H4358">
        <v>2.2000000000000002</v>
      </c>
      <c r="I4358" t="s">
        <v>17</v>
      </c>
      <c r="J4358" s="1">
        <v>48918</v>
      </c>
    </row>
    <row r="4359" spans="1:10" x14ac:dyDescent="0.3">
      <c r="A4359">
        <v>4358</v>
      </c>
      <c r="B4359">
        <v>64</v>
      </c>
      <c r="C4359" t="s">
        <v>23</v>
      </c>
      <c r="D4359" t="s">
        <v>15</v>
      </c>
      <c r="E4359" t="s">
        <v>12</v>
      </c>
      <c r="F4359">
        <v>144.86000000000001</v>
      </c>
      <c r="G4359">
        <v>8</v>
      </c>
      <c r="H4359">
        <v>1</v>
      </c>
      <c r="I4359" t="s">
        <v>13</v>
      </c>
      <c r="J4359" s="1">
        <v>48919</v>
      </c>
    </row>
    <row r="4360" spans="1:10" x14ac:dyDescent="0.3">
      <c r="A4360">
        <v>4359</v>
      </c>
      <c r="B4360">
        <v>21</v>
      </c>
      <c r="C4360" t="s">
        <v>14</v>
      </c>
      <c r="D4360" t="s">
        <v>18</v>
      </c>
      <c r="E4360" t="s">
        <v>24</v>
      </c>
      <c r="F4360">
        <v>237.97</v>
      </c>
      <c r="G4360">
        <v>10</v>
      </c>
      <c r="H4360">
        <v>2.9</v>
      </c>
      <c r="I4360" t="s">
        <v>17</v>
      </c>
      <c r="J4360" s="1">
        <v>48920</v>
      </c>
    </row>
    <row r="4361" spans="1:10" x14ac:dyDescent="0.3">
      <c r="A4361">
        <v>4360</v>
      </c>
      <c r="B4361">
        <v>51</v>
      </c>
      <c r="C4361" t="s">
        <v>23</v>
      </c>
      <c r="D4361" t="s">
        <v>25</v>
      </c>
      <c r="E4361" t="s">
        <v>12</v>
      </c>
      <c r="F4361">
        <v>1468.45</v>
      </c>
      <c r="G4361">
        <v>1</v>
      </c>
      <c r="H4361">
        <v>3.7</v>
      </c>
      <c r="I4361" t="s">
        <v>13</v>
      </c>
      <c r="J4361" s="1">
        <v>48921</v>
      </c>
    </row>
    <row r="4362" spans="1:10" x14ac:dyDescent="0.3">
      <c r="A4362">
        <v>4361</v>
      </c>
      <c r="B4362">
        <v>25</v>
      </c>
      <c r="C4362" t="s">
        <v>10</v>
      </c>
      <c r="D4362" t="s">
        <v>15</v>
      </c>
      <c r="E4362" t="s">
        <v>16</v>
      </c>
      <c r="F4362">
        <v>609.16</v>
      </c>
      <c r="G4362">
        <v>13</v>
      </c>
      <c r="H4362">
        <v>4.5999999999999996</v>
      </c>
      <c r="I4362" t="s">
        <v>17</v>
      </c>
      <c r="J4362" s="1">
        <v>48922</v>
      </c>
    </row>
    <row r="4363" spans="1:10" x14ac:dyDescent="0.3">
      <c r="A4363">
        <v>4362</v>
      </c>
      <c r="B4363">
        <v>43</v>
      </c>
      <c r="C4363" t="s">
        <v>14</v>
      </c>
      <c r="D4363" t="s">
        <v>11</v>
      </c>
      <c r="E4363" t="s">
        <v>16</v>
      </c>
      <c r="F4363">
        <v>168.24</v>
      </c>
      <c r="G4363">
        <v>13</v>
      </c>
      <c r="H4363">
        <v>4.7</v>
      </c>
      <c r="I4363" t="s">
        <v>13</v>
      </c>
      <c r="J4363" s="1">
        <v>48923</v>
      </c>
    </row>
    <row r="4364" spans="1:10" x14ac:dyDescent="0.3">
      <c r="A4364">
        <v>4363</v>
      </c>
      <c r="B4364">
        <v>31</v>
      </c>
      <c r="C4364" t="s">
        <v>14</v>
      </c>
      <c r="D4364" t="s">
        <v>20</v>
      </c>
      <c r="E4364" t="s">
        <v>21</v>
      </c>
      <c r="F4364">
        <v>773.28</v>
      </c>
      <c r="G4364">
        <v>14</v>
      </c>
      <c r="H4364">
        <v>2.5</v>
      </c>
      <c r="I4364" t="s">
        <v>13</v>
      </c>
      <c r="J4364" s="1">
        <v>48924</v>
      </c>
    </row>
    <row r="4365" spans="1:10" x14ac:dyDescent="0.3">
      <c r="A4365">
        <v>4364</v>
      </c>
      <c r="B4365">
        <v>38</v>
      </c>
      <c r="C4365" t="s">
        <v>14</v>
      </c>
      <c r="D4365" t="s">
        <v>18</v>
      </c>
      <c r="E4365" t="s">
        <v>12</v>
      </c>
      <c r="F4365">
        <v>1111.76</v>
      </c>
      <c r="G4365">
        <v>6</v>
      </c>
      <c r="H4365">
        <v>1.8</v>
      </c>
      <c r="I4365" t="s">
        <v>17</v>
      </c>
      <c r="J4365" s="1">
        <v>48925</v>
      </c>
    </row>
    <row r="4366" spans="1:10" x14ac:dyDescent="0.3">
      <c r="A4366">
        <v>4365</v>
      </c>
      <c r="B4366">
        <v>20</v>
      </c>
      <c r="C4366" t="s">
        <v>23</v>
      </c>
      <c r="D4366" t="s">
        <v>18</v>
      </c>
      <c r="E4366" t="s">
        <v>19</v>
      </c>
      <c r="F4366">
        <v>1051.8399999999999</v>
      </c>
      <c r="G4366">
        <v>6</v>
      </c>
      <c r="H4366">
        <v>4.2</v>
      </c>
      <c r="I4366" t="s">
        <v>17</v>
      </c>
      <c r="J4366" s="1">
        <v>48926</v>
      </c>
    </row>
    <row r="4367" spans="1:10" x14ac:dyDescent="0.3">
      <c r="A4367">
        <v>4366</v>
      </c>
      <c r="B4367">
        <v>25</v>
      </c>
      <c r="C4367" t="s">
        <v>23</v>
      </c>
      <c r="D4367" t="s">
        <v>20</v>
      </c>
      <c r="E4367" t="s">
        <v>12</v>
      </c>
      <c r="F4367">
        <v>1091.54</v>
      </c>
      <c r="G4367">
        <v>1</v>
      </c>
      <c r="H4367">
        <v>2</v>
      </c>
      <c r="I4367" t="s">
        <v>13</v>
      </c>
      <c r="J4367" s="1">
        <v>48927</v>
      </c>
    </row>
    <row r="4368" spans="1:10" x14ac:dyDescent="0.3">
      <c r="A4368">
        <v>4367</v>
      </c>
      <c r="B4368">
        <v>67</v>
      </c>
      <c r="C4368" t="s">
        <v>10</v>
      </c>
      <c r="D4368" t="s">
        <v>18</v>
      </c>
      <c r="E4368" t="s">
        <v>16</v>
      </c>
      <c r="F4368">
        <v>420.59</v>
      </c>
      <c r="G4368">
        <v>6</v>
      </c>
      <c r="H4368">
        <v>3.4</v>
      </c>
      <c r="I4368" t="s">
        <v>17</v>
      </c>
      <c r="J4368" s="1">
        <v>48928</v>
      </c>
    </row>
    <row r="4369" spans="1:10" x14ac:dyDescent="0.3">
      <c r="A4369">
        <v>4368</v>
      </c>
      <c r="B4369">
        <v>69</v>
      </c>
      <c r="C4369" t="s">
        <v>23</v>
      </c>
      <c r="D4369" t="s">
        <v>25</v>
      </c>
      <c r="E4369" t="s">
        <v>12</v>
      </c>
      <c r="F4369">
        <v>242.21</v>
      </c>
      <c r="G4369">
        <v>1</v>
      </c>
      <c r="H4369">
        <v>2</v>
      </c>
      <c r="I4369" t="s">
        <v>17</v>
      </c>
      <c r="J4369" s="1">
        <v>48929</v>
      </c>
    </row>
    <row r="4370" spans="1:10" x14ac:dyDescent="0.3">
      <c r="A4370">
        <v>4369</v>
      </c>
      <c r="B4370">
        <v>21</v>
      </c>
      <c r="C4370" t="s">
        <v>14</v>
      </c>
      <c r="D4370" t="s">
        <v>22</v>
      </c>
      <c r="E4370" t="s">
        <v>21</v>
      </c>
      <c r="F4370">
        <v>1177.8900000000001</v>
      </c>
      <c r="G4370">
        <v>2</v>
      </c>
      <c r="H4370">
        <v>4.7</v>
      </c>
      <c r="I4370" t="s">
        <v>17</v>
      </c>
      <c r="J4370" s="1">
        <v>48930</v>
      </c>
    </row>
    <row r="4371" spans="1:10" x14ac:dyDescent="0.3">
      <c r="A4371">
        <v>4370</v>
      </c>
      <c r="B4371">
        <v>32</v>
      </c>
      <c r="C4371" t="s">
        <v>23</v>
      </c>
      <c r="D4371" t="s">
        <v>15</v>
      </c>
      <c r="E4371" t="s">
        <v>19</v>
      </c>
      <c r="F4371">
        <v>15.78</v>
      </c>
      <c r="G4371">
        <v>14</v>
      </c>
      <c r="H4371">
        <v>1.3</v>
      </c>
      <c r="I4371" t="s">
        <v>17</v>
      </c>
      <c r="J4371" s="1">
        <v>48931</v>
      </c>
    </row>
    <row r="4372" spans="1:10" x14ac:dyDescent="0.3">
      <c r="A4372">
        <v>4371</v>
      </c>
      <c r="B4372">
        <v>30</v>
      </c>
      <c r="C4372" t="s">
        <v>14</v>
      </c>
      <c r="D4372" t="s">
        <v>15</v>
      </c>
      <c r="E4372" t="s">
        <v>24</v>
      </c>
      <c r="F4372">
        <v>167.86</v>
      </c>
      <c r="G4372">
        <v>10</v>
      </c>
      <c r="H4372">
        <v>2.8</v>
      </c>
      <c r="I4372" t="s">
        <v>17</v>
      </c>
      <c r="J4372" s="1">
        <v>48932</v>
      </c>
    </row>
    <row r="4373" spans="1:10" x14ac:dyDescent="0.3">
      <c r="A4373">
        <v>4372</v>
      </c>
      <c r="B4373">
        <v>57</v>
      </c>
      <c r="C4373" t="s">
        <v>23</v>
      </c>
      <c r="D4373" t="s">
        <v>15</v>
      </c>
      <c r="E4373" t="s">
        <v>21</v>
      </c>
      <c r="F4373">
        <v>594.75</v>
      </c>
      <c r="G4373">
        <v>12</v>
      </c>
      <c r="H4373">
        <v>2.8</v>
      </c>
      <c r="I4373" t="s">
        <v>13</v>
      </c>
      <c r="J4373" s="1">
        <v>48933</v>
      </c>
    </row>
    <row r="4374" spans="1:10" x14ac:dyDescent="0.3">
      <c r="A4374">
        <v>4373</v>
      </c>
      <c r="B4374">
        <v>68</v>
      </c>
      <c r="C4374" t="s">
        <v>10</v>
      </c>
      <c r="D4374" t="s">
        <v>25</v>
      </c>
      <c r="E4374" t="s">
        <v>21</v>
      </c>
      <c r="F4374">
        <v>577.87</v>
      </c>
      <c r="G4374">
        <v>3</v>
      </c>
      <c r="H4374">
        <v>3.6</v>
      </c>
      <c r="I4374" t="s">
        <v>17</v>
      </c>
      <c r="J4374" s="1">
        <v>48934</v>
      </c>
    </row>
    <row r="4375" spans="1:10" x14ac:dyDescent="0.3">
      <c r="A4375">
        <v>4374</v>
      </c>
      <c r="B4375">
        <v>35</v>
      </c>
      <c r="C4375" t="s">
        <v>14</v>
      </c>
      <c r="D4375" t="s">
        <v>22</v>
      </c>
      <c r="E4375" t="s">
        <v>19</v>
      </c>
      <c r="F4375">
        <v>178.37</v>
      </c>
      <c r="G4375">
        <v>11</v>
      </c>
      <c r="H4375">
        <v>5</v>
      </c>
      <c r="I4375" t="s">
        <v>17</v>
      </c>
      <c r="J4375" s="1">
        <v>48935</v>
      </c>
    </row>
    <row r="4376" spans="1:10" x14ac:dyDescent="0.3">
      <c r="A4376">
        <v>4375</v>
      </c>
      <c r="B4376">
        <v>55</v>
      </c>
      <c r="C4376" t="s">
        <v>14</v>
      </c>
      <c r="D4376" t="s">
        <v>22</v>
      </c>
      <c r="E4376" t="s">
        <v>24</v>
      </c>
      <c r="F4376">
        <v>1338.94</v>
      </c>
      <c r="G4376">
        <v>13</v>
      </c>
      <c r="H4376">
        <v>2.7</v>
      </c>
      <c r="I4376" t="s">
        <v>13</v>
      </c>
      <c r="J4376" s="1">
        <v>48936</v>
      </c>
    </row>
    <row r="4377" spans="1:10" x14ac:dyDescent="0.3">
      <c r="A4377">
        <v>4376</v>
      </c>
      <c r="B4377">
        <v>36</v>
      </c>
      <c r="C4377" t="s">
        <v>14</v>
      </c>
      <c r="D4377" t="s">
        <v>25</v>
      </c>
      <c r="E4377" t="s">
        <v>24</v>
      </c>
      <c r="F4377">
        <v>717.43</v>
      </c>
      <c r="G4377">
        <v>12</v>
      </c>
      <c r="H4377">
        <v>4.0999999999999996</v>
      </c>
      <c r="I4377" t="s">
        <v>13</v>
      </c>
      <c r="J4377" s="1">
        <v>48937</v>
      </c>
    </row>
    <row r="4378" spans="1:10" x14ac:dyDescent="0.3">
      <c r="A4378">
        <v>4377</v>
      </c>
      <c r="B4378">
        <v>28</v>
      </c>
      <c r="C4378" t="s">
        <v>10</v>
      </c>
      <c r="D4378" t="s">
        <v>20</v>
      </c>
      <c r="E4378" t="s">
        <v>16</v>
      </c>
      <c r="F4378">
        <v>1216</v>
      </c>
      <c r="G4378">
        <v>6</v>
      </c>
      <c r="H4378">
        <v>2.1</v>
      </c>
      <c r="I4378" t="s">
        <v>13</v>
      </c>
      <c r="J4378" s="1">
        <v>48938</v>
      </c>
    </row>
    <row r="4379" spans="1:10" x14ac:dyDescent="0.3">
      <c r="A4379">
        <v>4378</v>
      </c>
      <c r="B4379">
        <v>41</v>
      </c>
      <c r="C4379" t="s">
        <v>14</v>
      </c>
      <c r="D4379" t="s">
        <v>15</v>
      </c>
      <c r="E4379" t="s">
        <v>12</v>
      </c>
      <c r="F4379">
        <v>615.14</v>
      </c>
      <c r="G4379">
        <v>11</v>
      </c>
      <c r="H4379">
        <v>4.0999999999999996</v>
      </c>
      <c r="I4379" t="s">
        <v>13</v>
      </c>
      <c r="J4379" s="1">
        <v>48939</v>
      </c>
    </row>
    <row r="4380" spans="1:10" x14ac:dyDescent="0.3">
      <c r="A4380">
        <v>4379</v>
      </c>
      <c r="B4380">
        <v>24</v>
      </c>
      <c r="C4380" t="s">
        <v>14</v>
      </c>
      <c r="D4380" t="s">
        <v>15</v>
      </c>
      <c r="E4380" t="s">
        <v>12</v>
      </c>
      <c r="F4380">
        <v>612.98</v>
      </c>
      <c r="G4380">
        <v>2</v>
      </c>
      <c r="H4380">
        <v>4.9000000000000004</v>
      </c>
      <c r="I4380" t="s">
        <v>17</v>
      </c>
      <c r="J4380" s="1">
        <v>48940</v>
      </c>
    </row>
    <row r="4381" spans="1:10" x14ac:dyDescent="0.3">
      <c r="A4381">
        <v>4380</v>
      </c>
      <c r="B4381">
        <v>23</v>
      </c>
      <c r="C4381" t="s">
        <v>14</v>
      </c>
      <c r="D4381" t="s">
        <v>20</v>
      </c>
      <c r="E4381" t="s">
        <v>19</v>
      </c>
      <c r="F4381">
        <v>670.9</v>
      </c>
      <c r="G4381">
        <v>14</v>
      </c>
      <c r="H4381">
        <v>2.7</v>
      </c>
      <c r="I4381" t="s">
        <v>17</v>
      </c>
      <c r="J4381" s="1">
        <v>48941</v>
      </c>
    </row>
    <row r="4382" spans="1:10" x14ac:dyDescent="0.3">
      <c r="A4382">
        <v>4381</v>
      </c>
      <c r="B4382">
        <v>58</v>
      </c>
      <c r="C4382" t="s">
        <v>10</v>
      </c>
      <c r="D4382" t="s">
        <v>20</v>
      </c>
      <c r="E4382" t="s">
        <v>19</v>
      </c>
      <c r="F4382">
        <v>1319.02</v>
      </c>
      <c r="G4382">
        <v>12</v>
      </c>
      <c r="H4382">
        <v>4.0999999999999996</v>
      </c>
      <c r="I4382" t="s">
        <v>17</v>
      </c>
      <c r="J4382" s="1">
        <v>48942</v>
      </c>
    </row>
    <row r="4383" spans="1:10" x14ac:dyDescent="0.3">
      <c r="A4383">
        <v>4382</v>
      </c>
      <c r="B4383">
        <v>68</v>
      </c>
      <c r="C4383" t="s">
        <v>10</v>
      </c>
      <c r="D4383" t="s">
        <v>11</v>
      </c>
      <c r="E4383" t="s">
        <v>19</v>
      </c>
      <c r="F4383">
        <v>131.32</v>
      </c>
      <c r="G4383">
        <v>2</v>
      </c>
      <c r="H4383">
        <v>4.8</v>
      </c>
      <c r="I4383" t="s">
        <v>17</v>
      </c>
      <c r="J4383" s="1">
        <v>48943</v>
      </c>
    </row>
    <row r="4384" spans="1:10" x14ac:dyDescent="0.3">
      <c r="A4384">
        <v>4383</v>
      </c>
      <c r="B4384">
        <v>58</v>
      </c>
      <c r="C4384" t="s">
        <v>23</v>
      </c>
      <c r="D4384" t="s">
        <v>25</v>
      </c>
      <c r="E4384" t="s">
        <v>24</v>
      </c>
      <c r="F4384">
        <v>325.5</v>
      </c>
      <c r="G4384">
        <v>13</v>
      </c>
      <c r="H4384">
        <v>2.9</v>
      </c>
      <c r="I4384" t="s">
        <v>13</v>
      </c>
      <c r="J4384" s="1">
        <v>48944</v>
      </c>
    </row>
    <row r="4385" spans="1:10" x14ac:dyDescent="0.3">
      <c r="A4385">
        <v>4384</v>
      </c>
      <c r="B4385">
        <v>36</v>
      </c>
      <c r="C4385" t="s">
        <v>14</v>
      </c>
      <c r="D4385" t="s">
        <v>20</v>
      </c>
      <c r="E4385" t="s">
        <v>12</v>
      </c>
      <c r="F4385">
        <v>122.88</v>
      </c>
      <c r="G4385">
        <v>6</v>
      </c>
      <c r="H4385">
        <v>1.4</v>
      </c>
      <c r="I4385" t="s">
        <v>13</v>
      </c>
      <c r="J4385" s="1">
        <v>48945</v>
      </c>
    </row>
    <row r="4386" spans="1:10" x14ac:dyDescent="0.3">
      <c r="A4386">
        <v>4385</v>
      </c>
      <c r="B4386">
        <v>28</v>
      </c>
      <c r="C4386" t="s">
        <v>14</v>
      </c>
      <c r="D4386" t="s">
        <v>18</v>
      </c>
      <c r="E4386" t="s">
        <v>19</v>
      </c>
      <c r="F4386">
        <v>1374.83</v>
      </c>
      <c r="G4386">
        <v>2</v>
      </c>
      <c r="H4386">
        <v>1.6</v>
      </c>
      <c r="I4386" t="s">
        <v>13</v>
      </c>
      <c r="J4386" s="1">
        <v>48946</v>
      </c>
    </row>
    <row r="4387" spans="1:10" x14ac:dyDescent="0.3">
      <c r="A4387">
        <v>4386</v>
      </c>
      <c r="B4387">
        <v>69</v>
      </c>
      <c r="C4387" t="s">
        <v>23</v>
      </c>
      <c r="D4387" t="s">
        <v>25</v>
      </c>
      <c r="E4387" t="s">
        <v>16</v>
      </c>
      <c r="F4387">
        <v>547.53</v>
      </c>
      <c r="G4387">
        <v>5</v>
      </c>
      <c r="H4387">
        <v>2.9</v>
      </c>
      <c r="I4387" t="s">
        <v>13</v>
      </c>
      <c r="J4387" s="1">
        <v>48947</v>
      </c>
    </row>
    <row r="4388" spans="1:10" x14ac:dyDescent="0.3">
      <c r="A4388">
        <v>4387</v>
      </c>
      <c r="B4388">
        <v>36</v>
      </c>
      <c r="C4388" t="s">
        <v>10</v>
      </c>
      <c r="D4388" t="s">
        <v>15</v>
      </c>
      <c r="E4388" t="s">
        <v>16</v>
      </c>
      <c r="F4388">
        <v>922.9</v>
      </c>
      <c r="G4388">
        <v>9</v>
      </c>
      <c r="H4388">
        <v>4.4000000000000004</v>
      </c>
      <c r="I4388" t="s">
        <v>13</v>
      </c>
      <c r="J4388" s="1">
        <v>48948</v>
      </c>
    </row>
    <row r="4389" spans="1:10" x14ac:dyDescent="0.3">
      <c r="A4389">
        <v>4388</v>
      </c>
      <c r="B4389">
        <v>62</v>
      </c>
      <c r="C4389" t="s">
        <v>10</v>
      </c>
      <c r="D4389" t="s">
        <v>20</v>
      </c>
      <c r="E4389" t="s">
        <v>21</v>
      </c>
      <c r="F4389">
        <v>370.47</v>
      </c>
      <c r="G4389">
        <v>7</v>
      </c>
      <c r="H4389">
        <v>4.0999999999999996</v>
      </c>
      <c r="I4389" t="s">
        <v>13</v>
      </c>
      <c r="J4389" s="1">
        <v>48949</v>
      </c>
    </row>
    <row r="4390" spans="1:10" x14ac:dyDescent="0.3">
      <c r="A4390">
        <v>4389</v>
      </c>
      <c r="B4390">
        <v>58</v>
      </c>
      <c r="C4390" t="s">
        <v>23</v>
      </c>
      <c r="D4390" t="s">
        <v>15</v>
      </c>
      <c r="E4390" t="s">
        <v>19</v>
      </c>
      <c r="F4390">
        <v>1412.86</v>
      </c>
      <c r="G4390">
        <v>14</v>
      </c>
      <c r="H4390">
        <v>1.1000000000000001</v>
      </c>
      <c r="I4390" t="s">
        <v>17</v>
      </c>
      <c r="J4390" s="1">
        <v>48950</v>
      </c>
    </row>
    <row r="4391" spans="1:10" x14ac:dyDescent="0.3">
      <c r="A4391">
        <v>4390</v>
      </c>
      <c r="B4391">
        <v>43</v>
      </c>
      <c r="C4391" t="s">
        <v>23</v>
      </c>
      <c r="D4391" t="s">
        <v>22</v>
      </c>
      <c r="E4391" t="s">
        <v>16</v>
      </c>
      <c r="F4391">
        <v>1402.11</v>
      </c>
      <c r="G4391">
        <v>9</v>
      </c>
      <c r="H4391">
        <v>2.6</v>
      </c>
      <c r="I4391" t="s">
        <v>17</v>
      </c>
      <c r="J4391" s="1">
        <v>48951</v>
      </c>
    </row>
    <row r="4392" spans="1:10" x14ac:dyDescent="0.3">
      <c r="A4392">
        <v>4391</v>
      </c>
      <c r="B4392">
        <v>31</v>
      </c>
      <c r="C4392" t="s">
        <v>14</v>
      </c>
      <c r="D4392" t="s">
        <v>11</v>
      </c>
      <c r="E4392" t="s">
        <v>16</v>
      </c>
      <c r="F4392">
        <v>1447.78</v>
      </c>
      <c r="G4392">
        <v>13</v>
      </c>
      <c r="H4392">
        <v>4.3</v>
      </c>
      <c r="I4392" t="s">
        <v>17</v>
      </c>
      <c r="J4392" s="1">
        <v>48952</v>
      </c>
    </row>
    <row r="4393" spans="1:10" x14ac:dyDescent="0.3">
      <c r="A4393">
        <v>4392</v>
      </c>
      <c r="B4393">
        <v>40</v>
      </c>
      <c r="C4393" t="s">
        <v>23</v>
      </c>
      <c r="D4393" t="s">
        <v>11</v>
      </c>
      <c r="E4393" t="s">
        <v>21</v>
      </c>
      <c r="F4393">
        <v>1271.42</v>
      </c>
      <c r="G4393">
        <v>7</v>
      </c>
      <c r="H4393">
        <v>4.3</v>
      </c>
      <c r="I4393" t="s">
        <v>13</v>
      </c>
      <c r="J4393" s="1">
        <v>48953</v>
      </c>
    </row>
    <row r="4394" spans="1:10" x14ac:dyDescent="0.3">
      <c r="A4394">
        <v>4393</v>
      </c>
      <c r="B4394">
        <v>52</v>
      </c>
      <c r="C4394" t="s">
        <v>23</v>
      </c>
      <c r="D4394" t="s">
        <v>25</v>
      </c>
      <c r="E4394" t="s">
        <v>12</v>
      </c>
      <c r="F4394">
        <v>1094.79</v>
      </c>
      <c r="G4394">
        <v>12</v>
      </c>
      <c r="H4394">
        <v>3</v>
      </c>
      <c r="I4394" t="s">
        <v>17</v>
      </c>
      <c r="J4394" s="1">
        <v>48954</v>
      </c>
    </row>
    <row r="4395" spans="1:10" x14ac:dyDescent="0.3">
      <c r="A4395">
        <v>4394</v>
      </c>
      <c r="B4395">
        <v>34</v>
      </c>
      <c r="C4395" t="s">
        <v>14</v>
      </c>
      <c r="D4395" t="s">
        <v>18</v>
      </c>
      <c r="E4395" t="s">
        <v>12</v>
      </c>
      <c r="F4395">
        <v>347.25</v>
      </c>
      <c r="G4395">
        <v>10</v>
      </c>
      <c r="H4395">
        <v>1.5</v>
      </c>
      <c r="I4395" t="s">
        <v>13</v>
      </c>
      <c r="J4395" s="1">
        <v>48955</v>
      </c>
    </row>
    <row r="4396" spans="1:10" x14ac:dyDescent="0.3">
      <c r="A4396">
        <v>4395</v>
      </c>
      <c r="B4396">
        <v>33</v>
      </c>
      <c r="C4396" t="s">
        <v>23</v>
      </c>
      <c r="D4396" t="s">
        <v>15</v>
      </c>
      <c r="E4396" t="s">
        <v>19</v>
      </c>
      <c r="F4396">
        <v>356.73</v>
      </c>
      <c r="G4396">
        <v>1</v>
      </c>
      <c r="H4396">
        <v>3.6</v>
      </c>
      <c r="I4396" t="s">
        <v>13</v>
      </c>
      <c r="J4396" s="1">
        <v>48956</v>
      </c>
    </row>
    <row r="4397" spans="1:10" x14ac:dyDescent="0.3">
      <c r="A4397">
        <v>4396</v>
      </c>
      <c r="B4397">
        <v>47</v>
      </c>
      <c r="C4397" t="s">
        <v>10</v>
      </c>
      <c r="D4397" t="s">
        <v>15</v>
      </c>
      <c r="E4397" t="s">
        <v>21</v>
      </c>
      <c r="F4397">
        <v>848.32</v>
      </c>
      <c r="G4397">
        <v>4</v>
      </c>
      <c r="H4397">
        <v>4.3</v>
      </c>
      <c r="I4397" t="s">
        <v>17</v>
      </c>
      <c r="J4397" s="1">
        <v>48957</v>
      </c>
    </row>
    <row r="4398" spans="1:10" x14ac:dyDescent="0.3">
      <c r="A4398">
        <v>4397</v>
      </c>
      <c r="B4398">
        <v>47</v>
      </c>
      <c r="C4398" t="s">
        <v>14</v>
      </c>
      <c r="D4398" t="s">
        <v>15</v>
      </c>
      <c r="E4398" t="s">
        <v>16</v>
      </c>
      <c r="F4398">
        <v>1019.63</v>
      </c>
      <c r="G4398">
        <v>4</v>
      </c>
      <c r="H4398">
        <v>3.4</v>
      </c>
      <c r="I4398" t="s">
        <v>13</v>
      </c>
      <c r="J4398" s="1">
        <v>48958</v>
      </c>
    </row>
    <row r="4399" spans="1:10" x14ac:dyDescent="0.3">
      <c r="A4399">
        <v>4398</v>
      </c>
      <c r="B4399">
        <v>24</v>
      </c>
      <c r="C4399" t="s">
        <v>10</v>
      </c>
      <c r="D4399" t="s">
        <v>22</v>
      </c>
      <c r="E4399" t="s">
        <v>21</v>
      </c>
      <c r="F4399">
        <v>1443.36</v>
      </c>
      <c r="G4399">
        <v>14</v>
      </c>
      <c r="H4399">
        <v>1.5</v>
      </c>
      <c r="I4399" t="s">
        <v>13</v>
      </c>
      <c r="J4399" s="1">
        <v>48959</v>
      </c>
    </row>
    <row r="4400" spans="1:10" x14ac:dyDescent="0.3">
      <c r="A4400">
        <v>4399</v>
      </c>
      <c r="B4400">
        <v>66</v>
      </c>
      <c r="C4400" t="s">
        <v>10</v>
      </c>
      <c r="D4400" t="s">
        <v>15</v>
      </c>
      <c r="E4400" t="s">
        <v>19</v>
      </c>
      <c r="F4400">
        <v>421.8</v>
      </c>
      <c r="G4400">
        <v>10</v>
      </c>
      <c r="H4400">
        <v>4.3</v>
      </c>
      <c r="I4400" t="s">
        <v>17</v>
      </c>
      <c r="J4400" s="1">
        <v>48960</v>
      </c>
    </row>
    <row r="4401" spans="1:10" x14ac:dyDescent="0.3">
      <c r="A4401">
        <v>4400</v>
      </c>
      <c r="B4401">
        <v>68</v>
      </c>
      <c r="C4401" t="s">
        <v>14</v>
      </c>
      <c r="D4401" t="s">
        <v>15</v>
      </c>
      <c r="E4401" t="s">
        <v>16</v>
      </c>
      <c r="F4401">
        <v>1111.1400000000001</v>
      </c>
      <c r="G4401">
        <v>7</v>
      </c>
      <c r="H4401">
        <v>3.7</v>
      </c>
      <c r="I4401" t="s">
        <v>17</v>
      </c>
      <c r="J4401" s="1">
        <v>48961</v>
      </c>
    </row>
    <row r="4402" spans="1:10" x14ac:dyDescent="0.3">
      <c r="A4402">
        <v>4401</v>
      </c>
      <c r="B4402">
        <v>39</v>
      </c>
      <c r="C4402" t="s">
        <v>23</v>
      </c>
      <c r="D4402" t="s">
        <v>11</v>
      </c>
      <c r="E4402" t="s">
        <v>16</v>
      </c>
      <c r="F4402">
        <v>231.92</v>
      </c>
      <c r="G4402">
        <v>1</v>
      </c>
      <c r="H4402">
        <v>4.5</v>
      </c>
      <c r="I4402" t="s">
        <v>17</v>
      </c>
      <c r="J4402" s="1">
        <v>48962</v>
      </c>
    </row>
    <row r="4403" spans="1:10" x14ac:dyDescent="0.3">
      <c r="A4403">
        <v>4402</v>
      </c>
      <c r="B4403">
        <v>29</v>
      </c>
      <c r="C4403" t="s">
        <v>10</v>
      </c>
      <c r="D4403" t="s">
        <v>20</v>
      </c>
      <c r="E4403" t="s">
        <v>16</v>
      </c>
      <c r="F4403">
        <v>375.55</v>
      </c>
      <c r="G4403">
        <v>8</v>
      </c>
      <c r="H4403">
        <v>2.2999999999999998</v>
      </c>
      <c r="I4403" t="s">
        <v>13</v>
      </c>
      <c r="J4403" s="1">
        <v>48963</v>
      </c>
    </row>
    <row r="4404" spans="1:10" x14ac:dyDescent="0.3">
      <c r="A4404">
        <v>4403</v>
      </c>
      <c r="B4404">
        <v>29</v>
      </c>
      <c r="C4404" t="s">
        <v>23</v>
      </c>
      <c r="D4404" t="s">
        <v>15</v>
      </c>
      <c r="E4404" t="s">
        <v>12</v>
      </c>
      <c r="F4404">
        <v>1203.07</v>
      </c>
      <c r="G4404">
        <v>4</v>
      </c>
      <c r="H4404">
        <v>1.5</v>
      </c>
      <c r="I4404" t="s">
        <v>13</v>
      </c>
      <c r="J4404" s="1">
        <v>48964</v>
      </c>
    </row>
    <row r="4405" spans="1:10" x14ac:dyDescent="0.3">
      <c r="A4405">
        <v>4404</v>
      </c>
      <c r="B4405">
        <v>66</v>
      </c>
      <c r="C4405" t="s">
        <v>10</v>
      </c>
      <c r="D4405" t="s">
        <v>11</v>
      </c>
      <c r="E4405" t="s">
        <v>16</v>
      </c>
      <c r="F4405">
        <v>740.73</v>
      </c>
      <c r="G4405">
        <v>1</v>
      </c>
      <c r="H4405">
        <v>3.7</v>
      </c>
      <c r="I4405" t="s">
        <v>13</v>
      </c>
      <c r="J4405" s="1">
        <v>48965</v>
      </c>
    </row>
    <row r="4406" spans="1:10" x14ac:dyDescent="0.3">
      <c r="A4406">
        <v>4405</v>
      </c>
      <c r="B4406">
        <v>43</v>
      </c>
      <c r="C4406" t="s">
        <v>10</v>
      </c>
      <c r="D4406" t="s">
        <v>25</v>
      </c>
      <c r="E4406" t="s">
        <v>24</v>
      </c>
      <c r="F4406">
        <v>637.45000000000005</v>
      </c>
      <c r="G4406">
        <v>9</v>
      </c>
      <c r="H4406">
        <v>2.4</v>
      </c>
      <c r="I4406" t="s">
        <v>13</v>
      </c>
      <c r="J4406" s="1">
        <v>48966</v>
      </c>
    </row>
    <row r="4407" spans="1:10" x14ac:dyDescent="0.3">
      <c r="A4407">
        <v>4406</v>
      </c>
      <c r="B4407">
        <v>46</v>
      </c>
      <c r="C4407" t="s">
        <v>14</v>
      </c>
      <c r="D4407" t="s">
        <v>20</v>
      </c>
      <c r="E4407" t="s">
        <v>21</v>
      </c>
      <c r="F4407">
        <v>492.81</v>
      </c>
      <c r="G4407">
        <v>5</v>
      </c>
      <c r="H4407">
        <v>4.0999999999999996</v>
      </c>
      <c r="I4407" t="s">
        <v>13</v>
      </c>
      <c r="J4407" s="1">
        <v>48967</v>
      </c>
    </row>
    <row r="4408" spans="1:10" x14ac:dyDescent="0.3">
      <c r="A4408">
        <v>4407</v>
      </c>
      <c r="B4408">
        <v>45</v>
      </c>
      <c r="C4408" t="s">
        <v>10</v>
      </c>
      <c r="D4408" t="s">
        <v>22</v>
      </c>
      <c r="E4408" t="s">
        <v>19</v>
      </c>
      <c r="F4408">
        <v>588.74</v>
      </c>
      <c r="G4408">
        <v>11</v>
      </c>
      <c r="H4408">
        <v>1.7</v>
      </c>
      <c r="I4408" t="s">
        <v>13</v>
      </c>
      <c r="J4408" s="1">
        <v>48968</v>
      </c>
    </row>
    <row r="4409" spans="1:10" x14ac:dyDescent="0.3">
      <c r="A4409">
        <v>4408</v>
      </c>
      <c r="B4409">
        <v>43</v>
      </c>
      <c r="C4409" t="s">
        <v>10</v>
      </c>
      <c r="D4409" t="s">
        <v>20</v>
      </c>
      <c r="E4409" t="s">
        <v>24</v>
      </c>
      <c r="F4409">
        <v>869.44</v>
      </c>
      <c r="G4409">
        <v>6</v>
      </c>
      <c r="H4409">
        <v>2.9</v>
      </c>
      <c r="I4409" t="s">
        <v>13</v>
      </c>
      <c r="J4409" s="1">
        <v>48969</v>
      </c>
    </row>
    <row r="4410" spans="1:10" x14ac:dyDescent="0.3">
      <c r="A4410">
        <v>4409</v>
      </c>
      <c r="B4410">
        <v>36</v>
      </c>
      <c r="C4410" t="s">
        <v>14</v>
      </c>
      <c r="D4410" t="s">
        <v>22</v>
      </c>
      <c r="E4410" t="s">
        <v>21</v>
      </c>
      <c r="F4410">
        <v>802.37</v>
      </c>
      <c r="G4410">
        <v>9</v>
      </c>
      <c r="H4410">
        <v>1.2</v>
      </c>
      <c r="I4410" t="s">
        <v>17</v>
      </c>
      <c r="J4410" s="1">
        <v>48970</v>
      </c>
    </row>
    <row r="4411" spans="1:10" x14ac:dyDescent="0.3">
      <c r="A4411">
        <v>4410</v>
      </c>
      <c r="B4411">
        <v>32</v>
      </c>
      <c r="C4411" t="s">
        <v>23</v>
      </c>
      <c r="D4411" t="s">
        <v>20</v>
      </c>
      <c r="E4411" t="s">
        <v>19</v>
      </c>
      <c r="F4411">
        <v>874.53</v>
      </c>
      <c r="G4411">
        <v>7</v>
      </c>
      <c r="H4411">
        <v>2.8</v>
      </c>
      <c r="I4411" t="s">
        <v>13</v>
      </c>
      <c r="J4411" s="1">
        <v>48971</v>
      </c>
    </row>
    <row r="4412" spans="1:10" x14ac:dyDescent="0.3">
      <c r="A4412">
        <v>4411</v>
      </c>
      <c r="B4412">
        <v>37</v>
      </c>
      <c r="C4412" t="s">
        <v>14</v>
      </c>
      <c r="D4412" t="s">
        <v>11</v>
      </c>
      <c r="E4412" t="s">
        <v>19</v>
      </c>
      <c r="F4412">
        <v>451.02</v>
      </c>
      <c r="G4412">
        <v>6</v>
      </c>
      <c r="H4412">
        <v>2.2999999999999998</v>
      </c>
      <c r="I4412" t="s">
        <v>17</v>
      </c>
      <c r="J4412" s="1">
        <v>48972</v>
      </c>
    </row>
    <row r="4413" spans="1:10" x14ac:dyDescent="0.3">
      <c r="A4413">
        <v>4412</v>
      </c>
      <c r="B4413">
        <v>33</v>
      </c>
      <c r="C4413" t="s">
        <v>10</v>
      </c>
      <c r="D4413" t="s">
        <v>20</v>
      </c>
      <c r="E4413" t="s">
        <v>19</v>
      </c>
      <c r="F4413">
        <v>1419.81</v>
      </c>
      <c r="G4413">
        <v>10</v>
      </c>
      <c r="H4413">
        <v>2.8</v>
      </c>
      <c r="I4413" t="s">
        <v>17</v>
      </c>
      <c r="J4413" s="1">
        <v>48973</v>
      </c>
    </row>
    <row r="4414" spans="1:10" x14ac:dyDescent="0.3">
      <c r="A4414">
        <v>4413</v>
      </c>
      <c r="B4414">
        <v>28</v>
      </c>
      <c r="C4414" t="s">
        <v>14</v>
      </c>
      <c r="D4414" t="s">
        <v>11</v>
      </c>
      <c r="E4414" t="s">
        <v>19</v>
      </c>
      <c r="F4414">
        <v>289.20999999999998</v>
      </c>
      <c r="G4414">
        <v>14</v>
      </c>
      <c r="H4414">
        <v>2.7</v>
      </c>
      <c r="I4414" t="s">
        <v>17</v>
      </c>
      <c r="J4414" s="1">
        <v>48974</v>
      </c>
    </row>
    <row r="4415" spans="1:10" x14ac:dyDescent="0.3">
      <c r="A4415">
        <v>4414</v>
      </c>
      <c r="B4415">
        <v>21</v>
      </c>
      <c r="C4415" t="s">
        <v>10</v>
      </c>
      <c r="D4415" t="s">
        <v>18</v>
      </c>
      <c r="E4415" t="s">
        <v>19</v>
      </c>
      <c r="F4415">
        <v>1485.21</v>
      </c>
      <c r="G4415">
        <v>13</v>
      </c>
      <c r="H4415">
        <v>3.5</v>
      </c>
      <c r="I4415" t="s">
        <v>17</v>
      </c>
      <c r="J4415" s="1">
        <v>48975</v>
      </c>
    </row>
    <row r="4416" spans="1:10" x14ac:dyDescent="0.3">
      <c r="A4416">
        <v>4415</v>
      </c>
      <c r="B4416">
        <v>22</v>
      </c>
      <c r="C4416" t="s">
        <v>10</v>
      </c>
      <c r="D4416" t="s">
        <v>20</v>
      </c>
      <c r="E4416" t="s">
        <v>12</v>
      </c>
      <c r="F4416">
        <v>1431.87</v>
      </c>
      <c r="G4416">
        <v>11</v>
      </c>
      <c r="H4416">
        <v>1.1000000000000001</v>
      </c>
      <c r="I4416" t="s">
        <v>17</v>
      </c>
      <c r="J4416" s="1">
        <v>48976</v>
      </c>
    </row>
    <row r="4417" spans="1:10" x14ac:dyDescent="0.3">
      <c r="A4417">
        <v>4416</v>
      </c>
      <c r="B4417">
        <v>59</v>
      </c>
      <c r="C4417" t="s">
        <v>14</v>
      </c>
      <c r="D4417" t="s">
        <v>25</v>
      </c>
      <c r="E4417" t="s">
        <v>24</v>
      </c>
      <c r="F4417">
        <v>1055.3499999999999</v>
      </c>
      <c r="G4417">
        <v>14</v>
      </c>
      <c r="H4417">
        <v>3.5</v>
      </c>
      <c r="I4417" t="s">
        <v>13</v>
      </c>
      <c r="J4417" s="1">
        <v>48977</v>
      </c>
    </row>
    <row r="4418" spans="1:10" x14ac:dyDescent="0.3">
      <c r="A4418">
        <v>4417</v>
      </c>
      <c r="B4418">
        <v>20</v>
      </c>
      <c r="C4418" t="s">
        <v>14</v>
      </c>
      <c r="D4418" t="s">
        <v>15</v>
      </c>
      <c r="E4418" t="s">
        <v>16</v>
      </c>
      <c r="F4418">
        <v>867.41</v>
      </c>
      <c r="G4418">
        <v>14</v>
      </c>
      <c r="H4418">
        <v>2.5</v>
      </c>
      <c r="I4418" t="s">
        <v>17</v>
      </c>
      <c r="J4418" s="1">
        <v>48978</v>
      </c>
    </row>
    <row r="4419" spans="1:10" x14ac:dyDescent="0.3">
      <c r="A4419">
        <v>4418</v>
      </c>
      <c r="B4419">
        <v>38</v>
      </c>
      <c r="C4419" t="s">
        <v>23</v>
      </c>
      <c r="D4419" t="s">
        <v>20</v>
      </c>
      <c r="E4419" t="s">
        <v>19</v>
      </c>
      <c r="F4419">
        <v>1464.85</v>
      </c>
      <c r="G4419">
        <v>7</v>
      </c>
      <c r="H4419">
        <v>3.1</v>
      </c>
      <c r="I4419" t="s">
        <v>17</v>
      </c>
      <c r="J4419" s="1">
        <v>48979</v>
      </c>
    </row>
    <row r="4420" spans="1:10" x14ac:dyDescent="0.3">
      <c r="A4420">
        <v>4419</v>
      </c>
      <c r="B4420">
        <v>66</v>
      </c>
      <c r="C4420" t="s">
        <v>10</v>
      </c>
      <c r="D4420" t="s">
        <v>20</v>
      </c>
      <c r="E4420" t="s">
        <v>24</v>
      </c>
      <c r="F4420">
        <v>326.2</v>
      </c>
      <c r="G4420">
        <v>14</v>
      </c>
      <c r="H4420">
        <v>1.9</v>
      </c>
      <c r="I4420" t="s">
        <v>13</v>
      </c>
      <c r="J4420" s="1">
        <v>48980</v>
      </c>
    </row>
    <row r="4421" spans="1:10" x14ac:dyDescent="0.3">
      <c r="A4421">
        <v>4420</v>
      </c>
      <c r="B4421">
        <v>30</v>
      </c>
      <c r="C4421" t="s">
        <v>23</v>
      </c>
      <c r="D4421" t="s">
        <v>20</v>
      </c>
      <c r="E4421" t="s">
        <v>16</v>
      </c>
      <c r="F4421">
        <v>953.17</v>
      </c>
      <c r="G4421">
        <v>3</v>
      </c>
      <c r="H4421">
        <v>3.9</v>
      </c>
      <c r="I4421" t="s">
        <v>17</v>
      </c>
      <c r="J4421" s="1">
        <v>48981</v>
      </c>
    </row>
    <row r="4422" spans="1:10" x14ac:dyDescent="0.3">
      <c r="A4422">
        <v>4421</v>
      </c>
      <c r="B4422">
        <v>40</v>
      </c>
      <c r="C4422" t="s">
        <v>14</v>
      </c>
      <c r="D4422" t="s">
        <v>18</v>
      </c>
      <c r="E4422" t="s">
        <v>24</v>
      </c>
      <c r="F4422">
        <v>1370.74</v>
      </c>
      <c r="G4422">
        <v>1</v>
      </c>
      <c r="H4422">
        <v>4</v>
      </c>
      <c r="I4422" t="s">
        <v>17</v>
      </c>
      <c r="J4422" s="1">
        <v>48982</v>
      </c>
    </row>
    <row r="4423" spans="1:10" x14ac:dyDescent="0.3">
      <c r="A4423">
        <v>4422</v>
      </c>
      <c r="B4423">
        <v>65</v>
      </c>
      <c r="C4423" t="s">
        <v>23</v>
      </c>
      <c r="D4423" t="s">
        <v>22</v>
      </c>
      <c r="E4423" t="s">
        <v>21</v>
      </c>
      <c r="F4423">
        <v>426.68</v>
      </c>
      <c r="G4423">
        <v>3</v>
      </c>
      <c r="H4423">
        <v>1.9</v>
      </c>
      <c r="I4423" t="s">
        <v>13</v>
      </c>
      <c r="J4423" s="1">
        <v>48983</v>
      </c>
    </row>
    <row r="4424" spans="1:10" x14ac:dyDescent="0.3">
      <c r="A4424">
        <v>4423</v>
      </c>
      <c r="B4424">
        <v>56</v>
      </c>
      <c r="C4424" t="s">
        <v>14</v>
      </c>
      <c r="D4424" t="s">
        <v>18</v>
      </c>
      <c r="E4424" t="s">
        <v>12</v>
      </c>
      <c r="F4424">
        <v>900.41</v>
      </c>
      <c r="G4424">
        <v>5</v>
      </c>
      <c r="H4424">
        <v>4.9000000000000004</v>
      </c>
      <c r="I4424" t="s">
        <v>17</v>
      </c>
      <c r="J4424" s="1">
        <v>48984</v>
      </c>
    </row>
    <row r="4425" spans="1:10" x14ac:dyDescent="0.3">
      <c r="A4425">
        <v>4424</v>
      </c>
      <c r="B4425">
        <v>24</v>
      </c>
      <c r="C4425" t="s">
        <v>14</v>
      </c>
      <c r="D4425" t="s">
        <v>11</v>
      </c>
      <c r="E4425" t="s">
        <v>12</v>
      </c>
      <c r="F4425">
        <v>1283.5899999999999</v>
      </c>
      <c r="G4425">
        <v>3</v>
      </c>
      <c r="H4425">
        <v>2.5</v>
      </c>
      <c r="I4425" t="s">
        <v>13</v>
      </c>
      <c r="J4425" s="1">
        <v>48985</v>
      </c>
    </row>
    <row r="4426" spans="1:10" x14ac:dyDescent="0.3">
      <c r="A4426">
        <v>4425</v>
      </c>
      <c r="B4426">
        <v>29</v>
      </c>
      <c r="C4426" t="s">
        <v>23</v>
      </c>
      <c r="D4426" t="s">
        <v>18</v>
      </c>
      <c r="E4426" t="s">
        <v>24</v>
      </c>
      <c r="F4426">
        <v>754.55</v>
      </c>
      <c r="G4426">
        <v>3</v>
      </c>
      <c r="H4426">
        <v>1</v>
      </c>
      <c r="I4426" t="s">
        <v>17</v>
      </c>
      <c r="J4426" s="1">
        <v>48986</v>
      </c>
    </row>
    <row r="4427" spans="1:10" x14ac:dyDescent="0.3">
      <c r="A4427">
        <v>4426</v>
      </c>
      <c r="B4427">
        <v>57</v>
      </c>
      <c r="C4427" t="s">
        <v>23</v>
      </c>
      <c r="D4427" t="s">
        <v>15</v>
      </c>
      <c r="E4427" t="s">
        <v>21</v>
      </c>
      <c r="F4427">
        <v>652.49</v>
      </c>
      <c r="G4427">
        <v>7</v>
      </c>
      <c r="H4427">
        <v>3.4</v>
      </c>
      <c r="I4427" t="s">
        <v>13</v>
      </c>
      <c r="J4427" s="1">
        <v>48987</v>
      </c>
    </row>
    <row r="4428" spans="1:10" x14ac:dyDescent="0.3">
      <c r="A4428">
        <v>4427</v>
      </c>
      <c r="B4428">
        <v>58</v>
      </c>
      <c r="C4428" t="s">
        <v>14</v>
      </c>
      <c r="D4428" t="s">
        <v>15</v>
      </c>
      <c r="E4428" t="s">
        <v>19</v>
      </c>
      <c r="F4428">
        <v>1413.32</v>
      </c>
      <c r="G4428">
        <v>13</v>
      </c>
      <c r="H4428">
        <v>3</v>
      </c>
      <c r="I4428" t="s">
        <v>13</v>
      </c>
      <c r="J4428" s="1">
        <v>48988</v>
      </c>
    </row>
    <row r="4429" spans="1:10" x14ac:dyDescent="0.3">
      <c r="A4429">
        <v>4428</v>
      </c>
      <c r="B4429">
        <v>41</v>
      </c>
      <c r="C4429" t="s">
        <v>23</v>
      </c>
      <c r="D4429" t="s">
        <v>18</v>
      </c>
      <c r="E4429" t="s">
        <v>19</v>
      </c>
      <c r="F4429">
        <v>1085.96</v>
      </c>
      <c r="G4429">
        <v>13</v>
      </c>
      <c r="H4429">
        <v>2</v>
      </c>
      <c r="I4429" t="s">
        <v>13</v>
      </c>
      <c r="J4429" s="1">
        <v>48989</v>
      </c>
    </row>
    <row r="4430" spans="1:10" x14ac:dyDescent="0.3">
      <c r="A4430">
        <v>4429</v>
      </c>
      <c r="B4430">
        <v>23</v>
      </c>
      <c r="C4430" t="s">
        <v>14</v>
      </c>
      <c r="D4430" t="s">
        <v>22</v>
      </c>
      <c r="E4430" t="s">
        <v>16</v>
      </c>
      <c r="F4430">
        <v>811.74</v>
      </c>
      <c r="G4430">
        <v>5</v>
      </c>
      <c r="H4430">
        <v>3.1</v>
      </c>
      <c r="I4430" t="s">
        <v>17</v>
      </c>
      <c r="J4430" s="1">
        <v>48990</v>
      </c>
    </row>
    <row r="4431" spans="1:10" x14ac:dyDescent="0.3">
      <c r="A4431">
        <v>4430</v>
      </c>
      <c r="B4431">
        <v>40</v>
      </c>
      <c r="C4431" t="s">
        <v>10</v>
      </c>
      <c r="D4431" t="s">
        <v>22</v>
      </c>
      <c r="E4431" t="s">
        <v>19</v>
      </c>
      <c r="F4431">
        <v>370.19</v>
      </c>
      <c r="G4431">
        <v>13</v>
      </c>
      <c r="H4431">
        <v>4.5999999999999996</v>
      </c>
      <c r="I4431" t="s">
        <v>17</v>
      </c>
      <c r="J4431" s="1">
        <v>48991</v>
      </c>
    </row>
    <row r="4432" spans="1:10" x14ac:dyDescent="0.3">
      <c r="A4432">
        <v>4431</v>
      </c>
      <c r="B4432">
        <v>69</v>
      </c>
      <c r="C4432" t="s">
        <v>23</v>
      </c>
      <c r="D4432" t="s">
        <v>25</v>
      </c>
      <c r="E4432" t="s">
        <v>21</v>
      </c>
      <c r="F4432">
        <v>365.87</v>
      </c>
      <c r="G4432">
        <v>2</v>
      </c>
      <c r="H4432">
        <v>3.7</v>
      </c>
      <c r="I4432" t="s">
        <v>17</v>
      </c>
      <c r="J4432" s="1">
        <v>48992</v>
      </c>
    </row>
    <row r="4433" spans="1:10" x14ac:dyDescent="0.3">
      <c r="A4433">
        <v>4432</v>
      </c>
      <c r="B4433">
        <v>29</v>
      </c>
      <c r="C4433" t="s">
        <v>23</v>
      </c>
      <c r="D4433" t="s">
        <v>15</v>
      </c>
      <c r="E4433" t="s">
        <v>12</v>
      </c>
      <c r="F4433">
        <v>1027.3900000000001</v>
      </c>
      <c r="G4433">
        <v>6</v>
      </c>
      <c r="H4433">
        <v>3.8</v>
      </c>
      <c r="I4433" t="s">
        <v>17</v>
      </c>
      <c r="J4433" s="1">
        <v>48993</v>
      </c>
    </row>
    <row r="4434" spans="1:10" x14ac:dyDescent="0.3">
      <c r="A4434">
        <v>4433</v>
      </c>
      <c r="B4434">
        <v>28</v>
      </c>
      <c r="C4434" t="s">
        <v>14</v>
      </c>
      <c r="D4434" t="s">
        <v>11</v>
      </c>
      <c r="E4434" t="s">
        <v>19</v>
      </c>
      <c r="F4434">
        <v>291.70999999999998</v>
      </c>
      <c r="G4434">
        <v>1</v>
      </c>
      <c r="H4434">
        <v>3.8</v>
      </c>
      <c r="I4434" t="s">
        <v>13</v>
      </c>
      <c r="J4434" s="1">
        <v>48994</v>
      </c>
    </row>
    <row r="4435" spans="1:10" x14ac:dyDescent="0.3">
      <c r="A4435">
        <v>4434</v>
      </c>
      <c r="B4435">
        <v>29</v>
      </c>
      <c r="C4435" t="s">
        <v>14</v>
      </c>
      <c r="D4435" t="s">
        <v>18</v>
      </c>
      <c r="E4435" t="s">
        <v>21</v>
      </c>
      <c r="F4435">
        <v>282.19</v>
      </c>
      <c r="G4435">
        <v>13</v>
      </c>
      <c r="H4435">
        <v>2.1</v>
      </c>
      <c r="I4435" t="s">
        <v>17</v>
      </c>
      <c r="J4435" s="1">
        <v>48995</v>
      </c>
    </row>
    <row r="4436" spans="1:10" x14ac:dyDescent="0.3">
      <c r="A4436">
        <v>4435</v>
      </c>
      <c r="B4436">
        <v>55</v>
      </c>
      <c r="C4436" t="s">
        <v>23</v>
      </c>
      <c r="D4436" t="s">
        <v>20</v>
      </c>
      <c r="E4436" t="s">
        <v>16</v>
      </c>
      <c r="F4436">
        <v>852.88</v>
      </c>
      <c r="G4436">
        <v>7</v>
      </c>
      <c r="H4436">
        <v>2.6</v>
      </c>
      <c r="I4436" t="s">
        <v>13</v>
      </c>
      <c r="J4436" s="1">
        <v>48996</v>
      </c>
    </row>
    <row r="4437" spans="1:10" x14ac:dyDescent="0.3">
      <c r="A4437">
        <v>4436</v>
      </c>
      <c r="B4437">
        <v>24</v>
      </c>
      <c r="C4437" t="s">
        <v>10</v>
      </c>
      <c r="D4437" t="s">
        <v>22</v>
      </c>
      <c r="E4437" t="s">
        <v>12</v>
      </c>
      <c r="F4437">
        <v>1017.49</v>
      </c>
      <c r="G4437">
        <v>7</v>
      </c>
      <c r="H4437">
        <v>4.3</v>
      </c>
      <c r="I4437" t="s">
        <v>13</v>
      </c>
      <c r="J4437" s="1">
        <v>48997</v>
      </c>
    </row>
    <row r="4438" spans="1:10" x14ac:dyDescent="0.3">
      <c r="A4438">
        <v>4437</v>
      </c>
      <c r="B4438">
        <v>37</v>
      </c>
      <c r="C4438" t="s">
        <v>10</v>
      </c>
      <c r="D4438" t="s">
        <v>15</v>
      </c>
      <c r="E4438" t="s">
        <v>19</v>
      </c>
      <c r="F4438">
        <v>427.42</v>
      </c>
      <c r="G4438">
        <v>6</v>
      </c>
      <c r="H4438">
        <v>1.9</v>
      </c>
      <c r="I4438" t="s">
        <v>13</v>
      </c>
      <c r="J4438" s="1">
        <v>48998</v>
      </c>
    </row>
    <row r="4439" spans="1:10" x14ac:dyDescent="0.3">
      <c r="A4439">
        <v>4438</v>
      </c>
      <c r="B4439">
        <v>48</v>
      </c>
      <c r="C4439" t="s">
        <v>10</v>
      </c>
      <c r="D4439" t="s">
        <v>18</v>
      </c>
      <c r="E4439" t="s">
        <v>24</v>
      </c>
      <c r="F4439">
        <v>83.37</v>
      </c>
      <c r="G4439">
        <v>7</v>
      </c>
      <c r="H4439">
        <v>1.7</v>
      </c>
      <c r="I4439" t="s">
        <v>13</v>
      </c>
      <c r="J4439" s="1">
        <v>48999</v>
      </c>
    </row>
    <row r="4440" spans="1:10" x14ac:dyDescent="0.3">
      <c r="A4440">
        <v>4439</v>
      </c>
      <c r="B4440">
        <v>51</v>
      </c>
      <c r="C4440" t="s">
        <v>10</v>
      </c>
      <c r="D4440" t="s">
        <v>22</v>
      </c>
      <c r="E4440" t="s">
        <v>19</v>
      </c>
      <c r="F4440">
        <v>122.54</v>
      </c>
      <c r="G4440">
        <v>5</v>
      </c>
      <c r="H4440">
        <v>3.2</v>
      </c>
      <c r="I4440" t="s">
        <v>13</v>
      </c>
      <c r="J4440" s="1">
        <v>49000</v>
      </c>
    </row>
    <row r="4441" spans="1:10" x14ac:dyDescent="0.3">
      <c r="A4441">
        <v>4440</v>
      </c>
      <c r="B4441">
        <v>55</v>
      </c>
      <c r="C4441" t="s">
        <v>14</v>
      </c>
      <c r="D4441" t="s">
        <v>18</v>
      </c>
      <c r="E4441" t="s">
        <v>24</v>
      </c>
      <c r="F4441">
        <v>1136.9000000000001</v>
      </c>
      <c r="G4441">
        <v>11</v>
      </c>
      <c r="H4441">
        <v>5</v>
      </c>
      <c r="I4441" t="s">
        <v>17</v>
      </c>
      <c r="J4441" s="1">
        <v>49001</v>
      </c>
    </row>
    <row r="4442" spans="1:10" x14ac:dyDescent="0.3">
      <c r="A4442">
        <v>4441</v>
      </c>
      <c r="B4442">
        <v>56</v>
      </c>
      <c r="C4442" t="s">
        <v>10</v>
      </c>
      <c r="D4442" t="s">
        <v>15</v>
      </c>
      <c r="E4442" t="s">
        <v>24</v>
      </c>
      <c r="F4442">
        <v>411.76</v>
      </c>
      <c r="G4442">
        <v>2</v>
      </c>
      <c r="H4442">
        <v>3.6</v>
      </c>
      <c r="I4442" t="s">
        <v>17</v>
      </c>
      <c r="J4442" s="1">
        <v>49002</v>
      </c>
    </row>
    <row r="4443" spans="1:10" x14ac:dyDescent="0.3">
      <c r="A4443">
        <v>4442</v>
      </c>
      <c r="B4443">
        <v>41</v>
      </c>
      <c r="C4443" t="s">
        <v>14</v>
      </c>
      <c r="D4443" t="s">
        <v>18</v>
      </c>
      <c r="E4443" t="s">
        <v>19</v>
      </c>
      <c r="F4443">
        <v>98.77</v>
      </c>
      <c r="G4443">
        <v>3</v>
      </c>
      <c r="H4443">
        <v>5</v>
      </c>
      <c r="I4443" t="s">
        <v>13</v>
      </c>
      <c r="J4443" s="1">
        <v>49003</v>
      </c>
    </row>
    <row r="4444" spans="1:10" x14ac:dyDescent="0.3">
      <c r="A4444">
        <v>4443</v>
      </c>
      <c r="B4444">
        <v>23</v>
      </c>
      <c r="C4444" t="s">
        <v>23</v>
      </c>
      <c r="D4444" t="s">
        <v>25</v>
      </c>
      <c r="E4444" t="s">
        <v>12</v>
      </c>
      <c r="F4444">
        <v>28.97</v>
      </c>
      <c r="G4444">
        <v>10</v>
      </c>
      <c r="H4444">
        <v>1.2</v>
      </c>
      <c r="I4444" t="s">
        <v>13</v>
      </c>
      <c r="J4444" s="1">
        <v>49004</v>
      </c>
    </row>
    <row r="4445" spans="1:10" x14ac:dyDescent="0.3">
      <c r="A4445">
        <v>4444</v>
      </c>
      <c r="B4445">
        <v>33</v>
      </c>
      <c r="C4445" t="s">
        <v>10</v>
      </c>
      <c r="D4445" t="s">
        <v>15</v>
      </c>
      <c r="E4445" t="s">
        <v>12</v>
      </c>
      <c r="F4445">
        <v>737.24</v>
      </c>
      <c r="G4445">
        <v>8</v>
      </c>
      <c r="H4445">
        <v>3.2</v>
      </c>
      <c r="I4445" t="s">
        <v>17</v>
      </c>
      <c r="J4445" s="1">
        <v>49005</v>
      </c>
    </row>
    <row r="4446" spans="1:10" x14ac:dyDescent="0.3">
      <c r="A4446">
        <v>4445</v>
      </c>
      <c r="B4446">
        <v>48</v>
      </c>
      <c r="C4446" t="s">
        <v>10</v>
      </c>
      <c r="D4446" t="s">
        <v>15</v>
      </c>
      <c r="E4446" t="s">
        <v>12</v>
      </c>
      <c r="F4446">
        <v>994.84</v>
      </c>
      <c r="G4446">
        <v>7</v>
      </c>
      <c r="H4446">
        <v>3.6</v>
      </c>
      <c r="I4446" t="s">
        <v>13</v>
      </c>
      <c r="J4446" s="1">
        <v>49006</v>
      </c>
    </row>
    <row r="4447" spans="1:10" x14ac:dyDescent="0.3">
      <c r="A4447">
        <v>4446</v>
      </c>
      <c r="B4447">
        <v>62</v>
      </c>
      <c r="C4447" t="s">
        <v>14</v>
      </c>
      <c r="D4447" t="s">
        <v>25</v>
      </c>
      <c r="E4447" t="s">
        <v>21</v>
      </c>
      <c r="F4447">
        <v>798.84</v>
      </c>
      <c r="G4447">
        <v>10</v>
      </c>
      <c r="H4447">
        <v>2</v>
      </c>
      <c r="I4447" t="s">
        <v>17</v>
      </c>
      <c r="J4447" s="1">
        <v>49007</v>
      </c>
    </row>
    <row r="4448" spans="1:10" x14ac:dyDescent="0.3">
      <c r="A4448">
        <v>4447</v>
      </c>
      <c r="B4448">
        <v>35</v>
      </c>
      <c r="C4448" t="s">
        <v>10</v>
      </c>
      <c r="D4448" t="s">
        <v>11</v>
      </c>
      <c r="E4448" t="s">
        <v>24</v>
      </c>
      <c r="F4448">
        <v>648.13</v>
      </c>
      <c r="G4448">
        <v>8</v>
      </c>
      <c r="H4448">
        <v>3.4</v>
      </c>
      <c r="I4448" t="s">
        <v>17</v>
      </c>
      <c r="J4448" s="1">
        <v>49008</v>
      </c>
    </row>
    <row r="4449" spans="1:10" x14ac:dyDescent="0.3">
      <c r="A4449">
        <v>4448</v>
      </c>
      <c r="B4449">
        <v>37</v>
      </c>
      <c r="C4449" t="s">
        <v>10</v>
      </c>
      <c r="D4449" t="s">
        <v>20</v>
      </c>
      <c r="E4449" t="s">
        <v>12</v>
      </c>
      <c r="F4449">
        <v>1189.77</v>
      </c>
      <c r="G4449">
        <v>3</v>
      </c>
      <c r="H4449">
        <v>3.7</v>
      </c>
      <c r="I4449" t="s">
        <v>17</v>
      </c>
      <c r="J4449" s="1">
        <v>49009</v>
      </c>
    </row>
    <row r="4450" spans="1:10" x14ac:dyDescent="0.3">
      <c r="A4450">
        <v>4449</v>
      </c>
      <c r="B4450">
        <v>29</v>
      </c>
      <c r="C4450" t="s">
        <v>23</v>
      </c>
      <c r="D4450" t="s">
        <v>25</v>
      </c>
      <c r="E4450" t="s">
        <v>19</v>
      </c>
      <c r="F4450">
        <v>698.63</v>
      </c>
      <c r="G4450">
        <v>9</v>
      </c>
      <c r="H4450">
        <v>1.1000000000000001</v>
      </c>
      <c r="I4450" t="s">
        <v>13</v>
      </c>
      <c r="J4450" s="1">
        <v>49010</v>
      </c>
    </row>
    <row r="4451" spans="1:10" x14ac:dyDescent="0.3">
      <c r="A4451">
        <v>4450</v>
      </c>
      <c r="B4451">
        <v>54</v>
      </c>
      <c r="C4451" t="s">
        <v>23</v>
      </c>
      <c r="D4451" t="s">
        <v>18</v>
      </c>
      <c r="E4451" t="s">
        <v>16</v>
      </c>
      <c r="F4451">
        <v>730.12</v>
      </c>
      <c r="G4451">
        <v>4</v>
      </c>
      <c r="H4451">
        <v>2.2999999999999998</v>
      </c>
      <c r="I4451" t="s">
        <v>17</v>
      </c>
      <c r="J4451" s="1">
        <v>49011</v>
      </c>
    </row>
    <row r="4452" spans="1:10" x14ac:dyDescent="0.3">
      <c r="A4452">
        <v>4451</v>
      </c>
      <c r="B4452">
        <v>51</v>
      </c>
      <c r="C4452" t="s">
        <v>14</v>
      </c>
      <c r="D4452" t="s">
        <v>18</v>
      </c>
      <c r="E4452" t="s">
        <v>19</v>
      </c>
      <c r="F4452">
        <v>526.73</v>
      </c>
      <c r="G4452">
        <v>1</v>
      </c>
      <c r="H4452">
        <v>4.8</v>
      </c>
      <c r="I4452" t="s">
        <v>17</v>
      </c>
      <c r="J4452" s="1">
        <v>49012</v>
      </c>
    </row>
    <row r="4453" spans="1:10" x14ac:dyDescent="0.3">
      <c r="A4453">
        <v>4452</v>
      </c>
      <c r="B4453">
        <v>69</v>
      </c>
      <c r="C4453" t="s">
        <v>10</v>
      </c>
      <c r="D4453" t="s">
        <v>15</v>
      </c>
      <c r="E4453" t="s">
        <v>19</v>
      </c>
      <c r="F4453">
        <v>355.5</v>
      </c>
      <c r="G4453">
        <v>1</v>
      </c>
      <c r="H4453">
        <v>3.7</v>
      </c>
      <c r="I4453" t="s">
        <v>17</v>
      </c>
      <c r="J4453" s="1">
        <v>49013</v>
      </c>
    </row>
    <row r="4454" spans="1:10" x14ac:dyDescent="0.3">
      <c r="A4454">
        <v>4453</v>
      </c>
      <c r="B4454">
        <v>31</v>
      </c>
      <c r="C4454" t="s">
        <v>23</v>
      </c>
      <c r="D4454" t="s">
        <v>25</v>
      </c>
      <c r="E4454" t="s">
        <v>16</v>
      </c>
      <c r="F4454">
        <v>214.64</v>
      </c>
      <c r="G4454">
        <v>4</v>
      </c>
      <c r="H4454">
        <v>2.6</v>
      </c>
      <c r="I4454" t="s">
        <v>13</v>
      </c>
      <c r="J4454" s="1">
        <v>49014</v>
      </c>
    </row>
    <row r="4455" spans="1:10" x14ac:dyDescent="0.3">
      <c r="A4455">
        <v>4454</v>
      </c>
      <c r="B4455">
        <v>18</v>
      </c>
      <c r="C4455" t="s">
        <v>14</v>
      </c>
      <c r="D4455" t="s">
        <v>25</v>
      </c>
      <c r="E4455" t="s">
        <v>19</v>
      </c>
      <c r="F4455">
        <v>369.5</v>
      </c>
      <c r="G4455">
        <v>12</v>
      </c>
      <c r="H4455">
        <v>5</v>
      </c>
      <c r="I4455" t="s">
        <v>13</v>
      </c>
      <c r="J4455" s="1">
        <v>49015</v>
      </c>
    </row>
    <row r="4456" spans="1:10" x14ac:dyDescent="0.3">
      <c r="A4456">
        <v>4455</v>
      </c>
      <c r="B4456">
        <v>64</v>
      </c>
      <c r="C4456" t="s">
        <v>14</v>
      </c>
      <c r="D4456" t="s">
        <v>20</v>
      </c>
      <c r="E4456" t="s">
        <v>16</v>
      </c>
      <c r="F4456">
        <v>850.89</v>
      </c>
      <c r="G4456">
        <v>14</v>
      </c>
      <c r="H4456">
        <v>1.4</v>
      </c>
      <c r="I4456" t="s">
        <v>17</v>
      </c>
      <c r="J4456" s="1">
        <v>49016</v>
      </c>
    </row>
    <row r="4457" spans="1:10" x14ac:dyDescent="0.3">
      <c r="A4457">
        <v>4456</v>
      </c>
      <c r="B4457">
        <v>56</v>
      </c>
      <c r="C4457" t="s">
        <v>10</v>
      </c>
      <c r="D4457" t="s">
        <v>15</v>
      </c>
      <c r="E4457" t="s">
        <v>21</v>
      </c>
      <c r="F4457">
        <v>294.3</v>
      </c>
      <c r="G4457">
        <v>14</v>
      </c>
      <c r="H4457">
        <v>4.9000000000000004</v>
      </c>
      <c r="I4457" t="s">
        <v>13</v>
      </c>
      <c r="J4457" s="1">
        <v>49017</v>
      </c>
    </row>
    <row r="4458" spans="1:10" x14ac:dyDescent="0.3">
      <c r="A4458">
        <v>4457</v>
      </c>
      <c r="B4458">
        <v>55</v>
      </c>
      <c r="C4458" t="s">
        <v>14</v>
      </c>
      <c r="D4458" t="s">
        <v>11</v>
      </c>
      <c r="E4458" t="s">
        <v>12</v>
      </c>
      <c r="F4458">
        <v>1029.51</v>
      </c>
      <c r="G4458">
        <v>3</v>
      </c>
      <c r="H4458">
        <v>1.8</v>
      </c>
      <c r="I4458" t="s">
        <v>17</v>
      </c>
      <c r="J4458" s="1">
        <v>49018</v>
      </c>
    </row>
    <row r="4459" spans="1:10" x14ac:dyDescent="0.3">
      <c r="A4459">
        <v>4458</v>
      </c>
      <c r="B4459">
        <v>47</v>
      </c>
      <c r="C4459" t="s">
        <v>14</v>
      </c>
      <c r="D4459" t="s">
        <v>22</v>
      </c>
      <c r="E4459" t="s">
        <v>21</v>
      </c>
      <c r="F4459">
        <v>811.76</v>
      </c>
      <c r="G4459">
        <v>12</v>
      </c>
      <c r="H4459">
        <v>3.4</v>
      </c>
      <c r="I4459" t="s">
        <v>13</v>
      </c>
      <c r="J4459" s="1">
        <v>49019</v>
      </c>
    </row>
    <row r="4460" spans="1:10" x14ac:dyDescent="0.3">
      <c r="A4460">
        <v>4459</v>
      </c>
      <c r="B4460">
        <v>41</v>
      </c>
      <c r="C4460" t="s">
        <v>14</v>
      </c>
      <c r="D4460" t="s">
        <v>20</v>
      </c>
      <c r="E4460" t="s">
        <v>16</v>
      </c>
      <c r="F4460">
        <v>455.62</v>
      </c>
      <c r="G4460">
        <v>7</v>
      </c>
      <c r="H4460">
        <v>2.8</v>
      </c>
      <c r="I4460" t="s">
        <v>13</v>
      </c>
      <c r="J4460" s="1">
        <v>49020</v>
      </c>
    </row>
    <row r="4461" spans="1:10" x14ac:dyDescent="0.3">
      <c r="A4461">
        <v>4460</v>
      </c>
      <c r="B4461">
        <v>19</v>
      </c>
      <c r="C4461" t="s">
        <v>14</v>
      </c>
      <c r="D4461" t="s">
        <v>18</v>
      </c>
      <c r="E4461" t="s">
        <v>12</v>
      </c>
      <c r="F4461">
        <v>68.239999999999995</v>
      </c>
      <c r="G4461">
        <v>5</v>
      </c>
      <c r="H4461">
        <v>3.7</v>
      </c>
      <c r="I4461" t="s">
        <v>17</v>
      </c>
      <c r="J4461" s="1">
        <v>49021</v>
      </c>
    </row>
    <row r="4462" spans="1:10" x14ac:dyDescent="0.3">
      <c r="A4462">
        <v>4461</v>
      </c>
      <c r="B4462">
        <v>37</v>
      </c>
      <c r="C4462" t="s">
        <v>10</v>
      </c>
      <c r="D4462" t="s">
        <v>18</v>
      </c>
      <c r="E4462" t="s">
        <v>24</v>
      </c>
      <c r="F4462">
        <v>878.71</v>
      </c>
      <c r="G4462">
        <v>9</v>
      </c>
      <c r="H4462">
        <v>3.4</v>
      </c>
      <c r="I4462" t="s">
        <v>17</v>
      </c>
      <c r="J4462" s="1">
        <v>49022</v>
      </c>
    </row>
    <row r="4463" spans="1:10" x14ac:dyDescent="0.3">
      <c r="A4463">
        <v>4462</v>
      </c>
      <c r="B4463">
        <v>34</v>
      </c>
      <c r="C4463" t="s">
        <v>14</v>
      </c>
      <c r="D4463" t="s">
        <v>25</v>
      </c>
      <c r="E4463" t="s">
        <v>19</v>
      </c>
      <c r="F4463">
        <v>1319.71</v>
      </c>
      <c r="G4463">
        <v>11</v>
      </c>
      <c r="H4463">
        <v>1.7</v>
      </c>
      <c r="I4463" t="s">
        <v>13</v>
      </c>
      <c r="J4463" s="1">
        <v>49023</v>
      </c>
    </row>
    <row r="4464" spans="1:10" x14ac:dyDescent="0.3">
      <c r="A4464">
        <v>4463</v>
      </c>
      <c r="B4464">
        <v>52</v>
      </c>
      <c r="C4464" t="s">
        <v>14</v>
      </c>
      <c r="D4464" t="s">
        <v>25</v>
      </c>
      <c r="E4464" t="s">
        <v>16</v>
      </c>
      <c r="F4464">
        <v>13.5</v>
      </c>
      <c r="G4464">
        <v>13</v>
      </c>
      <c r="H4464">
        <v>4.5</v>
      </c>
      <c r="I4464" t="s">
        <v>13</v>
      </c>
      <c r="J4464" s="1">
        <v>49024</v>
      </c>
    </row>
    <row r="4465" spans="1:10" x14ac:dyDescent="0.3">
      <c r="A4465">
        <v>4464</v>
      </c>
      <c r="B4465">
        <v>32</v>
      </c>
      <c r="C4465" t="s">
        <v>14</v>
      </c>
      <c r="D4465" t="s">
        <v>22</v>
      </c>
      <c r="E4465" t="s">
        <v>24</v>
      </c>
      <c r="F4465">
        <v>395.76</v>
      </c>
      <c r="G4465">
        <v>1</v>
      </c>
      <c r="H4465">
        <v>1.5</v>
      </c>
      <c r="I4465" t="s">
        <v>17</v>
      </c>
      <c r="J4465" s="1">
        <v>49025</v>
      </c>
    </row>
    <row r="4466" spans="1:10" x14ac:dyDescent="0.3">
      <c r="A4466">
        <v>4465</v>
      </c>
      <c r="B4466">
        <v>37</v>
      </c>
      <c r="C4466" t="s">
        <v>10</v>
      </c>
      <c r="D4466" t="s">
        <v>20</v>
      </c>
      <c r="E4466" t="s">
        <v>21</v>
      </c>
      <c r="F4466">
        <v>1314.84</v>
      </c>
      <c r="G4466">
        <v>3</v>
      </c>
      <c r="H4466">
        <v>4.7</v>
      </c>
      <c r="I4466" t="s">
        <v>13</v>
      </c>
      <c r="J4466" s="1">
        <v>49026</v>
      </c>
    </row>
    <row r="4467" spans="1:10" x14ac:dyDescent="0.3">
      <c r="A4467">
        <v>4466</v>
      </c>
      <c r="B4467">
        <v>23</v>
      </c>
      <c r="C4467" t="s">
        <v>23</v>
      </c>
      <c r="D4467" t="s">
        <v>18</v>
      </c>
      <c r="E4467" t="s">
        <v>19</v>
      </c>
      <c r="F4467">
        <v>1339.87</v>
      </c>
      <c r="G4467">
        <v>14</v>
      </c>
      <c r="H4467">
        <v>1</v>
      </c>
      <c r="I4467" t="s">
        <v>17</v>
      </c>
      <c r="J4467" s="1">
        <v>49027</v>
      </c>
    </row>
    <row r="4468" spans="1:10" x14ac:dyDescent="0.3">
      <c r="A4468">
        <v>4467</v>
      </c>
      <c r="B4468">
        <v>63</v>
      </c>
      <c r="C4468" t="s">
        <v>14</v>
      </c>
      <c r="D4468" t="s">
        <v>20</v>
      </c>
      <c r="E4468" t="s">
        <v>19</v>
      </c>
      <c r="F4468">
        <v>666.41</v>
      </c>
      <c r="G4468">
        <v>5</v>
      </c>
      <c r="H4468">
        <v>1.2</v>
      </c>
      <c r="I4468" t="s">
        <v>13</v>
      </c>
      <c r="J4468" s="1">
        <v>49028</v>
      </c>
    </row>
    <row r="4469" spans="1:10" x14ac:dyDescent="0.3">
      <c r="A4469">
        <v>4468</v>
      </c>
      <c r="B4469">
        <v>59</v>
      </c>
      <c r="C4469" t="s">
        <v>23</v>
      </c>
      <c r="D4469" t="s">
        <v>20</v>
      </c>
      <c r="E4469" t="s">
        <v>16</v>
      </c>
      <c r="F4469">
        <v>902.97</v>
      </c>
      <c r="G4469">
        <v>10</v>
      </c>
      <c r="H4469">
        <v>3.8</v>
      </c>
      <c r="I4469" t="s">
        <v>17</v>
      </c>
      <c r="J4469" s="1">
        <v>49029</v>
      </c>
    </row>
    <row r="4470" spans="1:10" x14ac:dyDescent="0.3">
      <c r="A4470">
        <v>4469</v>
      </c>
      <c r="B4470">
        <v>69</v>
      </c>
      <c r="C4470" t="s">
        <v>10</v>
      </c>
      <c r="D4470" t="s">
        <v>22</v>
      </c>
      <c r="E4470" t="s">
        <v>24</v>
      </c>
      <c r="F4470">
        <v>1313.04</v>
      </c>
      <c r="G4470">
        <v>2</v>
      </c>
      <c r="H4470">
        <v>1.1000000000000001</v>
      </c>
      <c r="I4470" t="s">
        <v>17</v>
      </c>
      <c r="J4470" s="1">
        <v>49030</v>
      </c>
    </row>
    <row r="4471" spans="1:10" x14ac:dyDescent="0.3">
      <c r="A4471">
        <v>4470</v>
      </c>
      <c r="B4471">
        <v>53</v>
      </c>
      <c r="C4471" t="s">
        <v>23</v>
      </c>
      <c r="D4471" t="s">
        <v>15</v>
      </c>
      <c r="E4471" t="s">
        <v>24</v>
      </c>
      <c r="F4471">
        <v>323.73</v>
      </c>
      <c r="G4471">
        <v>12</v>
      </c>
      <c r="H4471">
        <v>1.5</v>
      </c>
      <c r="I4471" t="s">
        <v>13</v>
      </c>
      <c r="J4471" s="1">
        <v>49031</v>
      </c>
    </row>
    <row r="4472" spans="1:10" x14ac:dyDescent="0.3">
      <c r="A4472">
        <v>4471</v>
      </c>
      <c r="B4472">
        <v>22</v>
      </c>
      <c r="C4472" t="s">
        <v>14</v>
      </c>
      <c r="D4472" t="s">
        <v>11</v>
      </c>
      <c r="E4472" t="s">
        <v>21</v>
      </c>
      <c r="F4472">
        <v>1109.5999999999999</v>
      </c>
      <c r="G4472">
        <v>3</v>
      </c>
      <c r="H4472">
        <v>2</v>
      </c>
      <c r="I4472" t="s">
        <v>17</v>
      </c>
      <c r="J4472" s="1">
        <v>49032</v>
      </c>
    </row>
    <row r="4473" spans="1:10" x14ac:dyDescent="0.3">
      <c r="A4473">
        <v>4472</v>
      </c>
      <c r="B4473">
        <v>39</v>
      </c>
      <c r="C4473" t="s">
        <v>10</v>
      </c>
      <c r="D4473" t="s">
        <v>15</v>
      </c>
      <c r="E4473" t="s">
        <v>19</v>
      </c>
      <c r="F4473">
        <v>1361.02</v>
      </c>
      <c r="G4473">
        <v>2</v>
      </c>
      <c r="H4473">
        <v>4.4000000000000004</v>
      </c>
      <c r="I4473" t="s">
        <v>17</v>
      </c>
      <c r="J4473" s="1">
        <v>49033</v>
      </c>
    </row>
    <row r="4474" spans="1:10" x14ac:dyDescent="0.3">
      <c r="A4474">
        <v>4473</v>
      </c>
      <c r="B4474">
        <v>43</v>
      </c>
      <c r="C4474" t="s">
        <v>23</v>
      </c>
      <c r="D4474" t="s">
        <v>22</v>
      </c>
      <c r="E4474" t="s">
        <v>16</v>
      </c>
      <c r="F4474">
        <v>409.79</v>
      </c>
      <c r="G4474">
        <v>11</v>
      </c>
      <c r="H4474">
        <v>2.1</v>
      </c>
      <c r="I4474" t="s">
        <v>17</v>
      </c>
      <c r="J4474" s="1">
        <v>49034</v>
      </c>
    </row>
    <row r="4475" spans="1:10" x14ac:dyDescent="0.3">
      <c r="A4475">
        <v>4474</v>
      </c>
      <c r="B4475">
        <v>61</v>
      </c>
      <c r="C4475" t="s">
        <v>23</v>
      </c>
      <c r="D4475" t="s">
        <v>20</v>
      </c>
      <c r="E4475" t="s">
        <v>21</v>
      </c>
      <c r="F4475">
        <v>960</v>
      </c>
      <c r="G4475">
        <v>5</v>
      </c>
      <c r="H4475">
        <v>3.4</v>
      </c>
      <c r="I4475" t="s">
        <v>17</v>
      </c>
      <c r="J4475" s="1">
        <v>49035</v>
      </c>
    </row>
    <row r="4476" spans="1:10" x14ac:dyDescent="0.3">
      <c r="A4476">
        <v>4475</v>
      </c>
      <c r="B4476">
        <v>41</v>
      </c>
      <c r="C4476" t="s">
        <v>14</v>
      </c>
      <c r="D4476" t="s">
        <v>22</v>
      </c>
      <c r="E4476" t="s">
        <v>24</v>
      </c>
      <c r="F4476">
        <v>55.74</v>
      </c>
      <c r="G4476">
        <v>8</v>
      </c>
      <c r="H4476">
        <v>4.5999999999999996</v>
      </c>
      <c r="I4476" t="s">
        <v>17</v>
      </c>
      <c r="J4476" s="1">
        <v>49036</v>
      </c>
    </row>
    <row r="4477" spans="1:10" x14ac:dyDescent="0.3">
      <c r="A4477">
        <v>4476</v>
      </c>
      <c r="B4477">
        <v>28</v>
      </c>
      <c r="C4477" t="s">
        <v>14</v>
      </c>
      <c r="D4477" t="s">
        <v>18</v>
      </c>
      <c r="E4477" t="s">
        <v>12</v>
      </c>
      <c r="F4477">
        <v>484.85</v>
      </c>
      <c r="G4477">
        <v>14</v>
      </c>
      <c r="H4477">
        <v>2.1</v>
      </c>
      <c r="I4477" t="s">
        <v>17</v>
      </c>
      <c r="J4477" s="1">
        <v>49037</v>
      </c>
    </row>
    <row r="4478" spans="1:10" x14ac:dyDescent="0.3">
      <c r="A4478">
        <v>4477</v>
      </c>
      <c r="B4478">
        <v>60</v>
      </c>
      <c r="C4478" t="s">
        <v>23</v>
      </c>
      <c r="D4478" t="s">
        <v>11</v>
      </c>
      <c r="E4478" t="s">
        <v>12</v>
      </c>
      <c r="F4478">
        <v>645.15</v>
      </c>
      <c r="G4478">
        <v>12</v>
      </c>
      <c r="H4478">
        <v>4.4000000000000004</v>
      </c>
      <c r="I4478" t="s">
        <v>17</v>
      </c>
      <c r="J4478" s="1">
        <v>49038</v>
      </c>
    </row>
    <row r="4479" spans="1:10" x14ac:dyDescent="0.3">
      <c r="A4479">
        <v>4478</v>
      </c>
      <c r="B4479">
        <v>55</v>
      </c>
      <c r="C4479" t="s">
        <v>14</v>
      </c>
      <c r="D4479" t="s">
        <v>15</v>
      </c>
      <c r="E4479" t="s">
        <v>16</v>
      </c>
      <c r="F4479">
        <v>831.09</v>
      </c>
      <c r="G4479">
        <v>11</v>
      </c>
      <c r="H4479">
        <v>1.3</v>
      </c>
      <c r="I4479" t="s">
        <v>13</v>
      </c>
      <c r="J4479" s="1">
        <v>49039</v>
      </c>
    </row>
    <row r="4480" spans="1:10" x14ac:dyDescent="0.3">
      <c r="A4480">
        <v>4479</v>
      </c>
      <c r="B4480">
        <v>43</v>
      </c>
      <c r="C4480" t="s">
        <v>23</v>
      </c>
      <c r="D4480" t="s">
        <v>15</v>
      </c>
      <c r="E4480" t="s">
        <v>19</v>
      </c>
      <c r="F4480">
        <v>410.69</v>
      </c>
      <c r="G4480">
        <v>10</v>
      </c>
      <c r="H4480">
        <v>3</v>
      </c>
      <c r="I4480" t="s">
        <v>13</v>
      </c>
      <c r="J4480" s="1">
        <v>49040</v>
      </c>
    </row>
    <row r="4481" spans="1:10" x14ac:dyDescent="0.3">
      <c r="A4481">
        <v>4480</v>
      </c>
      <c r="B4481">
        <v>33</v>
      </c>
      <c r="C4481" t="s">
        <v>23</v>
      </c>
      <c r="D4481" t="s">
        <v>20</v>
      </c>
      <c r="E4481" t="s">
        <v>12</v>
      </c>
      <c r="F4481">
        <v>163.62</v>
      </c>
      <c r="G4481">
        <v>1</v>
      </c>
      <c r="H4481">
        <v>3.2</v>
      </c>
      <c r="I4481" t="s">
        <v>17</v>
      </c>
      <c r="J4481" s="1">
        <v>49041</v>
      </c>
    </row>
    <row r="4482" spans="1:10" x14ac:dyDescent="0.3">
      <c r="A4482">
        <v>4481</v>
      </c>
      <c r="B4482">
        <v>35</v>
      </c>
      <c r="C4482" t="s">
        <v>14</v>
      </c>
      <c r="D4482" t="s">
        <v>18</v>
      </c>
      <c r="E4482" t="s">
        <v>24</v>
      </c>
      <c r="F4482">
        <v>1045.99</v>
      </c>
      <c r="G4482">
        <v>8</v>
      </c>
      <c r="H4482">
        <v>4.7</v>
      </c>
      <c r="I4482" t="s">
        <v>17</v>
      </c>
      <c r="J4482" s="1">
        <v>49042</v>
      </c>
    </row>
    <row r="4483" spans="1:10" x14ac:dyDescent="0.3">
      <c r="A4483">
        <v>4482</v>
      </c>
      <c r="B4483">
        <v>44</v>
      </c>
      <c r="C4483" t="s">
        <v>10</v>
      </c>
      <c r="D4483" t="s">
        <v>18</v>
      </c>
      <c r="E4483" t="s">
        <v>19</v>
      </c>
      <c r="F4483">
        <v>428.14</v>
      </c>
      <c r="G4483">
        <v>11</v>
      </c>
      <c r="H4483">
        <v>4.4000000000000004</v>
      </c>
      <c r="I4483" t="s">
        <v>13</v>
      </c>
      <c r="J4483" s="1">
        <v>49043</v>
      </c>
    </row>
    <row r="4484" spans="1:10" x14ac:dyDescent="0.3">
      <c r="A4484">
        <v>4483</v>
      </c>
      <c r="B4484">
        <v>18</v>
      </c>
      <c r="C4484" t="s">
        <v>23</v>
      </c>
      <c r="D4484" t="s">
        <v>18</v>
      </c>
      <c r="E4484" t="s">
        <v>19</v>
      </c>
      <c r="F4484">
        <v>85.57</v>
      </c>
      <c r="G4484">
        <v>6</v>
      </c>
      <c r="H4484">
        <v>4.2</v>
      </c>
      <c r="I4484" t="s">
        <v>17</v>
      </c>
      <c r="J4484" s="1">
        <v>49044</v>
      </c>
    </row>
    <row r="4485" spans="1:10" x14ac:dyDescent="0.3">
      <c r="A4485">
        <v>4484</v>
      </c>
      <c r="B4485">
        <v>21</v>
      </c>
      <c r="C4485" t="s">
        <v>10</v>
      </c>
      <c r="D4485" t="s">
        <v>22</v>
      </c>
      <c r="E4485" t="s">
        <v>16</v>
      </c>
      <c r="F4485">
        <v>1093.5</v>
      </c>
      <c r="G4485">
        <v>7</v>
      </c>
      <c r="H4485">
        <v>4</v>
      </c>
      <c r="I4485" t="s">
        <v>13</v>
      </c>
      <c r="J4485" s="1">
        <v>49045</v>
      </c>
    </row>
    <row r="4486" spans="1:10" x14ac:dyDescent="0.3">
      <c r="A4486">
        <v>4485</v>
      </c>
      <c r="B4486">
        <v>42</v>
      </c>
      <c r="C4486" t="s">
        <v>23</v>
      </c>
      <c r="D4486" t="s">
        <v>18</v>
      </c>
      <c r="E4486" t="s">
        <v>21</v>
      </c>
      <c r="F4486">
        <v>1086.71</v>
      </c>
      <c r="G4486">
        <v>7</v>
      </c>
      <c r="H4486">
        <v>4.4000000000000004</v>
      </c>
      <c r="I4486" t="s">
        <v>17</v>
      </c>
      <c r="J4486" s="1">
        <v>49046</v>
      </c>
    </row>
    <row r="4487" spans="1:10" x14ac:dyDescent="0.3">
      <c r="A4487">
        <v>4486</v>
      </c>
      <c r="B4487">
        <v>30</v>
      </c>
      <c r="C4487" t="s">
        <v>14</v>
      </c>
      <c r="D4487" t="s">
        <v>11</v>
      </c>
      <c r="E4487" t="s">
        <v>19</v>
      </c>
      <c r="F4487">
        <v>84.89</v>
      </c>
      <c r="G4487">
        <v>6</v>
      </c>
      <c r="H4487">
        <v>2.2999999999999998</v>
      </c>
      <c r="I4487" t="s">
        <v>13</v>
      </c>
      <c r="J4487" s="1">
        <v>49047</v>
      </c>
    </row>
    <row r="4488" spans="1:10" x14ac:dyDescent="0.3">
      <c r="A4488">
        <v>4487</v>
      </c>
      <c r="B4488">
        <v>42</v>
      </c>
      <c r="C4488" t="s">
        <v>23</v>
      </c>
      <c r="D4488" t="s">
        <v>15</v>
      </c>
      <c r="E4488" t="s">
        <v>19</v>
      </c>
      <c r="F4488">
        <v>297</v>
      </c>
      <c r="G4488">
        <v>1</v>
      </c>
      <c r="H4488">
        <v>4.0999999999999996</v>
      </c>
      <c r="I4488" t="s">
        <v>13</v>
      </c>
      <c r="J4488" s="1">
        <v>49048</v>
      </c>
    </row>
    <row r="4489" spans="1:10" x14ac:dyDescent="0.3">
      <c r="A4489">
        <v>4488</v>
      </c>
      <c r="B4489">
        <v>26</v>
      </c>
      <c r="C4489" t="s">
        <v>14</v>
      </c>
      <c r="D4489" t="s">
        <v>15</v>
      </c>
      <c r="E4489" t="s">
        <v>21</v>
      </c>
      <c r="F4489">
        <v>43.64</v>
      </c>
      <c r="G4489">
        <v>7</v>
      </c>
      <c r="H4489">
        <v>4.3</v>
      </c>
      <c r="I4489" t="s">
        <v>17</v>
      </c>
      <c r="J4489" s="1">
        <v>49049</v>
      </c>
    </row>
    <row r="4490" spans="1:10" x14ac:dyDescent="0.3">
      <c r="A4490">
        <v>4489</v>
      </c>
      <c r="B4490">
        <v>18</v>
      </c>
      <c r="C4490" t="s">
        <v>14</v>
      </c>
      <c r="D4490" t="s">
        <v>25</v>
      </c>
      <c r="E4490" t="s">
        <v>12</v>
      </c>
      <c r="F4490">
        <v>722.13</v>
      </c>
      <c r="G4490">
        <v>1</v>
      </c>
      <c r="H4490">
        <v>2.7</v>
      </c>
      <c r="I4490" t="s">
        <v>13</v>
      </c>
      <c r="J4490" s="1">
        <v>49050</v>
      </c>
    </row>
    <row r="4491" spans="1:10" x14ac:dyDescent="0.3">
      <c r="A4491">
        <v>4490</v>
      </c>
      <c r="B4491">
        <v>59</v>
      </c>
      <c r="C4491" t="s">
        <v>23</v>
      </c>
      <c r="D4491" t="s">
        <v>11</v>
      </c>
      <c r="E4491" t="s">
        <v>21</v>
      </c>
      <c r="F4491">
        <v>830.5</v>
      </c>
      <c r="G4491">
        <v>14</v>
      </c>
      <c r="H4491">
        <v>1.6</v>
      </c>
      <c r="I4491" t="s">
        <v>13</v>
      </c>
      <c r="J4491" s="1">
        <v>49051</v>
      </c>
    </row>
    <row r="4492" spans="1:10" x14ac:dyDescent="0.3">
      <c r="A4492">
        <v>4491</v>
      </c>
      <c r="B4492">
        <v>36</v>
      </c>
      <c r="C4492" t="s">
        <v>14</v>
      </c>
      <c r="D4492" t="s">
        <v>20</v>
      </c>
      <c r="E4492" t="s">
        <v>24</v>
      </c>
      <c r="F4492">
        <v>1053.0899999999999</v>
      </c>
      <c r="G4492">
        <v>4</v>
      </c>
      <c r="H4492">
        <v>1.6</v>
      </c>
      <c r="I4492" t="s">
        <v>17</v>
      </c>
      <c r="J4492" s="1">
        <v>49052</v>
      </c>
    </row>
    <row r="4493" spans="1:10" x14ac:dyDescent="0.3">
      <c r="A4493">
        <v>4492</v>
      </c>
      <c r="B4493">
        <v>35</v>
      </c>
      <c r="C4493" t="s">
        <v>14</v>
      </c>
      <c r="D4493" t="s">
        <v>18</v>
      </c>
      <c r="E4493" t="s">
        <v>21</v>
      </c>
      <c r="F4493">
        <v>989.09</v>
      </c>
      <c r="G4493">
        <v>14</v>
      </c>
      <c r="H4493">
        <v>4.8</v>
      </c>
      <c r="I4493" t="s">
        <v>13</v>
      </c>
      <c r="J4493" s="1">
        <v>49053</v>
      </c>
    </row>
    <row r="4494" spans="1:10" x14ac:dyDescent="0.3">
      <c r="A4494">
        <v>4493</v>
      </c>
      <c r="B4494">
        <v>50</v>
      </c>
      <c r="C4494" t="s">
        <v>10</v>
      </c>
      <c r="D4494" t="s">
        <v>15</v>
      </c>
      <c r="E4494" t="s">
        <v>24</v>
      </c>
      <c r="F4494">
        <v>208.2</v>
      </c>
      <c r="G4494">
        <v>5</v>
      </c>
      <c r="H4494">
        <v>4.0999999999999996</v>
      </c>
      <c r="I4494" t="s">
        <v>13</v>
      </c>
      <c r="J4494" s="1">
        <v>49054</v>
      </c>
    </row>
    <row r="4495" spans="1:10" x14ac:dyDescent="0.3">
      <c r="A4495">
        <v>4494</v>
      </c>
      <c r="B4495">
        <v>18</v>
      </c>
      <c r="C4495" t="s">
        <v>14</v>
      </c>
      <c r="D4495" t="s">
        <v>18</v>
      </c>
      <c r="E4495" t="s">
        <v>12</v>
      </c>
      <c r="F4495">
        <v>848.95</v>
      </c>
      <c r="G4495">
        <v>4</v>
      </c>
      <c r="H4495">
        <v>4</v>
      </c>
      <c r="I4495" t="s">
        <v>13</v>
      </c>
      <c r="J4495" s="1">
        <v>49055</v>
      </c>
    </row>
    <row r="4496" spans="1:10" x14ac:dyDescent="0.3">
      <c r="A4496">
        <v>4495</v>
      </c>
      <c r="B4496">
        <v>26</v>
      </c>
      <c r="C4496" t="s">
        <v>23</v>
      </c>
      <c r="D4496" t="s">
        <v>20</v>
      </c>
      <c r="E4496" t="s">
        <v>24</v>
      </c>
      <c r="F4496">
        <v>945.76</v>
      </c>
      <c r="G4496">
        <v>14</v>
      </c>
      <c r="H4496">
        <v>2</v>
      </c>
      <c r="I4496" t="s">
        <v>13</v>
      </c>
      <c r="J4496" s="1">
        <v>49056</v>
      </c>
    </row>
    <row r="4497" spans="1:10" x14ac:dyDescent="0.3">
      <c r="A4497">
        <v>4496</v>
      </c>
      <c r="B4497">
        <v>33</v>
      </c>
      <c r="C4497" t="s">
        <v>23</v>
      </c>
      <c r="D4497" t="s">
        <v>22</v>
      </c>
      <c r="E4497" t="s">
        <v>19</v>
      </c>
      <c r="F4497">
        <v>13.73</v>
      </c>
      <c r="G4497">
        <v>13</v>
      </c>
      <c r="H4497">
        <v>1.8</v>
      </c>
      <c r="I4497" t="s">
        <v>13</v>
      </c>
      <c r="J4497" s="1">
        <v>49057</v>
      </c>
    </row>
    <row r="4498" spans="1:10" x14ac:dyDescent="0.3">
      <c r="A4498">
        <v>4497</v>
      </c>
      <c r="B4498">
        <v>40</v>
      </c>
      <c r="C4498" t="s">
        <v>14</v>
      </c>
      <c r="D4498" t="s">
        <v>25</v>
      </c>
      <c r="E4498" t="s">
        <v>21</v>
      </c>
      <c r="F4498">
        <v>918.41</v>
      </c>
      <c r="G4498">
        <v>12</v>
      </c>
      <c r="H4498">
        <v>3.9</v>
      </c>
      <c r="I4498" t="s">
        <v>13</v>
      </c>
      <c r="J4498" s="1">
        <v>49058</v>
      </c>
    </row>
    <row r="4499" spans="1:10" x14ac:dyDescent="0.3">
      <c r="A4499">
        <v>4498</v>
      </c>
      <c r="B4499">
        <v>37</v>
      </c>
      <c r="C4499" t="s">
        <v>14</v>
      </c>
      <c r="D4499" t="s">
        <v>20</v>
      </c>
      <c r="E4499" t="s">
        <v>24</v>
      </c>
      <c r="F4499">
        <v>977.86</v>
      </c>
      <c r="G4499">
        <v>10</v>
      </c>
      <c r="H4499">
        <v>4.3</v>
      </c>
      <c r="I4499" t="s">
        <v>17</v>
      </c>
      <c r="J4499" s="1">
        <v>49059</v>
      </c>
    </row>
    <row r="4500" spans="1:10" x14ac:dyDescent="0.3">
      <c r="A4500">
        <v>4499</v>
      </c>
      <c r="B4500">
        <v>27</v>
      </c>
      <c r="C4500" t="s">
        <v>23</v>
      </c>
      <c r="D4500" t="s">
        <v>11</v>
      </c>
      <c r="E4500" t="s">
        <v>16</v>
      </c>
      <c r="F4500">
        <v>560.6</v>
      </c>
      <c r="G4500">
        <v>1</v>
      </c>
      <c r="H4500">
        <v>3.5</v>
      </c>
      <c r="I4500" t="s">
        <v>17</v>
      </c>
      <c r="J4500" s="1">
        <v>49060</v>
      </c>
    </row>
    <row r="4501" spans="1:10" x14ac:dyDescent="0.3">
      <c r="A4501">
        <v>4500</v>
      </c>
      <c r="B4501">
        <v>67</v>
      </c>
      <c r="C4501" t="s">
        <v>10</v>
      </c>
      <c r="D4501" t="s">
        <v>20</v>
      </c>
      <c r="E4501" t="s">
        <v>19</v>
      </c>
      <c r="F4501">
        <v>1464.86</v>
      </c>
      <c r="G4501">
        <v>13</v>
      </c>
      <c r="H4501">
        <v>3</v>
      </c>
      <c r="I4501" t="s">
        <v>13</v>
      </c>
      <c r="J4501" s="1">
        <v>49061</v>
      </c>
    </row>
    <row r="4502" spans="1:10" x14ac:dyDescent="0.3">
      <c r="A4502">
        <v>4501</v>
      </c>
      <c r="B4502">
        <v>63</v>
      </c>
      <c r="C4502" t="s">
        <v>23</v>
      </c>
      <c r="D4502" t="s">
        <v>20</v>
      </c>
      <c r="E4502" t="s">
        <v>21</v>
      </c>
      <c r="F4502">
        <v>871.24</v>
      </c>
      <c r="G4502">
        <v>11</v>
      </c>
      <c r="H4502">
        <v>3</v>
      </c>
      <c r="I4502" t="s">
        <v>13</v>
      </c>
      <c r="J4502" s="1">
        <v>49062</v>
      </c>
    </row>
    <row r="4503" spans="1:10" x14ac:dyDescent="0.3">
      <c r="A4503">
        <v>4502</v>
      </c>
      <c r="B4503">
        <v>64</v>
      </c>
      <c r="C4503" t="s">
        <v>10</v>
      </c>
      <c r="D4503" t="s">
        <v>18</v>
      </c>
      <c r="E4503" t="s">
        <v>19</v>
      </c>
      <c r="F4503">
        <v>138.46</v>
      </c>
      <c r="G4503">
        <v>7</v>
      </c>
      <c r="H4503">
        <v>3.6</v>
      </c>
      <c r="I4503" t="s">
        <v>17</v>
      </c>
      <c r="J4503" s="1">
        <v>49063</v>
      </c>
    </row>
    <row r="4504" spans="1:10" x14ac:dyDescent="0.3">
      <c r="A4504">
        <v>4503</v>
      </c>
      <c r="B4504">
        <v>32</v>
      </c>
      <c r="C4504" t="s">
        <v>14</v>
      </c>
      <c r="D4504" t="s">
        <v>25</v>
      </c>
      <c r="E4504" t="s">
        <v>21</v>
      </c>
      <c r="F4504">
        <v>535.83000000000004</v>
      </c>
      <c r="G4504">
        <v>4</v>
      </c>
      <c r="H4504">
        <v>1.5</v>
      </c>
      <c r="I4504" t="s">
        <v>13</v>
      </c>
      <c r="J4504" s="1">
        <v>49064</v>
      </c>
    </row>
    <row r="4505" spans="1:10" x14ac:dyDescent="0.3">
      <c r="A4505">
        <v>4504</v>
      </c>
      <c r="B4505">
        <v>32</v>
      </c>
      <c r="C4505" t="s">
        <v>23</v>
      </c>
      <c r="D4505" t="s">
        <v>20</v>
      </c>
      <c r="E4505" t="s">
        <v>12</v>
      </c>
      <c r="F4505">
        <v>831.55</v>
      </c>
      <c r="G4505">
        <v>10</v>
      </c>
      <c r="H4505">
        <v>3.5</v>
      </c>
      <c r="I4505" t="s">
        <v>17</v>
      </c>
      <c r="J4505" s="1">
        <v>49065</v>
      </c>
    </row>
    <row r="4506" spans="1:10" x14ac:dyDescent="0.3">
      <c r="A4506">
        <v>4505</v>
      </c>
      <c r="B4506">
        <v>23</v>
      </c>
      <c r="C4506" t="s">
        <v>10</v>
      </c>
      <c r="D4506" t="s">
        <v>20</v>
      </c>
      <c r="E4506" t="s">
        <v>21</v>
      </c>
      <c r="F4506">
        <v>1368.82</v>
      </c>
      <c r="G4506">
        <v>8</v>
      </c>
      <c r="H4506">
        <v>4.7</v>
      </c>
      <c r="I4506" t="s">
        <v>17</v>
      </c>
      <c r="J4506" s="1">
        <v>49066</v>
      </c>
    </row>
    <row r="4507" spans="1:10" x14ac:dyDescent="0.3">
      <c r="A4507">
        <v>4506</v>
      </c>
      <c r="B4507">
        <v>67</v>
      </c>
      <c r="C4507" t="s">
        <v>14</v>
      </c>
      <c r="D4507" t="s">
        <v>15</v>
      </c>
      <c r="E4507" t="s">
        <v>21</v>
      </c>
      <c r="F4507">
        <v>920.25</v>
      </c>
      <c r="G4507">
        <v>2</v>
      </c>
      <c r="H4507">
        <v>3.9</v>
      </c>
      <c r="I4507" t="s">
        <v>17</v>
      </c>
      <c r="J4507" s="1">
        <v>49067</v>
      </c>
    </row>
    <row r="4508" spans="1:10" x14ac:dyDescent="0.3">
      <c r="A4508">
        <v>4507</v>
      </c>
      <c r="B4508">
        <v>21</v>
      </c>
      <c r="C4508" t="s">
        <v>10</v>
      </c>
      <c r="D4508" t="s">
        <v>22</v>
      </c>
      <c r="E4508" t="s">
        <v>16</v>
      </c>
      <c r="F4508">
        <v>1221.53</v>
      </c>
      <c r="G4508">
        <v>5</v>
      </c>
      <c r="H4508">
        <v>2.8</v>
      </c>
      <c r="I4508" t="s">
        <v>13</v>
      </c>
      <c r="J4508" s="1">
        <v>49068</v>
      </c>
    </row>
    <row r="4509" spans="1:10" x14ac:dyDescent="0.3">
      <c r="A4509">
        <v>4508</v>
      </c>
      <c r="B4509">
        <v>62</v>
      </c>
      <c r="C4509" t="s">
        <v>23</v>
      </c>
      <c r="D4509" t="s">
        <v>11</v>
      </c>
      <c r="E4509" t="s">
        <v>12</v>
      </c>
      <c r="F4509">
        <v>633.33000000000004</v>
      </c>
      <c r="G4509">
        <v>7</v>
      </c>
      <c r="H4509">
        <v>3.8</v>
      </c>
      <c r="I4509" t="s">
        <v>13</v>
      </c>
      <c r="J4509" s="1">
        <v>49069</v>
      </c>
    </row>
    <row r="4510" spans="1:10" x14ac:dyDescent="0.3">
      <c r="A4510">
        <v>4509</v>
      </c>
      <c r="B4510">
        <v>25</v>
      </c>
      <c r="C4510" t="s">
        <v>10</v>
      </c>
      <c r="D4510" t="s">
        <v>20</v>
      </c>
      <c r="E4510" t="s">
        <v>24</v>
      </c>
      <c r="F4510">
        <v>927.46</v>
      </c>
      <c r="G4510">
        <v>6</v>
      </c>
      <c r="H4510">
        <v>4.3</v>
      </c>
      <c r="I4510" t="s">
        <v>13</v>
      </c>
      <c r="J4510" s="1">
        <v>49070</v>
      </c>
    </row>
    <row r="4511" spans="1:10" x14ac:dyDescent="0.3">
      <c r="A4511">
        <v>4510</v>
      </c>
      <c r="B4511">
        <v>52</v>
      </c>
      <c r="C4511" t="s">
        <v>14</v>
      </c>
      <c r="D4511" t="s">
        <v>25</v>
      </c>
      <c r="E4511" t="s">
        <v>21</v>
      </c>
      <c r="F4511">
        <v>121.33</v>
      </c>
      <c r="G4511">
        <v>14</v>
      </c>
      <c r="H4511">
        <v>1.4</v>
      </c>
      <c r="I4511" t="s">
        <v>17</v>
      </c>
      <c r="J4511" s="1">
        <v>49071</v>
      </c>
    </row>
    <row r="4512" spans="1:10" x14ac:dyDescent="0.3">
      <c r="A4512">
        <v>4511</v>
      </c>
      <c r="B4512">
        <v>37</v>
      </c>
      <c r="C4512" t="s">
        <v>14</v>
      </c>
      <c r="D4512" t="s">
        <v>25</v>
      </c>
      <c r="E4512" t="s">
        <v>19</v>
      </c>
      <c r="F4512">
        <v>306.49</v>
      </c>
      <c r="G4512">
        <v>10</v>
      </c>
      <c r="H4512">
        <v>3.6</v>
      </c>
      <c r="I4512" t="s">
        <v>13</v>
      </c>
      <c r="J4512" s="1">
        <v>49072</v>
      </c>
    </row>
    <row r="4513" spans="1:10" x14ac:dyDescent="0.3">
      <c r="A4513">
        <v>4512</v>
      </c>
      <c r="B4513">
        <v>38</v>
      </c>
      <c r="C4513" t="s">
        <v>10</v>
      </c>
      <c r="D4513" t="s">
        <v>22</v>
      </c>
      <c r="E4513" t="s">
        <v>24</v>
      </c>
      <c r="F4513">
        <v>213.62</v>
      </c>
      <c r="G4513">
        <v>12</v>
      </c>
      <c r="H4513">
        <v>3.5</v>
      </c>
      <c r="I4513" t="s">
        <v>17</v>
      </c>
      <c r="J4513" s="1">
        <v>49073</v>
      </c>
    </row>
    <row r="4514" spans="1:10" x14ac:dyDescent="0.3">
      <c r="A4514">
        <v>4513</v>
      </c>
      <c r="B4514">
        <v>59</v>
      </c>
      <c r="C4514" t="s">
        <v>10</v>
      </c>
      <c r="D4514" t="s">
        <v>15</v>
      </c>
      <c r="E4514" t="s">
        <v>21</v>
      </c>
      <c r="F4514">
        <v>1448.92</v>
      </c>
      <c r="G4514">
        <v>10</v>
      </c>
      <c r="H4514">
        <v>3.2</v>
      </c>
      <c r="I4514" t="s">
        <v>17</v>
      </c>
      <c r="J4514" s="1">
        <v>49074</v>
      </c>
    </row>
    <row r="4515" spans="1:10" x14ac:dyDescent="0.3">
      <c r="A4515">
        <v>4514</v>
      </c>
      <c r="B4515">
        <v>38</v>
      </c>
      <c r="C4515" t="s">
        <v>10</v>
      </c>
      <c r="D4515" t="s">
        <v>25</v>
      </c>
      <c r="E4515" t="s">
        <v>19</v>
      </c>
      <c r="F4515">
        <v>185.09</v>
      </c>
      <c r="G4515">
        <v>14</v>
      </c>
      <c r="H4515">
        <v>3.5</v>
      </c>
      <c r="I4515" t="s">
        <v>17</v>
      </c>
      <c r="J4515" s="1">
        <v>49075</v>
      </c>
    </row>
    <row r="4516" spans="1:10" x14ac:dyDescent="0.3">
      <c r="A4516">
        <v>4515</v>
      </c>
      <c r="B4516">
        <v>23</v>
      </c>
      <c r="C4516" t="s">
        <v>14</v>
      </c>
      <c r="D4516" t="s">
        <v>25</v>
      </c>
      <c r="E4516" t="s">
        <v>24</v>
      </c>
      <c r="F4516">
        <v>200.88</v>
      </c>
      <c r="G4516">
        <v>8</v>
      </c>
      <c r="H4516">
        <v>2.5</v>
      </c>
      <c r="I4516" t="s">
        <v>13</v>
      </c>
      <c r="J4516" s="1">
        <v>49076</v>
      </c>
    </row>
    <row r="4517" spans="1:10" x14ac:dyDescent="0.3">
      <c r="A4517">
        <v>4516</v>
      </c>
      <c r="B4517">
        <v>59</v>
      </c>
      <c r="C4517" t="s">
        <v>10</v>
      </c>
      <c r="D4517" t="s">
        <v>18</v>
      </c>
      <c r="E4517" t="s">
        <v>16</v>
      </c>
      <c r="F4517">
        <v>522.30999999999995</v>
      </c>
      <c r="G4517">
        <v>12</v>
      </c>
      <c r="H4517">
        <v>5</v>
      </c>
      <c r="I4517" t="s">
        <v>13</v>
      </c>
      <c r="J4517" s="1">
        <v>49077</v>
      </c>
    </row>
    <row r="4518" spans="1:10" x14ac:dyDescent="0.3">
      <c r="A4518">
        <v>4517</v>
      </c>
      <c r="B4518">
        <v>21</v>
      </c>
      <c r="C4518" t="s">
        <v>10</v>
      </c>
      <c r="D4518" t="s">
        <v>20</v>
      </c>
      <c r="E4518" t="s">
        <v>21</v>
      </c>
      <c r="F4518">
        <v>135.29</v>
      </c>
      <c r="G4518">
        <v>4</v>
      </c>
      <c r="H4518">
        <v>2.4</v>
      </c>
      <c r="I4518" t="s">
        <v>17</v>
      </c>
      <c r="J4518" s="1">
        <v>49078</v>
      </c>
    </row>
    <row r="4519" spans="1:10" x14ac:dyDescent="0.3">
      <c r="A4519">
        <v>4518</v>
      </c>
      <c r="B4519">
        <v>55</v>
      </c>
      <c r="C4519" t="s">
        <v>23</v>
      </c>
      <c r="D4519" t="s">
        <v>20</v>
      </c>
      <c r="E4519" t="s">
        <v>24</v>
      </c>
      <c r="F4519">
        <v>644.39</v>
      </c>
      <c r="G4519">
        <v>5</v>
      </c>
      <c r="H4519">
        <v>2.5</v>
      </c>
      <c r="I4519" t="s">
        <v>17</v>
      </c>
      <c r="J4519" s="1">
        <v>49079</v>
      </c>
    </row>
    <row r="4520" spans="1:10" x14ac:dyDescent="0.3">
      <c r="A4520">
        <v>4519</v>
      </c>
      <c r="B4520">
        <v>40</v>
      </c>
      <c r="C4520" t="s">
        <v>10</v>
      </c>
      <c r="D4520" t="s">
        <v>22</v>
      </c>
      <c r="E4520" t="s">
        <v>16</v>
      </c>
      <c r="F4520">
        <v>1429.57</v>
      </c>
      <c r="G4520">
        <v>5</v>
      </c>
      <c r="H4520">
        <v>3</v>
      </c>
      <c r="I4520" t="s">
        <v>13</v>
      </c>
      <c r="J4520" s="1">
        <v>49080</v>
      </c>
    </row>
    <row r="4521" spans="1:10" x14ac:dyDescent="0.3">
      <c r="A4521">
        <v>4520</v>
      </c>
      <c r="B4521">
        <v>25</v>
      </c>
      <c r="C4521" t="s">
        <v>23</v>
      </c>
      <c r="D4521" t="s">
        <v>11</v>
      </c>
      <c r="E4521" t="s">
        <v>24</v>
      </c>
      <c r="F4521">
        <v>1018.67</v>
      </c>
      <c r="G4521">
        <v>1</v>
      </c>
      <c r="H4521">
        <v>1.5</v>
      </c>
      <c r="I4521" t="s">
        <v>13</v>
      </c>
      <c r="J4521" s="1">
        <v>49081</v>
      </c>
    </row>
    <row r="4522" spans="1:10" x14ac:dyDescent="0.3">
      <c r="A4522">
        <v>4521</v>
      </c>
      <c r="B4522">
        <v>19</v>
      </c>
      <c r="C4522" t="s">
        <v>23</v>
      </c>
      <c r="D4522" t="s">
        <v>11</v>
      </c>
      <c r="E4522" t="s">
        <v>16</v>
      </c>
      <c r="F4522">
        <v>1446.65</v>
      </c>
      <c r="G4522">
        <v>3</v>
      </c>
      <c r="H4522">
        <v>1.3</v>
      </c>
      <c r="I4522" t="s">
        <v>17</v>
      </c>
      <c r="J4522" s="1">
        <v>49082</v>
      </c>
    </row>
    <row r="4523" spans="1:10" x14ac:dyDescent="0.3">
      <c r="A4523">
        <v>4522</v>
      </c>
      <c r="B4523">
        <v>30</v>
      </c>
      <c r="C4523" t="s">
        <v>14</v>
      </c>
      <c r="D4523" t="s">
        <v>18</v>
      </c>
      <c r="E4523" t="s">
        <v>12</v>
      </c>
      <c r="F4523">
        <v>1390.37</v>
      </c>
      <c r="G4523">
        <v>14</v>
      </c>
      <c r="H4523">
        <v>3</v>
      </c>
      <c r="I4523" t="s">
        <v>17</v>
      </c>
      <c r="J4523" s="1">
        <v>49083</v>
      </c>
    </row>
    <row r="4524" spans="1:10" x14ac:dyDescent="0.3">
      <c r="A4524">
        <v>4523</v>
      </c>
      <c r="B4524">
        <v>61</v>
      </c>
      <c r="C4524" t="s">
        <v>23</v>
      </c>
      <c r="D4524" t="s">
        <v>25</v>
      </c>
      <c r="E4524" t="s">
        <v>16</v>
      </c>
      <c r="F4524">
        <v>298.68</v>
      </c>
      <c r="G4524">
        <v>6</v>
      </c>
      <c r="H4524">
        <v>3.8</v>
      </c>
      <c r="I4524" t="s">
        <v>17</v>
      </c>
      <c r="J4524" s="1">
        <v>49084</v>
      </c>
    </row>
    <row r="4525" spans="1:10" x14ac:dyDescent="0.3">
      <c r="A4525">
        <v>4524</v>
      </c>
      <c r="B4525">
        <v>68</v>
      </c>
      <c r="C4525" t="s">
        <v>10</v>
      </c>
      <c r="D4525" t="s">
        <v>22</v>
      </c>
      <c r="E4525" t="s">
        <v>16</v>
      </c>
      <c r="F4525">
        <v>992.68</v>
      </c>
      <c r="G4525">
        <v>9</v>
      </c>
      <c r="H4525">
        <v>4.5</v>
      </c>
      <c r="I4525" t="s">
        <v>17</v>
      </c>
      <c r="J4525" s="1">
        <v>49085</v>
      </c>
    </row>
    <row r="4526" spans="1:10" x14ac:dyDescent="0.3">
      <c r="A4526">
        <v>4525</v>
      </c>
      <c r="B4526">
        <v>35</v>
      </c>
      <c r="C4526" t="s">
        <v>10</v>
      </c>
      <c r="D4526" t="s">
        <v>20</v>
      </c>
      <c r="E4526" t="s">
        <v>19</v>
      </c>
      <c r="F4526">
        <v>634.35</v>
      </c>
      <c r="G4526">
        <v>4</v>
      </c>
      <c r="H4526">
        <v>5</v>
      </c>
      <c r="I4526" t="s">
        <v>13</v>
      </c>
      <c r="J4526" s="1">
        <v>49086</v>
      </c>
    </row>
    <row r="4527" spans="1:10" x14ac:dyDescent="0.3">
      <c r="A4527">
        <v>4526</v>
      </c>
      <c r="B4527">
        <v>40</v>
      </c>
      <c r="C4527" t="s">
        <v>14</v>
      </c>
      <c r="D4527" t="s">
        <v>18</v>
      </c>
      <c r="E4527" t="s">
        <v>19</v>
      </c>
      <c r="F4527">
        <v>830.43</v>
      </c>
      <c r="G4527">
        <v>5</v>
      </c>
      <c r="H4527">
        <v>3.5</v>
      </c>
      <c r="I4527" t="s">
        <v>13</v>
      </c>
      <c r="J4527" s="1">
        <v>49087</v>
      </c>
    </row>
    <row r="4528" spans="1:10" x14ac:dyDescent="0.3">
      <c r="A4528">
        <v>4527</v>
      </c>
      <c r="B4528">
        <v>28</v>
      </c>
      <c r="C4528" t="s">
        <v>23</v>
      </c>
      <c r="D4528" t="s">
        <v>20</v>
      </c>
      <c r="E4528" t="s">
        <v>19</v>
      </c>
      <c r="F4528">
        <v>1002.09</v>
      </c>
      <c r="G4528">
        <v>1</v>
      </c>
      <c r="H4528">
        <v>2.7</v>
      </c>
      <c r="I4528" t="s">
        <v>13</v>
      </c>
      <c r="J4528" s="1">
        <v>49088</v>
      </c>
    </row>
    <row r="4529" spans="1:10" x14ac:dyDescent="0.3">
      <c r="A4529">
        <v>4528</v>
      </c>
      <c r="B4529">
        <v>66</v>
      </c>
      <c r="C4529" t="s">
        <v>10</v>
      </c>
      <c r="D4529" t="s">
        <v>20</v>
      </c>
      <c r="E4529" t="s">
        <v>16</v>
      </c>
      <c r="F4529">
        <v>1498.19</v>
      </c>
      <c r="G4529">
        <v>13</v>
      </c>
      <c r="H4529">
        <v>3.5</v>
      </c>
      <c r="I4529" t="s">
        <v>13</v>
      </c>
      <c r="J4529" s="1">
        <v>49089</v>
      </c>
    </row>
    <row r="4530" spans="1:10" x14ac:dyDescent="0.3">
      <c r="A4530">
        <v>4529</v>
      </c>
      <c r="B4530">
        <v>21</v>
      </c>
      <c r="C4530" t="s">
        <v>10</v>
      </c>
      <c r="D4530" t="s">
        <v>15</v>
      </c>
      <c r="E4530" t="s">
        <v>24</v>
      </c>
      <c r="F4530">
        <v>65.5</v>
      </c>
      <c r="G4530">
        <v>12</v>
      </c>
      <c r="H4530">
        <v>4.8</v>
      </c>
      <c r="I4530" t="s">
        <v>13</v>
      </c>
      <c r="J4530" s="1">
        <v>49090</v>
      </c>
    </row>
    <row r="4531" spans="1:10" x14ac:dyDescent="0.3">
      <c r="A4531">
        <v>4530</v>
      </c>
      <c r="B4531">
        <v>69</v>
      </c>
      <c r="C4531" t="s">
        <v>10</v>
      </c>
      <c r="D4531" t="s">
        <v>15</v>
      </c>
      <c r="E4531" t="s">
        <v>21</v>
      </c>
      <c r="F4531">
        <v>197.33</v>
      </c>
      <c r="G4531">
        <v>13</v>
      </c>
      <c r="H4531">
        <v>1.2</v>
      </c>
      <c r="I4531" t="s">
        <v>17</v>
      </c>
      <c r="J4531" s="1">
        <v>49091</v>
      </c>
    </row>
    <row r="4532" spans="1:10" x14ac:dyDescent="0.3">
      <c r="A4532">
        <v>4531</v>
      </c>
      <c r="B4532">
        <v>39</v>
      </c>
      <c r="C4532" t="s">
        <v>23</v>
      </c>
      <c r="D4532" t="s">
        <v>20</v>
      </c>
      <c r="E4532" t="s">
        <v>21</v>
      </c>
      <c r="F4532">
        <v>360.9</v>
      </c>
      <c r="G4532">
        <v>9</v>
      </c>
      <c r="H4532">
        <v>1.5</v>
      </c>
      <c r="I4532" t="s">
        <v>13</v>
      </c>
      <c r="J4532" s="1">
        <v>49092</v>
      </c>
    </row>
    <row r="4533" spans="1:10" x14ac:dyDescent="0.3">
      <c r="A4533">
        <v>4532</v>
      </c>
      <c r="B4533">
        <v>41</v>
      </c>
      <c r="C4533" t="s">
        <v>14</v>
      </c>
      <c r="D4533" t="s">
        <v>11</v>
      </c>
      <c r="E4533" t="s">
        <v>21</v>
      </c>
      <c r="F4533">
        <v>749.54</v>
      </c>
      <c r="G4533">
        <v>8</v>
      </c>
      <c r="H4533">
        <v>2.2000000000000002</v>
      </c>
      <c r="I4533" t="s">
        <v>13</v>
      </c>
      <c r="J4533" s="1">
        <v>49093</v>
      </c>
    </row>
    <row r="4534" spans="1:10" x14ac:dyDescent="0.3">
      <c r="A4534">
        <v>4533</v>
      </c>
      <c r="B4534">
        <v>44</v>
      </c>
      <c r="C4534" t="s">
        <v>23</v>
      </c>
      <c r="D4534" t="s">
        <v>15</v>
      </c>
      <c r="E4534" t="s">
        <v>24</v>
      </c>
      <c r="F4534">
        <v>861.17</v>
      </c>
      <c r="G4534">
        <v>5</v>
      </c>
      <c r="H4534">
        <v>4.2</v>
      </c>
      <c r="I4534" t="s">
        <v>13</v>
      </c>
      <c r="J4534" s="1">
        <v>49094</v>
      </c>
    </row>
    <row r="4535" spans="1:10" x14ac:dyDescent="0.3">
      <c r="A4535">
        <v>4534</v>
      </c>
      <c r="B4535">
        <v>37</v>
      </c>
      <c r="C4535" t="s">
        <v>14</v>
      </c>
      <c r="D4535" t="s">
        <v>18</v>
      </c>
      <c r="E4535" t="s">
        <v>12</v>
      </c>
      <c r="F4535">
        <v>622.91999999999996</v>
      </c>
      <c r="G4535">
        <v>3</v>
      </c>
      <c r="H4535">
        <v>2.7</v>
      </c>
      <c r="I4535" t="s">
        <v>13</v>
      </c>
      <c r="J4535" s="1">
        <v>49095</v>
      </c>
    </row>
    <row r="4536" spans="1:10" x14ac:dyDescent="0.3">
      <c r="A4536">
        <v>4535</v>
      </c>
      <c r="B4536">
        <v>35</v>
      </c>
      <c r="C4536" t="s">
        <v>10</v>
      </c>
      <c r="D4536" t="s">
        <v>22</v>
      </c>
      <c r="E4536" t="s">
        <v>16</v>
      </c>
      <c r="F4536">
        <v>687.33</v>
      </c>
      <c r="G4536">
        <v>3</v>
      </c>
      <c r="H4536">
        <v>3.5</v>
      </c>
      <c r="I4536" t="s">
        <v>13</v>
      </c>
      <c r="J4536" s="1">
        <v>49096</v>
      </c>
    </row>
    <row r="4537" spans="1:10" x14ac:dyDescent="0.3">
      <c r="A4537">
        <v>4536</v>
      </c>
      <c r="B4537">
        <v>36</v>
      </c>
      <c r="C4537" t="s">
        <v>23</v>
      </c>
      <c r="D4537" t="s">
        <v>11</v>
      </c>
      <c r="E4537" t="s">
        <v>21</v>
      </c>
      <c r="F4537">
        <v>855.49</v>
      </c>
      <c r="G4537">
        <v>4</v>
      </c>
      <c r="H4537">
        <v>3.2</v>
      </c>
      <c r="I4537" t="s">
        <v>17</v>
      </c>
      <c r="J4537" s="1">
        <v>49097</v>
      </c>
    </row>
    <row r="4538" spans="1:10" x14ac:dyDescent="0.3">
      <c r="A4538">
        <v>4537</v>
      </c>
      <c r="B4538">
        <v>69</v>
      </c>
      <c r="C4538" t="s">
        <v>23</v>
      </c>
      <c r="D4538" t="s">
        <v>15</v>
      </c>
      <c r="E4538" t="s">
        <v>19</v>
      </c>
      <c r="F4538">
        <v>479.47</v>
      </c>
      <c r="G4538">
        <v>10</v>
      </c>
      <c r="H4538">
        <v>1.6</v>
      </c>
      <c r="I4538" t="s">
        <v>13</v>
      </c>
      <c r="J4538" s="1">
        <v>49098</v>
      </c>
    </row>
    <row r="4539" spans="1:10" x14ac:dyDescent="0.3">
      <c r="A4539">
        <v>4538</v>
      </c>
      <c r="B4539">
        <v>22</v>
      </c>
      <c r="C4539" t="s">
        <v>23</v>
      </c>
      <c r="D4539" t="s">
        <v>11</v>
      </c>
      <c r="E4539" t="s">
        <v>16</v>
      </c>
      <c r="F4539">
        <v>729.25</v>
      </c>
      <c r="G4539">
        <v>7</v>
      </c>
      <c r="H4539">
        <v>4.4000000000000004</v>
      </c>
      <c r="I4539" t="s">
        <v>17</v>
      </c>
      <c r="J4539" s="1">
        <v>49099</v>
      </c>
    </row>
    <row r="4540" spans="1:10" x14ac:dyDescent="0.3">
      <c r="A4540">
        <v>4539</v>
      </c>
      <c r="B4540">
        <v>20</v>
      </c>
      <c r="C4540" t="s">
        <v>10</v>
      </c>
      <c r="D4540" t="s">
        <v>11</v>
      </c>
      <c r="E4540" t="s">
        <v>16</v>
      </c>
      <c r="F4540">
        <v>1329.75</v>
      </c>
      <c r="G4540">
        <v>9</v>
      </c>
      <c r="H4540">
        <v>2.8</v>
      </c>
      <c r="I4540" t="s">
        <v>17</v>
      </c>
      <c r="J4540" s="1">
        <v>49100</v>
      </c>
    </row>
    <row r="4541" spans="1:10" x14ac:dyDescent="0.3">
      <c r="A4541">
        <v>4540</v>
      </c>
      <c r="B4541">
        <v>53</v>
      </c>
      <c r="C4541" t="s">
        <v>23</v>
      </c>
      <c r="D4541" t="s">
        <v>18</v>
      </c>
      <c r="E4541" t="s">
        <v>16</v>
      </c>
      <c r="F4541">
        <v>1190.8599999999999</v>
      </c>
      <c r="G4541">
        <v>10</v>
      </c>
      <c r="H4541">
        <v>1.5</v>
      </c>
      <c r="I4541" t="s">
        <v>17</v>
      </c>
      <c r="J4541" s="1">
        <v>49101</v>
      </c>
    </row>
    <row r="4542" spans="1:10" x14ac:dyDescent="0.3">
      <c r="A4542">
        <v>4541</v>
      </c>
      <c r="B4542">
        <v>35</v>
      </c>
      <c r="C4542" t="s">
        <v>14</v>
      </c>
      <c r="D4542" t="s">
        <v>22</v>
      </c>
      <c r="E4542" t="s">
        <v>21</v>
      </c>
      <c r="F4542">
        <v>208.5</v>
      </c>
      <c r="G4542">
        <v>4</v>
      </c>
      <c r="H4542">
        <v>2.1</v>
      </c>
      <c r="I4542" t="s">
        <v>13</v>
      </c>
      <c r="J4542" s="1">
        <v>49102</v>
      </c>
    </row>
    <row r="4543" spans="1:10" x14ac:dyDescent="0.3">
      <c r="A4543">
        <v>4542</v>
      </c>
      <c r="B4543">
        <v>69</v>
      </c>
      <c r="C4543" t="s">
        <v>23</v>
      </c>
      <c r="D4543" t="s">
        <v>15</v>
      </c>
      <c r="E4543" t="s">
        <v>12</v>
      </c>
      <c r="F4543">
        <v>265.26</v>
      </c>
      <c r="G4543">
        <v>13</v>
      </c>
      <c r="H4543">
        <v>2.2999999999999998</v>
      </c>
      <c r="I4543" t="s">
        <v>17</v>
      </c>
      <c r="J4543" s="1">
        <v>49103</v>
      </c>
    </row>
    <row r="4544" spans="1:10" x14ac:dyDescent="0.3">
      <c r="A4544">
        <v>4543</v>
      </c>
      <c r="B4544">
        <v>48</v>
      </c>
      <c r="C4544" t="s">
        <v>10</v>
      </c>
      <c r="D4544" t="s">
        <v>20</v>
      </c>
      <c r="E4544" t="s">
        <v>21</v>
      </c>
      <c r="F4544">
        <v>35.36</v>
      </c>
      <c r="G4544">
        <v>10</v>
      </c>
      <c r="H4544">
        <v>1.5</v>
      </c>
      <c r="I4544" t="s">
        <v>17</v>
      </c>
      <c r="J4544" s="1">
        <v>49104</v>
      </c>
    </row>
    <row r="4545" spans="1:10" x14ac:dyDescent="0.3">
      <c r="A4545">
        <v>4544</v>
      </c>
      <c r="B4545">
        <v>56</v>
      </c>
      <c r="C4545" t="s">
        <v>10</v>
      </c>
      <c r="D4545" t="s">
        <v>20</v>
      </c>
      <c r="E4545" t="s">
        <v>19</v>
      </c>
      <c r="F4545">
        <v>726.31</v>
      </c>
      <c r="G4545">
        <v>12</v>
      </c>
      <c r="H4545">
        <v>2.1</v>
      </c>
      <c r="I4545" t="s">
        <v>13</v>
      </c>
      <c r="J4545" s="1">
        <v>49105</v>
      </c>
    </row>
    <row r="4546" spans="1:10" x14ac:dyDescent="0.3">
      <c r="A4546">
        <v>4545</v>
      </c>
      <c r="B4546">
        <v>51</v>
      </c>
      <c r="C4546" t="s">
        <v>14</v>
      </c>
      <c r="D4546" t="s">
        <v>25</v>
      </c>
      <c r="E4546" t="s">
        <v>19</v>
      </c>
      <c r="F4546">
        <v>1161.79</v>
      </c>
      <c r="G4546">
        <v>2</v>
      </c>
      <c r="H4546">
        <v>3.2</v>
      </c>
      <c r="I4546" t="s">
        <v>17</v>
      </c>
      <c r="J4546" s="1">
        <v>49106</v>
      </c>
    </row>
    <row r="4547" spans="1:10" x14ac:dyDescent="0.3">
      <c r="A4547">
        <v>4546</v>
      </c>
      <c r="B4547">
        <v>62</v>
      </c>
      <c r="C4547" t="s">
        <v>14</v>
      </c>
      <c r="D4547" t="s">
        <v>20</v>
      </c>
      <c r="E4547" t="s">
        <v>19</v>
      </c>
      <c r="F4547">
        <v>192.73</v>
      </c>
      <c r="G4547">
        <v>10</v>
      </c>
      <c r="H4547">
        <v>3</v>
      </c>
      <c r="I4547" t="s">
        <v>13</v>
      </c>
      <c r="J4547" s="1">
        <v>49107</v>
      </c>
    </row>
    <row r="4548" spans="1:10" x14ac:dyDescent="0.3">
      <c r="A4548">
        <v>4547</v>
      </c>
      <c r="B4548">
        <v>41</v>
      </c>
      <c r="C4548" t="s">
        <v>10</v>
      </c>
      <c r="D4548" t="s">
        <v>20</v>
      </c>
      <c r="E4548" t="s">
        <v>24</v>
      </c>
      <c r="F4548">
        <v>606.67999999999995</v>
      </c>
      <c r="G4548">
        <v>11</v>
      </c>
      <c r="H4548">
        <v>3.9</v>
      </c>
      <c r="I4548" t="s">
        <v>13</v>
      </c>
      <c r="J4548" s="1">
        <v>49108</v>
      </c>
    </row>
    <row r="4549" spans="1:10" x14ac:dyDescent="0.3">
      <c r="A4549">
        <v>4548</v>
      </c>
      <c r="B4549">
        <v>24</v>
      </c>
      <c r="C4549" t="s">
        <v>10</v>
      </c>
      <c r="D4549" t="s">
        <v>11</v>
      </c>
      <c r="E4549" t="s">
        <v>16</v>
      </c>
      <c r="F4549">
        <v>412.7</v>
      </c>
      <c r="G4549">
        <v>3</v>
      </c>
      <c r="H4549">
        <v>3.2</v>
      </c>
      <c r="I4549" t="s">
        <v>13</v>
      </c>
      <c r="J4549" s="1">
        <v>49109</v>
      </c>
    </row>
    <row r="4550" spans="1:10" x14ac:dyDescent="0.3">
      <c r="A4550">
        <v>4549</v>
      </c>
      <c r="B4550">
        <v>30</v>
      </c>
      <c r="C4550" t="s">
        <v>10</v>
      </c>
      <c r="D4550" t="s">
        <v>22</v>
      </c>
      <c r="E4550" t="s">
        <v>24</v>
      </c>
      <c r="F4550">
        <v>1439.57</v>
      </c>
      <c r="G4550">
        <v>10</v>
      </c>
      <c r="H4550">
        <v>4.2</v>
      </c>
      <c r="I4550" t="s">
        <v>13</v>
      </c>
      <c r="J4550" s="1">
        <v>49110</v>
      </c>
    </row>
    <row r="4551" spans="1:10" x14ac:dyDescent="0.3">
      <c r="A4551">
        <v>4550</v>
      </c>
      <c r="B4551">
        <v>19</v>
      </c>
      <c r="C4551" t="s">
        <v>23</v>
      </c>
      <c r="D4551" t="s">
        <v>25</v>
      </c>
      <c r="E4551" t="s">
        <v>21</v>
      </c>
      <c r="F4551">
        <v>192.35</v>
      </c>
      <c r="G4551">
        <v>2</v>
      </c>
      <c r="H4551">
        <v>2.2000000000000002</v>
      </c>
      <c r="I4551" t="s">
        <v>17</v>
      </c>
      <c r="J4551" s="1">
        <v>49111</v>
      </c>
    </row>
    <row r="4552" spans="1:10" x14ac:dyDescent="0.3">
      <c r="A4552">
        <v>4551</v>
      </c>
      <c r="B4552">
        <v>22</v>
      </c>
      <c r="C4552" t="s">
        <v>14</v>
      </c>
      <c r="D4552" t="s">
        <v>11</v>
      </c>
      <c r="E4552" t="s">
        <v>21</v>
      </c>
      <c r="F4552">
        <v>811.66</v>
      </c>
      <c r="G4552">
        <v>12</v>
      </c>
      <c r="H4552">
        <v>1.7</v>
      </c>
      <c r="I4552" t="s">
        <v>13</v>
      </c>
      <c r="J4552" s="1">
        <v>49112</v>
      </c>
    </row>
    <row r="4553" spans="1:10" x14ac:dyDescent="0.3">
      <c r="A4553">
        <v>4552</v>
      </c>
      <c r="B4553">
        <v>31</v>
      </c>
      <c r="C4553" t="s">
        <v>10</v>
      </c>
      <c r="D4553" t="s">
        <v>15</v>
      </c>
      <c r="E4553" t="s">
        <v>21</v>
      </c>
      <c r="F4553">
        <v>18.850000000000001</v>
      </c>
      <c r="G4553">
        <v>14</v>
      </c>
      <c r="H4553">
        <v>4.0999999999999996</v>
      </c>
      <c r="I4553" t="s">
        <v>13</v>
      </c>
      <c r="J4553" s="1">
        <v>49113</v>
      </c>
    </row>
    <row r="4554" spans="1:10" x14ac:dyDescent="0.3">
      <c r="A4554">
        <v>4553</v>
      </c>
      <c r="B4554">
        <v>38</v>
      </c>
      <c r="C4554" t="s">
        <v>14</v>
      </c>
      <c r="D4554" t="s">
        <v>11</v>
      </c>
      <c r="E4554" t="s">
        <v>21</v>
      </c>
      <c r="F4554">
        <v>481.37</v>
      </c>
      <c r="G4554">
        <v>3</v>
      </c>
      <c r="H4554">
        <v>3.1</v>
      </c>
      <c r="I4554" t="s">
        <v>17</v>
      </c>
      <c r="J4554" s="1">
        <v>49114</v>
      </c>
    </row>
    <row r="4555" spans="1:10" x14ac:dyDescent="0.3">
      <c r="A4555">
        <v>4554</v>
      </c>
      <c r="B4555">
        <v>58</v>
      </c>
      <c r="C4555" t="s">
        <v>14</v>
      </c>
      <c r="D4555" t="s">
        <v>20</v>
      </c>
      <c r="E4555" t="s">
        <v>21</v>
      </c>
      <c r="F4555">
        <v>811.05</v>
      </c>
      <c r="G4555">
        <v>4</v>
      </c>
      <c r="H4555">
        <v>3.8</v>
      </c>
      <c r="I4555" t="s">
        <v>13</v>
      </c>
      <c r="J4555" s="1">
        <v>49115</v>
      </c>
    </row>
    <row r="4556" spans="1:10" x14ac:dyDescent="0.3">
      <c r="A4556">
        <v>4555</v>
      </c>
      <c r="B4556">
        <v>45</v>
      </c>
      <c r="C4556" t="s">
        <v>10</v>
      </c>
      <c r="D4556" t="s">
        <v>15</v>
      </c>
      <c r="E4556" t="s">
        <v>24</v>
      </c>
      <c r="F4556">
        <v>815.33</v>
      </c>
      <c r="G4556">
        <v>3</v>
      </c>
      <c r="H4556">
        <v>4.0999999999999996</v>
      </c>
      <c r="I4556" t="s">
        <v>17</v>
      </c>
      <c r="J4556" s="1">
        <v>49116</v>
      </c>
    </row>
    <row r="4557" spans="1:10" x14ac:dyDescent="0.3">
      <c r="A4557">
        <v>4556</v>
      </c>
      <c r="B4557">
        <v>68</v>
      </c>
      <c r="C4557" t="s">
        <v>14</v>
      </c>
      <c r="D4557" t="s">
        <v>15</v>
      </c>
      <c r="E4557" t="s">
        <v>16</v>
      </c>
      <c r="F4557">
        <v>364.66</v>
      </c>
      <c r="G4557">
        <v>14</v>
      </c>
      <c r="H4557">
        <v>1.2</v>
      </c>
      <c r="I4557" t="s">
        <v>17</v>
      </c>
      <c r="J4557" s="1">
        <v>49117</v>
      </c>
    </row>
    <row r="4558" spans="1:10" x14ac:dyDescent="0.3">
      <c r="A4558">
        <v>4557</v>
      </c>
      <c r="B4558">
        <v>52</v>
      </c>
      <c r="C4558" t="s">
        <v>10</v>
      </c>
      <c r="D4558" t="s">
        <v>11</v>
      </c>
      <c r="E4558" t="s">
        <v>12</v>
      </c>
      <c r="F4558">
        <v>382.32</v>
      </c>
      <c r="G4558">
        <v>9</v>
      </c>
      <c r="H4558">
        <v>4.3</v>
      </c>
      <c r="I4558" t="s">
        <v>17</v>
      </c>
      <c r="J4558" s="1">
        <v>49118</v>
      </c>
    </row>
    <row r="4559" spans="1:10" x14ac:dyDescent="0.3">
      <c r="A4559">
        <v>4558</v>
      </c>
      <c r="B4559">
        <v>40</v>
      </c>
      <c r="C4559" t="s">
        <v>23</v>
      </c>
      <c r="D4559" t="s">
        <v>11</v>
      </c>
      <c r="E4559" t="s">
        <v>12</v>
      </c>
      <c r="F4559">
        <v>1197.51</v>
      </c>
      <c r="G4559">
        <v>2</v>
      </c>
      <c r="H4559">
        <v>1.6</v>
      </c>
      <c r="I4559" t="s">
        <v>13</v>
      </c>
      <c r="J4559" s="1">
        <v>49119</v>
      </c>
    </row>
    <row r="4560" spans="1:10" x14ac:dyDescent="0.3">
      <c r="A4560">
        <v>4559</v>
      </c>
      <c r="B4560">
        <v>64</v>
      </c>
      <c r="C4560" t="s">
        <v>23</v>
      </c>
      <c r="D4560" t="s">
        <v>18</v>
      </c>
      <c r="E4560" t="s">
        <v>24</v>
      </c>
      <c r="F4560">
        <v>275.19</v>
      </c>
      <c r="G4560">
        <v>3</v>
      </c>
      <c r="H4560">
        <v>2.5</v>
      </c>
      <c r="I4560" t="s">
        <v>17</v>
      </c>
      <c r="J4560" s="1">
        <v>49120</v>
      </c>
    </row>
    <row r="4561" spans="1:10" x14ac:dyDescent="0.3">
      <c r="A4561">
        <v>4560</v>
      </c>
      <c r="B4561">
        <v>20</v>
      </c>
      <c r="C4561" t="s">
        <v>23</v>
      </c>
      <c r="D4561" t="s">
        <v>20</v>
      </c>
      <c r="E4561" t="s">
        <v>12</v>
      </c>
      <c r="F4561">
        <v>1316.54</v>
      </c>
      <c r="G4561">
        <v>11</v>
      </c>
      <c r="H4561">
        <v>4.8</v>
      </c>
      <c r="I4561" t="s">
        <v>13</v>
      </c>
      <c r="J4561" s="1">
        <v>49121</v>
      </c>
    </row>
    <row r="4562" spans="1:10" x14ac:dyDescent="0.3">
      <c r="A4562">
        <v>4561</v>
      </c>
      <c r="B4562">
        <v>19</v>
      </c>
      <c r="C4562" t="s">
        <v>14</v>
      </c>
      <c r="D4562" t="s">
        <v>15</v>
      </c>
      <c r="E4562" t="s">
        <v>19</v>
      </c>
      <c r="F4562">
        <v>1048.9000000000001</v>
      </c>
      <c r="G4562">
        <v>12</v>
      </c>
      <c r="H4562">
        <v>4.8</v>
      </c>
      <c r="I4562" t="s">
        <v>17</v>
      </c>
      <c r="J4562" s="1">
        <v>49122</v>
      </c>
    </row>
    <row r="4563" spans="1:10" x14ac:dyDescent="0.3">
      <c r="A4563">
        <v>4562</v>
      </c>
      <c r="B4563">
        <v>48</v>
      </c>
      <c r="C4563" t="s">
        <v>23</v>
      </c>
      <c r="D4563" t="s">
        <v>20</v>
      </c>
      <c r="E4563" t="s">
        <v>12</v>
      </c>
      <c r="F4563">
        <v>942.59</v>
      </c>
      <c r="G4563">
        <v>8</v>
      </c>
      <c r="H4563">
        <v>2.9</v>
      </c>
      <c r="I4563" t="s">
        <v>13</v>
      </c>
      <c r="J4563" s="1">
        <v>49123</v>
      </c>
    </row>
    <row r="4564" spans="1:10" x14ac:dyDescent="0.3">
      <c r="A4564">
        <v>4563</v>
      </c>
      <c r="B4564">
        <v>21</v>
      </c>
      <c r="C4564" t="s">
        <v>14</v>
      </c>
      <c r="D4564" t="s">
        <v>25</v>
      </c>
      <c r="E4564" t="s">
        <v>24</v>
      </c>
      <c r="F4564">
        <v>275.37</v>
      </c>
      <c r="G4564">
        <v>5</v>
      </c>
      <c r="H4564">
        <v>1.4</v>
      </c>
      <c r="I4564" t="s">
        <v>13</v>
      </c>
      <c r="J4564" s="1">
        <v>49124</v>
      </c>
    </row>
    <row r="4565" spans="1:10" x14ac:dyDescent="0.3">
      <c r="A4565">
        <v>4564</v>
      </c>
      <c r="B4565">
        <v>56</v>
      </c>
      <c r="C4565" t="s">
        <v>23</v>
      </c>
      <c r="D4565" t="s">
        <v>18</v>
      </c>
      <c r="E4565" t="s">
        <v>21</v>
      </c>
      <c r="F4565">
        <v>182.1</v>
      </c>
      <c r="G4565">
        <v>10</v>
      </c>
      <c r="H4565">
        <v>3.3</v>
      </c>
      <c r="I4565" t="s">
        <v>17</v>
      </c>
      <c r="J4565" s="1">
        <v>49125</v>
      </c>
    </row>
    <row r="4566" spans="1:10" x14ac:dyDescent="0.3">
      <c r="A4566">
        <v>4565</v>
      </c>
      <c r="B4566">
        <v>52</v>
      </c>
      <c r="C4566" t="s">
        <v>14</v>
      </c>
      <c r="D4566" t="s">
        <v>18</v>
      </c>
      <c r="E4566" t="s">
        <v>21</v>
      </c>
      <c r="F4566">
        <v>688.35</v>
      </c>
      <c r="G4566">
        <v>9</v>
      </c>
      <c r="H4566">
        <v>4.0999999999999996</v>
      </c>
      <c r="I4566" t="s">
        <v>13</v>
      </c>
      <c r="J4566" s="1">
        <v>49126</v>
      </c>
    </row>
    <row r="4567" spans="1:10" x14ac:dyDescent="0.3">
      <c r="A4567">
        <v>4566</v>
      </c>
      <c r="B4567">
        <v>60</v>
      </c>
      <c r="C4567" t="s">
        <v>14</v>
      </c>
      <c r="D4567" t="s">
        <v>11</v>
      </c>
      <c r="E4567" t="s">
        <v>24</v>
      </c>
      <c r="F4567">
        <v>128.94</v>
      </c>
      <c r="G4567">
        <v>11</v>
      </c>
      <c r="H4567">
        <v>3</v>
      </c>
      <c r="I4567" t="s">
        <v>17</v>
      </c>
      <c r="J4567" s="1">
        <v>49127</v>
      </c>
    </row>
    <row r="4568" spans="1:10" x14ac:dyDescent="0.3">
      <c r="A4568">
        <v>4567</v>
      </c>
      <c r="B4568">
        <v>46</v>
      </c>
      <c r="C4568" t="s">
        <v>23</v>
      </c>
      <c r="D4568" t="s">
        <v>25</v>
      </c>
      <c r="E4568" t="s">
        <v>21</v>
      </c>
      <c r="F4568">
        <v>675.95</v>
      </c>
      <c r="G4568">
        <v>1</v>
      </c>
      <c r="H4568">
        <v>1.3</v>
      </c>
      <c r="I4568" t="s">
        <v>13</v>
      </c>
      <c r="J4568" s="1">
        <v>49128</v>
      </c>
    </row>
    <row r="4569" spans="1:10" x14ac:dyDescent="0.3">
      <c r="A4569">
        <v>4568</v>
      </c>
      <c r="B4569">
        <v>43</v>
      </c>
      <c r="C4569" t="s">
        <v>14</v>
      </c>
      <c r="D4569" t="s">
        <v>18</v>
      </c>
      <c r="E4569" t="s">
        <v>12</v>
      </c>
      <c r="F4569">
        <v>241.43</v>
      </c>
      <c r="G4569">
        <v>4</v>
      </c>
      <c r="H4569">
        <v>1.7</v>
      </c>
      <c r="I4569" t="s">
        <v>17</v>
      </c>
      <c r="J4569" s="1">
        <v>49129</v>
      </c>
    </row>
    <row r="4570" spans="1:10" x14ac:dyDescent="0.3">
      <c r="A4570">
        <v>4569</v>
      </c>
      <c r="B4570">
        <v>55</v>
      </c>
      <c r="C4570" t="s">
        <v>10</v>
      </c>
      <c r="D4570" t="s">
        <v>22</v>
      </c>
      <c r="E4570" t="s">
        <v>21</v>
      </c>
      <c r="F4570">
        <v>250.28</v>
      </c>
      <c r="G4570">
        <v>1</v>
      </c>
      <c r="H4570">
        <v>3.2</v>
      </c>
      <c r="I4570" t="s">
        <v>13</v>
      </c>
      <c r="J4570" s="1">
        <v>49130</v>
      </c>
    </row>
    <row r="4571" spans="1:10" x14ac:dyDescent="0.3">
      <c r="A4571">
        <v>4570</v>
      </c>
      <c r="B4571">
        <v>40</v>
      </c>
      <c r="C4571" t="s">
        <v>10</v>
      </c>
      <c r="D4571" t="s">
        <v>11</v>
      </c>
      <c r="E4571" t="s">
        <v>21</v>
      </c>
      <c r="F4571">
        <v>203.25</v>
      </c>
      <c r="G4571">
        <v>14</v>
      </c>
      <c r="H4571">
        <v>2.2000000000000002</v>
      </c>
      <c r="I4571" t="s">
        <v>13</v>
      </c>
      <c r="J4571" s="1">
        <v>49131</v>
      </c>
    </row>
    <row r="4572" spans="1:10" x14ac:dyDescent="0.3">
      <c r="A4572">
        <v>4571</v>
      </c>
      <c r="B4572">
        <v>61</v>
      </c>
      <c r="C4572" t="s">
        <v>23</v>
      </c>
      <c r="D4572" t="s">
        <v>15</v>
      </c>
      <c r="E4572" t="s">
        <v>12</v>
      </c>
      <c r="F4572">
        <v>252.99</v>
      </c>
      <c r="G4572">
        <v>13</v>
      </c>
      <c r="H4572">
        <v>4.2</v>
      </c>
      <c r="I4572" t="s">
        <v>17</v>
      </c>
      <c r="J4572" s="1">
        <v>49132</v>
      </c>
    </row>
    <row r="4573" spans="1:10" x14ac:dyDescent="0.3">
      <c r="A4573">
        <v>4572</v>
      </c>
      <c r="B4573">
        <v>66</v>
      </c>
      <c r="C4573" t="s">
        <v>14</v>
      </c>
      <c r="D4573" t="s">
        <v>15</v>
      </c>
      <c r="E4573" t="s">
        <v>24</v>
      </c>
      <c r="F4573">
        <v>750.82</v>
      </c>
      <c r="G4573">
        <v>9</v>
      </c>
      <c r="H4573">
        <v>1.5</v>
      </c>
      <c r="I4573" t="s">
        <v>13</v>
      </c>
      <c r="J4573" s="1">
        <v>49133</v>
      </c>
    </row>
    <row r="4574" spans="1:10" x14ac:dyDescent="0.3">
      <c r="A4574">
        <v>4573</v>
      </c>
      <c r="B4574">
        <v>68</v>
      </c>
      <c r="C4574" t="s">
        <v>10</v>
      </c>
      <c r="D4574" t="s">
        <v>25</v>
      </c>
      <c r="E4574" t="s">
        <v>21</v>
      </c>
      <c r="F4574">
        <v>1371.21</v>
      </c>
      <c r="G4574">
        <v>7</v>
      </c>
      <c r="H4574">
        <v>4.4000000000000004</v>
      </c>
      <c r="I4574" t="s">
        <v>13</v>
      </c>
      <c r="J4574" s="1">
        <v>49134</v>
      </c>
    </row>
    <row r="4575" spans="1:10" x14ac:dyDescent="0.3">
      <c r="A4575">
        <v>4574</v>
      </c>
      <c r="B4575">
        <v>38</v>
      </c>
      <c r="C4575" t="s">
        <v>23</v>
      </c>
      <c r="D4575" t="s">
        <v>15</v>
      </c>
      <c r="E4575" t="s">
        <v>21</v>
      </c>
      <c r="F4575">
        <v>1008.65</v>
      </c>
      <c r="G4575">
        <v>5</v>
      </c>
      <c r="H4575">
        <v>3.4</v>
      </c>
      <c r="I4575" t="s">
        <v>17</v>
      </c>
      <c r="J4575" s="1">
        <v>49135</v>
      </c>
    </row>
    <row r="4576" spans="1:10" x14ac:dyDescent="0.3">
      <c r="A4576">
        <v>4575</v>
      </c>
      <c r="B4576">
        <v>37</v>
      </c>
      <c r="C4576" t="s">
        <v>10</v>
      </c>
      <c r="D4576" t="s">
        <v>20</v>
      </c>
      <c r="E4576" t="s">
        <v>21</v>
      </c>
      <c r="F4576">
        <v>569</v>
      </c>
      <c r="G4576">
        <v>6</v>
      </c>
      <c r="H4576">
        <v>4.4000000000000004</v>
      </c>
      <c r="I4576" t="s">
        <v>17</v>
      </c>
      <c r="J4576" s="1">
        <v>49136</v>
      </c>
    </row>
    <row r="4577" spans="1:10" x14ac:dyDescent="0.3">
      <c r="A4577">
        <v>4576</v>
      </c>
      <c r="B4577">
        <v>62</v>
      </c>
      <c r="C4577" t="s">
        <v>10</v>
      </c>
      <c r="D4577" t="s">
        <v>20</v>
      </c>
      <c r="E4577" t="s">
        <v>19</v>
      </c>
      <c r="F4577">
        <v>672.57</v>
      </c>
      <c r="G4577">
        <v>11</v>
      </c>
      <c r="H4577">
        <v>4.5999999999999996</v>
      </c>
      <c r="I4577" t="s">
        <v>13</v>
      </c>
      <c r="J4577" s="1">
        <v>49137</v>
      </c>
    </row>
    <row r="4578" spans="1:10" x14ac:dyDescent="0.3">
      <c r="A4578">
        <v>4577</v>
      </c>
      <c r="B4578">
        <v>48</v>
      </c>
      <c r="C4578" t="s">
        <v>23</v>
      </c>
      <c r="D4578" t="s">
        <v>11</v>
      </c>
      <c r="E4578" t="s">
        <v>16</v>
      </c>
      <c r="F4578">
        <v>1171.99</v>
      </c>
      <c r="G4578">
        <v>1</v>
      </c>
      <c r="H4578">
        <v>1.3</v>
      </c>
      <c r="I4578" t="s">
        <v>13</v>
      </c>
      <c r="J4578" s="1">
        <v>49138</v>
      </c>
    </row>
    <row r="4579" spans="1:10" x14ac:dyDescent="0.3">
      <c r="A4579">
        <v>4578</v>
      </c>
      <c r="B4579">
        <v>45</v>
      </c>
      <c r="C4579" t="s">
        <v>10</v>
      </c>
      <c r="D4579" t="s">
        <v>18</v>
      </c>
      <c r="E4579" t="s">
        <v>19</v>
      </c>
      <c r="F4579">
        <v>165.04</v>
      </c>
      <c r="G4579">
        <v>6</v>
      </c>
      <c r="H4579">
        <v>3.4</v>
      </c>
      <c r="I4579" t="s">
        <v>17</v>
      </c>
      <c r="J4579" s="1">
        <v>49139</v>
      </c>
    </row>
    <row r="4580" spans="1:10" x14ac:dyDescent="0.3">
      <c r="A4580">
        <v>4579</v>
      </c>
      <c r="B4580">
        <v>25</v>
      </c>
      <c r="C4580" t="s">
        <v>10</v>
      </c>
      <c r="D4580" t="s">
        <v>15</v>
      </c>
      <c r="E4580" t="s">
        <v>24</v>
      </c>
      <c r="F4580">
        <v>1462.32</v>
      </c>
      <c r="G4580">
        <v>5</v>
      </c>
      <c r="H4580">
        <v>2.7</v>
      </c>
      <c r="I4580" t="s">
        <v>13</v>
      </c>
      <c r="J4580" s="1">
        <v>49140</v>
      </c>
    </row>
    <row r="4581" spans="1:10" x14ac:dyDescent="0.3">
      <c r="A4581">
        <v>4580</v>
      </c>
      <c r="B4581">
        <v>60</v>
      </c>
      <c r="C4581" t="s">
        <v>23</v>
      </c>
      <c r="D4581" t="s">
        <v>25</v>
      </c>
      <c r="E4581" t="s">
        <v>16</v>
      </c>
      <c r="F4581">
        <v>370.51</v>
      </c>
      <c r="G4581">
        <v>13</v>
      </c>
      <c r="H4581">
        <v>1.3</v>
      </c>
      <c r="I4581" t="s">
        <v>13</v>
      </c>
      <c r="J4581" s="1">
        <v>49141</v>
      </c>
    </row>
    <row r="4582" spans="1:10" x14ac:dyDescent="0.3">
      <c r="A4582">
        <v>4581</v>
      </c>
      <c r="B4582">
        <v>64</v>
      </c>
      <c r="C4582" t="s">
        <v>23</v>
      </c>
      <c r="D4582" t="s">
        <v>18</v>
      </c>
      <c r="E4582" t="s">
        <v>19</v>
      </c>
      <c r="F4582">
        <v>1325.67</v>
      </c>
      <c r="G4582">
        <v>7</v>
      </c>
      <c r="H4582">
        <v>1.5</v>
      </c>
      <c r="I4582" t="s">
        <v>13</v>
      </c>
      <c r="J4582" s="1">
        <v>49142</v>
      </c>
    </row>
    <row r="4583" spans="1:10" x14ac:dyDescent="0.3">
      <c r="A4583">
        <v>4582</v>
      </c>
      <c r="B4583">
        <v>38</v>
      </c>
      <c r="C4583" t="s">
        <v>10</v>
      </c>
      <c r="D4583" t="s">
        <v>25</v>
      </c>
      <c r="E4583" t="s">
        <v>21</v>
      </c>
      <c r="F4583">
        <v>411.6</v>
      </c>
      <c r="G4583">
        <v>4</v>
      </c>
      <c r="H4583">
        <v>3.2</v>
      </c>
      <c r="I4583" t="s">
        <v>13</v>
      </c>
      <c r="J4583" s="1">
        <v>49143</v>
      </c>
    </row>
    <row r="4584" spans="1:10" x14ac:dyDescent="0.3">
      <c r="A4584">
        <v>4583</v>
      </c>
      <c r="B4584">
        <v>46</v>
      </c>
      <c r="C4584" t="s">
        <v>10</v>
      </c>
      <c r="D4584" t="s">
        <v>20</v>
      </c>
      <c r="E4584" t="s">
        <v>21</v>
      </c>
      <c r="F4584">
        <v>565.66</v>
      </c>
      <c r="G4584">
        <v>14</v>
      </c>
      <c r="H4584">
        <v>2.2999999999999998</v>
      </c>
      <c r="I4584" t="s">
        <v>13</v>
      </c>
      <c r="J4584" s="1">
        <v>49144</v>
      </c>
    </row>
    <row r="4585" spans="1:10" x14ac:dyDescent="0.3">
      <c r="A4585">
        <v>4584</v>
      </c>
      <c r="B4585">
        <v>47</v>
      </c>
      <c r="C4585" t="s">
        <v>23</v>
      </c>
      <c r="D4585" t="s">
        <v>11</v>
      </c>
      <c r="E4585" t="s">
        <v>12</v>
      </c>
      <c r="F4585">
        <v>982.27</v>
      </c>
      <c r="G4585">
        <v>6</v>
      </c>
      <c r="H4585">
        <v>3.6</v>
      </c>
      <c r="I4585" t="s">
        <v>17</v>
      </c>
      <c r="J4585" s="1">
        <v>49145</v>
      </c>
    </row>
    <row r="4586" spans="1:10" x14ac:dyDescent="0.3">
      <c r="A4586">
        <v>4585</v>
      </c>
      <c r="B4586">
        <v>42</v>
      </c>
      <c r="C4586" t="s">
        <v>10</v>
      </c>
      <c r="D4586" t="s">
        <v>18</v>
      </c>
      <c r="E4586" t="s">
        <v>19</v>
      </c>
      <c r="F4586">
        <v>1335.75</v>
      </c>
      <c r="G4586">
        <v>3</v>
      </c>
      <c r="H4586">
        <v>4</v>
      </c>
      <c r="I4586" t="s">
        <v>17</v>
      </c>
      <c r="J4586" s="1">
        <v>49146</v>
      </c>
    </row>
    <row r="4587" spans="1:10" x14ac:dyDescent="0.3">
      <c r="A4587">
        <v>4586</v>
      </c>
      <c r="B4587">
        <v>52</v>
      </c>
      <c r="C4587" t="s">
        <v>23</v>
      </c>
      <c r="D4587" t="s">
        <v>11</v>
      </c>
      <c r="E4587" t="s">
        <v>12</v>
      </c>
      <c r="F4587">
        <v>319.58</v>
      </c>
      <c r="G4587">
        <v>5</v>
      </c>
      <c r="H4587">
        <v>1.1000000000000001</v>
      </c>
      <c r="I4587" t="s">
        <v>17</v>
      </c>
      <c r="J4587" s="1">
        <v>49147</v>
      </c>
    </row>
    <row r="4588" spans="1:10" x14ac:dyDescent="0.3">
      <c r="A4588">
        <v>4587</v>
      </c>
      <c r="B4588">
        <v>61</v>
      </c>
      <c r="C4588" t="s">
        <v>14</v>
      </c>
      <c r="D4588" t="s">
        <v>11</v>
      </c>
      <c r="E4588" t="s">
        <v>12</v>
      </c>
      <c r="F4588">
        <v>1333.97</v>
      </c>
      <c r="G4588">
        <v>6</v>
      </c>
      <c r="H4588">
        <v>1.4</v>
      </c>
      <c r="I4588" t="s">
        <v>17</v>
      </c>
      <c r="J4588" s="1">
        <v>49148</v>
      </c>
    </row>
    <row r="4589" spans="1:10" x14ac:dyDescent="0.3">
      <c r="A4589">
        <v>4588</v>
      </c>
      <c r="B4589">
        <v>25</v>
      </c>
      <c r="C4589" t="s">
        <v>23</v>
      </c>
      <c r="D4589" t="s">
        <v>20</v>
      </c>
      <c r="E4589" t="s">
        <v>21</v>
      </c>
      <c r="F4589">
        <v>1201.1199999999999</v>
      </c>
      <c r="G4589">
        <v>2</v>
      </c>
      <c r="H4589">
        <v>4.8</v>
      </c>
      <c r="I4589" t="s">
        <v>13</v>
      </c>
      <c r="J4589" s="1">
        <v>49149</v>
      </c>
    </row>
    <row r="4590" spans="1:10" x14ac:dyDescent="0.3">
      <c r="A4590">
        <v>4589</v>
      </c>
      <c r="B4590">
        <v>48</v>
      </c>
      <c r="C4590" t="s">
        <v>14</v>
      </c>
      <c r="D4590" t="s">
        <v>20</v>
      </c>
      <c r="E4590" t="s">
        <v>19</v>
      </c>
      <c r="F4590">
        <v>1076.32</v>
      </c>
      <c r="G4590">
        <v>2</v>
      </c>
      <c r="H4590">
        <v>3</v>
      </c>
      <c r="I4590" t="s">
        <v>13</v>
      </c>
      <c r="J4590" s="1">
        <v>49150</v>
      </c>
    </row>
    <row r="4591" spans="1:10" x14ac:dyDescent="0.3">
      <c r="A4591">
        <v>4590</v>
      </c>
      <c r="B4591">
        <v>68</v>
      </c>
      <c r="C4591" t="s">
        <v>14</v>
      </c>
      <c r="D4591" t="s">
        <v>11</v>
      </c>
      <c r="E4591" t="s">
        <v>16</v>
      </c>
      <c r="F4591">
        <v>1029.71</v>
      </c>
      <c r="G4591">
        <v>1</v>
      </c>
      <c r="H4591">
        <v>2</v>
      </c>
      <c r="I4591" t="s">
        <v>13</v>
      </c>
      <c r="J4591" s="1">
        <v>49151</v>
      </c>
    </row>
    <row r="4592" spans="1:10" x14ac:dyDescent="0.3">
      <c r="A4592">
        <v>4591</v>
      </c>
      <c r="B4592">
        <v>52</v>
      </c>
      <c r="C4592" t="s">
        <v>14</v>
      </c>
      <c r="D4592" t="s">
        <v>20</v>
      </c>
      <c r="E4592" t="s">
        <v>24</v>
      </c>
      <c r="F4592">
        <v>481.1</v>
      </c>
      <c r="G4592">
        <v>9</v>
      </c>
      <c r="H4592">
        <v>3.7</v>
      </c>
      <c r="I4592" t="s">
        <v>13</v>
      </c>
      <c r="J4592" s="1">
        <v>49152</v>
      </c>
    </row>
    <row r="4593" spans="1:10" x14ac:dyDescent="0.3">
      <c r="A4593">
        <v>4592</v>
      </c>
      <c r="B4593">
        <v>67</v>
      </c>
      <c r="C4593" t="s">
        <v>14</v>
      </c>
      <c r="D4593" t="s">
        <v>22</v>
      </c>
      <c r="E4593" t="s">
        <v>12</v>
      </c>
      <c r="F4593">
        <v>616.25</v>
      </c>
      <c r="G4593">
        <v>6</v>
      </c>
      <c r="H4593">
        <v>2.4</v>
      </c>
      <c r="I4593" t="s">
        <v>17</v>
      </c>
      <c r="J4593" s="1">
        <v>49153</v>
      </c>
    </row>
    <row r="4594" spans="1:10" x14ac:dyDescent="0.3">
      <c r="A4594">
        <v>4593</v>
      </c>
      <c r="B4594">
        <v>56</v>
      </c>
      <c r="C4594" t="s">
        <v>14</v>
      </c>
      <c r="D4594" t="s">
        <v>18</v>
      </c>
      <c r="E4594" t="s">
        <v>24</v>
      </c>
      <c r="F4594">
        <v>1081.28</v>
      </c>
      <c r="G4594">
        <v>13</v>
      </c>
      <c r="H4594">
        <v>3.5</v>
      </c>
      <c r="I4594" t="s">
        <v>13</v>
      </c>
      <c r="J4594" s="1">
        <v>49154</v>
      </c>
    </row>
    <row r="4595" spans="1:10" x14ac:dyDescent="0.3">
      <c r="A4595">
        <v>4594</v>
      </c>
      <c r="B4595">
        <v>60</v>
      </c>
      <c r="C4595" t="s">
        <v>14</v>
      </c>
      <c r="D4595" t="s">
        <v>20</v>
      </c>
      <c r="E4595" t="s">
        <v>12</v>
      </c>
      <c r="F4595">
        <v>659.58</v>
      </c>
      <c r="G4595">
        <v>8</v>
      </c>
      <c r="H4595">
        <v>2</v>
      </c>
      <c r="I4595" t="s">
        <v>13</v>
      </c>
      <c r="J4595" s="1">
        <v>49155</v>
      </c>
    </row>
    <row r="4596" spans="1:10" x14ac:dyDescent="0.3">
      <c r="A4596">
        <v>4595</v>
      </c>
      <c r="B4596">
        <v>53</v>
      </c>
      <c r="C4596" t="s">
        <v>14</v>
      </c>
      <c r="D4596" t="s">
        <v>20</v>
      </c>
      <c r="E4596" t="s">
        <v>12</v>
      </c>
      <c r="F4596">
        <v>705.21</v>
      </c>
      <c r="G4596">
        <v>14</v>
      </c>
      <c r="H4596">
        <v>3.5</v>
      </c>
      <c r="I4596" t="s">
        <v>13</v>
      </c>
      <c r="J4596" s="1">
        <v>49156</v>
      </c>
    </row>
    <row r="4597" spans="1:10" x14ac:dyDescent="0.3">
      <c r="A4597">
        <v>4596</v>
      </c>
      <c r="B4597">
        <v>23</v>
      </c>
      <c r="C4597" t="s">
        <v>14</v>
      </c>
      <c r="D4597" t="s">
        <v>22</v>
      </c>
      <c r="E4597" t="s">
        <v>21</v>
      </c>
      <c r="F4597">
        <v>260.32</v>
      </c>
      <c r="G4597">
        <v>11</v>
      </c>
      <c r="H4597">
        <v>1.6</v>
      </c>
      <c r="I4597" t="s">
        <v>13</v>
      </c>
      <c r="J4597" s="1">
        <v>49157</v>
      </c>
    </row>
    <row r="4598" spans="1:10" x14ac:dyDescent="0.3">
      <c r="A4598">
        <v>4597</v>
      </c>
      <c r="B4598">
        <v>47</v>
      </c>
      <c r="C4598" t="s">
        <v>14</v>
      </c>
      <c r="D4598" t="s">
        <v>20</v>
      </c>
      <c r="E4598" t="s">
        <v>21</v>
      </c>
      <c r="F4598">
        <v>552.69000000000005</v>
      </c>
      <c r="G4598">
        <v>5</v>
      </c>
      <c r="H4598">
        <v>3.1</v>
      </c>
      <c r="I4598" t="s">
        <v>17</v>
      </c>
      <c r="J4598" s="1">
        <v>49158</v>
      </c>
    </row>
    <row r="4599" spans="1:10" x14ac:dyDescent="0.3">
      <c r="A4599">
        <v>4598</v>
      </c>
      <c r="B4599">
        <v>41</v>
      </c>
      <c r="C4599" t="s">
        <v>10</v>
      </c>
      <c r="D4599" t="s">
        <v>15</v>
      </c>
      <c r="E4599" t="s">
        <v>16</v>
      </c>
      <c r="F4599">
        <v>156.65</v>
      </c>
      <c r="G4599">
        <v>10</v>
      </c>
      <c r="H4599">
        <v>2.4</v>
      </c>
      <c r="I4599" t="s">
        <v>17</v>
      </c>
      <c r="J4599" s="1">
        <v>49159</v>
      </c>
    </row>
    <row r="4600" spans="1:10" x14ac:dyDescent="0.3">
      <c r="A4600">
        <v>4599</v>
      </c>
      <c r="B4600">
        <v>56</v>
      </c>
      <c r="C4600" t="s">
        <v>23</v>
      </c>
      <c r="D4600" t="s">
        <v>15</v>
      </c>
      <c r="E4600" t="s">
        <v>24</v>
      </c>
      <c r="F4600">
        <v>833.6</v>
      </c>
      <c r="G4600">
        <v>7</v>
      </c>
      <c r="H4600">
        <v>2.2999999999999998</v>
      </c>
      <c r="I4600" t="s">
        <v>13</v>
      </c>
      <c r="J4600" s="1">
        <v>49160</v>
      </c>
    </row>
    <row r="4601" spans="1:10" x14ac:dyDescent="0.3">
      <c r="A4601">
        <v>4600</v>
      </c>
      <c r="B4601">
        <v>36</v>
      </c>
      <c r="C4601" t="s">
        <v>14</v>
      </c>
      <c r="D4601" t="s">
        <v>11</v>
      </c>
      <c r="E4601" t="s">
        <v>19</v>
      </c>
      <c r="F4601">
        <v>683.1</v>
      </c>
      <c r="G4601">
        <v>11</v>
      </c>
      <c r="H4601">
        <v>3.1</v>
      </c>
      <c r="I4601" t="s">
        <v>17</v>
      </c>
      <c r="J4601" s="1">
        <v>49161</v>
      </c>
    </row>
    <row r="4602" spans="1:10" x14ac:dyDescent="0.3">
      <c r="A4602">
        <v>4601</v>
      </c>
      <c r="B4602">
        <v>59</v>
      </c>
      <c r="C4602" t="s">
        <v>14</v>
      </c>
      <c r="D4602" t="s">
        <v>25</v>
      </c>
      <c r="E4602" t="s">
        <v>16</v>
      </c>
      <c r="F4602">
        <v>168.63</v>
      </c>
      <c r="G4602">
        <v>3</v>
      </c>
      <c r="H4602">
        <v>3.3</v>
      </c>
      <c r="I4602" t="s">
        <v>17</v>
      </c>
      <c r="J4602" s="1">
        <v>49162</v>
      </c>
    </row>
    <row r="4603" spans="1:10" x14ac:dyDescent="0.3">
      <c r="A4603">
        <v>4602</v>
      </c>
      <c r="B4603">
        <v>20</v>
      </c>
      <c r="C4603" t="s">
        <v>10</v>
      </c>
      <c r="D4603" t="s">
        <v>20</v>
      </c>
      <c r="E4603" t="s">
        <v>16</v>
      </c>
      <c r="F4603">
        <v>1142.0999999999999</v>
      </c>
      <c r="G4603">
        <v>6</v>
      </c>
      <c r="H4603">
        <v>5</v>
      </c>
      <c r="I4603" t="s">
        <v>17</v>
      </c>
      <c r="J4603" s="1">
        <v>49163</v>
      </c>
    </row>
    <row r="4604" spans="1:10" x14ac:dyDescent="0.3">
      <c r="A4604">
        <v>4603</v>
      </c>
      <c r="B4604">
        <v>46</v>
      </c>
      <c r="C4604" t="s">
        <v>10</v>
      </c>
      <c r="D4604" t="s">
        <v>25</v>
      </c>
      <c r="E4604" t="s">
        <v>19</v>
      </c>
      <c r="F4604">
        <v>657.5</v>
      </c>
      <c r="G4604">
        <v>3</v>
      </c>
      <c r="H4604">
        <v>2.2000000000000002</v>
      </c>
      <c r="I4604" t="s">
        <v>17</v>
      </c>
      <c r="J4604" s="1">
        <v>49164</v>
      </c>
    </row>
    <row r="4605" spans="1:10" x14ac:dyDescent="0.3">
      <c r="A4605">
        <v>4604</v>
      </c>
      <c r="B4605">
        <v>57</v>
      </c>
      <c r="C4605" t="s">
        <v>10</v>
      </c>
      <c r="D4605" t="s">
        <v>20</v>
      </c>
      <c r="E4605" t="s">
        <v>24</v>
      </c>
      <c r="F4605">
        <v>1298.32</v>
      </c>
      <c r="G4605">
        <v>10</v>
      </c>
      <c r="H4605">
        <v>4.8</v>
      </c>
      <c r="I4605" t="s">
        <v>17</v>
      </c>
      <c r="J4605" s="1">
        <v>49165</v>
      </c>
    </row>
    <row r="4606" spans="1:10" x14ac:dyDescent="0.3">
      <c r="A4606">
        <v>4605</v>
      </c>
      <c r="B4606">
        <v>23</v>
      </c>
      <c r="C4606" t="s">
        <v>14</v>
      </c>
      <c r="D4606" t="s">
        <v>18</v>
      </c>
      <c r="E4606" t="s">
        <v>21</v>
      </c>
      <c r="F4606">
        <v>1224.4100000000001</v>
      </c>
      <c r="G4606">
        <v>3</v>
      </c>
      <c r="H4606">
        <v>3.2</v>
      </c>
      <c r="I4606" t="s">
        <v>17</v>
      </c>
      <c r="J4606" s="1">
        <v>49166</v>
      </c>
    </row>
    <row r="4607" spans="1:10" x14ac:dyDescent="0.3">
      <c r="A4607">
        <v>4606</v>
      </c>
      <c r="B4607">
        <v>25</v>
      </c>
      <c r="C4607" t="s">
        <v>14</v>
      </c>
      <c r="D4607" t="s">
        <v>15</v>
      </c>
      <c r="E4607" t="s">
        <v>12</v>
      </c>
      <c r="F4607">
        <v>98.79</v>
      </c>
      <c r="G4607">
        <v>11</v>
      </c>
      <c r="H4607">
        <v>4.3</v>
      </c>
      <c r="I4607" t="s">
        <v>17</v>
      </c>
      <c r="J4607" s="1">
        <v>49167</v>
      </c>
    </row>
    <row r="4608" spans="1:10" x14ac:dyDescent="0.3">
      <c r="A4608">
        <v>4607</v>
      </c>
      <c r="B4608">
        <v>54</v>
      </c>
      <c r="C4608" t="s">
        <v>23</v>
      </c>
      <c r="D4608" t="s">
        <v>11</v>
      </c>
      <c r="E4608" t="s">
        <v>24</v>
      </c>
      <c r="F4608">
        <v>971.69</v>
      </c>
      <c r="G4608">
        <v>5</v>
      </c>
      <c r="H4608">
        <v>1.7</v>
      </c>
      <c r="I4608" t="s">
        <v>17</v>
      </c>
      <c r="J4608" s="1">
        <v>49168</v>
      </c>
    </row>
    <row r="4609" spans="1:10" x14ac:dyDescent="0.3">
      <c r="A4609">
        <v>4608</v>
      </c>
      <c r="B4609">
        <v>53</v>
      </c>
      <c r="C4609" t="s">
        <v>23</v>
      </c>
      <c r="D4609" t="s">
        <v>11</v>
      </c>
      <c r="E4609" t="s">
        <v>21</v>
      </c>
      <c r="F4609">
        <v>715.71</v>
      </c>
      <c r="G4609">
        <v>5</v>
      </c>
      <c r="H4609">
        <v>4.4000000000000004</v>
      </c>
      <c r="I4609" t="s">
        <v>13</v>
      </c>
      <c r="J4609" s="1">
        <v>49169</v>
      </c>
    </row>
    <row r="4610" spans="1:10" x14ac:dyDescent="0.3">
      <c r="A4610">
        <v>4609</v>
      </c>
      <c r="B4610">
        <v>29</v>
      </c>
      <c r="C4610" t="s">
        <v>10</v>
      </c>
      <c r="D4610" t="s">
        <v>11</v>
      </c>
      <c r="E4610" t="s">
        <v>16</v>
      </c>
      <c r="F4610">
        <v>974.09</v>
      </c>
      <c r="G4610">
        <v>2</v>
      </c>
      <c r="H4610">
        <v>1</v>
      </c>
      <c r="I4610" t="s">
        <v>17</v>
      </c>
      <c r="J4610" s="1">
        <v>49170</v>
      </c>
    </row>
    <row r="4611" spans="1:10" x14ac:dyDescent="0.3">
      <c r="A4611">
        <v>4610</v>
      </c>
      <c r="B4611">
        <v>62</v>
      </c>
      <c r="C4611" t="s">
        <v>23</v>
      </c>
      <c r="D4611" t="s">
        <v>11</v>
      </c>
      <c r="E4611" t="s">
        <v>12</v>
      </c>
      <c r="F4611">
        <v>563.37</v>
      </c>
      <c r="G4611">
        <v>2</v>
      </c>
      <c r="H4611">
        <v>1.2</v>
      </c>
      <c r="I4611" t="s">
        <v>13</v>
      </c>
      <c r="J4611" s="1">
        <v>49171</v>
      </c>
    </row>
    <row r="4612" spans="1:10" x14ac:dyDescent="0.3">
      <c r="A4612">
        <v>4611</v>
      </c>
      <c r="B4612">
        <v>40</v>
      </c>
      <c r="C4612" t="s">
        <v>10</v>
      </c>
      <c r="D4612" t="s">
        <v>25</v>
      </c>
      <c r="E4612" t="s">
        <v>21</v>
      </c>
      <c r="F4612">
        <v>463.81</v>
      </c>
      <c r="G4612">
        <v>9</v>
      </c>
      <c r="H4612">
        <v>4.3</v>
      </c>
      <c r="I4612" t="s">
        <v>17</v>
      </c>
      <c r="J4612" s="1">
        <v>49172</v>
      </c>
    </row>
    <row r="4613" spans="1:10" x14ac:dyDescent="0.3">
      <c r="A4613">
        <v>4612</v>
      </c>
      <c r="B4613">
        <v>54</v>
      </c>
      <c r="C4613" t="s">
        <v>10</v>
      </c>
      <c r="D4613" t="s">
        <v>18</v>
      </c>
      <c r="E4613" t="s">
        <v>19</v>
      </c>
      <c r="F4613">
        <v>348.14</v>
      </c>
      <c r="G4613">
        <v>8</v>
      </c>
      <c r="H4613">
        <v>1.3</v>
      </c>
      <c r="I4613" t="s">
        <v>13</v>
      </c>
      <c r="J4613" s="1">
        <v>49173</v>
      </c>
    </row>
    <row r="4614" spans="1:10" x14ac:dyDescent="0.3">
      <c r="A4614">
        <v>4613</v>
      </c>
      <c r="B4614">
        <v>27</v>
      </c>
      <c r="C4614" t="s">
        <v>14</v>
      </c>
      <c r="D4614" t="s">
        <v>15</v>
      </c>
      <c r="E4614" t="s">
        <v>19</v>
      </c>
      <c r="F4614">
        <v>219.11</v>
      </c>
      <c r="G4614">
        <v>10</v>
      </c>
      <c r="H4614">
        <v>2.4</v>
      </c>
      <c r="I4614" t="s">
        <v>13</v>
      </c>
      <c r="J4614" s="1">
        <v>49174</v>
      </c>
    </row>
    <row r="4615" spans="1:10" x14ac:dyDescent="0.3">
      <c r="A4615">
        <v>4614</v>
      </c>
      <c r="B4615">
        <v>55</v>
      </c>
      <c r="C4615" t="s">
        <v>10</v>
      </c>
      <c r="D4615" t="s">
        <v>25</v>
      </c>
      <c r="E4615" t="s">
        <v>21</v>
      </c>
      <c r="F4615">
        <v>871.81</v>
      </c>
      <c r="G4615">
        <v>2</v>
      </c>
      <c r="H4615">
        <v>1.3</v>
      </c>
      <c r="I4615" t="s">
        <v>13</v>
      </c>
      <c r="J4615" s="1">
        <v>49175</v>
      </c>
    </row>
    <row r="4616" spans="1:10" x14ac:dyDescent="0.3">
      <c r="A4616">
        <v>4615</v>
      </c>
      <c r="B4616">
        <v>23</v>
      </c>
      <c r="C4616" t="s">
        <v>10</v>
      </c>
      <c r="D4616" t="s">
        <v>18</v>
      </c>
      <c r="E4616" t="s">
        <v>16</v>
      </c>
      <c r="F4616">
        <v>101.49</v>
      </c>
      <c r="G4616">
        <v>13</v>
      </c>
      <c r="H4616">
        <v>3.1</v>
      </c>
      <c r="I4616" t="s">
        <v>17</v>
      </c>
      <c r="J4616" s="1">
        <v>49176</v>
      </c>
    </row>
    <row r="4617" spans="1:10" x14ac:dyDescent="0.3">
      <c r="A4617">
        <v>4616</v>
      </c>
      <c r="B4617">
        <v>56</v>
      </c>
      <c r="C4617" t="s">
        <v>23</v>
      </c>
      <c r="D4617" t="s">
        <v>22</v>
      </c>
      <c r="E4617" t="s">
        <v>21</v>
      </c>
      <c r="F4617">
        <v>1461.92</v>
      </c>
      <c r="G4617">
        <v>12</v>
      </c>
      <c r="H4617">
        <v>3</v>
      </c>
      <c r="I4617" t="s">
        <v>17</v>
      </c>
      <c r="J4617" s="1">
        <v>49177</v>
      </c>
    </row>
    <row r="4618" spans="1:10" x14ac:dyDescent="0.3">
      <c r="A4618">
        <v>4617</v>
      </c>
      <c r="B4618">
        <v>62</v>
      </c>
      <c r="C4618" t="s">
        <v>10</v>
      </c>
      <c r="D4618" t="s">
        <v>15</v>
      </c>
      <c r="E4618" t="s">
        <v>24</v>
      </c>
      <c r="F4618">
        <v>1450.69</v>
      </c>
      <c r="G4618">
        <v>11</v>
      </c>
      <c r="H4618">
        <v>4.8</v>
      </c>
      <c r="I4618" t="s">
        <v>13</v>
      </c>
      <c r="J4618" s="1">
        <v>49178</v>
      </c>
    </row>
    <row r="4619" spans="1:10" x14ac:dyDescent="0.3">
      <c r="A4619">
        <v>4618</v>
      </c>
      <c r="B4619">
        <v>18</v>
      </c>
      <c r="C4619" t="s">
        <v>23</v>
      </c>
      <c r="D4619" t="s">
        <v>20</v>
      </c>
      <c r="E4619" t="s">
        <v>19</v>
      </c>
      <c r="F4619">
        <v>1063.3</v>
      </c>
      <c r="G4619">
        <v>4</v>
      </c>
      <c r="H4619">
        <v>1.3</v>
      </c>
      <c r="I4619" t="s">
        <v>17</v>
      </c>
      <c r="J4619" s="1">
        <v>49179</v>
      </c>
    </row>
    <row r="4620" spans="1:10" x14ac:dyDescent="0.3">
      <c r="A4620">
        <v>4619</v>
      </c>
      <c r="B4620">
        <v>38</v>
      </c>
      <c r="C4620" t="s">
        <v>10</v>
      </c>
      <c r="D4620" t="s">
        <v>25</v>
      </c>
      <c r="E4620" t="s">
        <v>21</v>
      </c>
      <c r="F4620">
        <v>1210.67</v>
      </c>
      <c r="G4620">
        <v>4</v>
      </c>
      <c r="H4620">
        <v>1.9</v>
      </c>
      <c r="I4620" t="s">
        <v>13</v>
      </c>
      <c r="J4620" s="1">
        <v>49180</v>
      </c>
    </row>
    <row r="4621" spans="1:10" x14ac:dyDescent="0.3">
      <c r="A4621">
        <v>4620</v>
      </c>
      <c r="B4621">
        <v>61</v>
      </c>
      <c r="C4621" t="s">
        <v>10</v>
      </c>
      <c r="D4621" t="s">
        <v>18</v>
      </c>
      <c r="E4621" t="s">
        <v>24</v>
      </c>
      <c r="F4621">
        <v>678.13</v>
      </c>
      <c r="G4621">
        <v>2</v>
      </c>
      <c r="H4621">
        <v>3.9</v>
      </c>
      <c r="I4621" t="s">
        <v>17</v>
      </c>
      <c r="J4621" s="1">
        <v>49181</v>
      </c>
    </row>
    <row r="4622" spans="1:10" x14ac:dyDescent="0.3">
      <c r="A4622">
        <v>4621</v>
      </c>
      <c r="B4622">
        <v>67</v>
      </c>
      <c r="C4622" t="s">
        <v>23</v>
      </c>
      <c r="D4622" t="s">
        <v>22</v>
      </c>
      <c r="E4622" t="s">
        <v>19</v>
      </c>
      <c r="F4622">
        <v>1394.73</v>
      </c>
      <c r="G4622">
        <v>4</v>
      </c>
      <c r="H4622">
        <v>3.2</v>
      </c>
      <c r="I4622" t="s">
        <v>13</v>
      </c>
      <c r="J4622" s="1">
        <v>49182</v>
      </c>
    </row>
    <row r="4623" spans="1:10" x14ac:dyDescent="0.3">
      <c r="A4623">
        <v>4622</v>
      </c>
      <c r="B4623">
        <v>35</v>
      </c>
      <c r="C4623" t="s">
        <v>10</v>
      </c>
      <c r="D4623" t="s">
        <v>20</v>
      </c>
      <c r="E4623" t="s">
        <v>19</v>
      </c>
      <c r="F4623">
        <v>622.70000000000005</v>
      </c>
      <c r="G4623">
        <v>14</v>
      </c>
      <c r="H4623">
        <v>3.1</v>
      </c>
      <c r="I4623" t="s">
        <v>13</v>
      </c>
      <c r="J4623" s="1">
        <v>49183</v>
      </c>
    </row>
    <row r="4624" spans="1:10" x14ac:dyDescent="0.3">
      <c r="A4624">
        <v>4623</v>
      </c>
      <c r="B4624">
        <v>37</v>
      </c>
      <c r="C4624" t="s">
        <v>23</v>
      </c>
      <c r="D4624" t="s">
        <v>11</v>
      </c>
      <c r="E4624" t="s">
        <v>19</v>
      </c>
      <c r="F4624">
        <v>570.38</v>
      </c>
      <c r="G4624">
        <v>4</v>
      </c>
      <c r="H4624">
        <v>1.9</v>
      </c>
      <c r="I4624" t="s">
        <v>13</v>
      </c>
      <c r="J4624" s="1">
        <v>49184</v>
      </c>
    </row>
    <row r="4625" spans="1:10" x14ac:dyDescent="0.3">
      <c r="A4625">
        <v>4624</v>
      </c>
      <c r="B4625">
        <v>30</v>
      </c>
      <c r="C4625" t="s">
        <v>10</v>
      </c>
      <c r="D4625" t="s">
        <v>22</v>
      </c>
      <c r="E4625" t="s">
        <v>24</v>
      </c>
      <c r="F4625">
        <v>1021.46</v>
      </c>
      <c r="G4625">
        <v>1</v>
      </c>
      <c r="H4625">
        <v>3.9</v>
      </c>
      <c r="I4625" t="s">
        <v>17</v>
      </c>
      <c r="J4625" s="1">
        <v>49185</v>
      </c>
    </row>
    <row r="4626" spans="1:10" x14ac:dyDescent="0.3">
      <c r="A4626">
        <v>4625</v>
      </c>
      <c r="B4626">
        <v>42</v>
      </c>
      <c r="C4626" t="s">
        <v>10</v>
      </c>
      <c r="D4626" t="s">
        <v>20</v>
      </c>
      <c r="E4626" t="s">
        <v>12</v>
      </c>
      <c r="F4626">
        <v>277.55</v>
      </c>
      <c r="G4626">
        <v>10</v>
      </c>
      <c r="H4626">
        <v>3.6</v>
      </c>
      <c r="I4626" t="s">
        <v>17</v>
      </c>
      <c r="J4626" s="1">
        <v>49186</v>
      </c>
    </row>
    <row r="4627" spans="1:10" x14ac:dyDescent="0.3">
      <c r="A4627">
        <v>4626</v>
      </c>
      <c r="B4627">
        <v>55</v>
      </c>
      <c r="C4627" t="s">
        <v>10</v>
      </c>
      <c r="D4627" t="s">
        <v>20</v>
      </c>
      <c r="E4627" t="s">
        <v>19</v>
      </c>
      <c r="F4627">
        <v>405.65</v>
      </c>
      <c r="G4627">
        <v>3</v>
      </c>
      <c r="H4627">
        <v>1.1000000000000001</v>
      </c>
      <c r="I4627" t="s">
        <v>17</v>
      </c>
      <c r="J4627" s="1">
        <v>49187</v>
      </c>
    </row>
    <row r="4628" spans="1:10" x14ac:dyDescent="0.3">
      <c r="A4628">
        <v>4627</v>
      </c>
      <c r="B4628">
        <v>19</v>
      </c>
      <c r="C4628" t="s">
        <v>23</v>
      </c>
      <c r="D4628" t="s">
        <v>18</v>
      </c>
      <c r="E4628" t="s">
        <v>19</v>
      </c>
      <c r="F4628">
        <v>960.94</v>
      </c>
      <c r="G4628">
        <v>7</v>
      </c>
      <c r="H4628">
        <v>2.6</v>
      </c>
      <c r="I4628" t="s">
        <v>17</v>
      </c>
      <c r="J4628" s="1">
        <v>49188</v>
      </c>
    </row>
    <row r="4629" spans="1:10" x14ac:dyDescent="0.3">
      <c r="A4629">
        <v>4628</v>
      </c>
      <c r="B4629">
        <v>22</v>
      </c>
      <c r="C4629" t="s">
        <v>23</v>
      </c>
      <c r="D4629" t="s">
        <v>11</v>
      </c>
      <c r="E4629" t="s">
        <v>16</v>
      </c>
      <c r="F4629">
        <v>1245.6600000000001</v>
      </c>
      <c r="G4629">
        <v>14</v>
      </c>
      <c r="H4629">
        <v>1.2</v>
      </c>
      <c r="I4629" t="s">
        <v>17</v>
      </c>
      <c r="J4629" s="1">
        <v>49189</v>
      </c>
    </row>
    <row r="4630" spans="1:10" x14ac:dyDescent="0.3">
      <c r="A4630">
        <v>4629</v>
      </c>
      <c r="B4630">
        <v>57</v>
      </c>
      <c r="C4630" t="s">
        <v>14</v>
      </c>
      <c r="D4630" t="s">
        <v>20</v>
      </c>
      <c r="E4630" t="s">
        <v>21</v>
      </c>
      <c r="F4630">
        <v>1276.22</v>
      </c>
      <c r="G4630">
        <v>4</v>
      </c>
      <c r="H4630">
        <v>3.1</v>
      </c>
      <c r="I4630" t="s">
        <v>13</v>
      </c>
      <c r="J4630" s="1">
        <v>49190</v>
      </c>
    </row>
    <row r="4631" spans="1:10" x14ac:dyDescent="0.3">
      <c r="A4631">
        <v>4630</v>
      </c>
      <c r="B4631">
        <v>18</v>
      </c>
      <c r="C4631" t="s">
        <v>14</v>
      </c>
      <c r="D4631" t="s">
        <v>11</v>
      </c>
      <c r="E4631" t="s">
        <v>24</v>
      </c>
      <c r="F4631">
        <v>386.51</v>
      </c>
      <c r="G4631">
        <v>10</v>
      </c>
      <c r="H4631">
        <v>4.2</v>
      </c>
      <c r="I4631" t="s">
        <v>17</v>
      </c>
      <c r="J4631" s="1">
        <v>49191</v>
      </c>
    </row>
    <row r="4632" spans="1:10" x14ac:dyDescent="0.3">
      <c r="A4632">
        <v>4631</v>
      </c>
      <c r="B4632">
        <v>68</v>
      </c>
      <c r="C4632" t="s">
        <v>14</v>
      </c>
      <c r="D4632" t="s">
        <v>25</v>
      </c>
      <c r="E4632" t="s">
        <v>19</v>
      </c>
      <c r="F4632">
        <v>1462.32</v>
      </c>
      <c r="G4632">
        <v>7</v>
      </c>
      <c r="H4632">
        <v>1.8</v>
      </c>
      <c r="I4632" t="s">
        <v>17</v>
      </c>
      <c r="J4632" s="1">
        <v>49192</v>
      </c>
    </row>
    <row r="4633" spans="1:10" x14ac:dyDescent="0.3">
      <c r="A4633">
        <v>4632</v>
      </c>
      <c r="B4633">
        <v>51</v>
      </c>
      <c r="C4633" t="s">
        <v>14</v>
      </c>
      <c r="D4633" t="s">
        <v>22</v>
      </c>
      <c r="E4633" t="s">
        <v>24</v>
      </c>
      <c r="F4633">
        <v>718.67</v>
      </c>
      <c r="G4633">
        <v>13</v>
      </c>
      <c r="H4633">
        <v>2.6</v>
      </c>
      <c r="I4633" t="s">
        <v>17</v>
      </c>
      <c r="J4633" s="1">
        <v>49193</v>
      </c>
    </row>
    <row r="4634" spans="1:10" x14ac:dyDescent="0.3">
      <c r="A4634">
        <v>4633</v>
      </c>
      <c r="B4634">
        <v>35</v>
      </c>
      <c r="C4634" t="s">
        <v>10</v>
      </c>
      <c r="D4634" t="s">
        <v>22</v>
      </c>
      <c r="E4634" t="s">
        <v>16</v>
      </c>
      <c r="F4634">
        <v>112.53</v>
      </c>
      <c r="G4634">
        <v>10</v>
      </c>
      <c r="H4634">
        <v>1.9</v>
      </c>
      <c r="I4634" t="s">
        <v>13</v>
      </c>
      <c r="J4634" s="1">
        <v>49194</v>
      </c>
    </row>
    <row r="4635" spans="1:10" x14ac:dyDescent="0.3">
      <c r="A4635">
        <v>4634</v>
      </c>
      <c r="B4635">
        <v>34</v>
      </c>
      <c r="C4635" t="s">
        <v>14</v>
      </c>
      <c r="D4635" t="s">
        <v>11</v>
      </c>
      <c r="E4635" t="s">
        <v>16</v>
      </c>
      <c r="F4635">
        <v>132.44999999999999</v>
      </c>
      <c r="G4635">
        <v>5</v>
      </c>
      <c r="H4635">
        <v>4.7</v>
      </c>
      <c r="I4635" t="s">
        <v>13</v>
      </c>
      <c r="J4635" s="1">
        <v>49195</v>
      </c>
    </row>
    <row r="4636" spans="1:10" x14ac:dyDescent="0.3">
      <c r="A4636">
        <v>4635</v>
      </c>
      <c r="B4636">
        <v>22</v>
      </c>
      <c r="C4636" t="s">
        <v>23</v>
      </c>
      <c r="D4636" t="s">
        <v>25</v>
      </c>
      <c r="E4636" t="s">
        <v>24</v>
      </c>
      <c r="F4636">
        <v>660.38</v>
      </c>
      <c r="G4636">
        <v>5</v>
      </c>
      <c r="H4636">
        <v>1.6</v>
      </c>
      <c r="I4636" t="s">
        <v>13</v>
      </c>
      <c r="J4636" s="1">
        <v>49196</v>
      </c>
    </row>
    <row r="4637" spans="1:10" x14ac:dyDescent="0.3">
      <c r="A4637">
        <v>4636</v>
      </c>
      <c r="B4637">
        <v>31</v>
      </c>
      <c r="C4637" t="s">
        <v>14</v>
      </c>
      <c r="D4637" t="s">
        <v>18</v>
      </c>
      <c r="E4637" t="s">
        <v>19</v>
      </c>
      <c r="F4637">
        <v>623.17999999999995</v>
      </c>
      <c r="G4637">
        <v>3</v>
      </c>
      <c r="H4637">
        <v>2.7</v>
      </c>
      <c r="I4637" t="s">
        <v>13</v>
      </c>
      <c r="J4637" s="1">
        <v>49197</v>
      </c>
    </row>
    <row r="4638" spans="1:10" x14ac:dyDescent="0.3">
      <c r="A4638">
        <v>4637</v>
      </c>
      <c r="B4638">
        <v>18</v>
      </c>
      <c r="C4638" t="s">
        <v>14</v>
      </c>
      <c r="D4638" t="s">
        <v>20</v>
      </c>
      <c r="E4638" t="s">
        <v>12</v>
      </c>
      <c r="F4638">
        <v>1271.58</v>
      </c>
      <c r="G4638">
        <v>5</v>
      </c>
      <c r="H4638">
        <v>1.9</v>
      </c>
      <c r="I4638" t="s">
        <v>13</v>
      </c>
      <c r="J4638" s="1">
        <v>49198</v>
      </c>
    </row>
    <row r="4639" spans="1:10" x14ac:dyDescent="0.3">
      <c r="A4639">
        <v>4638</v>
      </c>
      <c r="B4639">
        <v>26</v>
      </c>
      <c r="C4639" t="s">
        <v>14</v>
      </c>
      <c r="D4639" t="s">
        <v>18</v>
      </c>
      <c r="E4639" t="s">
        <v>24</v>
      </c>
      <c r="F4639">
        <v>94.18</v>
      </c>
      <c r="G4639">
        <v>5</v>
      </c>
      <c r="H4639">
        <v>3.2</v>
      </c>
      <c r="I4639" t="s">
        <v>17</v>
      </c>
      <c r="J4639" s="1">
        <v>49199</v>
      </c>
    </row>
    <row r="4640" spans="1:10" x14ac:dyDescent="0.3">
      <c r="A4640">
        <v>4639</v>
      </c>
      <c r="B4640">
        <v>68</v>
      </c>
      <c r="C4640" t="s">
        <v>14</v>
      </c>
      <c r="D4640" t="s">
        <v>20</v>
      </c>
      <c r="E4640" t="s">
        <v>12</v>
      </c>
      <c r="F4640">
        <v>621.54999999999995</v>
      </c>
      <c r="G4640">
        <v>2</v>
      </c>
      <c r="H4640">
        <v>4.4000000000000004</v>
      </c>
      <c r="I4640" t="s">
        <v>13</v>
      </c>
      <c r="J4640" s="1">
        <v>49200</v>
      </c>
    </row>
    <row r="4641" spans="1:10" x14ac:dyDescent="0.3">
      <c r="A4641">
        <v>4640</v>
      </c>
      <c r="B4641">
        <v>60</v>
      </c>
      <c r="C4641" t="s">
        <v>10</v>
      </c>
      <c r="D4641" t="s">
        <v>22</v>
      </c>
      <c r="E4641" t="s">
        <v>16</v>
      </c>
      <c r="F4641">
        <v>388.54</v>
      </c>
      <c r="G4641">
        <v>7</v>
      </c>
      <c r="H4641">
        <v>3.3</v>
      </c>
      <c r="I4641" t="s">
        <v>17</v>
      </c>
      <c r="J4641" s="1">
        <v>49201</v>
      </c>
    </row>
    <row r="4642" spans="1:10" x14ac:dyDescent="0.3">
      <c r="A4642">
        <v>4641</v>
      </c>
      <c r="B4642">
        <v>69</v>
      </c>
      <c r="C4642" t="s">
        <v>23</v>
      </c>
      <c r="D4642" t="s">
        <v>15</v>
      </c>
      <c r="E4642" t="s">
        <v>19</v>
      </c>
      <c r="F4642">
        <v>635.05999999999995</v>
      </c>
      <c r="G4642">
        <v>2</v>
      </c>
      <c r="H4642">
        <v>3.2</v>
      </c>
      <c r="I4642" t="s">
        <v>13</v>
      </c>
      <c r="J4642" s="1">
        <v>49202</v>
      </c>
    </row>
    <row r="4643" spans="1:10" x14ac:dyDescent="0.3">
      <c r="A4643">
        <v>4642</v>
      </c>
      <c r="B4643">
        <v>39</v>
      </c>
      <c r="C4643" t="s">
        <v>14</v>
      </c>
      <c r="D4643" t="s">
        <v>22</v>
      </c>
      <c r="E4643" t="s">
        <v>21</v>
      </c>
      <c r="F4643">
        <v>582.79</v>
      </c>
      <c r="G4643">
        <v>6</v>
      </c>
      <c r="H4643">
        <v>2.8</v>
      </c>
      <c r="I4643" t="s">
        <v>13</v>
      </c>
      <c r="J4643" s="1">
        <v>49203</v>
      </c>
    </row>
    <row r="4644" spans="1:10" x14ac:dyDescent="0.3">
      <c r="A4644">
        <v>4643</v>
      </c>
      <c r="B4644">
        <v>22</v>
      </c>
      <c r="C4644" t="s">
        <v>14</v>
      </c>
      <c r="D4644" t="s">
        <v>25</v>
      </c>
      <c r="E4644" t="s">
        <v>24</v>
      </c>
      <c r="F4644">
        <v>1223.1500000000001</v>
      </c>
      <c r="G4644">
        <v>10</v>
      </c>
      <c r="H4644">
        <v>4.3</v>
      </c>
      <c r="I4644" t="s">
        <v>13</v>
      </c>
      <c r="J4644" s="1">
        <v>49204</v>
      </c>
    </row>
    <row r="4645" spans="1:10" x14ac:dyDescent="0.3">
      <c r="A4645">
        <v>4644</v>
      </c>
      <c r="B4645">
        <v>30</v>
      </c>
      <c r="C4645" t="s">
        <v>23</v>
      </c>
      <c r="D4645" t="s">
        <v>11</v>
      </c>
      <c r="E4645" t="s">
        <v>19</v>
      </c>
      <c r="F4645">
        <v>849.66</v>
      </c>
      <c r="G4645">
        <v>3</v>
      </c>
      <c r="H4645">
        <v>1.5</v>
      </c>
      <c r="I4645" t="s">
        <v>13</v>
      </c>
      <c r="J4645" s="1">
        <v>49205</v>
      </c>
    </row>
    <row r="4646" spans="1:10" x14ac:dyDescent="0.3">
      <c r="A4646">
        <v>4645</v>
      </c>
      <c r="B4646">
        <v>25</v>
      </c>
      <c r="C4646" t="s">
        <v>14</v>
      </c>
      <c r="D4646" t="s">
        <v>20</v>
      </c>
      <c r="E4646" t="s">
        <v>12</v>
      </c>
      <c r="F4646">
        <v>521.66</v>
      </c>
      <c r="G4646">
        <v>5</v>
      </c>
      <c r="H4646">
        <v>4.0999999999999996</v>
      </c>
      <c r="I4646" t="s">
        <v>13</v>
      </c>
      <c r="J4646" s="1">
        <v>49206</v>
      </c>
    </row>
    <row r="4647" spans="1:10" x14ac:dyDescent="0.3">
      <c r="A4647">
        <v>4646</v>
      </c>
      <c r="B4647">
        <v>68</v>
      </c>
      <c r="C4647" t="s">
        <v>14</v>
      </c>
      <c r="D4647" t="s">
        <v>11</v>
      </c>
      <c r="E4647" t="s">
        <v>16</v>
      </c>
      <c r="F4647">
        <v>150.82</v>
      </c>
      <c r="G4647">
        <v>6</v>
      </c>
      <c r="H4647">
        <v>1.5</v>
      </c>
      <c r="I4647" t="s">
        <v>13</v>
      </c>
      <c r="J4647" s="1">
        <v>49207</v>
      </c>
    </row>
    <row r="4648" spans="1:10" x14ac:dyDescent="0.3">
      <c r="A4648">
        <v>4647</v>
      </c>
      <c r="B4648">
        <v>32</v>
      </c>
      <c r="C4648" t="s">
        <v>14</v>
      </c>
      <c r="D4648" t="s">
        <v>11</v>
      </c>
      <c r="E4648" t="s">
        <v>24</v>
      </c>
      <c r="F4648">
        <v>62.54</v>
      </c>
      <c r="G4648">
        <v>2</v>
      </c>
      <c r="H4648">
        <v>1.2</v>
      </c>
      <c r="I4648" t="s">
        <v>17</v>
      </c>
      <c r="J4648" s="1">
        <v>49208</v>
      </c>
    </row>
    <row r="4649" spans="1:10" x14ac:dyDescent="0.3">
      <c r="A4649">
        <v>4648</v>
      </c>
      <c r="B4649">
        <v>51</v>
      </c>
      <c r="C4649" t="s">
        <v>23</v>
      </c>
      <c r="D4649" t="s">
        <v>11</v>
      </c>
      <c r="E4649" t="s">
        <v>19</v>
      </c>
      <c r="F4649">
        <v>525.55999999999995</v>
      </c>
      <c r="G4649">
        <v>11</v>
      </c>
      <c r="H4649">
        <v>4.8</v>
      </c>
      <c r="I4649" t="s">
        <v>13</v>
      </c>
      <c r="J4649" s="1">
        <v>49209</v>
      </c>
    </row>
    <row r="4650" spans="1:10" x14ac:dyDescent="0.3">
      <c r="A4650">
        <v>4649</v>
      </c>
      <c r="B4650">
        <v>41</v>
      </c>
      <c r="C4650" t="s">
        <v>14</v>
      </c>
      <c r="D4650" t="s">
        <v>20</v>
      </c>
      <c r="E4650" t="s">
        <v>12</v>
      </c>
      <c r="F4650">
        <v>559.57000000000005</v>
      </c>
      <c r="G4650">
        <v>3</v>
      </c>
      <c r="H4650">
        <v>1.8</v>
      </c>
      <c r="I4650" t="s">
        <v>17</v>
      </c>
      <c r="J4650" s="1">
        <v>49210</v>
      </c>
    </row>
    <row r="4651" spans="1:10" x14ac:dyDescent="0.3">
      <c r="A4651">
        <v>4650</v>
      </c>
      <c r="B4651">
        <v>44</v>
      </c>
      <c r="C4651" t="s">
        <v>23</v>
      </c>
      <c r="D4651" t="s">
        <v>15</v>
      </c>
      <c r="E4651" t="s">
        <v>16</v>
      </c>
      <c r="F4651">
        <v>656.82</v>
      </c>
      <c r="G4651">
        <v>14</v>
      </c>
      <c r="H4651">
        <v>3.1</v>
      </c>
      <c r="I4651" t="s">
        <v>13</v>
      </c>
      <c r="J4651" s="1">
        <v>49211</v>
      </c>
    </row>
    <row r="4652" spans="1:10" x14ac:dyDescent="0.3">
      <c r="A4652">
        <v>4651</v>
      </c>
      <c r="B4652">
        <v>49</v>
      </c>
      <c r="C4652" t="s">
        <v>23</v>
      </c>
      <c r="D4652" t="s">
        <v>20</v>
      </c>
      <c r="E4652" t="s">
        <v>19</v>
      </c>
      <c r="F4652">
        <v>1074.08</v>
      </c>
      <c r="G4652">
        <v>10</v>
      </c>
      <c r="H4652">
        <v>4.5999999999999996</v>
      </c>
      <c r="I4652" t="s">
        <v>13</v>
      </c>
      <c r="J4652" s="1">
        <v>49212</v>
      </c>
    </row>
    <row r="4653" spans="1:10" x14ac:dyDescent="0.3">
      <c r="A4653">
        <v>4652</v>
      </c>
      <c r="B4653">
        <v>65</v>
      </c>
      <c r="C4653" t="s">
        <v>10</v>
      </c>
      <c r="D4653" t="s">
        <v>11</v>
      </c>
      <c r="E4653" t="s">
        <v>21</v>
      </c>
      <c r="F4653">
        <v>853.51</v>
      </c>
      <c r="G4653">
        <v>12</v>
      </c>
      <c r="H4653">
        <v>3.4</v>
      </c>
      <c r="I4653" t="s">
        <v>17</v>
      </c>
      <c r="J4653" s="1">
        <v>49213</v>
      </c>
    </row>
    <row r="4654" spans="1:10" x14ac:dyDescent="0.3">
      <c r="A4654">
        <v>4653</v>
      </c>
      <c r="B4654">
        <v>69</v>
      </c>
      <c r="C4654" t="s">
        <v>10</v>
      </c>
      <c r="D4654" t="s">
        <v>15</v>
      </c>
      <c r="E4654" t="s">
        <v>21</v>
      </c>
      <c r="F4654">
        <v>659.94</v>
      </c>
      <c r="G4654">
        <v>2</v>
      </c>
      <c r="H4654">
        <v>4.9000000000000004</v>
      </c>
      <c r="I4654" t="s">
        <v>13</v>
      </c>
      <c r="J4654" s="1">
        <v>49214</v>
      </c>
    </row>
    <row r="4655" spans="1:10" x14ac:dyDescent="0.3">
      <c r="A4655">
        <v>4654</v>
      </c>
      <c r="B4655">
        <v>23</v>
      </c>
      <c r="C4655" t="s">
        <v>14</v>
      </c>
      <c r="D4655" t="s">
        <v>18</v>
      </c>
      <c r="E4655" t="s">
        <v>21</v>
      </c>
      <c r="F4655">
        <v>1087.25</v>
      </c>
      <c r="G4655">
        <v>2</v>
      </c>
      <c r="H4655">
        <v>4.5</v>
      </c>
      <c r="I4655" t="s">
        <v>17</v>
      </c>
      <c r="J4655" s="1">
        <v>49215</v>
      </c>
    </row>
    <row r="4656" spans="1:10" x14ac:dyDescent="0.3">
      <c r="A4656">
        <v>4655</v>
      </c>
      <c r="B4656">
        <v>24</v>
      </c>
      <c r="C4656" t="s">
        <v>23</v>
      </c>
      <c r="D4656" t="s">
        <v>11</v>
      </c>
      <c r="E4656" t="s">
        <v>21</v>
      </c>
      <c r="F4656">
        <v>1286.47</v>
      </c>
      <c r="G4656">
        <v>5</v>
      </c>
      <c r="H4656">
        <v>4</v>
      </c>
      <c r="I4656" t="s">
        <v>17</v>
      </c>
      <c r="J4656" s="1">
        <v>49216</v>
      </c>
    </row>
    <row r="4657" spans="1:10" x14ac:dyDescent="0.3">
      <c r="A4657">
        <v>4656</v>
      </c>
      <c r="B4657">
        <v>68</v>
      </c>
      <c r="C4657" t="s">
        <v>14</v>
      </c>
      <c r="D4657" t="s">
        <v>18</v>
      </c>
      <c r="E4657" t="s">
        <v>21</v>
      </c>
      <c r="F4657">
        <v>193.42</v>
      </c>
      <c r="G4657">
        <v>6</v>
      </c>
      <c r="H4657">
        <v>1.1000000000000001</v>
      </c>
      <c r="I4657" t="s">
        <v>17</v>
      </c>
      <c r="J4657" s="1">
        <v>49217</v>
      </c>
    </row>
    <row r="4658" spans="1:10" x14ac:dyDescent="0.3">
      <c r="A4658">
        <v>4657</v>
      </c>
      <c r="B4658">
        <v>46</v>
      </c>
      <c r="C4658" t="s">
        <v>10</v>
      </c>
      <c r="D4658" t="s">
        <v>18</v>
      </c>
      <c r="E4658" t="s">
        <v>16</v>
      </c>
      <c r="F4658">
        <v>570.52</v>
      </c>
      <c r="G4658">
        <v>11</v>
      </c>
      <c r="H4658">
        <v>2.1</v>
      </c>
      <c r="I4658" t="s">
        <v>17</v>
      </c>
      <c r="J4658" s="1">
        <v>49218</v>
      </c>
    </row>
    <row r="4659" spans="1:10" x14ac:dyDescent="0.3">
      <c r="A4659">
        <v>4658</v>
      </c>
      <c r="B4659">
        <v>20</v>
      </c>
      <c r="C4659" t="s">
        <v>23</v>
      </c>
      <c r="D4659" t="s">
        <v>15</v>
      </c>
      <c r="E4659" t="s">
        <v>24</v>
      </c>
      <c r="F4659">
        <v>1129.3699999999999</v>
      </c>
      <c r="G4659">
        <v>3</v>
      </c>
      <c r="H4659">
        <v>1.3</v>
      </c>
      <c r="I4659" t="s">
        <v>13</v>
      </c>
      <c r="J4659" s="1">
        <v>49219</v>
      </c>
    </row>
    <row r="4660" spans="1:10" x14ac:dyDescent="0.3">
      <c r="A4660">
        <v>4659</v>
      </c>
      <c r="B4660">
        <v>69</v>
      </c>
      <c r="C4660" t="s">
        <v>23</v>
      </c>
      <c r="D4660" t="s">
        <v>25</v>
      </c>
      <c r="E4660" t="s">
        <v>21</v>
      </c>
      <c r="F4660">
        <v>1271.3</v>
      </c>
      <c r="G4660">
        <v>6</v>
      </c>
      <c r="H4660">
        <v>4.5</v>
      </c>
      <c r="I4660" t="s">
        <v>17</v>
      </c>
      <c r="J4660" s="1">
        <v>49220</v>
      </c>
    </row>
    <row r="4661" spans="1:10" x14ac:dyDescent="0.3">
      <c r="A4661">
        <v>4660</v>
      </c>
      <c r="B4661">
        <v>50</v>
      </c>
      <c r="C4661" t="s">
        <v>14</v>
      </c>
      <c r="D4661" t="s">
        <v>18</v>
      </c>
      <c r="E4661" t="s">
        <v>16</v>
      </c>
      <c r="F4661">
        <v>405.14</v>
      </c>
      <c r="G4661">
        <v>8</v>
      </c>
      <c r="H4661">
        <v>1.3</v>
      </c>
      <c r="I4661" t="s">
        <v>13</v>
      </c>
      <c r="J4661" s="1">
        <v>49221</v>
      </c>
    </row>
    <row r="4662" spans="1:10" x14ac:dyDescent="0.3">
      <c r="A4662">
        <v>4661</v>
      </c>
      <c r="B4662">
        <v>20</v>
      </c>
      <c r="C4662" t="s">
        <v>10</v>
      </c>
      <c r="D4662" t="s">
        <v>15</v>
      </c>
      <c r="E4662" t="s">
        <v>16</v>
      </c>
      <c r="F4662">
        <v>1079.9000000000001</v>
      </c>
      <c r="G4662">
        <v>7</v>
      </c>
      <c r="H4662">
        <v>1.2</v>
      </c>
      <c r="I4662" t="s">
        <v>17</v>
      </c>
      <c r="J4662" s="1">
        <v>49222</v>
      </c>
    </row>
    <row r="4663" spans="1:10" x14ac:dyDescent="0.3">
      <c r="A4663">
        <v>4662</v>
      </c>
      <c r="B4663">
        <v>49</v>
      </c>
      <c r="C4663" t="s">
        <v>14</v>
      </c>
      <c r="D4663" t="s">
        <v>18</v>
      </c>
      <c r="E4663" t="s">
        <v>12</v>
      </c>
      <c r="F4663">
        <v>1429.67</v>
      </c>
      <c r="G4663">
        <v>9</v>
      </c>
      <c r="H4663">
        <v>3.1</v>
      </c>
      <c r="I4663" t="s">
        <v>13</v>
      </c>
      <c r="J4663" s="1">
        <v>49223</v>
      </c>
    </row>
    <row r="4664" spans="1:10" x14ac:dyDescent="0.3">
      <c r="A4664">
        <v>4663</v>
      </c>
      <c r="B4664">
        <v>62</v>
      </c>
      <c r="C4664" t="s">
        <v>14</v>
      </c>
      <c r="D4664" t="s">
        <v>20</v>
      </c>
      <c r="E4664" t="s">
        <v>24</v>
      </c>
      <c r="F4664">
        <v>887.12</v>
      </c>
      <c r="G4664">
        <v>12</v>
      </c>
      <c r="H4664">
        <v>4.5999999999999996</v>
      </c>
      <c r="I4664" t="s">
        <v>17</v>
      </c>
      <c r="J4664" s="1">
        <v>49224</v>
      </c>
    </row>
    <row r="4665" spans="1:10" x14ac:dyDescent="0.3">
      <c r="A4665">
        <v>4664</v>
      </c>
      <c r="B4665">
        <v>65</v>
      </c>
      <c r="C4665" t="s">
        <v>14</v>
      </c>
      <c r="D4665" t="s">
        <v>11</v>
      </c>
      <c r="E4665" t="s">
        <v>16</v>
      </c>
      <c r="F4665">
        <v>993.35</v>
      </c>
      <c r="G4665">
        <v>9</v>
      </c>
      <c r="H4665">
        <v>4.7</v>
      </c>
      <c r="I4665" t="s">
        <v>17</v>
      </c>
      <c r="J4665" s="1">
        <v>49225</v>
      </c>
    </row>
    <row r="4666" spans="1:10" x14ac:dyDescent="0.3">
      <c r="A4666">
        <v>4665</v>
      </c>
      <c r="B4666">
        <v>28</v>
      </c>
      <c r="C4666" t="s">
        <v>14</v>
      </c>
      <c r="D4666" t="s">
        <v>15</v>
      </c>
      <c r="E4666" t="s">
        <v>21</v>
      </c>
      <c r="F4666">
        <v>252.51</v>
      </c>
      <c r="G4666">
        <v>9</v>
      </c>
      <c r="H4666">
        <v>2.8</v>
      </c>
      <c r="I4666" t="s">
        <v>13</v>
      </c>
      <c r="J4666" s="1">
        <v>49226</v>
      </c>
    </row>
    <row r="4667" spans="1:10" x14ac:dyDescent="0.3">
      <c r="A4667">
        <v>4666</v>
      </c>
      <c r="B4667">
        <v>54</v>
      </c>
      <c r="C4667" t="s">
        <v>14</v>
      </c>
      <c r="D4667" t="s">
        <v>11</v>
      </c>
      <c r="E4667" t="s">
        <v>12</v>
      </c>
      <c r="F4667">
        <v>1257.51</v>
      </c>
      <c r="G4667">
        <v>8</v>
      </c>
      <c r="H4667">
        <v>3.2</v>
      </c>
      <c r="I4667" t="s">
        <v>17</v>
      </c>
      <c r="J4667" s="1">
        <v>49227</v>
      </c>
    </row>
    <row r="4668" spans="1:10" x14ac:dyDescent="0.3">
      <c r="A4668">
        <v>4667</v>
      </c>
      <c r="B4668">
        <v>58</v>
      </c>
      <c r="C4668" t="s">
        <v>10</v>
      </c>
      <c r="D4668" t="s">
        <v>18</v>
      </c>
      <c r="E4668" t="s">
        <v>21</v>
      </c>
      <c r="F4668">
        <v>809.64</v>
      </c>
      <c r="G4668">
        <v>1</v>
      </c>
      <c r="H4668">
        <v>1.8</v>
      </c>
      <c r="I4668" t="s">
        <v>17</v>
      </c>
      <c r="J4668" s="1">
        <v>49228</v>
      </c>
    </row>
    <row r="4669" spans="1:10" x14ac:dyDescent="0.3">
      <c r="A4669">
        <v>4668</v>
      </c>
      <c r="B4669">
        <v>29</v>
      </c>
      <c r="C4669" t="s">
        <v>23</v>
      </c>
      <c r="D4669" t="s">
        <v>25</v>
      </c>
      <c r="E4669" t="s">
        <v>16</v>
      </c>
      <c r="F4669">
        <v>499.82</v>
      </c>
      <c r="G4669">
        <v>5</v>
      </c>
      <c r="H4669">
        <v>1.9</v>
      </c>
      <c r="I4669" t="s">
        <v>13</v>
      </c>
      <c r="J4669" s="1">
        <v>49229</v>
      </c>
    </row>
    <row r="4670" spans="1:10" x14ac:dyDescent="0.3">
      <c r="A4670">
        <v>4669</v>
      </c>
      <c r="B4670">
        <v>26</v>
      </c>
      <c r="C4670" t="s">
        <v>10</v>
      </c>
      <c r="D4670" t="s">
        <v>18</v>
      </c>
      <c r="E4670" t="s">
        <v>12</v>
      </c>
      <c r="F4670">
        <v>837.61</v>
      </c>
      <c r="G4670">
        <v>12</v>
      </c>
      <c r="H4670">
        <v>4</v>
      </c>
      <c r="I4670" t="s">
        <v>17</v>
      </c>
      <c r="J4670" s="1">
        <v>49230</v>
      </c>
    </row>
    <row r="4671" spans="1:10" x14ac:dyDescent="0.3">
      <c r="A4671">
        <v>4670</v>
      </c>
      <c r="B4671">
        <v>35</v>
      </c>
      <c r="C4671" t="s">
        <v>14</v>
      </c>
      <c r="D4671" t="s">
        <v>25</v>
      </c>
      <c r="E4671" t="s">
        <v>19</v>
      </c>
      <c r="F4671">
        <v>24.79</v>
      </c>
      <c r="G4671">
        <v>13</v>
      </c>
      <c r="H4671">
        <v>1.4</v>
      </c>
      <c r="I4671" t="s">
        <v>13</v>
      </c>
      <c r="J4671" s="1">
        <v>49231</v>
      </c>
    </row>
    <row r="4672" spans="1:10" x14ac:dyDescent="0.3">
      <c r="A4672">
        <v>4671</v>
      </c>
      <c r="B4672">
        <v>60</v>
      </c>
      <c r="C4672" t="s">
        <v>14</v>
      </c>
      <c r="D4672" t="s">
        <v>25</v>
      </c>
      <c r="E4672" t="s">
        <v>19</v>
      </c>
      <c r="F4672">
        <v>706.96</v>
      </c>
      <c r="G4672">
        <v>14</v>
      </c>
      <c r="H4672">
        <v>4.2</v>
      </c>
      <c r="I4672" t="s">
        <v>13</v>
      </c>
      <c r="J4672" s="1">
        <v>49232</v>
      </c>
    </row>
    <row r="4673" spans="1:10" x14ac:dyDescent="0.3">
      <c r="A4673">
        <v>4672</v>
      </c>
      <c r="B4673">
        <v>48</v>
      </c>
      <c r="C4673" t="s">
        <v>14</v>
      </c>
      <c r="D4673" t="s">
        <v>18</v>
      </c>
      <c r="E4673" t="s">
        <v>24</v>
      </c>
      <c r="F4673">
        <v>1213.6500000000001</v>
      </c>
      <c r="G4673">
        <v>7</v>
      </c>
      <c r="H4673">
        <v>2.1</v>
      </c>
      <c r="I4673" t="s">
        <v>13</v>
      </c>
      <c r="J4673" s="1">
        <v>49233</v>
      </c>
    </row>
    <row r="4674" spans="1:10" x14ac:dyDescent="0.3">
      <c r="A4674">
        <v>4673</v>
      </c>
      <c r="B4674">
        <v>69</v>
      </c>
      <c r="C4674" t="s">
        <v>14</v>
      </c>
      <c r="D4674" t="s">
        <v>15</v>
      </c>
      <c r="E4674" t="s">
        <v>19</v>
      </c>
      <c r="F4674">
        <v>417.08</v>
      </c>
      <c r="G4674">
        <v>8</v>
      </c>
      <c r="H4674">
        <v>3.2</v>
      </c>
      <c r="I4674" t="s">
        <v>13</v>
      </c>
      <c r="J4674" s="1">
        <v>49234</v>
      </c>
    </row>
    <row r="4675" spans="1:10" x14ac:dyDescent="0.3">
      <c r="A4675">
        <v>4674</v>
      </c>
      <c r="B4675">
        <v>30</v>
      </c>
      <c r="C4675" t="s">
        <v>14</v>
      </c>
      <c r="D4675" t="s">
        <v>15</v>
      </c>
      <c r="E4675" t="s">
        <v>24</v>
      </c>
      <c r="F4675">
        <v>1316.03</v>
      </c>
      <c r="G4675">
        <v>1</v>
      </c>
      <c r="H4675">
        <v>3.3</v>
      </c>
      <c r="I4675" t="s">
        <v>13</v>
      </c>
      <c r="J4675" s="1">
        <v>49235</v>
      </c>
    </row>
    <row r="4676" spans="1:10" x14ac:dyDescent="0.3">
      <c r="A4676">
        <v>4675</v>
      </c>
      <c r="B4676">
        <v>35</v>
      </c>
      <c r="C4676" t="s">
        <v>10</v>
      </c>
      <c r="D4676" t="s">
        <v>20</v>
      </c>
      <c r="E4676" t="s">
        <v>16</v>
      </c>
      <c r="F4676">
        <v>1380.86</v>
      </c>
      <c r="G4676">
        <v>6</v>
      </c>
      <c r="H4676">
        <v>2.2999999999999998</v>
      </c>
      <c r="I4676" t="s">
        <v>17</v>
      </c>
      <c r="J4676" s="1">
        <v>49236</v>
      </c>
    </row>
    <row r="4677" spans="1:10" x14ac:dyDescent="0.3">
      <c r="A4677">
        <v>4676</v>
      </c>
      <c r="B4677">
        <v>44</v>
      </c>
      <c r="C4677" t="s">
        <v>23</v>
      </c>
      <c r="D4677" t="s">
        <v>18</v>
      </c>
      <c r="E4677" t="s">
        <v>19</v>
      </c>
      <c r="F4677">
        <v>1462.03</v>
      </c>
      <c r="G4677">
        <v>9</v>
      </c>
      <c r="H4677">
        <v>4.5999999999999996</v>
      </c>
      <c r="I4677" t="s">
        <v>17</v>
      </c>
      <c r="J4677" s="1">
        <v>49237</v>
      </c>
    </row>
    <row r="4678" spans="1:10" x14ac:dyDescent="0.3">
      <c r="A4678">
        <v>4677</v>
      </c>
      <c r="B4678">
        <v>31</v>
      </c>
      <c r="C4678" t="s">
        <v>10</v>
      </c>
      <c r="D4678" t="s">
        <v>22</v>
      </c>
      <c r="E4678" t="s">
        <v>21</v>
      </c>
      <c r="F4678">
        <v>43.28</v>
      </c>
      <c r="G4678">
        <v>6</v>
      </c>
      <c r="H4678">
        <v>1.4</v>
      </c>
      <c r="I4678" t="s">
        <v>13</v>
      </c>
      <c r="J4678" s="1">
        <v>49238</v>
      </c>
    </row>
    <row r="4679" spans="1:10" x14ac:dyDescent="0.3">
      <c r="A4679">
        <v>4678</v>
      </c>
      <c r="B4679">
        <v>35</v>
      </c>
      <c r="C4679" t="s">
        <v>23</v>
      </c>
      <c r="D4679" t="s">
        <v>18</v>
      </c>
      <c r="E4679" t="s">
        <v>12</v>
      </c>
      <c r="F4679">
        <v>206.75</v>
      </c>
      <c r="G4679">
        <v>10</v>
      </c>
      <c r="H4679">
        <v>2.2000000000000002</v>
      </c>
      <c r="I4679" t="s">
        <v>13</v>
      </c>
      <c r="J4679" s="1">
        <v>49239</v>
      </c>
    </row>
    <row r="4680" spans="1:10" x14ac:dyDescent="0.3">
      <c r="A4680">
        <v>4679</v>
      </c>
      <c r="B4680">
        <v>39</v>
      </c>
      <c r="C4680" t="s">
        <v>23</v>
      </c>
      <c r="D4680" t="s">
        <v>22</v>
      </c>
      <c r="E4680" t="s">
        <v>24</v>
      </c>
      <c r="F4680">
        <v>378.96</v>
      </c>
      <c r="G4680">
        <v>5</v>
      </c>
      <c r="H4680">
        <v>2.8</v>
      </c>
      <c r="I4680" t="s">
        <v>17</v>
      </c>
      <c r="J4680" s="1">
        <v>49240</v>
      </c>
    </row>
    <row r="4681" spans="1:10" x14ac:dyDescent="0.3">
      <c r="A4681">
        <v>4680</v>
      </c>
      <c r="B4681">
        <v>67</v>
      </c>
      <c r="C4681" t="s">
        <v>14</v>
      </c>
      <c r="D4681" t="s">
        <v>15</v>
      </c>
      <c r="E4681" t="s">
        <v>16</v>
      </c>
      <c r="F4681">
        <v>435.26</v>
      </c>
      <c r="G4681">
        <v>3</v>
      </c>
      <c r="H4681">
        <v>4.7</v>
      </c>
      <c r="I4681" t="s">
        <v>13</v>
      </c>
      <c r="J4681" s="1">
        <v>49241</v>
      </c>
    </row>
    <row r="4682" spans="1:10" x14ac:dyDescent="0.3">
      <c r="A4682">
        <v>4681</v>
      </c>
      <c r="B4682">
        <v>39</v>
      </c>
      <c r="C4682" t="s">
        <v>10</v>
      </c>
      <c r="D4682" t="s">
        <v>22</v>
      </c>
      <c r="E4682" t="s">
        <v>19</v>
      </c>
      <c r="F4682">
        <v>611.16</v>
      </c>
      <c r="G4682">
        <v>14</v>
      </c>
      <c r="H4682">
        <v>2.5</v>
      </c>
      <c r="I4682" t="s">
        <v>13</v>
      </c>
      <c r="J4682" s="1">
        <v>49242</v>
      </c>
    </row>
    <row r="4683" spans="1:10" x14ac:dyDescent="0.3">
      <c r="A4683">
        <v>4682</v>
      </c>
      <c r="B4683">
        <v>36</v>
      </c>
      <c r="C4683" t="s">
        <v>14</v>
      </c>
      <c r="D4683" t="s">
        <v>20</v>
      </c>
      <c r="E4683" t="s">
        <v>12</v>
      </c>
      <c r="F4683">
        <v>983.75</v>
      </c>
      <c r="G4683">
        <v>6</v>
      </c>
      <c r="H4683">
        <v>2.2999999999999998</v>
      </c>
      <c r="I4683" t="s">
        <v>17</v>
      </c>
      <c r="J4683" s="1">
        <v>49243</v>
      </c>
    </row>
    <row r="4684" spans="1:10" x14ac:dyDescent="0.3">
      <c r="A4684">
        <v>4683</v>
      </c>
      <c r="B4684">
        <v>24</v>
      </c>
      <c r="C4684" t="s">
        <v>10</v>
      </c>
      <c r="D4684" t="s">
        <v>11</v>
      </c>
      <c r="E4684" t="s">
        <v>16</v>
      </c>
      <c r="F4684">
        <v>240.54</v>
      </c>
      <c r="G4684">
        <v>7</v>
      </c>
      <c r="H4684">
        <v>3.3</v>
      </c>
      <c r="I4684" t="s">
        <v>17</v>
      </c>
      <c r="J4684" s="1">
        <v>49244</v>
      </c>
    </row>
    <row r="4685" spans="1:10" x14ac:dyDescent="0.3">
      <c r="A4685">
        <v>4684</v>
      </c>
      <c r="B4685">
        <v>26</v>
      </c>
      <c r="C4685" t="s">
        <v>23</v>
      </c>
      <c r="D4685" t="s">
        <v>25</v>
      </c>
      <c r="E4685" t="s">
        <v>12</v>
      </c>
      <c r="F4685">
        <v>53.97</v>
      </c>
      <c r="G4685">
        <v>13</v>
      </c>
      <c r="H4685">
        <v>3.7</v>
      </c>
      <c r="I4685" t="s">
        <v>13</v>
      </c>
      <c r="J4685" s="1">
        <v>49245</v>
      </c>
    </row>
    <row r="4686" spans="1:10" x14ac:dyDescent="0.3">
      <c r="A4686">
        <v>4685</v>
      </c>
      <c r="B4686">
        <v>33</v>
      </c>
      <c r="C4686" t="s">
        <v>14</v>
      </c>
      <c r="D4686" t="s">
        <v>15</v>
      </c>
      <c r="E4686" t="s">
        <v>24</v>
      </c>
      <c r="F4686">
        <v>244.76</v>
      </c>
      <c r="G4686">
        <v>11</v>
      </c>
      <c r="H4686">
        <v>3</v>
      </c>
      <c r="I4686" t="s">
        <v>17</v>
      </c>
      <c r="J4686" s="1">
        <v>49246</v>
      </c>
    </row>
    <row r="4687" spans="1:10" x14ac:dyDescent="0.3">
      <c r="A4687">
        <v>4686</v>
      </c>
      <c r="B4687">
        <v>48</v>
      </c>
      <c r="C4687" t="s">
        <v>10</v>
      </c>
      <c r="D4687" t="s">
        <v>11</v>
      </c>
      <c r="E4687" t="s">
        <v>19</v>
      </c>
      <c r="F4687">
        <v>242.11</v>
      </c>
      <c r="G4687">
        <v>9</v>
      </c>
      <c r="H4687">
        <v>2.8</v>
      </c>
      <c r="I4687" t="s">
        <v>13</v>
      </c>
      <c r="J4687" s="1">
        <v>49247</v>
      </c>
    </row>
    <row r="4688" spans="1:10" x14ac:dyDescent="0.3">
      <c r="A4688">
        <v>4687</v>
      </c>
      <c r="B4688">
        <v>31</v>
      </c>
      <c r="C4688" t="s">
        <v>23</v>
      </c>
      <c r="D4688" t="s">
        <v>20</v>
      </c>
      <c r="E4688" t="s">
        <v>16</v>
      </c>
      <c r="F4688">
        <v>1198.21</v>
      </c>
      <c r="G4688">
        <v>9</v>
      </c>
      <c r="H4688">
        <v>1.8</v>
      </c>
      <c r="I4688" t="s">
        <v>17</v>
      </c>
      <c r="J4688" s="1">
        <v>49248</v>
      </c>
    </row>
    <row r="4689" spans="1:10" x14ac:dyDescent="0.3">
      <c r="A4689">
        <v>4688</v>
      </c>
      <c r="B4689">
        <v>31</v>
      </c>
      <c r="C4689" t="s">
        <v>14</v>
      </c>
      <c r="D4689" t="s">
        <v>15</v>
      </c>
      <c r="E4689" t="s">
        <v>21</v>
      </c>
      <c r="F4689">
        <v>227.73</v>
      </c>
      <c r="G4689">
        <v>5</v>
      </c>
      <c r="H4689">
        <v>3.6</v>
      </c>
      <c r="I4689" t="s">
        <v>13</v>
      </c>
      <c r="J4689" s="1">
        <v>49249</v>
      </c>
    </row>
    <row r="4690" spans="1:10" x14ac:dyDescent="0.3">
      <c r="A4690">
        <v>4689</v>
      </c>
      <c r="B4690">
        <v>66</v>
      </c>
      <c r="C4690" t="s">
        <v>23</v>
      </c>
      <c r="D4690" t="s">
        <v>15</v>
      </c>
      <c r="E4690" t="s">
        <v>16</v>
      </c>
      <c r="F4690">
        <v>517.91999999999996</v>
      </c>
      <c r="G4690">
        <v>4</v>
      </c>
      <c r="H4690">
        <v>1.2</v>
      </c>
      <c r="I4690" t="s">
        <v>17</v>
      </c>
      <c r="J4690" s="1">
        <v>49250</v>
      </c>
    </row>
    <row r="4691" spans="1:10" x14ac:dyDescent="0.3">
      <c r="A4691">
        <v>4690</v>
      </c>
      <c r="B4691">
        <v>47</v>
      </c>
      <c r="C4691" t="s">
        <v>10</v>
      </c>
      <c r="D4691" t="s">
        <v>22</v>
      </c>
      <c r="E4691" t="s">
        <v>24</v>
      </c>
      <c r="F4691">
        <v>1358.08</v>
      </c>
      <c r="G4691">
        <v>8</v>
      </c>
      <c r="H4691">
        <v>1.8</v>
      </c>
      <c r="I4691" t="s">
        <v>17</v>
      </c>
      <c r="J4691" s="1">
        <v>49251</v>
      </c>
    </row>
    <row r="4692" spans="1:10" x14ac:dyDescent="0.3">
      <c r="A4692">
        <v>4691</v>
      </c>
      <c r="B4692">
        <v>47</v>
      </c>
      <c r="C4692" t="s">
        <v>23</v>
      </c>
      <c r="D4692" t="s">
        <v>22</v>
      </c>
      <c r="E4692" t="s">
        <v>21</v>
      </c>
      <c r="F4692">
        <v>1047.21</v>
      </c>
      <c r="G4692">
        <v>9</v>
      </c>
      <c r="H4692">
        <v>2.5</v>
      </c>
      <c r="I4692" t="s">
        <v>13</v>
      </c>
      <c r="J4692" s="1">
        <v>49252</v>
      </c>
    </row>
    <row r="4693" spans="1:10" x14ac:dyDescent="0.3">
      <c r="A4693">
        <v>4692</v>
      </c>
      <c r="B4693">
        <v>59</v>
      </c>
      <c r="C4693" t="s">
        <v>14</v>
      </c>
      <c r="D4693" t="s">
        <v>18</v>
      </c>
      <c r="E4693" t="s">
        <v>24</v>
      </c>
      <c r="F4693">
        <v>1179</v>
      </c>
      <c r="G4693">
        <v>11</v>
      </c>
      <c r="H4693">
        <v>4.5999999999999996</v>
      </c>
      <c r="I4693" t="s">
        <v>17</v>
      </c>
      <c r="J4693" s="1">
        <v>49253</v>
      </c>
    </row>
    <row r="4694" spans="1:10" x14ac:dyDescent="0.3">
      <c r="A4694">
        <v>4693</v>
      </c>
      <c r="B4694">
        <v>43</v>
      </c>
      <c r="C4694" t="s">
        <v>23</v>
      </c>
      <c r="D4694" t="s">
        <v>25</v>
      </c>
      <c r="E4694" t="s">
        <v>21</v>
      </c>
      <c r="F4694">
        <v>727.08</v>
      </c>
      <c r="G4694">
        <v>12</v>
      </c>
      <c r="H4694">
        <v>2.2000000000000002</v>
      </c>
      <c r="I4694" t="s">
        <v>13</v>
      </c>
      <c r="J4694" s="1">
        <v>49254</v>
      </c>
    </row>
    <row r="4695" spans="1:10" x14ac:dyDescent="0.3">
      <c r="A4695">
        <v>4694</v>
      </c>
      <c r="B4695">
        <v>47</v>
      </c>
      <c r="C4695" t="s">
        <v>10</v>
      </c>
      <c r="D4695" t="s">
        <v>15</v>
      </c>
      <c r="E4695" t="s">
        <v>21</v>
      </c>
      <c r="F4695">
        <v>485.03</v>
      </c>
      <c r="G4695">
        <v>7</v>
      </c>
      <c r="H4695">
        <v>2.2999999999999998</v>
      </c>
      <c r="I4695" t="s">
        <v>17</v>
      </c>
      <c r="J4695" s="1">
        <v>49255</v>
      </c>
    </row>
    <row r="4696" spans="1:10" x14ac:dyDescent="0.3">
      <c r="A4696">
        <v>4695</v>
      </c>
      <c r="B4696">
        <v>63</v>
      </c>
      <c r="C4696" t="s">
        <v>10</v>
      </c>
      <c r="D4696" t="s">
        <v>11</v>
      </c>
      <c r="E4696" t="s">
        <v>24</v>
      </c>
      <c r="F4696">
        <v>1182.96</v>
      </c>
      <c r="G4696">
        <v>11</v>
      </c>
      <c r="H4696">
        <v>4.5999999999999996</v>
      </c>
      <c r="I4696" t="s">
        <v>17</v>
      </c>
      <c r="J4696" s="1">
        <v>49256</v>
      </c>
    </row>
    <row r="4697" spans="1:10" x14ac:dyDescent="0.3">
      <c r="A4697">
        <v>4696</v>
      </c>
      <c r="B4697">
        <v>48</v>
      </c>
      <c r="C4697" t="s">
        <v>10</v>
      </c>
      <c r="D4697" t="s">
        <v>18</v>
      </c>
      <c r="E4697" t="s">
        <v>24</v>
      </c>
      <c r="F4697">
        <v>1139.79</v>
      </c>
      <c r="G4697">
        <v>8</v>
      </c>
      <c r="H4697">
        <v>3.6</v>
      </c>
      <c r="I4697" t="s">
        <v>13</v>
      </c>
      <c r="J4697" s="1">
        <v>49257</v>
      </c>
    </row>
    <row r="4698" spans="1:10" x14ac:dyDescent="0.3">
      <c r="A4698">
        <v>4697</v>
      </c>
      <c r="B4698">
        <v>18</v>
      </c>
      <c r="C4698" t="s">
        <v>14</v>
      </c>
      <c r="D4698" t="s">
        <v>11</v>
      </c>
      <c r="E4698" t="s">
        <v>16</v>
      </c>
      <c r="F4698">
        <v>844.26</v>
      </c>
      <c r="G4698">
        <v>3</v>
      </c>
      <c r="H4698">
        <v>2.1</v>
      </c>
      <c r="I4698" t="s">
        <v>17</v>
      </c>
      <c r="J4698" s="1">
        <v>49258</v>
      </c>
    </row>
    <row r="4699" spans="1:10" x14ac:dyDescent="0.3">
      <c r="A4699">
        <v>4698</v>
      </c>
      <c r="B4699">
        <v>67</v>
      </c>
      <c r="C4699" t="s">
        <v>23</v>
      </c>
      <c r="D4699" t="s">
        <v>18</v>
      </c>
      <c r="E4699" t="s">
        <v>19</v>
      </c>
      <c r="F4699">
        <v>271.29000000000002</v>
      </c>
      <c r="G4699">
        <v>9</v>
      </c>
      <c r="H4699">
        <v>3.7</v>
      </c>
      <c r="I4699" t="s">
        <v>17</v>
      </c>
      <c r="J4699" s="1">
        <v>49259</v>
      </c>
    </row>
    <row r="4700" spans="1:10" x14ac:dyDescent="0.3">
      <c r="A4700">
        <v>4699</v>
      </c>
      <c r="B4700">
        <v>23</v>
      </c>
      <c r="C4700" t="s">
        <v>14</v>
      </c>
      <c r="D4700" t="s">
        <v>18</v>
      </c>
      <c r="E4700" t="s">
        <v>19</v>
      </c>
      <c r="F4700">
        <v>737.77</v>
      </c>
      <c r="G4700">
        <v>1</v>
      </c>
      <c r="H4700">
        <v>1.6</v>
      </c>
      <c r="I4700" t="s">
        <v>13</v>
      </c>
      <c r="J4700" s="1">
        <v>49260</v>
      </c>
    </row>
    <row r="4701" spans="1:10" x14ac:dyDescent="0.3">
      <c r="A4701">
        <v>4700</v>
      </c>
      <c r="B4701">
        <v>39</v>
      </c>
      <c r="C4701" t="s">
        <v>10</v>
      </c>
      <c r="D4701" t="s">
        <v>11</v>
      </c>
      <c r="E4701" t="s">
        <v>16</v>
      </c>
      <c r="F4701">
        <v>1013.24</v>
      </c>
      <c r="G4701">
        <v>8</v>
      </c>
      <c r="H4701">
        <v>1.7</v>
      </c>
      <c r="I4701" t="s">
        <v>13</v>
      </c>
      <c r="J4701" s="1">
        <v>49261</v>
      </c>
    </row>
    <row r="4702" spans="1:10" x14ac:dyDescent="0.3">
      <c r="A4702">
        <v>4701</v>
      </c>
      <c r="B4702">
        <v>46</v>
      </c>
      <c r="C4702" t="s">
        <v>23</v>
      </c>
      <c r="D4702" t="s">
        <v>11</v>
      </c>
      <c r="E4702" t="s">
        <v>19</v>
      </c>
      <c r="F4702">
        <v>789.92</v>
      </c>
      <c r="G4702">
        <v>14</v>
      </c>
      <c r="H4702">
        <v>2.5</v>
      </c>
      <c r="I4702" t="s">
        <v>13</v>
      </c>
      <c r="J4702" s="1">
        <v>49262</v>
      </c>
    </row>
    <row r="4703" spans="1:10" x14ac:dyDescent="0.3">
      <c r="A4703">
        <v>4702</v>
      </c>
      <c r="B4703">
        <v>52</v>
      </c>
      <c r="C4703" t="s">
        <v>14</v>
      </c>
      <c r="D4703" t="s">
        <v>25</v>
      </c>
      <c r="E4703" t="s">
        <v>19</v>
      </c>
      <c r="F4703">
        <v>1467.05</v>
      </c>
      <c r="G4703">
        <v>8</v>
      </c>
      <c r="H4703">
        <v>1.7</v>
      </c>
      <c r="I4703" t="s">
        <v>17</v>
      </c>
      <c r="J4703" s="1">
        <v>49263</v>
      </c>
    </row>
    <row r="4704" spans="1:10" x14ac:dyDescent="0.3">
      <c r="A4704">
        <v>4703</v>
      </c>
      <c r="B4704">
        <v>64</v>
      </c>
      <c r="C4704" t="s">
        <v>10</v>
      </c>
      <c r="D4704" t="s">
        <v>15</v>
      </c>
      <c r="E4704" t="s">
        <v>21</v>
      </c>
      <c r="F4704">
        <v>791.92</v>
      </c>
      <c r="G4704">
        <v>11</v>
      </c>
      <c r="H4704">
        <v>3.5</v>
      </c>
      <c r="I4704" t="s">
        <v>13</v>
      </c>
      <c r="J4704" s="1">
        <v>49264</v>
      </c>
    </row>
    <row r="4705" spans="1:10" x14ac:dyDescent="0.3">
      <c r="A4705">
        <v>4704</v>
      </c>
      <c r="B4705">
        <v>52</v>
      </c>
      <c r="C4705" t="s">
        <v>10</v>
      </c>
      <c r="D4705" t="s">
        <v>11</v>
      </c>
      <c r="E4705" t="s">
        <v>21</v>
      </c>
      <c r="F4705">
        <v>905.83</v>
      </c>
      <c r="G4705">
        <v>6</v>
      </c>
      <c r="H4705">
        <v>2.9</v>
      </c>
      <c r="I4705" t="s">
        <v>17</v>
      </c>
      <c r="J4705" s="1">
        <v>49265</v>
      </c>
    </row>
    <row r="4706" spans="1:10" x14ac:dyDescent="0.3">
      <c r="A4706">
        <v>4705</v>
      </c>
      <c r="B4706">
        <v>60</v>
      </c>
      <c r="C4706" t="s">
        <v>23</v>
      </c>
      <c r="D4706" t="s">
        <v>18</v>
      </c>
      <c r="E4706" t="s">
        <v>19</v>
      </c>
      <c r="F4706">
        <v>115.19</v>
      </c>
      <c r="G4706">
        <v>2</v>
      </c>
      <c r="H4706">
        <v>4.5999999999999996</v>
      </c>
      <c r="I4706" t="s">
        <v>13</v>
      </c>
      <c r="J4706" s="1">
        <v>49266</v>
      </c>
    </row>
    <row r="4707" spans="1:10" x14ac:dyDescent="0.3">
      <c r="A4707">
        <v>4706</v>
      </c>
      <c r="B4707">
        <v>21</v>
      </c>
      <c r="C4707" t="s">
        <v>10</v>
      </c>
      <c r="D4707" t="s">
        <v>18</v>
      </c>
      <c r="E4707" t="s">
        <v>24</v>
      </c>
      <c r="F4707">
        <v>92.92</v>
      </c>
      <c r="G4707">
        <v>6</v>
      </c>
      <c r="H4707">
        <v>4.0999999999999996</v>
      </c>
      <c r="I4707" t="s">
        <v>17</v>
      </c>
      <c r="J4707" s="1">
        <v>49267</v>
      </c>
    </row>
    <row r="4708" spans="1:10" x14ac:dyDescent="0.3">
      <c r="A4708">
        <v>4707</v>
      </c>
      <c r="B4708">
        <v>40</v>
      </c>
      <c r="C4708" t="s">
        <v>10</v>
      </c>
      <c r="D4708" t="s">
        <v>15</v>
      </c>
      <c r="E4708" t="s">
        <v>21</v>
      </c>
      <c r="F4708">
        <v>1275.75</v>
      </c>
      <c r="G4708">
        <v>1</v>
      </c>
      <c r="H4708">
        <v>1.2</v>
      </c>
      <c r="I4708" t="s">
        <v>17</v>
      </c>
      <c r="J4708" s="1">
        <v>49268</v>
      </c>
    </row>
    <row r="4709" spans="1:10" x14ac:dyDescent="0.3">
      <c r="A4709">
        <v>4708</v>
      </c>
      <c r="B4709">
        <v>58</v>
      </c>
      <c r="C4709" t="s">
        <v>14</v>
      </c>
      <c r="D4709" t="s">
        <v>15</v>
      </c>
      <c r="E4709" t="s">
        <v>19</v>
      </c>
      <c r="F4709">
        <v>108.55</v>
      </c>
      <c r="G4709">
        <v>13</v>
      </c>
      <c r="H4709">
        <v>4.4000000000000004</v>
      </c>
      <c r="I4709" t="s">
        <v>17</v>
      </c>
      <c r="J4709" s="1">
        <v>49269</v>
      </c>
    </row>
    <row r="4710" spans="1:10" x14ac:dyDescent="0.3">
      <c r="A4710">
        <v>4709</v>
      </c>
      <c r="B4710">
        <v>62</v>
      </c>
      <c r="C4710" t="s">
        <v>10</v>
      </c>
      <c r="D4710" t="s">
        <v>20</v>
      </c>
      <c r="E4710" t="s">
        <v>12</v>
      </c>
      <c r="F4710">
        <v>683.78</v>
      </c>
      <c r="G4710">
        <v>13</v>
      </c>
      <c r="H4710">
        <v>1.4</v>
      </c>
      <c r="I4710" t="s">
        <v>13</v>
      </c>
      <c r="J4710" s="1">
        <v>49270</v>
      </c>
    </row>
    <row r="4711" spans="1:10" x14ac:dyDescent="0.3">
      <c r="A4711">
        <v>4710</v>
      </c>
      <c r="B4711">
        <v>52</v>
      </c>
      <c r="C4711" t="s">
        <v>14</v>
      </c>
      <c r="D4711" t="s">
        <v>25</v>
      </c>
      <c r="E4711" t="s">
        <v>12</v>
      </c>
      <c r="F4711">
        <v>615.77</v>
      </c>
      <c r="G4711">
        <v>13</v>
      </c>
      <c r="H4711">
        <v>4.5</v>
      </c>
      <c r="I4711" t="s">
        <v>17</v>
      </c>
      <c r="J4711" s="1">
        <v>49271</v>
      </c>
    </row>
    <row r="4712" spans="1:10" x14ac:dyDescent="0.3">
      <c r="A4712">
        <v>4711</v>
      </c>
      <c r="B4712">
        <v>57</v>
      </c>
      <c r="C4712" t="s">
        <v>14</v>
      </c>
      <c r="D4712" t="s">
        <v>20</v>
      </c>
      <c r="E4712" t="s">
        <v>21</v>
      </c>
      <c r="F4712">
        <v>1464</v>
      </c>
      <c r="G4712">
        <v>7</v>
      </c>
      <c r="H4712">
        <v>3.4</v>
      </c>
      <c r="I4712" t="s">
        <v>13</v>
      </c>
      <c r="J4712" s="1">
        <v>49272</v>
      </c>
    </row>
    <row r="4713" spans="1:10" x14ac:dyDescent="0.3">
      <c r="A4713">
        <v>4712</v>
      </c>
      <c r="B4713">
        <v>27</v>
      </c>
      <c r="C4713" t="s">
        <v>23</v>
      </c>
      <c r="D4713" t="s">
        <v>22</v>
      </c>
      <c r="E4713" t="s">
        <v>16</v>
      </c>
      <c r="F4713">
        <v>1327.01</v>
      </c>
      <c r="G4713">
        <v>11</v>
      </c>
      <c r="H4713">
        <v>4.5</v>
      </c>
      <c r="I4713" t="s">
        <v>13</v>
      </c>
      <c r="J4713" s="1">
        <v>49273</v>
      </c>
    </row>
    <row r="4714" spans="1:10" x14ac:dyDescent="0.3">
      <c r="A4714">
        <v>4713</v>
      </c>
      <c r="B4714">
        <v>54</v>
      </c>
      <c r="C4714" t="s">
        <v>10</v>
      </c>
      <c r="D4714" t="s">
        <v>20</v>
      </c>
      <c r="E4714" t="s">
        <v>24</v>
      </c>
      <c r="F4714">
        <v>660.18</v>
      </c>
      <c r="G4714">
        <v>4</v>
      </c>
      <c r="H4714">
        <v>2.1</v>
      </c>
      <c r="I4714" t="s">
        <v>17</v>
      </c>
      <c r="J4714" s="1">
        <v>49274</v>
      </c>
    </row>
    <row r="4715" spans="1:10" x14ac:dyDescent="0.3">
      <c r="A4715">
        <v>4714</v>
      </c>
      <c r="B4715">
        <v>52</v>
      </c>
      <c r="C4715" t="s">
        <v>23</v>
      </c>
      <c r="D4715" t="s">
        <v>20</v>
      </c>
      <c r="E4715" t="s">
        <v>12</v>
      </c>
      <c r="F4715">
        <v>51.55</v>
      </c>
      <c r="G4715">
        <v>11</v>
      </c>
      <c r="H4715">
        <v>3</v>
      </c>
      <c r="I4715" t="s">
        <v>13</v>
      </c>
      <c r="J4715" s="1">
        <v>49275</v>
      </c>
    </row>
    <row r="4716" spans="1:10" x14ac:dyDescent="0.3">
      <c r="A4716">
        <v>4715</v>
      </c>
      <c r="B4716">
        <v>51</v>
      </c>
      <c r="C4716" t="s">
        <v>14</v>
      </c>
      <c r="D4716" t="s">
        <v>18</v>
      </c>
      <c r="E4716" t="s">
        <v>19</v>
      </c>
      <c r="F4716">
        <v>1001.12</v>
      </c>
      <c r="G4716">
        <v>14</v>
      </c>
      <c r="H4716">
        <v>1.8</v>
      </c>
      <c r="I4716" t="s">
        <v>17</v>
      </c>
      <c r="J4716" s="1">
        <v>49276</v>
      </c>
    </row>
    <row r="4717" spans="1:10" x14ac:dyDescent="0.3">
      <c r="A4717">
        <v>4716</v>
      </c>
      <c r="B4717">
        <v>21</v>
      </c>
      <c r="C4717" t="s">
        <v>10</v>
      </c>
      <c r="D4717" t="s">
        <v>15</v>
      </c>
      <c r="E4717" t="s">
        <v>21</v>
      </c>
      <c r="F4717">
        <v>161.1</v>
      </c>
      <c r="G4717">
        <v>12</v>
      </c>
      <c r="H4717">
        <v>2.5</v>
      </c>
      <c r="I4717" t="s">
        <v>13</v>
      </c>
      <c r="J4717" s="1">
        <v>49277</v>
      </c>
    </row>
    <row r="4718" spans="1:10" x14ac:dyDescent="0.3">
      <c r="A4718">
        <v>4717</v>
      </c>
      <c r="B4718">
        <v>46</v>
      </c>
      <c r="C4718" t="s">
        <v>23</v>
      </c>
      <c r="D4718" t="s">
        <v>11</v>
      </c>
      <c r="E4718" t="s">
        <v>21</v>
      </c>
      <c r="F4718">
        <v>441.99</v>
      </c>
      <c r="G4718">
        <v>2</v>
      </c>
      <c r="H4718">
        <v>3.5</v>
      </c>
      <c r="I4718" t="s">
        <v>17</v>
      </c>
      <c r="J4718" s="1">
        <v>49278</v>
      </c>
    </row>
    <row r="4719" spans="1:10" x14ac:dyDescent="0.3">
      <c r="A4719">
        <v>4718</v>
      </c>
      <c r="B4719">
        <v>28</v>
      </c>
      <c r="C4719" t="s">
        <v>23</v>
      </c>
      <c r="D4719" t="s">
        <v>11</v>
      </c>
      <c r="E4719" t="s">
        <v>21</v>
      </c>
      <c r="F4719">
        <v>733.4</v>
      </c>
      <c r="G4719">
        <v>1</v>
      </c>
      <c r="H4719">
        <v>1.7</v>
      </c>
      <c r="I4719" t="s">
        <v>17</v>
      </c>
      <c r="J4719" s="1">
        <v>49279</v>
      </c>
    </row>
    <row r="4720" spans="1:10" x14ac:dyDescent="0.3">
      <c r="A4720">
        <v>4719</v>
      </c>
      <c r="B4720">
        <v>46</v>
      </c>
      <c r="C4720" t="s">
        <v>10</v>
      </c>
      <c r="D4720" t="s">
        <v>20</v>
      </c>
      <c r="E4720" t="s">
        <v>12</v>
      </c>
      <c r="F4720">
        <v>133.4</v>
      </c>
      <c r="G4720">
        <v>12</v>
      </c>
      <c r="H4720">
        <v>4.7</v>
      </c>
      <c r="I4720" t="s">
        <v>13</v>
      </c>
      <c r="J4720" s="1">
        <v>49280</v>
      </c>
    </row>
    <row r="4721" spans="1:10" x14ac:dyDescent="0.3">
      <c r="A4721">
        <v>4720</v>
      </c>
      <c r="B4721">
        <v>52</v>
      </c>
      <c r="C4721" t="s">
        <v>23</v>
      </c>
      <c r="D4721" t="s">
        <v>18</v>
      </c>
      <c r="E4721" t="s">
        <v>16</v>
      </c>
      <c r="F4721">
        <v>410.57</v>
      </c>
      <c r="G4721">
        <v>8</v>
      </c>
      <c r="H4721">
        <v>4.7</v>
      </c>
      <c r="I4721" t="s">
        <v>13</v>
      </c>
      <c r="J4721" s="1">
        <v>49281</v>
      </c>
    </row>
    <row r="4722" spans="1:10" x14ac:dyDescent="0.3">
      <c r="A4722">
        <v>4721</v>
      </c>
      <c r="B4722">
        <v>34</v>
      </c>
      <c r="C4722" t="s">
        <v>23</v>
      </c>
      <c r="D4722" t="s">
        <v>25</v>
      </c>
      <c r="E4722" t="s">
        <v>19</v>
      </c>
      <c r="F4722">
        <v>1102.05</v>
      </c>
      <c r="G4722">
        <v>5</v>
      </c>
      <c r="H4722">
        <v>3.8</v>
      </c>
      <c r="I4722" t="s">
        <v>17</v>
      </c>
      <c r="J4722" s="1">
        <v>49282</v>
      </c>
    </row>
    <row r="4723" spans="1:10" x14ac:dyDescent="0.3">
      <c r="A4723">
        <v>4722</v>
      </c>
      <c r="B4723">
        <v>32</v>
      </c>
      <c r="C4723" t="s">
        <v>23</v>
      </c>
      <c r="D4723" t="s">
        <v>11</v>
      </c>
      <c r="E4723" t="s">
        <v>12</v>
      </c>
      <c r="F4723">
        <v>568.51</v>
      </c>
      <c r="G4723">
        <v>1</v>
      </c>
      <c r="H4723">
        <v>3.3</v>
      </c>
      <c r="I4723" t="s">
        <v>13</v>
      </c>
      <c r="J4723" s="1">
        <v>49283</v>
      </c>
    </row>
    <row r="4724" spans="1:10" x14ac:dyDescent="0.3">
      <c r="A4724">
        <v>4723</v>
      </c>
      <c r="B4724">
        <v>51</v>
      </c>
      <c r="C4724" t="s">
        <v>23</v>
      </c>
      <c r="D4724" t="s">
        <v>22</v>
      </c>
      <c r="E4724" t="s">
        <v>21</v>
      </c>
      <c r="F4724">
        <v>927.47</v>
      </c>
      <c r="G4724">
        <v>11</v>
      </c>
      <c r="H4724">
        <v>1.7</v>
      </c>
      <c r="I4724" t="s">
        <v>13</v>
      </c>
      <c r="J4724" s="1">
        <v>49284</v>
      </c>
    </row>
    <row r="4725" spans="1:10" x14ac:dyDescent="0.3">
      <c r="A4725">
        <v>4724</v>
      </c>
      <c r="B4725">
        <v>68</v>
      </c>
      <c r="C4725" t="s">
        <v>23</v>
      </c>
      <c r="D4725" t="s">
        <v>18</v>
      </c>
      <c r="E4725" t="s">
        <v>24</v>
      </c>
      <c r="F4725">
        <v>1102.9000000000001</v>
      </c>
      <c r="G4725">
        <v>5</v>
      </c>
      <c r="H4725">
        <v>1.2</v>
      </c>
      <c r="I4725" t="s">
        <v>13</v>
      </c>
      <c r="J4725" s="1">
        <v>49285</v>
      </c>
    </row>
    <row r="4726" spans="1:10" x14ac:dyDescent="0.3">
      <c r="A4726">
        <v>4725</v>
      </c>
      <c r="B4726">
        <v>38</v>
      </c>
      <c r="C4726" t="s">
        <v>10</v>
      </c>
      <c r="D4726" t="s">
        <v>18</v>
      </c>
      <c r="E4726" t="s">
        <v>16</v>
      </c>
      <c r="F4726">
        <v>1013.95</v>
      </c>
      <c r="G4726">
        <v>7</v>
      </c>
      <c r="H4726">
        <v>3.3</v>
      </c>
      <c r="I4726" t="s">
        <v>13</v>
      </c>
      <c r="J4726" s="1">
        <v>49286</v>
      </c>
    </row>
    <row r="4727" spans="1:10" x14ac:dyDescent="0.3">
      <c r="A4727">
        <v>4726</v>
      </c>
      <c r="B4727">
        <v>68</v>
      </c>
      <c r="C4727" t="s">
        <v>23</v>
      </c>
      <c r="D4727" t="s">
        <v>20</v>
      </c>
      <c r="E4727" t="s">
        <v>24</v>
      </c>
      <c r="F4727">
        <v>1189</v>
      </c>
      <c r="G4727">
        <v>6</v>
      </c>
      <c r="H4727">
        <v>3.8</v>
      </c>
      <c r="I4727" t="s">
        <v>13</v>
      </c>
      <c r="J4727" s="1">
        <v>49287</v>
      </c>
    </row>
    <row r="4728" spans="1:10" x14ac:dyDescent="0.3">
      <c r="A4728">
        <v>4727</v>
      </c>
      <c r="B4728">
        <v>62</v>
      </c>
      <c r="C4728" t="s">
        <v>10</v>
      </c>
      <c r="D4728" t="s">
        <v>11</v>
      </c>
      <c r="E4728" t="s">
        <v>12</v>
      </c>
      <c r="F4728">
        <v>1167.19</v>
      </c>
      <c r="G4728">
        <v>12</v>
      </c>
      <c r="H4728">
        <v>2.5</v>
      </c>
      <c r="I4728" t="s">
        <v>17</v>
      </c>
      <c r="J4728" s="1">
        <v>49288</v>
      </c>
    </row>
    <row r="4729" spans="1:10" x14ac:dyDescent="0.3">
      <c r="A4729">
        <v>4728</v>
      </c>
      <c r="B4729">
        <v>56</v>
      </c>
      <c r="C4729" t="s">
        <v>10</v>
      </c>
      <c r="D4729" t="s">
        <v>20</v>
      </c>
      <c r="E4729" t="s">
        <v>12</v>
      </c>
      <c r="F4729">
        <v>868.82</v>
      </c>
      <c r="G4729">
        <v>8</v>
      </c>
      <c r="H4729">
        <v>4.2</v>
      </c>
      <c r="I4729" t="s">
        <v>13</v>
      </c>
      <c r="J4729" s="1">
        <v>49289</v>
      </c>
    </row>
    <row r="4730" spans="1:10" x14ac:dyDescent="0.3">
      <c r="A4730">
        <v>4729</v>
      </c>
      <c r="B4730">
        <v>60</v>
      </c>
      <c r="C4730" t="s">
        <v>14</v>
      </c>
      <c r="D4730" t="s">
        <v>15</v>
      </c>
      <c r="E4730" t="s">
        <v>12</v>
      </c>
      <c r="F4730">
        <v>1085.5</v>
      </c>
      <c r="G4730">
        <v>10</v>
      </c>
      <c r="H4730">
        <v>4.3</v>
      </c>
      <c r="I4730" t="s">
        <v>13</v>
      </c>
      <c r="J4730" s="1">
        <v>49290</v>
      </c>
    </row>
    <row r="4731" spans="1:10" x14ac:dyDescent="0.3">
      <c r="A4731">
        <v>4730</v>
      </c>
      <c r="B4731">
        <v>20</v>
      </c>
      <c r="C4731" t="s">
        <v>10</v>
      </c>
      <c r="D4731" t="s">
        <v>18</v>
      </c>
      <c r="E4731" t="s">
        <v>19</v>
      </c>
      <c r="F4731">
        <v>451.62</v>
      </c>
      <c r="G4731">
        <v>6</v>
      </c>
      <c r="H4731">
        <v>4.2</v>
      </c>
      <c r="I4731" t="s">
        <v>13</v>
      </c>
      <c r="J4731" s="1">
        <v>49291</v>
      </c>
    </row>
    <row r="4732" spans="1:10" x14ac:dyDescent="0.3">
      <c r="A4732">
        <v>4731</v>
      </c>
      <c r="B4732">
        <v>46</v>
      </c>
      <c r="C4732" t="s">
        <v>23</v>
      </c>
      <c r="D4732" t="s">
        <v>25</v>
      </c>
      <c r="E4732" t="s">
        <v>12</v>
      </c>
      <c r="F4732">
        <v>783.17</v>
      </c>
      <c r="G4732">
        <v>9</v>
      </c>
      <c r="H4732">
        <v>2.1</v>
      </c>
      <c r="I4732" t="s">
        <v>17</v>
      </c>
      <c r="J4732" s="1">
        <v>49292</v>
      </c>
    </row>
    <row r="4733" spans="1:10" x14ac:dyDescent="0.3">
      <c r="A4733">
        <v>4732</v>
      </c>
      <c r="B4733">
        <v>60</v>
      </c>
      <c r="C4733" t="s">
        <v>23</v>
      </c>
      <c r="D4733" t="s">
        <v>25</v>
      </c>
      <c r="E4733" t="s">
        <v>16</v>
      </c>
      <c r="F4733">
        <v>769.35</v>
      </c>
      <c r="G4733">
        <v>14</v>
      </c>
      <c r="H4733">
        <v>1.7</v>
      </c>
      <c r="I4733" t="s">
        <v>17</v>
      </c>
      <c r="J4733" s="1">
        <v>49293</v>
      </c>
    </row>
    <row r="4734" spans="1:10" x14ac:dyDescent="0.3">
      <c r="A4734">
        <v>4733</v>
      </c>
      <c r="B4734">
        <v>54</v>
      </c>
      <c r="C4734" t="s">
        <v>23</v>
      </c>
      <c r="D4734" t="s">
        <v>25</v>
      </c>
      <c r="E4734" t="s">
        <v>21</v>
      </c>
      <c r="F4734">
        <v>911.48</v>
      </c>
      <c r="G4734">
        <v>6</v>
      </c>
      <c r="H4734">
        <v>2.7</v>
      </c>
      <c r="I4734" t="s">
        <v>17</v>
      </c>
      <c r="J4734" s="1">
        <v>49294</v>
      </c>
    </row>
    <row r="4735" spans="1:10" x14ac:dyDescent="0.3">
      <c r="A4735">
        <v>4734</v>
      </c>
      <c r="B4735">
        <v>29</v>
      </c>
      <c r="C4735" t="s">
        <v>23</v>
      </c>
      <c r="D4735" t="s">
        <v>22</v>
      </c>
      <c r="E4735" t="s">
        <v>16</v>
      </c>
      <c r="F4735">
        <v>681.32</v>
      </c>
      <c r="G4735">
        <v>2</v>
      </c>
      <c r="H4735">
        <v>3.3</v>
      </c>
      <c r="I4735" t="s">
        <v>13</v>
      </c>
      <c r="J4735" s="1">
        <v>49295</v>
      </c>
    </row>
    <row r="4736" spans="1:10" x14ac:dyDescent="0.3">
      <c r="A4736">
        <v>4735</v>
      </c>
      <c r="B4736">
        <v>40</v>
      </c>
      <c r="C4736" t="s">
        <v>14</v>
      </c>
      <c r="D4736" t="s">
        <v>11</v>
      </c>
      <c r="E4736" t="s">
        <v>12</v>
      </c>
      <c r="F4736">
        <v>1492.08</v>
      </c>
      <c r="G4736">
        <v>6</v>
      </c>
      <c r="H4736">
        <v>2</v>
      </c>
      <c r="I4736" t="s">
        <v>13</v>
      </c>
      <c r="J4736" s="1">
        <v>49296</v>
      </c>
    </row>
    <row r="4737" spans="1:10" x14ac:dyDescent="0.3">
      <c r="A4737">
        <v>4736</v>
      </c>
      <c r="B4737">
        <v>24</v>
      </c>
      <c r="C4737" t="s">
        <v>10</v>
      </c>
      <c r="D4737" t="s">
        <v>11</v>
      </c>
      <c r="E4737" t="s">
        <v>12</v>
      </c>
      <c r="F4737">
        <v>967.7</v>
      </c>
      <c r="G4737">
        <v>3</v>
      </c>
      <c r="H4737">
        <v>4.7</v>
      </c>
      <c r="I4737" t="s">
        <v>17</v>
      </c>
      <c r="J4737" s="1">
        <v>49297</v>
      </c>
    </row>
    <row r="4738" spans="1:10" x14ac:dyDescent="0.3">
      <c r="A4738">
        <v>4737</v>
      </c>
      <c r="B4738">
        <v>64</v>
      </c>
      <c r="C4738" t="s">
        <v>10</v>
      </c>
      <c r="D4738" t="s">
        <v>18</v>
      </c>
      <c r="E4738" t="s">
        <v>19</v>
      </c>
      <c r="F4738">
        <v>142.28</v>
      </c>
      <c r="G4738">
        <v>11</v>
      </c>
      <c r="H4738">
        <v>3.2</v>
      </c>
      <c r="I4738" t="s">
        <v>17</v>
      </c>
      <c r="J4738" s="1">
        <v>49298</v>
      </c>
    </row>
    <row r="4739" spans="1:10" x14ac:dyDescent="0.3">
      <c r="A4739">
        <v>4738</v>
      </c>
      <c r="B4739">
        <v>48</v>
      </c>
      <c r="C4739" t="s">
        <v>23</v>
      </c>
      <c r="D4739" t="s">
        <v>18</v>
      </c>
      <c r="E4739" t="s">
        <v>24</v>
      </c>
      <c r="F4739">
        <v>1138.44</v>
      </c>
      <c r="G4739">
        <v>12</v>
      </c>
      <c r="H4739">
        <v>2.6</v>
      </c>
      <c r="I4739" t="s">
        <v>17</v>
      </c>
      <c r="J4739" s="1">
        <v>49299</v>
      </c>
    </row>
    <row r="4740" spans="1:10" x14ac:dyDescent="0.3">
      <c r="A4740">
        <v>4739</v>
      </c>
      <c r="B4740">
        <v>18</v>
      </c>
      <c r="C4740" t="s">
        <v>14</v>
      </c>
      <c r="D4740" t="s">
        <v>18</v>
      </c>
      <c r="E4740" t="s">
        <v>12</v>
      </c>
      <c r="F4740">
        <v>372.87</v>
      </c>
      <c r="G4740">
        <v>3</v>
      </c>
      <c r="H4740">
        <v>1.3</v>
      </c>
      <c r="I4740" t="s">
        <v>13</v>
      </c>
      <c r="J4740" s="1">
        <v>49300</v>
      </c>
    </row>
    <row r="4741" spans="1:10" x14ac:dyDescent="0.3">
      <c r="A4741">
        <v>4740</v>
      </c>
      <c r="B4741">
        <v>57</v>
      </c>
      <c r="C4741" t="s">
        <v>23</v>
      </c>
      <c r="D4741" t="s">
        <v>20</v>
      </c>
      <c r="E4741" t="s">
        <v>24</v>
      </c>
      <c r="F4741">
        <v>1297.18</v>
      </c>
      <c r="G4741">
        <v>11</v>
      </c>
      <c r="H4741">
        <v>3.9</v>
      </c>
      <c r="I4741" t="s">
        <v>17</v>
      </c>
      <c r="J4741" s="1">
        <v>49301</v>
      </c>
    </row>
    <row r="4742" spans="1:10" x14ac:dyDescent="0.3">
      <c r="A4742">
        <v>4741</v>
      </c>
      <c r="B4742">
        <v>26</v>
      </c>
      <c r="C4742" t="s">
        <v>10</v>
      </c>
      <c r="D4742" t="s">
        <v>20</v>
      </c>
      <c r="E4742" t="s">
        <v>19</v>
      </c>
      <c r="F4742">
        <v>176.35</v>
      </c>
      <c r="G4742">
        <v>6</v>
      </c>
      <c r="H4742">
        <v>1.3</v>
      </c>
      <c r="I4742" t="s">
        <v>13</v>
      </c>
      <c r="J4742" s="1">
        <v>49302</v>
      </c>
    </row>
    <row r="4743" spans="1:10" x14ac:dyDescent="0.3">
      <c r="A4743">
        <v>4742</v>
      </c>
      <c r="B4743">
        <v>44</v>
      </c>
      <c r="C4743" t="s">
        <v>23</v>
      </c>
      <c r="D4743" t="s">
        <v>11</v>
      </c>
      <c r="E4743" t="s">
        <v>21</v>
      </c>
      <c r="F4743">
        <v>1082.93</v>
      </c>
      <c r="G4743">
        <v>1</v>
      </c>
      <c r="H4743">
        <v>1</v>
      </c>
      <c r="I4743" t="s">
        <v>17</v>
      </c>
      <c r="J4743" s="1">
        <v>49303</v>
      </c>
    </row>
    <row r="4744" spans="1:10" x14ac:dyDescent="0.3">
      <c r="A4744">
        <v>4743</v>
      </c>
      <c r="B4744">
        <v>45</v>
      </c>
      <c r="C4744" t="s">
        <v>23</v>
      </c>
      <c r="D4744" t="s">
        <v>25</v>
      </c>
      <c r="E4744" t="s">
        <v>16</v>
      </c>
      <c r="F4744">
        <v>1147.1199999999999</v>
      </c>
      <c r="G4744">
        <v>7</v>
      </c>
      <c r="H4744">
        <v>3.7</v>
      </c>
      <c r="I4744" t="s">
        <v>17</v>
      </c>
      <c r="J4744" s="1">
        <v>49304</v>
      </c>
    </row>
    <row r="4745" spans="1:10" x14ac:dyDescent="0.3">
      <c r="A4745">
        <v>4744</v>
      </c>
      <c r="B4745">
        <v>31</v>
      </c>
      <c r="C4745" t="s">
        <v>23</v>
      </c>
      <c r="D4745" t="s">
        <v>22</v>
      </c>
      <c r="E4745" t="s">
        <v>24</v>
      </c>
      <c r="F4745">
        <v>1070.44</v>
      </c>
      <c r="G4745">
        <v>13</v>
      </c>
      <c r="H4745">
        <v>1.7</v>
      </c>
      <c r="I4745" t="s">
        <v>13</v>
      </c>
      <c r="J4745" s="1">
        <v>49305</v>
      </c>
    </row>
    <row r="4746" spans="1:10" x14ac:dyDescent="0.3">
      <c r="A4746">
        <v>4745</v>
      </c>
      <c r="B4746">
        <v>34</v>
      </c>
      <c r="C4746" t="s">
        <v>10</v>
      </c>
      <c r="D4746" t="s">
        <v>25</v>
      </c>
      <c r="E4746" t="s">
        <v>19</v>
      </c>
      <c r="F4746">
        <v>64.7</v>
      </c>
      <c r="G4746">
        <v>11</v>
      </c>
      <c r="H4746">
        <v>3</v>
      </c>
      <c r="I4746" t="s">
        <v>13</v>
      </c>
      <c r="J4746" s="1">
        <v>49306</v>
      </c>
    </row>
    <row r="4747" spans="1:10" x14ac:dyDescent="0.3">
      <c r="A4747">
        <v>4746</v>
      </c>
      <c r="B4747">
        <v>23</v>
      </c>
      <c r="C4747" t="s">
        <v>10</v>
      </c>
      <c r="D4747" t="s">
        <v>25</v>
      </c>
      <c r="E4747" t="s">
        <v>12</v>
      </c>
      <c r="F4747">
        <v>1224.0999999999999</v>
      </c>
      <c r="G4747">
        <v>7</v>
      </c>
      <c r="H4747">
        <v>2</v>
      </c>
      <c r="I4747" t="s">
        <v>13</v>
      </c>
      <c r="J4747" s="1">
        <v>49307</v>
      </c>
    </row>
    <row r="4748" spans="1:10" x14ac:dyDescent="0.3">
      <c r="A4748">
        <v>4747</v>
      </c>
      <c r="B4748">
        <v>56</v>
      </c>
      <c r="C4748" t="s">
        <v>23</v>
      </c>
      <c r="D4748" t="s">
        <v>25</v>
      </c>
      <c r="E4748" t="s">
        <v>24</v>
      </c>
      <c r="F4748">
        <v>275.13</v>
      </c>
      <c r="G4748">
        <v>8</v>
      </c>
      <c r="H4748">
        <v>3.9</v>
      </c>
      <c r="I4748" t="s">
        <v>17</v>
      </c>
      <c r="J4748" s="1">
        <v>49308</v>
      </c>
    </row>
    <row r="4749" spans="1:10" x14ac:dyDescent="0.3">
      <c r="A4749">
        <v>4748</v>
      </c>
      <c r="B4749">
        <v>31</v>
      </c>
      <c r="C4749" t="s">
        <v>14</v>
      </c>
      <c r="D4749" t="s">
        <v>22</v>
      </c>
      <c r="E4749" t="s">
        <v>24</v>
      </c>
      <c r="F4749">
        <v>117.69</v>
      </c>
      <c r="G4749">
        <v>3</v>
      </c>
      <c r="H4749">
        <v>3.3</v>
      </c>
      <c r="I4749" t="s">
        <v>17</v>
      </c>
      <c r="J4749" s="1">
        <v>49309</v>
      </c>
    </row>
    <row r="4750" spans="1:10" x14ac:dyDescent="0.3">
      <c r="A4750">
        <v>4749</v>
      </c>
      <c r="B4750">
        <v>25</v>
      </c>
      <c r="C4750" t="s">
        <v>10</v>
      </c>
      <c r="D4750" t="s">
        <v>22</v>
      </c>
      <c r="E4750" t="s">
        <v>12</v>
      </c>
      <c r="F4750">
        <v>1301.32</v>
      </c>
      <c r="G4750">
        <v>9</v>
      </c>
      <c r="H4750">
        <v>4.2</v>
      </c>
      <c r="I4750" t="s">
        <v>13</v>
      </c>
      <c r="J4750" s="1">
        <v>49310</v>
      </c>
    </row>
    <row r="4751" spans="1:10" x14ac:dyDescent="0.3">
      <c r="A4751">
        <v>4750</v>
      </c>
      <c r="B4751">
        <v>45</v>
      </c>
      <c r="C4751" t="s">
        <v>14</v>
      </c>
      <c r="D4751" t="s">
        <v>22</v>
      </c>
      <c r="E4751" t="s">
        <v>19</v>
      </c>
      <c r="F4751">
        <v>727.16</v>
      </c>
      <c r="G4751">
        <v>12</v>
      </c>
      <c r="H4751">
        <v>2.9</v>
      </c>
      <c r="I4751" t="s">
        <v>17</v>
      </c>
      <c r="J4751" s="1">
        <v>49311</v>
      </c>
    </row>
    <row r="4752" spans="1:10" x14ac:dyDescent="0.3">
      <c r="A4752">
        <v>4751</v>
      </c>
      <c r="B4752">
        <v>22</v>
      </c>
      <c r="C4752" t="s">
        <v>23</v>
      </c>
      <c r="D4752" t="s">
        <v>18</v>
      </c>
      <c r="E4752" t="s">
        <v>12</v>
      </c>
      <c r="F4752">
        <v>718.42</v>
      </c>
      <c r="G4752">
        <v>5</v>
      </c>
      <c r="H4752">
        <v>1.8</v>
      </c>
      <c r="I4752" t="s">
        <v>13</v>
      </c>
      <c r="J4752" s="1">
        <v>49312</v>
      </c>
    </row>
    <row r="4753" spans="1:10" x14ac:dyDescent="0.3">
      <c r="A4753">
        <v>4752</v>
      </c>
      <c r="B4753">
        <v>32</v>
      </c>
      <c r="C4753" t="s">
        <v>23</v>
      </c>
      <c r="D4753" t="s">
        <v>25</v>
      </c>
      <c r="E4753" t="s">
        <v>21</v>
      </c>
      <c r="F4753">
        <v>161.22999999999999</v>
      </c>
      <c r="G4753">
        <v>7</v>
      </c>
      <c r="H4753">
        <v>4</v>
      </c>
      <c r="I4753" t="s">
        <v>13</v>
      </c>
      <c r="J4753" s="1">
        <v>49313</v>
      </c>
    </row>
    <row r="4754" spans="1:10" x14ac:dyDescent="0.3">
      <c r="A4754">
        <v>4753</v>
      </c>
      <c r="B4754">
        <v>33</v>
      </c>
      <c r="C4754" t="s">
        <v>23</v>
      </c>
      <c r="D4754" t="s">
        <v>15</v>
      </c>
      <c r="E4754" t="s">
        <v>21</v>
      </c>
      <c r="F4754">
        <v>1005.06</v>
      </c>
      <c r="G4754">
        <v>6</v>
      </c>
      <c r="H4754">
        <v>5</v>
      </c>
      <c r="I4754" t="s">
        <v>13</v>
      </c>
      <c r="J4754" s="1">
        <v>49314</v>
      </c>
    </row>
    <row r="4755" spans="1:10" x14ac:dyDescent="0.3">
      <c r="A4755">
        <v>4754</v>
      </c>
      <c r="B4755">
        <v>58</v>
      </c>
      <c r="C4755" t="s">
        <v>23</v>
      </c>
      <c r="D4755" t="s">
        <v>25</v>
      </c>
      <c r="E4755" t="s">
        <v>12</v>
      </c>
      <c r="F4755">
        <v>1149.3499999999999</v>
      </c>
      <c r="G4755">
        <v>11</v>
      </c>
      <c r="H4755">
        <v>1.9</v>
      </c>
      <c r="I4755" t="s">
        <v>13</v>
      </c>
      <c r="J4755" s="1">
        <v>49315</v>
      </c>
    </row>
    <row r="4756" spans="1:10" x14ac:dyDescent="0.3">
      <c r="A4756">
        <v>4755</v>
      </c>
      <c r="B4756">
        <v>44</v>
      </c>
      <c r="C4756" t="s">
        <v>23</v>
      </c>
      <c r="D4756" t="s">
        <v>25</v>
      </c>
      <c r="E4756" t="s">
        <v>24</v>
      </c>
      <c r="F4756">
        <v>781.22</v>
      </c>
      <c r="G4756">
        <v>6</v>
      </c>
      <c r="H4756">
        <v>3.3</v>
      </c>
      <c r="I4756" t="s">
        <v>13</v>
      </c>
      <c r="J4756" s="1">
        <v>49316</v>
      </c>
    </row>
    <row r="4757" spans="1:10" x14ac:dyDescent="0.3">
      <c r="A4757">
        <v>4756</v>
      </c>
      <c r="B4757">
        <v>40</v>
      </c>
      <c r="C4757" t="s">
        <v>10</v>
      </c>
      <c r="D4757" t="s">
        <v>11</v>
      </c>
      <c r="E4757" t="s">
        <v>12</v>
      </c>
      <c r="F4757">
        <v>475.01</v>
      </c>
      <c r="G4757">
        <v>13</v>
      </c>
      <c r="H4757">
        <v>4.4000000000000004</v>
      </c>
      <c r="I4757" t="s">
        <v>13</v>
      </c>
      <c r="J4757" s="1">
        <v>49317</v>
      </c>
    </row>
    <row r="4758" spans="1:10" x14ac:dyDescent="0.3">
      <c r="A4758">
        <v>4757</v>
      </c>
      <c r="B4758">
        <v>47</v>
      </c>
      <c r="C4758" t="s">
        <v>23</v>
      </c>
      <c r="D4758" t="s">
        <v>11</v>
      </c>
      <c r="E4758" t="s">
        <v>12</v>
      </c>
      <c r="F4758">
        <v>765.85</v>
      </c>
      <c r="G4758">
        <v>13</v>
      </c>
      <c r="H4758">
        <v>4</v>
      </c>
      <c r="I4758" t="s">
        <v>13</v>
      </c>
      <c r="J4758" s="1">
        <v>49318</v>
      </c>
    </row>
    <row r="4759" spans="1:10" x14ac:dyDescent="0.3">
      <c r="A4759">
        <v>4758</v>
      </c>
      <c r="B4759">
        <v>52</v>
      </c>
      <c r="C4759" t="s">
        <v>23</v>
      </c>
      <c r="D4759" t="s">
        <v>18</v>
      </c>
      <c r="E4759" t="s">
        <v>16</v>
      </c>
      <c r="F4759">
        <v>840.19</v>
      </c>
      <c r="G4759">
        <v>1</v>
      </c>
      <c r="H4759">
        <v>1.3</v>
      </c>
      <c r="I4759" t="s">
        <v>17</v>
      </c>
      <c r="J4759" s="1">
        <v>49319</v>
      </c>
    </row>
    <row r="4760" spans="1:10" x14ac:dyDescent="0.3">
      <c r="A4760">
        <v>4759</v>
      </c>
      <c r="B4760">
        <v>30</v>
      </c>
      <c r="C4760" t="s">
        <v>10</v>
      </c>
      <c r="D4760" t="s">
        <v>18</v>
      </c>
      <c r="E4760" t="s">
        <v>12</v>
      </c>
      <c r="F4760">
        <v>470.96</v>
      </c>
      <c r="G4760">
        <v>14</v>
      </c>
      <c r="H4760">
        <v>3.5</v>
      </c>
      <c r="I4760" t="s">
        <v>17</v>
      </c>
      <c r="J4760" s="1">
        <v>49320</v>
      </c>
    </row>
    <row r="4761" spans="1:10" x14ac:dyDescent="0.3">
      <c r="A4761">
        <v>4760</v>
      </c>
      <c r="B4761">
        <v>44</v>
      </c>
      <c r="C4761" t="s">
        <v>14</v>
      </c>
      <c r="D4761" t="s">
        <v>25</v>
      </c>
      <c r="E4761" t="s">
        <v>16</v>
      </c>
      <c r="F4761">
        <v>926.49</v>
      </c>
      <c r="G4761">
        <v>11</v>
      </c>
      <c r="H4761">
        <v>3.3</v>
      </c>
      <c r="I4761" t="s">
        <v>17</v>
      </c>
      <c r="J4761" s="1">
        <v>49321</v>
      </c>
    </row>
    <row r="4762" spans="1:10" x14ac:dyDescent="0.3">
      <c r="A4762">
        <v>4761</v>
      </c>
      <c r="B4762">
        <v>30</v>
      </c>
      <c r="C4762" t="s">
        <v>23</v>
      </c>
      <c r="D4762" t="s">
        <v>18</v>
      </c>
      <c r="E4762" t="s">
        <v>19</v>
      </c>
      <c r="F4762">
        <v>1140.5</v>
      </c>
      <c r="G4762">
        <v>9</v>
      </c>
      <c r="H4762">
        <v>2.9</v>
      </c>
      <c r="I4762" t="s">
        <v>17</v>
      </c>
      <c r="J4762" s="1">
        <v>49322</v>
      </c>
    </row>
    <row r="4763" spans="1:10" x14ac:dyDescent="0.3">
      <c r="A4763">
        <v>4762</v>
      </c>
      <c r="B4763">
        <v>27</v>
      </c>
      <c r="C4763" t="s">
        <v>23</v>
      </c>
      <c r="D4763" t="s">
        <v>18</v>
      </c>
      <c r="E4763" t="s">
        <v>24</v>
      </c>
      <c r="F4763">
        <v>239.65</v>
      </c>
      <c r="G4763">
        <v>4</v>
      </c>
      <c r="H4763">
        <v>2.5</v>
      </c>
      <c r="I4763" t="s">
        <v>13</v>
      </c>
      <c r="J4763" s="1">
        <v>49323</v>
      </c>
    </row>
    <row r="4764" spans="1:10" x14ac:dyDescent="0.3">
      <c r="A4764">
        <v>4763</v>
      </c>
      <c r="B4764">
        <v>51</v>
      </c>
      <c r="C4764" t="s">
        <v>10</v>
      </c>
      <c r="D4764" t="s">
        <v>25</v>
      </c>
      <c r="E4764" t="s">
        <v>24</v>
      </c>
      <c r="F4764">
        <v>638.87</v>
      </c>
      <c r="G4764">
        <v>8</v>
      </c>
      <c r="H4764">
        <v>2.2999999999999998</v>
      </c>
      <c r="I4764" t="s">
        <v>17</v>
      </c>
      <c r="J4764" s="1">
        <v>49324</v>
      </c>
    </row>
    <row r="4765" spans="1:10" x14ac:dyDescent="0.3">
      <c r="A4765">
        <v>4764</v>
      </c>
      <c r="B4765">
        <v>32</v>
      </c>
      <c r="C4765" t="s">
        <v>14</v>
      </c>
      <c r="D4765" t="s">
        <v>15</v>
      </c>
      <c r="E4765" t="s">
        <v>21</v>
      </c>
      <c r="F4765">
        <v>818.1</v>
      </c>
      <c r="G4765">
        <v>7</v>
      </c>
      <c r="H4765">
        <v>4.2</v>
      </c>
      <c r="I4765" t="s">
        <v>13</v>
      </c>
      <c r="J4765" s="1">
        <v>49325</v>
      </c>
    </row>
    <row r="4766" spans="1:10" x14ac:dyDescent="0.3">
      <c r="A4766">
        <v>4765</v>
      </c>
      <c r="B4766">
        <v>49</v>
      </c>
      <c r="C4766" t="s">
        <v>10</v>
      </c>
      <c r="D4766" t="s">
        <v>15</v>
      </c>
      <c r="E4766" t="s">
        <v>24</v>
      </c>
      <c r="F4766">
        <v>171.5</v>
      </c>
      <c r="G4766">
        <v>11</v>
      </c>
      <c r="H4766">
        <v>3.2</v>
      </c>
      <c r="I4766" t="s">
        <v>13</v>
      </c>
      <c r="J4766" s="1">
        <v>49326</v>
      </c>
    </row>
    <row r="4767" spans="1:10" x14ac:dyDescent="0.3">
      <c r="A4767">
        <v>4766</v>
      </c>
      <c r="B4767">
        <v>67</v>
      </c>
      <c r="C4767" t="s">
        <v>14</v>
      </c>
      <c r="D4767" t="s">
        <v>25</v>
      </c>
      <c r="E4767" t="s">
        <v>21</v>
      </c>
      <c r="F4767">
        <v>202.74</v>
      </c>
      <c r="G4767">
        <v>7</v>
      </c>
      <c r="H4767">
        <v>4.2</v>
      </c>
      <c r="I4767" t="s">
        <v>13</v>
      </c>
      <c r="J4767" s="1">
        <v>49327</v>
      </c>
    </row>
    <row r="4768" spans="1:10" x14ac:dyDescent="0.3">
      <c r="A4768">
        <v>4767</v>
      </c>
      <c r="B4768">
        <v>54</v>
      </c>
      <c r="C4768" t="s">
        <v>23</v>
      </c>
      <c r="D4768" t="s">
        <v>22</v>
      </c>
      <c r="E4768" t="s">
        <v>24</v>
      </c>
      <c r="F4768">
        <v>1014.89</v>
      </c>
      <c r="G4768">
        <v>7</v>
      </c>
      <c r="H4768">
        <v>3</v>
      </c>
      <c r="I4768" t="s">
        <v>13</v>
      </c>
      <c r="J4768" s="1">
        <v>49328</v>
      </c>
    </row>
    <row r="4769" spans="1:10" x14ac:dyDescent="0.3">
      <c r="A4769">
        <v>4768</v>
      </c>
      <c r="B4769">
        <v>58</v>
      </c>
      <c r="C4769" t="s">
        <v>23</v>
      </c>
      <c r="D4769" t="s">
        <v>25</v>
      </c>
      <c r="E4769" t="s">
        <v>19</v>
      </c>
      <c r="F4769">
        <v>757.9</v>
      </c>
      <c r="G4769">
        <v>6</v>
      </c>
      <c r="H4769">
        <v>2.7</v>
      </c>
      <c r="I4769" t="s">
        <v>13</v>
      </c>
      <c r="J4769" s="1">
        <v>49329</v>
      </c>
    </row>
    <row r="4770" spans="1:10" x14ac:dyDescent="0.3">
      <c r="A4770">
        <v>4769</v>
      </c>
      <c r="B4770">
        <v>59</v>
      </c>
      <c r="C4770" t="s">
        <v>10</v>
      </c>
      <c r="D4770" t="s">
        <v>18</v>
      </c>
      <c r="E4770" t="s">
        <v>19</v>
      </c>
      <c r="F4770">
        <v>284.08</v>
      </c>
      <c r="G4770">
        <v>3</v>
      </c>
      <c r="H4770">
        <v>2.1</v>
      </c>
      <c r="I4770" t="s">
        <v>17</v>
      </c>
      <c r="J4770" s="1">
        <v>49330</v>
      </c>
    </row>
    <row r="4771" spans="1:10" x14ac:dyDescent="0.3">
      <c r="A4771">
        <v>4770</v>
      </c>
      <c r="B4771">
        <v>69</v>
      </c>
      <c r="C4771" t="s">
        <v>14</v>
      </c>
      <c r="D4771" t="s">
        <v>20</v>
      </c>
      <c r="E4771" t="s">
        <v>12</v>
      </c>
      <c r="F4771">
        <v>888.24</v>
      </c>
      <c r="G4771">
        <v>4</v>
      </c>
      <c r="H4771">
        <v>1.2</v>
      </c>
      <c r="I4771" t="s">
        <v>13</v>
      </c>
      <c r="J4771" s="1">
        <v>49331</v>
      </c>
    </row>
    <row r="4772" spans="1:10" x14ac:dyDescent="0.3">
      <c r="A4772">
        <v>4771</v>
      </c>
      <c r="B4772">
        <v>65</v>
      </c>
      <c r="C4772" t="s">
        <v>23</v>
      </c>
      <c r="D4772" t="s">
        <v>11</v>
      </c>
      <c r="E4772" t="s">
        <v>19</v>
      </c>
      <c r="F4772">
        <v>131.94999999999999</v>
      </c>
      <c r="G4772">
        <v>7</v>
      </c>
      <c r="H4772">
        <v>3.5</v>
      </c>
      <c r="I4772" t="s">
        <v>13</v>
      </c>
      <c r="J4772" s="1">
        <v>49332</v>
      </c>
    </row>
    <row r="4773" spans="1:10" x14ac:dyDescent="0.3">
      <c r="A4773">
        <v>4772</v>
      </c>
      <c r="B4773">
        <v>50</v>
      </c>
      <c r="C4773" t="s">
        <v>14</v>
      </c>
      <c r="D4773" t="s">
        <v>25</v>
      </c>
      <c r="E4773" t="s">
        <v>21</v>
      </c>
      <c r="F4773">
        <v>398.95</v>
      </c>
      <c r="G4773">
        <v>1</v>
      </c>
      <c r="H4773">
        <v>2.9</v>
      </c>
      <c r="I4773" t="s">
        <v>17</v>
      </c>
      <c r="J4773" s="1">
        <v>49333</v>
      </c>
    </row>
    <row r="4774" spans="1:10" x14ac:dyDescent="0.3">
      <c r="A4774">
        <v>4773</v>
      </c>
      <c r="B4774">
        <v>44</v>
      </c>
      <c r="C4774" t="s">
        <v>23</v>
      </c>
      <c r="D4774" t="s">
        <v>20</v>
      </c>
      <c r="E4774" t="s">
        <v>21</v>
      </c>
      <c r="F4774">
        <v>940.12</v>
      </c>
      <c r="G4774">
        <v>4</v>
      </c>
      <c r="H4774">
        <v>2.7</v>
      </c>
      <c r="I4774" t="s">
        <v>17</v>
      </c>
      <c r="J4774" s="1">
        <v>49334</v>
      </c>
    </row>
    <row r="4775" spans="1:10" x14ac:dyDescent="0.3">
      <c r="A4775">
        <v>4774</v>
      </c>
      <c r="B4775">
        <v>66</v>
      </c>
      <c r="C4775" t="s">
        <v>23</v>
      </c>
      <c r="D4775" t="s">
        <v>18</v>
      </c>
      <c r="E4775" t="s">
        <v>24</v>
      </c>
      <c r="F4775">
        <v>1081.96</v>
      </c>
      <c r="G4775">
        <v>9</v>
      </c>
      <c r="H4775">
        <v>3.2</v>
      </c>
      <c r="I4775" t="s">
        <v>17</v>
      </c>
      <c r="J4775" s="1">
        <v>49335</v>
      </c>
    </row>
    <row r="4776" spans="1:10" x14ac:dyDescent="0.3">
      <c r="A4776">
        <v>4775</v>
      </c>
      <c r="B4776">
        <v>28</v>
      </c>
      <c r="C4776" t="s">
        <v>10</v>
      </c>
      <c r="D4776" t="s">
        <v>25</v>
      </c>
      <c r="E4776" t="s">
        <v>21</v>
      </c>
      <c r="F4776">
        <v>1419.6</v>
      </c>
      <c r="G4776">
        <v>2</v>
      </c>
      <c r="H4776">
        <v>4.8</v>
      </c>
      <c r="I4776" t="s">
        <v>17</v>
      </c>
      <c r="J4776" s="1">
        <v>49336</v>
      </c>
    </row>
    <row r="4777" spans="1:10" x14ac:dyDescent="0.3">
      <c r="A4777">
        <v>4776</v>
      </c>
      <c r="B4777">
        <v>42</v>
      </c>
      <c r="C4777" t="s">
        <v>14</v>
      </c>
      <c r="D4777" t="s">
        <v>20</v>
      </c>
      <c r="E4777" t="s">
        <v>24</v>
      </c>
      <c r="F4777">
        <v>395.33</v>
      </c>
      <c r="G4777">
        <v>14</v>
      </c>
      <c r="H4777">
        <v>1.3</v>
      </c>
      <c r="I4777" t="s">
        <v>13</v>
      </c>
      <c r="J4777" s="1">
        <v>49337</v>
      </c>
    </row>
    <row r="4778" spans="1:10" x14ac:dyDescent="0.3">
      <c r="A4778">
        <v>4777</v>
      </c>
      <c r="B4778">
        <v>51</v>
      </c>
      <c r="C4778" t="s">
        <v>10</v>
      </c>
      <c r="D4778" t="s">
        <v>15</v>
      </c>
      <c r="E4778" t="s">
        <v>16</v>
      </c>
      <c r="F4778">
        <v>1187.79</v>
      </c>
      <c r="G4778">
        <v>9</v>
      </c>
      <c r="H4778">
        <v>1.9</v>
      </c>
      <c r="I4778" t="s">
        <v>13</v>
      </c>
      <c r="J4778" s="1">
        <v>49338</v>
      </c>
    </row>
    <row r="4779" spans="1:10" x14ac:dyDescent="0.3">
      <c r="A4779">
        <v>4778</v>
      </c>
      <c r="B4779">
        <v>54</v>
      </c>
      <c r="C4779" t="s">
        <v>23</v>
      </c>
      <c r="D4779" t="s">
        <v>11</v>
      </c>
      <c r="E4779" t="s">
        <v>24</v>
      </c>
      <c r="F4779">
        <v>683.39</v>
      </c>
      <c r="G4779">
        <v>8</v>
      </c>
      <c r="H4779">
        <v>1.1000000000000001</v>
      </c>
      <c r="I4779" t="s">
        <v>17</v>
      </c>
      <c r="J4779" s="1">
        <v>49339</v>
      </c>
    </row>
    <row r="4780" spans="1:10" x14ac:dyDescent="0.3">
      <c r="A4780">
        <v>4779</v>
      </c>
      <c r="B4780">
        <v>23</v>
      </c>
      <c r="C4780" t="s">
        <v>23</v>
      </c>
      <c r="D4780" t="s">
        <v>15</v>
      </c>
      <c r="E4780" t="s">
        <v>24</v>
      </c>
      <c r="F4780">
        <v>948.16</v>
      </c>
      <c r="G4780">
        <v>3</v>
      </c>
      <c r="H4780">
        <v>1.8</v>
      </c>
      <c r="I4780" t="s">
        <v>13</v>
      </c>
      <c r="J4780" s="1">
        <v>49340</v>
      </c>
    </row>
    <row r="4781" spans="1:10" x14ac:dyDescent="0.3">
      <c r="A4781">
        <v>4780</v>
      </c>
      <c r="B4781">
        <v>35</v>
      </c>
      <c r="C4781" t="s">
        <v>14</v>
      </c>
      <c r="D4781" t="s">
        <v>25</v>
      </c>
      <c r="E4781" t="s">
        <v>12</v>
      </c>
      <c r="F4781">
        <v>1419.96</v>
      </c>
      <c r="G4781">
        <v>7</v>
      </c>
      <c r="H4781">
        <v>2.5</v>
      </c>
      <c r="I4781" t="s">
        <v>17</v>
      </c>
      <c r="J4781" s="1">
        <v>49341</v>
      </c>
    </row>
    <row r="4782" spans="1:10" x14ac:dyDescent="0.3">
      <c r="A4782">
        <v>4781</v>
      </c>
      <c r="B4782">
        <v>55</v>
      </c>
      <c r="C4782" t="s">
        <v>23</v>
      </c>
      <c r="D4782" t="s">
        <v>18</v>
      </c>
      <c r="E4782" t="s">
        <v>19</v>
      </c>
      <c r="F4782">
        <v>1286.44</v>
      </c>
      <c r="G4782">
        <v>3</v>
      </c>
      <c r="H4782">
        <v>3.7</v>
      </c>
      <c r="I4782" t="s">
        <v>17</v>
      </c>
      <c r="J4782" s="1">
        <v>49342</v>
      </c>
    </row>
    <row r="4783" spans="1:10" x14ac:dyDescent="0.3">
      <c r="A4783">
        <v>4782</v>
      </c>
      <c r="B4783">
        <v>23</v>
      </c>
      <c r="C4783" t="s">
        <v>23</v>
      </c>
      <c r="D4783" t="s">
        <v>25</v>
      </c>
      <c r="E4783" t="s">
        <v>19</v>
      </c>
      <c r="F4783">
        <v>1185.67</v>
      </c>
      <c r="G4783">
        <v>5</v>
      </c>
      <c r="H4783">
        <v>1.1000000000000001</v>
      </c>
      <c r="I4783" t="s">
        <v>13</v>
      </c>
      <c r="J4783" s="1">
        <v>49343</v>
      </c>
    </row>
    <row r="4784" spans="1:10" x14ac:dyDescent="0.3">
      <c r="A4784">
        <v>4783</v>
      </c>
      <c r="B4784">
        <v>24</v>
      </c>
      <c r="C4784" t="s">
        <v>14</v>
      </c>
      <c r="D4784" t="s">
        <v>20</v>
      </c>
      <c r="E4784" t="s">
        <v>19</v>
      </c>
      <c r="F4784">
        <v>882.45</v>
      </c>
      <c r="G4784">
        <v>4</v>
      </c>
      <c r="H4784">
        <v>4.5</v>
      </c>
      <c r="I4784" t="s">
        <v>13</v>
      </c>
      <c r="J4784" s="1">
        <v>49344</v>
      </c>
    </row>
    <row r="4785" spans="1:10" x14ac:dyDescent="0.3">
      <c r="A4785">
        <v>4784</v>
      </c>
      <c r="B4785">
        <v>49</v>
      </c>
      <c r="C4785" t="s">
        <v>14</v>
      </c>
      <c r="D4785" t="s">
        <v>15</v>
      </c>
      <c r="E4785" t="s">
        <v>19</v>
      </c>
      <c r="F4785">
        <v>111.71</v>
      </c>
      <c r="G4785">
        <v>3</v>
      </c>
      <c r="H4785">
        <v>2.2999999999999998</v>
      </c>
      <c r="I4785" t="s">
        <v>17</v>
      </c>
      <c r="J4785" s="1">
        <v>49345</v>
      </c>
    </row>
    <row r="4786" spans="1:10" x14ac:dyDescent="0.3">
      <c r="A4786">
        <v>4785</v>
      </c>
      <c r="B4786">
        <v>42</v>
      </c>
      <c r="C4786" t="s">
        <v>14</v>
      </c>
      <c r="D4786" t="s">
        <v>22</v>
      </c>
      <c r="E4786" t="s">
        <v>19</v>
      </c>
      <c r="F4786">
        <v>135.91999999999999</v>
      </c>
      <c r="G4786">
        <v>14</v>
      </c>
      <c r="H4786">
        <v>3.5</v>
      </c>
      <c r="I4786" t="s">
        <v>17</v>
      </c>
      <c r="J4786" s="1">
        <v>49346</v>
      </c>
    </row>
    <row r="4787" spans="1:10" x14ac:dyDescent="0.3">
      <c r="A4787">
        <v>4786</v>
      </c>
      <c r="B4787">
        <v>63</v>
      </c>
      <c r="C4787" t="s">
        <v>23</v>
      </c>
      <c r="D4787" t="s">
        <v>11</v>
      </c>
      <c r="E4787" t="s">
        <v>16</v>
      </c>
      <c r="F4787">
        <v>652.58000000000004</v>
      </c>
      <c r="G4787">
        <v>12</v>
      </c>
      <c r="H4787">
        <v>3.2</v>
      </c>
      <c r="I4787" t="s">
        <v>13</v>
      </c>
      <c r="J4787" s="1">
        <v>49347</v>
      </c>
    </row>
    <row r="4788" spans="1:10" x14ac:dyDescent="0.3">
      <c r="A4788">
        <v>4787</v>
      </c>
      <c r="B4788">
        <v>53</v>
      </c>
      <c r="C4788" t="s">
        <v>14</v>
      </c>
      <c r="D4788" t="s">
        <v>20</v>
      </c>
      <c r="E4788" t="s">
        <v>12</v>
      </c>
      <c r="F4788">
        <v>487.62</v>
      </c>
      <c r="G4788">
        <v>7</v>
      </c>
      <c r="H4788">
        <v>2.6</v>
      </c>
      <c r="I4788" t="s">
        <v>13</v>
      </c>
      <c r="J4788" s="1">
        <v>49348</v>
      </c>
    </row>
    <row r="4789" spans="1:10" x14ac:dyDescent="0.3">
      <c r="A4789">
        <v>4788</v>
      </c>
      <c r="B4789">
        <v>39</v>
      </c>
      <c r="C4789" t="s">
        <v>23</v>
      </c>
      <c r="D4789" t="s">
        <v>18</v>
      </c>
      <c r="E4789" t="s">
        <v>19</v>
      </c>
      <c r="F4789">
        <v>462.39</v>
      </c>
      <c r="G4789">
        <v>3</v>
      </c>
      <c r="H4789">
        <v>4.0999999999999996</v>
      </c>
      <c r="I4789" t="s">
        <v>17</v>
      </c>
      <c r="J4789" s="1">
        <v>49349</v>
      </c>
    </row>
    <row r="4790" spans="1:10" x14ac:dyDescent="0.3">
      <c r="A4790">
        <v>4789</v>
      </c>
      <c r="B4790">
        <v>43</v>
      </c>
      <c r="C4790" t="s">
        <v>10</v>
      </c>
      <c r="D4790" t="s">
        <v>11</v>
      </c>
      <c r="E4790" t="s">
        <v>12</v>
      </c>
      <c r="F4790">
        <v>485.47</v>
      </c>
      <c r="G4790">
        <v>10</v>
      </c>
      <c r="H4790">
        <v>2.8</v>
      </c>
      <c r="I4790" t="s">
        <v>13</v>
      </c>
      <c r="J4790" s="1">
        <v>49350</v>
      </c>
    </row>
    <row r="4791" spans="1:10" x14ac:dyDescent="0.3">
      <c r="A4791">
        <v>4790</v>
      </c>
      <c r="B4791">
        <v>45</v>
      </c>
      <c r="C4791" t="s">
        <v>10</v>
      </c>
      <c r="D4791" t="s">
        <v>18</v>
      </c>
      <c r="E4791" t="s">
        <v>19</v>
      </c>
      <c r="F4791">
        <v>83.39</v>
      </c>
      <c r="G4791">
        <v>11</v>
      </c>
      <c r="H4791">
        <v>2.2999999999999998</v>
      </c>
      <c r="I4791" t="s">
        <v>13</v>
      </c>
      <c r="J4791" s="1">
        <v>49351</v>
      </c>
    </row>
    <row r="4792" spans="1:10" x14ac:dyDescent="0.3">
      <c r="A4792">
        <v>4791</v>
      </c>
      <c r="B4792">
        <v>29</v>
      </c>
      <c r="C4792" t="s">
        <v>23</v>
      </c>
      <c r="D4792" t="s">
        <v>11</v>
      </c>
      <c r="E4792" t="s">
        <v>19</v>
      </c>
      <c r="F4792">
        <v>1339.4</v>
      </c>
      <c r="G4792">
        <v>2</v>
      </c>
      <c r="H4792">
        <v>4.5</v>
      </c>
      <c r="I4792" t="s">
        <v>13</v>
      </c>
      <c r="J4792" s="1">
        <v>49352</v>
      </c>
    </row>
    <row r="4793" spans="1:10" x14ac:dyDescent="0.3">
      <c r="A4793">
        <v>4792</v>
      </c>
      <c r="B4793">
        <v>21</v>
      </c>
      <c r="C4793" t="s">
        <v>10</v>
      </c>
      <c r="D4793" t="s">
        <v>25</v>
      </c>
      <c r="E4793" t="s">
        <v>19</v>
      </c>
      <c r="F4793">
        <v>1427.34</v>
      </c>
      <c r="G4793">
        <v>9</v>
      </c>
      <c r="H4793">
        <v>2.9</v>
      </c>
      <c r="I4793" t="s">
        <v>13</v>
      </c>
      <c r="J4793" s="1">
        <v>49353</v>
      </c>
    </row>
    <row r="4794" spans="1:10" x14ac:dyDescent="0.3">
      <c r="A4794">
        <v>4793</v>
      </c>
      <c r="B4794">
        <v>59</v>
      </c>
      <c r="C4794" t="s">
        <v>10</v>
      </c>
      <c r="D4794" t="s">
        <v>11</v>
      </c>
      <c r="E4794" t="s">
        <v>19</v>
      </c>
      <c r="F4794">
        <v>566.22</v>
      </c>
      <c r="G4794">
        <v>2</v>
      </c>
      <c r="H4794">
        <v>2.1</v>
      </c>
      <c r="I4794" t="s">
        <v>17</v>
      </c>
      <c r="J4794" s="1">
        <v>49354</v>
      </c>
    </row>
    <row r="4795" spans="1:10" x14ac:dyDescent="0.3">
      <c r="A4795">
        <v>4794</v>
      </c>
      <c r="B4795">
        <v>60</v>
      </c>
      <c r="C4795" t="s">
        <v>23</v>
      </c>
      <c r="D4795" t="s">
        <v>25</v>
      </c>
      <c r="E4795" t="s">
        <v>19</v>
      </c>
      <c r="F4795">
        <v>1019.64</v>
      </c>
      <c r="G4795">
        <v>9</v>
      </c>
      <c r="H4795">
        <v>1.2</v>
      </c>
      <c r="I4795" t="s">
        <v>13</v>
      </c>
      <c r="J4795" s="1">
        <v>49355</v>
      </c>
    </row>
    <row r="4796" spans="1:10" x14ac:dyDescent="0.3">
      <c r="A4796">
        <v>4795</v>
      </c>
      <c r="B4796">
        <v>47</v>
      </c>
      <c r="C4796" t="s">
        <v>23</v>
      </c>
      <c r="D4796" t="s">
        <v>18</v>
      </c>
      <c r="E4796" t="s">
        <v>16</v>
      </c>
      <c r="F4796">
        <v>535.94000000000005</v>
      </c>
      <c r="G4796">
        <v>11</v>
      </c>
      <c r="H4796">
        <v>4</v>
      </c>
      <c r="I4796" t="s">
        <v>13</v>
      </c>
      <c r="J4796" s="1">
        <v>49356</v>
      </c>
    </row>
    <row r="4797" spans="1:10" x14ac:dyDescent="0.3">
      <c r="A4797">
        <v>4796</v>
      </c>
      <c r="B4797">
        <v>33</v>
      </c>
      <c r="C4797" t="s">
        <v>14</v>
      </c>
      <c r="D4797" t="s">
        <v>15</v>
      </c>
      <c r="E4797" t="s">
        <v>21</v>
      </c>
      <c r="F4797">
        <v>405.38</v>
      </c>
      <c r="G4797">
        <v>9</v>
      </c>
      <c r="H4797">
        <v>4.0999999999999996</v>
      </c>
      <c r="I4797" t="s">
        <v>17</v>
      </c>
      <c r="J4797" s="1">
        <v>49357</v>
      </c>
    </row>
    <row r="4798" spans="1:10" x14ac:dyDescent="0.3">
      <c r="A4798">
        <v>4797</v>
      </c>
      <c r="B4798">
        <v>29</v>
      </c>
      <c r="C4798" t="s">
        <v>10</v>
      </c>
      <c r="D4798" t="s">
        <v>18</v>
      </c>
      <c r="E4798" t="s">
        <v>16</v>
      </c>
      <c r="F4798">
        <v>421.92</v>
      </c>
      <c r="G4798">
        <v>9</v>
      </c>
      <c r="H4798">
        <v>2.8</v>
      </c>
      <c r="I4798" t="s">
        <v>13</v>
      </c>
      <c r="J4798" s="1">
        <v>49358</v>
      </c>
    </row>
    <row r="4799" spans="1:10" x14ac:dyDescent="0.3">
      <c r="A4799">
        <v>4798</v>
      </c>
      <c r="B4799">
        <v>61</v>
      </c>
      <c r="C4799" t="s">
        <v>23</v>
      </c>
      <c r="D4799" t="s">
        <v>20</v>
      </c>
      <c r="E4799" t="s">
        <v>21</v>
      </c>
      <c r="F4799">
        <v>584</v>
      </c>
      <c r="G4799">
        <v>7</v>
      </c>
      <c r="H4799">
        <v>4</v>
      </c>
      <c r="I4799" t="s">
        <v>13</v>
      </c>
      <c r="J4799" s="1">
        <v>49359</v>
      </c>
    </row>
    <row r="4800" spans="1:10" x14ac:dyDescent="0.3">
      <c r="A4800">
        <v>4799</v>
      </c>
      <c r="B4800">
        <v>28</v>
      </c>
      <c r="C4800" t="s">
        <v>23</v>
      </c>
      <c r="D4800" t="s">
        <v>15</v>
      </c>
      <c r="E4800" t="s">
        <v>12</v>
      </c>
      <c r="F4800">
        <v>546.39</v>
      </c>
      <c r="G4800">
        <v>7</v>
      </c>
      <c r="H4800">
        <v>3.6</v>
      </c>
      <c r="I4800" t="s">
        <v>17</v>
      </c>
      <c r="J4800" s="1">
        <v>49360</v>
      </c>
    </row>
    <row r="4801" spans="1:10" x14ac:dyDescent="0.3">
      <c r="A4801">
        <v>4800</v>
      </c>
      <c r="B4801">
        <v>18</v>
      </c>
      <c r="C4801" t="s">
        <v>23</v>
      </c>
      <c r="D4801" t="s">
        <v>11</v>
      </c>
      <c r="E4801" t="s">
        <v>16</v>
      </c>
      <c r="F4801">
        <v>1139.07</v>
      </c>
      <c r="G4801">
        <v>2</v>
      </c>
      <c r="H4801">
        <v>2.9</v>
      </c>
      <c r="I4801" t="s">
        <v>17</v>
      </c>
      <c r="J4801" s="1">
        <v>49361</v>
      </c>
    </row>
    <row r="4802" spans="1:10" x14ac:dyDescent="0.3">
      <c r="A4802">
        <v>4801</v>
      </c>
      <c r="B4802">
        <v>34</v>
      </c>
      <c r="C4802" t="s">
        <v>14</v>
      </c>
      <c r="D4802" t="s">
        <v>22</v>
      </c>
      <c r="E4802" t="s">
        <v>24</v>
      </c>
      <c r="F4802">
        <v>1458.76</v>
      </c>
      <c r="G4802">
        <v>2</v>
      </c>
      <c r="H4802">
        <v>3</v>
      </c>
      <c r="I4802" t="s">
        <v>13</v>
      </c>
      <c r="J4802" s="1">
        <v>49362</v>
      </c>
    </row>
    <row r="4803" spans="1:10" x14ac:dyDescent="0.3">
      <c r="A4803">
        <v>4802</v>
      </c>
      <c r="B4803">
        <v>32</v>
      </c>
      <c r="C4803" t="s">
        <v>14</v>
      </c>
      <c r="D4803" t="s">
        <v>20</v>
      </c>
      <c r="E4803" t="s">
        <v>12</v>
      </c>
      <c r="F4803">
        <v>849.97</v>
      </c>
      <c r="G4803">
        <v>1</v>
      </c>
      <c r="H4803">
        <v>4.8</v>
      </c>
      <c r="I4803" t="s">
        <v>13</v>
      </c>
      <c r="J4803" s="1">
        <v>49363</v>
      </c>
    </row>
    <row r="4804" spans="1:10" x14ac:dyDescent="0.3">
      <c r="A4804">
        <v>4803</v>
      </c>
      <c r="B4804">
        <v>50</v>
      </c>
      <c r="C4804" t="s">
        <v>10</v>
      </c>
      <c r="D4804" t="s">
        <v>22</v>
      </c>
      <c r="E4804" t="s">
        <v>24</v>
      </c>
      <c r="F4804">
        <v>377.04</v>
      </c>
      <c r="G4804">
        <v>8</v>
      </c>
      <c r="H4804">
        <v>4</v>
      </c>
      <c r="I4804" t="s">
        <v>17</v>
      </c>
      <c r="J4804" s="1">
        <v>49364</v>
      </c>
    </row>
    <row r="4805" spans="1:10" x14ac:dyDescent="0.3">
      <c r="A4805">
        <v>4804</v>
      </c>
      <c r="B4805">
        <v>23</v>
      </c>
      <c r="C4805" t="s">
        <v>14</v>
      </c>
      <c r="D4805" t="s">
        <v>18</v>
      </c>
      <c r="E4805" t="s">
        <v>24</v>
      </c>
      <c r="F4805">
        <v>493.16</v>
      </c>
      <c r="G4805">
        <v>4</v>
      </c>
      <c r="H4805">
        <v>1.6</v>
      </c>
      <c r="I4805" t="s">
        <v>17</v>
      </c>
      <c r="J4805" s="1">
        <v>49365</v>
      </c>
    </row>
    <row r="4806" spans="1:10" x14ac:dyDescent="0.3">
      <c r="A4806">
        <v>4805</v>
      </c>
      <c r="B4806">
        <v>36</v>
      </c>
      <c r="C4806" t="s">
        <v>23</v>
      </c>
      <c r="D4806" t="s">
        <v>18</v>
      </c>
      <c r="E4806" t="s">
        <v>16</v>
      </c>
      <c r="F4806">
        <v>192.41</v>
      </c>
      <c r="G4806">
        <v>14</v>
      </c>
      <c r="H4806">
        <v>3.5</v>
      </c>
      <c r="I4806" t="s">
        <v>17</v>
      </c>
      <c r="J4806" s="1">
        <v>49366</v>
      </c>
    </row>
    <row r="4807" spans="1:10" x14ac:dyDescent="0.3">
      <c r="A4807">
        <v>4806</v>
      </c>
      <c r="B4807">
        <v>38</v>
      </c>
      <c r="C4807" t="s">
        <v>14</v>
      </c>
      <c r="D4807" t="s">
        <v>18</v>
      </c>
      <c r="E4807" t="s">
        <v>16</v>
      </c>
      <c r="F4807">
        <v>715.41</v>
      </c>
      <c r="G4807">
        <v>12</v>
      </c>
      <c r="H4807">
        <v>3.8</v>
      </c>
      <c r="I4807" t="s">
        <v>13</v>
      </c>
      <c r="J4807" s="1">
        <v>49367</v>
      </c>
    </row>
    <row r="4808" spans="1:10" x14ac:dyDescent="0.3">
      <c r="A4808">
        <v>4807</v>
      </c>
      <c r="B4808">
        <v>59</v>
      </c>
      <c r="C4808" t="s">
        <v>23</v>
      </c>
      <c r="D4808" t="s">
        <v>22</v>
      </c>
      <c r="E4808" t="s">
        <v>12</v>
      </c>
      <c r="F4808">
        <v>964.71</v>
      </c>
      <c r="G4808">
        <v>12</v>
      </c>
      <c r="H4808">
        <v>1.8</v>
      </c>
      <c r="I4808" t="s">
        <v>13</v>
      </c>
      <c r="J4808" s="1">
        <v>49368</v>
      </c>
    </row>
    <row r="4809" spans="1:10" x14ac:dyDescent="0.3">
      <c r="A4809">
        <v>4808</v>
      </c>
      <c r="B4809">
        <v>39</v>
      </c>
      <c r="C4809" t="s">
        <v>10</v>
      </c>
      <c r="D4809" t="s">
        <v>22</v>
      </c>
      <c r="E4809" t="s">
        <v>21</v>
      </c>
      <c r="F4809">
        <v>1226.4100000000001</v>
      </c>
      <c r="G4809">
        <v>1</v>
      </c>
      <c r="H4809">
        <v>4.2</v>
      </c>
      <c r="I4809" t="s">
        <v>13</v>
      </c>
      <c r="J4809" s="1">
        <v>49369</v>
      </c>
    </row>
    <row r="4810" spans="1:10" x14ac:dyDescent="0.3">
      <c r="A4810">
        <v>4809</v>
      </c>
      <c r="B4810">
        <v>35</v>
      </c>
      <c r="C4810" t="s">
        <v>14</v>
      </c>
      <c r="D4810" t="s">
        <v>25</v>
      </c>
      <c r="E4810" t="s">
        <v>16</v>
      </c>
      <c r="F4810">
        <v>502.81</v>
      </c>
      <c r="G4810">
        <v>14</v>
      </c>
      <c r="H4810">
        <v>1.4</v>
      </c>
      <c r="I4810" t="s">
        <v>13</v>
      </c>
      <c r="J4810" s="1">
        <v>49370</v>
      </c>
    </row>
    <row r="4811" spans="1:10" x14ac:dyDescent="0.3">
      <c r="A4811">
        <v>4810</v>
      </c>
      <c r="B4811">
        <v>58</v>
      </c>
      <c r="C4811" t="s">
        <v>10</v>
      </c>
      <c r="D4811" t="s">
        <v>11</v>
      </c>
      <c r="E4811" t="s">
        <v>19</v>
      </c>
      <c r="F4811">
        <v>476.72</v>
      </c>
      <c r="G4811">
        <v>2</v>
      </c>
      <c r="H4811">
        <v>4.8</v>
      </c>
      <c r="I4811" t="s">
        <v>13</v>
      </c>
      <c r="J4811" s="1">
        <v>49371</v>
      </c>
    </row>
    <row r="4812" spans="1:10" x14ac:dyDescent="0.3">
      <c r="A4812">
        <v>4811</v>
      </c>
      <c r="B4812">
        <v>58</v>
      </c>
      <c r="C4812" t="s">
        <v>23</v>
      </c>
      <c r="D4812" t="s">
        <v>18</v>
      </c>
      <c r="E4812" t="s">
        <v>24</v>
      </c>
      <c r="F4812">
        <v>77.73</v>
      </c>
      <c r="G4812">
        <v>11</v>
      </c>
      <c r="H4812">
        <v>4.9000000000000004</v>
      </c>
      <c r="I4812" t="s">
        <v>17</v>
      </c>
      <c r="J4812" s="1">
        <v>49372</v>
      </c>
    </row>
    <row r="4813" spans="1:10" x14ac:dyDescent="0.3">
      <c r="A4813">
        <v>4812</v>
      </c>
      <c r="B4813">
        <v>61</v>
      </c>
      <c r="C4813" t="s">
        <v>23</v>
      </c>
      <c r="D4813" t="s">
        <v>22</v>
      </c>
      <c r="E4813" t="s">
        <v>19</v>
      </c>
      <c r="F4813">
        <v>1136.19</v>
      </c>
      <c r="G4813">
        <v>8</v>
      </c>
      <c r="H4813">
        <v>2.4</v>
      </c>
      <c r="I4813" t="s">
        <v>17</v>
      </c>
      <c r="J4813" s="1">
        <v>49373</v>
      </c>
    </row>
    <row r="4814" spans="1:10" x14ac:dyDescent="0.3">
      <c r="A4814">
        <v>4813</v>
      </c>
      <c r="B4814">
        <v>38</v>
      </c>
      <c r="C4814" t="s">
        <v>14</v>
      </c>
      <c r="D4814" t="s">
        <v>25</v>
      </c>
      <c r="E4814" t="s">
        <v>19</v>
      </c>
      <c r="F4814">
        <v>199.52</v>
      </c>
      <c r="G4814">
        <v>3</v>
      </c>
      <c r="H4814">
        <v>3.4</v>
      </c>
      <c r="I4814" t="s">
        <v>17</v>
      </c>
      <c r="J4814" s="1">
        <v>49374</v>
      </c>
    </row>
    <row r="4815" spans="1:10" x14ac:dyDescent="0.3">
      <c r="A4815">
        <v>4814</v>
      </c>
      <c r="B4815">
        <v>48</v>
      </c>
      <c r="C4815" t="s">
        <v>23</v>
      </c>
      <c r="D4815" t="s">
        <v>25</v>
      </c>
      <c r="E4815" t="s">
        <v>24</v>
      </c>
      <c r="F4815">
        <v>811.33</v>
      </c>
      <c r="G4815">
        <v>11</v>
      </c>
      <c r="H4815">
        <v>3</v>
      </c>
      <c r="I4815" t="s">
        <v>13</v>
      </c>
      <c r="J4815" s="1">
        <v>49375</v>
      </c>
    </row>
    <row r="4816" spans="1:10" x14ac:dyDescent="0.3">
      <c r="A4816">
        <v>4815</v>
      </c>
      <c r="B4816">
        <v>18</v>
      </c>
      <c r="C4816" t="s">
        <v>10</v>
      </c>
      <c r="D4816" t="s">
        <v>11</v>
      </c>
      <c r="E4816" t="s">
        <v>19</v>
      </c>
      <c r="F4816">
        <v>1331.75</v>
      </c>
      <c r="G4816">
        <v>2</v>
      </c>
      <c r="H4816">
        <v>3.4</v>
      </c>
      <c r="I4816" t="s">
        <v>13</v>
      </c>
      <c r="J4816" s="1">
        <v>49376</v>
      </c>
    </row>
    <row r="4817" spans="1:10" x14ac:dyDescent="0.3">
      <c r="A4817">
        <v>4816</v>
      </c>
      <c r="B4817">
        <v>49</v>
      </c>
      <c r="C4817" t="s">
        <v>10</v>
      </c>
      <c r="D4817" t="s">
        <v>18</v>
      </c>
      <c r="E4817" t="s">
        <v>19</v>
      </c>
      <c r="F4817">
        <v>69.84</v>
      </c>
      <c r="G4817">
        <v>5</v>
      </c>
      <c r="H4817">
        <v>4.5</v>
      </c>
      <c r="I4817" t="s">
        <v>13</v>
      </c>
      <c r="J4817" s="1">
        <v>49377</v>
      </c>
    </row>
    <row r="4818" spans="1:10" x14ac:dyDescent="0.3">
      <c r="A4818">
        <v>4817</v>
      </c>
      <c r="B4818">
        <v>39</v>
      </c>
      <c r="C4818" t="s">
        <v>10</v>
      </c>
      <c r="D4818" t="s">
        <v>25</v>
      </c>
      <c r="E4818" t="s">
        <v>12</v>
      </c>
      <c r="F4818">
        <v>439.35</v>
      </c>
      <c r="G4818">
        <v>7</v>
      </c>
      <c r="H4818">
        <v>1.6</v>
      </c>
      <c r="I4818" t="s">
        <v>13</v>
      </c>
      <c r="J4818" s="1">
        <v>49378</v>
      </c>
    </row>
    <row r="4819" spans="1:10" x14ac:dyDescent="0.3">
      <c r="A4819">
        <v>4818</v>
      </c>
      <c r="B4819">
        <v>19</v>
      </c>
      <c r="C4819" t="s">
        <v>14</v>
      </c>
      <c r="D4819" t="s">
        <v>25</v>
      </c>
      <c r="E4819" t="s">
        <v>12</v>
      </c>
      <c r="F4819">
        <v>29.6</v>
      </c>
      <c r="G4819">
        <v>10</v>
      </c>
      <c r="H4819">
        <v>3</v>
      </c>
      <c r="I4819" t="s">
        <v>17</v>
      </c>
      <c r="J4819" s="1">
        <v>49379</v>
      </c>
    </row>
    <row r="4820" spans="1:10" x14ac:dyDescent="0.3">
      <c r="A4820">
        <v>4819</v>
      </c>
      <c r="B4820">
        <v>35</v>
      </c>
      <c r="C4820" t="s">
        <v>14</v>
      </c>
      <c r="D4820" t="s">
        <v>11</v>
      </c>
      <c r="E4820" t="s">
        <v>16</v>
      </c>
      <c r="F4820">
        <v>201.06</v>
      </c>
      <c r="G4820">
        <v>12</v>
      </c>
      <c r="H4820">
        <v>4</v>
      </c>
      <c r="I4820" t="s">
        <v>17</v>
      </c>
      <c r="J4820" s="1">
        <v>49380</v>
      </c>
    </row>
    <row r="4821" spans="1:10" x14ac:dyDescent="0.3">
      <c r="A4821">
        <v>4820</v>
      </c>
      <c r="B4821">
        <v>47</v>
      </c>
      <c r="C4821" t="s">
        <v>14</v>
      </c>
      <c r="D4821" t="s">
        <v>18</v>
      </c>
      <c r="E4821" t="s">
        <v>19</v>
      </c>
      <c r="F4821">
        <v>1283.8800000000001</v>
      </c>
      <c r="G4821">
        <v>14</v>
      </c>
      <c r="H4821">
        <v>1.2</v>
      </c>
      <c r="I4821" t="s">
        <v>13</v>
      </c>
      <c r="J4821" s="1">
        <v>49381</v>
      </c>
    </row>
    <row r="4822" spans="1:10" x14ac:dyDescent="0.3">
      <c r="A4822">
        <v>4821</v>
      </c>
      <c r="B4822">
        <v>55</v>
      </c>
      <c r="C4822" t="s">
        <v>10</v>
      </c>
      <c r="D4822" t="s">
        <v>11</v>
      </c>
      <c r="E4822" t="s">
        <v>21</v>
      </c>
      <c r="F4822">
        <v>286.45999999999998</v>
      </c>
      <c r="G4822">
        <v>5</v>
      </c>
      <c r="H4822">
        <v>3.9</v>
      </c>
      <c r="I4822" t="s">
        <v>13</v>
      </c>
      <c r="J4822" s="1">
        <v>49382</v>
      </c>
    </row>
    <row r="4823" spans="1:10" x14ac:dyDescent="0.3">
      <c r="A4823">
        <v>4822</v>
      </c>
      <c r="B4823">
        <v>68</v>
      </c>
      <c r="C4823" t="s">
        <v>10</v>
      </c>
      <c r="D4823" t="s">
        <v>18</v>
      </c>
      <c r="E4823" t="s">
        <v>24</v>
      </c>
      <c r="F4823">
        <v>435.01</v>
      </c>
      <c r="G4823">
        <v>10</v>
      </c>
      <c r="H4823">
        <v>1.1000000000000001</v>
      </c>
      <c r="I4823" t="s">
        <v>17</v>
      </c>
      <c r="J4823" s="1">
        <v>49383</v>
      </c>
    </row>
    <row r="4824" spans="1:10" x14ac:dyDescent="0.3">
      <c r="A4824">
        <v>4823</v>
      </c>
      <c r="B4824">
        <v>56</v>
      </c>
      <c r="C4824" t="s">
        <v>10</v>
      </c>
      <c r="D4824" t="s">
        <v>22</v>
      </c>
      <c r="E4824" t="s">
        <v>21</v>
      </c>
      <c r="F4824">
        <v>965.97</v>
      </c>
      <c r="G4824">
        <v>5</v>
      </c>
      <c r="H4824">
        <v>4</v>
      </c>
      <c r="I4824" t="s">
        <v>13</v>
      </c>
      <c r="J4824" s="1">
        <v>49384</v>
      </c>
    </row>
    <row r="4825" spans="1:10" x14ac:dyDescent="0.3">
      <c r="A4825">
        <v>4824</v>
      </c>
      <c r="B4825">
        <v>64</v>
      </c>
      <c r="C4825" t="s">
        <v>23</v>
      </c>
      <c r="D4825" t="s">
        <v>15</v>
      </c>
      <c r="E4825" t="s">
        <v>24</v>
      </c>
      <c r="F4825">
        <v>238.16</v>
      </c>
      <c r="G4825">
        <v>11</v>
      </c>
      <c r="H4825">
        <v>3.7</v>
      </c>
      <c r="I4825" t="s">
        <v>17</v>
      </c>
      <c r="J4825" s="1">
        <v>49385</v>
      </c>
    </row>
    <row r="4826" spans="1:10" x14ac:dyDescent="0.3">
      <c r="A4826">
        <v>4825</v>
      </c>
      <c r="B4826">
        <v>23</v>
      </c>
      <c r="C4826" t="s">
        <v>23</v>
      </c>
      <c r="D4826" t="s">
        <v>25</v>
      </c>
      <c r="E4826" t="s">
        <v>12</v>
      </c>
      <c r="F4826">
        <v>262.13</v>
      </c>
      <c r="G4826">
        <v>12</v>
      </c>
      <c r="H4826">
        <v>1.8</v>
      </c>
      <c r="I4826" t="s">
        <v>17</v>
      </c>
      <c r="J4826" s="1">
        <v>49386</v>
      </c>
    </row>
    <row r="4827" spans="1:10" x14ac:dyDescent="0.3">
      <c r="A4827">
        <v>4826</v>
      </c>
      <c r="B4827">
        <v>53</v>
      </c>
      <c r="C4827" t="s">
        <v>10</v>
      </c>
      <c r="D4827" t="s">
        <v>20</v>
      </c>
      <c r="E4827" t="s">
        <v>16</v>
      </c>
      <c r="F4827">
        <v>1460.11</v>
      </c>
      <c r="G4827">
        <v>13</v>
      </c>
      <c r="H4827">
        <v>2.2999999999999998</v>
      </c>
      <c r="I4827" t="s">
        <v>13</v>
      </c>
      <c r="J4827" s="1">
        <v>49387</v>
      </c>
    </row>
    <row r="4828" spans="1:10" x14ac:dyDescent="0.3">
      <c r="A4828">
        <v>4827</v>
      </c>
      <c r="B4828">
        <v>44</v>
      </c>
      <c r="C4828" t="s">
        <v>10</v>
      </c>
      <c r="D4828" t="s">
        <v>18</v>
      </c>
      <c r="E4828" t="s">
        <v>19</v>
      </c>
      <c r="F4828">
        <v>562.49</v>
      </c>
      <c r="G4828">
        <v>14</v>
      </c>
      <c r="H4828">
        <v>3.1</v>
      </c>
      <c r="I4828" t="s">
        <v>17</v>
      </c>
      <c r="J4828" s="1">
        <v>49388</v>
      </c>
    </row>
    <row r="4829" spans="1:10" x14ac:dyDescent="0.3">
      <c r="A4829">
        <v>4828</v>
      </c>
      <c r="B4829">
        <v>44</v>
      </c>
      <c r="C4829" t="s">
        <v>10</v>
      </c>
      <c r="D4829" t="s">
        <v>11</v>
      </c>
      <c r="E4829" t="s">
        <v>19</v>
      </c>
      <c r="F4829">
        <v>393.66</v>
      </c>
      <c r="G4829">
        <v>2</v>
      </c>
      <c r="H4829">
        <v>4</v>
      </c>
      <c r="I4829" t="s">
        <v>17</v>
      </c>
      <c r="J4829" s="1">
        <v>49389</v>
      </c>
    </row>
    <row r="4830" spans="1:10" x14ac:dyDescent="0.3">
      <c r="A4830">
        <v>4829</v>
      </c>
      <c r="B4830">
        <v>48</v>
      </c>
      <c r="C4830" t="s">
        <v>14</v>
      </c>
      <c r="D4830" t="s">
        <v>18</v>
      </c>
      <c r="E4830" t="s">
        <v>12</v>
      </c>
      <c r="F4830">
        <v>346.7</v>
      </c>
      <c r="G4830">
        <v>5</v>
      </c>
      <c r="H4830">
        <v>4</v>
      </c>
      <c r="I4830" t="s">
        <v>13</v>
      </c>
      <c r="J4830" s="1">
        <v>49390</v>
      </c>
    </row>
    <row r="4831" spans="1:10" x14ac:dyDescent="0.3">
      <c r="A4831">
        <v>4830</v>
      </c>
      <c r="B4831">
        <v>39</v>
      </c>
      <c r="C4831" t="s">
        <v>10</v>
      </c>
      <c r="D4831" t="s">
        <v>22</v>
      </c>
      <c r="E4831" t="s">
        <v>24</v>
      </c>
      <c r="F4831">
        <v>726.54</v>
      </c>
      <c r="G4831">
        <v>10</v>
      </c>
      <c r="H4831">
        <v>3.8</v>
      </c>
      <c r="I4831" t="s">
        <v>13</v>
      </c>
      <c r="J4831" s="1">
        <v>49391</v>
      </c>
    </row>
    <row r="4832" spans="1:10" x14ac:dyDescent="0.3">
      <c r="A4832">
        <v>4831</v>
      </c>
      <c r="B4832">
        <v>46</v>
      </c>
      <c r="C4832" t="s">
        <v>23</v>
      </c>
      <c r="D4832" t="s">
        <v>22</v>
      </c>
      <c r="E4832" t="s">
        <v>19</v>
      </c>
      <c r="F4832">
        <v>489.15</v>
      </c>
      <c r="G4832">
        <v>12</v>
      </c>
      <c r="H4832">
        <v>2.7</v>
      </c>
      <c r="I4832" t="s">
        <v>13</v>
      </c>
      <c r="J4832" s="1">
        <v>49392</v>
      </c>
    </row>
    <row r="4833" spans="1:10" x14ac:dyDescent="0.3">
      <c r="A4833">
        <v>4832</v>
      </c>
      <c r="B4833">
        <v>66</v>
      </c>
      <c r="C4833" t="s">
        <v>23</v>
      </c>
      <c r="D4833" t="s">
        <v>20</v>
      </c>
      <c r="E4833" t="s">
        <v>12</v>
      </c>
      <c r="F4833">
        <v>1006.54</v>
      </c>
      <c r="G4833">
        <v>3</v>
      </c>
      <c r="H4833">
        <v>3.3</v>
      </c>
      <c r="I4833" t="s">
        <v>17</v>
      </c>
      <c r="J4833" s="1">
        <v>49393</v>
      </c>
    </row>
    <row r="4834" spans="1:10" x14ac:dyDescent="0.3">
      <c r="A4834">
        <v>4833</v>
      </c>
      <c r="B4834">
        <v>60</v>
      </c>
      <c r="C4834" t="s">
        <v>23</v>
      </c>
      <c r="D4834" t="s">
        <v>18</v>
      </c>
      <c r="E4834" t="s">
        <v>19</v>
      </c>
      <c r="F4834">
        <v>1261.82</v>
      </c>
      <c r="G4834">
        <v>4</v>
      </c>
      <c r="H4834">
        <v>4.3</v>
      </c>
      <c r="I4834" t="s">
        <v>13</v>
      </c>
      <c r="J4834" s="1">
        <v>49394</v>
      </c>
    </row>
    <row r="4835" spans="1:10" x14ac:dyDescent="0.3">
      <c r="A4835">
        <v>4834</v>
      </c>
      <c r="B4835">
        <v>39</v>
      </c>
      <c r="C4835" t="s">
        <v>23</v>
      </c>
      <c r="D4835" t="s">
        <v>15</v>
      </c>
      <c r="E4835" t="s">
        <v>24</v>
      </c>
      <c r="F4835">
        <v>1492.68</v>
      </c>
      <c r="G4835">
        <v>6</v>
      </c>
      <c r="H4835">
        <v>3.1</v>
      </c>
      <c r="I4835" t="s">
        <v>13</v>
      </c>
      <c r="J4835" s="1">
        <v>49395</v>
      </c>
    </row>
    <row r="4836" spans="1:10" x14ac:dyDescent="0.3">
      <c r="A4836">
        <v>4835</v>
      </c>
      <c r="B4836">
        <v>55</v>
      </c>
      <c r="C4836" t="s">
        <v>10</v>
      </c>
      <c r="D4836" t="s">
        <v>25</v>
      </c>
      <c r="E4836" t="s">
        <v>24</v>
      </c>
      <c r="F4836">
        <v>516.04</v>
      </c>
      <c r="G4836">
        <v>13</v>
      </c>
      <c r="H4836">
        <v>1.7</v>
      </c>
      <c r="I4836" t="s">
        <v>13</v>
      </c>
      <c r="J4836" s="1">
        <v>49396</v>
      </c>
    </row>
    <row r="4837" spans="1:10" x14ac:dyDescent="0.3">
      <c r="A4837">
        <v>4836</v>
      </c>
      <c r="B4837">
        <v>68</v>
      </c>
      <c r="C4837" t="s">
        <v>10</v>
      </c>
      <c r="D4837" t="s">
        <v>20</v>
      </c>
      <c r="E4837" t="s">
        <v>19</v>
      </c>
      <c r="F4837">
        <v>618.79999999999995</v>
      </c>
      <c r="G4837">
        <v>11</v>
      </c>
      <c r="H4837">
        <v>2.1</v>
      </c>
      <c r="I4837" t="s">
        <v>17</v>
      </c>
      <c r="J4837" s="1">
        <v>49397</v>
      </c>
    </row>
    <row r="4838" spans="1:10" x14ac:dyDescent="0.3">
      <c r="A4838">
        <v>4837</v>
      </c>
      <c r="B4838">
        <v>36</v>
      </c>
      <c r="C4838" t="s">
        <v>14</v>
      </c>
      <c r="D4838" t="s">
        <v>18</v>
      </c>
      <c r="E4838" t="s">
        <v>16</v>
      </c>
      <c r="F4838">
        <v>1452.11</v>
      </c>
      <c r="G4838">
        <v>14</v>
      </c>
      <c r="H4838">
        <v>3.8</v>
      </c>
      <c r="I4838" t="s">
        <v>17</v>
      </c>
      <c r="J4838" s="1">
        <v>49398</v>
      </c>
    </row>
    <row r="4839" spans="1:10" x14ac:dyDescent="0.3">
      <c r="A4839">
        <v>4838</v>
      </c>
      <c r="B4839">
        <v>28</v>
      </c>
      <c r="C4839" t="s">
        <v>14</v>
      </c>
      <c r="D4839" t="s">
        <v>11</v>
      </c>
      <c r="E4839" t="s">
        <v>24</v>
      </c>
      <c r="F4839">
        <v>800.27</v>
      </c>
      <c r="G4839">
        <v>4</v>
      </c>
      <c r="H4839">
        <v>3.1</v>
      </c>
      <c r="I4839" t="s">
        <v>13</v>
      </c>
      <c r="J4839" s="1">
        <v>49399</v>
      </c>
    </row>
    <row r="4840" spans="1:10" x14ac:dyDescent="0.3">
      <c r="A4840">
        <v>4839</v>
      </c>
      <c r="B4840">
        <v>25</v>
      </c>
      <c r="C4840" t="s">
        <v>14</v>
      </c>
      <c r="D4840" t="s">
        <v>25</v>
      </c>
      <c r="E4840" t="s">
        <v>16</v>
      </c>
      <c r="F4840">
        <v>41.92</v>
      </c>
      <c r="G4840">
        <v>14</v>
      </c>
      <c r="H4840">
        <v>5</v>
      </c>
      <c r="I4840" t="s">
        <v>13</v>
      </c>
      <c r="J4840" s="1">
        <v>49400</v>
      </c>
    </row>
    <row r="4841" spans="1:10" x14ac:dyDescent="0.3">
      <c r="A4841">
        <v>4840</v>
      </c>
      <c r="B4841">
        <v>25</v>
      </c>
      <c r="C4841" t="s">
        <v>23</v>
      </c>
      <c r="D4841" t="s">
        <v>18</v>
      </c>
      <c r="E4841" t="s">
        <v>24</v>
      </c>
      <c r="F4841">
        <v>1480.48</v>
      </c>
      <c r="G4841">
        <v>12</v>
      </c>
      <c r="H4841">
        <v>4.3</v>
      </c>
      <c r="I4841" t="s">
        <v>17</v>
      </c>
      <c r="J4841" s="1">
        <v>49401</v>
      </c>
    </row>
    <row r="4842" spans="1:10" x14ac:dyDescent="0.3">
      <c r="A4842">
        <v>4841</v>
      </c>
      <c r="B4842">
        <v>65</v>
      </c>
      <c r="C4842" t="s">
        <v>14</v>
      </c>
      <c r="D4842" t="s">
        <v>22</v>
      </c>
      <c r="E4842" t="s">
        <v>19</v>
      </c>
      <c r="F4842">
        <v>374.23</v>
      </c>
      <c r="G4842">
        <v>8</v>
      </c>
      <c r="H4842">
        <v>3.3</v>
      </c>
      <c r="I4842" t="s">
        <v>17</v>
      </c>
      <c r="J4842" s="1">
        <v>49402</v>
      </c>
    </row>
    <row r="4843" spans="1:10" x14ac:dyDescent="0.3">
      <c r="A4843">
        <v>4842</v>
      </c>
      <c r="B4843">
        <v>33</v>
      </c>
      <c r="C4843" t="s">
        <v>23</v>
      </c>
      <c r="D4843" t="s">
        <v>20</v>
      </c>
      <c r="E4843" t="s">
        <v>19</v>
      </c>
      <c r="F4843">
        <v>295.64</v>
      </c>
      <c r="G4843">
        <v>9</v>
      </c>
      <c r="H4843">
        <v>3</v>
      </c>
      <c r="I4843" t="s">
        <v>13</v>
      </c>
      <c r="J4843" s="1">
        <v>49403</v>
      </c>
    </row>
    <row r="4844" spans="1:10" x14ac:dyDescent="0.3">
      <c r="A4844">
        <v>4843</v>
      </c>
      <c r="B4844">
        <v>69</v>
      </c>
      <c r="C4844" t="s">
        <v>23</v>
      </c>
      <c r="D4844" t="s">
        <v>20</v>
      </c>
      <c r="E4844" t="s">
        <v>21</v>
      </c>
      <c r="F4844">
        <v>517.79</v>
      </c>
      <c r="G4844">
        <v>1</v>
      </c>
      <c r="H4844">
        <v>4.5</v>
      </c>
      <c r="I4844" t="s">
        <v>13</v>
      </c>
      <c r="J4844" s="1">
        <v>49404</v>
      </c>
    </row>
    <row r="4845" spans="1:10" x14ac:dyDescent="0.3">
      <c r="A4845">
        <v>4844</v>
      </c>
      <c r="B4845">
        <v>19</v>
      </c>
      <c r="C4845" t="s">
        <v>10</v>
      </c>
      <c r="D4845" t="s">
        <v>25</v>
      </c>
      <c r="E4845" t="s">
        <v>19</v>
      </c>
      <c r="F4845">
        <v>1200.43</v>
      </c>
      <c r="G4845">
        <v>5</v>
      </c>
      <c r="H4845">
        <v>2.2000000000000002</v>
      </c>
      <c r="I4845" t="s">
        <v>13</v>
      </c>
      <c r="J4845" s="1">
        <v>49405</v>
      </c>
    </row>
    <row r="4846" spans="1:10" x14ac:dyDescent="0.3">
      <c r="A4846">
        <v>4845</v>
      </c>
      <c r="B4846">
        <v>32</v>
      </c>
      <c r="C4846" t="s">
        <v>23</v>
      </c>
      <c r="D4846" t="s">
        <v>25</v>
      </c>
      <c r="E4846" t="s">
        <v>12</v>
      </c>
      <c r="F4846">
        <v>540.34</v>
      </c>
      <c r="G4846">
        <v>6</v>
      </c>
      <c r="H4846">
        <v>1.5</v>
      </c>
      <c r="I4846" t="s">
        <v>13</v>
      </c>
      <c r="J4846" s="1">
        <v>49406</v>
      </c>
    </row>
    <row r="4847" spans="1:10" x14ac:dyDescent="0.3">
      <c r="A4847">
        <v>4846</v>
      </c>
      <c r="B4847">
        <v>42</v>
      </c>
      <c r="C4847" t="s">
        <v>10</v>
      </c>
      <c r="D4847" t="s">
        <v>18</v>
      </c>
      <c r="E4847" t="s">
        <v>16</v>
      </c>
      <c r="F4847">
        <v>820.09</v>
      </c>
      <c r="G4847">
        <v>5</v>
      </c>
      <c r="H4847">
        <v>1.9</v>
      </c>
      <c r="I4847" t="s">
        <v>17</v>
      </c>
      <c r="J4847" s="1">
        <v>49407</v>
      </c>
    </row>
    <row r="4848" spans="1:10" x14ac:dyDescent="0.3">
      <c r="A4848">
        <v>4847</v>
      </c>
      <c r="B4848">
        <v>67</v>
      </c>
      <c r="C4848" t="s">
        <v>23</v>
      </c>
      <c r="D4848" t="s">
        <v>20</v>
      </c>
      <c r="E4848" t="s">
        <v>12</v>
      </c>
      <c r="F4848">
        <v>1230.96</v>
      </c>
      <c r="G4848">
        <v>10</v>
      </c>
      <c r="H4848">
        <v>3.8</v>
      </c>
      <c r="I4848" t="s">
        <v>17</v>
      </c>
      <c r="J4848" s="1">
        <v>49408</v>
      </c>
    </row>
    <row r="4849" spans="1:10" x14ac:dyDescent="0.3">
      <c r="A4849">
        <v>4848</v>
      </c>
      <c r="B4849">
        <v>27</v>
      </c>
      <c r="C4849" t="s">
        <v>23</v>
      </c>
      <c r="D4849" t="s">
        <v>18</v>
      </c>
      <c r="E4849" t="s">
        <v>12</v>
      </c>
      <c r="F4849">
        <v>1314.47</v>
      </c>
      <c r="G4849">
        <v>4</v>
      </c>
      <c r="H4849">
        <v>4.3</v>
      </c>
      <c r="I4849" t="s">
        <v>17</v>
      </c>
      <c r="J4849" s="1">
        <v>49409</v>
      </c>
    </row>
    <row r="4850" spans="1:10" x14ac:dyDescent="0.3">
      <c r="A4850">
        <v>4849</v>
      </c>
      <c r="B4850">
        <v>32</v>
      </c>
      <c r="C4850" t="s">
        <v>14</v>
      </c>
      <c r="D4850" t="s">
        <v>22</v>
      </c>
      <c r="E4850" t="s">
        <v>21</v>
      </c>
      <c r="F4850">
        <v>919.65</v>
      </c>
      <c r="G4850">
        <v>11</v>
      </c>
      <c r="H4850">
        <v>1.4</v>
      </c>
      <c r="I4850" t="s">
        <v>17</v>
      </c>
      <c r="J4850" s="1">
        <v>49410</v>
      </c>
    </row>
    <row r="4851" spans="1:10" x14ac:dyDescent="0.3">
      <c r="A4851">
        <v>4850</v>
      </c>
      <c r="B4851">
        <v>29</v>
      </c>
      <c r="C4851" t="s">
        <v>10</v>
      </c>
      <c r="D4851" t="s">
        <v>15</v>
      </c>
      <c r="E4851" t="s">
        <v>16</v>
      </c>
      <c r="F4851">
        <v>943.6</v>
      </c>
      <c r="G4851">
        <v>6</v>
      </c>
      <c r="H4851">
        <v>3</v>
      </c>
      <c r="I4851" t="s">
        <v>17</v>
      </c>
      <c r="J4851" s="1">
        <v>49411</v>
      </c>
    </row>
    <row r="4852" spans="1:10" x14ac:dyDescent="0.3">
      <c r="A4852">
        <v>4851</v>
      </c>
      <c r="B4852">
        <v>61</v>
      </c>
      <c r="C4852" t="s">
        <v>23</v>
      </c>
      <c r="D4852" t="s">
        <v>20</v>
      </c>
      <c r="E4852" t="s">
        <v>21</v>
      </c>
      <c r="F4852">
        <v>1122.9000000000001</v>
      </c>
      <c r="G4852">
        <v>6</v>
      </c>
      <c r="H4852">
        <v>2.2000000000000002</v>
      </c>
      <c r="I4852" t="s">
        <v>17</v>
      </c>
      <c r="J4852" s="1">
        <v>49412</v>
      </c>
    </row>
    <row r="4853" spans="1:10" x14ac:dyDescent="0.3">
      <c r="A4853">
        <v>4852</v>
      </c>
      <c r="B4853">
        <v>24</v>
      </c>
      <c r="C4853" t="s">
        <v>14</v>
      </c>
      <c r="D4853" t="s">
        <v>22</v>
      </c>
      <c r="E4853" t="s">
        <v>24</v>
      </c>
      <c r="F4853">
        <v>546.33000000000004</v>
      </c>
      <c r="G4853">
        <v>9</v>
      </c>
      <c r="H4853">
        <v>4.3</v>
      </c>
      <c r="I4853" t="s">
        <v>17</v>
      </c>
      <c r="J4853" s="1">
        <v>49413</v>
      </c>
    </row>
    <row r="4854" spans="1:10" x14ac:dyDescent="0.3">
      <c r="A4854">
        <v>4853</v>
      </c>
      <c r="B4854">
        <v>59</v>
      </c>
      <c r="C4854" t="s">
        <v>10</v>
      </c>
      <c r="D4854" t="s">
        <v>11</v>
      </c>
      <c r="E4854" t="s">
        <v>24</v>
      </c>
      <c r="F4854">
        <v>509.68</v>
      </c>
      <c r="G4854">
        <v>8</v>
      </c>
      <c r="H4854">
        <v>4.5</v>
      </c>
      <c r="I4854" t="s">
        <v>13</v>
      </c>
      <c r="J4854" s="1">
        <v>49414</v>
      </c>
    </row>
    <row r="4855" spans="1:10" x14ac:dyDescent="0.3">
      <c r="A4855">
        <v>4854</v>
      </c>
      <c r="B4855">
        <v>63</v>
      </c>
      <c r="C4855" t="s">
        <v>10</v>
      </c>
      <c r="D4855" t="s">
        <v>18</v>
      </c>
      <c r="E4855" t="s">
        <v>19</v>
      </c>
      <c r="F4855">
        <v>1429.73</v>
      </c>
      <c r="G4855">
        <v>4</v>
      </c>
      <c r="H4855">
        <v>4.5999999999999996</v>
      </c>
      <c r="I4855" t="s">
        <v>17</v>
      </c>
      <c r="J4855" s="1">
        <v>49415</v>
      </c>
    </row>
    <row r="4856" spans="1:10" x14ac:dyDescent="0.3">
      <c r="A4856">
        <v>4855</v>
      </c>
      <c r="B4856">
        <v>25</v>
      </c>
      <c r="C4856" t="s">
        <v>10</v>
      </c>
      <c r="D4856" t="s">
        <v>25</v>
      </c>
      <c r="E4856" t="s">
        <v>12</v>
      </c>
      <c r="F4856">
        <v>543.78</v>
      </c>
      <c r="G4856">
        <v>9</v>
      </c>
      <c r="H4856">
        <v>1.4</v>
      </c>
      <c r="I4856" t="s">
        <v>13</v>
      </c>
      <c r="J4856" s="1">
        <v>49416</v>
      </c>
    </row>
    <row r="4857" spans="1:10" x14ac:dyDescent="0.3">
      <c r="A4857">
        <v>4856</v>
      </c>
      <c r="B4857">
        <v>18</v>
      </c>
      <c r="C4857" t="s">
        <v>10</v>
      </c>
      <c r="D4857" t="s">
        <v>15</v>
      </c>
      <c r="E4857" t="s">
        <v>19</v>
      </c>
      <c r="F4857">
        <v>183.12</v>
      </c>
      <c r="G4857">
        <v>7</v>
      </c>
      <c r="H4857">
        <v>1.3</v>
      </c>
      <c r="I4857" t="s">
        <v>17</v>
      </c>
      <c r="J4857" s="1">
        <v>49417</v>
      </c>
    </row>
    <row r="4858" spans="1:10" x14ac:dyDescent="0.3">
      <c r="A4858">
        <v>4857</v>
      </c>
      <c r="B4858">
        <v>33</v>
      </c>
      <c r="C4858" t="s">
        <v>14</v>
      </c>
      <c r="D4858" t="s">
        <v>15</v>
      </c>
      <c r="E4858" t="s">
        <v>16</v>
      </c>
      <c r="F4858">
        <v>159.19999999999999</v>
      </c>
      <c r="G4858">
        <v>11</v>
      </c>
      <c r="H4858">
        <v>3.9</v>
      </c>
      <c r="I4858" t="s">
        <v>13</v>
      </c>
      <c r="J4858" s="1">
        <v>49418</v>
      </c>
    </row>
    <row r="4859" spans="1:10" x14ac:dyDescent="0.3">
      <c r="A4859">
        <v>4858</v>
      </c>
      <c r="B4859">
        <v>48</v>
      </c>
      <c r="C4859" t="s">
        <v>23</v>
      </c>
      <c r="D4859" t="s">
        <v>18</v>
      </c>
      <c r="E4859" t="s">
        <v>19</v>
      </c>
      <c r="F4859">
        <v>790.38</v>
      </c>
      <c r="G4859">
        <v>7</v>
      </c>
      <c r="H4859">
        <v>3.5</v>
      </c>
      <c r="I4859" t="s">
        <v>17</v>
      </c>
      <c r="J4859" s="1">
        <v>49419</v>
      </c>
    </row>
    <row r="4860" spans="1:10" x14ac:dyDescent="0.3">
      <c r="A4860">
        <v>4859</v>
      </c>
      <c r="B4860">
        <v>68</v>
      </c>
      <c r="C4860" t="s">
        <v>23</v>
      </c>
      <c r="D4860" t="s">
        <v>15</v>
      </c>
      <c r="E4860" t="s">
        <v>12</v>
      </c>
      <c r="F4860">
        <v>1176.5899999999999</v>
      </c>
      <c r="G4860">
        <v>9</v>
      </c>
      <c r="H4860">
        <v>1.7</v>
      </c>
      <c r="I4860" t="s">
        <v>17</v>
      </c>
      <c r="J4860" s="1">
        <v>49420</v>
      </c>
    </row>
    <row r="4861" spans="1:10" x14ac:dyDescent="0.3">
      <c r="A4861">
        <v>4860</v>
      </c>
      <c r="B4861">
        <v>46</v>
      </c>
      <c r="C4861" t="s">
        <v>14</v>
      </c>
      <c r="D4861" t="s">
        <v>18</v>
      </c>
      <c r="E4861" t="s">
        <v>21</v>
      </c>
      <c r="F4861">
        <v>973.16</v>
      </c>
      <c r="G4861">
        <v>14</v>
      </c>
      <c r="H4861">
        <v>3.1</v>
      </c>
      <c r="I4861" t="s">
        <v>13</v>
      </c>
      <c r="J4861" s="1">
        <v>49421</v>
      </c>
    </row>
    <row r="4862" spans="1:10" x14ac:dyDescent="0.3">
      <c r="A4862">
        <v>4861</v>
      </c>
      <c r="B4862">
        <v>64</v>
      </c>
      <c r="C4862" t="s">
        <v>23</v>
      </c>
      <c r="D4862" t="s">
        <v>11</v>
      </c>
      <c r="E4862" t="s">
        <v>19</v>
      </c>
      <c r="F4862">
        <v>243.82</v>
      </c>
      <c r="G4862">
        <v>9</v>
      </c>
      <c r="H4862">
        <v>2.2999999999999998</v>
      </c>
      <c r="I4862" t="s">
        <v>13</v>
      </c>
      <c r="J4862" s="1">
        <v>49422</v>
      </c>
    </row>
    <row r="4863" spans="1:10" x14ac:dyDescent="0.3">
      <c r="A4863">
        <v>4862</v>
      </c>
      <c r="B4863">
        <v>51</v>
      </c>
      <c r="C4863" t="s">
        <v>23</v>
      </c>
      <c r="D4863" t="s">
        <v>11</v>
      </c>
      <c r="E4863" t="s">
        <v>24</v>
      </c>
      <c r="F4863">
        <v>1333.75</v>
      </c>
      <c r="G4863">
        <v>7</v>
      </c>
      <c r="H4863">
        <v>4</v>
      </c>
      <c r="I4863" t="s">
        <v>17</v>
      </c>
      <c r="J4863" s="1">
        <v>49423</v>
      </c>
    </row>
    <row r="4864" spans="1:10" x14ac:dyDescent="0.3">
      <c r="A4864">
        <v>4863</v>
      </c>
      <c r="B4864">
        <v>67</v>
      </c>
      <c r="C4864" t="s">
        <v>10</v>
      </c>
      <c r="D4864" t="s">
        <v>20</v>
      </c>
      <c r="E4864" t="s">
        <v>12</v>
      </c>
      <c r="F4864">
        <v>564.91</v>
      </c>
      <c r="G4864">
        <v>8</v>
      </c>
      <c r="H4864">
        <v>1.5</v>
      </c>
      <c r="I4864" t="s">
        <v>13</v>
      </c>
      <c r="J4864" s="1">
        <v>49424</v>
      </c>
    </row>
    <row r="4865" spans="1:10" x14ac:dyDescent="0.3">
      <c r="A4865">
        <v>4864</v>
      </c>
      <c r="B4865">
        <v>54</v>
      </c>
      <c r="C4865" t="s">
        <v>14</v>
      </c>
      <c r="D4865" t="s">
        <v>22</v>
      </c>
      <c r="E4865" t="s">
        <v>12</v>
      </c>
      <c r="F4865">
        <v>498.21</v>
      </c>
      <c r="G4865">
        <v>4</v>
      </c>
      <c r="H4865">
        <v>1.1000000000000001</v>
      </c>
      <c r="I4865" t="s">
        <v>17</v>
      </c>
      <c r="J4865" s="1">
        <v>49425</v>
      </c>
    </row>
    <row r="4866" spans="1:10" x14ac:dyDescent="0.3">
      <c r="A4866">
        <v>4865</v>
      </c>
      <c r="B4866">
        <v>69</v>
      </c>
      <c r="C4866" t="s">
        <v>10</v>
      </c>
      <c r="D4866" t="s">
        <v>25</v>
      </c>
      <c r="E4866" t="s">
        <v>24</v>
      </c>
      <c r="F4866">
        <v>1272.6600000000001</v>
      </c>
      <c r="G4866">
        <v>5</v>
      </c>
      <c r="H4866">
        <v>2.5</v>
      </c>
      <c r="I4866" t="s">
        <v>17</v>
      </c>
      <c r="J4866" s="1">
        <v>49426</v>
      </c>
    </row>
    <row r="4867" spans="1:10" x14ac:dyDescent="0.3">
      <c r="A4867">
        <v>4866</v>
      </c>
      <c r="B4867">
        <v>29</v>
      </c>
      <c r="C4867" t="s">
        <v>14</v>
      </c>
      <c r="D4867" t="s">
        <v>18</v>
      </c>
      <c r="E4867" t="s">
        <v>19</v>
      </c>
      <c r="F4867">
        <v>1015.25</v>
      </c>
      <c r="G4867">
        <v>14</v>
      </c>
      <c r="H4867">
        <v>3.5</v>
      </c>
      <c r="I4867" t="s">
        <v>13</v>
      </c>
      <c r="J4867" s="1">
        <v>49427</v>
      </c>
    </row>
    <row r="4868" spans="1:10" x14ac:dyDescent="0.3">
      <c r="A4868">
        <v>4867</v>
      </c>
      <c r="B4868">
        <v>23</v>
      </c>
      <c r="C4868" t="s">
        <v>10</v>
      </c>
      <c r="D4868" t="s">
        <v>11</v>
      </c>
      <c r="E4868" t="s">
        <v>19</v>
      </c>
      <c r="F4868">
        <v>1027.45</v>
      </c>
      <c r="G4868">
        <v>3</v>
      </c>
      <c r="H4868">
        <v>3.2</v>
      </c>
      <c r="I4868" t="s">
        <v>17</v>
      </c>
      <c r="J4868" s="1">
        <v>49428</v>
      </c>
    </row>
    <row r="4869" spans="1:10" x14ac:dyDescent="0.3">
      <c r="A4869">
        <v>4868</v>
      </c>
      <c r="B4869">
        <v>55</v>
      </c>
      <c r="C4869" t="s">
        <v>14</v>
      </c>
      <c r="D4869" t="s">
        <v>22</v>
      </c>
      <c r="E4869" t="s">
        <v>24</v>
      </c>
      <c r="F4869">
        <v>711.17</v>
      </c>
      <c r="G4869">
        <v>5</v>
      </c>
      <c r="H4869">
        <v>3.3</v>
      </c>
      <c r="I4869" t="s">
        <v>17</v>
      </c>
      <c r="J4869" s="1">
        <v>49429</v>
      </c>
    </row>
    <row r="4870" spans="1:10" x14ac:dyDescent="0.3">
      <c r="A4870">
        <v>4869</v>
      </c>
      <c r="B4870">
        <v>42</v>
      </c>
      <c r="C4870" t="s">
        <v>23</v>
      </c>
      <c r="D4870" t="s">
        <v>18</v>
      </c>
      <c r="E4870" t="s">
        <v>19</v>
      </c>
      <c r="F4870">
        <v>874.78</v>
      </c>
      <c r="G4870">
        <v>6</v>
      </c>
      <c r="H4870">
        <v>1.2</v>
      </c>
      <c r="I4870" t="s">
        <v>13</v>
      </c>
      <c r="J4870" s="1">
        <v>49430</v>
      </c>
    </row>
    <row r="4871" spans="1:10" x14ac:dyDescent="0.3">
      <c r="A4871">
        <v>4870</v>
      </c>
      <c r="B4871">
        <v>55</v>
      </c>
      <c r="C4871" t="s">
        <v>23</v>
      </c>
      <c r="D4871" t="s">
        <v>20</v>
      </c>
      <c r="E4871" t="s">
        <v>16</v>
      </c>
      <c r="F4871">
        <v>597.51</v>
      </c>
      <c r="G4871">
        <v>6</v>
      </c>
      <c r="H4871">
        <v>3.3</v>
      </c>
      <c r="I4871" t="s">
        <v>13</v>
      </c>
      <c r="J4871" s="1">
        <v>49431</v>
      </c>
    </row>
    <row r="4872" spans="1:10" x14ac:dyDescent="0.3">
      <c r="A4872">
        <v>4871</v>
      </c>
      <c r="B4872">
        <v>66</v>
      </c>
      <c r="C4872" t="s">
        <v>14</v>
      </c>
      <c r="D4872" t="s">
        <v>15</v>
      </c>
      <c r="E4872" t="s">
        <v>24</v>
      </c>
      <c r="F4872">
        <v>840.52</v>
      </c>
      <c r="G4872">
        <v>8</v>
      </c>
      <c r="H4872">
        <v>2.8</v>
      </c>
      <c r="I4872" t="s">
        <v>13</v>
      </c>
      <c r="J4872" s="1">
        <v>49432</v>
      </c>
    </row>
    <row r="4873" spans="1:10" x14ac:dyDescent="0.3">
      <c r="A4873">
        <v>4872</v>
      </c>
      <c r="B4873">
        <v>62</v>
      </c>
      <c r="C4873" t="s">
        <v>23</v>
      </c>
      <c r="D4873" t="s">
        <v>18</v>
      </c>
      <c r="E4873" t="s">
        <v>16</v>
      </c>
      <c r="F4873">
        <v>622.17999999999995</v>
      </c>
      <c r="G4873">
        <v>10</v>
      </c>
      <c r="H4873">
        <v>1.4</v>
      </c>
      <c r="I4873" t="s">
        <v>13</v>
      </c>
      <c r="J4873" s="1">
        <v>49433</v>
      </c>
    </row>
    <row r="4874" spans="1:10" x14ac:dyDescent="0.3">
      <c r="A4874">
        <v>4873</v>
      </c>
      <c r="B4874">
        <v>47</v>
      </c>
      <c r="C4874" t="s">
        <v>10</v>
      </c>
      <c r="D4874" t="s">
        <v>22</v>
      </c>
      <c r="E4874" t="s">
        <v>24</v>
      </c>
      <c r="F4874">
        <v>664.45</v>
      </c>
      <c r="G4874">
        <v>9</v>
      </c>
      <c r="H4874">
        <v>2.6</v>
      </c>
      <c r="I4874" t="s">
        <v>13</v>
      </c>
      <c r="J4874" s="1">
        <v>49434</v>
      </c>
    </row>
    <row r="4875" spans="1:10" x14ac:dyDescent="0.3">
      <c r="A4875">
        <v>4874</v>
      </c>
      <c r="B4875">
        <v>65</v>
      </c>
      <c r="C4875" t="s">
        <v>14</v>
      </c>
      <c r="D4875" t="s">
        <v>11</v>
      </c>
      <c r="E4875" t="s">
        <v>19</v>
      </c>
      <c r="F4875">
        <v>491.85</v>
      </c>
      <c r="G4875">
        <v>10</v>
      </c>
      <c r="H4875">
        <v>3.7</v>
      </c>
      <c r="I4875" t="s">
        <v>17</v>
      </c>
      <c r="J4875" s="1">
        <v>49435</v>
      </c>
    </row>
    <row r="4876" spans="1:10" x14ac:dyDescent="0.3">
      <c r="A4876">
        <v>4875</v>
      </c>
      <c r="B4876">
        <v>23</v>
      </c>
      <c r="C4876" t="s">
        <v>23</v>
      </c>
      <c r="D4876" t="s">
        <v>22</v>
      </c>
      <c r="E4876" t="s">
        <v>24</v>
      </c>
      <c r="F4876">
        <v>380.08</v>
      </c>
      <c r="G4876">
        <v>8</v>
      </c>
      <c r="H4876">
        <v>2.9</v>
      </c>
      <c r="I4876" t="s">
        <v>13</v>
      </c>
      <c r="J4876" s="1">
        <v>49436</v>
      </c>
    </row>
    <row r="4877" spans="1:10" x14ac:dyDescent="0.3">
      <c r="A4877">
        <v>4876</v>
      </c>
      <c r="B4877">
        <v>23</v>
      </c>
      <c r="C4877" t="s">
        <v>23</v>
      </c>
      <c r="D4877" t="s">
        <v>11</v>
      </c>
      <c r="E4877" t="s">
        <v>19</v>
      </c>
      <c r="F4877">
        <v>880.97</v>
      </c>
      <c r="G4877">
        <v>4</v>
      </c>
      <c r="H4877">
        <v>2</v>
      </c>
      <c r="I4877" t="s">
        <v>13</v>
      </c>
      <c r="J4877" s="1">
        <v>49437</v>
      </c>
    </row>
    <row r="4878" spans="1:10" x14ac:dyDescent="0.3">
      <c r="A4878">
        <v>4877</v>
      </c>
      <c r="B4878">
        <v>19</v>
      </c>
      <c r="C4878" t="s">
        <v>10</v>
      </c>
      <c r="D4878" t="s">
        <v>22</v>
      </c>
      <c r="E4878" t="s">
        <v>16</v>
      </c>
      <c r="F4878">
        <v>1149.3499999999999</v>
      </c>
      <c r="G4878">
        <v>1</v>
      </c>
      <c r="H4878">
        <v>4.9000000000000004</v>
      </c>
      <c r="I4878" t="s">
        <v>17</v>
      </c>
      <c r="J4878" s="1">
        <v>49438</v>
      </c>
    </row>
    <row r="4879" spans="1:10" x14ac:dyDescent="0.3">
      <c r="A4879">
        <v>4878</v>
      </c>
      <c r="B4879">
        <v>46</v>
      </c>
      <c r="C4879" t="s">
        <v>10</v>
      </c>
      <c r="D4879" t="s">
        <v>22</v>
      </c>
      <c r="E4879" t="s">
        <v>12</v>
      </c>
      <c r="F4879">
        <v>983.62</v>
      </c>
      <c r="G4879">
        <v>13</v>
      </c>
      <c r="H4879">
        <v>1</v>
      </c>
      <c r="I4879" t="s">
        <v>17</v>
      </c>
      <c r="J4879" s="1">
        <v>49439</v>
      </c>
    </row>
    <row r="4880" spans="1:10" x14ac:dyDescent="0.3">
      <c r="A4880">
        <v>4879</v>
      </c>
      <c r="B4880">
        <v>22</v>
      </c>
      <c r="C4880" t="s">
        <v>14</v>
      </c>
      <c r="D4880" t="s">
        <v>20</v>
      </c>
      <c r="E4880" t="s">
        <v>24</v>
      </c>
      <c r="F4880">
        <v>452.12</v>
      </c>
      <c r="G4880">
        <v>10</v>
      </c>
      <c r="H4880">
        <v>2.2999999999999998</v>
      </c>
      <c r="I4880" t="s">
        <v>17</v>
      </c>
      <c r="J4880" s="1">
        <v>49440</v>
      </c>
    </row>
    <row r="4881" spans="1:10" x14ac:dyDescent="0.3">
      <c r="A4881">
        <v>4880</v>
      </c>
      <c r="B4881">
        <v>25</v>
      </c>
      <c r="C4881" t="s">
        <v>14</v>
      </c>
      <c r="D4881" t="s">
        <v>11</v>
      </c>
      <c r="E4881" t="s">
        <v>16</v>
      </c>
      <c r="F4881">
        <v>55.12</v>
      </c>
      <c r="G4881">
        <v>13</v>
      </c>
      <c r="H4881">
        <v>2.2999999999999998</v>
      </c>
      <c r="I4881" t="s">
        <v>13</v>
      </c>
      <c r="J4881" s="1">
        <v>49441</v>
      </c>
    </row>
    <row r="4882" spans="1:10" x14ac:dyDescent="0.3">
      <c r="A4882">
        <v>4881</v>
      </c>
      <c r="B4882">
        <v>28</v>
      </c>
      <c r="C4882" t="s">
        <v>10</v>
      </c>
      <c r="D4882" t="s">
        <v>15</v>
      </c>
      <c r="E4882" t="s">
        <v>16</v>
      </c>
      <c r="F4882">
        <v>312.33</v>
      </c>
      <c r="G4882">
        <v>12</v>
      </c>
      <c r="H4882">
        <v>1.9</v>
      </c>
      <c r="I4882" t="s">
        <v>17</v>
      </c>
      <c r="J4882" s="1">
        <v>49442</v>
      </c>
    </row>
    <row r="4883" spans="1:10" x14ac:dyDescent="0.3">
      <c r="A4883">
        <v>4882</v>
      </c>
      <c r="B4883">
        <v>59</v>
      </c>
      <c r="C4883" t="s">
        <v>23</v>
      </c>
      <c r="D4883" t="s">
        <v>20</v>
      </c>
      <c r="E4883" t="s">
        <v>21</v>
      </c>
      <c r="F4883">
        <v>1092.32</v>
      </c>
      <c r="G4883">
        <v>8</v>
      </c>
      <c r="H4883">
        <v>3.8</v>
      </c>
      <c r="I4883" t="s">
        <v>13</v>
      </c>
      <c r="J4883" s="1">
        <v>49443</v>
      </c>
    </row>
    <row r="4884" spans="1:10" x14ac:dyDescent="0.3">
      <c r="A4884">
        <v>4883</v>
      </c>
      <c r="B4884">
        <v>36</v>
      </c>
      <c r="C4884" t="s">
        <v>10</v>
      </c>
      <c r="D4884" t="s">
        <v>11</v>
      </c>
      <c r="E4884" t="s">
        <v>12</v>
      </c>
      <c r="F4884">
        <v>1294.69</v>
      </c>
      <c r="G4884">
        <v>2</v>
      </c>
      <c r="H4884">
        <v>4.3</v>
      </c>
      <c r="I4884" t="s">
        <v>13</v>
      </c>
      <c r="J4884" s="1">
        <v>49444</v>
      </c>
    </row>
    <row r="4885" spans="1:10" x14ac:dyDescent="0.3">
      <c r="A4885">
        <v>4884</v>
      </c>
      <c r="B4885">
        <v>68</v>
      </c>
      <c r="C4885" t="s">
        <v>10</v>
      </c>
      <c r="D4885" t="s">
        <v>22</v>
      </c>
      <c r="E4885" t="s">
        <v>24</v>
      </c>
      <c r="F4885">
        <v>1342.08</v>
      </c>
      <c r="G4885">
        <v>4</v>
      </c>
      <c r="H4885">
        <v>3.3</v>
      </c>
      <c r="I4885" t="s">
        <v>17</v>
      </c>
      <c r="J4885" s="1">
        <v>49445</v>
      </c>
    </row>
    <row r="4886" spans="1:10" x14ac:dyDescent="0.3">
      <c r="A4886">
        <v>4885</v>
      </c>
      <c r="B4886">
        <v>23</v>
      </c>
      <c r="C4886" t="s">
        <v>23</v>
      </c>
      <c r="D4886" t="s">
        <v>25</v>
      </c>
      <c r="E4886" t="s">
        <v>19</v>
      </c>
      <c r="F4886">
        <v>1255.52</v>
      </c>
      <c r="G4886">
        <v>2</v>
      </c>
      <c r="H4886">
        <v>4.8</v>
      </c>
      <c r="I4886" t="s">
        <v>17</v>
      </c>
      <c r="J4886" s="1">
        <v>49446</v>
      </c>
    </row>
    <row r="4887" spans="1:10" x14ac:dyDescent="0.3">
      <c r="A4887">
        <v>4886</v>
      </c>
      <c r="B4887">
        <v>56</v>
      </c>
      <c r="C4887" t="s">
        <v>23</v>
      </c>
      <c r="D4887" t="s">
        <v>20</v>
      </c>
      <c r="E4887" t="s">
        <v>21</v>
      </c>
      <c r="F4887">
        <v>284.63</v>
      </c>
      <c r="G4887">
        <v>14</v>
      </c>
      <c r="H4887">
        <v>2.2000000000000002</v>
      </c>
      <c r="I4887" t="s">
        <v>17</v>
      </c>
      <c r="J4887" s="1">
        <v>49447</v>
      </c>
    </row>
    <row r="4888" spans="1:10" x14ac:dyDescent="0.3">
      <c r="A4888">
        <v>4887</v>
      </c>
      <c r="B4888">
        <v>18</v>
      </c>
      <c r="C4888" t="s">
        <v>23</v>
      </c>
      <c r="D4888" t="s">
        <v>15</v>
      </c>
      <c r="E4888" t="s">
        <v>19</v>
      </c>
      <c r="F4888">
        <v>1212.06</v>
      </c>
      <c r="G4888">
        <v>12</v>
      </c>
      <c r="H4888">
        <v>4.7</v>
      </c>
      <c r="I4888" t="s">
        <v>17</v>
      </c>
      <c r="J4888" s="1">
        <v>49448</v>
      </c>
    </row>
    <row r="4889" spans="1:10" x14ac:dyDescent="0.3">
      <c r="A4889">
        <v>4888</v>
      </c>
      <c r="B4889">
        <v>43</v>
      </c>
      <c r="C4889" t="s">
        <v>10</v>
      </c>
      <c r="D4889" t="s">
        <v>15</v>
      </c>
      <c r="E4889" t="s">
        <v>12</v>
      </c>
      <c r="F4889">
        <v>682.68</v>
      </c>
      <c r="G4889">
        <v>6</v>
      </c>
      <c r="H4889">
        <v>4.5</v>
      </c>
      <c r="I4889" t="s">
        <v>13</v>
      </c>
      <c r="J4889" s="1">
        <v>49449</v>
      </c>
    </row>
    <row r="4890" spans="1:10" x14ac:dyDescent="0.3">
      <c r="A4890">
        <v>4889</v>
      </c>
      <c r="B4890">
        <v>53</v>
      </c>
      <c r="C4890" t="s">
        <v>23</v>
      </c>
      <c r="D4890" t="s">
        <v>25</v>
      </c>
      <c r="E4890" t="s">
        <v>21</v>
      </c>
      <c r="F4890">
        <v>969.68</v>
      </c>
      <c r="G4890">
        <v>10</v>
      </c>
      <c r="H4890">
        <v>2.8</v>
      </c>
      <c r="I4890" t="s">
        <v>13</v>
      </c>
      <c r="J4890" s="1">
        <v>49450</v>
      </c>
    </row>
    <row r="4891" spans="1:10" x14ac:dyDescent="0.3">
      <c r="A4891">
        <v>4890</v>
      </c>
      <c r="B4891">
        <v>30</v>
      </c>
      <c r="C4891" t="s">
        <v>14</v>
      </c>
      <c r="D4891" t="s">
        <v>15</v>
      </c>
      <c r="E4891" t="s">
        <v>19</v>
      </c>
      <c r="F4891">
        <v>248.41</v>
      </c>
      <c r="G4891">
        <v>2</v>
      </c>
      <c r="H4891">
        <v>1.2</v>
      </c>
      <c r="I4891" t="s">
        <v>13</v>
      </c>
      <c r="J4891" s="1">
        <v>49451</v>
      </c>
    </row>
    <row r="4892" spans="1:10" x14ac:dyDescent="0.3">
      <c r="A4892">
        <v>4891</v>
      </c>
      <c r="B4892">
        <v>21</v>
      </c>
      <c r="C4892" t="s">
        <v>23</v>
      </c>
      <c r="D4892" t="s">
        <v>18</v>
      </c>
      <c r="E4892" t="s">
        <v>24</v>
      </c>
      <c r="F4892">
        <v>668.48</v>
      </c>
      <c r="G4892">
        <v>5</v>
      </c>
      <c r="H4892">
        <v>4.9000000000000004</v>
      </c>
      <c r="I4892" t="s">
        <v>17</v>
      </c>
      <c r="J4892" s="1">
        <v>49452</v>
      </c>
    </row>
    <row r="4893" spans="1:10" x14ac:dyDescent="0.3">
      <c r="A4893">
        <v>4892</v>
      </c>
      <c r="B4893">
        <v>56</v>
      </c>
      <c r="C4893" t="s">
        <v>23</v>
      </c>
      <c r="D4893" t="s">
        <v>20</v>
      </c>
      <c r="E4893" t="s">
        <v>21</v>
      </c>
      <c r="F4893">
        <v>322.08999999999997</v>
      </c>
      <c r="G4893">
        <v>4</v>
      </c>
      <c r="H4893">
        <v>4.2</v>
      </c>
      <c r="I4893" t="s">
        <v>13</v>
      </c>
      <c r="J4893" s="1">
        <v>49453</v>
      </c>
    </row>
    <row r="4894" spans="1:10" x14ac:dyDescent="0.3">
      <c r="A4894">
        <v>4893</v>
      </c>
      <c r="B4894">
        <v>52</v>
      </c>
      <c r="C4894" t="s">
        <v>14</v>
      </c>
      <c r="D4894" t="s">
        <v>15</v>
      </c>
      <c r="E4894" t="s">
        <v>12</v>
      </c>
      <c r="F4894">
        <v>1065.77</v>
      </c>
      <c r="G4894">
        <v>1</v>
      </c>
      <c r="H4894">
        <v>1.8</v>
      </c>
      <c r="I4894" t="s">
        <v>13</v>
      </c>
      <c r="J4894" s="1">
        <v>49454</v>
      </c>
    </row>
    <row r="4895" spans="1:10" x14ac:dyDescent="0.3">
      <c r="A4895">
        <v>4894</v>
      </c>
      <c r="B4895">
        <v>41</v>
      </c>
      <c r="C4895" t="s">
        <v>10</v>
      </c>
      <c r="D4895" t="s">
        <v>18</v>
      </c>
      <c r="E4895" t="s">
        <v>12</v>
      </c>
      <c r="F4895">
        <v>1265.1400000000001</v>
      </c>
      <c r="G4895">
        <v>1</v>
      </c>
      <c r="H4895">
        <v>3.6</v>
      </c>
      <c r="I4895" t="s">
        <v>17</v>
      </c>
      <c r="J4895" s="1">
        <v>49455</v>
      </c>
    </row>
    <row r="4896" spans="1:10" x14ac:dyDescent="0.3">
      <c r="A4896">
        <v>4895</v>
      </c>
      <c r="B4896">
        <v>35</v>
      </c>
      <c r="C4896" t="s">
        <v>14</v>
      </c>
      <c r="D4896" t="s">
        <v>15</v>
      </c>
      <c r="E4896" t="s">
        <v>16</v>
      </c>
      <c r="F4896">
        <v>435.53</v>
      </c>
      <c r="G4896">
        <v>6</v>
      </c>
      <c r="H4896">
        <v>4.7</v>
      </c>
      <c r="I4896" t="s">
        <v>13</v>
      </c>
      <c r="J4896" s="1">
        <v>49456</v>
      </c>
    </row>
    <row r="4897" spans="1:10" x14ac:dyDescent="0.3">
      <c r="A4897">
        <v>4896</v>
      </c>
      <c r="B4897">
        <v>35</v>
      </c>
      <c r="C4897" t="s">
        <v>10</v>
      </c>
      <c r="D4897" t="s">
        <v>22</v>
      </c>
      <c r="E4897" t="s">
        <v>19</v>
      </c>
      <c r="F4897">
        <v>975.6</v>
      </c>
      <c r="G4897">
        <v>2</v>
      </c>
      <c r="H4897">
        <v>4.5999999999999996</v>
      </c>
      <c r="I4897" t="s">
        <v>13</v>
      </c>
      <c r="J4897" s="1">
        <v>49457</v>
      </c>
    </row>
    <row r="4898" spans="1:10" x14ac:dyDescent="0.3">
      <c r="A4898">
        <v>4897</v>
      </c>
      <c r="B4898">
        <v>59</v>
      </c>
      <c r="C4898" t="s">
        <v>23</v>
      </c>
      <c r="D4898" t="s">
        <v>11</v>
      </c>
      <c r="E4898" t="s">
        <v>12</v>
      </c>
      <c r="F4898">
        <v>1465.78</v>
      </c>
      <c r="G4898">
        <v>2</v>
      </c>
      <c r="H4898">
        <v>1</v>
      </c>
      <c r="I4898" t="s">
        <v>13</v>
      </c>
      <c r="J4898" s="1">
        <v>49458</v>
      </c>
    </row>
    <row r="4899" spans="1:10" x14ac:dyDescent="0.3">
      <c r="A4899">
        <v>4898</v>
      </c>
      <c r="B4899">
        <v>19</v>
      </c>
      <c r="C4899" t="s">
        <v>23</v>
      </c>
      <c r="D4899" t="s">
        <v>22</v>
      </c>
      <c r="E4899" t="s">
        <v>24</v>
      </c>
      <c r="F4899">
        <v>1043.1300000000001</v>
      </c>
      <c r="G4899">
        <v>9</v>
      </c>
      <c r="H4899">
        <v>3.8</v>
      </c>
      <c r="I4899" t="s">
        <v>17</v>
      </c>
      <c r="J4899" s="1">
        <v>49459</v>
      </c>
    </row>
    <row r="4900" spans="1:10" x14ac:dyDescent="0.3">
      <c r="A4900">
        <v>4899</v>
      </c>
      <c r="B4900">
        <v>58</v>
      </c>
      <c r="C4900" t="s">
        <v>23</v>
      </c>
      <c r="D4900" t="s">
        <v>22</v>
      </c>
      <c r="E4900" t="s">
        <v>16</v>
      </c>
      <c r="F4900">
        <v>1037.6500000000001</v>
      </c>
      <c r="G4900">
        <v>7</v>
      </c>
      <c r="H4900">
        <v>1.9</v>
      </c>
      <c r="I4900" t="s">
        <v>17</v>
      </c>
      <c r="J4900" s="1">
        <v>49460</v>
      </c>
    </row>
    <row r="4901" spans="1:10" x14ac:dyDescent="0.3">
      <c r="A4901">
        <v>4900</v>
      </c>
      <c r="B4901">
        <v>34</v>
      </c>
      <c r="C4901" t="s">
        <v>10</v>
      </c>
      <c r="D4901" t="s">
        <v>22</v>
      </c>
      <c r="E4901" t="s">
        <v>24</v>
      </c>
      <c r="F4901">
        <v>606.59</v>
      </c>
      <c r="G4901">
        <v>11</v>
      </c>
      <c r="H4901">
        <v>4.5</v>
      </c>
      <c r="I4901" t="s">
        <v>17</v>
      </c>
      <c r="J4901" s="1">
        <v>49461</v>
      </c>
    </row>
    <row r="4902" spans="1:10" x14ac:dyDescent="0.3">
      <c r="A4902">
        <v>4901</v>
      </c>
      <c r="B4902">
        <v>49</v>
      </c>
      <c r="C4902" t="s">
        <v>10</v>
      </c>
      <c r="D4902" t="s">
        <v>18</v>
      </c>
      <c r="E4902" t="s">
        <v>24</v>
      </c>
      <c r="F4902">
        <v>1111.3900000000001</v>
      </c>
      <c r="G4902">
        <v>12</v>
      </c>
      <c r="H4902">
        <v>3.1</v>
      </c>
      <c r="I4902" t="s">
        <v>13</v>
      </c>
      <c r="J4902" s="1">
        <v>49462</v>
      </c>
    </row>
    <row r="4903" spans="1:10" x14ac:dyDescent="0.3">
      <c r="A4903">
        <v>4902</v>
      </c>
      <c r="B4903">
        <v>22</v>
      </c>
      <c r="C4903" t="s">
        <v>10</v>
      </c>
      <c r="D4903" t="s">
        <v>18</v>
      </c>
      <c r="E4903" t="s">
        <v>24</v>
      </c>
      <c r="F4903">
        <v>529.47</v>
      </c>
      <c r="G4903">
        <v>11</v>
      </c>
      <c r="H4903">
        <v>4.3</v>
      </c>
      <c r="I4903" t="s">
        <v>17</v>
      </c>
      <c r="J4903" s="1">
        <v>49463</v>
      </c>
    </row>
    <row r="4904" spans="1:10" x14ac:dyDescent="0.3">
      <c r="A4904">
        <v>4903</v>
      </c>
      <c r="B4904">
        <v>66</v>
      </c>
      <c r="C4904" t="s">
        <v>10</v>
      </c>
      <c r="D4904" t="s">
        <v>22</v>
      </c>
      <c r="E4904" t="s">
        <v>19</v>
      </c>
      <c r="F4904">
        <v>1174.73</v>
      </c>
      <c r="G4904">
        <v>4</v>
      </c>
      <c r="H4904">
        <v>4.4000000000000004</v>
      </c>
      <c r="I4904" t="s">
        <v>17</v>
      </c>
      <c r="J4904" s="1">
        <v>49464</v>
      </c>
    </row>
    <row r="4905" spans="1:10" x14ac:dyDescent="0.3">
      <c r="A4905">
        <v>4904</v>
      </c>
      <c r="B4905">
        <v>26</v>
      </c>
      <c r="C4905" t="s">
        <v>14</v>
      </c>
      <c r="D4905" t="s">
        <v>18</v>
      </c>
      <c r="E4905" t="s">
        <v>21</v>
      </c>
      <c r="F4905">
        <v>456.61</v>
      </c>
      <c r="G4905">
        <v>12</v>
      </c>
      <c r="H4905">
        <v>2.8</v>
      </c>
      <c r="I4905" t="s">
        <v>13</v>
      </c>
      <c r="J4905" s="1">
        <v>49465</v>
      </c>
    </row>
    <row r="4906" spans="1:10" x14ac:dyDescent="0.3">
      <c r="A4906">
        <v>4905</v>
      </c>
      <c r="B4906">
        <v>48</v>
      </c>
      <c r="C4906" t="s">
        <v>14</v>
      </c>
      <c r="D4906" t="s">
        <v>22</v>
      </c>
      <c r="E4906" t="s">
        <v>16</v>
      </c>
      <c r="F4906">
        <v>177.57</v>
      </c>
      <c r="G4906">
        <v>10</v>
      </c>
      <c r="H4906">
        <v>2.5</v>
      </c>
      <c r="I4906" t="s">
        <v>17</v>
      </c>
      <c r="J4906" s="1">
        <v>49466</v>
      </c>
    </row>
    <row r="4907" spans="1:10" x14ac:dyDescent="0.3">
      <c r="A4907">
        <v>4906</v>
      </c>
      <c r="B4907">
        <v>33</v>
      </c>
      <c r="C4907" t="s">
        <v>14</v>
      </c>
      <c r="D4907" t="s">
        <v>18</v>
      </c>
      <c r="E4907" t="s">
        <v>21</v>
      </c>
      <c r="F4907">
        <v>1043.47</v>
      </c>
      <c r="G4907">
        <v>1</v>
      </c>
      <c r="H4907">
        <v>1.8</v>
      </c>
      <c r="I4907" t="s">
        <v>13</v>
      </c>
      <c r="J4907" s="1">
        <v>49467</v>
      </c>
    </row>
    <row r="4908" spans="1:10" x14ac:dyDescent="0.3">
      <c r="A4908">
        <v>4907</v>
      </c>
      <c r="B4908">
        <v>68</v>
      </c>
      <c r="C4908" t="s">
        <v>14</v>
      </c>
      <c r="D4908" t="s">
        <v>22</v>
      </c>
      <c r="E4908" t="s">
        <v>19</v>
      </c>
      <c r="F4908">
        <v>967.96</v>
      </c>
      <c r="G4908">
        <v>3</v>
      </c>
      <c r="H4908">
        <v>4.5</v>
      </c>
      <c r="I4908" t="s">
        <v>13</v>
      </c>
      <c r="J4908" s="1">
        <v>49468</v>
      </c>
    </row>
    <row r="4909" spans="1:10" x14ac:dyDescent="0.3">
      <c r="A4909">
        <v>4908</v>
      </c>
      <c r="B4909">
        <v>23</v>
      </c>
      <c r="C4909" t="s">
        <v>23</v>
      </c>
      <c r="D4909" t="s">
        <v>11</v>
      </c>
      <c r="E4909" t="s">
        <v>19</v>
      </c>
      <c r="F4909">
        <v>868.57</v>
      </c>
      <c r="G4909">
        <v>8</v>
      </c>
      <c r="H4909">
        <v>1.2</v>
      </c>
      <c r="I4909" t="s">
        <v>13</v>
      </c>
      <c r="J4909" s="1">
        <v>49469</v>
      </c>
    </row>
    <row r="4910" spans="1:10" x14ac:dyDescent="0.3">
      <c r="A4910">
        <v>4909</v>
      </c>
      <c r="B4910">
        <v>66</v>
      </c>
      <c r="C4910" t="s">
        <v>23</v>
      </c>
      <c r="D4910" t="s">
        <v>20</v>
      </c>
      <c r="E4910" t="s">
        <v>16</v>
      </c>
      <c r="F4910">
        <v>869.29</v>
      </c>
      <c r="G4910">
        <v>1</v>
      </c>
      <c r="H4910">
        <v>2</v>
      </c>
      <c r="I4910" t="s">
        <v>17</v>
      </c>
      <c r="J4910" s="1">
        <v>49470</v>
      </c>
    </row>
    <row r="4911" spans="1:10" x14ac:dyDescent="0.3">
      <c r="A4911">
        <v>4910</v>
      </c>
      <c r="B4911">
        <v>34</v>
      </c>
      <c r="C4911" t="s">
        <v>10</v>
      </c>
      <c r="D4911" t="s">
        <v>18</v>
      </c>
      <c r="E4911" t="s">
        <v>24</v>
      </c>
      <c r="F4911">
        <v>1425.68</v>
      </c>
      <c r="G4911">
        <v>9</v>
      </c>
      <c r="H4911">
        <v>4.4000000000000004</v>
      </c>
      <c r="I4911" t="s">
        <v>13</v>
      </c>
      <c r="J4911" s="1">
        <v>49471</v>
      </c>
    </row>
    <row r="4912" spans="1:10" x14ac:dyDescent="0.3">
      <c r="A4912">
        <v>4911</v>
      </c>
      <c r="B4912">
        <v>65</v>
      </c>
      <c r="C4912" t="s">
        <v>23</v>
      </c>
      <c r="D4912" t="s">
        <v>15</v>
      </c>
      <c r="E4912" t="s">
        <v>19</v>
      </c>
      <c r="F4912">
        <v>916.3</v>
      </c>
      <c r="G4912">
        <v>13</v>
      </c>
      <c r="H4912">
        <v>2.4</v>
      </c>
      <c r="I4912" t="s">
        <v>17</v>
      </c>
      <c r="J4912" s="1">
        <v>49472</v>
      </c>
    </row>
    <row r="4913" spans="1:10" x14ac:dyDescent="0.3">
      <c r="A4913">
        <v>4912</v>
      </c>
      <c r="B4913">
        <v>62</v>
      </c>
      <c r="C4913" t="s">
        <v>10</v>
      </c>
      <c r="D4913" t="s">
        <v>18</v>
      </c>
      <c r="E4913" t="s">
        <v>21</v>
      </c>
      <c r="F4913">
        <v>1242.3399999999999</v>
      </c>
      <c r="G4913">
        <v>8</v>
      </c>
      <c r="H4913">
        <v>3.7</v>
      </c>
      <c r="I4913" t="s">
        <v>17</v>
      </c>
      <c r="J4913" s="1">
        <v>49473</v>
      </c>
    </row>
    <row r="4914" spans="1:10" x14ac:dyDescent="0.3">
      <c r="A4914">
        <v>4913</v>
      </c>
      <c r="B4914">
        <v>58</v>
      </c>
      <c r="C4914" t="s">
        <v>23</v>
      </c>
      <c r="D4914" t="s">
        <v>18</v>
      </c>
      <c r="E4914" t="s">
        <v>24</v>
      </c>
      <c r="F4914">
        <v>274.38</v>
      </c>
      <c r="G4914">
        <v>4</v>
      </c>
      <c r="H4914">
        <v>4.9000000000000004</v>
      </c>
      <c r="I4914" t="s">
        <v>17</v>
      </c>
      <c r="J4914" s="1">
        <v>49474</v>
      </c>
    </row>
    <row r="4915" spans="1:10" x14ac:dyDescent="0.3">
      <c r="A4915">
        <v>4914</v>
      </c>
      <c r="B4915">
        <v>47</v>
      </c>
      <c r="C4915" t="s">
        <v>23</v>
      </c>
      <c r="D4915" t="s">
        <v>18</v>
      </c>
      <c r="E4915" t="s">
        <v>19</v>
      </c>
      <c r="F4915">
        <v>609.39</v>
      </c>
      <c r="G4915">
        <v>14</v>
      </c>
      <c r="H4915">
        <v>4.2</v>
      </c>
      <c r="I4915" t="s">
        <v>17</v>
      </c>
      <c r="J4915" s="1">
        <v>49475</v>
      </c>
    </row>
    <row r="4916" spans="1:10" x14ac:dyDescent="0.3">
      <c r="A4916">
        <v>4915</v>
      </c>
      <c r="B4916">
        <v>49</v>
      </c>
      <c r="C4916" t="s">
        <v>14</v>
      </c>
      <c r="D4916" t="s">
        <v>20</v>
      </c>
      <c r="E4916" t="s">
        <v>24</v>
      </c>
      <c r="F4916">
        <v>306.98</v>
      </c>
      <c r="G4916">
        <v>1</v>
      </c>
      <c r="H4916">
        <v>3</v>
      </c>
      <c r="I4916" t="s">
        <v>17</v>
      </c>
      <c r="J4916" s="1">
        <v>49476</v>
      </c>
    </row>
    <row r="4917" spans="1:10" x14ac:dyDescent="0.3">
      <c r="A4917">
        <v>4916</v>
      </c>
      <c r="B4917">
        <v>47</v>
      </c>
      <c r="C4917" t="s">
        <v>14</v>
      </c>
      <c r="D4917" t="s">
        <v>18</v>
      </c>
      <c r="E4917" t="s">
        <v>21</v>
      </c>
      <c r="F4917">
        <v>803.73</v>
      </c>
      <c r="G4917">
        <v>11</v>
      </c>
      <c r="H4917">
        <v>2.9</v>
      </c>
      <c r="I4917" t="s">
        <v>17</v>
      </c>
      <c r="J4917" s="1">
        <v>49477</v>
      </c>
    </row>
    <row r="4918" spans="1:10" x14ac:dyDescent="0.3">
      <c r="A4918">
        <v>4917</v>
      </c>
      <c r="B4918">
        <v>31</v>
      </c>
      <c r="C4918" t="s">
        <v>23</v>
      </c>
      <c r="D4918" t="s">
        <v>11</v>
      </c>
      <c r="E4918" t="s">
        <v>16</v>
      </c>
      <c r="F4918">
        <v>1011.53</v>
      </c>
      <c r="G4918">
        <v>5</v>
      </c>
      <c r="H4918">
        <v>2.6</v>
      </c>
      <c r="I4918" t="s">
        <v>17</v>
      </c>
      <c r="J4918" s="1">
        <v>49478</v>
      </c>
    </row>
    <row r="4919" spans="1:10" x14ac:dyDescent="0.3">
      <c r="A4919">
        <v>4918</v>
      </c>
      <c r="B4919">
        <v>20</v>
      </c>
      <c r="C4919" t="s">
        <v>10</v>
      </c>
      <c r="D4919" t="s">
        <v>15</v>
      </c>
      <c r="E4919" t="s">
        <v>21</v>
      </c>
      <c r="F4919">
        <v>626.83000000000004</v>
      </c>
      <c r="G4919">
        <v>8</v>
      </c>
      <c r="H4919">
        <v>4.4000000000000004</v>
      </c>
      <c r="I4919" t="s">
        <v>17</v>
      </c>
      <c r="J4919" s="1">
        <v>49479</v>
      </c>
    </row>
    <row r="4920" spans="1:10" x14ac:dyDescent="0.3">
      <c r="A4920">
        <v>4919</v>
      </c>
      <c r="B4920">
        <v>37</v>
      </c>
      <c r="C4920" t="s">
        <v>14</v>
      </c>
      <c r="D4920" t="s">
        <v>25</v>
      </c>
      <c r="E4920" t="s">
        <v>24</v>
      </c>
      <c r="F4920">
        <v>397.84</v>
      </c>
      <c r="G4920">
        <v>7</v>
      </c>
      <c r="H4920">
        <v>2</v>
      </c>
      <c r="I4920" t="s">
        <v>17</v>
      </c>
      <c r="J4920" s="1">
        <v>49480</v>
      </c>
    </row>
    <row r="4921" spans="1:10" x14ac:dyDescent="0.3">
      <c r="A4921">
        <v>4920</v>
      </c>
      <c r="B4921">
        <v>67</v>
      </c>
      <c r="C4921" t="s">
        <v>10</v>
      </c>
      <c r="D4921" t="s">
        <v>15</v>
      </c>
      <c r="E4921" t="s">
        <v>16</v>
      </c>
      <c r="F4921">
        <v>1301.8599999999999</v>
      </c>
      <c r="G4921">
        <v>3</v>
      </c>
      <c r="H4921">
        <v>2.4</v>
      </c>
      <c r="I4921" t="s">
        <v>13</v>
      </c>
      <c r="J4921" s="1">
        <v>49481</v>
      </c>
    </row>
    <row r="4922" spans="1:10" x14ac:dyDescent="0.3">
      <c r="A4922">
        <v>4921</v>
      </c>
      <c r="B4922">
        <v>29</v>
      </c>
      <c r="C4922" t="s">
        <v>23</v>
      </c>
      <c r="D4922" t="s">
        <v>11</v>
      </c>
      <c r="E4922" t="s">
        <v>19</v>
      </c>
      <c r="F4922">
        <v>552.1</v>
      </c>
      <c r="G4922">
        <v>12</v>
      </c>
      <c r="H4922">
        <v>2.8</v>
      </c>
      <c r="I4922" t="s">
        <v>17</v>
      </c>
      <c r="J4922" s="1">
        <v>49482</v>
      </c>
    </row>
    <row r="4923" spans="1:10" x14ac:dyDescent="0.3">
      <c r="A4923">
        <v>4922</v>
      </c>
      <c r="B4923">
        <v>48</v>
      </c>
      <c r="C4923" t="s">
        <v>23</v>
      </c>
      <c r="D4923" t="s">
        <v>25</v>
      </c>
      <c r="E4923" t="s">
        <v>21</v>
      </c>
      <c r="F4923">
        <v>1135.69</v>
      </c>
      <c r="G4923">
        <v>8</v>
      </c>
      <c r="H4923">
        <v>3.7</v>
      </c>
      <c r="I4923" t="s">
        <v>17</v>
      </c>
      <c r="J4923" s="1">
        <v>49483</v>
      </c>
    </row>
    <row r="4924" spans="1:10" x14ac:dyDescent="0.3">
      <c r="A4924">
        <v>4923</v>
      </c>
      <c r="B4924">
        <v>32</v>
      </c>
      <c r="C4924" t="s">
        <v>10</v>
      </c>
      <c r="D4924" t="s">
        <v>11</v>
      </c>
      <c r="E4924" t="s">
        <v>24</v>
      </c>
      <c r="F4924">
        <v>845.07</v>
      </c>
      <c r="G4924">
        <v>11</v>
      </c>
      <c r="H4924">
        <v>4.0999999999999996</v>
      </c>
      <c r="I4924" t="s">
        <v>13</v>
      </c>
      <c r="J4924" s="1">
        <v>49484</v>
      </c>
    </row>
    <row r="4925" spans="1:10" x14ac:dyDescent="0.3">
      <c r="A4925">
        <v>4924</v>
      </c>
      <c r="B4925">
        <v>60</v>
      </c>
      <c r="C4925" t="s">
        <v>14</v>
      </c>
      <c r="D4925" t="s">
        <v>11</v>
      </c>
      <c r="E4925" t="s">
        <v>21</v>
      </c>
      <c r="F4925">
        <v>751.51</v>
      </c>
      <c r="G4925">
        <v>14</v>
      </c>
      <c r="H4925">
        <v>1.1000000000000001</v>
      </c>
      <c r="I4925" t="s">
        <v>13</v>
      </c>
      <c r="J4925" s="1">
        <v>49485</v>
      </c>
    </row>
    <row r="4926" spans="1:10" x14ac:dyDescent="0.3">
      <c r="A4926">
        <v>4925</v>
      </c>
      <c r="B4926">
        <v>18</v>
      </c>
      <c r="C4926" t="s">
        <v>23</v>
      </c>
      <c r="D4926" t="s">
        <v>20</v>
      </c>
      <c r="E4926" t="s">
        <v>12</v>
      </c>
      <c r="F4926">
        <v>263.33</v>
      </c>
      <c r="G4926">
        <v>5</v>
      </c>
      <c r="H4926">
        <v>3</v>
      </c>
      <c r="I4926" t="s">
        <v>17</v>
      </c>
      <c r="J4926" s="1">
        <v>49486</v>
      </c>
    </row>
    <row r="4927" spans="1:10" x14ac:dyDescent="0.3">
      <c r="A4927">
        <v>4926</v>
      </c>
      <c r="B4927">
        <v>66</v>
      </c>
      <c r="C4927" t="s">
        <v>23</v>
      </c>
      <c r="D4927" t="s">
        <v>18</v>
      </c>
      <c r="E4927" t="s">
        <v>19</v>
      </c>
      <c r="F4927">
        <v>1240.42</v>
      </c>
      <c r="G4927">
        <v>7</v>
      </c>
      <c r="H4927">
        <v>4.0999999999999996</v>
      </c>
      <c r="I4927" t="s">
        <v>17</v>
      </c>
      <c r="J4927" s="1">
        <v>49487</v>
      </c>
    </row>
    <row r="4928" spans="1:10" x14ac:dyDescent="0.3">
      <c r="A4928">
        <v>4927</v>
      </c>
      <c r="B4928">
        <v>64</v>
      </c>
      <c r="C4928" t="s">
        <v>23</v>
      </c>
      <c r="D4928" t="s">
        <v>11</v>
      </c>
      <c r="E4928" t="s">
        <v>16</v>
      </c>
      <c r="F4928">
        <v>1172.92</v>
      </c>
      <c r="G4928">
        <v>13</v>
      </c>
      <c r="H4928">
        <v>1.9</v>
      </c>
      <c r="I4928" t="s">
        <v>13</v>
      </c>
      <c r="J4928" s="1">
        <v>49488</v>
      </c>
    </row>
    <row r="4929" spans="1:10" x14ac:dyDescent="0.3">
      <c r="A4929">
        <v>4928</v>
      </c>
      <c r="B4929">
        <v>35</v>
      </c>
      <c r="C4929" t="s">
        <v>14</v>
      </c>
      <c r="D4929" t="s">
        <v>15</v>
      </c>
      <c r="E4929" t="s">
        <v>19</v>
      </c>
      <c r="F4929">
        <v>1418.11</v>
      </c>
      <c r="G4929">
        <v>12</v>
      </c>
      <c r="H4929">
        <v>1.3</v>
      </c>
      <c r="I4929" t="s">
        <v>17</v>
      </c>
      <c r="J4929" s="1">
        <v>49489</v>
      </c>
    </row>
    <row r="4930" spans="1:10" x14ac:dyDescent="0.3">
      <c r="A4930">
        <v>4929</v>
      </c>
      <c r="B4930">
        <v>50</v>
      </c>
      <c r="C4930" t="s">
        <v>23</v>
      </c>
      <c r="D4930" t="s">
        <v>20</v>
      </c>
      <c r="E4930" t="s">
        <v>24</v>
      </c>
      <c r="F4930">
        <v>989.96</v>
      </c>
      <c r="G4930">
        <v>3</v>
      </c>
      <c r="H4930">
        <v>3.8</v>
      </c>
      <c r="I4930" t="s">
        <v>17</v>
      </c>
      <c r="J4930" s="1">
        <v>49490</v>
      </c>
    </row>
    <row r="4931" spans="1:10" x14ac:dyDescent="0.3">
      <c r="A4931">
        <v>4930</v>
      </c>
      <c r="B4931">
        <v>24</v>
      </c>
      <c r="C4931" t="s">
        <v>10</v>
      </c>
      <c r="D4931" t="s">
        <v>25</v>
      </c>
      <c r="E4931" t="s">
        <v>24</v>
      </c>
      <c r="F4931">
        <v>58.61</v>
      </c>
      <c r="G4931">
        <v>11</v>
      </c>
      <c r="H4931">
        <v>1.4</v>
      </c>
      <c r="I4931" t="s">
        <v>17</v>
      </c>
      <c r="J4931" s="1">
        <v>49491</v>
      </c>
    </row>
    <row r="4932" spans="1:10" x14ac:dyDescent="0.3">
      <c r="A4932">
        <v>4931</v>
      </c>
      <c r="B4932">
        <v>21</v>
      </c>
      <c r="C4932" t="s">
        <v>23</v>
      </c>
      <c r="D4932" t="s">
        <v>22</v>
      </c>
      <c r="E4932" t="s">
        <v>19</v>
      </c>
      <c r="F4932">
        <v>649.63</v>
      </c>
      <c r="G4932">
        <v>11</v>
      </c>
      <c r="H4932">
        <v>2.9</v>
      </c>
      <c r="I4932" t="s">
        <v>13</v>
      </c>
      <c r="J4932" s="1">
        <v>49492</v>
      </c>
    </row>
    <row r="4933" spans="1:10" x14ac:dyDescent="0.3">
      <c r="A4933">
        <v>4932</v>
      </c>
      <c r="B4933">
        <v>69</v>
      </c>
      <c r="C4933" t="s">
        <v>10</v>
      </c>
      <c r="D4933" t="s">
        <v>15</v>
      </c>
      <c r="E4933" t="s">
        <v>16</v>
      </c>
      <c r="F4933">
        <v>55.06</v>
      </c>
      <c r="G4933">
        <v>1</v>
      </c>
      <c r="H4933">
        <v>4.5999999999999996</v>
      </c>
      <c r="I4933" t="s">
        <v>13</v>
      </c>
      <c r="J4933" s="1">
        <v>49493</v>
      </c>
    </row>
    <row r="4934" spans="1:10" x14ac:dyDescent="0.3">
      <c r="A4934">
        <v>4933</v>
      </c>
      <c r="B4934">
        <v>64</v>
      </c>
      <c r="C4934" t="s">
        <v>23</v>
      </c>
      <c r="D4934" t="s">
        <v>18</v>
      </c>
      <c r="E4934" t="s">
        <v>21</v>
      </c>
      <c r="F4934">
        <v>65.540000000000006</v>
      </c>
      <c r="G4934">
        <v>10</v>
      </c>
      <c r="H4934">
        <v>4.7</v>
      </c>
      <c r="I4934" t="s">
        <v>13</v>
      </c>
      <c r="J4934" s="1">
        <v>49494</v>
      </c>
    </row>
    <row r="4935" spans="1:10" x14ac:dyDescent="0.3">
      <c r="A4935">
        <v>4934</v>
      </c>
      <c r="B4935">
        <v>54</v>
      </c>
      <c r="C4935" t="s">
        <v>23</v>
      </c>
      <c r="D4935" t="s">
        <v>15</v>
      </c>
      <c r="E4935" t="s">
        <v>24</v>
      </c>
      <c r="F4935">
        <v>1326.65</v>
      </c>
      <c r="G4935">
        <v>4</v>
      </c>
      <c r="H4935">
        <v>1.2</v>
      </c>
      <c r="I4935" t="s">
        <v>13</v>
      </c>
      <c r="J4935" s="1">
        <v>49495</v>
      </c>
    </row>
    <row r="4936" spans="1:10" x14ac:dyDescent="0.3">
      <c r="A4936">
        <v>4935</v>
      </c>
      <c r="B4936">
        <v>37</v>
      </c>
      <c r="C4936" t="s">
        <v>14</v>
      </c>
      <c r="D4936" t="s">
        <v>22</v>
      </c>
      <c r="E4936" t="s">
        <v>24</v>
      </c>
      <c r="F4936">
        <v>131.97999999999999</v>
      </c>
      <c r="G4936">
        <v>3</v>
      </c>
      <c r="H4936">
        <v>2.6</v>
      </c>
      <c r="I4936" t="s">
        <v>13</v>
      </c>
      <c r="J4936" s="1">
        <v>49496</v>
      </c>
    </row>
    <row r="4937" spans="1:10" x14ac:dyDescent="0.3">
      <c r="A4937">
        <v>4936</v>
      </c>
      <c r="B4937">
        <v>31</v>
      </c>
      <c r="C4937" t="s">
        <v>23</v>
      </c>
      <c r="D4937" t="s">
        <v>18</v>
      </c>
      <c r="E4937" t="s">
        <v>19</v>
      </c>
      <c r="F4937">
        <v>972.31</v>
      </c>
      <c r="G4937">
        <v>12</v>
      </c>
      <c r="H4937">
        <v>3.8</v>
      </c>
      <c r="I4937" t="s">
        <v>17</v>
      </c>
      <c r="J4937" s="1">
        <v>49497</v>
      </c>
    </row>
    <row r="4938" spans="1:10" x14ac:dyDescent="0.3">
      <c r="A4938">
        <v>4937</v>
      </c>
      <c r="B4938">
        <v>25</v>
      </c>
      <c r="C4938" t="s">
        <v>10</v>
      </c>
      <c r="D4938" t="s">
        <v>18</v>
      </c>
      <c r="E4938" t="s">
        <v>12</v>
      </c>
      <c r="F4938">
        <v>1066.8399999999999</v>
      </c>
      <c r="G4938">
        <v>7</v>
      </c>
      <c r="H4938">
        <v>1.5</v>
      </c>
      <c r="I4938" t="s">
        <v>13</v>
      </c>
      <c r="J4938" s="1">
        <v>49498</v>
      </c>
    </row>
    <row r="4939" spans="1:10" x14ac:dyDescent="0.3">
      <c r="A4939">
        <v>4938</v>
      </c>
      <c r="B4939">
        <v>20</v>
      </c>
      <c r="C4939" t="s">
        <v>10</v>
      </c>
      <c r="D4939" t="s">
        <v>20</v>
      </c>
      <c r="E4939" t="s">
        <v>16</v>
      </c>
      <c r="F4939">
        <v>265.33999999999997</v>
      </c>
      <c r="G4939">
        <v>1</v>
      </c>
      <c r="H4939">
        <v>3.8</v>
      </c>
      <c r="I4939" t="s">
        <v>17</v>
      </c>
      <c r="J4939" s="1">
        <v>49499</v>
      </c>
    </row>
    <row r="4940" spans="1:10" x14ac:dyDescent="0.3">
      <c r="A4940">
        <v>4939</v>
      </c>
      <c r="B4940">
        <v>63</v>
      </c>
      <c r="C4940" t="s">
        <v>10</v>
      </c>
      <c r="D4940" t="s">
        <v>22</v>
      </c>
      <c r="E4940" t="s">
        <v>21</v>
      </c>
      <c r="F4940">
        <v>12.05</v>
      </c>
      <c r="G4940">
        <v>10</v>
      </c>
      <c r="H4940">
        <v>1.1000000000000001</v>
      </c>
      <c r="I4940" t="s">
        <v>13</v>
      </c>
      <c r="J4940" s="1">
        <v>49500</v>
      </c>
    </row>
    <row r="4941" spans="1:10" x14ac:dyDescent="0.3">
      <c r="A4941">
        <v>4940</v>
      </c>
      <c r="B4941">
        <v>65</v>
      </c>
      <c r="C4941" t="s">
        <v>23</v>
      </c>
      <c r="D4941" t="s">
        <v>20</v>
      </c>
      <c r="E4941" t="s">
        <v>21</v>
      </c>
      <c r="F4941">
        <v>986.64</v>
      </c>
      <c r="G4941">
        <v>6</v>
      </c>
      <c r="H4941">
        <v>2.1</v>
      </c>
      <c r="I4941" t="s">
        <v>13</v>
      </c>
      <c r="J4941" s="1">
        <v>49501</v>
      </c>
    </row>
    <row r="4942" spans="1:10" x14ac:dyDescent="0.3">
      <c r="A4942">
        <v>4941</v>
      </c>
      <c r="B4942">
        <v>59</v>
      </c>
      <c r="C4942" t="s">
        <v>14</v>
      </c>
      <c r="D4942" t="s">
        <v>11</v>
      </c>
      <c r="E4942" t="s">
        <v>21</v>
      </c>
      <c r="F4942">
        <v>162.87</v>
      </c>
      <c r="G4942">
        <v>3</v>
      </c>
      <c r="H4942">
        <v>3.8</v>
      </c>
      <c r="I4942" t="s">
        <v>17</v>
      </c>
      <c r="J4942" s="1">
        <v>49502</v>
      </c>
    </row>
    <row r="4943" spans="1:10" x14ac:dyDescent="0.3">
      <c r="A4943">
        <v>4942</v>
      </c>
      <c r="B4943">
        <v>52</v>
      </c>
      <c r="C4943" t="s">
        <v>14</v>
      </c>
      <c r="D4943" t="s">
        <v>15</v>
      </c>
      <c r="E4943" t="s">
        <v>21</v>
      </c>
      <c r="F4943">
        <v>441.82</v>
      </c>
      <c r="G4943">
        <v>13</v>
      </c>
      <c r="H4943">
        <v>1.9</v>
      </c>
      <c r="I4943" t="s">
        <v>13</v>
      </c>
      <c r="J4943" s="1">
        <v>49503</v>
      </c>
    </row>
    <row r="4944" spans="1:10" x14ac:dyDescent="0.3">
      <c r="A4944">
        <v>4943</v>
      </c>
      <c r="B4944">
        <v>43</v>
      </c>
      <c r="C4944" t="s">
        <v>14</v>
      </c>
      <c r="D4944" t="s">
        <v>15</v>
      </c>
      <c r="E4944" t="s">
        <v>21</v>
      </c>
      <c r="F4944">
        <v>683.3</v>
      </c>
      <c r="G4944">
        <v>6</v>
      </c>
      <c r="H4944">
        <v>4.5999999999999996</v>
      </c>
      <c r="I4944" t="s">
        <v>17</v>
      </c>
      <c r="J4944" s="1">
        <v>49504</v>
      </c>
    </row>
    <row r="4945" spans="1:10" x14ac:dyDescent="0.3">
      <c r="A4945">
        <v>4944</v>
      </c>
      <c r="B4945">
        <v>46</v>
      </c>
      <c r="C4945" t="s">
        <v>14</v>
      </c>
      <c r="D4945" t="s">
        <v>22</v>
      </c>
      <c r="E4945" t="s">
        <v>19</v>
      </c>
      <c r="F4945">
        <v>615.33000000000004</v>
      </c>
      <c r="G4945">
        <v>6</v>
      </c>
      <c r="H4945">
        <v>2.4</v>
      </c>
      <c r="I4945" t="s">
        <v>17</v>
      </c>
      <c r="J4945" s="1">
        <v>49505</v>
      </c>
    </row>
    <row r="4946" spans="1:10" x14ac:dyDescent="0.3">
      <c r="A4946">
        <v>4945</v>
      </c>
      <c r="B4946">
        <v>33</v>
      </c>
      <c r="C4946" t="s">
        <v>23</v>
      </c>
      <c r="D4946" t="s">
        <v>22</v>
      </c>
      <c r="E4946" t="s">
        <v>12</v>
      </c>
      <c r="F4946">
        <v>162.85</v>
      </c>
      <c r="G4946">
        <v>14</v>
      </c>
      <c r="H4946">
        <v>3.8</v>
      </c>
      <c r="I4946" t="s">
        <v>17</v>
      </c>
      <c r="J4946" s="1">
        <v>49506</v>
      </c>
    </row>
    <row r="4947" spans="1:10" x14ac:dyDescent="0.3">
      <c r="A4947">
        <v>4946</v>
      </c>
      <c r="B4947">
        <v>48</v>
      </c>
      <c r="C4947" t="s">
        <v>10</v>
      </c>
      <c r="D4947" t="s">
        <v>20</v>
      </c>
      <c r="E4947" t="s">
        <v>19</v>
      </c>
      <c r="F4947">
        <v>1325.92</v>
      </c>
      <c r="G4947">
        <v>14</v>
      </c>
      <c r="H4947">
        <v>4.5</v>
      </c>
      <c r="I4947" t="s">
        <v>13</v>
      </c>
      <c r="J4947" s="1">
        <v>49507</v>
      </c>
    </row>
    <row r="4948" spans="1:10" x14ac:dyDescent="0.3">
      <c r="A4948">
        <v>4947</v>
      </c>
      <c r="B4948">
        <v>69</v>
      </c>
      <c r="C4948" t="s">
        <v>23</v>
      </c>
      <c r="D4948" t="s">
        <v>25</v>
      </c>
      <c r="E4948" t="s">
        <v>19</v>
      </c>
      <c r="F4948">
        <v>1271.51</v>
      </c>
      <c r="G4948">
        <v>2</v>
      </c>
      <c r="H4948">
        <v>2.8</v>
      </c>
      <c r="I4948" t="s">
        <v>13</v>
      </c>
      <c r="J4948" s="1">
        <v>49508</v>
      </c>
    </row>
    <row r="4949" spans="1:10" x14ac:dyDescent="0.3">
      <c r="A4949">
        <v>4948</v>
      </c>
      <c r="B4949">
        <v>68</v>
      </c>
      <c r="C4949" t="s">
        <v>14</v>
      </c>
      <c r="D4949" t="s">
        <v>20</v>
      </c>
      <c r="E4949" t="s">
        <v>19</v>
      </c>
      <c r="F4949">
        <v>992.04</v>
      </c>
      <c r="G4949">
        <v>12</v>
      </c>
      <c r="H4949">
        <v>2.2999999999999998</v>
      </c>
      <c r="I4949" t="s">
        <v>13</v>
      </c>
      <c r="J4949" s="1">
        <v>49509</v>
      </c>
    </row>
    <row r="4950" spans="1:10" x14ac:dyDescent="0.3">
      <c r="A4950">
        <v>4949</v>
      </c>
      <c r="B4950">
        <v>52</v>
      </c>
      <c r="C4950" t="s">
        <v>14</v>
      </c>
      <c r="D4950" t="s">
        <v>18</v>
      </c>
      <c r="E4950" t="s">
        <v>19</v>
      </c>
      <c r="F4950">
        <v>114.61</v>
      </c>
      <c r="G4950">
        <v>10</v>
      </c>
      <c r="H4950">
        <v>3.2</v>
      </c>
      <c r="I4950" t="s">
        <v>13</v>
      </c>
      <c r="J4950" s="1">
        <v>49510</v>
      </c>
    </row>
    <row r="4951" spans="1:10" x14ac:dyDescent="0.3">
      <c r="A4951">
        <v>4950</v>
      </c>
      <c r="B4951">
        <v>62</v>
      </c>
      <c r="C4951" t="s">
        <v>10</v>
      </c>
      <c r="D4951" t="s">
        <v>15</v>
      </c>
      <c r="E4951" t="s">
        <v>19</v>
      </c>
      <c r="F4951">
        <v>107.57</v>
      </c>
      <c r="G4951">
        <v>7</v>
      </c>
      <c r="H4951">
        <v>2.1</v>
      </c>
      <c r="I4951" t="s">
        <v>17</v>
      </c>
      <c r="J4951" s="1">
        <v>49511</v>
      </c>
    </row>
    <row r="4952" spans="1:10" x14ac:dyDescent="0.3">
      <c r="A4952">
        <v>4951</v>
      </c>
      <c r="B4952">
        <v>68</v>
      </c>
      <c r="C4952" t="s">
        <v>23</v>
      </c>
      <c r="D4952" t="s">
        <v>20</v>
      </c>
      <c r="E4952" t="s">
        <v>16</v>
      </c>
      <c r="F4952">
        <v>250.14</v>
      </c>
      <c r="G4952">
        <v>14</v>
      </c>
      <c r="H4952">
        <v>2.1</v>
      </c>
      <c r="I4952" t="s">
        <v>17</v>
      </c>
      <c r="J4952" s="1">
        <v>49512</v>
      </c>
    </row>
    <row r="4953" spans="1:10" x14ac:dyDescent="0.3">
      <c r="A4953">
        <v>4952</v>
      </c>
      <c r="B4953">
        <v>20</v>
      </c>
      <c r="C4953" t="s">
        <v>10</v>
      </c>
      <c r="D4953" t="s">
        <v>18</v>
      </c>
      <c r="E4953" t="s">
        <v>19</v>
      </c>
      <c r="F4953">
        <v>512.86</v>
      </c>
      <c r="G4953">
        <v>6</v>
      </c>
      <c r="H4953">
        <v>3.8</v>
      </c>
      <c r="I4953" t="s">
        <v>17</v>
      </c>
      <c r="J4953" s="1">
        <v>49513</v>
      </c>
    </row>
    <row r="4954" spans="1:10" x14ac:dyDescent="0.3">
      <c r="A4954">
        <v>4953</v>
      </c>
      <c r="B4954">
        <v>62</v>
      </c>
      <c r="C4954" t="s">
        <v>10</v>
      </c>
      <c r="D4954" t="s">
        <v>20</v>
      </c>
      <c r="E4954" t="s">
        <v>19</v>
      </c>
      <c r="F4954">
        <v>1040.75</v>
      </c>
      <c r="G4954">
        <v>14</v>
      </c>
      <c r="H4954">
        <v>1.3</v>
      </c>
      <c r="I4954" t="s">
        <v>13</v>
      </c>
      <c r="J4954" s="1">
        <v>49514</v>
      </c>
    </row>
    <row r="4955" spans="1:10" x14ac:dyDescent="0.3">
      <c r="A4955">
        <v>4954</v>
      </c>
      <c r="B4955">
        <v>33</v>
      </c>
      <c r="C4955" t="s">
        <v>23</v>
      </c>
      <c r="D4955" t="s">
        <v>15</v>
      </c>
      <c r="E4955" t="s">
        <v>19</v>
      </c>
      <c r="F4955">
        <v>85.6</v>
      </c>
      <c r="G4955">
        <v>14</v>
      </c>
      <c r="H4955">
        <v>1.3</v>
      </c>
      <c r="I4955" t="s">
        <v>17</v>
      </c>
      <c r="J4955" s="1">
        <v>49515</v>
      </c>
    </row>
    <row r="4956" spans="1:10" x14ac:dyDescent="0.3">
      <c r="A4956">
        <v>4955</v>
      </c>
      <c r="B4956">
        <v>25</v>
      </c>
      <c r="C4956" t="s">
        <v>10</v>
      </c>
      <c r="D4956" t="s">
        <v>18</v>
      </c>
      <c r="E4956" t="s">
        <v>21</v>
      </c>
      <c r="F4956">
        <v>1408.54</v>
      </c>
      <c r="G4956">
        <v>5</v>
      </c>
      <c r="H4956">
        <v>1.6</v>
      </c>
      <c r="I4956" t="s">
        <v>17</v>
      </c>
      <c r="J4956" s="1">
        <v>49516</v>
      </c>
    </row>
    <row r="4957" spans="1:10" x14ac:dyDescent="0.3">
      <c r="A4957">
        <v>4956</v>
      </c>
      <c r="B4957">
        <v>39</v>
      </c>
      <c r="C4957" t="s">
        <v>14</v>
      </c>
      <c r="D4957" t="s">
        <v>25</v>
      </c>
      <c r="E4957" t="s">
        <v>24</v>
      </c>
      <c r="F4957">
        <v>220.61</v>
      </c>
      <c r="G4957">
        <v>14</v>
      </c>
      <c r="H4957">
        <v>4.7</v>
      </c>
      <c r="I4957" t="s">
        <v>17</v>
      </c>
      <c r="J4957" s="1">
        <v>49517</v>
      </c>
    </row>
    <row r="4958" spans="1:10" x14ac:dyDescent="0.3">
      <c r="A4958">
        <v>4957</v>
      </c>
      <c r="B4958">
        <v>50</v>
      </c>
      <c r="C4958" t="s">
        <v>14</v>
      </c>
      <c r="D4958" t="s">
        <v>20</v>
      </c>
      <c r="E4958" t="s">
        <v>24</v>
      </c>
      <c r="F4958">
        <v>439.16</v>
      </c>
      <c r="G4958">
        <v>12</v>
      </c>
      <c r="H4958">
        <v>3.9</v>
      </c>
      <c r="I4958" t="s">
        <v>13</v>
      </c>
      <c r="J4958" s="1">
        <v>49518</v>
      </c>
    </row>
    <row r="4959" spans="1:10" x14ac:dyDescent="0.3">
      <c r="A4959">
        <v>4958</v>
      </c>
      <c r="B4959">
        <v>38</v>
      </c>
      <c r="C4959" t="s">
        <v>10</v>
      </c>
      <c r="D4959" t="s">
        <v>15</v>
      </c>
      <c r="E4959" t="s">
        <v>21</v>
      </c>
      <c r="F4959">
        <v>603.26</v>
      </c>
      <c r="G4959">
        <v>5</v>
      </c>
      <c r="H4959">
        <v>2.2999999999999998</v>
      </c>
      <c r="I4959" t="s">
        <v>17</v>
      </c>
      <c r="J4959" s="1">
        <v>49519</v>
      </c>
    </row>
    <row r="4960" spans="1:10" x14ac:dyDescent="0.3">
      <c r="A4960">
        <v>4959</v>
      </c>
      <c r="B4960">
        <v>58</v>
      </c>
      <c r="C4960" t="s">
        <v>10</v>
      </c>
      <c r="D4960" t="s">
        <v>25</v>
      </c>
      <c r="E4960" t="s">
        <v>19</v>
      </c>
      <c r="F4960">
        <v>1257.4100000000001</v>
      </c>
      <c r="G4960">
        <v>9</v>
      </c>
      <c r="H4960">
        <v>3.2</v>
      </c>
      <c r="I4960" t="s">
        <v>13</v>
      </c>
      <c r="J4960" s="1">
        <v>49520</v>
      </c>
    </row>
    <row r="4961" spans="1:10" x14ac:dyDescent="0.3">
      <c r="A4961">
        <v>4960</v>
      </c>
      <c r="B4961">
        <v>46</v>
      </c>
      <c r="C4961" t="s">
        <v>23</v>
      </c>
      <c r="D4961" t="s">
        <v>11</v>
      </c>
      <c r="E4961" t="s">
        <v>12</v>
      </c>
      <c r="F4961">
        <v>798.8</v>
      </c>
      <c r="G4961">
        <v>1</v>
      </c>
      <c r="H4961">
        <v>2.2999999999999998</v>
      </c>
      <c r="I4961" t="s">
        <v>13</v>
      </c>
      <c r="J4961" s="1">
        <v>49521</v>
      </c>
    </row>
    <row r="4962" spans="1:10" x14ac:dyDescent="0.3">
      <c r="A4962">
        <v>4961</v>
      </c>
      <c r="B4962">
        <v>34</v>
      </c>
      <c r="C4962" t="s">
        <v>14</v>
      </c>
      <c r="D4962" t="s">
        <v>22</v>
      </c>
      <c r="E4962" t="s">
        <v>24</v>
      </c>
      <c r="F4962">
        <v>1031.94</v>
      </c>
      <c r="G4962">
        <v>10</v>
      </c>
      <c r="H4962">
        <v>2.7</v>
      </c>
      <c r="I4962" t="s">
        <v>13</v>
      </c>
      <c r="J4962" s="1">
        <v>49522</v>
      </c>
    </row>
    <row r="4963" spans="1:10" x14ac:dyDescent="0.3">
      <c r="A4963">
        <v>4962</v>
      </c>
      <c r="B4963">
        <v>50</v>
      </c>
      <c r="C4963" t="s">
        <v>23</v>
      </c>
      <c r="D4963" t="s">
        <v>15</v>
      </c>
      <c r="E4963" t="s">
        <v>24</v>
      </c>
      <c r="F4963">
        <v>74.489999999999995</v>
      </c>
      <c r="G4963">
        <v>12</v>
      </c>
      <c r="H4963">
        <v>1.5</v>
      </c>
      <c r="I4963" t="s">
        <v>13</v>
      </c>
      <c r="J4963" s="1">
        <v>49523</v>
      </c>
    </row>
    <row r="4964" spans="1:10" x14ac:dyDescent="0.3">
      <c r="A4964">
        <v>4963</v>
      </c>
      <c r="B4964">
        <v>35</v>
      </c>
      <c r="C4964" t="s">
        <v>23</v>
      </c>
      <c r="D4964" t="s">
        <v>15</v>
      </c>
      <c r="E4964" t="s">
        <v>21</v>
      </c>
      <c r="F4964">
        <v>297.64999999999998</v>
      </c>
      <c r="G4964">
        <v>7</v>
      </c>
      <c r="H4964">
        <v>1.6</v>
      </c>
      <c r="I4964" t="s">
        <v>17</v>
      </c>
      <c r="J4964" s="1">
        <v>49524</v>
      </c>
    </row>
    <row r="4965" spans="1:10" x14ac:dyDescent="0.3">
      <c r="A4965">
        <v>4964</v>
      </c>
      <c r="B4965">
        <v>61</v>
      </c>
      <c r="C4965" t="s">
        <v>10</v>
      </c>
      <c r="D4965" t="s">
        <v>22</v>
      </c>
      <c r="E4965" t="s">
        <v>21</v>
      </c>
      <c r="F4965">
        <v>343.43</v>
      </c>
      <c r="G4965">
        <v>14</v>
      </c>
      <c r="H4965">
        <v>3.1</v>
      </c>
      <c r="I4965" t="s">
        <v>13</v>
      </c>
      <c r="J4965" s="1">
        <v>49525</v>
      </c>
    </row>
    <row r="4966" spans="1:10" x14ac:dyDescent="0.3">
      <c r="A4966">
        <v>4965</v>
      </c>
      <c r="B4966">
        <v>28</v>
      </c>
      <c r="C4966" t="s">
        <v>23</v>
      </c>
      <c r="D4966" t="s">
        <v>20</v>
      </c>
      <c r="E4966" t="s">
        <v>12</v>
      </c>
      <c r="F4966">
        <v>547.20000000000005</v>
      </c>
      <c r="G4966">
        <v>1</v>
      </c>
      <c r="H4966">
        <v>1.1000000000000001</v>
      </c>
      <c r="I4966" t="s">
        <v>17</v>
      </c>
      <c r="J4966" s="1">
        <v>49526</v>
      </c>
    </row>
    <row r="4967" spans="1:10" x14ac:dyDescent="0.3">
      <c r="A4967">
        <v>4966</v>
      </c>
      <c r="B4967">
        <v>53</v>
      </c>
      <c r="C4967" t="s">
        <v>14</v>
      </c>
      <c r="D4967" t="s">
        <v>20</v>
      </c>
      <c r="E4967" t="s">
        <v>12</v>
      </c>
      <c r="F4967">
        <v>709.17</v>
      </c>
      <c r="G4967">
        <v>1</v>
      </c>
      <c r="H4967">
        <v>4.3</v>
      </c>
      <c r="I4967" t="s">
        <v>17</v>
      </c>
      <c r="J4967" s="1">
        <v>49527</v>
      </c>
    </row>
    <row r="4968" spans="1:10" x14ac:dyDescent="0.3">
      <c r="A4968">
        <v>4967</v>
      </c>
      <c r="B4968">
        <v>31</v>
      </c>
      <c r="C4968" t="s">
        <v>14</v>
      </c>
      <c r="D4968" t="s">
        <v>11</v>
      </c>
      <c r="E4968" t="s">
        <v>19</v>
      </c>
      <c r="F4968">
        <v>1066.74</v>
      </c>
      <c r="G4968">
        <v>7</v>
      </c>
      <c r="H4968">
        <v>3</v>
      </c>
      <c r="I4968" t="s">
        <v>13</v>
      </c>
      <c r="J4968" s="1">
        <v>49528</v>
      </c>
    </row>
    <row r="4969" spans="1:10" x14ac:dyDescent="0.3">
      <c r="A4969">
        <v>4968</v>
      </c>
      <c r="B4969">
        <v>67</v>
      </c>
      <c r="C4969" t="s">
        <v>23</v>
      </c>
      <c r="D4969" t="s">
        <v>11</v>
      </c>
      <c r="E4969" t="s">
        <v>24</v>
      </c>
      <c r="F4969">
        <v>1326.61</v>
      </c>
      <c r="G4969">
        <v>7</v>
      </c>
      <c r="H4969">
        <v>3.6</v>
      </c>
      <c r="I4969" t="s">
        <v>17</v>
      </c>
      <c r="J4969" s="1">
        <v>49529</v>
      </c>
    </row>
    <row r="4970" spans="1:10" x14ac:dyDescent="0.3">
      <c r="A4970">
        <v>4969</v>
      </c>
      <c r="B4970">
        <v>21</v>
      </c>
      <c r="C4970" t="s">
        <v>23</v>
      </c>
      <c r="D4970" t="s">
        <v>11</v>
      </c>
      <c r="E4970" t="s">
        <v>21</v>
      </c>
      <c r="F4970">
        <v>1453.79</v>
      </c>
      <c r="G4970">
        <v>1</v>
      </c>
      <c r="H4970">
        <v>4.7</v>
      </c>
      <c r="I4970" t="s">
        <v>17</v>
      </c>
      <c r="J4970" s="1">
        <v>49530</v>
      </c>
    </row>
    <row r="4971" spans="1:10" x14ac:dyDescent="0.3">
      <c r="A4971">
        <v>4970</v>
      </c>
      <c r="B4971">
        <v>57</v>
      </c>
      <c r="C4971" t="s">
        <v>14</v>
      </c>
      <c r="D4971" t="s">
        <v>11</v>
      </c>
      <c r="E4971" t="s">
        <v>12</v>
      </c>
      <c r="F4971">
        <v>21.94</v>
      </c>
      <c r="G4971">
        <v>12</v>
      </c>
      <c r="H4971">
        <v>4.3</v>
      </c>
      <c r="I4971" t="s">
        <v>17</v>
      </c>
      <c r="J4971" s="1">
        <v>49531</v>
      </c>
    </row>
    <row r="4972" spans="1:10" x14ac:dyDescent="0.3">
      <c r="A4972">
        <v>4971</v>
      </c>
      <c r="B4972">
        <v>19</v>
      </c>
      <c r="C4972" t="s">
        <v>10</v>
      </c>
      <c r="D4972" t="s">
        <v>22</v>
      </c>
      <c r="E4972" t="s">
        <v>12</v>
      </c>
      <c r="F4972">
        <v>390.58</v>
      </c>
      <c r="G4972">
        <v>11</v>
      </c>
      <c r="H4972">
        <v>1.3</v>
      </c>
      <c r="I4972" t="s">
        <v>13</v>
      </c>
      <c r="J4972" s="1">
        <v>49532</v>
      </c>
    </row>
    <row r="4973" spans="1:10" x14ac:dyDescent="0.3">
      <c r="A4973">
        <v>4972</v>
      </c>
      <c r="B4973">
        <v>65</v>
      </c>
      <c r="C4973" t="s">
        <v>10</v>
      </c>
      <c r="D4973" t="s">
        <v>11</v>
      </c>
      <c r="E4973" t="s">
        <v>19</v>
      </c>
      <c r="F4973">
        <v>897.22</v>
      </c>
      <c r="G4973">
        <v>5</v>
      </c>
      <c r="H4973">
        <v>1.3</v>
      </c>
      <c r="I4973" t="s">
        <v>17</v>
      </c>
      <c r="J4973" s="1">
        <v>49533</v>
      </c>
    </row>
    <row r="4974" spans="1:10" x14ac:dyDescent="0.3">
      <c r="A4974">
        <v>4973</v>
      </c>
      <c r="B4974">
        <v>30</v>
      </c>
      <c r="C4974" t="s">
        <v>10</v>
      </c>
      <c r="D4974" t="s">
        <v>25</v>
      </c>
      <c r="E4974" t="s">
        <v>12</v>
      </c>
      <c r="F4974">
        <v>404.08</v>
      </c>
      <c r="G4974">
        <v>7</v>
      </c>
      <c r="H4974">
        <v>1.7</v>
      </c>
      <c r="I4974" t="s">
        <v>13</v>
      </c>
      <c r="J4974" s="1">
        <v>49534</v>
      </c>
    </row>
    <row r="4975" spans="1:10" x14ac:dyDescent="0.3">
      <c r="A4975">
        <v>4974</v>
      </c>
      <c r="B4975">
        <v>18</v>
      </c>
      <c r="C4975" t="s">
        <v>14</v>
      </c>
      <c r="D4975" t="s">
        <v>11</v>
      </c>
      <c r="E4975" t="s">
        <v>21</v>
      </c>
      <c r="F4975">
        <v>164.11</v>
      </c>
      <c r="G4975">
        <v>1</v>
      </c>
      <c r="H4975">
        <v>2.2999999999999998</v>
      </c>
      <c r="I4975" t="s">
        <v>13</v>
      </c>
      <c r="J4975" s="1">
        <v>49535</v>
      </c>
    </row>
    <row r="4976" spans="1:10" x14ac:dyDescent="0.3">
      <c r="A4976">
        <v>4975</v>
      </c>
      <c r="B4976">
        <v>34</v>
      </c>
      <c r="C4976" t="s">
        <v>14</v>
      </c>
      <c r="D4976" t="s">
        <v>18</v>
      </c>
      <c r="E4976" t="s">
        <v>19</v>
      </c>
      <c r="F4976">
        <v>1465.25</v>
      </c>
      <c r="G4976">
        <v>12</v>
      </c>
      <c r="H4976">
        <v>2.1</v>
      </c>
      <c r="I4976" t="s">
        <v>13</v>
      </c>
      <c r="J4976" s="1">
        <v>49536</v>
      </c>
    </row>
    <row r="4977" spans="1:10" x14ac:dyDescent="0.3">
      <c r="A4977">
        <v>4976</v>
      </c>
      <c r="B4977">
        <v>28</v>
      </c>
      <c r="C4977" t="s">
        <v>23</v>
      </c>
      <c r="D4977" t="s">
        <v>18</v>
      </c>
      <c r="E4977" t="s">
        <v>19</v>
      </c>
      <c r="F4977">
        <v>1237.25</v>
      </c>
      <c r="G4977">
        <v>4</v>
      </c>
      <c r="H4977">
        <v>3.5</v>
      </c>
      <c r="I4977" t="s">
        <v>13</v>
      </c>
      <c r="J4977" s="1">
        <v>49537</v>
      </c>
    </row>
    <row r="4978" spans="1:10" x14ac:dyDescent="0.3">
      <c r="A4978">
        <v>4977</v>
      </c>
      <c r="B4978">
        <v>47</v>
      </c>
      <c r="C4978" t="s">
        <v>14</v>
      </c>
      <c r="D4978" t="s">
        <v>22</v>
      </c>
      <c r="E4978" t="s">
        <v>24</v>
      </c>
      <c r="F4978">
        <v>1131.27</v>
      </c>
      <c r="G4978">
        <v>4</v>
      </c>
      <c r="H4978">
        <v>1.8</v>
      </c>
      <c r="I4978" t="s">
        <v>13</v>
      </c>
      <c r="J4978" s="1">
        <v>49538</v>
      </c>
    </row>
    <row r="4979" spans="1:10" x14ac:dyDescent="0.3">
      <c r="A4979">
        <v>4978</v>
      </c>
      <c r="B4979">
        <v>34</v>
      </c>
      <c r="C4979" t="s">
        <v>23</v>
      </c>
      <c r="D4979" t="s">
        <v>22</v>
      </c>
      <c r="E4979" t="s">
        <v>24</v>
      </c>
      <c r="F4979">
        <v>1438.68</v>
      </c>
      <c r="G4979">
        <v>13</v>
      </c>
      <c r="H4979">
        <v>3.7</v>
      </c>
      <c r="I4979" t="s">
        <v>17</v>
      </c>
      <c r="J4979" s="1">
        <v>49539</v>
      </c>
    </row>
    <row r="4980" spans="1:10" x14ac:dyDescent="0.3">
      <c r="A4980">
        <v>4979</v>
      </c>
      <c r="B4980">
        <v>62</v>
      </c>
      <c r="C4980" t="s">
        <v>10</v>
      </c>
      <c r="D4980" t="s">
        <v>18</v>
      </c>
      <c r="E4980" t="s">
        <v>24</v>
      </c>
      <c r="F4980">
        <v>1334.57</v>
      </c>
      <c r="G4980">
        <v>11</v>
      </c>
      <c r="H4980">
        <v>3.3</v>
      </c>
      <c r="I4980" t="s">
        <v>13</v>
      </c>
      <c r="J4980" s="1">
        <v>49540</v>
      </c>
    </row>
    <row r="4981" spans="1:10" x14ac:dyDescent="0.3">
      <c r="A4981">
        <v>4980</v>
      </c>
      <c r="B4981">
        <v>24</v>
      </c>
      <c r="C4981" t="s">
        <v>23</v>
      </c>
      <c r="D4981" t="s">
        <v>25</v>
      </c>
      <c r="E4981" t="s">
        <v>19</v>
      </c>
      <c r="F4981">
        <v>1384.55</v>
      </c>
      <c r="G4981">
        <v>7</v>
      </c>
      <c r="H4981">
        <v>2.5</v>
      </c>
      <c r="I4981" t="s">
        <v>17</v>
      </c>
      <c r="J4981" s="1">
        <v>49541</v>
      </c>
    </row>
    <row r="4982" spans="1:10" x14ac:dyDescent="0.3">
      <c r="A4982">
        <v>4981</v>
      </c>
      <c r="B4982">
        <v>65</v>
      </c>
      <c r="C4982" t="s">
        <v>23</v>
      </c>
      <c r="D4982" t="s">
        <v>22</v>
      </c>
      <c r="E4982" t="s">
        <v>16</v>
      </c>
      <c r="F4982">
        <v>1065.3499999999999</v>
      </c>
      <c r="G4982">
        <v>2</v>
      </c>
      <c r="H4982">
        <v>1.4</v>
      </c>
      <c r="I4982" t="s">
        <v>13</v>
      </c>
      <c r="J4982" s="1">
        <v>49542</v>
      </c>
    </row>
    <row r="4983" spans="1:10" x14ac:dyDescent="0.3">
      <c r="A4983">
        <v>4982</v>
      </c>
      <c r="B4983">
        <v>24</v>
      </c>
      <c r="C4983" t="s">
        <v>14</v>
      </c>
      <c r="D4983" t="s">
        <v>25</v>
      </c>
      <c r="E4983" t="s">
        <v>21</v>
      </c>
      <c r="F4983">
        <v>117.95</v>
      </c>
      <c r="G4983">
        <v>9</v>
      </c>
      <c r="H4983">
        <v>4.5</v>
      </c>
      <c r="I4983" t="s">
        <v>13</v>
      </c>
      <c r="J4983" s="1">
        <v>49543</v>
      </c>
    </row>
    <row r="4984" spans="1:10" x14ac:dyDescent="0.3">
      <c r="A4984">
        <v>4983</v>
      </c>
      <c r="B4984">
        <v>47</v>
      </c>
      <c r="C4984" t="s">
        <v>23</v>
      </c>
      <c r="D4984" t="s">
        <v>25</v>
      </c>
      <c r="E4984" t="s">
        <v>12</v>
      </c>
      <c r="F4984">
        <v>1481.6</v>
      </c>
      <c r="G4984">
        <v>7</v>
      </c>
      <c r="H4984">
        <v>3.1</v>
      </c>
      <c r="I4984" t="s">
        <v>17</v>
      </c>
      <c r="J4984" s="1">
        <v>49544</v>
      </c>
    </row>
    <row r="4985" spans="1:10" x14ac:dyDescent="0.3">
      <c r="A4985">
        <v>4984</v>
      </c>
      <c r="B4985">
        <v>25</v>
      </c>
      <c r="C4985" t="s">
        <v>23</v>
      </c>
      <c r="D4985" t="s">
        <v>20</v>
      </c>
      <c r="E4985" t="s">
        <v>21</v>
      </c>
      <c r="F4985">
        <v>1021.38</v>
      </c>
      <c r="G4985">
        <v>3</v>
      </c>
      <c r="H4985">
        <v>3</v>
      </c>
      <c r="I4985" t="s">
        <v>13</v>
      </c>
      <c r="J4985" s="1">
        <v>49545</v>
      </c>
    </row>
    <row r="4986" spans="1:10" x14ac:dyDescent="0.3">
      <c r="A4986">
        <v>4985</v>
      </c>
      <c r="B4986">
        <v>49</v>
      </c>
      <c r="C4986" t="s">
        <v>10</v>
      </c>
      <c r="D4986" t="s">
        <v>22</v>
      </c>
      <c r="E4986" t="s">
        <v>21</v>
      </c>
      <c r="F4986">
        <v>614.09</v>
      </c>
      <c r="G4986">
        <v>7</v>
      </c>
      <c r="H4986">
        <v>3.9</v>
      </c>
      <c r="I4986" t="s">
        <v>17</v>
      </c>
      <c r="J4986" s="1">
        <v>49546</v>
      </c>
    </row>
    <row r="4987" spans="1:10" x14ac:dyDescent="0.3">
      <c r="A4987">
        <v>4986</v>
      </c>
      <c r="B4987">
        <v>19</v>
      </c>
      <c r="C4987" t="s">
        <v>10</v>
      </c>
      <c r="D4987" t="s">
        <v>22</v>
      </c>
      <c r="E4987" t="s">
        <v>19</v>
      </c>
      <c r="F4987">
        <v>189.09</v>
      </c>
      <c r="G4987">
        <v>3</v>
      </c>
      <c r="H4987">
        <v>2.6</v>
      </c>
      <c r="I4987" t="s">
        <v>13</v>
      </c>
      <c r="J4987" s="1">
        <v>49547</v>
      </c>
    </row>
    <row r="4988" spans="1:10" x14ac:dyDescent="0.3">
      <c r="A4988">
        <v>4987</v>
      </c>
      <c r="B4988">
        <v>58</v>
      </c>
      <c r="C4988" t="s">
        <v>23</v>
      </c>
      <c r="D4988" t="s">
        <v>20</v>
      </c>
      <c r="E4988" t="s">
        <v>21</v>
      </c>
      <c r="F4988">
        <v>342.82</v>
      </c>
      <c r="G4988">
        <v>7</v>
      </c>
      <c r="H4988">
        <v>2.5</v>
      </c>
      <c r="I4988" t="s">
        <v>13</v>
      </c>
      <c r="J4988" s="1">
        <v>49548</v>
      </c>
    </row>
    <row r="4989" spans="1:10" x14ac:dyDescent="0.3">
      <c r="A4989">
        <v>4988</v>
      </c>
      <c r="B4989">
        <v>49</v>
      </c>
      <c r="C4989" t="s">
        <v>14</v>
      </c>
      <c r="D4989" t="s">
        <v>25</v>
      </c>
      <c r="E4989" t="s">
        <v>24</v>
      </c>
      <c r="F4989">
        <v>1324.95</v>
      </c>
      <c r="G4989">
        <v>6</v>
      </c>
      <c r="H4989">
        <v>2.5</v>
      </c>
      <c r="I4989" t="s">
        <v>17</v>
      </c>
      <c r="J4989" s="1">
        <v>49549</v>
      </c>
    </row>
    <row r="4990" spans="1:10" x14ac:dyDescent="0.3">
      <c r="A4990">
        <v>4989</v>
      </c>
      <c r="B4990">
        <v>43</v>
      </c>
      <c r="C4990" t="s">
        <v>10</v>
      </c>
      <c r="D4990" t="s">
        <v>18</v>
      </c>
      <c r="E4990" t="s">
        <v>16</v>
      </c>
      <c r="F4990">
        <v>1222.9000000000001</v>
      </c>
      <c r="G4990">
        <v>7</v>
      </c>
      <c r="H4990">
        <v>1.5</v>
      </c>
      <c r="I4990" t="s">
        <v>13</v>
      </c>
      <c r="J4990" s="1">
        <v>49550</v>
      </c>
    </row>
    <row r="4991" spans="1:10" x14ac:dyDescent="0.3">
      <c r="A4991">
        <v>4990</v>
      </c>
      <c r="B4991">
        <v>21</v>
      </c>
      <c r="C4991" t="s">
        <v>23</v>
      </c>
      <c r="D4991" t="s">
        <v>20</v>
      </c>
      <c r="E4991" t="s">
        <v>19</v>
      </c>
      <c r="F4991">
        <v>567.53</v>
      </c>
      <c r="G4991">
        <v>5</v>
      </c>
      <c r="H4991">
        <v>3.5</v>
      </c>
      <c r="I4991" t="s">
        <v>13</v>
      </c>
      <c r="J4991" s="1">
        <v>49551</v>
      </c>
    </row>
    <row r="4992" spans="1:10" x14ac:dyDescent="0.3">
      <c r="A4992">
        <v>4991</v>
      </c>
      <c r="B4992">
        <v>54</v>
      </c>
      <c r="C4992" t="s">
        <v>10</v>
      </c>
      <c r="D4992" t="s">
        <v>18</v>
      </c>
      <c r="E4992" t="s">
        <v>16</v>
      </c>
      <c r="F4992">
        <v>593.84</v>
      </c>
      <c r="G4992">
        <v>5</v>
      </c>
      <c r="H4992">
        <v>4.9000000000000004</v>
      </c>
      <c r="I4992" t="s">
        <v>17</v>
      </c>
      <c r="J4992" s="1">
        <v>49552</v>
      </c>
    </row>
    <row r="4993" spans="1:10" x14ac:dyDescent="0.3">
      <c r="A4993">
        <v>4992</v>
      </c>
      <c r="B4993">
        <v>46</v>
      </c>
      <c r="C4993" t="s">
        <v>10</v>
      </c>
      <c r="D4993" t="s">
        <v>15</v>
      </c>
      <c r="E4993" t="s">
        <v>19</v>
      </c>
      <c r="F4993">
        <v>184.19</v>
      </c>
      <c r="G4993">
        <v>8</v>
      </c>
      <c r="H4993">
        <v>2.8</v>
      </c>
      <c r="I4993" t="s">
        <v>13</v>
      </c>
      <c r="J4993" s="1">
        <v>49553</v>
      </c>
    </row>
    <row r="4994" spans="1:10" x14ac:dyDescent="0.3">
      <c r="A4994">
        <v>4993</v>
      </c>
      <c r="B4994">
        <v>57</v>
      </c>
      <c r="C4994" t="s">
        <v>14</v>
      </c>
      <c r="D4994" t="s">
        <v>18</v>
      </c>
      <c r="E4994" t="s">
        <v>24</v>
      </c>
      <c r="F4994">
        <v>1238.4000000000001</v>
      </c>
      <c r="G4994">
        <v>9</v>
      </c>
      <c r="H4994">
        <v>2.2999999999999998</v>
      </c>
      <c r="I4994" t="s">
        <v>13</v>
      </c>
      <c r="J4994" s="1">
        <v>49554</v>
      </c>
    </row>
    <row r="4995" spans="1:10" x14ac:dyDescent="0.3">
      <c r="A4995">
        <v>4994</v>
      </c>
      <c r="B4995">
        <v>19</v>
      </c>
      <c r="C4995" t="s">
        <v>10</v>
      </c>
      <c r="D4995" t="s">
        <v>25</v>
      </c>
      <c r="E4995" t="s">
        <v>21</v>
      </c>
      <c r="F4995">
        <v>1479.71</v>
      </c>
      <c r="G4995">
        <v>4</v>
      </c>
      <c r="H4995">
        <v>4.9000000000000004</v>
      </c>
      <c r="I4995" t="s">
        <v>17</v>
      </c>
      <c r="J4995" s="1">
        <v>49555</v>
      </c>
    </row>
    <row r="4996" spans="1:10" x14ac:dyDescent="0.3">
      <c r="A4996">
        <v>4995</v>
      </c>
      <c r="B4996">
        <v>46</v>
      </c>
      <c r="C4996" t="s">
        <v>10</v>
      </c>
      <c r="D4996" t="s">
        <v>20</v>
      </c>
      <c r="E4996" t="s">
        <v>16</v>
      </c>
      <c r="F4996">
        <v>777.11</v>
      </c>
      <c r="G4996">
        <v>10</v>
      </c>
      <c r="H4996">
        <v>3.9</v>
      </c>
      <c r="I4996" t="s">
        <v>17</v>
      </c>
      <c r="J4996" s="1">
        <v>49556</v>
      </c>
    </row>
    <row r="4997" spans="1:10" x14ac:dyDescent="0.3">
      <c r="A4997">
        <v>4996</v>
      </c>
      <c r="B4997">
        <v>18</v>
      </c>
      <c r="C4997" t="s">
        <v>14</v>
      </c>
      <c r="D4997" t="s">
        <v>22</v>
      </c>
      <c r="E4997" t="s">
        <v>21</v>
      </c>
      <c r="F4997">
        <v>420.44</v>
      </c>
      <c r="G4997">
        <v>7</v>
      </c>
      <c r="H4997">
        <v>1.3</v>
      </c>
      <c r="I4997" t="s">
        <v>17</v>
      </c>
      <c r="J4997" s="1">
        <v>49557</v>
      </c>
    </row>
    <row r="4998" spans="1:10" x14ac:dyDescent="0.3">
      <c r="A4998">
        <v>4997</v>
      </c>
      <c r="B4998">
        <v>19</v>
      </c>
      <c r="C4998" t="s">
        <v>23</v>
      </c>
      <c r="D4998" t="s">
        <v>18</v>
      </c>
      <c r="E4998" t="s">
        <v>24</v>
      </c>
      <c r="F4998">
        <v>1389.97</v>
      </c>
      <c r="G4998">
        <v>2</v>
      </c>
      <c r="H4998">
        <v>1.2</v>
      </c>
      <c r="I4998" t="s">
        <v>17</v>
      </c>
      <c r="J4998" s="1">
        <v>49558</v>
      </c>
    </row>
    <row r="4999" spans="1:10" x14ac:dyDescent="0.3">
      <c r="A4999">
        <v>4998</v>
      </c>
      <c r="B4999">
        <v>42</v>
      </c>
      <c r="C4999" t="s">
        <v>23</v>
      </c>
      <c r="D4999" t="s">
        <v>18</v>
      </c>
      <c r="E4999" t="s">
        <v>21</v>
      </c>
      <c r="F4999">
        <v>845.66</v>
      </c>
      <c r="G4999">
        <v>4</v>
      </c>
      <c r="H4999">
        <v>1.3</v>
      </c>
      <c r="I4999" t="s">
        <v>17</v>
      </c>
      <c r="J4999" s="1">
        <v>49559</v>
      </c>
    </row>
    <row r="5000" spans="1:10" x14ac:dyDescent="0.3">
      <c r="A5000">
        <v>4999</v>
      </c>
      <c r="B5000">
        <v>46</v>
      </c>
      <c r="C5000" t="s">
        <v>10</v>
      </c>
      <c r="D5000" t="s">
        <v>18</v>
      </c>
      <c r="E5000" t="s">
        <v>21</v>
      </c>
      <c r="F5000">
        <v>1077.51</v>
      </c>
      <c r="G5000">
        <v>3</v>
      </c>
      <c r="H5000">
        <v>2.6</v>
      </c>
      <c r="I5000" t="s">
        <v>17</v>
      </c>
      <c r="J5000" s="1">
        <v>49560</v>
      </c>
    </row>
    <row r="5001" spans="1:10" x14ac:dyDescent="0.3">
      <c r="A5001">
        <v>5000</v>
      </c>
      <c r="B5001">
        <v>60</v>
      </c>
      <c r="C5001" t="s">
        <v>23</v>
      </c>
      <c r="D5001" t="s">
        <v>18</v>
      </c>
      <c r="E5001" t="s">
        <v>24</v>
      </c>
      <c r="F5001">
        <v>290.47000000000003</v>
      </c>
      <c r="G5001">
        <v>8</v>
      </c>
      <c r="H5001">
        <v>1.5</v>
      </c>
      <c r="I5001" t="s">
        <v>17</v>
      </c>
      <c r="J5001" s="1">
        <v>49561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03FF-E05D-4ED2-90F3-9BFCE5392152}">
  <sheetPr>
    <tabColor rgb="FFFFFF00"/>
  </sheetPr>
  <dimension ref="A1:N5002"/>
  <sheetViews>
    <sheetView workbookViewId="0">
      <pane ySplit="1" topLeftCell="A2" activePane="bottomLeft" state="frozen"/>
      <selection pane="bottomLeft" activeCell="B5002" sqref="B5002"/>
    </sheetView>
  </sheetViews>
  <sheetFormatPr defaultRowHeight="14.4" x14ac:dyDescent="0.3"/>
  <cols>
    <col min="1" max="1" width="9.77734375" customWidth="1"/>
    <col min="2" max="2" width="14.44140625" customWidth="1"/>
    <col min="3" max="3" width="17.21875" customWidth="1"/>
    <col min="4" max="4" width="17.33203125" customWidth="1"/>
    <col min="5" max="5" width="17.44140625" customWidth="1"/>
    <col min="6" max="6" width="16.33203125" style="2" customWidth="1"/>
    <col min="7" max="7" width="18.88671875" customWidth="1"/>
    <col min="8" max="8" width="16.33203125" style="3" customWidth="1"/>
    <col min="9" max="9" width="10" customWidth="1"/>
    <col min="10" max="10" width="16.109375" style="1" customWidth="1"/>
    <col min="11" max="11" width="10.77734375" customWidth="1"/>
    <col min="12" max="12" width="11.77734375" customWidth="1"/>
    <col min="13" max="14" width="8.88671875" style="3"/>
  </cols>
  <sheetData>
    <row r="1" spans="1:14" x14ac:dyDescent="0.3">
      <c r="A1" t="s">
        <v>28</v>
      </c>
      <c r="B1" t="s">
        <v>29</v>
      </c>
      <c r="C1" t="s">
        <v>30</v>
      </c>
      <c r="D1" t="s">
        <v>31</v>
      </c>
      <c r="E1" t="s">
        <v>32</v>
      </c>
      <c r="F1" s="2" t="s">
        <v>33</v>
      </c>
      <c r="G1" t="s">
        <v>34</v>
      </c>
      <c r="H1" s="3" t="s">
        <v>35</v>
      </c>
      <c r="I1" t="s">
        <v>36</v>
      </c>
      <c r="J1" s="1" t="s">
        <v>37</v>
      </c>
      <c r="K1" t="s">
        <v>38</v>
      </c>
      <c r="L1" t="s">
        <v>27</v>
      </c>
      <c r="M1" s="3" t="s">
        <v>39</v>
      </c>
      <c r="N1" s="3" t="s">
        <v>40</v>
      </c>
    </row>
    <row r="2" spans="1:14" x14ac:dyDescent="0.3">
      <c r="A2">
        <v>1</v>
      </c>
      <c r="B2">
        <v>37</v>
      </c>
      <c r="C2" t="s">
        <v>10</v>
      </c>
      <c r="D2" t="s">
        <v>11</v>
      </c>
      <c r="E2" t="s">
        <v>12</v>
      </c>
      <c r="F2" s="2">
        <v>1366.6</v>
      </c>
      <c r="G2">
        <v>10</v>
      </c>
      <c r="H2" s="3">
        <v>2.2999999999999998</v>
      </c>
      <c r="I2" t="s">
        <v>13</v>
      </c>
      <c r="J2" s="1">
        <v>44562</v>
      </c>
      <c r="K2" s="1">
        <f>Table2[[#This Row],[Order_Date]]+Table2[[#This Row],[Delivery_Time_Days]]</f>
        <v>44572</v>
      </c>
      <c r="L2" t="str">
        <f>IF(Table2[[#This Row],[Customer_Age]]&lt;30,"Young",IF(Table2[[#This Row],[Customer_Age]]&lt;45,"Middle Age","Old"))</f>
        <v>Middle Age</v>
      </c>
      <c r="M2" s="3">
        <f>IF(Table2[[#This Row],[Delivery_Time_Days]]&gt;=7,Table2[[#This Row],[Customer_Rating]],"")</f>
        <v>2.2999999999999998</v>
      </c>
      <c r="N2" s="3" t="str">
        <f>IF(Table2[[#This Row],[Delivery_Time_Days]]&lt;7,Table2[[#This Row],[Customer_Rating]],"")</f>
        <v/>
      </c>
    </row>
    <row r="3" spans="1:14" x14ac:dyDescent="0.3">
      <c r="A3">
        <v>2</v>
      </c>
      <c r="B3">
        <v>41</v>
      </c>
      <c r="C3" t="s">
        <v>14</v>
      </c>
      <c r="D3" t="s">
        <v>15</v>
      </c>
      <c r="E3" t="s">
        <v>16</v>
      </c>
      <c r="F3" s="2">
        <v>1175.8900000000001</v>
      </c>
      <c r="G3">
        <v>6</v>
      </c>
      <c r="H3" s="3">
        <v>1.8</v>
      </c>
      <c r="I3" t="s">
        <v>17</v>
      </c>
      <c r="J3" s="1">
        <v>44563</v>
      </c>
      <c r="K3" s="1">
        <f>Table2[[#This Row],[Order_Date]]+Table2[[#This Row],[Delivery_Time_Days]]</f>
        <v>44569</v>
      </c>
      <c r="L3" t="str">
        <f>IF(Table2[[#This Row],[Customer_Age]]&lt;30,"Young",IF(Table2[[#This Row],[Customer_Age]]&lt;45,"Middle Age","Old"))</f>
        <v>Middle Age</v>
      </c>
      <c r="M3" s="3" t="str">
        <f>IF(Table2[[#This Row],[Delivery_Time_Days]]&gt;=7,Table2[[#This Row],[Customer_Rating]],"")</f>
        <v/>
      </c>
      <c r="N3" s="3">
        <f>IF(Table2[[#This Row],[Delivery_Time_Days]]&lt;7,Table2[[#This Row],[Customer_Rating]],"")</f>
        <v>1.8</v>
      </c>
    </row>
    <row r="4" spans="1:14" x14ac:dyDescent="0.3">
      <c r="A4">
        <v>3</v>
      </c>
      <c r="B4">
        <v>30</v>
      </c>
      <c r="C4" t="s">
        <v>10</v>
      </c>
      <c r="D4" t="s">
        <v>18</v>
      </c>
      <c r="E4" t="s">
        <v>19</v>
      </c>
      <c r="F4" s="2">
        <v>1283.97</v>
      </c>
      <c r="G4">
        <v>7</v>
      </c>
      <c r="H4" s="3">
        <v>3.2</v>
      </c>
      <c r="I4" t="s">
        <v>13</v>
      </c>
      <c r="J4" s="1">
        <v>44564</v>
      </c>
      <c r="K4" s="1">
        <f>Table2[[#This Row],[Order_Date]]+Table2[[#This Row],[Delivery_Time_Days]]</f>
        <v>44571</v>
      </c>
      <c r="L4" t="str">
        <f>IF(Table2[[#This Row],[Customer_Age]]&lt;30,"Young",IF(Table2[[#This Row],[Customer_Age]]&lt;45,"Middle Age","Old"))</f>
        <v>Middle Age</v>
      </c>
      <c r="M4" s="3">
        <f>IF(Table2[[#This Row],[Delivery_Time_Days]]&gt;=7,Table2[[#This Row],[Customer_Rating]],"")</f>
        <v>3.2</v>
      </c>
      <c r="N4" s="3" t="str">
        <f>IF(Table2[[#This Row],[Delivery_Time_Days]]&lt;7,Table2[[#This Row],[Customer_Rating]],"")</f>
        <v/>
      </c>
    </row>
    <row r="5" spans="1:14" x14ac:dyDescent="0.3">
      <c r="A5">
        <v>4</v>
      </c>
      <c r="B5">
        <v>58</v>
      </c>
      <c r="C5" t="s">
        <v>14</v>
      </c>
      <c r="D5" t="s">
        <v>20</v>
      </c>
      <c r="E5" t="s">
        <v>21</v>
      </c>
      <c r="F5" s="2">
        <v>1245.76</v>
      </c>
      <c r="G5">
        <v>14</v>
      </c>
      <c r="H5" s="3">
        <v>3.8</v>
      </c>
      <c r="I5" t="s">
        <v>13</v>
      </c>
      <c r="J5" s="1">
        <v>44565</v>
      </c>
      <c r="K5" s="1">
        <f>Table2[[#This Row],[Order_Date]]+Table2[[#This Row],[Delivery_Time_Days]]</f>
        <v>44579</v>
      </c>
      <c r="L5" t="str">
        <f>IF(Table2[[#This Row],[Customer_Age]]&lt;30,"Young",IF(Table2[[#This Row],[Customer_Age]]&lt;45,"Middle Age","Old"))</f>
        <v>Old</v>
      </c>
      <c r="M5" s="3">
        <f>IF(Table2[[#This Row],[Delivery_Time_Days]]&gt;=7,Table2[[#This Row],[Customer_Rating]],"")</f>
        <v>3.8</v>
      </c>
      <c r="N5" s="3" t="str">
        <f>IF(Table2[[#This Row],[Delivery_Time_Days]]&lt;7,Table2[[#This Row],[Customer_Rating]],"")</f>
        <v/>
      </c>
    </row>
    <row r="6" spans="1:14" x14ac:dyDescent="0.3">
      <c r="A6">
        <v>5</v>
      </c>
      <c r="B6">
        <v>59</v>
      </c>
      <c r="C6" t="s">
        <v>10</v>
      </c>
      <c r="D6" t="s">
        <v>15</v>
      </c>
      <c r="E6" t="s">
        <v>16</v>
      </c>
      <c r="F6" s="2">
        <v>1411.06</v>
      </c>
      <c r="G6">
        <v>7</v>
      </c>
      <c r="H6" s="3">
        <v>3.2</v>
      </c>
      <c r="I6" t="s">
        <v>13</v>
      </c>
      <c r="J6" s="1">
        <v>44566</v>
      </c>
      <c r="K6" s="1">
        <f>Table2[[#This Row],[Order_Date]]+Table2[[#This Row],[Delivery_Time_Days]]</f>
        <v>44573</v>
      </c>
      <c r="L6" t="str">
        <f>IF(Table2[[#This Row],[Customer_Age]]&lt;30,"Young",IF(Table2[[#This Row],[Customer_Age]]&lt;45,"Middle Age","Old"))</f>
        <v>Old</v>
      </c>
      <c r="M6" s="3">
        <f>IF(Table2[[#This Row],[Delivery_Time_Days]]&gt;=7,Table2[[#This Row],[Customer_Rating]],"")</f>
        <v>3.2</v>
      </c>
      <c r="N6" s="3" t="str">
        <f>IF(Table2[[#This Row],[Delivery_Time_Days]]&lt;7,Table2[[#This Row],[Customer_Rating]],"")</f>
        <v/>
      </c>
    </row>
    <row r="7" spans="1:14" x14ac:dyDescent="0.3">
      <c r="A7">
        <v>6</v>
      </c>
      <c r="B7">
        <v>25</v>
      </c>
      <c r="C7" t="s">
        <v>14</v>
      </c>
      <c r="D7" t="s">
        <v>22</v>
      </c>
      <c r="E7" t="s">
        <v>21</v>
      </c>
      <c r="F7" s="2">
        <v>651.91</v>
      </c>
      <c r="G7">
        <v>11</v>
      </c>
      <c r="H7" s="3">
        <v>1.8</v>
      </c>
      <c r="I7" t="s">
        <v>13</v>
      </c>
      <c r="J7" s="1">
        <v>44567</v>
      </c>
      <c r="K7" s="1">
        <f>Table2[[#This Row],[Order_Date]]+Table2[[#This Row],[Delivery_Time_Days]]</f>
        <v>44578</v>
      </c>
      <c r="L7" t="str">
        <f>IF(Table2[[#This Row],[Customer_Age]]&lt;30,"Young",IF(Table2[[#This Row],[Customer_Age]]&lt;45,"Middle Age","Old"))</f>
        <v>Young</v>
      </c>
      <c r="M7" s="3">
        <f>IF(Table2[[#This Row],[Delivery_Time_Days]]&gt;=7,Table2[[#This Row],[Customer_Rating]],"")</f>
        <v>1.8</v>
      </c>
      <c r="N7" s="3" t="str">
        <f>IF(Table2[[#This Row],[Delivery_Time_Days]]&lt;7,Table2[[#This Row],[Customer_Rating]],"")</f>
        <v/>
      </c>
    </row>
    <row r="8" spans="1:14" x14ac:dyDescent="0.3">
      <c r="A8">
        <v>7</v>
      </c>
      <c r="B8">
        <v>56</v>
      </c>
      <c r="C8" t="s">
        <v>10</v>
      </c>
      <c r="D8" t="s">
        <v>18</v>
      </c>
      <c r="E8" t="s">
        <v>21</v>
      </c>
      <c r="F8" s="2">
        <v>1420.86</v>
      </c>
      <c r="G8">
        <v>3</v>
      </c>
      <c r="H8" s="3">
        <v>2.8</v>
      </c>
      <c r="I8" t="s">
        <v>17</v>
      </c>
      <c r="J8" s="1">
        <v>44568</v>
      </c>
      <c r="K8" s="1">
        <f>Table2[[#This Row],[Order_Date]]+Table2[[#This Row],[Delivery_Time_Days]]</f>
        <v>44571</v>
      </c>
      <c r="L8" t="str">
        <f>IF(Table2[[#This Row],[Customer_Age]]&lt;30,"Young",IF(Table2[[#This Row],[Customer_Age]]&lt;45,"Middle Age","Old"))</f>
        <v>Old</v>
      </c>
      <c r="M8" s="3" t="str">
        <f>IF(Table2[[#This Row],[Delivery_Time_Days]]&gt;=7,Table2[[#This Row],[Customer_Rating]],"")</f>
        <v/>
      </c>
      <c r="N8" s="3">
        <f>IF(Table2[[#This Row],[Delivery_Time_Days]]&lt;7,Table2[[#This Row],[Customer_Rating]],"")</f>
        <v>2.8</v>
      </c>
    </row>
    <row r="9" spans="1:14" x14ac:dyDescent="0.3">
      <c r="A9">
        <v>8</v>
      </c>
      <c r="B9">
        <v>40</v>
      </c>
      <c r="C9" t="s">
        <v>23</v>
      </c>
      <c r="D9" t="s">
        <v>20</v>
      </c>
      <c r="E9" t="s">
        <v>24</v>
      </c>
      <c r="F9" s="2">
        <v>461.72</v>
      </c>
      <c r="G9">
        <v>5</v>
      </c>
      <c r="H9" s="3">
        <v>3.1</v>
      </c>
      <c r="I9" t="s">
        <v>13</v>
      </c>
      <c r="J9" s="1">
        <v>44569</v>
      </c>
      <c r="K9" s="1">
        <f>Table2[[#This Row],[Order_Date]]+Table2[[#This Row],[Delivery_Time_Days]]</f>
        <v>44574</v>
      </c>
      <c r="L9" t="str">
        <f>IF(Table2[[#This Row],[Customer_Age]]&lt;30,"Young",IF(Table2[[#This Row],[Customer_Age]]&lt;45,"Middle Age","Old"))</f>
        <v>Middle Age</v>
      </c>
      <c r="M9" s="3" t="str">
        <f>IF(Table2[[#This Row],[Delivery_Time_Days]]&gt;=7,Table2[[#This Row],[Customer_Rating]],"")</f>
        <v/>
      </c>
      <c r="N9" s="3">
        <f>IF(Table2[[#This Row],[Delivery_Time_Days]]&lt;7,Table2[[#This Row],[Customer_Rating]],"")</f>
        <v>3.1</v>
      </c>
    </row>
    <row r="10" spans="1:14" x14ac:dyDescent="0.3">
      <c r="A10">
        <v>9</v>
      </c>
      <c r="B10">
        <v>19</v>
      </c>
      <c r="C10" t="s">
        <v>23</v>
      </c>
      <c r="D10" t="s">
        <v>15</v>
      </c>
      <c r="E10" t="s">
        <v>24</v>
      </c>
      <c r="F10" s="2">
        <v>582.04999999999995</v>
      </c>
      <c r="G10">
        <v>9</v>
      </c>
      <c r="H10" s="3">
        <v>1.2</v>
      </c>
      <c r="I10" t="s">
        <v>17</v>
      </c>
      <c r="J10" s="1">
        <v>44570</v>
      </c>
      <c r="K10" s="1">
        <f>Table2[[#This Row],[Order_Date]]+Table2[[#This Row],[Delivery_Time_Days]]</f>
        <v>44579</v>
      </c>
      <c r="L10" t="str">
        <f>IF(Table2[[#This Row],[Customer_Age]]&lt;30,"Young",IF(Table2[[#This Row],[Customer_Age]]&lt;45,"Middle Age","Old"))</f>
        <v>Young</v>
      </c>
      <c r="M10" s="3">
        <f>IF(Table2[[#This Row],[Delivery_Time_Days]]&gt;=7,Table2[[#This Row],[Customer_Rating]],"")</f>
        <v>1.2</v>
      </c>
      <c r="N10" s="3" t="str">
        <f>IF(Table2[[#This Row],[Delivery_Time_Days]]&lt;7,Table2[[#This Row],[Customer_Rating]],"")</f>
        <v/>
      </c>
    </row>
    <row r="11" spans="1:14" x14ac:dyDescent="0.3">
      <c r="A11">
        <v>10</v>
      </c>
      <c r="B11">
        <v>25</v>
      </c>
      <c r="C11" t="s">
        <v>10</v>
      </c>
      <c r="D11" t="s">
        <v>20</v>
      </c>
      <c r="E11" t="s">
        <v>12</v>
      </c>
      <c r="F11" s="2">
        <v>885.57</v>
      </c>
      <c r="G11">
        <v>9</v>
      </c>
      <c r="H11" s="3">
        <v>2</v>
      </c>
      <c r="I11" t="s">
        <v>13</v>
      </c>
      <c r="J11" s="1">
        <v>44571</v>
      </c>
      <c r="K11" s="1">
        <f>Table2[[#This Row],[Order_Date]]+Table2[[#This Row],[Delivery_Time_Days]]</f>
        <v>44580</v>
      </c>
      <c r="L11" t="str">
        <f>IF(Table2[[#This Row],[Customer_Age]]&lt;30,"Young",IF(Table2[[#This Row],[Customer_Age]]&lt;45,"Middle Age","Old"))</f>
        <v>Young</v>
      </c>
      <c r="M11" s="3">
        <f>IF(Table2[[#This Row],[Delivery_Time_Days]]&gt;=7,Table2[[#This Row],[Customer_Rating]],"")</f>
        <v>2</v>
      </c>
      <c r="N11" s="3" t="str">
        <f>IF(Table2[[#This Row],[Delivery_Time_Days]]&lt;7,Table2[[#This Row],[Customer_Rating]],"")</f>
        <v/>
      </c>
    </row>
    <row r="12" spans="1:14" x14ac:dyDescent="0.3">
      <c r="A12">
        <v>11</v>
      </c>
      <c r="B12">
        <v>66</v>
      </c>
      <c r="C12" t="s">
        <v>10</v>
      </c>
      <c r="D12" t="s">
        <v>22</v>
      </c>
      <c r="E12" t="s">
        <v>21</v>
      </c>
      <c r="F12" s="2">
        <v>330.89</v>
      </c>
      <c r="G12">
        <v>13</v>
      </c>
      <c r="H12" s="3">
        <v>3.8</v>
      </c>
      <c r="I12" t="s">
        <v>13</v>
      </c>
      <c r="J12" s="1">
        <v>44572</v>
      </c>
      <c r="K12" s="1">
        <f>Table2[[#This Row],[Order_Date]]+Table2[[#This Row],[Delivery_Time_Days]]</f>
        <v>44585</v>
      </c>
      <c r="L12" t="str">
        <f>IF(Table2[[#This Row],[Customer_Age]]&lt;30,"Young",IF(Table2[[#This Row],[Customer_Age]]&lt;45,"Middle Age","Old"))</f>
        <v>Old</v>
      </c>
      <c r="M12" s="3">
        <f>IF(Table2[[#This Row],[Delivery_Time_Days]]&gt;=7,Table2[[#This Row],[Customer_Rating]],"")</f>
        <v>3.8</v>
      </c>
      <c r="N12" s="3" t="str">
        <f>IF(Table2[[#This Row],[Delivery_Time_Days]]&lt;7,Table2[[#This Row],[Customer_Rating]],"")</f>
        <v/>
      </c>
    </row>
    <row r="13" spans="1:14" x14ac:dyDescent="0.3">
      <c r="A13">
        <v>12</v>
      </c>
      <c r="B13">
        <v>46</v>
      </c>
      <c r="C13" t="s">
        <v>10</v>
      </c>
      <c r="D13" t="s">
        <v>15</v>
      </c>
      <c r="E13" t="s">
        <v>12</v>
      </c>
      <c r="F13" s="2">
        <v>1349.1</v>
      </c>
      <c r="G13">
        <v>6</v>
      </c>
      <c r="H13" s="3">
        <v>3.3</v>
      </c>
      <c r="I13" t="s">
        <v>17</v>
      </c>
      <c r="J13" s="1">
        <v>44573</v>
      </c>
      <c r="K13" s="1">
        <f>Table2[[#This Row],[Order_Date]]+Table2[[#This Row],[Delivery_Time_Days]]</f>
        <v>44579</v>
      </c>
      <c r="L13" t="str">
        <f>IF(Table2[[#This Row],[Customer_Age]]&lt;30,"Young",IF(Table2[[#This Row],[Customer_Age]]&lt;45,"Middle Age","Old"))</f>
        <v>Old</v>
      </c>
      <c r="M13" s="3" t="str">
        <f>IF(Table2[[#This Row],[Delivery_Time_Days]]&gt;=7,Table2[[#This Row],[Customer_Rating]],"")</f>
        <v/>
      </c>
      <c r="N13" s="3">
        <f>IF(Table2[[#This Row],[Delivery_Time_Days]]&lt;7,Table2[[#This Row],[Customer_Rating]],"")</f>
        <v>3.3</v>
      </c>
    </row>
    <row r="14" spans="1:14" x14ac:dyDescent="0.3">
      <c r="A14">
        <v>13</v>
      </c>
      <c r="B14">
        <v>32</v>
      </c>
      <c r="C14" t="s">
        <v>23</v>
      </c>
      <c r="D14" t="s">
        <v>11</v>
      </c>
      <c r="E14" t="s">
        <v>12</v>
      </c>
      <c r="F14" s="2">
        <v>316.38</v>
      </c>
      <c r="G14">
        <v>11</v>
      </c>
      <c r="H14" s="3">
        <v>3</v>
      </c>
      <c r="I14" t="s">
        <v>17</v>
      </c>
      <c r="J14" s="1">
        <v>44574</v>
      </c>
      <c r="K14" s="1">
        <f>Table2[[#This Row],[Order_Date]]+Table2[[#This Row],[Delivery_Time_Days]]</f>
        <v>44585</v>
      </c>
      <c r="L14" t="str">
        <f>IF(Table2[[#This Row],[Customer_Age]]&lt;30,"Young",IF(Table2[[#This Row],[Customer_Age]]&lt;45,"Middle Age","Old"))</f>
        <v>Middle Age</v>
      </c>
      <c r="M14" s="3">
        <f>IF(Table2[[#This Row],[Delivery_Time_Days]]&gt;=7,Table2[[#This Row],[Customer_Rating]],"")</f>
        <v>3</v>
      </c>
      <c r="N14" s="3" t="str">
        <f>IF(Table2[[#This Row],[Delivery_Time_Days]]&lt;7,Table2[[#This Row],[Customer_Rating]],"")</f>
        <v/>
      </c>
    </row>
    <row r="15" spans="1:14" x14ac:dyDescent="0.3">
      <c r="A15">
        <v>14</v>
      </c>
      <c r="B15">
        <v>37</v>
      </c>
      <c r="C15" t="s">
        <v>23</v>
      </c>
      <c r="D15" t="s">
        <v>18</v>
      </c>
      <c r="E15" t="s">
        <v>12</v>
      </c>
      <c r="F15" s="2">
        <v>906.24</v>
      </c>
      <c r="G15">
        <v>1</v>
      </c>
      <c r="H15" s="3">
        <v>4.7</v>
      </c>
      <c r="I15" t="s">
        <v>13</v>
      </c>
      <c r="J15" s="1">
        <v>44575</v>
      </c>
      <c r="K15" s="1">
        <f>Table2[[#This Row],[Order_Date]]+Table2[[#This Row],[Delivery_Time_Days]]</f>
        <v>44576</v>
      </c>
      <c r="L15" t="str">
        <f>IF(Table2[[#This Row],[Customer_Age]]&lt;30,"Young",IF(Table2[[#This Row],[Customer_Age]]&lt;45,"Middle Age","Old"))</f>
        <v>Middle Age</v>
      </c>
      <c r="M15" s="3" t="str">
        <f>IF(Table2[[#This Row],[Delivery_Time_Days]]&gt;=7,Table2[[#This Row],[Customer_Rating]],"")</f>
        <v/>
      </c>
      <c r="N15" s="3">
        <f>IF(Table2[[#This Row],[Delivery_Time_Days]]&lt;7,Table2[[#This Row],[Customer_Rating]],"")</f>
        <v>4.7</v>
      </c>
    </row>
    <row r="16" spans="1:14" x14ac:dyDescent="0.3">
      <c r="A16">
        <v>15</v>
      </c>
      <c r="B16">
        <v>27</v>
      </c>
      <c r="C16" t="s">
        <v>10</v>
      </c>
      <c r="D16" t="s">
        <v>20</v>
      </c>
      <c r="E16" t="s">
        <v>19</v>
      </c>
      <c r="F16" s="2">
        <v>329.13</v>
      </c>
      <c r="G16">
        <v>2</v>
      </c>
      <c r="H16" s="3">
        <v>3.7</v>
      </c>
      <c r="I16" t="s">
        <v>13</v>
      </c>
      <c r="J16" s="1">
        <v>44576</v>
      </c>
      <c r="K16" s="1">
        <f>Table2[[#This Row],[Order_Date]]+Table2[[#This Row],[Delivery_Time_Days]]</f>
        <v>44578</v>
      </c>
      <c r="L16" t="str">
        <f>IF(Table2[[#This Row],[Customer_Age]]&lt;30,"Young",IF(Table2[[#This Row],[Customer_Age]]&lt;45,"Middle Age","Old"))</f>
        <v>Young</v>
      </c>
      <c r="M16" s="3" t="str">
        <f>IF(Table2[[#This Row],[Delivery_Time_Days]]&gt;=7,Table2[[#This Row],[Customer_Rating]],"")</f>
        <v/>
      </c>
      <c r="N16" s="3">
        <f>IF(Table2[[#This Row],[Delivery_Time_Days]]&lt;7,Table2[[#This Row],[Customer_Rating]],"")</f>
        <v>3.7</v>
      </c>
    </row>
    <row r="17" spans="1:14" x14ac:dyDescent="0.3">
      <c r="A17">
        <v>16</v>
      </c>
      <c r="B17">
        <v>48</v>
      </c>
      <c r="C17" t="s">
        <v>23</v>
      </c>
      <c r="D17" t="s">
        <v>20</v>
      </c>
      <c r="E17" t="s">
        <v>19</v>
      </c>
      <c r="F17" s="2">
        <v>642.29</v>
      </c>
      <c r="G17">
        <v>6</v>
      </c>
      <c r="H17" s="3">
        <v>4.9000000000000004</v>
      </c>
      <c r="I17" t="s">
        <v>17</v>
      </c>
      <c r="J17" s="1">
        <v>44577</v>
      </c>
      <c r="K17" s="1">
        <f>Table2[[#This Row],[Order_Date]]+Table2[[#This Row],[Delivery_Time_Days]]</f>
        <v>44583</v>
      </c>
      <c r="L17" t="str">
        <f>IF(Table2[[#This Row],[Customer_Age]]&lt;30,"Young",IF(Table2[[#This Row],[Customer_Age]]&lt;45,"Middle Age","Old"))</f>
        <v>Old</v>
      </c>
      <c r="M17" s="3" t="str">
        <f>IF(Table2[[#This Row],[Delivery_Time_Days]]&gt;=7,Table2[[#This Row],[Customer_Rating]],"")</f>
        <v/>
      </c>
      <c r="N17" s="3">
        <f>IF(Table2[[#This Row],[Delivery_Time_Days]]&lt;7,Table2[[#This Row],[Customer_Rating]],"")</f>
        <v>4.9000000000000004</v>
      </c>
    </row>
    <row r="18" spans="1:14" x14ac:dyDescent="0.3">
      <c r="A18">
        <v>17</v>
      </c>
      <c r="B18">
        <v>54</v>
      </c>
      <c r="C18" t="s">
        <v>10</v>
      </c>
      <c r="D18" t="s">
        <v>20</v>
      </c>
      <c r="E18" t="s">
        <v>12</v>
      </c>
      <c r="F18" s="2">
        <v>1139.96</v>
      </c>
      <c r="G18">
        <v>14</v>
      </c>
      <c r="H18" s="3">
        <v>3.8</v>
      </c>
      <c r="I18" t="s">
        <v>17</v>
      </c>
      <c r="J18" s="1">
        <v>44578</v>
      </c>
      <c r="K18" s="1">
        <f>Table2[[#This Row],[Order_Date]]+Table2[[#This Row],[Delivery_Time_Days]]</f>
        <v>44592</v>
      </c>
      <c r="L18" t="str">
        <f>IF(Table2[[#This Row],[Customer_Age]]&lt;30,"Young",IF(Table2[[#This Row],[Customer_Age]]&lt;45,"Middle Age","Old"))</f>
        <v>Old</v>
      </c>
      <c r="M18" s="3">
        <f>IF(Table2[[#This Row],[Delivery_Time_Days]]&gt;=7,Table2[[#This Row],[Customer_Rating]],"")</f>
        <v>3.8</v>
      </c>
      <c r="N18" s="3" t="str">
        <f>IF(Table2[[#This Row],[Delivery_Time_Days]]&lt;7,Table2[[#This Row],[Customer_Rating]],"")</f>
        <v/>
      </c>
    </row>
    <row r="19" spans="1:14" x14ac:dyDescent="0.3">
      <c r="A19">
        <v>18</v>
      </c>
      <c r="B19">
        <v>41</v>
      </c>
      <c r="C19" t="s">
        <v>14</v>
      </c>
      <c r="D19" t="s">
        <v>25</v>
      </c>
      <c r="E19" t="s">
        <v>16</v>
      </c>
      <c r="F19" s="2">
        <v>248.59</v>
      </c>
      <c r="G19">
        <v>2</v>
      </c>
      <c r="H19" s="3">
        <v>3.3</v>
      </c>
      <c r="I19" t="s">
        <v>17</v>
      </c>
      <c r="J19" s="1">
        <v>44579</v>
      </c>
      <c r="K19" s="1">
        <f>Table2[[#This Row],[Order_Date]]+Table2[[#This Row],[Delivery_Time_Days]]</f>
        <v>44581</v>
      </c>
      <c r="L19" t="str">
        <f>IF(Table2[[#This Row],[Customer_Age]]&lt;30,"Young",IF(Table2[[#This Row],[Customer_Age]]&lt;45,"Middle Age","Old"))</f>
        <v>Middle Age</v>
      </c>
      <c r="M19" s="3" t="str">
        <f>IF(Table2[[#This Row],[Delivery_Time_Days]]&gt;=7,Table2[[#This Row],[Customer_Rating]],"")</f>
        <v/>
      </c>
      <c r="N19" s="3">
        <f>IF(Table2[[#This Row],[Delivery_Time_Days]]&lt;7,Table2[[#This Row],[Customer_Rating]],"")</f>
        <v>3.3</v>
      </c>
    </row>
    <row r="20" spans="1:14" x14ac:dyDescent="0.3">
      <c r="A20">
        <v>19</v>
      </c>
      <c r="B20">
        <v>38</v>
      </c>
      <c r="C20" t="s">
        <v>10</v>
      </c>
      <c r="D20" t="s">
        <v>22</v>
      </c>
      <c r="E20" t="s">
        <v>16</v>
      </c>
      <c r="F20" s="2">
        <v>308.27999999999997</v>
      </c>
      <c r="G20">
        <v>12</v>
      </c>
      <c r="H20" s="3">
        <v>3.2</v>
      </c>
      <c r="I20" t="s">
        <v>13</v>
      </c>
      <c r="J20" s="1">
        <v>44580</v>
      </c>
      <c r="K20" s="1">
        <f>Table2[[#This Row],[Order_Date]]+Table2[[#This Row],[Delivery_Time_Days]]</f>
        <v>44592</v>
      </c>
      <c r="L20" t="str">
        <f>IF(Table2[[#This Row],[Customer_Age]]&lt;30,"Young",IF(Table2[[#This Row],[Customer_Age]]&lt;45,"Middle Age","Old"))</f>
        <v>Middle Age</v>
      </c>
      <c r="M20" s="3">
        <f>IF(Table2[[#This Row],[Delivery_Time_Days]]&gt;=7,Table2[[#This Row],[Customer_Rating]],"")</f>
        <v>3.2</v>
      </c>
      <c r="N20" s="3" t="str">
        <f>IF(Table2[[#This Row],[Delivery_Time_Days]]&lt;7,Table2[[#This Row],[Customer_Rating]],"")</f>
        <v/>
      </c>
    </row>
    <row r="21" spans="1:14" x14ac:dyDescent="0.3">
      <c r="A21">
        <v>20</v>
      </c>
      <c r="B21">
        <v>58</v>
      </c>
      <c r="C21" t="s">
        <v>14</v>
      </c>
      <c r="D21" t="s">
        <v>25</v>
      </c>
      <c r="E21" t="s">
        <v>24</v>
      </c>
      <c r="F21" s="2">
        <v>524.75</v>
      </c>
      <c r="G21">
        <v>11</v>
      </c>
      <c r="H21" s="3">
        <v>2.7</v>
      </c>
      <c r="I21" t="s">
        <v>13</v>
      </c>
      <c r="J21" s="1">
        <v>44581</v>
      </c>
      <c r="K21" s="1">
        <f>Table2[[#This Row],[Order_Date]]+Table2[[#This Row],[Delivery_Time_Days]]</f>
        <v>44592</v>
      </c>
      <c r="L21" t="str">
        <f>IF(Table2[[#This Row],[Customer_Age]]&lt;30,"Young",IF(Table2[[#This Row],[Customer_Age]]&lt;45,"Middle Age","Old"))</f>
        <v>Old</v>
      </c>
      <c r="M21" s="3">
        <f>IF(Table2[[#This Row],[Delivery_Time_Days]]&gt;=7,Table2[[#This Row],[Customer_Rating]],"")</f>
        <v>2.7</v>
      </c>
      <c r="N21" s="3" t="str">
        <f>IF(Table2[[#This Row],[Delivery_Time_Days]]&lt;7,Table2[[#This Row],[Customer_Rating]],"")</f>
        <v/>
      </c>
    </row>
    <row r="22" spans="1:14" x14ac:dyDescent="0.3">
      <c r="A22">
        <v>21</v>
      </c>
      <c r="B22">
        <v>44</v>
      </c>
      <c r="C22" t="s">
        <v>23</v>
      </c>
      <c r="D22" t="s">
        <v>25</v>
      </c>
      <c r="E22" t="s">
        <v>16</v>
      </c>
      <c r="F22" s="2">
        <v>281.70999999999998</v>
      </c>
      <c r="G22">
        <v>5</v>
      </c>
      <c r="H22" s="3">
        <v>4.7</v>
      </c>
      <c r="I22" t="s">
        <v>17</v>
      </c>
      <c r="J22" s="1">
        <v>44582</v>
      </c>
      <c r="K22" s="1">
        <f>Table2[[#This Row],[Order_Date]]+Table2[[#This Row],[Delivery_Time_Days]]</f>
        <v>44587</v>
      </c>
      <c r="L22" t="str">
        <f>IF(Table2[[#This Row],[Customer_Age]]&lt;30,"Young",IF(Table2[[#This Row],[Customer_Age]]&lt;45,"Middle Age","Old"))</f>
        <v>Middle Age</v>
      </c>
      <c r="M22" s="3" t="str">
        <f>IF(Table2[[#This Row],[Delivery_Time_Days]]&gt;=7,Table2[[#This Row],[Customer_Rating]],"")</f>
        <v/>
      </c>
      <c r="N22" s="3">
        <f>IF(Table2[[#This Row],[Delivery_Time_Days]]&lt;7,Table2[[#This Row],[Customer_Rating]],"")</f>
        <v>4.7</v>
      </c>
    </row>
    <row r="23" spans="1:14" x14ac:dyDescent="0.3">
      <c r="A23">
        <v>22</v>
      </c>
      <c r="B23">
        <v>27</v>
      </c>
      <c r="C23" t="s">
        <v>23</v>
      </c>
      <c r="D23" t="s">
        <v>18</v>
      </c>
      <c r="E23" t="s">
        <v>21</v>
      </c>
      <c r="F23" s="2">
        <v>1147.71</v>
      </c>
      <c r="G23">
        <v>6</v>
      </c>
      <c r="H23" s="3">
        <v>1.6</v>
      </c>
      <c r="I23" t="s">
        <v>17</v>
      </c>
      <c r="J23" s="1">
        <v>44583</v>
      </c>
      <c r="K23" s="1">
        <f>Table2[[#This Row],[Order_Date]]+Table2[[#This Row],[Delivery_Time_Days]]</f>
        <v>44589</v>
      </c>
      <c r="L23" t="str">
        <f>IF(Table2[[#This Row],[Customer_Age]]&lt;30,"Young",IF(Table2[[#This Row],[Customer_Age]]&lt;45,"Middle Age","Old"))</f>
        <v>Young</v>
      </c>
      <c r="M23" s="3" t="str">
        <f>IF(Table2[[#This Row],[Delivery_Time_Days]]&gt;=7,Table2[[#This Row],[Customer_Rating]],"")</f>
        <v/>
      </c>
      <c r="N23" s="3">
        <f>IF(Table2[[#This Row],[Delivery_Time_Days]]&lt;7,Table2[[#This Row],[Customer_Rating]],"")</f>
        <v>1.6</v>
      </c>
    </row>
    <row r="24" spans="1:14" x14ac:dyDescent="0.3">
      <c r="A24">
        <v>23</v>
      </c>
      <c r="B24">
        <v>33</v>
      </c>
      <c r="C24" t="s">
        <v>23</v>
      </c>
      <c r="D24" t="s">
        <v>22</v>
      </c>
      <c r="E24" t="s">
        <v>21</v>
      </c>
      <c r="F24" s="2">
        <v>1403.31</v>
      </c>
      <c r="G24">
        <v>6</v>
      </c>
      <c r="H24" s="3">
        <v>2.8</v>
      </c>
      <c r="I24" t="s">
        <v>17</v>
      </c>
      <c r="J24" s="1">
        <v>44584</v>
      </c>
      <c r="K24" s="1">
        <f>Table2[[#This Row],[Order_Date]]+Table2[[#This Row],[Delivery_Time_Days]]</f>
        <v>44590</v>
      </c>
      <c r="L24" t="str">
        <f>IF(Table2[[#This Row],[Customer_Age]]&lt;30,"Young",IF(Table2[[#This Row],[Customer_Age]]&lt;45,"Middle Age","Old"))</f>
        <v>Middle Age</v>
      </c>
      <c r="M24" s="3" t="str">
        <f>IF(Table2[[#This Row],[Delivery_Time_Days]]&gt;=7,Table2[[#This Row],[Customer_Rating]],"")</f>
        <v/>
      </c>
      <c r="N24" s="3">
        <f>IF(Table2[[#This Row],[Delivery_Time_Days]]&lt;7,Table2[[#This Row],[Customer_Rating]],"")</f>
        <v>2.8</v>
      </c>
    </row>
    <row r="25" spans="1:14" x14ac:dyDescent="0.3">
      <c r="A25">
        <v>24</v>
      </c>
      <c r="B25">
        <v>61</v>
      </c>
      <c r="C25" t="s">
        <v>23</v>
      </c>
      <c r="D25" t="s">
        <v>22</v>
      </c>
      <c r="E25" t="s">
        <v>12</v>
      </c>
      <c r="F25" s="2">
        <v>218.1</v>
      </c>
      <c r="G25">
        <v>12</v>
      </c>
      <c r="H25" s="3">
        <v>1.6</v>
      </c>
      <c r="I25" t="s">
        <v>17</v>
      </c>
      <c r="J25" s="1">
        <v>44585</v>
      </c>
      <c r="K25" s="1">
        <f>Table2[[#This Row],[Order_Date]]+Table2[[#This Row],[Delivery_Time_Days]]</f>
        <v>44597</v>
      </c>
      <c r="L25" t="str">
        <f>IF(Table2[[#This Row],[Customer_Age]]&lt;30,"Young",IF(Table2[[#This Row],[Customer_Age]]&lt;45,"Middle Age","Old"))</f>
        <v>Old</v>
      </c>
      <c r="M25" s="3">
        <f>IF(Table2[[#This Row],[Delivery_Time_Days]]&gt;=7,Table2[[#This Row],[Customer_Rating]],"")</f>
        <v>1.6</v>
      </c>
      <c r="N25" s="3" t="str">
        <f>IF(Table2[[#This Row],[Delivery_Time_Days]]&lt;7,Table2[[#This Row],[Customer_Rating]],"")</f>
        <v/>
      </c>
    </row>
    <row r="26" spans="1:14" x14ac:dyDescent="0.3">
      <c r="A26">
        <v>25</v>
      </c>
      <c r="B26">
        <v>21</v>
      </c>
      <c r="C26" t="s">
        <v>23</v>
      </c>
      <c r="D26" t="s">
        <v>11</v>
      </c>
      <c r="E26" t="s">
        <v>12</v>
      </c>
      <c r="F26" s="2">
        <v>110.4</v>
      </c>
      <c r="G26">
        <v>7</v>
      </c>
      <c r="H26" s="3">
        <v>2.8</v>
      </c>
      <c r="I26" t="s">
        <v>17</v>
      </c>
      <c r="J26" s="1">
        <v>44586</v>
      </c>
      <c r="K26" s="1">
        <f>Table2[[#This Row],[Order_Date]]+Table2[[#This Row],[Delivery_Time_Days]]</f>
        <v>44593</v>
      </c>
      <c r="L26" t="str">
        <f>IF(Table2[[#This Row],[Customer_Age]]&lt;30,"Young",IF(Table2[[#This Row],[Customer_Age]]&lt;45,"Middle Age","Old"))</f>
        <v>Young</v>
      </c>
      <c r="M26" s="3">
        <f>IF(Table2[[#This Row],[Delivery_Time_Days]]&gt;=7,Table2[[#This Row],[Customer_Rating]],"")</f>
        <v>2.8</v>
      </c>
      <c r="N26" s="3" t="str">
        <f>IF(Table2[[#This Row],[Delivery_Time_Days]]&lt;7,Table2[[#This Row],[Customer_Rating]],"")</f>
        <v/>
      </c>
    </row>
    <row r="27" spans="1:14" x14ac:dyDescent="0.3">
      <c r="A27">
        <v>26</v>
      </c>
      <c r="B27">
        <v>35</v>
      </c>
      <c r="C27" t="s">
        <v>23</v>
      </c>
      <c r="D27" t="s">
        <v>15</v>
      </c>
      <c r="E27" t="s">
        <v>19</v>
      </c>
      <c r="F27" s="2">
        <v>272.05</v>
      </c>
      <c r="G27">
        <v>2</v>
      </c>
      <c r="H27" s="3">
        <v>4.4000000000000004</v>
      </c>
      <c r="I27" t="s">
        <v>17</v>
      </c>
      <c r="J27" s="1">
        <v>44587</v>
      </c>
      <c r="K27" s="1">
        <f>Table2[[#This Row],[Order_Date]]+Table2[[#This Row],[Delivery_Time_Days]]</f>
        <v>44589</v>
      </c>
      <c r="L27" t="str">
        <f>IF(Table2[[#This Row],[Customer_Age]]&lt;30,"Young",IF(Table2[[#This Row],[Customer_Age]]&lt;45,"Middle Age","Old"))</f>
        <v>Middle Age</v>
      </c>
      <c r="M27" s="3" t="str">
        <f>IF(Table2[[#This Row],[Delivery_Time_Days]]&gt;=7,Table2[[#This Row],[Customer_Rating]],"")</f>
        <v/>
      </c>
      <c r="N27" s="3">
        <f>IF(Table2[[#This Row],[Delivery_Time_Days]]&lt;7,Table2[[#This Row],[Customer_Rating]],"")</f>
        <v>4.4000000000000004</v>
      </c>
    </row>
    <row r="28" spans="1:14" x14ac:dyDescent="0.3">
      <c r="A28">
        <v>27</v>
      </c>
      <c r="B28">
        <v>66</v>
      </c>
      <c r="C28" t="s">
        <v>14</v>
      </c>
      <c r="D28" t="s">
        <v>20</v>
      </c>
      <c r="E28" t="s">
        <v>16</v>
      </c>
      <c r="F28" s="2">
        <v>956.7</v>
      </c>
      <c r="G28">
        <v>4</v>
      </c>
      <c r="H28" s="3">
        <v>2.6</v>
      </c>
      <c r="I28" t="s">
        <v>13</v>
      </c>
      <c r="J28" s="1">
        <v>44588</v>
      </c>
      <c r="K28" s="1">
        <f>Table2[[#This Row],[Order_Date]]+Table2[[#This Row],[Delivery_Time_Days]]</f>
        <v>44592</v>
      </c>
      <c r="L28" t="str">
        <f>IF(Table2[[#This Row],[Customer_Age]]&lt;30,"Young",IF(Table2[[#This Row],[Customer_Age]]&lt;45,"Middle Age","Old"))</f>
        <v>Old</v>
      </c>
      <c r="M28" s="3" t="str">
        <f>IF(Table2[[#This Row],[Delivery_Time_Days]]&gt;=7,Table2[[#This Row],[Customer_Rating]],"")</f>
        <v/>
      </c>
      <c r="N28" s="3">
        <f>IF(Table2[[#This Row],[Delivery_Time_Days]]&lt;7,Table2[[#This Row],[Customer_Rating]],"")</f>
        <v>2.6</v>
      </c>
    </row>
    <row r="29" spans="1:14" x14ac:dyDescent="0.3">
      <c r="A29">
        <v>28</v>
      </c>
      <c r="B29">
        <v>21</v>
      </c>
      <c r="C29" t="s">
        <v>10</v>
      </c>
      <c r="D29" t="s">
        <v>25</v>
      </c>
      <c r="E29" t="s">
        <v>24</v>
      </c>
      <c r="F29" s="2">
        <v>262.41000000000003</v>
      </c>
      <c r="G29">
        <v>14</v>
      </c>
      <c r="H29" s="3">
        <v>1.9</v>
      </c>
      <c r="I29" t="s">
        <v>13</v>
      </c>
      <c r="J29" s="1">
        <v>44589</v>
      </c>
      <c r="K29" s="1">
        <f>Table2[[#This Row],[Order_Date]]+Table2[[#This Row],[Delivery_Time_Days]]</f>
        <v>44603</v>
      </c>
      <c r="L29" t="str">
        <f>IF(Table2[[#This Row],[Customer_Age]]&lt;30,"Young",IF(Table2[[#This Row],[Customer_Age]]&lt;45,"Middle Age","Old"))</f>
        <v>Young</v>
      </c>
      <c r="M29" s="3">
        <f>IF(Table2[[#This Row],[Delivery_Time_Days]]&gt;=7,Table2[[#This Row],[Customer_Rating]],"")</f>
        <v>1.9</v>
      </c>
      <c r="N29" s="3" t="str">
        <f>IF(Table2[[#This Row],[Delivery_Time_Days]]&lt;7,Table2[[#This Row],[Customer_Rating]],"")</f>
        <v/>
      </c>
    </row>
    <row r="30" spans="1:14" x14ac:dyDescent="0.3">
      <c r="A30">
        <v>29</v>
      </c>
      <c r="B30">
        <v>67</v>
      </c>
      <c r="C30" t="s">
        <v>10</v>
      </c>
      <c r="D30" t="s">
        <v>11</v>
      </c>
      <c r="E30" t="s">
        <v>12</v>
      </c>
      <c r="F30" s="2">
        <v>1296.92</v>
      </c>
      <c r="G30">
        <v>13</v>
      </c>
      <c r="H30" s="3">
        <v>3.3</v>
      </c>
      <c r="I30" t="s">
        <v>13</v>
      </c>
      <c r="J30" s="1">
        <v>44590</v>
      </c>
      <c r="K30" s="1">
        <f>Table2[[#This Row],[Order_Date]]+Table2[[#This Row],[Delivery_Time_Days]]</f>
        <v>44603</v>
      </c>
      <c r="L30" t="str">
        <f>IF(Table2[[#This Row],[Customer_Age]]&lt;30,"Young",IF(Table2[[#This Row],[Customer_Age]]&lt;45,"Middle Age","Old"))</f>
        <v>Old</v>
      </c>
      <c r="M30" s="3">
        <f>IF(Table2[[#This Row],[Delivery_Time_Days]]&gt;=7,Table2[[#This Row],[Customer_Rating]],"")</f>
        <v>3.3</v>
      </c>
      <c r="N30" s="3" t="str">
        <f>IF(Table2[[#This Row],[Delivery_Time_Days]]&lt;7,Table2[[#This Row],[Customer_Rating]],"")</f>
        <v/>
      </c>
    </row>
    <row r="31" spans="1:14" x14ac:dyDescent="0.3">
      <c r="A31">
        <v>30</v>
      </c>
      <c r="B31">
        <v>26</v>
      </c>
      <c r="C31" t="s">
        <v>10</v>
      </c>
      <c r="D31" t="s">
        <v>18</v>
      </c>
      <c r="E31" t="s">
        <v>12</v>
      </c>
      <c r="F31" s="2">
        <v>688.28</v>
      </c>
      <c r="G31">
        <v>5</v>
      </c>
      <c r="H31" s="3">
        <v>4.5999999999999996</v>
      </c>
      <c r="I31" t="s">
        <v>13</v>
      </c>
      <c r="J31" s="1">
        <v>44591</v>
      </c>
      <c r="K31" s="1">
        <f>Table2[[#This Row],[Order_Date]]+Table2[[#This Row],[Delivery_Time_Days]]</f>
        <v>44596</v>
      </c>
      <c r="L31" t="str">
        <f>IF(Table2[[#This Row],[Customer_Age]]&lt;30,"Young",IF(Table2[[#This Row],[Customer_Age]]&lt;45,"Middle Age","Old"))</f>
        <v>Young</v>
      </c>
      <c r="M31" s="3" t="str">
        <f>IF(Table2[[#This Row],[Delivery_Time_Days]]&gt;=7,Table2[[#This Row],[Customer_Rating]],"")</f>
        <v/>
      </c>
      <c r="N31" s="3">
        <f>IF(Table2[[#This Row],[Delivery_Time_Days]]&lt;7,Table2[[#This Row],[Customer_Rating]],"")</f>
        <v>4.5999999999999996</v>
      </c>
    </row>
    <row r="32" spans="1:14" x14ac:dyDescent="0.3">
      <c r="A32">
        <v>31</v>
      </c>
      <c r="B32">
        <v>28</v>
      </c>
      <c r="C32" t="s">
        <v>23</v>
      </c>
      <c r="D32" t="s">
        <v>18</v>
      </c>
      <c r="E32" t="s">
        <v>12</v>
      </c>
      <c r="F32" s="2">
        <v>1207.04</v>
      </c>
      <c r="G32">
        <v>13</v>
      </c>
      <c r="H32" s="3">
        <v>1.6</v>
      </c>
      <c r="I32" t="s">
        <v>17</v>
      </c>
      <c r="J32" s="1">
        <v>44592</v>
      </c>
      <c r="K32" s="1">
        <f>Table2[[#This Row],[Order_Date]]+Table2[[#This Row],[Delivery_Time_Days]]</f>
        <v>44605</v>
      </c>
      <c r="L32" t="str">
        <f>IF(Table2[[#This Row],[Customer_Age]]&lt;30,"Young",IF(Table2[[#This Row],[Customer_Age]]&lt;45,"Middle Age","Old"))</f>
        <v>Young</v>
      </c>
      <c r="M32" s="3">
        <f>IF(Table2[[#This Row],[Delivery_Time_Days]]&gt;=7,Table2[[#This Row],[Customer_Rating]],"")</f>
        <v>1.6</v>
      </c>
      <c r="N32" s="3" t="str">
        <f>IF(Table2[[#This Row],[Delivery_Time_Days]]&lt;7,Table2[[#This Row],[Customer_Rating]],"")</f>
        <v/>
      </c>
    </row>
    <row r="33" spans="1:14" x14ac:dyDescent="0.3">
      <c r="A33">
        <v>32</v>
      </c>
      <c r="B33">
        <v>66</v>
      </c>
      <c r="C33" t="s">
        <v>14</v>
      </c>
      <c r="D33" t="s">
        <v>15</v>
      </c>
      <c r="E33" t="s">
        <v>12</v>
      </c>
      <c r="F33" s="2">
        <v>875.65</v>
      </c>
      <c r="G33">
        <v>7</v>
      </c>
      <c r="H33" s="3">
        <v>3</v>
      </c>
      <c r="I33" t="s">
        <v>13</v>
      </c>
      <c r="J33" s="1">
        <v>44593</v>
      </c>
      <c r="K33" s="1">
        <f>Table2[[#This Row],[Order_Date]]+Table2[[#This Row],[Delivery_Time_Days]]</f>
        <v>44600</v>
      </c>
      <c r="L33" t="str">
        <f>IF(Table2[[#This Row],[Customer_Age]]&lt;30,"Young",IF(Table2[[#This Row],[Customer_Age]]&lt;45,"Middle Age","Old"))</f>
        <v>Old</v>
      </c>
      <c r="M33" s="3">
        <f>IF(Table2[[#This Row],[Delivery_Time_Days]]&gt;=7,Table2[[#This Row],[Customer_Rating]],"")</f>
        <v>3</v>
      </c>
      <c r="N33" s="3" t="str">
        <f>IF(Table2[[#This Row],[Delivery_Time_Days]]&lt;7,Table2[[#This Row],[Customer_Rating]],"")</f>
        <v/>
      </c>
    </row>
    <row r="34" spans="1:14" x14ac:dyDescent="0.3">
      <c r="A34">
        <v>33</v>
      </c>
      <c r="B34">
        <v>27</v>
      </c>
      <c r="C34" t="s">
        <v>23</v>
      </c>
      <c r="D34" t="s">
        <v>25</v>
      </c>
      <c r="E34" t="s">
        <v>19</v>
      </c>
      <c r="F34" s="2">
        <v>1131.92</v>
      </c>
      <c r="G34">
        <v>1</v>
      </c>
      <c r="H34" s="3">
        <v>4.5</v>
      </c>
      <c r="I34" t="s">
        <v>13</v>
      </c>
      <c r="J34" s="1">
        <v>44594</v>
      </c>
      <c r="K34" s="1">
        <f>Table2[[#This Row],[Order_Date]]+Table2[[#This Row],[Delivery_Time_Days]]</f>
        <v>44595</v>
      </c>
      <c r="L34" t="str">
        <f>IF(Table2[[#This Row],[Customer_Age]]&lt;30,"Young",IF(Table2[[#This Row],[Customer_Age]]&lt;45,"Middle Age","Old"))</f>
        <v>Young</v>
      </c>
      <c r="M34" s="3" t="str">
        <f>IF(Table2[[#This Row],[Delivery_Time_Days]]&gt;=7,Table2[[#This Row],[Customer_Rating]],"")</f>
        <v/>
      </c>
      <c r="N34" s="3">
        <f>IF(Table2[[#This Row],[Delivery_Time_Days]]&lt;7,Table2[[#This Row],[Customer_Rating]],"")</f>
        <v>4.5</v>
      </c>
    </row>
    <row r="35" spans="1:14" x14ac:dyDescent="0.3">
      <c r="A35">
        <v>34</v>
      </c>
      <c r="B35">
        <v>21</v>
      </c>
      <c r="C35" t="s">
        <v>14</v>
      </c>
      <c r="D35" t="s">
        <v>20</v>
      </c>
      <c r="E35" t="s">
        <v>19</v>
      </c>
      <c r="F35" s="2">
        <v>1256.8800000000001</v>
      </c>
      <c r="G35">
        <v>2</v>
      </c>
      <c r="H35" s="3">
        <v>1.8</v>
      </c>
      <c r="I35" t="s">
        <v>13</v>
      </c>
      <c r="J35" s="1">
        <v>44595</v>
      </c>
      <c r="K35" s="1">
        <f>Table2[[#This Row],[Order_Date]]+Table2[[#This Row],[Delivery_Time_Days]]</f>
        <v>44597</v>
      </c>
      <c r="L35" t="str">
        <f>IF(Table2[[#This Row],[Customer_Age]]&lt;30,"Young",IF(Table2[[#This Row],[Customer_Age]]&lt;45,"Middle Age","Old"))</f>
        <v>Young</v>
      </c>
      <c r="M35" s="3" t="str">
        <f>IF(Table2[[#This Row],[Delivery_Time_Days]]&gt;=7,Table2[[#This Row],[Customer_Rating]],"")</f>
        <v/>
      </c>
      <c r="N35" s="3">
        <f>IF(Table2[[#This Row],[Delivery_Time_Days]]&lt;7,Table2[[#This Row],[Customer_Rating]],"")</f>
        <v>1.8</v>
      </c>
    </row>
    <row r="36" spans="1:14" x14ac:dyDescent="0.3">
      <c r="A36">
        <v>35</v>
      </c>
      <c r="B36">
        <v>28</v>
      </c>
      <c r="C36" t="s">
        <v>23</v>
      </c>
      <c r="D36" t="s">
        <v>11</v>
      </c>
      <c r="E36" t="s">
        <v>21</v>
      </c>
      <c r="F36" s="2">
        <v>345.32</v>
      </c>
      <c r="G36">
        <v>1</v>
      </c>
      <c r="H36" s="3">
        <v>4.8</v>
      </c>
      <c r="I36" t="s">
        <v>17</v>
      </c>
      <c r="J36" s="1">
        <v>44596</v>
      </c>
      <c r="K36" s="1">
        <f>Table2[[#This Row],[Order_Date]]+Table2[[#This Row],[Delivery_Time_Days]]</f>
        <v>44597</v>
      </c>
      <c r="L36" t="str">
        <f>IF(Table2[[#This Row],[Customer_Age]]&lt;30,"Young",IF(Table2[[#This Row],[Customer_Age]]&lt;45,"Middle Age","Old"))</f>
        <v>Young</v>
      </c>
      <c r="M36" s="3" t="str">
        <f>IF(Table2[[#This Row],[Delivery_Time_Days]]&gt;=7,Table2[[#This Row],[Customer_Rating]],"")</f>
        <v/>
      </c>
      <c r="N36" s="3">
        <f>IF(Table2[[#This Row],[Delivery_Time_Days]]&lt;7,Table2[[#This Row],[Customer_Rating]],"")</f>
        <v>4.8</v>
      </c>
    </row>
    <row r="37" spans="1:14" x14ac:dyDescent="0.3">
      <c r="A37">
        <v>36</v>
      </c>
      <c r="B37">
        <v>26</v>
      </c>
      <c r="C37" t="s">
        <v>14</v>
      </c>
      <c r="D37" t="s">
        <v>15</v>
      </c>
      <c r="E37" t="s">
        <v>19</v>
      </c>
      <c r="F37" s="2">
        <v>197.06</v>
      </c>
      <c r="G37">
        <v>6</v>
      </c>
      <c r="H37" s="3">
        <v>2.1</v>
      </c>
      <c r="I37" t="s">
        <v>13</v>
      </c>
      <c r="J37" s="1">
        <v>44597</v>
      </c>
      <c r="K37" s="1">
        <f>Table2[[#This Row],[Order_Date]]+Table2[[#This Row],[Delivery_Time_Days]]</f>
        <v>44603</v>
      </c>
      <c r="L37" t="str">
        <f>IF(Table2[[#This Row],[Customer_Age]]&lt;30,"Young",IF(Table2[[#This Row],[Customer_Age]]&lt;45,"Middle Age","Old"))</f>
        <v>Young</v>
      </c>
      <c r="M37" s="3" t="str">
        <f>IF(Table2[[#This Row],[Delivery_Time_Days]]&gt;=7,Table2[[#This Row],[Customer_Rating]],"")</f>
        <v/>
      </c>
      <c r="N37" s="3">
        <f>IF(Table2[[#This Row],[Delivery_Time_Days]]&lt;7,Table2[[#This Row],[Customer_Rating]],"")</f>
        <v>2.1</v>
      </c>
    </row>
    <row r="38" spans="1:14" x14ac:dyDescent="0.3">
      <c r="A38">
        <v>37</v>
      </c>
      <c r="B38">
        <v>38</v>
      </c>
      <c r="C38" t="s">
        <v>23</v>
      </c>
      <c r="D38" t="s">
        <v>18</v>
      </c>
      <c r="E38" t="s">
        <v>21</v>
      </c>
      <c r="F38" s="2">
        <v>306.13</v>
      </c>
      <c r="G38">
        <v>1</v>
      </c>
      <c r="H38" s="3">
        <v>2.9</v>
      </c>
      <c r="I38" t="s">
        <v>17</v>
      </c>
      <c r="J38" s="1">
        <v>44598</v>
      </c>
      <c r="K38" s="1">
        <f>Table2[[#This Row],[Order_Date]]+Table2[[#This Row],[Delivery_Time_Days]]</f>
        <v>44599</v>
      </c>
      <c r="L38" t="str">
        <f>IF(Table2[[#This Row],[Customer_Age]]&lt;30,"Young",IF(Table2[[#This Row],[Customer_Age]]&lt;45,"Middle Age","Old"))</f>
        <v>Middle Age</v>
      </c>
      <c r="M38" s="3" t="str">
        <f>IF(Table2[[#This Row],[Delivery_Time_Days]]&gt;=7,Table2[[#This Row],[Customer_Rating]],"")</f>
        <v/>
      </c>
      <c r="N38" s="3">
        <f>IF(Table2[[#This Row],[Delivery_Time_Days]]&lt;7,Table2[[#This Row],[Customer_Rating]],"")</f>
        <v>2.9</v>
      </c>
    </row>
    <row r="39" spans="1:14" x14ac:dyDescent="0.3">
      <c r="A39">
        <v>38</v>
      </c>
      <c r="B39">
        <v>27</v>
      </c>
      <c r="C39" t="s">
        <v>23</v>
      </c>
      <c r="D39" t="s">
        <v>15</v>
      </c>
      <c r="E39" t="s">
        <v>16</v>
      </c>
      <c r="F39" s="2">
        <v>262.27999999999997</v>
      </c>
      <c r="G39">
        <v>5</v>
      </c>
      <c r="H39" s="3">
        <v>4.5999999999999996</v>
      </c>
      <c r="I39" t="s">
        <v>17</v>
      </c>
      <c r="J39" s="1">
        <v>44599</v>
      </c>
      <c r="K39" s="1">
        <f>Table2[[#This Row],[Order_Date]]+Table2[[#This Row],[Delivery_Time_Days]]</f>
        <v>44604</v>
      </c>
      <c r="L39" t="str">
        <f>IF(Table2[[#This Row],[Customer_Age]]&lt;30,"Young",IF(Table2[[#This Row],[Customer_Age]]&lt;45,"Middle Age","Old"))</f>
        <v>Young</v>
      </c>
      <c r="M39" s="3" t="str">
        <f>IF(Table2[[#This Row],[Delivery_Time_Days]]&gt;=7,Table2[[#This Row],[Customer_Rating]],"")</f>
        <v/>
      </c>
      <c r="N39" s="3">
        <f>IF(Table2[[#This Row],[Delivery_Time_Days]]&lt;7,Table2[[#This Row],[Customer_Rating]],"")</f>
        <v>4.5999999999999996</v>
      </c>
    </row>
    <row r="40" spans="1:14" x14ac:dyDescent="0.3">
      <c r="A40">
        <v>39</v>
      </c>
      <c r="B40">
        <v>52</v>
      </c>
      <c r="C40" t="s">
        <v>23</v>
      </c>
      <c r="D40" t="s">
        <v>18</v>
      </c>
      <c r="E40" t="s">
        <v>16</v>
      </c>
      <c r="F40" s="2">
        <v>815.2</v>
      </c>
      <c r="G40">
        <v>13</v>
      </c>
      <c r="H40" s="3">
        <v>2.5</v>
      </c>
      <c r="I40" t="s">
        <v>13</v>
      </c>
      <c r="J40" s="1">
        <v>44600</v>
      </c>
      <c r="K40" s="1">
        <f>Table2[[#This Row],[Order_Date]]+Table2[[#This Row],[Delivery_Time_Days]]</f>
        <v>44613</v>
      </c>
      <c r="L40" t="str">
        <f>IF(Table2[[#This Row],[Customer_Age]]&lt;30,"Young",IF(Table2[[#This Row],[Customer_Age]]&lt;45,"Middle Age","Old"))</f>
        <v>Old</v>
      </c>
      <c r="M40" s="3">
        <f>IF(Table2[[#This Row],[Delivery_Time_Days]]&gt;=7,Table2[[#This Row],[Customer_Rating]],"")</f>
        <v>2.5</v>
      </c>
      <c r="N40" s="3" t="str">
        <f>IF(Table2[[#This Row],[Delivery_Time_Days]]&lt;7,Table2[[#This Row],[Customer_Rating]],"")</f>
        <v/>
      </c>
    </row>
    <row r="41" spans="1:14" x14ac:dyDescent="0.3">
      <c r="A41">
        <v>40</v>
      </c>
      <c r="B41">
        <v>24</v>
      </c>
      <c r="C41" t="s">
        <v>23</v>
      </c>
      <c r="D41" t="s">
        <v>22</v>
      </c>
      <c r="E41" t="s">
        <v>19</v>
      </c>
      <c r="F41" s="2">
        <v>484.41</v>
      </c>
      <c r="G41">
        <v>9</v>
      </c>
      <c r="H41" s="3">
        <v>1.2</v>
      </c>
      <c r="I41" t="s">
        <v>17</v>
      </c>
      <c r="J41" s="1">
        <v>44601</v>
      </c>
      <c r="K41" s="1">
        <f>Table2[[#This Row],[Order_Date]]+Table2[[#This Row],[Delivery_Time_Days]]</f>
        <v>44610</v>
      </c>
      <c r="L41" t="str">
        <f>IF(Table2[[#This Row],[Customer_Age]]&lt;30,"Young",IF(Table2[[#This Row],[Customer_Age]]&lt;45,"Middle Age","Old"))</f>
        <v>Young</v>
      </c>
      <c r="M41" s="3">
        <f>IF(Table2[[#This Row],[Delivery_Time_Days]]&gt;=7,Table2[[#This Row],[Customer_Rating]],"")</f>
        <v>1.2</v>
      </c>
      <c r="N41" s="3" t="str">
        <f>IF(Table2[[#This Row],[Delivery_Time_Days]]&lt;7,Table2[[#This Row],[Customer_Rating]],"")</f>
        <v/>
      </c>
    </row>
    <row r="42" spans="1:14" x14ac:dyDescent="0.3">
      <c r="A42">
        <v>41</v>
      </c>
      <c r="B42">
        <v>23</v>
      </c>
      <c r="C42" t="s">
        <v>23</v>
      </c>
      <c r="D42" t="s">
        <v>22</v>
      </c>
      <c r="E42" t="s">
        <v>24</v>
      </c>
      <c r="F42" s="2">
        <v>16.04</v>
      </c>
      <c r="G42">
        <v>4</v>
      </c>
      <c r="H42" s="3">
        <v>1.6</v>
      </c>
      <c r="I42" t="s">
        <v>13</v>
      </c>
      <c r="J42" s="1">
        <v>44602</v>
      </c>
      <c r="K42" s="1">
        <f>Table2[[#This Row],[Order_Date]]+Table2[[#This Row],[Delivery_Time_Days]]</f>
        <v>44606</v>
      </c>
      <c r="L42" t="str">
        <f>IF(Table2[[#This Row],[Customer_Age]]&lt;30,"Young",IF(Table2[[#This Row],[Customer_Age]]&lt;45,"Middle Age","Old"))</f>
        <v>Young</v>
      </c>
      <c r="M42" s="3" t="str">
        <f>IF(Table2[[#This Row],[Delivery_Time_Days]]&gt;=7,Table2[[#This Row],[Customer_Rating]],"")</f>
        <v/>
      </c>
      <c r="N42" s="3">
        <f>IF(Table2[[#This Row],[Delivery_Time_Days]]&lt;7,Table2[[#This Row],[Customer_Rating]],"")</f>
        <v>1.6</v>
      </c>
    </row>
    <row r="43" spans="1:14" x14ac:dyDescent="0.3">
      <c r="A43">
        <v>42</v>
      </c>
      <c r="B43">
        <v>66</v>
      </c>
      <c r="C43" t="s">
        <v>23</v>
      </c>
      <c r="D43" t="s">
        <v>15</v>
      </c>
      <c r="E43" t="s">
        <v>19</v>
      </c>
      <c r="F43" s="2">
        <v>1151.96</v>
      </c>
      <c r="G43">
        <v>5</v>
      </c>
      <c r="H43" s="3">
        <v>1.2</v>
      </c>
      <c r="I43" t="s">
        <v>17</v>
      </c>
      <c r="J43" s="1">
        <v>44603</v>
      </c>
      <c r="K43" s="1">
        <f>Table2[[#This Row],[Order_Date]]+Table2[[#This Row],[Delivery_Time_Days]]</f>
        <v>44608</v>
      </c>
      <c r="L43" t="str">
        <f>IF(Table2[[#This Row],[Customer_Age]]&lt;30,"Young",IF(Table2[[#This Row],[Customer_Age]]&lt;45,"Middle Age","Old"))</f>
        <v>Old</v>
      </c>
      <c r="M43" s="3" t="str">
        <f>IF(Table2[[#This Row],[Delivery_Time_Days]]&gt;=7,Table2[[#This Row],[Customer_Rating]],"")</f>
        <v/>
      </c>
      <c r="N43" s="3">
        <f>IF(Table2[[#This Row],[Delivery_Time_Days]]&lt;7,Table2[[#This Row],[Customer_Rating]],"")</f>
        <v>1.2</v>
      </c>
    </row>
    <row r="44" spans="1:14" x14ac:dyDescent="0.3">
      <c r="A44">
        <v>43</v>
      </c>
      <c r="B44">
        <v>42</v>
      </c>
      <c r="C44" t="s">
        <v>14</v>
      </c>
      <c r="D44" t="s">
        <v>20</v>
      </c>
      <c r="E44" t="s">
        <v>24</v>
      </c>
      <c r="F44" s="2">
        <v>255</v>
      </c>
      <c r="G44">
        <v>12</v>
      </c>
      <c r="H44" s="3">
        <v>3.5</v>
      </c>
      <c r="I44" t="s">
        <v>13</v>
      </c>
      <c r="J44" s="1">
        <v>44604</v>
      </c>
      <c r="K44" s="1">
        <f>Table2[[#This Row],[Order_Date]]+Table2[[#This Row],[Delivery_Time_Days]]</f>
        <v>44616</v>
      </c>
      <c r="L44" t="str">
        <f>IF(Table2[[#This Row],[Customer_Age]]&lt;30,"Young",IF(Table2[[#This Row],[Customer_Age]]&lt;45,"Middle Age","Old"))</f>
        <v>Middle Age</v>
      </c>
      <c r="M44" s="3">
        <f>IF(Table2[[#This Row],[Delivery_Time_Days]]&gt;=7,Table2[[#This Row],[Customer_Rating]],"")</f>
        <v>3.5</v>
      </c>
      <c r="N44" s="3" t="str">
        <f>IF(Table2[[#This Row],[Delivery_Time_Days]]&lt;7,Table2[[#This Row],[Customer_Rating]],"")</f>
        <v/>
      </c>
    </row>
    <row r="45" spans="1:14" x14ac:dyDescent="0.3">
      <c r="A45">
        <v>44</v>
      </c>
      <c r="B45">
        <v>27</v>
      </c>
      <c r="C45" t="s">
        <v>14</v>
      </c>
      <c r="D45" t="s">
        <v>11</v>
      </c>
      <c r="E45" t="s">
        <v>24</v>
      </c>
      <c r="F45" s="2">
        <v>996.2</v>
      </c>
      <c r="G45">
        <v>10</v>
      </c>
      <c r="H45" s="3">
        <v>1.1000000000000001</v>
      </c>
      <c r="I45" t="s">
        <v>13</v>
      </c>
      <c r="J45" s="1">
        <v>44605</v>
      </c>
      <c r="K45" s="1">
        <f>Table2[[#This Row],[Order_Date]]+Table2[[#This Row],[Delivery_Time_Days]]</f>
        <v>44615</v>
      </c>
      <c r="L45" t="str">
        <f>IF(Table2[[#This Row],[Customer_Age]]&lt;30,"Young",IF(Table2[[#This Row],[Customer_Age]]&lt;45,"Middle Age","Old"))</f>
        <v>Young</v>
      </c>
      <c r="M45" s="3">
        <f>IF(Table2[[#This Row],[Delivery_Time_Days]]&gt;=7,Table2[[#This Row],[Customer_Rating]],"")</f>
        <v>1.1000000000000001</v>
      </c>
      <c r="N45" s="3" t="str">
        <f>IF(Table2[[#This Row],[Delivery_Time_Days]]&lt;7,Table2[[#This Row],[Customer_Rating]],"")</f>
        <v/>
      </c>
    </row>
    <row r="46" spans="1:14" x14ac:dyDescent="0.3">
      <c r="A46">
        <v>45</v>
      </c>
      <c r="B46">
        <v>40</v>
      </c>
      <c r="C46" t="s">
        <v>14</v>
      </c>
      <c r="D46" t="s">
        <v>15</v>
      </c>
      <c r="E46" t="s">
        <v>12</v>
      </c>
      <c r="F46" s="2">
        <v>1450.86</v>
      </c>
      <c r="G46">
        <v>8</v>
      </c>
      <c r="H46" s="3">
        <v>1.1000000000000001</v>
      </c>
      <c r="I46" t="s">
        <v>13</v>
      </c>
      <c r="J46" s="1">
        <v>44606</v>
      </c>
      <c r="K46" s="1">
        <f>Table2[[#This Row],[Order_Date]]+Table2[[#This Row],[Delivery_Time_Days]]</f>
        <v>44614</v>
      </c>
      <c r="L46" t="str">
        <f>IF(Table2[[#This Row],[Customer_Age]]&lt;30,"Young",IF(Table2[[#This Row],[Customer_Age]]&lt;45,"Middle Age","Old"))</f>
        <v>Middle Age</v>
      </c>
      <c r="M46" s="3">
        <f>IF(Table2[[#This Row],[Delivery_Time_Days]]&gt;=7,Table2[[#This Row],[Customer_Rating]],"")</f>
        <v>1.1000000000000001</v>
      </c>
      <c r="N46" s="3" t="str">
        <f>IF(Table2[[#This Row],[Delivery_Time_Days]]&lt;7,Table2[[#This Row],[Customer_Rating]],"")</f>
        <v/>
      </c>
    </row>
    <row r="47" spans="1:14" x14ac:dyDescent="0.3">
      <c r="A47">
        <v>46</v>
      </c>
      <c r="B47">
        <v>55</v>
      </c>
      <c r="C47" t="s">
        <v>14</v>
      </c>
      <c r="D47" t="s">
        <v>22</v>
      </c>
      <c r="E47" t="s">
        <v>21</v>
      </c>
      <c r="F47" s="2">
        <v>1104.53</v>
      </c>
      <c r="G47">
        <v>6</v>
      </c>
      <c r="H47" s="3">
        <v>2</v>
      </c>
      <c r="I47" t="s">
        <v>13</v>
      </c>
      <c r="J47" s="1">
        <v>44607</v>
      </c>
      <c r="K47" s="1">
        <f>Table2[[#This Row],[Order_Date]]+Table2[[#This Row],[Delivery_Time_Days]]</f>
        <v>44613</v>
      </c>
      <c r="L47" t="str">
        <f>IF(Table2[[#This Row],[Customer_Age]]&lt;30,"Young",IF(Table2[[#This Row],[Customer_Age]]&lt;45,"Middle Age","Old"))</f>
        <v>Old</v>
      </c>
      <c r="M47" s="3" t="str">
        <f>IF(Table2[[#This Row],[Delivery_Time_Days]]&gt;=7,Table2[[#This Row],[Customer_Rating]],"")</f>
        <v/>
      </c>
      <c r="N47" s="3">
        <f>IF(Table2[[#This Row],[Delivery_Time_Days]]&lt;7,Table2[[#This Row],[Customer_Rating]],"")</f>
        <v>2</v>
      </c>
    </row>
    <row r="48" spans="1:14" x14ac:dyDescent="0.3">
      <c r="A48">
        <v>47</v>
      </c>
      <c r="B48">
        <v>40</v>
      </c>
      <c r="C48" t="s">
        <v>14</v>
      </c>
      <c r="D48" t="s">
        <v>15</v>
      </c>
      <c r="E48" t="s">
        <v>21</v>
      </c>
      <c r="F48" s="2">
        <v>474.63</v>
      </c>
      <c r="G48">
        <v>2</v>
      </c>
      <c r="H48" s="3">
        <v>2</v>
      </c>
      <c r="I48" t="s">
        <v>13</v>
      </c>
      <c r="J48" s="1">
        <v>44608</v>
      </c>
      <c r="K48" s="1">
        <f>Table2[[#This Row],[Order_Date]]+Table2[[#This Row],[Delivery_Time_Days]]</f>
        <v>44610</v>
      </c>
      <c r="L48" t="str">
        <f>IF(Table2[[#This Row],[Customer_Age]]&lt;30,"Young",IF(Table2[[#This Row],[Customer_Age]]&lt;45,"Middle Age","Old"))</f>
        <v>Middle Age</v>
      </c>
      <c r="M48" s="3" t="str">
        <f>IF(Table2[[#This Row],[Delivery_Time_Days]]&gt;=7,Table2[[#This Row],[Customer_Rating]],"")</f>
        <v/>
      </c>
      <c r="N48" s="3">
        <f>IF(Table2[[#This Row],[Delivery_Time_Days]]&lt;7,Table2[[#This Row],[Customer_Rating]],"")</f>
        <v>2</v>
      </c>
    </row>
    <row r="49" spans="1:14" x14ac:dyDescent="0.3">
      <c r="A49">
        <v>48</v>
      </c>
      <c r="B49">
        <v>57</v>
      </c>
      <c r="C49" t="s">
        <v>14</v>
      </c>
      <c r="D49" t="s">
        <v>22</v>
      </c>
      <c r="E49" t="s">
        <v>24</v>
      </c>
      <c r="F49" s="2">
        <v>345.73</v>
      </c>
      <c r="G49">
        <v>11</v>
      </c>
      <c r="H49" s="3">
        <v>3.4</v>
      </c>
      <c r="I49" t="s">
        <v>17</v>
      </c>
      <c r="J49" s="1">
        <v>44609</v>
      </c>
      <c r="K49" s="1">
        <f>Table2[[#This Row],[Order_Date]]+Table2[[#This Row],[Delivery_Time_Days]]</f>
        <v>44620</v>
      </c>
      <c r="L49" t="str">
        <f>IF(Table2[[#This Row],[Customer_Age]]&lt;30,"Young",IF(Table2[[#This Row],[Customer_Age]]&lt;45,"Middle Age","Old"))</f>
        <v>Old</v>
      </c>
      <c r="M49" s="3">
        <f>IF(Table2[[#This Row],[Delivery_Time_Days]]&gt;=7,Table2[[#This Row],[Customer_Rating]],"")</f>
        <v>3.4</v>
      </c>
      <c r="N49" s="3" t="str">
        <f>IF(Table2[[#This Row],[Delivery_Time_Days]]&lt;7,Table2[[#This Row],[Customer_Rating]],"")</f>
        <v/>
      </c>
    </row>
    <row r="50" spans="1:14" x14ac:dyDescent="0.3">
      <c r="A50">
        <v>49</v>
      </c>
      <c r="B50">
        <v>58</v>
      </c>
      <c r="C50" t="s">
        <v>10</v>
      </c>
      <c r="D50" t="s">
        <v>18</v>
      </c>
      <c r="E50" t="s">
        <v>12</v>
      </c>
      <c r="F50" s="2">
        <v>499.96</v>
      </c>
      <c r="G50">
        <v>13</v>
      </c>
      <c r="H50" s="3">
        <v>3.8</v>
      </c>
      <c r="I50" t="s">
        <v>17</v>
      </c>
      <c r="J50" s="1">
        <v>44610</v>
      </c>
      <c r="K50" s="1">
        <f>Table2[[#This Row],[Order_Date]]+Table2[[#This Row],[Delivery_Time_Days]]</f>
        <v>44623</v>
      </c>
      <c r="L50" t="str">
        <f>IF(Table2[[#This Row],[Customer_Age]]&lt;30,"Young",IF(Table2[[#This Row],[Customer_Age]]&lt;45,"Middle Age","Old"))</f>
        <v>Old</v>
      </c>
      <c r="M50" s="3">
        <f>IF(Table2[[#This Row],[Delivery_Time_Days]]&gt;=7,Table2[[#This Row],[Customer_Rating]],"")</f>
        <v>3.8</v>
      </c>
      <c r="N50" s="3" t="str">
        <f>IF(Table2[[#This Row],[Delivery_Time_Days]]&lt;7,Table2[[#This Row],[Customer_Rating]],"")</f>
        <v/>
      </c>
    </row>
    <row r="51" spans="1:14" x14ac:dyDescent="0.3">
      <c r="A51">
        <v>50</v>
      </c>
      <c r="B51">
        <v>21</v>
      </c>
      <c r="C51" t="s">
        <v>14</v>
      </c>
      <c r="D51" t="s">
        <v>22</v>
      </c>
      <c r="E51" t="s">
        <v>21</v>
      </c>
      <c r="F51" s="2">
        <v>27.68</v>
      </c>
      <c r="G51">
        <v>11</v>
      </c>
      <c r="H51" s="3">
        <v>2.6</v>
      </c>
      <c r="I51" t="s">
        <v>17</v>
      </c>
      <c r="J51" s="1">
        <v>44611</v>
      </c>
      <c r="K51" s="1">
        <f>Table2[[#This Row],[Order_Date]]+Table2[[#This Row],[Delivery_Time_Days]]</f>
        <v>44622</v>
      </c>
      <c r="L51" t="str">
        <f>IF(Table2[[#This Row],[Customer_Age]]&lt;30,"Young",IF(Table2[[#This Row],[Customer_Age]]&lt;45,"Middle Age","Old"))</f>
        <v>Young</v>
      </c>
      <c r="M51" s="3">
        <f>IF(Table2[[#This Row],[Delivery_Time_Days]]&gt;=7,Table2[[#This Row],[Customer_Rating]],"")</f>
        <v>2.6</v>
      </c>
      <c r="N51" s="3" t="str">
        <f>IF(Table2[[#This Row],[Delivery_Time_Days]]&lt;7,Table2[[#This Row],[Customer_Rating]],"")</f>
        <v/>
      </c>
    </row>
    <row r="52" spans="1:14" x14ac:dyDescent="0.3">
      <c r="A52">
        <v>51</v>
      </c>
      <c r="B52">
        <v>36</v>
      </c>
      <c r="C52" t="s">
        <v>23</v>
      </c>
      <c r="D52" t="s">
        <v>25</v>
      </c>
      <c r="E52" t="s">
        <v>12</v>
      </c>
      <c r="F52" s="2">
        <v>637.49</v>
      </c>
      <c r="G52">
        <v>12</v>
      </c>
      <c r="H52" s="3">
        <v>3.1</v>
      </c>
      <c r="I52" t="s">
        <v>17</v>
      </c>
      <c r="J52" s="1">
        <v>44612</v>
      </c>
      <c r="K52" s="1">
        <f>Table2[[#This Row],[Order_Date]]+Table2[[#This Row],[Delivery_Time_Days]]</f>
        <v>44624</v>
      </c>
      <c r="L52" t="str">
        <f>IF(Table2[[#This Row],[Customer_Age]]&lt;30,"Young",IF(Table2[[#This Row],[Customer_Age]]&lt;45,"Middle Age","Old"))</f>
        <v>Middle Age</v>
      </c>
      <c r="M52" s="3">
        <f>IF(Table2[[#This Row],[Delivery_Time_Days]]&gt;=7,Table2[[#This Row],[Customer_Rating]],"")</f>
        <v>3.1</v>
      </c>
      <c r="N52" s="3" t="str">
        <f>IF(Table2[[#This Row],[Delivery_Time_Days]]&lt;7,Table2[[#This Row],[Customer_Rating]],"")</f>
        <v/>
      </c>
    </row>
    <row r="53" spans="1:14" x14ac:dyDescent="0.3">
      <c r="A53">
        <v>52</v>
      </c>
      <c r="B53">
        <v>41</v>
      </c>
      <c r="C53" t="s">
        <v>23</v>
      </c>
      <c r="D53" t="s">
        <v>11</v>
      </c>
      <c r="E53" t="s">
        <v>12</v>
      </c>
      <c r="F53" s="2">
        <v>1037.77</v>
      </c>
      <c r="G53">
        <v>8</v>
      </c>
      <c r="H53" s="3">
        <v>3</v>
      </c>
      <c r="I53" t="s">
        <v>17</v>
      </c>
      <c r="J53" s="1">
        <v>44613</v>
      </c>
      <c r="K53" s="1">
        <f>Table2[[#This Row],[Order_Date]]+Table2[[#This Row],[Delivery_Time_Days]]</f>
        <v>44621</v>
      </c>
      <c r="L53" t="str">
        <f>IF(Table2[[#This Row],[Customer_Age]]&lt;30,"Young",IF(Table2[[#This Row],[Customer_Age]]&lt;45,"Middle Age","Old"))</f>
        <v>Middle Age</v>
      </c>
      <c r="M53" s="3">
        <f>IF(Table2[[#This Row],[Delivery_Time_Days]]&gt;=7,Table2[[#This Row],[Customer_Rating]],"")</f>
        <v>3</v>
      </c>
      <c r="N53" s="3" t="str">
        <f>IF(Table2[[#This Row],[Delivery_Time_Days]]&lt;7,Table2[[#This Row],[Customer_Rating]],"")</f>
        <v/>
      </c>
    </row>
    <row r="54" spans="1:14" x14ac:dyDescent="0.3">
      <c r="A54">
        <v>53</v>
      </c>
      <c r="B54">
        <v>39</v>
      </c>
      <c r="C54" t="s">
        <v>10</v>
      </c>
      <c r="D54" t="s">
        <v>20</v>
      </c>
      <c r="E54" t="s">
        <v>21</v>
      </c>
      <c r="F54" s="2">
        <v>347.86</v>
      </c>
      <c r="G54">
        <v>1</v>
      </c>
      <c r="H54" s="3">
        <v>2</v>
      </c>
      <c r="I54" t="s">
        <v>17</v>
      </c>
      <c r="J54" s="1">
        <v>44614</v>
      </c>
      <c r="K54" s="1">
        <f>Table2[[#This Row],[Order_Date]]+Table2[[#This Row],[Delivery_Time_Days]]</f>
        <v>44615</v>
      </c>
      <c r="L54" t="str">
        <f>IF(Table2[[#This Row],[Customer_Age]]&lt;30,"Young",IF(Table2[[#This Row],[Customer_Age]]&lt;45,"Middle Age","Old"))</f>
        <v>Middle Age</v>
      </c>
      <c r="M54" s="3" t="str">
        <f>IF(Table2[[#This Row],[Delivery_Time_Days]]&gt;=7,Table2[[#This Row],[Customer_Rating]],"")</f>
        <v/>
      </c>
      <c r="N54" s="3">
        <f>IF(Table2[[#This Row],[Delivery_Time_Days]]&lt;7,Table2[[#This Row],[Customer_Rating]],"")</f>
        <v>2</v>
      </c>
    </row>
    <row r="55" spans="1:14" x14ac:dyDescent="0.3">
      <c r="A55">
        <v>54</v>
      </c>
      <c r="B55">
        <v>60</v>
      </c>
      <c r="C55" t="s">
        <v>14</v>
      </c>
      <c r="D55" t="s">
        <v>11</v>
      </c>
      <c r="E55" t="s">
        <v>24</v>
      </c>
      <c r="F55" s="2">
        <v>235.28</v>
      </c>
      <c r="G55">
        <v>4</v>
      </c>
      <c r="H55" s="3">
        <v>4.9000000000000004</v>
      </c>
      <c r="I55" t="s">
        <v>17</v>
      </c>
      <c r="J55" s="1">
        <v>44615</v>
      </c>
      <c r="K55" s="1">
        <f>Table2[[#This Row],[Order_Date]]+Table2[[#This Row],[Delivery_Time_Days]]</f>
        <v>44619</v>
      </c>
      <c r="L55" t="str">
        <f>IF(Table2[[#This Row],[Customer_Age]]&lt;30,"Young",IF(Table2[[#This Row],[Customer_Age]]&lt;45,"Middle Age","Old"))</f>
        <v>Old</v>
      </c>
      <c r="M55" s="3" t="str">
        <f>IF(Table2[[#This Row],[Delivery_Time_Days]]&gt;=7,Table2[[#This Row],[Customer_Rating]],"")</f>
        <v/>
      </c>
      <c r="N55" s="3">
        <f>IF(Table2[[#This Row],[Delivery_Time_Days]]&lt;7,Table2[[#This Row],[Customer_Rating]],"")</f>
        <v>4.9000000000000004</v>
      </c>
    </row>
    <row r="56" spans="1:14" x14ac:dyDescent="0.3">
      <c r="A56">
        <v>55</v>
      </c>
      <c r="B56">
        <v>64</v>
      </c>
      <c r="C56" t="s">
        <v>14</v>
      </c>
      <c r="D56" t="s">
        <v>15</v>
      </c>
      <c r="E56" t="s">
        <v>24</v>
      </c>
      <c r="F56" s="2">
        <v>1355.05</v>
      </c>
      <c r="G56">
        <v>11</v>
      </c>
      <c r="H56" s="3">
        <v>3.9</v>
      </c>
      <c r="I56" t="s">
        <v>17</v>
      </c>
      <c r="J56" s="1">
        <v>44616</v>
      </c>
      <c r="K56" s="1">
        <f>Table2[[#This Row],[Order_Date]]+Table2[[#This Row],[Delivery_Time_Days]]</f>
        <v>44627</v>
      </c>
      <c r="L56" t="str">
        <f>IF(Table2[[#This Row],[Customer_Age]]&lt;30,"Young",IF(Table2[[#This Row],[Customer_Age]]&lt;45,"Middle Age","Old"))</f>
        <v>Old</v>
      </c>
      <c r="M56" s="3">
        <f>IF(Table2[[#This Row],[Delivery_Time_Days]]&gt;=7,Table2[[#This Row],[Customer_Rating]],"")</f>
        <v>3.9</v>
      </c>
      <c r="N56" s="3" t="str">
        <f>IF(Table2[[#This Row],[Delivery_Time_Days]]&lt;7,Table2[[#This Row],[Customer_Rating]],"")</f>
        <v/>
      </c>
    </row>
    <row r="57" spans="1:14" x14ac:dyDescent="0.3">
      <c r="A57">
        <v>56</v>
      </c>
      <c r="B57">
        <v>34</v>
      </c>
      <c r="C57" t="s">
        <v>10</v>
      </c>
      <c r="D57" t="s">
        <v>15</v>
      </c>
      <c r="E57" t="s">
        <v>21</v>
      </c>
      <c r="F57" s="2">
        <v>1343.78</v>
      </c>
      <c r="G57">
        <v>4</v>
      </c>
      <c r="H57" s="3">
        <v>4.4000000000000004</v>
      </c>
      <c r="I57" t="s">
        <v>13</v>
      </c>
      <c r="J57" s="1">
        <v>44617</v>
      </c>
      <c r="K57" s="1">
        <f>Table2[[#This Row],[Order_Date]]+Table2[[#This Row],[Delivery_Time_Days]]</f>
        <v>44621</v>
      </c>
      <c r="L57" t="str">
        <f>IF(Table2[[#This Row],[Customer_Age]]&lt;30,"Young",IF(Table2[[#This Row],[Customer_Age]]&lt;45,"Middle Age","Old"))</f>
        <v>Middle Age</v>
      </c>
      <c r="M57" s="3" t="str">
        <f>IF(Table2[[#This Row],[Delivery_Time_Days]]&gt;=7,Table2[[#This Row],[Customer_Rating]],"")</f>
        <v/>
      </c>
      <c r="N57" s="3">
        <f>IF(Table2[[#This Row],[Delivery_Time_Days]]&lt;7,Table2[[#This Row],[Customer_Rating]],"")</f>
        <v>4.4000000000000004</v>
      </c>
    </row>
    <row r="58" spans="1:14" x14ac:dyDescent="0.3">
      <c r="A58">
        <v>57</v>
      </c>
      <c r="B58">
        <v>36</v>
      </c>
      <c r="C58" t="s">
        <v>14</v>
      </c>
      <c r="D58" t="s">
        <v>22</v>
      </c>
      <c r="E58" t="s">
        <v>19</v>
      </c>
      <c r="F58" s="2">
        <v>1083.79</v>
      </c>
      <c r="G58">
        <v>5</v>
      </c>
      <c r="H58" s="3">
        <v>2.4</v>
      </c>
      <c r="I58" t="s">
        <v>17</v>
      </c>
      <c r="J58" s="1">
        <v>44618</v>
      </c>
      <c r="K58" s="1">
        <f>Table2[[#This Row],[Order_Date]]+Table2[[#This Row],[Delivery_Time_Days]]</f>
        <v>44623</v>
      </c>
      <c r="L58" t="str">
        <f>IF(Table2[[#This Row],[Customer_Age]]&lt;30,"Young",IF(Table2[[#This Row],[Customer_Age]]&lt;45,"Middle Age","Old"))</f>
        <v>Middle Age</v>
      </c>
      <c r="M58" s="3" t="str">
        <f>IF(Table2[[#This Row],[Delivery_Time_Days]]&gt;=7,Table2[[#This Row],[Customer_Rating]],"")</f>
        <v/>
      </c>
      <c r="N58" s="3">
        <f>IF(Table2[[#This Row],[Delivery_Time_Days]]&lt;7,Table2[[#This Row],[Customer_Rating]],"")</f>
        <v>2.4</v>
      </c>
    </row>
    <row r="59" spans="1:14" x14ac:dyDescent="0.3">
      <c r="A59">
        <v>58</v>
      </c>
      <c r="B59">
        <v>40</v>
      </c>
      <c r="C59" t="s">
        <v>10</v>
      </c>
      <c r="D59" t="s">
        <v>18</v>
      </c>
      <c r="E59" t="s">
        <v>21</v>
      </c>
      <c r="F59" s="2">
        <v>328.2</v>
      </c>
      <c r="G59">
        <v>2</v>
      </c>
      <c r="H59" s="3">
        <v>5</v>
      </c>
      <c r="I59" t="s">
        <v>17</v>
      </c>
      <c r="J59" s="1">
        <v>44619</v>
      </c>
      <c r="K59" s="1">
        <f>Table2[[#This Row],[Order_Date]]+Table2[[#This Row],[Delivery_Time_Days]]</f>
        <v>44621</v>
      </c>
      <c r="L59" t="str">
        <f>IF(Table2[[#This Row],[Customer_Age]]&lt;30,"Young",IF(Table2[[#This Row],[Customer_Age]]&lt;45,"Middle Age","Old"))</f>
        <v>Middle Age</v>
      </c>
      <c r="M59" s="3" t="str">
        <f>IF(Table2[[#This Row],[Delivery_Time_Days]]&gt;=7,Table2[[#This Row],[Customer_Rating]],"")</f>
        <v/>
      </c>
      <c r="N59" s="3">
        <f>IF(Table2[[#This Row],[Delivery_Time_Days]]&lt;7,Table2[[#This Row],[Customer_Rating]],"")</f>
        <v>5</v>
      </c>
    </row>
    <row r="60" spans="1:14" x14ac:dyDescent="0.3">
      <c r="A60">
        <v>59</v>
      </c>
      <c r="B60">
        <v>57</v>
      </c>
      <c r="C60" t="s">
        <v>10</v>
      </c>
      <c r="D60" t="s">
        <v>18</v>
      </c>
      <c r="E60" t="s">
        <v>12</v>
      </c>
      <c r="F60" s="2">
        <v>394.91</v>
      </c>
      <c r="G60">
        <v>5</v>
      </c>
      <c r="H60" s="3">
        <v>4</v>
      </c>
      <c r="I60" t="s">
        <v>13</v>
      </c>
      <c r="J60" s="1">
        <v>44620</v>
      </c>
      <c r="K60" s="1">
        <f>Table2[[#This Row],[Order_Date]]+Table2[[#This Row],[Delivery_Time_Days]]</f>
        <v>44625</v>
      </c>
      <c r="L60" t="str">
        <f>IF(Table2[[#This Row],[Customer_Age]]&lt;30,"Young",IF(Table2[[#This Row],[Customer_Age]]&lt;45,"Middle Age","Old"))</f>
        <v>Old</v>
      </c>
      <c r="M60" s="3" t="str">
        <f>IF(Table2[[#This Row],[Delivery_Time_Days]]&gt;=7,Table2[[#This Row],[Customer_Rating]],"")</f>
        <v/>
      </c>
      <c r="N60" s="3">
        <f>IF(Table2[[#This Row],[Delivery_Time_Days]]&lt;7,Table2[[#This Row],[Customer_Rating]],"")</f>
        <v>4</v>
      </c>
    </row>
    <row r="61" spans="1:14" x14ac:dyDescent="0.3">
      <c r="A61">
        <v>60</v>
      </c>
      <c r="B61">
        <v>30</v>
      </c>
      <c r="C61" t="s">
        <v>10</v>
      </c>
      <c r="D61" t="s">
        <v>20</v>
      </c>
      <c r="E61" t="s">
        <v>16</v>
      </c>
      <c r="F61" s="2">
        <v>1364.92</v>
      </c>
      <c r="G61">
        <v>14</v>
      </c>
      <c r="H61" s="3">
        <v>3.4</v>
      </c>
      <c r="I61" t="s">
        <v>17</v>
      </c>
      <c r="J61" s="1">
        <v>44621</v>
      </c>
      <c r="K61" s="1">
        <f>Table2[[#This Row],[Order_Date]]+Table2[[#This Row],[Delivery_Time_Days]]</f>
        <v>44635</v>
      </c>
      <c r="L61" t="str">
        <f>IF(Table2[[#This Row],[Customer_Age]]&lt;30,"Young",IF(Table2[[#This Row],[Customer_Age]]&lt;45,"Middle Age","Old"))</f>
        <v>Middle Age</v>
      </c>
      <c r="M61" s="3">
        <f>IF(Table2[[#This Row],[Delivery_Time_Days]]&gt;=7,Table2[[#This Row],[Customer_Rating]],"")</f>
        <v>3.4</v>
      </c>
      <c r="N61" s="3" t="str">
        <f>IF(Table2[[#This Row],[Delivery_Time_Days]]&lt;7,Table2[[#This Row],[Customer_Rating]],"")</f>
        <v/>
      </c>
    </row>
    <row r="62" spans="1:14" x14ac:dyDescent="0.3">
      <c r="A62">
        <v>61</v>
      </c>
      <c r="B62">
        <v>41</v>
      </c>
      <c r="C62" t="s">
        <v>23</v>
      </c>
      <c r="D62" t="s">
        <v>15</v>
      </c>
      <c r="E62" t="s">
        <v>19</v>
      </c>
      <c r="F62" s="2">
        <v>807.85</v>
      </c>
      <c r="G62">
        <v>12</v>
      </c>
      <c r="H62" s="3">
        <v>3.1</v>
      </c>
      <c r="I62" t="s">
        <v>17</v>
      </c>
      <c r="J62" s="1">
        <v>44622</v>
      </c>
      <c r="K62" s="1">
        <f>Table2[[#This Row],[Order_Date]]+Table2[[#This Row],[Delivery_Time_Days]]</f>
        <v>44634</v>
      </c>
      <c r="L62" t="str">
        <f>IF(Table2[[#This Row],[Customer_Age]]&lt;30,"Young",IF(Table2[[#This Row],[Customer_Age]]&lt;45,"Middle Age","Old"))</f>
        <v>Middle Age</v>
      </c>
      <c r="M62" s="3">
        <f>IF(Table2[[#This Row],[Delivery_Time_Days]]&gt;=7,Table2[[#This Row],[Customer_Rating]],"")</f>
        <v>3.1</v>
      </c>
      <c r="N62" s="3" t="str">
        <f>IF(Table2[[#This Row],[Delivery_Time_Days]]&lt;7,Table2[[#This Row],[Customer_Rating]],"")</f>
        <v/>
      </c>
    </row>
    <row r="63" spans="1:14" x14ac:dyDescent="0.3">
      <c r="A63">
        <v>62</v>
      </c>
      <c r="B63">
        <v>63</v>
      </c>
      <c r="C63" t="s">
        <v>23</v>
      </c>
      <c r="D63" t="s">
        <v>22</v>
      </c>
      <c r="E63" t="s">
        <v>16</v>
      </c>
      <c r="F63" s="2">
        <v>209.42</v>
      </c>
      <c r="G63">
        <v>1</v>
      </c>
      <c r="H63" s="3">
        <v>2.1</v>
      </c>
      <c r="I63" t="s">
        <v>13</v>
      </c>
      <c r="J63" s="1">
        <v>44623</v>
      </c>
      <c r="K63" s="1">
        <f>Table2[[#This Row],[Order_Date]]+Table2[[#This Row],[Delivery_Time_Days]]</f>
        <v>44624</v>
      </c>
      <c r="L63" t="str">
        <f>IF(Table2[[#This Row],[Customer_Age]]&lt;30,"Young",IF(Table2[[#This Row],[Customer_Age]]&lt;45,"Middle Age","Old"))</f>
        <v>Old</v>
      </c>
      <c r="M63" s="3" t="str">
        <f>IF(Table2[[#This Row],[Delivery_Time_Days]]&gt;=7,Table2[[#This Row],[Customer_Rating]],"")</f>
        <v/>
      </c>
      <c r="N63" s="3">
        <f>IF(Table2[[#This Row],[Delivery_Time_Days]]&lt;7,Table2[[#This Row],[Customer_Rating]],"")</f>
        <v>2.1</v>
      </c>
    </row>
    <row r="64" spans="1:14" x14ac:dyDescent="0.3">
      <c r="A64">
        <v>63</v>
      </c>
      <c r="B64">
        <v>63</v>
      </c>
      <c r="C64" t="s">
        <v>14</v>
      </c>
      <c r="D64" t="s">
        <v>20</v>
      </c>
      <c r="E64" t="s">
        <v>19</v>
      </c>
      <c r="F64" s="2">
        <v>660.04</v>
      </c>
      <c r="G64">
        <v>5</v>
      </c>
      <c r="H64" s="3">
        <v>1.6</v>
      </c>
      <c r="I64" t="s">
        <v>13</v>
      </c>
      <c r="J64" s="1">
        <v>44624</v>
      </c>
      <c r="K64" s="1">
        <f>Table2[[#This Row],[Order_Date]]+Table2[[#This Row],[Delivery_Time_Days]]</f>
        <v>44629</v>
      </c>
      <c r="L64" t="str">
        <f>IF(Table2[[#This Row],[Customer_Age]]&lt;30,"Young",IF(Table2[[#This Row],[Customer_Age]]&lt;45,"Middle Age","Old"))</f>
        <v>Old</v>
      </c>
      <c r="M64" s="3" t="str">
        <f>IF(Table2[[#This Row],[Delivery_Time_Days]]&gt;=7,Table2[[#This Row],[Customer_Rating]],"")</f>
        <v/>
      </c>
      <c r="N64" s="3">
        <f>IF(Table2[[#This Row],[Delivery_Time_Days]]&lt;7,Table2[[#This Row],[Customer_Rating]],"")</f>
        <v>1.6</v>
      </c>
    </row>
    <row r="65" spans="1:14" x14ac:dyDescent="0.3">
      <c r="A65">
        <v>64</v>
      </c>
      <c r="B65">
        <v>44</v>
      </c>
      <c r="C65" t="s">
        <v>14</v>
      </c>
      <c r="D65" t="s">
        <v>22</v>
      </c>
      <c r="E65" t="s">
        <v>21</v>
      </c>
      <c r="F65" s="2">
        <v>669.14</v>
      </c>
      <c r="G65">
        <v>7</v>
      </c>
      <c r="H65" s="3">
        <v>4.9000000000000004</v>
      </c>
      <c r="I65" t="s">
        <v>13</v>
      </c>
      <c r="J65" s="1">
        <v>44625</v>
      </c>
      <c r="K65" s="1">
        <f>Table2[[#This Row],[Order_Date]]+Table2[[#This Row],[Delivery_Time_Days]]</f>
        <v>44632</v>
      </c>
      <c r="L65" t="str">
        <f>IF(Table2[[#This Row],[Customer_Age]]&lt;30,"Young",IF(Table2[[#This Row],[Customer_Age]]&lt;45,"Middle Age","Old"))</f>
        <v>Middle Age</v>
      </c>
      <c r="M65" s="3">
        <f>IF(Table2[[#This Row],[Delivery_Time_Days]]&gt;=7,Table2[[#This Row],[Customer_Rating]],"")</f>
        <v>4.9000000000000004</v>
      </c>
      <c r="N65" s="3" t="str">
        <f>IF(Table2[[#This Row],[Delivery_Time_Days]]&lt;7,Table2[[#This Row],[Customer_Rating]],"")</f>
        <v/>
      </c>
    </row>
    <row r="66" spans="1:14" x14ac:dyDescent="0.3">
      <c r="A66">
        <v>65</v>
      </c>
      <c r="B66">
        <v>67</v>
      </c>
      <c r="C66" t="s">
        <v>14</v>
      </c>
      <c r="D66" t="s">
        <v>25</v>
      </c>
      <c r="E66" t="s">
        <v>12</v>
      </c>
      <c r="F66" s="2">
        <v>1059.33</v>
      </c>
      <c r="G66">
        <v>10</v>
      </c>
      <c r="H66" s="3">
        <v>1.9</v>
      </c>
      <c r="I66" t="s">
        <v>13</v>
      </c>
      <c r="J66" s="1">
        <v>44626</v>
      </c>
      <c r="K66" s="1">
        <f>Table2[[#This Row],[Order_Date]]+Table2[[#This Row],[Delivery_Time_Days]]</f>
        <v>44636</v>
      </c>
      <c r="L66" t="str">
        <f>IF(Table2[[#This Row],[Customer_Age]]&lt;30,"Young",IF(Table2[[#This Row],[Customer_Age]]&lt;45,"Middle Age","Old"))</f>
        <v>Old</v>
      </c>
      <c r="M66" s="3">
        <f>IF(Table2[[#This Row],[Delivery_Time_Days]]&gt;=7,Table2[[#This Row],[Customer_Rating]],"")</f>
        <v>1.9</v>
      </c>
      <c r="N66" s="3" t="str">
        <f>IF(Table2[[#This Row],[Delivery_Time_Days]]&lt;7,Table2[[#This Row],[Customer_Rating]],"")</f>
        <v/>
      </c>
    </row>
    <row r="67" spans="1:14" x14ac:dyDescent="0.3">
      <c r="A67">
        <v>66</v>
      </c>
      <c r="B67">
        <v>69</v>
      </c>
      <c r="C67" t="s">
        <v>10</v>
      </c>
      <c r="D67" t="s">
        <v>18</v>
      </c>
      <c r="E67" t="s">
        <v>16</v>
      </c>
      <c r="F67" s="2">
        <v>475.38</v>
      </c>
      <c r="G67">
        <v>4</v>
      </c>
      <c r="H67" s="3">
        <v>1</v>
      </c>
      <c r="I67" t="s">
        <v>13</v>
      </c>
      <c r="J67" s="1">
        <v>44627</v>
      </c>
      <c r="K67" s="1">
        <f>Table2[[#This Row],[Order_Date]]+Table2[[#This Row],[Delivery_Time_Days]]</f>
        <v>44631</v>
      </c>
      <c r="L67" t="str">
        <f>IF(Table2[[#This Row],[Customer_Age]]&lt;30,"Young",IF(Table2[[#This Row],[Customer_Age]]&lt;45,"Middle Age","Old"))</f>
        <v>Old</v>
      </c>
      <c r="M67" s="3" t="str">
        <f>IF(Table2[[#This Row],[Delivery_Time_Days]]&gt;=7,Table2[[#This Row],[Customer_Rating]],"")</f>
        <v/>
      </c>
      <c r="N67" s="3">
        <f>IF(Table2[[#This Row],[Delivery_Time_Days]]&lt;7,Table2[[#This Row],[Customer_Rating]],"")</f>
        <v>1</v>
      </c>
    </row>
    <row r="68" spans="1:14" x14ac:dyDescent="0.3">
      <c r="A68">
        <v>67</v>
      </c>
      <c r="B68">
        <v>65</v>
      </c>
      <c r="C68" t="s">
        <v>10</v>
      </c>
      <c r="D68" t="s">
        <v>18</v>
      </c>
      <c r="E68" t="s">
        <v>19</v>
      </c>
      <c r="F68" s="2">
        <v>930.07</v>
      </c>
      <c r="G68">
        <v>6</v>
      </c>
      <c r="H68" s="3">
        <v>1.8</v>
      </c>
      <c r="I68" t="s">
        <v>17</v>
      </c>
      <c r="J68" s="1">
        <v>44628</v>
      </c>
      <c r="K68" s="1">
        <f>Table2[[#This Row],[Order_Date]]+Table2[[#This Row],[Delivery_Time_Days]]</f>
        <v>44634</v>
      </c>
      <c r="L68" t="str">
        <f>IF(Table2[[#This Row],[Customer_Age]]&lt;30,"Young",IF(Table2[[#This Row],[Customer_Age]]&lt;45,"Middle Age","Old"))</f>
        <v>Old</v>
      </c>
      <c r="M68" s="3" t="str">
        <f>IF(Table2[[#This Row],[Delivery_Time_Days]]&gt;=7,Table2[[#This Row],[Customer_Rating]],"")</f>
        <v/>
      </c>
      <c r="N68" s="3">
        <f>IF(Table2[[#This Row],[Delivery_Time_Days]]&lt;7,Table2[[#This Row],[Customer_Rating]],"")</f>
        <v>1.8</v>
      </c>
    </row>
    <row r="69" spans="1:14" x14ac:dyDescent="0.3">
      <c r="A69">
        <v>68</v>
      </c>
      <c r="B69">
        <v>25</v>
      </c>
      <c r="C69" t="s">
        <v>14</v>
      </c>
      <c r="D69" t="s">
        <v>22</v>
      </c>
      <c r="E69" t="s">
        <v>24</v>
      </c>
      <c r="F69" s="2">
        <v>396.36</v>
      </c>
      <c r="G69">
        <v>4</v>
      </c>
      <c r="H69" s="3">
        <v>1.2</v>
      </c>
      <c r="I69" t="s">
        <v>13</v>
      </c>
      <c r="J69" s="1">
        <v>44629</v>
      </c>
      <c r="K69" s="1">
        <f>Table2[[#This Row],[Order_Date]]+Table2[[#This Row],[Delivery_Time_Days]]</f>
        <v>44633</v>
      </c>
      <c r="L69" t="str">
        <f>IF(Table2[[#This Row],[Customer_Age]]&lt;30,"Young",IF(Table2[[#This Row],[Customer_Age]]&lt;45,"Middle Age","Old"))</f>
        <v>Young</v>
      </c>
      <c r="M69" s="3" t="str">
        <f>IF(Table2[[#This Row],[Delivery_Time_Days]]&gt;=7,Table2[[#This Row],[Customer_Rating]],"")</f>
        <v/>
      </c>
      <c r="N69" s="3">
        <f>IF(Table2[[#This Row],[Delivery_Time_Days]]&lt;7,Table2[[#This Row],[Customer_Rating]],"")</f>
        <v>1.2</v>
      </c>
    </row>
    <row r="70" spans="1:14" x14ac:dyDescent="0.3">
      <c r="A70">
        <v>69</v>
      </c>
      <c r="B70">
        <v>67</v>
      </c>
      <c r="C70" t="s">
        <v>23</v>
      </c>
      <c r="D70" t="s">
        <v>11</v>
      </c>
      <c r="E70" t="s">
        <v>24</v>
      </c>
      <c r="F70" s="2">
        <v>548.04999999999995</v>
      </c>
      <c r="G70">
        <v>1</v>
      </c>
      <c r="H70" s="3">
        <v>1.6</v>
      </c>
      <c r="I70" t="s">
        <v>13</v>
      </c>
      <c r="J70" s="1">
        <v>44630</v>
      </c>
      <c r="K70" s="1">
        <f>Table2[[#This Row],[Order_Date]]+Table2[[#This Row],[Delivery_Time_Days]]</f>
        <v>44631</v>
      </c>
      <c r="L70" t="str">
        <f>IF(Table2[[#This Row],[Customer_Age]]&lt;30,"Young",IF(Table2[[#This Row],[Customer_Age]]&lt;45,"Middle Age","Old"))</f>
        <v>Old</v>
      </c>
      <c r="M70" s="3" t="str">
        <f>IF(Table2[[#This Row],[Delivery_Time_Days]]&gt;=7,Table2[[#This Row],[Customer_Rating]],"")</f>
        <v/>
      </c>
      <c r="N70" s="3">
        <f>IF(Table2[[#This Row],[Delivery_Time_Days]]&lt;7,Table2[[#This Row],[Customer_Rating]],"")</f>
        <v>1.6</v>
      </c>
    </row>
    <row r="71" spans="1:14" x14ac:dyDescent="0.3">
      <c r="A71">
        <v>70</v>
      </c>
      <c r="B71">
        <v>47</v>
      </c>
      <c r="C71" t="s">
        <v>10</v>
      </c>
      <c r="D71" t="s">
        <v>25</v>
      </c>
      <c r="E71" t="s">
        <v>19</v>
      </c>
      <c r="F71" s="2">
        <v>673.2</v>
      </c>
      <c r="G71">
        <v>6</v>
      </c>
      <c r="H71" s="3">
        <v>4.9000000000000004</v>
      </c>
      <c r="I71" t="s">
        <v>17</v>
      </c>
      <c r="J71" s="1">
        <v>44631</v>
      </c>
      <c r="K71" s="1">
        <f>Table2[[#This Row],[Order_Date]]+Table2[[#This Row],[Delivery_Time_Days]]</f>
        <v>44637</v>
      </c>
      <c r="L71" t="str">
        <f>IF(Table2[[#This Row],[Customer_Age]]&lt;30,"Young",IF(Table2[[#This Row],[Customer_Age]]&lt;45,"Middle Age","Old"))</f>
        <v>Old</v>
      </c>
      <c r="M71" s="3" t="str">
        <f>IF(Table2[[#This Row],[Delivery_Time_Days]]&gt;=7,Table2[[#This Row],[Customer_Rating]],"")</f>
        <v/>
      </c>
      <c r="N71" s="3">
        <f>IF(Table2[[#This Row],[Delivery_Time_Days]]&lt;7,Table2[[#This Row],[Customer_Rating]],"")</f>
        <v>4.9000000000000004</v>
      </c>
    </row>
    <row r="72" spans="1:14" x14ac:dyDescent="0.3">
      <c r="A72">
        <v>71</v>
      </c>
      <c r="B72">
        <v>63</v>
      </c>
      <c r="C72" t="s">
        <v>14</v>
      </c>
      <c r="D72" t="s">
        <v>15</v>
      </c>
      <c r="E72" t="s">
        <v>21</v>
      </c>
      <c r="F72" s="2">
        <v>927.88</v>
      </c>
      <c r="G72">
        <v>12</v>
      </c>
      <c r="H72" s="3">
        <v>2.7</v>
      </c>
      <c r="I72" t="s">
        <v>17</v>
      </c>
      <c r="J72" s="1">
        <v>44632</v>
      </c>
      <c r="K72" s="1">
        <f>Table2[[#This Row],[Order_Date]]+Table2[[#This Row],[Delivery_Time_Days]]</f>
        <v>44644</v>
      </c>
      <c r="L72" t="str">
        <f>IF(Table2[[#This Row],[Customer_Age]]&lt;30,"Young",IF(Table2[[#This Row],[Customer_Age]]&lt;45,"Middle Age","Old"))</f>
        <v>Old</v>
      </c>
      <c r="M72" s="3">
        <f>IF(Table2[[#This Row],[Delivery_Time_Days]]&gt;=7,Table2[[#This Row],[Customer_Rating]],"")</f>
        <v>2.7</v>
      </c>
      <c r="N72" s="3" t="str">
        <f>IF(Table2[[#This Row],[Delivery_Time_Days]]&lt;7,Table2[[#This Row],[Customer_Rating]],"")</f>
        <v/>
      </c>
    </row>
    <row r="73" spans="1:14" x14ac:dyDescent="0.3">
      <c r="A73">
        <v>72</v>
      </c>
      <c r="B73">
        <v>44</v>
      </c>
      <c r="C73" t="s">
        <v>14</v>
      </c>
      <c r="D73" t="s">
        <v>20</v>
      </c>
      <c r="E73" t="s">
        <v>19</v>
      </c>
      <c r="F73" s="2">
        <v>601.32000000000005</v>
      </c>
      <c r="G73">
        <v>10</v>
      </c>
      <c r="H73" s="3">
        <v>4.3</v>
      </c>
      <c r="I73" t="s">
        <v>13</v>
      </c>
      <c r="J73" s="1">
        <v>44633</v>
      </c>
      <c r="K73" s="1">
        <f>Table2[[#This Row],[Order_Date]]+Table2[[#This Row],[Delivery_Time_Days]]</f>
        <v>44643</v>
      </c>
      <c r="L73" t="str">
        <f>IF(Table2[[#This Row],[Customer_Age]]&lt;30,"Young",IF(Table2[[#This Row],[Customer_Age]]&lt;45,"Middle Age","Old"))</f>
        <v>Middle Age</v>
      </c>
      <c r="M73" s="3">
        <f>IF(Table2[[#This Row],[Delivery_Time_Days]]&gt;=7,Table2[[#This Row],[Customer_Rating]],"")</f>
        <v>4.3</v>
      </c>
      <c r="N73" s="3" t="str">
        <f>IF(Table2[[#This Row],[Delivery_Time_Days]]&lt;7,Table2[[#This Row],[Customer_Rating]],"")</f>
        <v/>
      </c>
    </row>
    <row r="74" spans="1:14" x14ac:dyDescent="0.3">
      <c r="A74">
        <v>73</v>
      </c>
      <c r="B74">
        <v>46</v>
      </c>
      <c r="C74" t="s">
        <v>23</v>
      </c>
      <c r="D74" t="s">
        <v>22</v>
      </c>
      <c r="E74" t="s">
        <v>19</v>
      </c>
      <c r="F74" s="2">
        <v>526.42999999999995</v>
      </c>
      <c r="G74">
        <v>7</v>
      </c>
      <c r="H74" s="3">
        <v>4.2</v>
      </c>
      <c r="I74" t="s">
        <v>17</v>
      </c>
      <c r="J74" s="1">
        <v>44634</v>
      </c>
      <c r="K74" s="1">
        <f>Table2[[#This Row],[Order_Date]]+Table2[[#This Row],[Delivery_Time_Days]]</f>
        <v>44641</v>
      </c>
      <c r="L74" t="str">
        <f>IF(Table2[[#This Row],[Customer_Age]]&lt;30,"Young",IF(Table2[[#This Row],[Customer_Age]]&lt;45,"Middle Age","Old"))</f>
        <v>Old</v>
      </c>
      <c r="M74" s="3">
        <f>IF(Table2[[#This Row],[Delivery_Time_Days]]&gt;=7,Table2[[#This Row],[Customer_Rating]],"")</f>
        <v>4.2</v>
      </c>
      <c r="N74" s="3" t="str">
        <f>IF(Table2[[#This Row],[Delivery_Time_Days]]&lt;7,Table2[[#This Row],[Customer_Rating]],"")</f>
        <v/>
      </c>
    </row>
    <row r="75" spans="1:14" x14ac:dyDescent="0.3">
      <c r="A75">
        <v>74</v>
      </c>
      <c r="B75">
        <v>57</v>
      </c>
      <c r="C75" t="s">
        <v>23</v>
      </c>
      <c r="D75" t="s">
        <v>15</v>
      </c>
      <c r="E75" t="s">
        <v>21</v>
      </c>
      <c r="F75" s="2">
        <v>124.91</v>
      </c>
      <c r="G75">
        <v>7</v>
      </c>
      <c r="H75" s="3">
        <v>1.6</v>
      </c>
      <c r="I75" t="s">
        <v>17</v>
      </c>
      <c r="J75" s="1">
        <v>44635</v>
      </c>
      <c r="K75" s="1">
        <f>Table2[[#This Row],[Order_Date]]+Table2[[#This Row],[Delivery_Time_Days]]</f>
        <v>44642</v>
      </c>
      <c r="L75" t="str">
        <f>IF(Table2[[#This Row],[Customer_Age]]&lt;30,"Young",IF(Table2[[#This Row],[Customer_Age]]&lt;45,"Middle Age","Old"))</f>
        <v>Old</v>
      </c>
      <c r="M75" s="3">
        <f>IF(Table2[[#This Row],[Delivery_Time_Days]]&gt;=7,Table2[[#This Row],[Customer_Rating]],"")</f>
        <v>1.6</v>
      </c>
      <c r="N75" s="3" t="str">
        <f>IF(Table2[[#This Row],[Delivery_Time_Days]]&lt;7,Table2[[#This Row],[Customer_Rating]],"")</f>
        <v/>
      </c>
    </row>
    <row r="76" spans="1:14" x14ac:dyDescent="0.3">
      <c r="A76">
        <v>75</v>
      </c>
      <c r="B76">
        <v>62</v>
      </c>
      <c r="C76" t="s">
        <v>14</v>
      </c>
      <c r="D76" t="s">
        <v>20</v>
      </c>
      <c r="E76" t="s">
        <v>21</v>
      </c>
      <c r="F76" s="2">
        <v>1313.05</v>
      </c>
      <c r="G76">
        <v>9</v>
      </c>
      <c r="H76" s="3">
        <v>2.2999999999999998</v>
      </c>
      <c r="I76" t="s">
        <v>13</v>
      </c>
      <c r="J76" s="1">
        <v>44636</v>
      </c>
      <c r="K76" s="1">
        <f>Table2[[#This Row],[Order_Date]]+Table2[[#This Row],[Delivery_Time_Days]]</f>
        <v>44645</v>
      </c>
      <c r="L76" t="str">
        <f>IF(Table2[[#This Row],[Customer_Age]]&lt;30,"Young",IF(Table2[[#This Row],[Customer_Age]]&lt;45,"Middle Age","Old"))</f>
        <v>Old</v>
      </c>
      <c r="M76" s="3">
        <f>IF(Table2[[#This Row],[Delivery_Time_Days]]&gt;=7,Table2[[#This Row],[Customer_Rating]],"")</f>
        <v>2.2999999999999998</v>
      </c>
      <c r="N76" s="3" t="str">
        <f>IF(Table2[[#This Row],[Delivery_Time_Days]]&lt;7,Table2[[#This Row],[Customer_Rating]],"")</f>
        <v/>
      </c>
    </row>
    <row r="77" spans="1:14" x14ac:dyDescent="0.3">
      <c r="A77">
        <v>76</v>
      </c>
      <c r="B77">
        <v>22</v>
      </c>
      <c r="C77" t="s">
        <v>10</v>
      </c>
      <c r="D77" t="s">
        <v>18</v>
      </c>
      <c r="E77" t="s">
        <v>19</v>
      </c>
      <c r="F77" s="2">
        <v>1335.64</v>
      </c>
      <c r="G77">
        <v>4</v>
      </c>
      <c r="H77" s="3">
        <v>4.2</v>
      </c>
      <c r="I77" t="s">
        <v>13</v>
      </c>
      <c r="J77" s="1">
        <v>44637</v>
      </c>
      <c r="K77" s="1">
        <f>Table2[[#This Row],[Order_Date]]+Table2[[#This Row],[Delivery_Time_Days]]</f>
        <v>44641</v>
      </c>
      <c r="L77" t="str">
        <f>IF(Table2[[#This Row],[Customer_Age]]&lt;30,"Young",IF(Table2[[#This Row],[Customer_Age]]&lt;45,"Middle Age","Old"))</f>
        <v>Young</v>
      </c>
      <c r="M77" s="3" t="str">
        <f>IF(Table2[[#This Row],[Delivery_Time_Days]]&gt;=7,Table2[[#This Row],[Customer_Rating]],"")</f>
        <v/>
      </c>
      <c r="N77" s="3">
        <f>IF(Table2[[#This Row],[Delivery_Time_Days]]&lt;7,Table2[[#This Row],[Customer_Rating]],"")</f>
        <v>4.2</v>
      </c>
    </row>
    <row r="78" spans="1:14" x14ac:dyDescent="0.3">
      <c r="A78">
        <v>77</v>
      </c>
      <c r="B78">
        <v>63</v>
      </c>
      <c r="C78" t="s">
        <v>10</v>
      </c>
      <c r="D78" t="s">
        <v>11</v>
      </c>
      <c r="E78" t="s">
        <v>12</v>
      </c>
      <c r="F78" s="2">
        <v>573.74</v>
      </c>
      <c r="G78">
        <v>5</v>
      </c>
      <c r="H78" s="3">
        <v>1.5</v>
      </c>
      <c r="I78" t="s">
        <v>13</v>
      </c>
      <c r="J78" s="1">
        <v>44638</v>
      </c>
      <c r="K78" s="1">
        <f>Table2[[#This Row],[Order_Date]]+Table2[[#This Row],[Delivery_Time_Days]]</f>
        <v>44643</v>
      </c>
      <c r="L78" t="str">
        <f>IF(Table2[[#This Row],[Customer_Age]]&lt;30,"Young",IF(Table2[[#This Row],[Customer_Age]]&lt;45,"Middle Age","Old"))</f>
        <v>Old</v>
      </c>
      <c r="M78" s="3" t="str">
        <f>IF(Table2[[#This Row],[Delivery_Time_Days]]&gt;=7,Table2[[#This Row],[Customer_Rating]],"")</f>
        <v/>
      </c>
      <c r="N78" s="3">
        <f>IF(Table2[[#This Row],[Delivery_Time_Days]]&lt;7,Table2[[#This Row],[Customer_Rating]],"")</f>
        <v>1.5</v>
      </c>
    </row>
    <row r="79" spans="1:14" x14ac:dyDescent="0.3">
      <c r="A79">
        <v>78</v>
      </c>
      <c r="B79">
        <v>25</v>
      </c>
      <c r="C79" t="s">
        <v>10</v>
      </c>
      <c r="D79" t="s">
        <v>11</v>
      </c>
      <c r="E79" t="s">
        <v>12</v>
      </c>
      <c r="F79" s="2">
        <v>118.13</v>
      </c>
      <c r="G79">
        <v>14</v>
      </c>
      <c r="H79" s="3">
        <v>1.7</v>
      </c>
      <c r="I79" t="s">
        <v>17</v>
      </c>
      <c r="J79" s="1">
        <v>44639</v>
      </c>
      <c r="K79" s="1">
        <f>Table2[[#This Row],[Order_Date]]+Table2[[#This Row],[Delivery_Time_Days]]</f>
        <v>44653</v>
      </c>
      <c r="L79" t="str">
        <f>IF(Table2[[#This Row],[Customer_Age]]&lt;30,"Young",IF(Table2[[#This Row],[Customer_Age]]&lt;45,"Middle Age","Old"))</f>
        <v>Young</v>
      </c>
      <c r="M79" s="3">
        <f>IF(Table2[[#This Row],[Delivery_Time_Days]]&gt;=7,Table2[[#This Row],[Customer_Rating]],"")</f>
        <v>1.7</v>
      </c>
      <c r="N79" s="3" t="str">
        <f>IF(Table2[[#This Row],[Delivery_Time_Days]]&lt;7,Table2[[#This Row],[Customer_Rating]],"")</f>
        <v/>
      </c>
    </row>
    <row r="80" spans="1:14" x14ac:dyDescent="0.3">
      <c r="A80">
        <v>79</v>
      </c>
      <c r="B80">
        <v>21</v>
      </c>
      <c r="C80" t="s">
        <v>10</v>
      </c>
      <c r="D80" t="s">
        <v>25</v>
      </c>
      <c r="E80" t="s">
        <v>12</v>
      </c>
      <c r="F80" s="2">
        <v>979.8</v>
      </c>
      <c r="G80">
        <v>6</v>
      </c>
      <c r="H80" s="3">
        <v>3.5</v>
      </c>
      <c r="I80" t="s">
        <v>17</v>
      </c>
      <c r="J80" s="1">
        <v>44640</v>
      </c>
      <c r="K80" s="1">
        <f>Table2[[#This Row],[Order_Date]]+Table2[[#This Row],[Delivery_Time_Days]]</f>
        <v>44646</v>
      </c>
      <c r="L80" t="str">
        <f>IF(Table2[[#This Row],[Customer_Age]]&lt;30,"Young",IF(Table2[[#This Row],[Customer_Age]]&lt;45,"Middle Age","Old"))</f>
        <v>Young</v>
      </c>
      <c r="M80" s="3" t="str">
        <f>IF(Table2[[#This Row],[Delivery_Time_Days]]&gt;=7,Table2[[#This Row],[Customer_Rating]],"")</f>
        <v/>
      </c>
      <c r="N80" s="3">
        <f>IF(Table2[[#This Row],[Delivery_Time_Days]]&lt;7,Table2[[#This Row],[Customer_Rating]],"")</f>
        <v>3.5</v>
      </c>
    </row>
    <row r="81" spans="1:14" x14ac:dyDescent="0.3">
      <c r="A81">
        <v>80</v>
      </c>
      <c r="B81">
        <v>49</v>
      </c>
      <c r="C81" t="s">
        <v>14</v>
      </c>
      <c r="D81" t="s">
        <v>22</v>
      </c>
      <c r="E81" t="s">
        <v>19</v>
      </c>
      <c r="F81" s="2">
        <v>219.26</v>
      </c>
      <c r="G81">
        <v>6</v>
      </c>
      <c r="H81" s="3">
        <v>1.7</v>
      </c>
      <c r="I81" t="s">
        <v>13</v>
      </c>
      <c r="J81" s="1">
        <v>44641</v>
      </c>
      <c r="K81" s="1">
        <f>Table2[[#This Row],[Order_Date]]+Table2[[#This Row],[Delivery_Time_Days]]</f>
        <v>44647</v>
      </c>
      <c r="L81" t="str">
        <f>IF(Table2[[#This Row],[Customer_Age]]&lt;30,"Young",IF(Table2[[#This Row],[Customer_Age]]&lt;45,"Middle Age","Old"))</f>
        <v>Old</v>
      </c>
      <c r="M81" s="3" t="str">
        <f>IF(Table2[[#This Row],[Delivery_Time_Days]]&gt;=7,Table2[[#This Row],[Customer_Rating]],"")</f>
        <v/>
      </c>
      <c r="N81" s="3">
        <f>IF(Table2[[#This Row],[Delivery_Time_Days]]&lt;7,Table2[[#This Row],[Customer_Rating]],"")</f>
        <v>1.7</v>
      </c>
    </row>
    <row r="82" spans="1:14" x14ac:dyDescent="0.3">
      <c r="A82">
        <v>81</v>
      </c>
      <c r="B82">
        <v>46</v>
      </c>
      <c r="C82" t="s">
        <v>10</v>
      </c>
      <c r="D82" t="s">
        <v>22</v>
      </c>
      <c r="E82" t="s">
        <v>12</v>
      </c>
      <c r="F82" s="2">
        <v>1396.2</v>
      </c>
      <c r="G82">
        <v>7</v>
      </c>
      <c r="H82" s="3">
        <v>1.3</v>
      </c>
      <c r="I82" t="s">
        <v>17</v>
      </c>
      <c r="J82" s="1">
        <v>44642</v>
      </c>
      <c r="K82" s="1">
        <f>Table2[[#This Row],[Order_Date]]+Table2[[#This Row],[Delivery_Time_Days]]</f>
        <v>44649</v>
      </c>
      <c r="L82" t="str">
        <f>IF(Table2[[#This Row],[Customer_Age]]&lt;30,"Young",IF(Table2[[#This Row],[Customer_Age]]&lt;45,"Middle Age","Old"))</f>
        <v>Old</v>
      </c>
      <c r="M82" s="3">
        <f>IF(Table2[[#This Row],[Delivery_Time_Days]]&gt;=7,Table2[[#This Row],[Customer_Rating]],"")</f>
        <v>1.3</v>
      </c>
      <c r="N82" s="3" t="str">
        <f>IF(Table2[[#This Row],[Delivery_Time_Days]]&lt;7,Table2[[#This Row],[Customer_Rating]],"")</f>
        <v/>
      </c>
    </row>
    <row r="83" spans="1:14" x14ac:dyDescent="0.3">
      <c r="A83">
        <v>82</v>
      </c>
      <c r="B83">
        <v>24</v>
      </c>
      <c r="C83" t="s">
        <v>23</v>
      </c>
      <c r="D83" t="s">
        <v>11</v>
      </c>
      <c r="E83" t="s">
        <v>19</v>
      </c>
      <c r="F83" s="2">
        <v>1109.26</v>
      </c>
      <c r="G83">
        <v>9</v>
      </c>
      <c r="H83" s="3">
        <v>1.3</v>
      </c>
      <c r="I83" t="s">
        <v>13</v>
      </c>
      <c r="J83" s="1">
        <v>44643</v>
      </c>
      <c r="K83" s="1">
        <f>Table2[[#This Row],[Order_Date]]+Table2[[#This Row],[Delivery_Time_Days]]</f>
        <v>44652</v>
      </c>
      <c r="L83" t="str">
        <f>IF(Table2[[#This Row],[Customer_Age]]&lt;30,"Young",IF(Table2[[#This Row],[Customer_Age]]&lt;45,"Middle Age","Old"))</f>
        <v>Young</v>
      </c>
      <c r="M83" s="3">
        <f>IF(Table2[[#This Row],[Delivery_Time_Days]]&gt;=7,Table2[[#This Row],[Customer_Rating]],"")</f>
        <v>1.3</v>
      </c>
      <c r="N83" s="3" t="str">
        <f>IF(Table2[[#This Row],[Delivery_Time_Days]]&lt;7,Table2[[#This Row],[Customer_Rating]],"")</f>
        <v/>
      </c>
    </row>
    <row r="84" spans="1:14" x14ac:dyDescent="0.3">
      <c r="A84">
        <v>83</v>
      </c>
      <c r="B84">
        <v>42</v>
      </c>
      <c r="C84" t="s">
        <v>23</v>
      </c>
      <c r="D84" t="s">
        <v>22</v>
      </c>
      <c r="E84" t="s">
        <v>24</v>
      </c>
      <c r="F84" s="2">
        <v>514.54</v>
      </c>
      <c r="G84">
        <v>1</v>
      </c>
      <c r="H84" s="3">
        <v>3.6</v>
      </c>
      <c r="I84" t="s">
        <v>17</v>
      </c>
      <c r="J84" s="1">
        <v>44644</v>
      </c>
      <c r="K84" s="1">
        <f>Table2[[#This Row],[Order_Date]]+Table2[[#This Row],[Delivery_Time_Days]]</f>
        <v>44645</v>
      </c>
      <c r="L84" t="str">
        <f>IF(Table2[[#This Row],[Customer_Age]]&lt;30,"Young",IF(Table2[[#This Row],[Customer_Age]]&lt;45,"Middle Age","Old"))</f>
        <v>Middle Age</v>
      </c>
      <c r="M84" s="3" t="str">
        <f>IF(Table2[[#This Row],[Delivery_Time_Days]]&gt;=7,Table2[[#This Row],[Customer_Rating]],"")</f>
        <v/>
      </c>
      <c r="N84" s="3">
        <f>IF(Table2[[#This Row],[Delivery_Time_Days]]&lt;7,Table2[[#This Row],[Customer_Rating]],"")</f>
        <v>3.6</v>
      </c>
    </row>
    <row r="85" spans="1:14" x14ac:dyDescent="0.3">
      <c r="A85">
        <v>84</v>
      </c>
      <c r="B85">
        <v>44</v>
      </c>
      <c r="C85" t="s">
        <v>10</v>
      </c>
      <c r="D85" t="s">
        <v>18</v>
      </c>
      <c r="E85" t="s">
        <v>12</v>
      </c>
      <c r="F85" s="2">
        <v>363.81</v>
      </c>
      <c r="G85">
        <v>5</v>
      </c>
      <c r="H85" s="3">
        <v>4.5999999999999996</v>
      </c>
      <c r="I85" t="s">
        <v>13</v>
      </c>
      <c r="J85" s="1">
        <v>44645</v>
      </c>
      <c r="K85" s="1">
        <f>Table2[[#This Row],[Order_Date]]+Table2[[#This Row],[Delivery_Time_Days]]</f>
        <v>44650</v>
      </c>
      <c r="L85" t="str">
        <f>IF(Table2[[#This Row],[Customer_Age]]&lt;30,"Young",IF(Table2[[#This Row],[Customer_Age]]&lt;45,"Middle Age","Old"))</f>
        <v>Middle Age</v>
      </c>
      <c r="M85" s="3" t="str">
        <f>IF(Table2[[#This Row],[Delivery_Time_Days]]&gt;=7,Table2[[#This Row],[Customer_Rating]],"")</f>
        <v/>
      </c>
      <c r="N85" s="3">
        <f>IF(Table2[[#This Row],[Delivery_Time_Days]]&lt;7,Table2[[#This Row],[Customer_Rating]],"")</f>
        <v>4.5999999999999996</v>
      </c>
    </row>
    <row r="86" spans="1:14" x14ac:dyDescent="0.3">
      <c r="A86">
        <v>85</v>
      </c>
      <c r="B86">
        <v>56</v>
      </c>
      <c r="C86" t="s">
        <v>14</v>
      </c>
      <c r="D86" t="s">
        <v>11</v>
      </c>
      <c r="E86" t="s">
        <v>12</v>
      </c>
      <c r="F86" s="2">
        <v>691.22</v>
      </c>
      <c r="G86">
        <v>5</v>
      </c>
      <c r="H86" s="3">
        <v>1.6</v>
      </c>
      <c r="I86" t="s">
        <v>17</v>
      </c>
      <c r="J86" s="1">
        <v>44646</v>
      </c>
      <c r="K86" s="1">
        <f>Table2[[#This Row],[Order_Date]]+Table2[[#This Row],[Delivery_Time_Days]]</f>
        <v>44651</v>
      </c>
      <c r="L86" t="str">
        <f>IF(Table2[[#This Row],[Customer_Age]]&lt;30,"Young",IF(Table2[[#This Row],[Customer_Age]]&lt;45,"Middle Age","Old"))</f>
        <v>Old</v>
      </c>
      <c r="M86" s="3" t="str">
        <f>IF(Table2[[#This Row],[Delivery_Time_Days]]&gt;=7,Table2[[#This Row],[Customer_Rating]],"")</f>
        <v/>
      </c>
      <c r="N86" s="3">
        <f>IF(Table2[[#This Row],[Delivery_Time_Days]]&lt;7,Table2[[#This Row],[Customer_Rating]],"")</f>
        <v>1.6</v>
      </c>
    </row>
    <row r="87" spans="1:14" x14ac:dyDescent="0.3">
      <c r="A87">
        <v>86</v>
      </c>
      <c r="B87">
        <v>65</v>
      </c>
      <c r="C87" t="s">
        <v>23</v>
      </c>
      <c r="D87" t="s">
        <v>22</v>
      </c>
      <c r="E87" t="s">
        <v>12</v>
      </c>
      <c r="F87" s="2">
        <v>693.43</v>
      </c>
      <c r="G87">
        <v>7</v>
      </c>
      <c r="H87" s="3">
        <v>1.8</v>
      </c>
      <c r="I87" t="s">
        <v>13</v>
      </c>
      <c r="J87" s="1">
        <v>44647</v>
      </c>
      <c r="K87" s="1">
        <f>Table2[[#This Row],[Order_Date]]+Table2[[#This Row],[Delivery_Time_Days]]</f>
        <v>44654</v>
      </c>
      <c r="L87" t="str">
        <f>IF(Table2[[#This Row],[Customer_Age]]&lt;30,"Young",IF(Table2[[#This Row],[Customer_Age]]&lt;45,"Middle Age","Old"))</f>
        <v>Old</v>
      </c>
      <c r="M87" s="3">
        <f>IF(Table2[[#This Row],[Delivery_Time_Days]]&gt;=7,Table2[[#This Row],[Customer_Rating]],"")</f>
        <v>1.8</v>
      </c>
      <c r="N87" s="3" t="str">
        <f>IF(Table2[[#This Row],[Delivery_Time_Days]]&lt;7,Table2[[#This Row],[Customer_Rating]],"")</f>
        <v/>
      </c>
    </row>
    <row r="88" spans="1:14" x14ac:dyDescent="0.3">
      <c r="A88">
        <v>87</v>
      </c>
      <c r="B88">
        <v>47</v>
      </c>
      <c r="C88" t="s">
        <v>14</v>
      </c>
      <c r="D88" t="s">
        <v>22</v>
      </c>
      <c r="E88" t="s">
        <v>24</v>
      </c>
      <c r="F88" s="2">
        <v>232.85</v>
      </c>
      <c r="G88">
        <v>10</v>
      </c>
      <c r="H88" s="3">
        <v>3.8</v>
      </c>
      <c r="I88" t="s">
        <v>17</v>
      </c>
      <c r="J88" s="1">
        <v>44648</v>
      </c>
      <c r="K88" s="1">
        <f>Table2[[#This Row],[Order_Date]]+Table2[[#This Row],[Delivery_Time_Days]]</f>
        <v>44658</v>
      </c>
      <c r="L88" t="str">
        <f>IF(Table2[[#This Row],[Customer_Age]]&lt;30,"Young",IF(Table2[[#This Row],[Customer_Age]]&lt;45,"Middle Age","Old"))</f>
        <v>Old</v>
      </c>
      <c r="M88" s="3">
        <f>IF(Table2[[#This Row],[Delivery_Time_Days]]&gt;=7,Table2[[#This Row],[Customer_Rating]],"")</f>
        <v>3.8</v>
      </c>
      <c r="N88" s="3" t="str">
        <f>IF(Table2[[#This Row],[Delivery_Time_Days]]&lt;7,Table2[[#This Row],[Customer_Rating]],"")</f>
        <v/>
      </c>
    </row>
    <row r="89" spans="1:14" x14ac:dyDescent="0.3">
      <c r="A89">
        <v>88</v>
      </c>
      <c r="B89">
        <v>43</v>
      </c>
      <c r="C89" t="s">
        <v>23</v>
      </c>
      <c r="D89" t="s">
        <v>20</v>
      </c>
      <c r="E89" t="s">
        <v>19</v>
      </c>
      <c r="F89" s="2">
        <v>414.23</v>
      </c>
      <c r="G89">
        <v>3</v>
      </c>
      <c r="H89" s="3">
        <v>5</v>
      </c>
      <c r="I89" t="s">
        <v>17</v>
      </c>
      <c r="J89" s="1">
        <v>44649</v>
      </c>
      <c r="K89" s="1">
        <f>Table2[[#This Row],[Order_Date]]+Table2[[#This Row],[Delivery_Time_Days]]</f>
        <v>44652</v>
      </c>
      <c r="L89" t="str">
        <f>IF(Table2[[#This Row],[Customer_Age]]&lt;30,"Young",IF(Table2[[#This Row],[Customer_Age]]&lt;45,"Middle Age","Old"))</f>
        <v>Middle Age</v>
      </c>
      <c r="M89" s="3" t="str">
        <f>IF(Table2[[#This Row],[Delivery_Time_Days]]&gt;=7,Table2[[#This Row],[Customer_Rating]],"")</f>
        <v/>
      </c>
      <c r="N89" s="3">
        <f>IF(Table2[[#This Row],[Delivery_Time_Days]]&lt;7,Table2[[#This Row],[Customer_Rating]],"")</f>
        <v>5</v>
      </c>
    </row>
    <row r="90" spans="1:14" x14ac:dyDescent="0.3">
      <c r="A90">
        <v>89</v>
      </c>
      <c r="B90">
        <v>52</v>
      </c>
      <c r="C90" t="s">
        <v>10</v>
      </c>
      <c r="D90" t="s">
        <v>15</v>
      </c>
      <c r="E90" t="s">
        <v>19</v>
      </c>
      <c r="F90" s="2">
        <v>952.87</v>
      </c>
      <c r="G90">
        <v>5</v>
      </c>
      <c r="H90" s="3">
        <v>1.4</v>
      </c>
      <c r="I90" t="s">
        <v>17</v>
      </c>
      <c r="J90" s="1">
        <v>44650</v>
      </c>
      <c r="K90" s="1">
        <f>Table2[[#This Row],[Order_Date]]+Table2[[#This Row],[Delivery_Time_Days]]</f>
        <v>44655</v>
      </c>
      <c r="L90" t="str">
        <f>IF(Table2[[#This Row],[Customer_Age]]&lt;30,"Young",IF(Table2[[#This Row],[Customer_Age]]&lt;45,"Middle Age","Old"))</f>
        <v>Old</v>
      </c>
      <c r="M90" s="3" t="str">
        <f>IF(Table2[[#This Row],[Delivery_Time_Days]]&gt;=7,Table2[[#This Row],[Customer_Rating]],"")</f>
        <v/>
      </c>
      <c r="N90" s="3">
        <f>IF(Table2[[#This Row],[Delivery_Time_Days]]&lt;7,Table2[[#This Row],[Customer_Rating]],"")</f>
        <v>1.4</v>
      </c>
    </row>
    <row r="91" spans="1:14" x14ac:dyDescent="0.3">
      <c r="A91">
        <v>90</v>
      </c>
      <c r="B91">
        <v>69</v>
      </c>
      <c r="C91" t="s">
        <v>14</v>
      </c>
      <c r="D91" t="s">
        <v>25</v>
      </c>
      <c r="E91" t="s">
        <v>24</v>
      </c>
      <c r="F91" s="2">
        <v>1114.45</v>
      </c>
      <c r="G91">
        <v>1</v>
      </c>
      <c r="H91" s="3">
        <v>4.9000000000000004</v>
      </c>
      <c r="I91" t="s">
        <v>13</v>
      </c>
      <c r="J91" s="1">
        <v>44651</v>
      </c>
      <c r="K91" s="1">
        <f>Table2[[#This Row],[Order_Date]]+Table2[[#This Row],[Delivery_Time_Days]]</f>
        <v>44652</v>
      </c>
      <c r="L91" t="str">
        <f>IF(Table2[[#This Row],[Customer_Age]]&lt;30,"Young",IF(Table2[[#This Row],[Customer_Age]]&lt;45,"Middle Age","Old"))</f>
        <v>Old</v>
      </c>
      <c r="M91" s="3" t="str">
        <f>IF(Table2[[#This Row],[Delivery_Time_Days]]&gt;=7,Table2[[#This Row],[Customer_Rating]],"")</f>
        <v/>
      </c>
      <c r="N91" s="3">
        <f>IF(Table2[[#This Row],[Delivery_Time_Days]]&lt;7,Table2[[#This Row],[Customer_Rating]],"")</f>
        <v>4.9000000000000004</v>
      </c>
    </row>
    <row r="92" spans="1:14" x14ac:dyDescent="0.3">
      <c r="A92">
        <v>91</v>
      </c>
      <c r="B92">
        <v>49</v>
      </c>
      <c r="C92" t="s">
        <v>10</v>
      </c>
      <c r="D92" t="s">
        <v>18</v>
      </c>
      <c r="E92" t="s">
        <v>12</v>
      </c>
      <c r="F92" s="2">
        <v>278.2</v>
      </c>
      <c r="G92">
        <v>7</v>
      </c>
      <c r="H92" s="3">
        <v>4.7</v>
      </c>
      <c r="I92" t="s">
        <v>13</v>
      </c>
      <c r="J92" s="1">
        <v>44652</v>
      </c>
      <c r="K92" s="1">
        <f>Table2[[#This Row],[Order_Date]]+Table2[[#This Row],[Delivery_Time_Days]]</f>
        <v>44659</v>
      </c>
      <c r="L92" t="str">
        <f>IF(Table2[[#This Row],[Customer_Age]]&lt;30,"Young",IF(Table2[[#This Row],[Customer_Age]]&lt;45,"Middle Age","Old"))</f>
        <v>Old</v>
      </c>
      <c r="M92" s="3">
        <f>IF(Table2[[#This Row],[Delivery_Time_Days]]&gt;=7,Table2[[#This Row],[Customer_Rating]],"")</f>
        <v>4.7</v>
      </c>
      <c r="N92" s="3" t="str">
        <f>IF(Table2[[#This Row],[Delivery_Time_Days]]&lt;7,Table2[[#This Row],[Customer_Rating]],"")</f>
        <v/>
      </c>
    </row>
    <row r="93" spans="1:14" x14ac:dyDescent="0.3">
      <c r="A93">
        <v>92</v>
      </c>
      <c r="B93">
        <v>50</v>
      </c>
      <c r="C93" t="s">
        <v>23</v>
      </c>
      <c r="D93" t="s">
        <v>25</v>
      </c>
      <c r="E93" t="s">
        <v>21</v>
      </c>
      <c r="F93" s="2">
        <v>11.78</v>
      </c>
      <c r="G93">
        <v>14</v>
      </c>
      <c r="H93" s="3">
        <v>1.2</v>
      </c>
      <c r="I93" t="s">
        <v>17</v>
      </c>
      <c r="J93" s="1">
        <v>44653</v>
      </c>
      <c r="K93" s="1">
        <f>Table2[[#This Row],[Order_Date]]+Table2[[#This Row],[Delivery_Time_Days]]</f>
        <v>44667</v>
      </c>
      <c r="L93" t="str">
        <f>IF(Table2[[#This Row],[Customer_Age]]&lt;30,"Young",IF(Table2[[#This Row],[Customer_Age]]&lt;45,"Middle Age","Old"))</f>
        <v>Old</v>
      </c>
      <c r="M93" s="3">
        <f>IF(Table2[[#This Row],[Delivery_Time_Days]]&gt;=7,Table2[[#This Row],[Customer_Rating]],"")</f>
        <v>1.2</v>
      </c>
      <c r="N93" s="3" t="str">
        <f>IF(Table2[[#This Row],[Delivery_Time_Days]]&lt;7,Table2[[#This Row],[Customer_Rating]],"")</f>
        <v/>
      </c>
    </row>
    <row r="94" spans="1:14" x14ac:dyDescent="0.3">
      <c r="A94">
        <v>93</v>
      </c>
      <c r="B94">
        <v>52</v>
      </c>
      <c r="C94" t="s">
        <v>10</v>
      </c>
      <c r="D94" t="s">
        <v>20</v>
      </c>
      <c r="E94" t="s">
        <v>21</v>
      </c>
      <c r="F94" s="2">
        <v>136.84</v>
      </c>
      <c r="G94">
        <v>2</v>
      </c>
      <c r="H94" s="3">
        <v>1.2</v>
      </c>
      <c r="I94" t="s">
        <v>13</v>
      </c>
      <c r="J94" s="1">
        <v>44654</v>
      </c>
      <c r="K94" s="1">
        <f>Table2[[#This Row],[Order_Date]]+Table2[[#This Row],[Delivery_Time_Days]]</f>
        <v>44656</v>
      </c>
      <c r="L94" t="str">
        <f>IF(Table2[[#This Row],[Customer_Age]]&lt;30,"Young",IF(Table2[[#This Row],[Customer_Age]]&lt;45,"Middle Age","Old"))</f>
        <v>Old</v>
      </c>
      <c r="M94" s="3" t="str">
        <f>IF(Table2[[#This Row],[Delivery_Time_Days]]&gt;=7,Table2[[#This Row],[Customer_Rating]],"")</f>
        <v/>
      </c>
      <c r="N94" s="3">
        <f>IF(Table2[[#This Row],[Delivery_Time_Days]]&lt;7,Table2[[#This Row],[Customer_Rating]],"")</f>
        <v>1.2</v>
      </c>
    </row>
    <row r="95" spans="1:14" x14ac:dyDescent="0.3">
      <c r="A95">
        <v>94</v>
      </c>
      <c r="B95">
        <v>41</v>
      </c>
      <c r="C95" t="s">
        <v>23</v>
      </c>
      <c r="D95" t="s">
        <v>25</v>
      </c>
      <c r="E95" t="s">
        <v>19</v>
      </c>
      <c r="F95" s="2">
        <v>664.81</v>
      </c>
      <c r="G95">
        <v>12</v>
      </c>
      <c r="H95" s="3">
        <v>1.6</v>
      </c>
      <c r="I95" t="s">
        <v>17</v>
      </c>
      <c r="J95" s="1">
        <v>44655</v>
      </c>
      <c r="K95" s="1">
        <f>Table2[[#This Row],[Order_Date]]+Table2[[#This Row],[Delivery_Time_Days]]</f>
        <v>44667</v>
      </c>
      <c r="L95" t="str">
        <f>IF(Table2[[#This Row],[Customer_Age]]&lt;30,"Young",IF(Table2[[#This Row],[Customer_Age]]&lt;45,"Middle Age","Old"))</f>
        <v>Middle Age</v>
      </c>
      <c r="M95" s="3">
        <f>IF(Table2[[#This Row],[Delivery_Time_Days]]&gt;=7,Table2[[#This Row],[Customer_Rating]],"")</f>
        <v>1.6</v>
      </c>
      <c r="N95" s="3" t="str">
        <f>IF(Table2[[#This Row],[Delivery_Time_Days]]&lt;7,Table2[[#This Row],[Customer_Rating]],"")</f>
        <v/>
      </c>
    </row>
    <row r="96" spans="1:14" x14ac:dyDescent="0.3">
      <c r="A96">
        <v>95</v>
      </c>
      <c r="B96">
        <v>29</v>
      </c>
      <c r="C96" t="s">
        <v>10</v>
      </c>
      <c r="D96" t="s">
        <v>18</v>
      </c>
      <c r="E96" t="s">
        <v>24</v>
      </c>
      <c r="F96" s="2">
        <v>1121.06</v>
      </c>
      <c r="G96">
        <v>10</v>
      </c>
      <c r="H96" s="3">
        <v>2.4</v>
      </c>
      <c r="I96" t="s">
        <v>13</v>
      </c>
      <c r="J96" s="1">
        <v>44656</v>
      </c>
      <c r="K96" s="1">
        <f>Table2[[#This Row],[Order_Date]]+Table2[[#This Row],[Delivery_Time_Days]]</f>
        <v>44666</v>
      </c>
      <c r="L96" t="str">
        <f>IF(Table2[[#This Row],[Customer_Age]]&lt;30,"Young",IF(Table2[[#This Row],[Customer_Age]]&lt;45,"Middle Age","Old"))</f>
        <v>Young</v>
      </c>
      <c r="M96" s="3">
        <f>IF(Table2[[#This Row],[Delivery_Time_Days]]&gt;=7,Table2[[#This Row],[Customer_Rating]],"")</f>
        <v>2.4</v>
      </c>
      <c r="N96" s="3" t="str">
        <f>IF(Table2[[#This Row],[Delivery_Time_Days]]&lt;7,Table2[[#This Row],[Customer_Rating]],"")</f>
        <v/>
      </c>
    </row>
    <row r="97" spans="1:14" x14ac:dyDescent="0.3">
      <c r="A97">
        <v>96</v>
      </c>
      <c r="B97">
        <v>33</v>
      </c>
      <c r="C97" t="s">
        <v>10</v>
      </c>
      <c r="D97" t="s">
        <v>20</v>
      </c>
      <c r="E97" t="s">
        <v>21</v>
      </c>
      <c r="F97" s="2">
        <v>525.28</v>
      </c>
      <c r="G97">
        <v>8</v>
      </c>
      <c r="H97" s="3">
        <v>1.2</v>
      </c>
      <c r="I97" t="s">
        <v>13</v>
      </c>
      <c r="J97" s="1">
        <v>44657</v>
      </c>
      <c r="K97" s="1">
        <f>Table2[[#This Row],[Order_Date]]+Table2[[#This Row],[Delivery_Time_Days]]</f>
        <v>44665</v>
      </c>
      <c r="L97" t="str">
        <f>IF(Table2[[#This Row],[Customer_Age]]&lt;30,"Young",IF(Table2[[#This Row],[Customer_Age]]&lt;45,"Middle Age","Old"))</f>
        <v>Middle Age</v>
      </c>
      <c r="M97" s="3">
        <f>IF(Table2[[#This Row],[Delivery_Time_Days]]&gt;=7,Table2[[#This Row],[Customer_Rating]],"")</f>
        <v>1.2</v>
      </c>
      <c r="N97" s="3" t="str">
        <f>IF(Table2[[#This Row],[Delivery_Time_Days]]&lt;7,Table2[[#This Row],[Customer_Rating]],"")</f>
        <v/>
      </c>
    </row>
    <row r="98" spans="1:14" x14ac:dyDescent="0.3">
      <c r="A98">
        <v>97</v>
      </c>
      <c r="B98">
        <v>38</v>
      </c>
      <c r="C98" t="s">
        <v>14</v>
      </c>
      <c r="D98" t="s">
        <v>15</v>
      </c>
      <c r="E98" t="s">
        <v>16</v>
      </c>
      <c r="F98" s="2">
        <v>1333.77</v>
      </c>
      <c r="G98">
        <v>7</v>
      </c>
      <c r="H98" s="3">
        <v>2</v>
      </c>
      <c r="I98" t="s">
        <v>17</v>
      </c>
      <c r="J98" s="1">
        <v>44658</v>
      </c>
      <c r="K98" s="1">
        <f>Table2[[#This Row],[Order_Date]]+Table2[[#This Row],[Delivery_Time_Days]]</f>
        <v>44665</v>
      </c>
      <c r="L98" t="str">
        <f>IF(Table2[[#This Row],[Customer_Age]]&lt;30,"Young",IF(Table2[[#This Row],[Customer_Age]]&lt;45,"Middle Age","Old"))</f>
        <v>Middle Age</v>
      </c>
      <c r="M98" s="3">
        <f>IF(Table2[[#This Row],[Delivery_Time_Days]]&gt;=7,Table2[[#This Row],[Customer_Rating]],"")</f>
        <v>2</v>
      </c>
      <c r="N98" s="3" t="str">
        <f>IF(Table2[[#This Row],[Delivery_Time_Days]]&lt;7,Table2[[#This Row],[Customer_Rating]],"")</f>
        <v/>
      </c>
    </row>
    <row r="99" spans="1:14" x14ac:dyDescent="0.3">
      <c r="A99">
        <v>98</v>
      </c>
      <c r="B99">
        <v>69</v>
      </c>
      <c r="C99" t="s">
        <v>23</v>
      </c>
      <c r="D99" t="s">
        <v>22</v>
      </c>
      <c r="E99" t="s">
        <v>21</v>
      </c>
      <c r="F99" s="2">
        <v>1120.6500000000001</v>
      </c>
      <c r="G99">
        <v>9</v>
      </c>
      <c r="H99" s="3">
        <v>2.1</v>
      </c>
      <c r="I99" t="s">
        <v>17</v>
      </c>
      <c r="J99" s="1">
        <v>44659</v>
      </c>
      <c r="K99" s="1">
        <f>Table2[[#This Row],[Order_Date]]+Table2[[#This Row],[Delivery_Time_Days]]</f>
        <v>44668</v>
      </c>
      <c r="L99" t="str">
        <f>IF(Table2[[#This Row],[Customer_Age]]&lt;30,"Young",IF(Table2[[#This Row],[Customer_Age]]&lt;45,"Middle Age","Old"))</f>
        <v>Old</v>
      </c>
      <c r="M99" s="3">
        <f>IF(Table2[[#This Row],[Delivery_Time_Days]]&gt;=7,Table2[[#This Row],[Customer_Rating]],"")</f>
        <v>2.1</v>
      </c>
      <c r="N99" s="3" t="str">
        <f>IF(Table2[[#This Row],[Delivery_Time_Days]]&lt;7,Table2[[#This Row],[Customer_Rating]],"")</f>
        <v/>
      </c>
    </row>
    <row r="100" spans="1:14" x14ac:dyDescent="0.3">
      <c r="A100">
        <v>99</v>
      </c>
      <c r="B100">
        <v>24</v>
      </c>
      <c r="C100" t="s">
        <v>10</v>
      </c>
      <c r="D100" t="s">
        <v>25</v>
      </c>
      <c r="E100" t="s">
        <v>24</v>
      </c>
      <c r="F100" s="2">
        <v>559.99</v>
      </c>
      <c r="G100">
        <v>13</v>
      </c>
      <c r="H100" s="3">
        <v>3.5</v>
      </c>
      <c r="I100" t="s">
        <v>13</v>
      </c>
      <c r="J100" s="1">
        <v>44660</v>
      </c>
      <c r="K100" s="1">
        <f>Table2[[#This Row],[Order_Date]]+Table2[[#This Row],[Delivery_Time_Days]]</f>
        <v>44673</v>
      </c>
      <c r="L100" t="str">
        <f>IF(Table2[[#This Row],[Customer_Age]]&lt;30,"Young",IF(Table2[[#This Row],[Customer_Age]]&lt;45,"Middle Age","Old"))</f>
        <v>Young</v>
      </c>
      <c r="M100" s="3">
        <f>IF(Table2[[#This Row],[Delivery_Time_Days]]&gt;=7,Table2[[#This Row],[Customer_Rating]],"")</f>
        <v>3.5</v>
      </c>
      <c r="N100" s="3" t="str">
        <f>IF(Table2[[#This Row],[Delivery_Time_Days]]&lt;7,Table2[[#This Row],[Customer_Rating]],"")</f>
        <v/>
      </c>
    </row>
    <row r="101" spans="1:14" x14ac:dyDescent="0.3">
      <c r="A101">
        <v>100</v>
      </c>
      <c r="B101">
        <v>45</v>
      </c>
      <c r="C101" t="s">
        <v>23</v>
      </c>
      <c r="D101" t="s">
        <v>11</v>
      </c>
      <c r="E101" t="s">
        <v>21</v>
      </c>
      <c r="F101" s="2">
        <v>940.72</v>
      </c>
      <c r="G101">
        <v>3</v>
      </c>
      <c r="H101" s="3">
        <v>4.7</v>
      </c>
      <c r="I101" t="s">
        <v>13</v>
      </c>
      <c r="J101" s="1">
        <v>44661</v>
      </c>
      <c r="K101" s="1">
        <f>Table2[[#This Row],[Order_Date]]+Table2[[#This Row],[Delivery_Time_Days]]</f>
        <v>44664</v>
      </c>
      <c r="L101" t="str">
        <f>IF(Table2[[#This Row],[Customer_Age]]&lt;30,"Young",IF(Table2[[#This Row],[Customer_Age]]&lt;45,"Middle Age","Old"))</f>
        <v>Old</v>
      </c>
      <c r="M101" s="3" t="str">
        <f>IF(Table2[[#This Row],[Delivery_Time_Days]]&gt;=7,Table2[[#This Row],[Customer_Rating]],"")</f>
        <v/>
      </c>
      <c r="N101" s="3">
        <f>IF(Table2[[#This Row],[Delivery_Time_Days]]&lt;7,Table2[[#This Row],[Customer_Rating]],"")</f>
        <v>4.7</v>
      </c>
    </row>
    <row r="102" spans="1:14" x14ac:dyDescent="0.3">
      <c r="A102">
        <v>101</v>
      </c>
      <c r="B102">
        <v>60</v>
      </c>
      <c r="C102" t="s">
        <v>10</v>
      </c>
      <c r="D102" t="s">
        <v>15</v>
      </c>
      <c r="E102" t="s">
        <v>12</v>
      </c>
      <c r="F102" s="2">
        <v>905.67</v>
      </c>
      <c r="G102">
        <v>3</v>
      </c>
      <c r="H102" s="3">
        <v>3.5</v>
      </c>
      <c r="I102" t="s">
        <v>17</v>
      </c>
      <c r="J102" s="1">
        <v>44662</v>
      </c>
      <c r="K102" s="1">
        <f>Table2[[#This Row],[Order_Date]]+Table2[[#This Row],[Delivery_Time_Days]]</f>
        <v>44665</v>
      </c>
      <c r="L102" t="str">
        <f>IF(Table2[[#This Row],[Customer_Age]]&lt;30,"Young",IF(Table2[[#This Row],[Customer_Age]]&lt;45,"Middle Age","Old"))</f>
        <v>Old</v>
      </c>
      <c r="M102" s="3" t="str">
        <f>IF(Table2[[#This Row],[Delivery_Time_Days]]&gt;=7,Table2[[#This Row],[Customer_Rating]],"")</f>
        <v/>
      </c>
      <c r="N102" s="3">
        <f>IF(Table2[[#This Row],[Delivery_Time_Days]]&lt;7,Table2[[#This Row],[Customer_Rating]],"")</f>
        <v>3.5</v>
      </c>
    </row>
    <row r="103" spans="1:14" x14ac:dyDescent="0.3">
      <c r="A103">
        <v>102</v>
      </c>
      <c r="B103">
        <v>34</v>
      </c>
      <c r="C103" t="s">
        <v>14</v>
      </c>
      <c r="D103" t="s">
        <v>20</v>
      </c>
      <c r="E103" t="s">
        <v>24</v>
      </c>
      <c r="F103" s="2">
        <v>557.04999999999995</v>
      </c>
      <c r="G103">
        <v>4</v>
      </c>
      <c r="H103" s="3">
        <v>4.7</v>
      </c>
      <c r="I103" t="s">
        <v>17</v>
      </c>
      <c r="J103" s="1">
        <v>44663</v>
      </c>
      <c r="K103" s="1">
        <f>Table2[[#This Row],[Order_Date]]+Table2[[#This Row],[Delivery_Time_Days]]</f>
        <v>44667</v>
      </c>
      <c r="L103" t="str">
        <f>IF(Table2[[#This Row],[Customer_Age]]&lt;30,"Young",IF(Table2[[#This Row],[Customer_Age]]&lt;45,"Middle Age","Old"))</f>
        <v>Middle Age</v>
      </c>
      <c r="M103" s="3" t="str">
        <f>IF(Table2[[#This Row],[Delivery_Time_Days]]&gt;=7,Table2[[#This Row],[Customer_Rating]],"")</f>
        <v/>
      </c>
      <c r="N103" s="3">
        <f>IF(Table2[[#This Row],[Delivery_Time_Days]]&lt;7,Table2[[#This Row],[Customer_Rating]],"")</f>
        <v>4.7</v>
      </c>
    </row>
    <row r="104" spans="1:14" x14ac:dyDescent="0.3">
      <c r="A104">
        <v>103</v>
      </c>
      <c r="B104">
        <v>41</v>
      </c>
      <c r="C104" t="s">
        <v>10</v>
      </c>
      <c r="D104" t="s">
        <v>15</v>
      </c>
      <c r="E104" t="s">
        <v>19</v>
      </c>
      <c r="F104" s="2">
        <v>441.05</v>
      </c>
      <c r="G104">
        <v>1</v>
      </c>
      <c r="H104" s="3">
        <v>2.9</v>
      </c>
      <c r="I104" t="s">
        <v>13</v>
      </c>
      <c r="J104" s="1">
        <v>44664</v>
      </c>
      <c r="K104" s="1">
        <f>Table2[[#This Row],[Order_Date]]+Table2[[#This Row],[Delivery_Time_Days]]</f>
        <v>44665</v>
      </c>
      <c r="L104" t="str">
        <f>IF(Table2[[#This Row],[Customer_Age]]&lt;30,"Young",IF(Table2[[#This Row],[Customer_Age]]&lt;45,"Middle Age","Old"))</f>
        <v>Middle Age</v>
      </c>
      <c r="M104" s="3" t="str">
        <f>IF(Table2[[#This Row],[Delivery_Time_Days]]&gt;=7,Table2[[#This Row],[Customer_Rating]],"")</f>
        <v/>
      </c>
      <c r="N104" s="3">
        <f>IF(Table2[[#This Row],[Delivery_Time_Days]]&lt;7,Table2[[#This Row],[Customer_Rating]],"")</f>
        <v>2.9</v>
      </c>
    </row>
    <row r="105" spans="1:14" x14ac:dyDescent="0.3">
      <c r="A105">
        <v>104</v>
      </c>
      <c r="B105">
        <v>20</v>
      </c>
      <c r="C105" t="s">
        <v>14</v>
      </c>
      <c r="D105" t="s">
        <v>15</v>
      </c>
      <c r="E105" t="s">
        <v>24</v>
      </c>
      <c r="F105" s="2">
        <v>349.89</v>
      </c>
      <c r="G105">
        <v>11</v>
      </c>
      <c r="H105" s="3">
        <v>3.2</v>
      </c>
      <c r="I105" t="s">
        <v>13</v>
      </c>
      <c r="J105" s="1">
        <v>44665</v>
      </c>
      <c r="K105" s="1">
        <f>Table2[[#This Row],[Order_Date]]+Table2[[#This Row],[Delivery_Time_Days]]</f>
        <v>44676</v>
      </c>
      <c r="L105" t="str">
        <f>IF(Table2[[#This Row],[Customer_Age]]&lt;30,"Young",IF(Table2[[#This Row],[Customer_Age]]&lt;45,"Middle Age","Old"))</f>
        <v>Young</v>
      </c>
      <c r="M105" s="3">
        <f>IF(Table2[[#This Row],[Delivery_Time_Days]]&gt;=7,Table2[[#This Row],[Customer_Rating]],"")</f>
        <v>3.2</v>
      </c>
      <c r="N105" s="3" t="str">
        <f>IF(Table2[[#This Row],[Delivery_Time_Days]]&lt;7,Table2[[#This Row],[Customer_Rating]],"")</f>
        <v/>
      </c>
    </row>
    <row r="106" spans="1:14" x14ac:dyDescent="0.3">
      <c r="A106">
        <v>105</v>
      </c>
      <c r="B106">
        <v>41</v>
      </c>
      <c r="C106" t="s">
        <v>14</v>
      </c>
      <c r="D106" t="s">
        <v>11</v>
      </c>
      <c r="E106" t="s">
        <v>16</v>
      </c>
      <c r="F106" s="2">
        <v>112.4</v>
      </c>
      <c r="G106">
        <v>12</v>
      </c>
      <c r="H106" s="3">
        <v>1.4</v>
      </c>
      <c r="I106" t="s">
        <v>13</v>
      </c>
      <c r="J106" s="1">
        <v>44666</v>
      </c>
      <c r="K106" s="1">
        <f>Table2[[#This Row],[Order_Date]]+Table2[[#This Row],[Delivery_Time_Days]]</f>
        <v>44678</v>
      </c>
      <c r="L106" t="str">
        <f>IF(Table2[[#This Row],[Customer_Age]]&lt;30,"Young",IF(Table2[[#This Row],[Customer_Age]]&lt;45,"Middle Age","Old"))</f>
        <v>Middle Age</v>
      </c>
      <c r="M106" s="3">
        <f>IF(Table2[[#This Row],[Delivery_Time_Days]]&gt;=7,Table2[[#This Row],[Customer_Rating]],"")</f>
        <v>1.4</v>
      </c>
      <c r="N106" s="3" t="str">
        <f>IF(Table2[[#This Row],[Delivery_Time_Days]]&lt;7,Table2[[#This Row],[Customer_Rating]],"")</f>
        <v/>
      </c>
    </row>
    <row r="107" spans="1:14" x14ac:dyDescent="0.3">
      <c r="A107">
        <v>106</v>
      </c>
      <c r="B107">
        <v>35</v>
      </c>
      <c r="C107" t="s">
        <v>14</v>
      </c>
      <c r="D107" t="s">
        <v>22</v>
      </c>
      <c r="E107" t="s">
        <v>19</v>
      </c>
      <c r="F107" s="2">
        <v>74.650000000000006</v>
      </c>
      <c r="G107">
        <v>8</v>
      </c>
      <c r="H107" s="3">
        <v>3.3</v>
      </c>
      <c r="I107" t="s">
        <v>13</v>
      </c>
      <c r="J107" s="1">
        <v>44667</v>
      </c>
      <c r="K107" s="1">
        <f>Table2[[#This Row],[Order_Date]]+Table2[[#This Row],[Delivery_Time_Days]]</f>
        <v>44675</v>
      </c>
      <c r="L107" t="str">
        <f>IF(Table2[[#This Row],[Customer_Age]]&lt;30,"Young",IF(Table2[[#This Row],[Customer_Age]]&lt;45,"Middle Age","Old"))</f>
        <v>Middle Age</v>
      </c>
      <c r="M107" s="3">
        <f>IF(Table2[[#This Row],[Delivery_Time_Days]]&gt;=7,Table2[[#This Row],[Customer_Rating]],"")</f>
        <v>3.3</v>
      </c>
      <c r="N107" s="3" t="str">
        <f>IF(Table2[[#This Row],[Delivery_Time_Days]]&lt;7,Table2[[#This Row],[Customer_Rating]],"")</f>
        <v/>
      </c>
    </row>
    <row r="108" spans="1:14" x14ac:dyDescent="0.3">
      <c r="A108">
        <v>107</v>
      </c>
      <c r="B108">
        <v>33</v>
      </c>
      <c r="C108" t="s">
        <v>23</v>
      </c>
      <c r="D108" t="s">
        <v>18</v>
      </c>
      <c r="E108" t="s">
        <v>12</v>
      </c>
      <c r="F108" s="2">
        <v>810.01</v>
      </c>
      <c r="G108">
        <v>10</v>
      </c>
      <c r="H108" s="3">
        <v>1.3</v>
      </c>
      <c r="I108" t="s">
        <v>17</v>
      </c>
      <c r="J108" s="1">
        <v>44668</v>
      </c>
      <c r="K108" s="1">
        <f>Table2[[#This Row],[Order_Date]]+Table2[[#This Row],[Delivery_Time_Days]]</f>
        <v>44678</v>
      </c>
      <c r="L108" t="str">
        <f>IF(Table2[[#This Row],[Customer_Age]]&lt;30,"Young",IF(Table2[[#This Row],[Customer_Age]]&lt;45,"Middle Age","Old"))</f>
        <v>Middle Age</v>
      </c>
      <c r="M108" s="3">
        <f>IF(Table2[[#This Row],[Delivery_Time_Days]]&gt;=7,Table2[[#This Row],[Customer_Rating]],"")</f>
        <v>1.3</v>
      </c>
      <c r="N108" s="3" t="str">
        <f>IF(Table2[[#This Row],[Delivery_Time_Days]]&lt;7,Table2[[#This Row],[Customer_Rating]],"")</f>
        <v/>
      </c>
    </row>
    <row r="109" spans="1:14" x14ac:dyDescent="0.3">
      <c r="A109">
        <v>108</v>
      </c>
      <c r="B109">
        <v>34</v>
      </c>
      <c r="C109" t="s">
        <v>10</v>
      </c>
      <c r="D109" t="s">
        <v>15</v>
      </c>
      <c r="E109" t="s">
        <v>16</v>
      </c>
      <c r="F109" s="2">
        <v>656.48</v>
      </c>
      <c r="G109">
        <v>11</v>
      </c>
      <c r="H109" s="3">
        <v>4.3</v>
      </c>
      <c r="I109" t="s">
        <v>13</v>
      </c>
      <c r="J109" s="1">
        <v>44669</v>
      </c>
      <c r="K109" s="1">
        <f>Table2[[#This Row],[Order_Date]]+Table2[[#This Row],[Delivery_Time_Days]]</f>
        <v>44680</v>
      </c>
      <c r="L109" t="str">
        <f>IF(Table2[[#This Row],[Customer_Age]]&lt;30,"Young",IF(Table2[[#This Row],[Customer_Age]]&lt;45,"Middle Age","Old"))</f>
        <v>Middle Age</v>
      </c>
      <c r="M109" s="3">
        <f>IF(Table2[[#This Row],[Delivery_Time_Days]]&gt;=7,Table2[[#This Row],[Customer_Rating]],"")</f>
        <v>4.3</v>
      </c>
      <c r="N109" s="3" t="str">
        <f>IF(Table2[[#This Row],[Delivery_Time_Days]]&lt;7,Table2[[#This Row],[Customer_Rating]],"")</f>
        <v/>
      </c>
    </row>
    <row r="110" spans="1:14" x14ac:dyDescent="0.3">
      <c r="A110">
        <v>109</v>
      </c>
      <c r="B110">
        <v>24</v>
      </c>
      <c r="C110" t="s">
        <v>14</v>
      </c>
      <c r="D110" t="s">
        <v>15</v>
      </c>
      <c r="E110" t="s">
        <v>21</v>
      </c>
      <c r="F110" s="2">
        <v>444.08</v>
      </c>
      <c r="G110">
        <v>2</v>
      </c>
      <c r="H110" s="3">
        <v>2.6</v>
      </c>
      <c r="I110" t="s">
        <v>13</v>
      </c>
      <c r="J110" s="1">
        <v>44670</v>
      </c>
      <c r="K110" s="1">
        <f>Table2[[#This Row],[Order_Date]]+Table2[[#This Row],[Delivery_Time_Days]]</f>
        <v>44672</v>
      </c>
      <c r="L110" t="str">
        <f>IF(Table2[[#This Row],[Customer_Age]]&lt;30,"Young",IF(Table2[[#This Row],[Customer_Age]]&lt;45,"Middle Age","Old"))</f>
        <v>Young</v>
      </c>
      <c r="M110" s="3" t="str">
        <f>IF(Table2[[#This Row],[Delivery_Time_Days]]&gt;=7,Table2[[#This Row],[Customer_Rating]],"")</f>
        <v/>
      </c>
      <c r="N110" s="3">
        <f>IF(Table2[[#This Row],[Delivery_Time_Days]]&lt;7,Table2[[#This Row],[Customer_Rating]],"")</f>
        <v>2.6</v>
      </c>
    </row>
    <row r="111" spans="1:14" x14ac:dyDescent="0.3">
      <c r="A111">
        <v>110</v>
      </c>
      <c r="B111">
        <v>54</v>
      </c>
      <c r="C111" t="s">
        <v>23</v>
      </c>
      <c r="D111" t="s">
        <v>18</v>
      </c>
      <c r="E111" t="s">
        <v>19</v>
      </c>
      <c r="F111" s="2">
        <v>11.27</v>
      </c>
      <c r="G111">
        <v>13</v>
      </c>
      <c r="H111" s="3">
        <v>2.5</v>
      </c>
      <c r="I111" t="s">
        <v>17</v>
      </c>
      <c r="J111" s="1">
        <v>44671</v>
      </c>
      <c r="K111" s="1">
        <f>Table2[[#This Row],[Order_Date]]+Table2[[#This Row],[Delivery_Time_Days]]</f>
        <v>44684</v>
      </c>
      <c r="L111" t="str">
        <f>IF(Table2[[#This Row],[Customer_Age]]&lt;30,"Young",IF(Table2[[#This Row],[Customer_Age]]&lt;45,"Middle Age","Old"))</f>
        <v>Old</v>
      </c>
      <c r="M111" s="3">
        <f>IF(Table2[[#This Row],[Delivery_Time_Days]]&gt;=7,Table2[[#This Row],[Customer_Rating]],"")</f>
        <v>2.5</v>
      </c>
      <c r="N111" s="3" t="str">
        <f>IF(Table2[[#This Row],[Delivery_Time_Days]]&lt;7,Table2[[#This Row],[Customer_Rating]],"")</f>
        <v/>
      </c>
    </row>
    <row r="112" spans="1:14" x14ac:dyDescent="0.3">
      <c r="A112">
        <v>111</v>
      </c>
      <c r="B112">
        <v>44</v>
      </c>
      <c r="C112" t="s">
        <v>14</v>
      </c>
      <c r="D112" t="s">
        <v>22</v>
      </c>
      <c r="E112" t="s">
        <v>12</v>
      </c>
      <c r="F112" s="2">
        <v>833.47</v>
      </c>
      <c r="G112">
        <v>3</v>
      </c>
      <c r="H112" s="3">
        <v>3</v>
      </c>
      <c r="I112" t="s">
        <v>17</v>
      </c>
      <c r="J112" s="1">
        <v>44672</v>
      </c>
      <c r="K112" s="1">
        <f>Table2[[#This Row],[Order_Date]]+Table2[[#This Row],[Delivery_Time_Days]]</f>
        <v>44675</v>
      </c>
      <c r="L112" t="str">
        <f>IF(Table2[[#This Row],[Customer_Age]]&lt;30,"Young",IF(Table2[[#This Row],[Customer_Age]]&lt;45,"Middle Age","Old"))</f>
        <v>Middle Age</v>
      </c>
      <c r="M112" s="3" t="str">
        <f>IF(Table2[[#This Row],[Delivery_Time_Days]]&gt;=7,Table2[[#This Row],[Customer_Rating]],"")</f>
        <v/>
      </c>
      <c r="N112" s="3">
        <f>IF(Table2[[#This Row],[Delivery_Time_Days]]&lt;7,Table2[[#This Row],[Customer_Rating]],"")</f>
        <v>3</v>
      </c>
    </row>
    <row r="113" spans="1:14" x14ac:dyDescent="0.3">
      <c r="A113">
        <v>112</v>
      </c>
      <c r="B113">
        <v>47</v>
      </c>
      <c r="C113" t="s">
        <v>10</v>
      </c>
      <c r="D113" t="s">
        <v>25</v>
      </c>
      <c r="E113" t="s">
        <v>21</v>
      </c>
      <c r="F113" s="2">
        <v>863.82</v>
      </c>
      <c r="G113">
        <v>5</v>
      </c>
      <c r="H113" s="3">
        <v>4.0999999999999996</v>
      </c>
      <c r="I113" t="s">
        <v>13</v>
      </c>
      <c r="J113" s="1">
        <v>44673</v>
      </c>
      <c r="K113" s="1">
        <f>Table2[[#This Row],[Order_Date]]+Table2[[#This Row],[Delivery_Time_Days]]</f>
        <v>44678</v>
      </c>
      <c r="L113" t="str">
        <f>IF(Table2[[#This Row],[Customer_Age]]&lt;30,"Young",IF(Table2[[#This Row],[Customer_Age]]&lt;45,"Middle Age","Old"))</f>
        <v>Old</v>
      </c>
      <c r="M113" s="3" t="str">
        <f>IF(Table2[[#This Row],[Delivery_Time_Days]]&gt;=7,Table2[[#This Row],[Customer_Rating]],"")</f>
        <v/>
      </c>
      <c r="N113" s="3">
        <f>IF(Table2[[#This Row],[Delivery_Time_Days]]&lt;7,Table2[[#This Row],[Customer_Rating]],"")</f>
        <v>4.0999999999999996</v>
      </c>
    </row>
    <row r="114" spans="1:14" x14ac:dyDescent="0.3">
      <c r="A114">
        <v>113</v>
      </c>
      <c r="B114">
        <v>19</v>
      </c>
      <c r="C114" t="s">
        <v>10</v>
      </c>
      <c r="D114" t="s">
        <v>11</v>
      </c>
      <c r="E114" t="s">
        <v>21</v>
      </c>
      <c r="F114" s="2">
        <v>276.61</v>
      </c>
      <c r="G114">
        <v>7</v>
      </c>
      <c r="H114" s="3">
        <v>1.7</v>
      </c>
      <c r="I114" t="s">
        <v>17</v>
      </c>
      <c r="J114" s="1">
        <v>44674</v>
      </c>
      <c r="K114" s="1">
        <f>Table2[[#This Row],[Order_Date]]+Table2[[#This Row],[Delivery_Time_Days]]</f>
        <v>44681</v>
      </c>
      <c r="L114" t="str">
        <f>IF(Table2[[#This Row],[Customer_Age]]&lt;30,"Young",IF(Table2[[#This Row],[Customer_Age]]&lt;45,"Middle Age","Old"))</f>
        <v>Young</v>
      </c>
      <c r="M114" s="3">
        <f>IF(Table2[[#This Row],[Delivery_Time_Days]]&gt;=7,Table2[[#This Row],[Customer_Rating]],"")</f>
        <v>1.7</v>
      </c>
      <c r="N114" s="3" t="str">
        <f>IF(Table2[[#This Row],[Delivery_Time_Days]]&lt;7,Table2[[#This Row],[Customer_Rating]],"")</f>
        <v/>
      </c>
    </row>
    <row r="115" spans="1:14" x14ac:dyDescent="0.3">
      <c r="A115">
        <v>114</v>
      </c>
      <c r="B115">
        <v>68</v>
      </c>
      <c r="C115" t="s">
        <v>14</v>
      </c>
      <c r="D115" t="s">
        <v>25</v>
      </c>
      <c r="E115" t="s">
        <v>12</v>
      </c>
      <c r="F115" s="2">
        <v>390.05</v>
      </c>
      <c r="G115">
        <v>4</v>
      </c>
      <c r="H115" s="3">
        <v>2.5</v>
      </c>
      <c r="I115" t="s">
        <v>17</v>
      </c>
      <c r="J115" s="1">
        <v>44675</v>
      </c>
      <c r="K115" s="1">
        <f>Table2[[#This Row],[Order_Date]]+Table2[[#This Row],[Delivery_Time_Days]]</f>
        <v>44679</v>
      </c>
      <c r="L115" t="str">
        <f>IF(Table2[[#This Row],[Customer_Age]]&lt;30,"Young",IF(Table2[[#This Row],[Customer_Age]]&lt;45,"Middle Age","Old"))</f>
        <v>Old</v>
      </c>
      <c r="M115" s="3" t="str">
        <f>IF(Table2[[#This Row],[Delivery_Time_Days]]&gt;=7,Table2[[#This Row],[Customer_Rating]],"")</f>
        <v/>
      </c>
      <c r="N115" s="3">
        <f>IF(Table2[[#This Row],[Delivery_Time_Days]]&lt;7,Table2[[#This Row],[Customer_Rating]],"")</f>
        <v>2.5</v>
      </c>
    </row>
    <row r="116" spans="1:14" x14ac:dyDescent="0.3">
      <c r="A116">
        <v>115</v>
      </c>
      <c r="B116">
        <v>25</v>
      </c>
      <c r="C116" t="s">
        <v>23</v>
      </c>
      <c r="D116" t="s">
        <v>20</v>
      </c>
      <c r="E116" t="s">
        <v>24</v>
      </c>
      <c r="F116" s="2">
        <v>510.65</v>
      </c>
      <c r="G116">
        <v>6</v>
      </c>
      <c r="H116" s="3">
        <v>1.2</v>
      </c>
      <c r="I116" t="s">
        <v>17</v>
      </c>
      <c r="J116" s="1">
        <v>44676</v>
      </c>
      <c r="K116" s="1">
        <f>Table2[[#This Row],[Order_Date]]+Table2[[#This Row],[Delivery_Time_Days]]</f>
        <v>44682</v>
      </c>
      <c r="L116" t="str">
        <f>IF(Table2[[#This Row],[Customer_Age]]&lt;30,"Young",IF(Table2[[#This Row],[Customer_Age]]&lt;45,"Middle Age","Old"))</f>
        <v>Young</v>
      </c>
      <c r="M116" s="3" t="str">
        <f>IF(Table2[[#This Row],[Delivery_Time_Days]]&gt;=7,Table2[[#This Row],[Customer_Rating]],"")</f>
        <v/>
      </c>
      <c r="N116" s="3">
        <f>IF(Table2[[#This Row],[Delivery_Time_Days]]&lt;7,Table2[[#This Row],[Customer_Rating]],"")</f>
        <v>1.2</v>
      </c>
    </row>
    <row r="117" spans="1:14" x14ac:dyDescent="0.3">
      <c r="A117">
        <v>116</v>
      </c>
      <c r="B117">
        <v>66</v>
      </c>
      <c r="C117" t="s">
        <v>10</v>
      </c>
      <c r="D117" t="s">
        <v>15</v>
      </c>
      <c r="E117" t="s">
        <v>16</v>
      </c>
      <c r="F117" s="2">
        <v>1330.65</v>
      </c>
      <c r="G117">
        <v>2</v>
      </c>
      <c r="H117" s="3">
        <v>2.6</v>
      </c>
      <c r="I117" t="s">
        <v>13</v>
      </c>
      <c r="J117" s="1">
        <v>44677</v>
      </c>
      <c r="K117" s="1">
        <f>Table2[[#This Row],[Order_Date]]+Table2[[#This Row],[Delivery_Time_Days]]</f>
        <v>44679</v>
      </c>
      <c r="L117" t="str">
        <f>IF(Table2[[#This Row],[Customer_Age]]&lt;30,"Young",IF(Table2[[#This Row],[Customer_Age]]&lt;45,"Middle Age","Old"))</f>
        <v>Old</v>
      </c>
      <c r="M117" s="3" t="str">
        <f>IF(Table2[[#This Row],[Delivery_Time_Days]]&gt;=7,Table2[[#This Row],[Customer_Rating]],"")</f>
        <v/>
      </c>
      <c r="N117" s="3">
        <f>IF(Table2[[#This Row],[Delivery_Time_Days]]&lt;7,Table2[[#This Row],[Customer_Rating]],"")</f>
        <v>2.6</v>
      </c>
    </row>
    <row r="118" spans="1:14" x14ac:dyDescent="0.3">
      <c r="A118">
        <v>117</v>
      </c>
      <c r="B118">
        <v>37</v>
      </c>
      <c r="C118" t="s">
        <v>14</v>
      </c>
      <c r="D118" t="s">
        <v>18</v>
      </c>
      <c r="E118" t="s">
        <v>21</v>
      </c>
      <c r="F118" s="2">
        <v>783.87</v>
      </c>
      <c r="G118">
        <v>12</v>
      </c>
      <c r="H118" s="3">
        <v>2.1</v>
      </c>
      <c r="I118" t="s">
        <v>13</v>
      </c>
      <c r="J118" s="1">
        <v>44678</v>
      </c>
      <c r="K118" s="1">
        <f>Table2[[#This Row],[Order_Date]]+Table2[[#This Row],[Delivery_Time_Days]]</f>
        <v>44690</v>
      </c>
      <c r="L118" t="str">
        <f>IF(Table2[[#This Row],[Customer_Age]]&lt;30,"Young",IF(Table2[[#This Row],[Customer_Age]]&lt;45,"Middle Age","Old"))</f>
        <v>Middle Age</v>
      </c>
      <c r="M118" s="3">
        <f>IF(Table2[[#This Row],[Delivery_Time_Days]]&gt;=7,Table2[[#This Row],[Customer_Rating]],"")</f>
        <v>2.1</v>
      </c>
      <c r="N118" s="3" t="str">
        <f>IF(Table2[[#This Row],[Delivery_Time_Days]]&lt;7,Table2[[#This Row],[Customer_Rating]],"")</f>
        <v/>
      </c>
    </row>
    <row r="119" spans="1:14" x14ac:dyDescent="0.3">
      <c r="A119">
        <v>118</v>
      </c>
      <c r="B119">
        <v>26</v>
      </c>
      <c r="C119" t="s">
        <v>23</v>
      </c>
      <c r="D119" t="s">
        <v>18</v>
      </c>
      <c r="E119" t="s">
        <v>12</v>
      </c>
      <c r="F119" s="2">
        <v>1060.8699999999999</v>
      </c>
      <c r="G119">
        <v>3</v>
      </c>
      <c r="H119" s="3">
        <v>3.3</v>
      </c>
      <c r="I119" t="s">
        <v>13</v>
      </c>
      <c r="J119" s="1">
        <v>44679</v>
      </c>
      <c r="K119" s="1">
        <f>Table2[[#This Row],[Order_Date]]+Table2[[#This Row],[Delivery_Time_Days]]</f>
        <v>44682</v>
      </c>
      <c r="L119" t="str">
        <f>IF(Table2[[#This Row],[Customer_Age]]&lt;30,"Young",IF(Table2[[#This Row],[Customer_Age]]&lt;45,"Middle Age","Old"))</f>
        <v>Young</v>
      </c>
      <c r="M119" s="3" t="str">
        <f>IF(Table2[[#This Row],[Delivery_Time_Days]]&gt;=7,Table2[[#This Row],[Customer_Rating]],"")</f>
        <v/>
      </c>
      <c r="N119" s="3">
        <f>IF(Table2[[#This Row],[Delivery_Time_Days]]&lt;7,Table2[[#This Row],[Customer_Rating]],"")</f>
        <v>3.3</v>
      </c>
    </row>
    <row r="120" spans="1:14" x14ac:dyDescent="0.3">
      <c r="A120">
        <v>119</v>
      </c>
      <c r="B120">
        <v>19</v>
      </c>
      <c r="C120" t="s">
        <v>14</v>
      </c>
      <c r="D120" t="s">
        <v>15</v>
      </c>
      <c r="E120" t="s">
        <v>24</v>
      </c>
      <c r="F120" s="2">
        <v>927.39</v>
      </c>
      <c r="G120">
        <v>8</v>
      </c>
      <c r="H120" s="3">
        <v>3.6</v>
      </c>
      <c r="I120" t="s">
        <v>13</v>
      </c>
      <c r="J120" s="1">
        <v>44680</v>
      </c>
      <c r="K120" s="1">
        <f>Table2[[#This Row],[Order_Date]]+Table2[[#This Row],[Delivery_Time_Days]]</f>
        <v>44688</v>
      </c>
      <c r="L120" t="str">
        <f>IF(Table2[[#This Row],[Customer_Age]]&lt;30,"Young",IF(Table2[[#This Row],[Customer_Age]]&lt;45,"Middle Age","Old"))</f>
        <v>Young</v>
      </c>
      <c r="M120" s="3">
        <f>IF(Table2[[#This Row],[Delivery_Time_Days]]&gt;=7,Table2[[#This Row],[Customer_Rating]],"")</f>
        <v>3.6</v>
      </c>
      <c r="N120" s="3" t="str">
        <f>IF(Table2[[#This Row],[Delivery_Time_Days]]&lt;7,Table2[[#This Row],[Customer_Rating]],"")</f>
        <v/>
      </c>
    </row>
    <row r="121" spans="1:14" x14ac:dyDescent="0.3">
      <c r="A121">
        <v>120</v>
      </c>
      <c r="B121">
        <v>20</v>
      </c>
      <c r="C121" t="s">
        <v>10</v>
      </c>
      <c r="D121" t="s">
        <v>20</v>
      </c>
      <c r="E121" t="s">
        <v>24</v>
      </c>
      <c r="F121" s="2">
        <v>1375.4</v>
      </c>
      <c r="G121">
        <v>9</v>
      </c>
      <c r="H121" s="3">
        <v>1.8</v>
      </c>
      <c r="I121" t="s">
        <v>17</v>
      </c>
      <c r="J121" s="1">
        <v>44681</v>
      </c>
      <c r="K121" s="1">
        <f>Table2[[#This Row],[Order_Date]]+Table2[[#This Row],[Delivery_Time_Days]]</f>
        <v>44690</v>
      </c>
      <c r="L121" t="str">
        <f>IF(Table2[[#This Row],[Customer_Age]]&lt;30,"Young",IF(Table2[[#This Row],[Customer_Age]]&lt;45,"Middle Age","Old"))</f>
        <v>Young</v>
      </c>
      <c r="M121" s="3">
        <f>IF(Table2[[#This Row],[Delivery_Time_Days]]&gt;=7,Table2[[#This Row],[Customer_Rating]],"")</f>
        <v>1.8</v>
      </c>
      <c r="N121" s="3" t="str">
        <f>IF(Table2[[#This Row],[Delivery_Time_Days]]&lt;7,Table2[[#This Row],[Customer_Rating]],"")</f>
        <v/>
      </c>
    </row>
    <row r="122" spans="1:14" x14ac:dyDescent="0.3">
      <c r="A122">
        <v>121</v>
      </c>
      <c r="B122">
        <v>61</v>
      </c>
      <c r="C122" t="s">
        <v>14</v>
      </c>
      <c r="D122" t="s">
        <v>20</v>
      </c>
      <c r="E122" t="s">
        <v>12</v>
      </c>
      <c r="F122" s="2">
        <v>870.69</v>
      </c>
      <c r="G122">
        <v>14</v>
      </c>
      <c r="H122" s="3">
        <v>4.5</v>
      </c>
      <c r="I122" t="s">
        <v>17</v>
      </c>
      <c r="J122" s="1">
        <v>44682</v>
      </c>
      <c r="K122" s="1">
        <f>Table2[[#This Row],[Order_Date]]+Table2[[#This Row],[Delivery_Time_Days]]</f>
        <v>44696</v>
      </c>
      <c r="L122" t="str">
        <f>IF(Table2[[#This Row],[Customer_Age]]&lt;30,"Young",IF(Table2[[#This Row],[Customer_Age]]&lt;45,"Middle Age","Old"))</f>
        <v>Old</v>
      </c>
      <c r="M122" s="3">
        <f>IF(Table2[[#This Row],[Delivery_Time_Days]]&gt;=7,Table2[[#This Row],[Customer_Rating]],"")</f>
        <v>4.5</v>
      </c>
      <c r="N122" s="3" t="str">
        <f>IF(Table2[[#This Row],[Delivery_Time_Days]]&lt;7,Table2[[#This Row],[Customer_Rating]],"")</f>
        <v/>
      </c>
    </row>
    <row r="123" spans="1:14" x14ac:dyDescent="0.3">
      <c r="A123">
        <v>122</v>
      </c>
      <c r="B123">
        <v>59</v>
      </c>
      <c r="C123" t="s">
        <v>23</v>
      </c>
      <c r="D123" t="s">
        <v>15</v>
      </c>
      <c r="E123" t="s">
        <v>24</v>
      </c>
      <c r="F123" s="2">
        <v>995.35</v>
      </c>
      <c r="G123">
        <v>11</v>
      </c>
      <c r="H123" s="3">
        <v>1</v>
      </c>
      <c r="I123" t="s">
        <v>17</v>
      </c>
      <c r="J123" s="1">
        <v>44683</v>
      </c>
      <c r="K123" s="1">
        <f>Table2[[#This Row],[Order_Date]]+Table2[[#This Row],[Delivery_Time_Days]]</f>
        <v>44694</v>
      </c>
      <c r="L123" t="str">
        <f>IF(Table2[[#This Row],[Customer_Age]]&lt;30,"Young",IF(Table2[[#This Row],[Customer_Age]]&lt;45,"Middle Age","Old"))</f>
        <v>Old</v>
      </c>
      <c r="M123" s="3">
        <f>IF(Table2[[#This Row],[Delivery_Time_Days]]&gt;=7,Table2[[#This Row],[Customer_Rating]],"")</f>
        <v>1</v>
      </c>
      <c r="N123" s="3" t="str">
        <f>IF(Table2[[#This Row],[Delivery_Time_Days]]&lt;7,Table2[[#This Row],[Customer_Rating]],"")</f>
        <v/>
      </c>
    </row>
    <row r="124" spans="1:14" x14ac:dyDescent="0.3">
      <c r="A124">
        <v>123</v>
      </c>
      <c r="B124">
        <v>39</v>
      </c>
      <c r="C124" t="s">
        <v>10</v>
      </c>
      <c r="D124" t="s">
        <v>22</v>
      </c>
      <c r="E124" t="s">
        <v>21</v>
      </c>
      <c r="F124" s="2">
        <v>1400.19</v>
      </c>
      <c r="G124">
        <v>8</v>
      </c>
      <c r="H124" s="3">
        <v>1.7</v>
      </c>
      <c r="I124" t="s">
        <v>17</v>
      </c>
      <c r="J124" s="1">
        <v>44684</v>
      </c>
      <c r="K124" s="1">
        <f>Table2[[#This Row],[Order_Date]]+Table2[[#This Row],[Delivery_Time_Days]]</f>
        <v>44692</v>
      </c>
      <c r="L124" t="str">
        <f>IF(Table2[[#This Row],[Customer_Age]]&lt;30,"Young",IF(Table2[[#This Row],[Customer_Age]]&lt;45,"Middle Age","Old"))</f>
        <v>Middle Age</v>
      </c>
      <c r="M124" s="3">
        <f>IF(Table2[[#This Row],[Delivery_Time_Days]]&gt;=7,Table2[[#This Row],[Customer_Rating]],"")</f>
        <v>1.7</v>
      </c>
      <c r="N124" s="3" t="str">
        <f>IF(Table2[[#This Row],[Delivery_Time_Days]]&lt;7,Table2[[#This Row],[Customer_Rating]],"")</f>
        <v/>
      </c>
    </row>
    <row r="125" spans="1:14" x14ac:dyDescent="0.3">
      <c r="A125">
        <v>124</v>
      </c>
      <c r="B125">
        <v>51</v>
      </c>
      <c r="C125" t="s">
        <v>14</v>
      </c>
      <c r="D125" t="s">
        <v>22</v>
      </c>
      <c r="E125" t="s">
        <v>24</v>
      </c>
      <c r="F125" s="2">
        <v>187.48</v>
      </c>
      <c r="G125">
        <v>4</v>
      </c>
      <c r="H125" s="3">
        <v>4.5</v>
      </c>
      <c r="I125" t="s">
        <v>13</v>
      </c>
      <c r="J125" s="1">
        <v>44685</v>
      </c>
      <c r="K125" s="1">
        <f>Table2[[#This Row],[Order_Date]]+Table2[[#This Row],[Delivery_Time_Days]]</f>
        <v>44689</v>
      </c>
      <c r="L125" t="str">
        <f>IF(Table2[[#This Row],[Customer_Age]]&lt;30,"Young",IF(Table2[[#This Row],[Customer_Age]]&lt;45,"Middle Age","Old"))</f>
        <v>Old</v>
      </c>
      <c r="M125" s="3" t="str">
        <f>IF(Table2[[#This Row],[Delivery_Time_Days]]&gt;=7,Table2[[#This Row],[Customer_Rating]],"")</f>
        <v/>
      </c>
      <c r="N125" s="3">
        <f>IF(Table2[[#This Row],[Delivery_Time_Days]]&lt;7,Table2[[#This Row],[Customer_Rating]],"")</f>
        <v>4.5</v>
      </c>
    </row>
    <row r="126" spans="1:14" x14ac:dyDescent="0.3">
      <c r="A126">
        <v>125</v>
      </c>
      <c r="B126">
        <v>42</v>
      </c>
      <c r="C126" t="s">
        <v>14</v>
      </c>
      <c r="D126" t="s">
        <v>15</v>
      </c>
      <c r="E126" t="s">
        <v>19</v>
      </c>
      <c r="F126" s="2">
        <v>932.17</v>
      </c>
      <c r="G126">
        <v>2</v>
      </c>
      <c r="H126" s="3">
        <v>1</v>
      </c>
      <c r="I126" t="s">
        <v>17</v>
      </c>
      <c r="J126" s="1">
        <v>44686</v>
      </c>
      <c r="K126" s="1">
        <f>Table2[[#This Row],[Order_Date]]+Table2[[#This Row],[Delivery_Time_Days]]</f>
        <v>44688</v>
      </c>
      <c r="L126" t="str">
        <f>IF(Table2[[#This Row],[Customer_Age]]&lt;30,"Young",IF(Table2[[#This Row],[Customer_Age]]&lt;45,"Middle Age","Old"))</f>
        <v>Middle Age</v>
      </c>
      <c r="M126" s="3" t="str">
        <f>IF(Table2[[#This Row],[Delivery_Time_Days]]&gt;=7,Table2[[#This Row],[Customer_Rating]],"")</f>
        <v/>
      </c>
      <c r="N126" s="3">
        <f>IF(Table2[[#This Row],[Delivery_Time_Days]]&lt;7,Table2[[#This Row],[Customer_Rating]],"")</f>
        <v>1</v>
      </c>
    </row>
    <row r="127" spans="1:14" x14ac:dyDescent="0.3">
      <c r="A127">
        <v>126</v>
      </c>
      <c r="B127">
        <v>64</v>
      </c>
      <c r="C127" t="s">
        <v>10</v>
      </c>
      <c r="D127" t="s">
        <v>18</v>
      </c>
      <c r="E127" t="s">
        <v>21</v>
      </c>
      <c r="F127" s="2">
        <v>752.98</v>
      </c>
      <c r="G127">
        <v>5</v>
      </c>
      <c r="H127" s="3">
        <v>1.5</v>
      </c>
      <c r="I127" t="s">
        <v>17</v>
      </c>
      <c r="J127" s="1">
        <v>44687</v>
      </c>
      <c r="K127" s="1">
        <f>Table2[[#This Row],[Order_Date]]+Table2[[#This Row],[Delivery_Time_Days]]</f>
        <v>44692</v>
      </c>
      <c r="L127" t="str">
        <f>IF(Table2[[#This Row],[Customer_Age]]&lt;30,"Young",IF(Table2[[#This Row],[Customer_Age]]&lt;45,"Middle Age","Old"))</f>
        <v>Old</v>
      </c>
      <c r="M127" s="3" t="str">
        <f>IF(Table2[[#This Row],[Delivery_Time_Days]]&gt;=7,Table2[[#This Row],[Customer_Rating]],"")</f>
        <v/>
      </c>
      <c r="N127" s="3">
        <f>IF(Table2[[#This Row],[Delivery_Time_Days]]&lt;7,Table2[[#This Row],[Customer_Rating]],"")</f>
        <v>1.5</v>
      </c>
    </row>
    <row r="128" spans="1:14" x14ac:dyDescent="0.3">
      <c r="A128">
        <v>127</v>
      </c>
      <c r="B128">
        <v>64</v>
      </c>
      <c r="C128" t="s">
        <v>10</v>
      </c>
      <c r="D128" t="s">
        <v>20</v>
      </c>
      <c r="E128" t="s">
        <v>19</v>
      </c>
      <c r="F128" s="2">
        <v>812.81</v>
      </c>
      <c r="G128">
        <v>4</v>
      </c>
      <c r="H128" s="3">
        <v>4.0999999999999996</v>
      </c>
      <c r="I128" t="s">
        <v>17</v>
      </c>
      <c r="J128" s="1">
        <v>44688</v>
      </c>
      <c r="K128" s="1">
        <f>Table2[[#This Row],[Order_Date]]+Table2[[#This Row],[Delivery_Time_Days]]</f>
        <v>44692</v>
      </c>
      <c r="L128" t="str">
        <f>IF(Table2[[#This Row],[Customer_Age]]&lt;30,"Young",IF(Table2[[#This Row],[Customer_Age]]&lt;45,"Middle Age","Old"))</f>
        <v>Old</v>
      </c>
      <c r="M128" s="3" t="str">
        <f>IF(Table2[[#This Row],[Delivery_Time_Days]]&gt;=7,Table2[[#This Row],[Customer_Rating]],"")</f>
        <v/>
      </c>
      <c r="N128" s="3">
        <f>IF(Table2[[#This Row],[Delivery_Time_Days]]&lt;7,Table2[[#This Row],[Customer_Rating]],"")</f>
        <v>4.0999999999999996</v>
      </c>
    </row>
    <row r="129" spans="1:14" x14ac:dyDescent="0.3">
      <c r="A129">
        <v>128</v>
      </c>
      <c r="B129">
        <v>64</v>
      </c>
      <c r="C129" t="s">
        <v>10</v>
      </c>
      <c r="D129" t="s">
        <v>22</v>
      </c>
      <c r="E129" t="s">
        <v>16</v>
      </c>
      <c r="F129" s="2">
        <v>158.19</v>
      </c>
      <c r="G129">
        <v>9</v>
      </c>
      <c r="H129" s="3">
        <v>2.9</v>
      </c>
      <c r="I129" t="s">
        <v>17</v>
      </c>
      <c r="J129" s="1">
        <v>44689</v>
      </c>
      <c r="K129" s="1">
        <f>Table2[[#This Row],[Order_Date]]+Table2[[#This Row],[Delivery_Time_Days]]</f>
        <v>44698</v>
      </c>
      <c r="L129" t="str">
        <f>IF(Table2[[#This Row],[Customer_Age]]&lt;30,"Young",IF(Table2[[#This Row],[Customer_Age]]&lt;45,"Middle Age","Old"))</f>
        <v>Old</v>
      </c>
      <c r="M129" s="3">
        <f>IF(Table2[[#This Row],[Delivery_Time_Days]]&gt;=7,Table2[[#This Row],[Customer_Rating]],"")</f>
        <v>2.9</v>
      </c>
      <c r="N129" s="3" t="str">
        <f>IF(Table2[[#This Row],[Delivery_Time_Days]]&lt;7,Table2[[#This Row],[Customer_Rating]],"")</f>
        <v/>
      </c>
    </row>
    <row r="130" spans="1:14" x14ac:dyDescent="0.3">
      <c r="A130">
        <v>129</v>
      </c>
      <c r="B130">
        <v>44</v>
      </c>
      <c r="C130" t="s">
        <v>10</v>
      </c>
      <c r="D130" t="s">
        <v>18</v>
      </c>
      <c r="E130" t="s">
        <v>21</v>
      </c>
      <c r="F130" s="2">
        <v>646.97</v>
      </c>
      <c r="G130">
        <v>6</v>
      </c>
      <c r="H130" s="3">
        <v>2.1</v>
      </c>
      <c r="I130" t="s">
        <v>17</v>
      </c>
      <c r="J130" s="1">
        <v>44690</v>
      </c>
      <c r="K130" s="1">
        <f>Table2[[#This Row],[Order_Date]]+Table2[[#This Row],[Delivery_Time_Days]]</f>
        <v>44696</v>
      </c>
      <c r="L130" t="str">
        <f>IF(Table2[[#This Row],[Customer_Age]]&lt;30,"Young",IF(Table2[[#This Row],[Customer_Age]]&lt;45,"Middle Age","Old"))</f>
        <v>Middle Age</v>
      </c>
      <c r="M130" s="3" t="str">
        <f>IF(Table2[[#This Row],[Delivery_Time_Days]]&gt;=7,Table2[[#This Row],[Customer_Rating]],"")</f>
        <v/>
      </c>
      <c r="N130" s="3">
        <f>IF(Table2[[#This Row],[Delivery_Time_Days]]&lt;7,Table2[[#This Row],[Customer_Rating]],"")</f>
        <v>2.1</v>
      </c>
    </row>
    <row r="131" spans="1:14" x14ac:dyDescent="0.3">
      <c r="A131">
        <v>130</v>
      </c>
      <c r="B131">
        <v>21</v>
      </c>
      <c r="C131" t="s">
        <v>23</v>
      </c>
      <c r="D131" t="s">
        <v>20</v>
      </c>
      <c r="E131" t="s">
        <v>16</v>
      </c>
      <c r="F131" s="2">
        <v>1310.57</v>
      </c>
      <c r="G131">
        <v>4</v>
      </c>
      <c r="H131" s="3">
        <v>3.5</v>
      </c>
      <c r="I131" t="s">
        <v>17</v>
      </c>
      <c r="J131" s="1">
        <v>44691</v>
      </c>
      <c r="K131" s="1">
        <f>Table2[[#This Row],[Order_Date]]+Table2[[#This Row],[Delivery_Time_Days]]</f>
        <v>44695</v>
      </c>
      <c r="L131" t="str">
        <f>IF(Table2[[#This Row],[Customer_Age]]&lt;30,"Young",IF(Table2[[#This Row],[Customer_Age]]&lt;45,"Middle Age","Old"))</f>
        <v>Young</v>
      </c>
      <c r="M131" s="3" t="str">
        <f>IF(Table2[[#This Row],[Delivery_Time_Days]]&gt;=7,Table2[[#This Row],[Customer_Rating]],"")</f>
        <v/>
      </c>
      <c r="N131" s="3">
        <f>IF(Table2[[#This Row],[Delivery_Time_Days]]&lt;7,Table2[[#This Row],[Customer_Rating]],"")</f>
        <v>3.5</v>
      </c>
    </row>
    <row r="132" spans="1:14" x14ac:dyDescent="0.3">
      <c r="A132">
        <v>131</v>
      </c>
      <c r="B132">
        <v>34</v>
      </c>
      <c r="C132" t="s">
        <v>14</v>
      </c>
      <c r="D132" t="s">
        <v>22</v>
      </c>
      <c r="E132" t="s">
        <v>24</v>
      </c>
      <c r="F132" s="2">
        <v>875.63</v>
      </c>
      <c r="G132">
        <v>4</v>
      </c>
      <c r="H132" s="3">
        <v>4.7</v>
      </c>
      <c r="I132" t="s">
        <v>13</v>
      </c>
      <c r="J132" s="1">
        <v>44692</v>
      </c>
      <c r="K132" s="1">
        <f>Table2[[#This Row],[Order_Date]]+Table2[[#This Row],[Delivery_Time_Days]]</f>
        <v>44696</v>
      </c>
      <c r="L132" t="str">
        <f>IF(Table2[[#This Row],[Customer_Age]]&lt;30,"Young",IF(Table2[[#This Row],[Customer_Age]]&lt;45,"Middle Age","Old"))</f>
        <v>Middle Age</v>
      </c>
      <c r="M132" s="3" t="str">
        <f>IF(Table2[[#This Row],[Delivery_Time_Days]]&gt;=7,Table2[[#This Row],[Customer_Rating]],"")</f>
        <v/>
      </c>
      <c r="N132" s="3">
        <f>IF(Table2[[#This Row],[Delivery_Time_Days]]&lt;7,Table2[[#This Row],[Customer_Rating]],"")</f>
        <v>4.7</v>
      </c>
    </row>
    <row r="133" spans="1:14" x14ac:dyDescent="0.3">
      <c r="A133">
        <v>132</v>
      </c>
      <c r="B133">
        <v>69</v>
      </c>
      <c r="C133" t="s">
        <v>23</v>
      </c>
      <c r="D133" t="s">
        <v>18</v>
      </c>
      <c r="E133" t="s">
        <v>24</v>
      </c>
      <c r="F133" s="2">
        <v>268.16000000000003</v>
      </c>
      <c r="G133">
        <v>5</v>
      </c>
      <c r="H133" s="3">
        <v>2.5</v>
      </c>
      <c r="I133" t="s">
        <v>17</v>
      </c>
      <c r="J133" s="1">
        <v>44693</v>
      </c>
      <c r="K133" s="1">
        <f>Table2[[#This Row],[Order_Date]]+Table2[[#This Row],[Delivery_Time_Days]]</f>
        <v>44698</v>
      </c>
      <c r="L133" t="str">
        <f>IF(Table2[[#This Row],[Customer_Age]]&lt;30,"Young",IF(Table2[[#This Row],[Customer_Age]]&lt;45,"Middle Age","Old"))</f>
        <v>Old</v>
      </c>
      <c r="M133" s="3" t="str">
        <f>IF(Table2[[#This Row],[Delivery_Time_Days]]&gt;=7,Table2[[#This Row],[Customer_Rating]],"")</f>
        <v/>
      </c>
      <c r="N133" s="3">
        <f>IF(Table2[[#This Row],[Delivery_Time_Days]]&lt;7,Table2[[#This Row],[Customer_Rating]],"")</f>
        <v>2.5</v>
      </c>
    </row>
    <row r="134" spans="1:14" x14ac:dyDescent="0.3">
      <c r="A134">
        <v>133</v>
      </c>
      <c r="B134">
        <v>18</v>
      </c>
      <c r="C134" t="s">
        <v>23</v>
      </c>
      <c r="D134" t="s">
        <v>20</v>
      </c>
      <c r="E134" t="s">
        <v>21</v>
      </c>
      <c r="F134" s="2">
        <v>806.24</v>
      </c>
      <c r="G134">
        <v>11</v>
      </c>
      <c r="H134" s="3">
        <v>3.1</v>
      </c>
      <c r="I134" t="s">
        <v>17</v>
      </c>
      <c r="J134" s="1">
        <v>44694</v>
      </c>
      <c r="K134" s="1">
        <f>Table2[[#This Row],[Order_Date]]+Table2[[#This Row],[Delivery_Time_Days]]</f>
        <v>44705</v>
      </c>
      <c r="L134" t="str">
        <f>IF(Table2[[#This Row],[Customer_Age]]&lt;30,"Young",IF(Table2[[#This Row],[Customer_Age]]&lt;45,"Middle Age","Old"))</f>
        <v>Young</v>
      </c>
      <c r="M134" s="3">
        <f>IF(Table2[[#This Row],[Delivery_Time_Days]]&gt;=7,Table2[[#This Row],[Customer_Rating]],"")</f>
        <v>3.1</v>
      </c>
      <c r="N134" s="3" t="str">
        <f>IF(Table2[[#This Row],[Delivery_Time_Days]]&lt;7,Table2[[#This Row],[Customer_Rating]],"")</f>
        <v/>
      </c>
    </row>
    <row r="135" spans="1:14" x14ac:dyDescent="0.3">
      <c r="A135">
        <v>134</v>
      </c>
      <c r="B135">
        <v>49</v>
      </c>
      <c r="C135" t="s">
        <v>23</v>
      </c>
      <c r="D135" t="s">
        <v>20</v>
      </c>
      <c r="E135" t="s">
        <v>21</v>
      </c>
      <c r="F135" s="2">
        <v>1088.6500000000001</v>
      </c>
      <c r="G135">
        <v>14</v>
      </c>
      <c r="H135" s="3">
        <v>2.5</v>
      </c>
      <c r="I135" t="s">
        <v>17</v>
      </c>
      <c r="J135" s="1">
        <v>44695</v>
      </c>
      <c r="K135" s="1">
        <f>Table2[[#This Row],[Order_Date]]+Table2[[#This Row],[Delivery_Time_Days]]</f>
        <v>44709</v>
      </c>
      <c r="L135" t="str">
        <f>IF(Table2[[#This Row],[Customer_Age]]&lt;30,"Young",IF(Table2[[#This Row],[Customer_Age]]&lt;45,"Middle Age","Old"))</f>
        <v>Old</v>
      </c>
      <c r="M135" s="3">
        <f>IF(Table2[[#This Row],[Delivery_Time_Days]]&gt;=7,Table2[[#This Row],[Customer_Rating]],"")</f>
        <v>2.5</v>
      </c>
      <c r="N135" s="3" t="str">
        <f>IF(Table2[[#This Row],[Delivery_Time_Days]]&lt;7,Table2[[#This Row],[Customer_Rating]],"")</f>
        <v/>
      </c>
    </row>
    <row r="136" spans="1:14" x14ac:dyDescent="0.3">
      <c r="A136">
        <v>135</v>
      </c>
      <c r="B136">
        <v>69</v>
      </c>
      <c r="C136" t="s">
        <v>14</v>
      </c>
      <c r="D136" t="s">
        <v>25</v>
      </c>
      <c r="E136" t="s">
        <v>16</v>
      </c>
      <c r="F136" s="2">
        <v>1326.63</v>
      </c>
      <c r="G136">
        <v>11</v>
      </c>
      <c r="H136" s="3">
        <v>2.6</v>
      </c>
      <c r="I136" t="s">
        <v>13</v>
      </c>
      <c r="J136" s="1">
        <v>44696</v>
      </c>
      <c r="K136" s="1">
        <f>Table2[[#This Row],[Order_Date]]+Table2[[#This Row],[Delivery_Time_Days]]</f>
        <v>44707</v>
      </c>
      <c r="L136" t="str">
        <f>IF(Table2[[#This Row],[Customer_Age]]&lt;30,"Young",IF(Table2[[#This Row],[Customer_Age]]&lt;45,"Middle Age","Old"))</f>
        <v>Old</v>
      </c>
      <c r="M136" s="3">
        <f>IF(Table2[[#This Row],[Delivery_Time_Days]]&gt;=7,Table2[[#This Row],[Customer_Rating]],"")</f>
        <v>2.6</v>
      </c>
      <c r="N136" s="3" t="str">
        <f>IF(Table2[[#This Row],[Delivery_Time_Days]]&lt;7,Table2[[#This Row],[Customer_Rating]],"")</f>
        <v/>
      </c>
    </row>
    <row r="137" spans="1:14" x14ac:dyDescent="0.3">
      <c r="A137">
        <v>136</v>
      </c>
      <c r="B137">
        <v>26</v>
      </c>
      <c r="C137" t="s">
        <v>14</v>
      </c>
      <c r="D137" t="s">
        <v>15</v>
      </c>
      <c r="E137" t="s">
        <v>12</v>
      </c>
      <c r="F137" s="2">
        <v>420.67</v>
      </c>
      <c r="G137">
        <v>4</v>
      </c>
      <c r="H137" s="3">
        <v>4</v>
      </c>
      <c r="I137" t="s">
        <v>17</v>
      </c>
      <c r="J137" s="1">
        <v>44697</v>
      </c>
      <c r="K137" s="1">
        <f>Table2[[#This Row],[Order_Date]]+Table2[[#This Row],[Delivery_Time_Days]]</f>
        <v>44701</v>
      </c>
      <c r="L137" t="str">
        <f>IF(Table2[[#This Row],[Customer_Age]]&lt;30,"Young",IF(Table2[[#This Row],[Customer_Age]]&lt;45,"Middle Age","Old"))</f>
        <v>Young</v>
      </c>
      <c r="M137" s="3" t="str">
        <f>IF(Table2[[#This Row],[Delivery_Time_Days]]&gt;=7,Table2[[#This Row],[Customer_Rating]],"")</f>
        <v/>
      </c>
      <c r="N137" s="3">
        <f>IF(Table2[[#This Row],[Delivery_Time_Days]]&lt;7,Table2[[#This Row],[Customer_Rating]],"")</f>
        <v>4</v>
      </c>
    </row>
    <row r="138" spans="1:14" x14ac:dyDescent="0.3">
      <c r="A138">
        <v>137</v>
      </c>
      <c r="B138">
        <v>50</v>
      </c>
      <c r="C138" t="s">
        <v>23</v>
      </c>
      <c r="D138" t="s">
        <v>25</v>
      </c>
      <c r="E138" t="s">
        <v>16</v>
      </c>
      <c r="F138" s="2">
        <v>383</v>
      </c>
      <c r="G138">
        <v>14</v>
      </c>
      <c r="H138" s="3">
        <v>2.5</v>
      </c>
      <c r="I138" t="s">
        <v>17</v>
      </c>
      <c r="J138" s="1">
        <v>44698</v>
      </c>
      <c r="K138" s="1">
        <f>Table2[[#This Row],[Order_Date]]+Table2[[#This Row],[Delivery_Time_Days]]</f>
        <v>44712</v>
      </c>
      <c r="L138" t="str">
        <f>IF(Table2[[#This Row],[Customer_Age]]&lt;30,"Young",IF(Table2[[#This Row],[Customer_Age]]&lt;45,"Middle Age","Old"))</f>
        <v>Old</v>
      </c>
      <c r="M138" s="3">
        <f>IF(Table2[[#This Row],[Delivery_Time_Days]]&gt;=7,Table2[[#This Row],[Customer_Rating]],"")</f>
        <v>2.5</v>
      </c>
      <c r="N138" s="3" t="str">
        <f>IF(Table2[[#This Row],[Delivery_Time_Days]]&lt;7,Table2[[#This Row],[Customer_Rating]],"")</f>
        <v/>
      </c>
    </row>
    <row r="139" spans="1:14" x14ac:dyDescent="0.3">
      <c r="A139">
        <v>138</v>
      </c>
      <c r="B139">
        <v>27</v>
      </c>
      <c r="C139" t="s">
        <v>14</v>
      </c>
      <c r="D139" t="s">
        <v>15</v>
      </c>
      <c r="E139" t="s">
        <v>16</v>
      </c>
      <c r="F139" s="2">
        <v>455.49</v>
      </c>
      <c r="G139">
        <v>14</v>
      </c>
      <c r="H139" s="3">
        <v>1.6</v>
      </c>
      <c r="I139" t="s">
        <v>13</v>
      </c>
      <c r="J139" s="1">
        <v>44699</v>
      </c>
      <c r="K139" s="1">
        <f>Table2[[#This Row],[Order_Date]]+Table2[[#This Row],[Delivery_Time_Days]]</f>
        <v>44713</v>
      </c>
      <c r="L139" t="str">
        <f>IF(Table2[[#This Row],[Customer_Age]]&lt;30,"Young",IF(Table2[[#This Row],[Customer_Age]]&lt;45,"Middle Age","Old"))</f>
        <v>Young</v>
      </c>
      <c r="M139" s="3">
        <f>IF(Table2[[#This Row],[Delivery_Time_Days]]&gt;=7,Table2[[#This Row],[Customer_Rating]],"")</f>
        <v>1.6</v>
      </c>
      <c r="N139" s="3" t="str">
        <f>IF(Table2[[#This Row],[Delivery_Time_Days]]&lt;7,Table2[[#This Row],[Customer_Rating]],"")</f>
        <v/>
      </c>
    </row>
    <row r="140" spans="1:14" x14ac:dyDescent="0.3">
      <c r="A140">
        <v>139</v>
      </c>
      <c r="B140">
        <v>28</v>
      </c>
      <c r="C140" t="s">
        <v>23</v>
      </c>
      <c r="D140" t="s">
        <v>11</v>
      </c>
      <c r="E140" t="s">
        <v>21</v>
      </c>
      <c r="F140" s="2">
        <v>1000.49</v>
      </c>
      <c r="G140">
        <v>7</v>
      </c>
      <c r="H140" s="3">
        <v>3.4</v>
      </c>
      <c r="I140" t="s">
        <v>17</v>
      </c>
      <c r="J140" s="1">
        <v>44700</v>
      </c>
      <c r="K140" s="1">
        <f>Table2[[#This Row],[Order_Date]]+Table2[[#This Row],[Delivery_Time_Days]]</f>
        <v>44707</v>
      </c>
      <c r="L140" t="str">
        <f>IF(Table2[[#This Row],[Customer_Age]]&lt;30,"Young",IF(Table2[[#This Row],[Customer_Age]]&lt;45,"Middle Age","Old"))</f>
        <v>Young</v>
      </c>
      <c r="M140" s="3">
        <f>IF(Table2[[#This Row],[Delivery_Time_Days]]&gt;=7,Table2[[#This Row],[Customer_Rating]],"")</f>
        <v>3.4</v>
      </c>
      <c r="N140" s="3" t="str">
        <f>IF(Table2[[#This Row],[Delivery_Time_Days]]&lt;7,Table2[[#This Row],[Customer_Rating]],"")</f>
        <v/>
      </c>
    </row>
    <row r="141" spans="1:14" x14ac:dyDescent="0.3">
      <c r="A141">
        <v>140</v>
      </c>
      <c r="B141">
        <v>34</v>
      </c>
      <c r="C141" t="s">
        <v>14</v>
      </c>
      <c r="D141" t="s">
        <v>18</v>
      </c>
      <c r="E141" t="s">
        <v>12</v>
      </c>
      <c r="F141" s="2">
        <v>882.04</v>
      </c>
      <c r="G141">
        <v>13</v>
      </c>
      <c r="H141" s="3">
        <v>4.5</v>
      </c>
      <c r="I141" t="s">
        <v>17</v>
      </c>
      <c r="J141" s="1">
        <v>44701</v>
      </c>
      <c r="K141" s="1">
        <f>Table2[[#This Row],[Order_Date]]+Table2[[#This Row],[Delivery_Time_Days]]</f>
        <v>44714</v>
      </c>
      <c r="L141" t="str">
        <f>IF(Table2[[#This Row],[Customer_Age]]&lt;30,"Young",IF(Table2[[#This Row],[Customer_Age]]&lt;45,"Middle Age","Old"))</f>
        <v>Middle Age</v>
      </c>
      <c r="M141" s="3">
        <f>IF(Table2[[#This Row],[Delivery_Time_Days]]&gt;=7,Table2[[#This Row],[Customer_Rating]],"")</f>
        <v>4.5</v>
      </c>
      <c r="N141" s="3" t="str">
        <f>IF(Table2[[#This Row],[Delivery_Time_Days]]&lt;7,Table2[[#This Row],[Customer_Rating]],"")</f>
        <v/>
      </c>
    </row>
    <row r="142" spans="1:14" x14ac:dyDescent="0.3">
      <c r="A142">
        <v>141</v>
      </c>
      <c r="B142">
        <v>21</v>
      </c>
      <c r="C142" t="s">
        <v>14</v>
      </c>
      <c r="D142" t="s">
        <v>22</v>
      </c>
      <c r="E142" t="s">
        <v>21</v>
      </c>
      <c r="F142" s="2">
        <v>1153.49</v>
      </c>
      <c r="G142">
        <v>13</v>
      </c>
      <c r="H142" s="3">
        <v>1.1000000000000001</v>
      </c>
      <c r="I142" t="s">
        <v>13</v>
      </c>
      <c r="J142" s="1">
        <v>44702</v>
      </c>
      <c r="K142" s="1">
        <f>Table2[[#This Row],[Order_Date]]+Table2[[#This Row],[Delivery_Time_Days]]</f>
        <v>44715</v>
      </c>
      <c r="L142" t="str">
        <f>IF(Table2[[#This Row],[Customer_Age]]&lt;30,"Young",IF(Table2[[#This Row],[Customer_Age]]&lt;45,"Middle Age","Old"))</f>
        <v>Young</v>
      </c>
      <c r="M142" s="3">
        <f>IF(Table2[[#This Row],[Delivery_Time_Days]]&gt;=7,Table2[[#This Row],[Customer_Rating]],"")</f>
        <v>1.1000000000000001</v>
      </c>
      <c r="N142" s="3" t="str">
        <f>IF(Table2[[#This Row],[Delivery_Time_Days]]&lt;7,Table2[[#This Row],[Customer_Rating]],"")</f>
        <v/>
      </c>
    </row>
    <row r="143" spans="1:14" x14ac:dyDescent="0.3">
      <c r="A143">
        <v>142</v>
      </c>
      <c r="B143">
        <v>47</v>
      </c>
      <c r="C143" t="s">
        <v>23</v>
      </c>
      <c r="D143" t="s">
        <v>11</v>
      </c>
      <c r="E143" t="s">
        <v>16</v>
      </c>
      <c r="F143" s="2">
        <v>749.95</v>
      </c>
      <c r="G143">
        <v>3</v>
      </c>
      <c r="H143" s="3">
        <v>3.2</v>
      </c>
      <c r="I143" t="s">
        <v>13</v>
      </c>
      <c r="J143" s="1">
        <v>44703</v>
      </c>
      <c r="K143" s="1">
        <f>Table2[[#This Row],[Order_Date]]+Table2[[#This Row],[Delivery_Time_Days]]</f>
        <v>44706</v>
      </c>
      <c r="L143" t="str">
        <f>IF(Table2[[#This Row],[Customer_Age]]&lt;30,"Young",IF(Table2[[#This Row],[Customer_Age]]&lt;45,"Middle Age","Old"))</f>
        <v>Old</v>
      </c>
      <c r="M143" s="3" t="str">
        <f>IF(Table2[[#This Row],[Delivery_Time_Days]]&gt;=7,Table2[[#This Row],[Customer_Rating]],"")</f>
        <v/>
      </c>
      <c r="N143" s="3">
        <f>IF(Table2[[#This Row],[Delivery_Time_Days]]&lt;7,Table2[[#This Row],[Customer_Rating]],"")</f>
        <v>3.2</v>
      </c>
    </row>
    <row r="144" spans="1:14" x14ac:dyDescent="0.3">
      <c r="A144">
        <v>143</v>
      </c>
      <c r="B144">
        <v>23</v>
      </c>
      <c r="C144" t="s">
        <v>14</v>
      </c>
      <c r="D144" t="s">
        <v>15</v>
      </c>
      <c r="E144" t="s">
        <v>24</v>
      </c>
      <c r="F144" s="2">
        <v>20.74</v>
      </c>
      <c r="G144">
        <v>2</v>
      </c>
      <c r="H144" s="3">
        <v>1.6</v>
      </c>
      <c r="I144" t="s">
        <v>17</v>
      </c>
      <c r="J144" s="1">
        <v>44704</v>
      </c>
      <c r="K144" s="1">
        <f>Table2[[#This Row],[Order_Date]]+Table2[[#This Row],[Delivery_Time_Days]]</f>
        <v>44706</v>
      </c>
      <c r="L144" t="str">
        <f>IF(Table2[[#This Row],[Customer_Age]]&lt;30,"Young",IF(Table2[[#This Row],[Customer_Age]]&lt;45,"Middle Age","Old"))</f>
        <v>Young</v>
      </c>
      <c r="M144" s="3" t="str">
        <f>IF(Table2[[#This Row],[Delivery_Time_Days]]&gt;=7,Table2[[#This Row],[Customer_Rating]],"")</f>
        <v/>
      </c>
      <c r="N144" s="3">
        <f>IF(Table2[[#This Row],[Delivery_Time_Days]]&lt;7,Table2[[#This Row],[Customer_Rating]],"")</f>
        <v>1.6</v>
      </c>
    </row>
    <row r="145" spans="1:14" x14ac:dyDescent="0.3">
      <c r="A145">
        <v>144</v>
      </c>
      <c r="B145">
        <v>27</v>
      </c>
      <c r="C145" t="s">
        <v>10</v>
      </c>
      <c r="D145" t="s">
        <v>15</v>
      </c>
      <c r="E145" t="s">
        <v>12</v>
      </c>
      <c r="F145" s="2">
        <v>737.04</v>
      </c>
      <c r="G145">
        <v>13</v>
      </c>
      <c r="H145" s="3">
        <v>4.5</v>
      </c>
      <c r="I145" t="s">
        <v>17</v>
      </c>
      <c r="J145" s="1">
        <v>44705</v>
      </c>
      <c r="K145" s="1">
        <f>Table2[[#This Row],[Order_Date]]+Table2[[#This Row],[Delivery_Time_Days]]</f>
        <v>44718</v>
      </c>
      <c r="L145" t="str">
        <f>IF(Table2[[#This Row],[Customer_Age]]&lt;30,"Young",IF(Table2[[#This Row],[Customer_Age]]&lt;45,"Middle Age","Old"))</f>
        <v>Young</v>
      </c>
      <c r="M145" s="3">
        <f>IF(Table2[[#This Row],[Delivery_Time_Days]]&gt;=7,Table2[[#This Row],[Customer_Rating]],"")</f>
        <v>4.5</v>
      </c>
      <c r="N145" s="3" t="str">
        <f>IF(Table2[[#This Row],[Delivery_Time_Days]]&lt;7,Table2[[#This Row],[Customer_Rating]],"")</f>
        <v/>
      </c>
    </row>
    <row r="146" spans="1:14" x14ac:dyDescent="0.3">
      <c r="A146">
        <v>145</v>
      </c>
      <c r="B146">
        <v>27</v>
      </c>
      <c r="C146" t="s">
        <v>10</v>
      </c>
      <c r="D146" t="s">
        <v>20</v>
      </c>
      <c r="E146" t="s">
        <v>21</v>
      </c>
      <c r="F146" s="2">
        <v>535.07000000000005</v>
      </c>
      <c r="G146">
        <v>4</v>
      </c>
      <c r="H146" s="3">
        <v>5</v>
      </c>
      <c r="I146" t="s">
        <v>13</v>
      </c>
      <c r="J146" s="1">
        <v>44706</v>
      </c>
      <c r="K146" s="1">
        <f>Table2[[#This Row],[Order_Date]]+Table2[[#This Row],[Delivery_Time_Days]]</f>
        <v>44710</v>
      </c>
      <c r="L146" t="str">
        <f>IF(Table2[[#This Row],[Customer_Age]]&lt;30,"Young",IF(Table2[[#This Row],[Customer_Age]]&lt;45,"Middle Age","Old"))</f>
        <v>Young</v>
      </c>
      <c r="M146" s="3" t="str">
        <f>IF(Table2[[#This Row],[Delivery_Time_Days]]&gt;=7,Table2[[#This Row],[Customer_Rating]],"")</f>
        <v/>
      </c>
      <c r="N146" s="3">
        <f>IF(Table2[[#This Row],[Delivery_Time_Days]]&lt;7,Table2[[#This Row],[Customer_Rating]],"")</f>
        <v>5</v>
      </c>
    </row>
    <row r="147" spans="1:14" x14ac:dyDescent="0.3">
      <c r="A147">
        <v>146</v>
      </c>
      <c r="B147">
        <v>44</v>
      </c>
      <c r="C147" t="s">
        <v>23</v>
      </c>
      <c r="D147" t="s">
        <v>18</v>
      </c>
      <c r="E147" t="s">
        <v>24</v>
      </c>
      <c r="F147" s="2">
        <v>551.74</v>
      </c>
      <c r="G147">
        <v>9</v>
      </c>
      <c r="H147" s="3">
        <v>1.2</v>
      </c>
      <c r="I147" t="s">
        <v>13</v>
      </c>
      <c r="J147" s="1">
        <v>44707</v>
      </c>
      <c r="K147" s="1">
        <f>Table2[[#This Row],[Order_Date]]+Table2[[#This Row],[Delivery_Time_Days]]</f>
        <v>44716</v>
      </c>
      <c r="L147" t="str">
        <f>IF(Table2[[#This Row],[Customer_Age]]&lt;30,"Young",IF(Table2[[#This Row],[Customer_Age]]&lt;45,"Middle Age","Old"))</f>
        <v>Middle Age</v>
      </c>
      <c r="M147" s="3">
        <f>IF(Table2[[#This Row],[Delivery_Time_Days]]&gt;=7,Table2[[#This Row],[Customer_Rating]],"")</f>
        <v>1.2</v>
      </c>
      <c r="N147" s="3" t="str">
        <f>IF(Table2[[#This Row],[Delivery_Time_Days]]&lt;7,Table2[[#This Row],[Customer_Rating]],"")</f>
        <v/>
      </c>
    </row>
    <row r="148" spans="1:14" x14ac:dyDescent="0.3">
      <c r="A148">
        <v>147</v>
      </c>
      <c r="B148">
        <v>39</v>
      </c>
      <c r="C148" t="s">
        <v>10</v>
      </c>
      <c r="D148" t="s">
        <v>18</v>
      </c>
      <c r="E148" t="s">
        <v>16</v>
      </c>
      <c r="F148" s="2">
        <v>749.82</v>
      </c>
      <c r="G148">
        <v>11</v>
      </c>
      <c r="H148" s="3">
        <v>1.2</v>
      </c>
      <c r="I148" t="s">
        <v>13</v>
      </c>
      <c r="J148" s="1">
        <v>44708</v>
      </c>
      <c r="K148" s="1">
        <f>Table2[[#This Row],[Order_Date]]+Table2[[#This Row],[Delivery_Time_Days]]</f>
        <v>44719</v>
      </c>
      <c r="L148" t="str">
        <f>IF(Table2[[#This Row],[Customer_Age]]&lt;30,"Young",IF(Table2[[#This Row],[Customer_Age]]&lt;45,"Middle Age","Old"))</f>
        <v>Middle Age</v>
      </c>
      <c r="M148" s="3">
        <f>IF(Table2[[#This Row],[Delivery_Time_Days]]&gt;=7,Table2[[#This Row],[Customer_Rating]],"")</f>
        <v>1.2</v>
      </c>
      <c r="N148" s="3" t="str">
        <f>IF(Table2[[#This Row],[Delivery_Time_Days]]&lt;7,Table2[[#This Row],[Customer_Rating]],"")</f>
        <v/>
      </c>
    </row>
    <row r="149" spans="1:14" x14ac:dyDescent="0.3">
      <c r="A149">
        <v>148</v>
      </c>
      <c r="B149">
        <v>39</v>
      </c>
      <c r="C149" t="s">
        <v>23</v>
      </c>
      <c r="D149" t="s">
        <v>18</v>
      </c>
      <c r="E149" t="s">
        <v>24</v>
      </c>
      <c r="F149" s="2">
        <v>1119.47</v>
      </c>
      <c r="G149">
        <v>5</v>
      </c>
      <c r="H149" s="3">
        <v>3.8</v>
      </c>
      <c r="I149" t="s">
        <v>13</v>
      </c>
      <c r="J149" s="1">
        <v>44709</v>
      </c>
      <c r="K149" s="1">
        <f>Table2[[#This Row],[Order_Date]]+Table2[[#This Row],[Delivery_Time_Days]]</f>
        <v>44714</v>
      </c>
      <c r="L149" t="str">
        <f>IF(Table2[[#This Row],[Customer_Age]]&lt;30,"Young",IF(Table2[[#This Row],[Customer_Age]]&lt;45,"Middle Age","Old"))</f>
        <v>Middle Age</v>
      </c>
      <c r="M149" s="3" t="str">
        <f>IF(Table2[[#This Row],[Delivery_Time_Days]]&gt;=7,Table2[[#This Row],[Customer_Rating]],"")</f>
        <v/>
      </c>
      <c r="N149" s="3">
        <f>IF(Table2[[#This Row],[Delivery_Time_Days]]&lt;7,Table2[[#This Row],[Customer_Rating]],"")</f>
        <v>3.8</v>
      </c>
    </row>
    <row r="150" spans="1:14" x14ac:dyDescent="0.3">
      <c r="A150">
        <v>149</v>
      </c>
      <c r="B150">
        <v>42</v>
      </c>
      <c r="C150" t="s">
        <v>10</v>
      </c>
      <c r="D150" t="s">
        <v>18</v>
      </c>
      <c r="E150" t="s">
        <v>12</v>
      </c>
      <c r="F150" s="2">
        <v>338.51</v>
      </c>
      <c r="G150">
        <v>14</v>
      </c>
      <c r="H150" s="3">
        <v>4.5999999999999996</v>
      </c>
      <c r="I150" t="s">
        <v>13</v>
      </c>
      <c r="J150" s="1">
        <v>44710</v>
      </c>
      <c r="K150" s="1">
        <f>Table2[[#This Row],[Order_Date]]+Table2[[#This Row],[Delivery_Time_Days]]</f>
        <v>44724</v>
      </c>
      <c r="L150" t="str">
        <f>IF(Table2[[#This Row],[Customer_Age]]&lt;30,"Young",IF(Table2[[#This Row],[Customer_Age]]&lt;45,"Middle Age","Old"))</f>
        <v>Middle Age</v>
      </c>
      <c r="M150" s="3">
        <f>IF(Table2[[#This Row],[Delivery_Time_Days]]&gt;=7,Table2[[#This Row],[Customer_Rating]],"")</f>
        <v>4.5999999999999996</v>
      </c>
      <c r="N150" s="3" t="str">
        <f>IF(Table2[[#This Row],[Delivery_Time_Days]]&lt;7,Table2[[#This Row],[Customer_Rating]],"")</f>
        <v/>
      </c>
    </row>
    <row r="151" spans="1:14" x14ac:dyDescent="0.3">
      <c r="A151">
        <v>150</v>
      </c>
      <c r="B151">
        <v>28</v>
      </c>
      <c r="C151" t="s">
        <v>10</v>
      </c>
      <c r="D151" t="s">
        <v>20</v>
      </c>
      <c r="E151" t="s">
        <v>21</v>
      </c>
      <c r="F151" s="2">
        <v>1073.33</v>
      </c>
      <c r="G151">
        <v>7</v>
      </c>
      <c r="H151" s="3">
        <v>2</v>
      </c>
      <c r="I151" t="s">
        <v>17</v>
      </c>
      <c r="J151" s="1">
        <v>44711</v>
      </c>
      <c r="K151" s="1">
        <f>Table2[[#This Row],[Order_Date]]+Table2[[#This Row],[Delivery_Time_Days]]</f>
        <v>44718</v>
      </c>
      <c r="L151" t="str">
        <f>IF(Table2[[#This Row],[Customer_Age]]&lt;30,"Young",IF(Table2[[#This Row],[Customer_Age]]&lt;45,"Middle Age","Old"))</f>
        <v>Young</v>
      </c>
      <c r="M151" s="3">
        <f>IF(Table2[[#This Row],[Delivery_Time_Days]]&gt;=7,Table2[[#This Row],[Customer_Rating]],"")</f>
        <v>2</v>
      </c>
      <c r="N151" s="3" t="str">
        <f>IF(Table2[[#This Row],[Delivery_Time_Days]]&lt;7,Table2[[#This Row],[Customer_Rating]],"")</f>
        <v/>
      </c>
    </row>
    <row r="152" spans="1:14" x14ac:dyDescent="0.3">
      <c r="A152">
        <v>151</v>
      </c>
      <c r="B152">
        <v>21</v>
      </c>
      <c r="C152" t="s">
        <v>10</v>
      </c>
      <c r="D152" t="s">
        <v>22</v>
      </c>
      <c r="E152" t="s">
        <v>19</v>
      </c>
      <c r="F152" s="2">
        <v>569.23</v>
      </c>
      <c r="G152">
        <v>8</v>
      </c>
      <c r="H152" s="3">
        <v>3</v>
      </c>
      <c r="I152" t="s">
        <v>13</v>
      </c>
      <c r="J152" s="1">
        <v>44712</v>
      </c>
      <c r="K152" s="1">
        <f>Table2[[#This Row],[Order_Date]]+Table2[[#This Row],[Delivery_Time_Days]]</f>
        <v>44720</v>
      </c>
      <c r="L152" t="str">
        <f>IF(Table2[[#This Row],[Customer_Age]]&lt;30,"Young",IF(Table2[[#This Row],[Customer_Age]]&lt;45,"Middle Age","Old"))</f>
        <v>Young</v>
      </c>
      <c r="M152" s="3">
        <f>IF(Table2[[#This Row],[Delivery_Time_Days]]&gt;=7,Table2[[#This Row],[Customer_Rating]],"")</f>
        <v>3</v>
      </c>
      <c r="N152" s="3" t="str">
        <f>IF(Table2[[#This Row],[Delivery_Time_Days]]&lt;7,Table2[[#This Row],[Customer_Rating]],"")</f>
        <v/>
      </c>
    </row>
    <row r="153" spans="1:14" x14ac:dyDescent="0.3">
      <c r="A153">
        <v>152</v>
      </c>
      <c r="B153">
        <v>45</v>
      </c>
      <c r="C153" t="s">
        <v>14</v>
      </c>
      <c r="D153" t="s">
        <v>20</v>
      </c>
      <c r="E153" t="s">
        <v>16</v>
      </c>
      <c r="F153" s="2">
        <v>958.94</v>
      </c>
      <c r="G153">
        <v>5</v>
      </c>
      <c r="H153" s="3">
        <v>2.2999999999999998</v>
      </c>
      <c r="I153" t="s">
        <v>13</v>
      </c>
      <c r="J153" s="1">
        <v>44713</v>
      </c>
      <c r="K153" s="1">
        <f>Table2[[#This Row],[Order_Date]]+Table2[[#This Row],[Delivery_Time_Days]]</f>
        <v>44718</v>
      </c>
      <c r="L153" t="str">
        <f>IF(Table2[[#This Row],[Customer_Age]]&lt;30,"Young",IF(Table2[[#This Row],[Customer_Age]]&lt;45,"Middle Age","Old"))</f>
        <v>Old</v>
      </c>
      <c r="M153" s="3" t="str">
        <f>IF(Table2[[#This Row],[Delivery_Time_Days]]&gt;=7,Table2[[#This Row],[Customer_Rating]],"")</f>
        <v/>
      </c>
      <c r="N153" s="3">
        <f>IF(Table2[[#This Row],[Delivery_Time_Days]]&lt;7,Table2[[#This Row],[Customer_Rating]],"")</f>
        <v>2.2999999999999998</v>
      </c>
    </row>
    <row r="154" spans="1:14" x14ac:dyDescent="0.3">
      <c r="A154">
        <v>153</v>
      </c>
      <c r="B154">
        <v>43</v>
      </c>
      <c r="C154" t="s">
        <v>14</v>
      </c>
      <c r="D154" t="s">
        <v>18</v>
      </c>
      <c r="E154" t="s">
        <v>16</v>
      </c>
      <c r="F154" s="2">
        <v>798.44</v>
      </c>
      <c r="G154">
        <v>5</v>
      </c>
      <c r="H154" s="3">
        <v>4</v>
      </c>
      <c r="I154" t="s">
        <v>13</v>
      </c>
      <c r="J154" s="1">
        <v>44714</v>
      </c>
      <c r="K154" s="1">
        <f>Table2[[#This Row],[Order_Date]]+Table2[[#This Row],[Delivery_Time_Days]]</f>
        <v>44719</v>
      </c>
      <c r="L154" t="str">
        <f>IF(Table2[[#This Row],[Customer_Age]]&lt;30,"Young",IF(Table2[[#This Row],[Customer_Age]]&lt;45,"Middle Age","Old"))</f>
        <v>Middle Age</v>
      </c>
      <c r="M154" s="3" t="str">
        <f>IF(Table2[[#This Row],[Delivery_Time_Days]]&gt;=7,Table2[[#This Row],[Customer_Rating]],"")</f>
        <v/>
      </c>
      <c r="N154" s="3">
        <f>IF(Table2[[#This Row],[Delivery_Time_Days]]&lt;7,Table2[[#This Row],[Customer_Rating]],"")</f>
        <v>4</v>
      </c>
    </row>
    <row r="155" spans="1:14" x14ac:dyDescent="0.3">
      <c r="A155">
        <v>154</v>
      </c>
      <c r="B155">
        <v>53</v>
      </c>
      <c r="C155" t="s">
        <v>14</v>
      </c>
      <c r="D155" t="s">
        <v>15</v>
      </c>
      <c r="E155" t="s">
        <v>12</v>
      </c>
      <c r="F155" s="2">
        <v>443.15</v>
      </c>
      <c r="G155">
        <v>6</v>
      </c>
      <c r="H155" s="3">
        <v>2.5</v>
      </c>
      <c r="I155" t="s">
        <v>17</v>
      </c>
      <c r="J155" s="1">
        <v>44715</v>
      </c>
      <c r="K155" s="1">
        <f>Table2[[#This Row],[Order_Date]]+Table2[[#This Row],[Delivery_Time_Days]]</f>
        <v>44721</v>
      </c>
      <c r="L155" t="str">
        <f>IF(Table2[[#This Row],[Customer_Age]]&lt;30,"Young",IF(Table2[[#This Row],[Customer_Age]]&lt;45,"Middle Age","Old"))</f>
        <v>Old</v>
      </c>
      <c r="M155" s="3" t="str">
        <f>IF(Table2[[#This Row],[Delivery_Time_Days]]&gt;=7,Table2[[#This Row],[Customer_Rating]],"")</f>
        <v/>
      </c>
      <c r="N155" s="3">
        <f>IF(Table2[[#This Row],[Delivery_Time_Days]]&lt;7,Table2[[#This Row],[Customer_Rating]],"")</f>
        <v>2.5</v>
      </c>
    </row>
    <row r="156" spans="1:14" x14ac:dyDescent="0.3">
      <c r="A156">
        <v>155</v>
      </c>
      <c r="B156">
        <v>62</v>
      </c>
      <c r="C156" t="s">
        <v>14</v>
      </c>
      <c r="D156" t="s">
        <v>11</v>
      </c>
      <c r="E156" t="s">
        <v>19</v>
      </c>
      <c r="F156" s="2">
        <v>992.28</v>
      </c>
      <c r="G156">
        <v>6</v>
      </c>
      <c r="H156" s="3">
        <v>4.5</v>
      </c>
      <c r="I156" t="s">
        <v>17</v>
      </c>
      <c r="J156" s="1">
        <v>44716</v>
      </c>
      <c r="K156" s="1">
        <f>Table2[[#This Row],[Order_Date]]+Table2[[#This Row],[Delivery_Time_Days]]</f>
        <v>44722</v>
      </c>
      <c r="L156" t="str">
        <f>IF(Table2[[#This Row],[Customer_Age]]&lt;30,"Young",IF(Table2[[#This Row],[Customer_Age]]&lt;45,"Middle Age","Old"))</f>
        <v>Old</v>
      </c>
      <c r="M156" s="3" t="str">
        <f>IF(Table2[[#This Row],[Delivery_Time_Days]]&gt;=7,Table2[[#This Row],[Customer_Rating]],"")</f>
        <v/>
      </c>
      <c r="N156" s="3">
        <f>IF(Table2[[#This Row],[Delivery_Time_Days]]&lt;7,Table2[[#This Row],[Customer_Rating]],"")</f>
        <v>4.5</v>
      </c>
    </row>
    <row r="157" spans="1:14" x14ac:dyDescent="0.3">
      <c r="A157">
        <v>156</v>
      </c>
      <c r="B157">
        <v>49</v>
      </c>
      <c r="C157" t="s">
        <v>10</v>
      </c>
      <c r="D157" t="s">
        <v>22</v>
      </c>
      <c r="E157" t="s">
        <v>12</v>
      </c>
      <c r="F157" s="2">
        <v>1093.67</v>
      </c>
      <c r="G157">
        <v>8</v>
      </c>
      <c r="H157" s="3">
        <v>3.9</v>
      </c>
      <c r="I157" t="s">
        <v>13</v>
      </c>
      <c r="J157" s="1">
        <v>44717</v>
      </c>
      <c r="K157" s="1">
        <f>Table2[[#This Row],[Order_Date]]+Table2[[#This Row],[Delivery_Time_Days]]</f>
        <v>44725</v>
      </c>
      <c r="L157" t="str">
        <f>IF(Table2[[#This Row],[Customer_Age]]&lt;30,"Young",IF(Table2[[#This Row],[Customer_Age]]&lt;45,"Middle Age","Old"))</f>
        <v>Old</v>
      </c>
      <c r="M157" s="3">
        <f>IF(Table2[[#This Row],[Delivery_Time_Days]]&gt;=7,Table2[[#This Row],[Customer_Rating]],"")</f>
        <v>3.9</v>
      </c>
      <c r="N157" s="3" t="str">
        <f>IF(Table2[[#This Row],[Delivery_Time_Days]]&lt;7,Table2[[#This Row],[Customer_Rating]],"")</f>
        <v/>
      </c>
    </row>
    <row r="158" spans="1:14" x14ac:dyDescent="0.3">
      <c r="A158">
        <v>157</v>
      </c>
      <c r="B158">
        <v>53</v>
      </c>
      <c r="C158" t="s">
        <v>14</v>
      </c>
      <c r="D158" t="s">
        <v>18</v>
      </c>
      <c r="E158" t="s">
        <v>16</v>
      </c>
      <c r="F158" s="2">
        <v>1441.25</v>
      </c>
      <c r="G158">
        <v>5</v>
      </c>
      <c r="H158" s="3">
        <v>2.2999999999999998</v>
      </c>
      <c r="I158" t="s">
        <v>17</v>
      </c>
      <c r="J158" s="1">
        <v>44718</v>
      </c>
      <c r="K158" s="1">
        <f>Table2[[#This Row],[Order_Date]]+Table2[[#This Row],[Delivery_Time_Days]]</f>
        <v>44723</v>
      </c>
      <c r="L158" t="str">
        <f>IF(Table2[[#This Row],[Customer_Age]]&lt;30,"Young",IF(Table2[[#This Row],[Customer_Age]]&lt;45,"Middle Age","Old"))</f>
        <v>Old</v>
      </c>
      <c r="M158" s="3" t="str">
        <f>IF(Table2[[#This Row],[Delivery_Time_Days]]&gt;=7,Table2[[#This Row],[Customer_Rating]],"")</f>
        <v/>
      </c>
      <c r="N158" s="3">
        <f>IF(Table2[[#This Row],[Delivery_Time_Days]]&lt;7,Table2[[#This Row],[Customer_Rating]],"")</f>
        <v>2.2999999999999998</v>
      </c>
    </row>
    <row r="159" spans="1:14" x14ac:dyDescent="0.3">
      <c r="A159">
        <v>158</v>
      </c>
      <c r="B159">
        <v>42</v>
      </c>
      <c r="C159" t="s">
        <v>10</v>
      </c>
      <c r="D159" t="s">
        <v>18</v>
      </c>
      <c r="E159" t="s">
        <v>16</v>
      </c>
      <c r="F159" s="2">
        <v>1456.59</v>
      </c>
      <c r="G159">
        <v>7</v>
      </c>
      <c r="H159" s="3">
        <v>1.5</v>
      </c>
      <c r="I159" t="s">
        <v>13</v>
      </c>
      <c r="J159" s="1">
        <v>44719</v>
      </c>
      <c r="K159" s="1">
        <f>Table2[[#This Row],[Order_Date]]+Table2[[#This Row],[Delivery_Time_Days]]</f>
        <v>44726</v>
      </c>
      <c r="L159" t="str">
        <f>IF(Table2[[#This Row],[Customer_Age]]&lt;30,"Young",IF(Table2[[#This Row],[Customer_Age]]&lt;45,"Middle Age","Old"))</f>
        <v>Middle Age</v>
      </c>
      <c r="M159" s="3">
        <f>IF(Table2[[#This Row],[Delivery_Time_Days]]&gt;=7,Table2[[#This Row],[Customer_Rating]],"")</f>
        <v>1.5</v>
      </c>
      <c r="N159" s="3" t="str">
        <f>IF(Table2[[#This Row],[Delivery_Time_Days]]&lt;7,Table2[[#This Row],[Customer_Rating]],"")</f>
        <v/>
      </c>
    </row>
    <row r="160" spans="1:14" x14ac:dyDescent="0.3">
      <c r="A160">
        <v>159</v>
      </c>
      <c r="B160">
        <v>35</v>
      </c>
      <c r="C160" t="s">
        <v>23</v>
      </c>
      <c r="D160" t="s">
        <v>15</v>
      </c>
      <c r="E160" t="s">
        <v>21</v>
      </c>
      <c r="F160" s="2">
        <v>1183.74</v>
      </c>
      <c r="G160">
        <v>2</v>
      </c>
      <c r="H160" s="3">
        <v>2.8</v>
      </c>
      <c r="I160" t="s">
        <v>13</v>
      </c>
      <c r="J160" s="1">
        <v>44720</v>
      </c>
      <c r="K160" s="1">
        <f>Table2[[#This Row],[Order_Date]]+Table2[[#This Row],[Delivery_Time_Days]]</f>
        <v>44722</v>
      </c>
      <c r="L160" t="str">
        <f>IF(Table2[[#This Row],[Customer_Age]]&lt;30,"Young",IF(Table2[[#This Row],[Customer_Age]]&lt;45,"Middle Age","Old"))</f>
        <v>Middle Age</v>
      </c>
      <c r="M160" s="3" t="str">
        <f>IF(Table2[[#This Row],[Delivery_Time_Days]]&gt;=7,Table2[[#This Row],[Customer_Rating]],"")</f>
        <v/>
      </c>
      <c r="N160" s="3">
        <f>IF(Table2[[#This Row],[Delivery_Time_Days]]&lt;7,Table2[[#This Row],[Customer_Rating]],"")</f>
        <v>2.8</v>
      </c>
    </row>
    <row r="161" spans="1:14" x14ac:dyDescent="0.3">
      <c r="A161">
        <v>160</v>
      </c>
      <c r="B161">
        <v>44</v>
      </c>
      <c r="C161" t="s">
        <v>14</v>
      </c>
      <c r="D161" t="s">
        <v>18</v>
      </c>
      <c r="E161" t="s">
        <v>21</v>
      </c>
      <c r="F161" s="2">
        <v>1303.07</v>
      </c>
      <c r="G161">
        <v>3</v>
      </c>
      <c r="H161" s="3">
        <v>1.8</v>
      </c>
      <c r="I161" t="s">
        <v>17</v>
      </c>
      <c r="J161" s="1">
        <v>44721</v>
      </c>
      <c r="K161" s="1">
        <f>Table2[[#This Row],[Order_Date]]+Table2[[#This Row],[Delivery_Time_Days]]</f>
        <v>44724</v>
      </c>
      <c r="L161" t="str">
        <f>IF(Table2[[#This Row],[Customer_Age]]&lt;30,"Young",IF(Table2[[#This Row],[Customer_Age]]&lt;45,"Middle Age","Old"))</f>
        <v>Middle Age</v>
      </c>
      <c r="M161" s="3" t="str">
        <f>IF(Table2[[#This Row],[Delivery_Time_Days]]&gt;=7,Table2[[#This Row],[Customer_Rating]],"")</f>
        <v/>
      </c>
      <c r="N161" s="3">
        <f>IF(Table2[[#This Row],[Delivery_Time_Days]]&lt;7,Table2[[#This Row],[Customer_Rating]],"")</f>
        <v>1.8</v>
      </c>
    </row>
    <row r="162" spans="1:14" x14ac:dyDescent="0.3">
      <c r="A162">
        <v>161</v>
      </c>
      <c r="B162">
        <v>56</v>
      </c>
      <c r="C162" t="s">
        <v>23</v>
      </c>
      <c r="D162" t="s">
        <v>25</v>
      </c>
      <c r="E162" t="s">
        <v>24</v>
      </c>
      <c r="F162" s="2">
        <v>1450.95</v>
      </c>
      <c r="G162">
        <v>3</v>
      </c>
      <c r="H162" s="3">
        <v>3.8</v>
      </c>
      <c r="I162" t="s">
        <v>13</v>
      </c>
      <c r="J162" s="1">
        <v>44722</v>
      </c>
      <c r="K162" s="1">
        <f>Table2[[#This Row],[Order_Date]]+Table2[[#This Row],[Delivery_Time_Days]]</f>
        <v>44725</v>
      </c>
      <c r="L162" t="str">
        <f>IF(Table2[[#This Row],[Customer_Age]]&lt;30,"Young",IF(Table2[[#This Row],[Customer_Age]]&lt;45,"Middle Age","Old"))</f>
        <v>Old</v>
      </c>
      <c r="M162" s="3" t="str">
        <f>IF(Table2[[#This Row],[Delivery_Time_Days]]&gt;=7,Table2[[#This Row],[Customer_Rating]],"")</f>
        <v/>
      </c>
      <c r="N162" s="3">
        <f>IF(Table2[[#This Row],[Delivery_Time_Days]]&lt;7,Table2[[#This Row],[Customer_Rating]],"")</f>
        <v>3.8</v>
      </c>
    </row>
    <row r="163" spans="1:14" x14ac:dyDescent="0.3">
      <c r="A163">
        <v>162</v>
      </c>
      <c r="B163">
        <v>23</v>
      </c>
      <c r="C163" t="s">
        <v>10</v>
      </c>
      <c r="D163" t="s">
        <v>25</v>
      </c>
      <c r="E163" t="s">
        <v>12</v>
      </c>
      <c r="F163" s="2">
        <v>416.22</v>
      </c>
      <c r="G163">
        <v>11</v>
      </c>
      <c r="H163" s="3">
        <v>2.6</v>
      </c>
      <c r="I163" t="s">
        <v>13</v>
      </c>
      <c r="J163" s="1">
        <v>44723</v>
      </c>
      <c r="K163" s="1">
        <f>Table2[[#This Row],[Order_Date]]+Table2[[#This Row],[Delivery_Time_Days]]</f>
        <v>44734</v>
      </c>
      <c r="L163" t="str">
        <f>IF(Table2[[#This Row],[Customer_Age]]&lt;30,"Young",IF(Table2[[#This Row],[Customer_Age]]&lt;45,"Middle Age","Old"))</f>
        <v>Young</v>
      </c>
      <c r="M163" s="3">
        <f>IF(Table2[[#This Row],[Delivery_Time_Days]]&gt;=7,Table2[[#This Row],[Customer_Rating]],"")</f>
        <v>2.6</v>
      </c>
      <c r="N163" s="3" t="str">
        <f>IF(Table2[[#This Row],[Delivery_Time_Days]]&lt;7,Table2[[#This Row],[Customer_Rating]],"")</f>
        <v/>
      </c>
    </row>
    <row r="164" spans="1:14" x14ac:dyDescent="0.3">
      <c r="A164">
        <v>163</v>
      </c>
      <c r="B164">
        <v>53</v>
      </c>
      <c r="C164" t="s">
        <v>10</v>
      </c>
      <c r="D164" t="s">
        <v>15</v>
      </c>
      <c r="E164" t="s">
        <v>12</v>
      </c>
      <c r="F164" s="2">
        <v>1034.19</v>
      </c>
      <c r="G164">
        <v>5</v>
      </c>
      <c r="H164" s="3">
        <v>1.5</v>
      </c>
      <c r="I164" t="s">
        <v>17</v>
      </c>
      <c r="J164" s="1">
        <v>44724</v>
      </c>
      <c r="K164" s="1">
        <f>Table2[[#This Row],[Order_Date]]+Table2[[#This Row],[Delivery_Time_Days]]</f>
        <v>44729</v>
      </c>
      <c r="L164" t="str">
        <f>IF(Table2[[#This Row],[Customer_Age]]&lt;30,"Young",IF(Table2[[#This Row],[Customer_Age]]&lt;45,"Middle Age","Old"))</f>
        <v>Old</v>
      </c>
      <c r="M164" s="3" t="str">
        <f>IF(Table2[[#This Row],[Delivery_Time_Days]]&gt;=7,Table2[[#This Row],[Customer_Rating]],"")</f>
        <v/>
      </c>
      <c r="N164" s="3">
        <f>IF(Table2[[#This Row],[Delivery_Time_Days]]&lt;7,Table2[[#This Row],[Customer_Rating]],"")</f>
        <v>1.5</v>
      </c>
    </row>
    <row r="165" spans="1:14" x14ac:dyDescent="0.3">
      <c r="A165">
        <v>164</v>
      </c>
      <c r="B165">
        <v>53</v>
      </c>
      <c r="C165" t="s">
        <v>10</v>
      </c>
      <c r="D165" t="s">
        <v>11</v>
      </c>
      <c r="E165" t="s">
        <v>16</v>
      </c>
      <c r="F165" s="2">
        <v>1293.29</v>
      </c>
      <c r="G165">
        <v>14</v>
      </c>
      <c r="H165" s="3">
        <v>3.3</v>
      </c>
      <c r="I165" t="s">
        <v>17</v>
      </c>
      <c r="J165" s="1">
        <v>44725</v>
      </c>
      <c r="K165" s="1">
        <f>Table2[[#This Row],[Order_Date]]+Table2[[#This Row],[Delivery_Time_Days]]</f>
        <v>44739</v>
      </c>
      <c r="L165" t="str">
        <f>IF(Table2[[#This Row],[Customer_Age]]&lt;30,"Young",IF(Table2[[#This Row],[Customer_Age]]&lt;45,"Middle Age","Old"))</f>
        <v>Old</v>
      </c>
      <c r="M165" s="3">
        <f>IF(Table2[[#This Row],[Delivery_Time_Days]]&gt;=7,Table2[[#This Row],[Customer_Rating]],"")</f>
        <v>3.3</v>
      </c>
      <c r="N165" s="3" t="str">
        <f>IF(Table2[[#This Row],[Delivery_Time_Days]]&lt;7,Table2[[#This Row],[Customer_Rating]],"")</f>
        <v/>
      </c>
    </row>
    <row r="166" spans="1:14" x14ac:dyDescent="0.3">
      <c r="A166">
        <v>165</v>
      </c>
      <c r="B166">
        <v>30</v>
      </c>
      <c r="C166" t="s">
        <v>10</v>
      </c>
      <c r="D166" t="s">
        <v>22</v>
      </c>
      <c r="E166" t="s">
        <v>12</v>
      </c>
      <c r="F166" s="2">
        <v>924.92</v>
      </c>
      <c r="G166">
        <v>2</v>
      </c>
      <c r="H166" s="3">
        <v>3.8</v>
      </c>
      <c r="I166" t="s">
        <v>13</v>
      </c>
      <c r="J166" s="1">
        <v>44726</v>
      </c>
      <c r="K166" s="1">
        <f>Table2[[#This Row],[Order_Date]]+Table2[[#This Row],[Delivery_Time_Days]]</f>
        <v>44728</v>
      </c>
      <c r="L166" t="str">
        <f>IF(Table2[[#This Row],[Customer_Age]]&lt;30,"Young",IF(Table2[[#This Row],[Customer_Age]]&lt;45,"Middle Age","Old"))</f>
        <v>Middle Age</v>
      </c>
      <c r="M166" s="3" t="str">
        <f>IF(Table2[[#This Row],[Delivery_Time_Days]]&gt;=7,Table2[[#This Row],[Customer_Rating]],"")</f>
        <v/>
      </c>
      <c r="N166" s="3">
        <f>IF(Table2[[#This Row],[Delivery_Time_Days]]&lt;7,Table2[[#This Row],[Customer_Rating]],"")</f>
        <v>3.8</v>
      </c>
    </row>
    <row r="167" spans="1:14" x14ac:dyDescent="0.3">
      <c r="A167">
        <v>166</v>
      </c>
      <c r="B167">
        <v>52</v>
      </c>
      <c r="C167" t="s">
        <v>14</v>
      </c>
      <c r="D167" t="s">
        <v>18</v>
      </c>
      <c r="E167" t="s">
        <v>16</v>
      </c>
      <c r="F167" s="2">
        <v>1356.23</v>
      </c>
      <c r="G167">
        <v>12</v>
      </c>
      <c r="H167" s="3">
        <v>2.2999999999999998</v>
      </c>
      <c r="I167" t="s">
        <v>13</v>
      </c>
      <c r="J167" s="1">
        <v>44727</v>
      </c>
      <c r="K167" s="1">
        <f>Table2[[#This Row],[Order_Date]]+Table2[[#This Row],[Delivery_Time_Days]]</f>
        <v>44739</v>
      </c>
      <c r="L167" t="str">
        <f>IF(Table2[[#This Row],[Customer_Age]]&lt;30,"Young",IF(Table2[[#This Row],[Customer_Age]]&lt;45,"Middle Age","Old"))</f>
        <v>Old</v>
      </c>
      <c r="M167" s="3">
        <f>IF(Table2[[#This Row],[Delivery_Time_Days]]&gt;=7,Table2[[#This Row],[Customer_Rating]],"")</f>
        <v>2.2999999999999998</v>
      </c>
      <c r="N167" s="3" t="str">
        <f>IF(Table2[[#This Row],[Delivery_Time_Days]]&lt;7,Table2[[#This Row],[Customer_Rating]],"")</f>
        <v/>
      </c>
    </row>
    <row r="168" spans="1:14" x14ac:dyDescent="0.3">
      <c r="A168">
        <v>167</v>
      </c>
      <c r="B168">
        <v>67</v>
      </c>
      <c r="C168" t="s">
        <v>23</v>
      </c>
      <c r="D168" t="s">
        <v>22</v>
      </c>
      <c r="E168" t="s">
        <v>21</v>
      </c>
      <c r="F168" s="2">
        <v>987.79</v>
      </c>
      <c r="G168">
        <v>9</v>
      </c>
      <c r="H168" s="3">
        <v>1.5</v>
      </c>
      <c r="I168" t="s">
        <v>13</v>
      </c>
      <c r="J168" s="1">
        <v>44728</v>
      </c>
      <c r="K168" s="1">
        <f>Table2[[#This Row],[Order_Date]]+Table2[[#This Row],[Delivery_Time_Days]]</f>
        <v>44737</v>
      </c>
      <c r="L168" t="str">
        <f>IF(Table2[[#This Row],[Customer_Age]]&lt;30,"Young",IF(Table2[[#This Row],[Customer_Age]]&lt;45,"Middle Age","Old"))</f>
        <v>Old</v>
      </c>
      <c r="M168" s="3">
        <f>IF(Table2[[#This Row],[Delivery_Time_Days]]&gt;=7,Table2[[#This Row],[Customer_Rating]],"")</f>
        <v>1.5</v>
      </c>
      <c r="N168" s="3" t="str">
        <f>IF(Table2[[#This Row],[Delivery_Time_Days]]&lt;7,Table2[[#This Row],[Customer_Rating]],"")</f>
        <v/>
      </c>
    </row>
    <row r="169" spans="1:14" x14ac:dyDescent="0.3">
      <c r="A169">
        <v>168</v>
      </c>
      <c r="B169">
        <v>19</v>
      </c>
      <c r="C169" t="s">
        <v>23</v>
      </c>
      <c r="D169" t="s">
        <v>20</v>
      </c>
      <c r="E169" t="s">
        <v>12</v>
      </c>
      <c r="F169" s="2">
        <v>182.66</v>
      </c>
      <c r="G169">
        <v>8</v>
      </c>
      <c r="H169" s="3">
        <v>1.3</v>
      </c>
      <c r="I169" t="s">
        <v>13</v>
      </c>
      <c r="J169" s="1">
        <v>44729</v>
      </c>
      <c r="K169" s="1">
        <f>Table2[[#This Row],[Order_Date]]+Table2[[#This Row],[Delivery_Time_Days]]</f>
        <v>44737</v>
      </c>
      <c r="L169" t="str">
        <f>IF(Table2[[#This Row],[Customer_Age]]&lt;30,"Young",IF(Table2[[#This Row],[Customer_Age]]&lt;45,"Middle Age","Old"))</f>
        <v>Young</v>
      </c>
      <c r="M169" s="3">
        <f>IF(Table2[[#This Row],[Delivery_Time_Days]]&gt;=7,Table2[[#This Row],[Customer_Rating]],"")</f>
        <v>1.3</v>
      </c>
      <c r="N169" s="3" t="str">
        <f>IF(Table2[[#This Row],[Delivery_Time_Days]]&lt;7,Table2[[#This Row],[Customer_Rating]],"")</f>
        <v/>
      </c>
    </row>
    <row r="170" spans="1:14" x14ac:dyDescent="0.3">
      <c r="A170">
        <v>169</v>
      </c>
      <c r="B170">
        <v>36</v>
      </c>
      <c r="C170" t="s">
        <v>10</v>
      </c>
      <c r="D170" t="s">
        <v>15</v>
      </c>
      <c r="E170" t="s">
        <v>24</v>
      </c>
      <c r="F170" s="2">
        <v>480.11</v>
      </c>
      <c r="G170">
        <v>13</v>
      </c>
      <c r="H170" s="3">
        <v>4.4000000000000004</v>
      </c>
      <c r="I170" t="s">
        <v>13</v>
      </c>
      <c r="J170" s="1">
        <v>44730</v>
      </c>
      <c r="K170" s="1">
        <f>Table2[[#This Row],[Order_Date]]+Table2[[#This Row],[Delivery_Time_Days]]</f>
        <v>44743</v>
      </c>
      <c r="L170" t="str">
        <f>IF(Table2[[#This Row],[Customer_Age]]&lt;30,"Young",IF(Table2[[#This Row],[Customer_Age]]&lt;45,"Middle Age","Old"))</f>
        <v>Middle Age</v>
      </c>
      <c r="M170" s="3">
        <f>IF(Table2[[#This Row],[Delivery_Time_Days]]&gt;=7,Table2[[#This Row],[Customer_Rating]],"")</f>
        <v>4.4000000000000004</v>
      </c>
      <c r="N170" s="3" t="str">
        <f>IF(Table2[[#This Row],[Delivery_Time_Days]]&lt;7,Table2[[#This Row],[Customer_Rating]],"")</f>
        <v/>
      </c>
    </row>
    <row r="171" spans="1:14" x14ac:dyDescent="0.3">
      <c r="A171">
        <v>170</v>
      </c>
      <c r="B171">
        <v>35</v>
      </c>
      <c r="C171" t="s">
        <v>10</v>
      </c>
      <c r="D171" t="s">
        <v>20</v>
      </c>
      <c r="E171" t="s">
        <v>21</v>
      </c>
      <c r="F171" s="2">
        <v>86.93</v>
      </c>
      <c r="G171">
        <v>9</v>
      </c>
      <c r="H171" s="3">
        <v>2.2999999999999998</v>
      </c>
      <c r="I171" t="s">
        <v>13</v>
      </c>
      <c r="J171" s="1">
        <v>44731</v>
      </c>
      <c r="K171" s="1">
        <f>Table2[[#This Row],[Order_Date]]+Table2[[#This Row],[Delivery_Time_Days]]</f>
        <v>44740</v>
      </c>
      <c r="L171" t="str">
        <f>IF(Table2[[#This Row],[Customer_Age]]&lt;30,"Young",IF(Table2[[#This Row],[Customer_Age]]&lt;45,"Middle Age","Old"))</f>
        <v>Middle Age</v>
      </c>
      <c r="M171" s="3">
        <f>IF(Table2[[#This Row],[Delivery_Time_Days]]&gt;=7,Table2[[#This Row],[Customer_Rating]],"")</f>
        <v>2.2999999999999998</v>
      </c>
      <c r="N171" s="3" t="str">
        <f>IF(Table2[[#This Row],[Delivery_Time_Days]]&lt;7,Table2[[#This Row],[Customer_Rating]],"")</f>
        <v/>
      </c>
    </row>
    <row r="172" spans="1:14" x14ac:dyDescent="0.3">
      <c r="A172">
        <v>171</v>
      </c>
      <c r="B172">
        <v>35</v>
      </c>
      <c r="C172" t="s">
        <v>10</v>
      </c>
      <c r="D172" t="s">
        <v>25</v>
      </c>
      <c r="E172" t="s">
        <v>16</v>
      </c>
      <c r="F172" s="2">
        <v>113.76</v>
      </c>
      <c r="G172">
        <v>5</v>
      </c>
      <c r="H172" s="3">
        <v>3.4</v>
      </c>
      <c r="I172" t="s">
        <v>17</v>
      </c>
      <c r="J172" s="1">
        <v>44732</v>
      </c>
      <c r="K172" s="1">
        <f>Table2[[#This Row],[Order_Date]]+Table2[[#This Row],[Delivery_Time_Days]]</f>
        <v>44737</v>
      </c>
      <c r="L172" t="str">
        <f>IF(Table2[[#This Row],[Customer_Age]]&lt;30,"Young",IF(Table2[[#This Row],[Customer_Age]]&lt;45,"Middle Age","Old"))</f>
        <v>Middle Age</v>
      </c>
      <c r="M172" s="3" t="str">
        <f>IF(Table2[[#This Row],[Delivery_Time_Days]]&gt;=7,Table2[[#This Row],[Customer_Rating]],"")</f>
        <v/>
      </c>
      <c r="N172" s="3">
        <f>IF(Table2[[#This Row],[Delivery_Time_Days]]&lt;7,Table2[[#This Row],[Customer_Rating]],"")</f>
        <v>3.4</v>
      </c>
    </row>
    <row r="173" spans="1:14" x14ac:dyDescent="0.3">
      <c r="A173">
        <v>172</v>
      </c>
      <c r="B173">
        <v>59</v>
      </c>
      <c r="C173" t="s">
        <v>23</v>
      </c>
      <c r="D173" t="s">
        <v>15</v>
      </c>
      <c r="E173" t="s">
        <v>19</v>
      </c>
      <c r="F173" s="2">
        <v>80.8</v>
      </c>
      <c r="G173">
        <v>13</v>
      </c>
      <c r="H173" s="3">
        <v>4.4000000000000004</v>
      </c>
      <c r="I173" t="s">
        <v>17</v>
      </c>
      <c r="J173" s="1">
        <v>44733</v>
      </c>
      <c r="K173" s="1">
        <f>Table2[[#This Row],[Order_Date]]+Table2[[#This Row],[Delivery_Time_Days]]</f>
        <v>44746</v>
      </c>
      <c r="L173" t="str">
        <f>IF(Table2[[#This Row],[Customer_Age]]&lt;30,"Young",IF(Table2[[#This Row],[Customer_Age]]&lt;45,"Middle Age","Old"))</f>
        <v>Old</v>
      </c>
      <c r="M173" s="3">
        <f>IF(Table2[[#This Row],[Delivery_Time_Days]]&gt;=7,Table2[[#This Row],[Customer_Rating]],"")</f>
        <v>4.4000000000000004</v>
      </c>
      <c r="N173" s="3" t="str">
        <f>IF(Table2[[#This Row],[Delivery_Time_Days]]&lt;7,Table2[[#This Row],[Customer_Rating]],"")</f>
        <v/>
      </c>
    </row>
    <row r="174" spans="1:14" x14ac:dyDescent="0.3">
      <c r="A174">
        <v>173</v>
      </c>
      <c r="B174">
        <v>69</v>
      </c>
      <c r="C174" t="s">
        <v>10</v>
      </c>
      <c r="D174" t="s">
        <v>18</v>
      </c>
      <c r="E174" t="s">
        <v>12</v>
      </c>
      <c r="F174" s="2">
        <v>272.52</v>
      </c>
      <c r="G174">
        <v>12</v>
      </c>
      <c r="H174" s="3">
        <v>2.6</v>
      </c>
      <c r="I174" t="s">
        <v>17</v>
      </c>
      <c r="J174" s="1">
        <v>44734</v>
      </c>
      <c r="K174" s="1">
        <f>Table2[[#This Row],[Order_Date]]+Table2[[#This Row],[Delivery_Time_Days]]</f>
        <v>44746</v>
      </c>
      <c r="L174" t="str">
        <f>IF(Table2[[#This Row],[Customer_Age]]&lt;30,"Young",IF(Table2[[#This Row],[Customer_Age]]&lt;45,"Middle Age","Old"))</f>
        <v>Old</v>
      </c>
      <c r="M174" s="3">
        <f>IF(Table2[[#This Row],[Delivery_Time_Days]]&gt;=7,Table2[[#This Row],[Customer_Rating]],"")</f>
        <v>2.6</v>
      </c>
      <c r="N174" s="3" t="str">
        <f>IF(Table2[[#This Row],[Delivery_Time_Days]]&lt;7,Table2[[#This Row],[Customer_Rating]],"")</f>
        <v/>
      </c>
    </row>
    <row r="175" spans="1:14" x14ac:dyDescent="0.3">
      <c r="A175">
        <v>174</v>
      </c>
      <c r="B175">
        <v>32</v>
      </c>
      <c r="C175" t="s">
        <v>23</v>
      </c>
      <c r="D175" t="s">
        <v>18</v>
      </c>
      <c r="E175" t="s">
        <v>24</v>
      </c>
      <c r="F175" s="2">
        <v>305.76</v>
      </c>
      <c r="G175">
        <v>11</v>
      </c>
      <c r="H175" s="3">
        <v>4.8</v>
      </c>
      <c r="I175" t="s">
        <v>13</v>
      </c>
      <c r="J175" s="1">
        <v>44735</v>
      </c>
      <c r="K175" s="1">
        <f>Table2[[#This Row],[Order_Date]]+Table2[[#This Row],[Delivery_Time_Days]]</f>
        <v>44746</v>
      </c>
      <c r="L175" t="str">
        <f>IF(Table2[[#This Row],[Customer_Age]]&lt;30,"Young",IF(Table2[[#This Row],[Customer_Age]]&lt;45,"Middle Age","Old"))</f>
        <v>Middle Age</v>
      </c>
      <c r="M175" s="3">
        <f>IF(Table2[[#This Row],[Delivery_Time_Days]]&gt;=7,Table2[[#This Row],[Customer_Rating]],"")</f>
        <v>4.8</v>
      </c>
      <c r="N175" s="3" t="str">
        <f>IF(Table2[[#This Row],[Delivery_Time_Days]]&lt;7,Table2[[#This Row],[Customer_Rating]],"")</f>
        <v/>
      </c>
    </row>
    <row r="176" spans="1:14" x14ac:dyDescent="0.3">
      <c r="A176">
        <v>175</v>
      </c>
      <c r="B176">
        <v>65</v>
      </c>
      <c r="C176" t="s">
        <v>10</v>
      </c>
      <c r="D176" t="s">
        <v>22</v>
      </c>
      <c r="E176" t="s">
        <v>16</v>
      </c>
      <c r="F176" s="2">
        <v>415.93</v>
      </c>
      <c r="G176">
        <v>11</v>
      </c>
      <c r="H176" s="3">
        <v>1.5</v>
      </c>
      <c r="I176" t="s">
        <v>13</v>
      </c>
      <c r="J176" s="1">
        <v>44736</v>
      </c>
      <c r="K176" s="1">
        <f>Table2[[#This Row],[Order_Date]]+Table2[[#This Row],[Delivery_Time_Days]]</f>
        <v>44747</v>
      </c>
      <c r="L176" t="str">
        <f>IF(Table2[[#This Row],[Customer_Age]]&lt;30,"Young",IF(Table2[[#This Row],[Customer_Age]]&lt;45,"Middle Age","Old"))</f>
        <v>Old</v>
      </c>
      <c r="M176" s="3">
        <f>IF(Table2[[#This Row],[Delivery_Time_Days]]&gt;=7,Table2[[#This Row],[Customer_Rating]],"")</f>
        <v>1.5</v>
      </c>
      <c r="N176" s="3" t="str">
        <f>IF(Table2[[#This Row],[Delivery_Time_Days]]&lt;7,Table2[[#This Row],[Customer_Rating]],"")</f>
        <v/>
      </c>
    </row>
    <row r="177" spans="1:14" x14ac:dyDescent="0.3">
      <c r="A177">
        <v>176</v>
      </c>
      <c r="B177">
        <v>33</v>
      </c>
      <c r="C177" t="s">
        <v>14</v>
      </c>
      <c r="D177" t="s">
        <v>25</v>
      </c>
      <c r="E177" t="s">
        <v>24</v>
      </c>
      <c r="F177" s="2">
        <v>137.47</v>
      </c>
      <c r="G177">
        <v>7</v>
      </c>
      <c r="H177" s="3">
        <v>3.3</v>
      </c>
      <c r="I177" t="s">
        <v>13</v>
      </c>
      <c r="J177" s="1">
        <v>44737</v>
      </c>
      <c r="K177" s="1">
        <f>Table2[[#This Row],[Order_Date]]+Table2[[#This Row],[Delivery_Time_Days]]</f>
        <v>44744</v>
      </c>
      <c r="L177" t="str">
        <f>IF(Table2[[#This Row],[Customer_Age]]&lt;30,"Young",IF(Table2[[#This Row],[Customer_Age]]&lt;45,"Middle Age","Old"))</f>
        <v>Middle Age</v>
      </c>
      <c r="M177" s="3">
        <f>IF(Table2[[#This Row],[Delivery_Time_Days]]&gt;=7,Table2[[#This Row],[Customer_Rating]],"")</f>
        <v>3.3</v>
      </c>
      <c r="N177" s="3" t="str">
        <f>IF(Table2[[#This Row],[Delivery_Time_Days]]&lt;7,Table2[[#This Row],[Customer_Rating]],"")</f>
        <v/>
      </c>
    </row>
    <row r="178" spans="1:14" x14ac:dyDescent="0.3">
      <c r="A178">
        <v>177</v>
      </c>
      <c r="B178">
        <v>43</v>
      </c>
      <c r="C178" t="s">
        <v>10</v>
      </c>
      <c r="D178" t="s">
        <v>11</v>
      </c>
      <c r="E178" t="s">
        <v>21</v>
      </c>
      <c r="F178" s="2">
        <v>1195.46</v>
      </c>
      <c r="G178">
        <v>2</v>
      </c>
      <c r="H178" s="3">
        <v>2.6</v>
      </c>
      <c r="I178" t="s">
        <v>13</v>
      </c>
      <c r="J178" s="1">
        <v>44738</v>
      </c>
      <c r="K178" s="1">
        <f>Table2[[#This Row],[Order_Date]]+Table2[[#This Row],[Delivery_Time_Days]]</f>
        <v>44740</v>
      </c>
      <c r="L178" t="str">
        <f>IF(Table2[[#This Row],[Customer_Age]]&lt;30,"Young",IF(Table2[[#This Row],[Customer_Age]]&lt;45,"Middle Age","Old"))</f>
        <v>Middle Age</v>
      </c>
      <c r="M178" s="3" t="str">
        <f>IF(Table2[[#This Row],[Delivery_Time_Days]]&gt;=7,Table2[[#This Row],[Customer_Rating]],"")</f>
        <v/>
      </c>
      <c r="N178" s="3">
        <f>IF(Table2[[#This Row],[Delivery_Time_Days]]&lt;7,Table2[[#This Row],[Customer_Rating]],"")</f>
        <v>2.6</v>
      </c>
    </row>
    <row r="179" spans="1:14" x14ac:dyDescent="0.3">
      <c r="A179">
        <v>178</v>
      </c>
      <c r="B179">
        <v>51</v>
      </c>
      <c r="C179" t="s">
        <v>23</v>
      </c>
      <c r="D179" t="s">
        <v>18</v>
      </c>
      <c r="E179" t="s">
        <v>19</v>
      </c>
      <c r="F179" s="2">
        <v>25.94</v>
      </c>
      <c r="G179">
        <v>6</v>
      </c>
      <c r="H179" s="3">
        <v>3</v>
      </c>
      <c r="I179" t="s">
        <v>13</v>
      </c>
      <c r="J179" s="1">
        <v>44739</v>
      </c>
      <c r="K179" s="1">
        <f>Table2[[#This Row],[Order_Date]]+Table2[[#This Row],[Delivery_Time_Days]]</f>
        <v>44745</v>
      </c>
      <c r="L179" t="str">
        <f>IF(Table2[[#This Row],[Customer_Age]]&lt;30,"Young",IF(Table2[[#This Row],[Customer_Age]]&lt;45,"Middle Age","Old"))</f>
        <v>Old</v>
      </c>
      <c r="M179" s="3" t="str">
        <f>IF(Table2[[#This Row],[Delivery_Time_Days]]&gt;=7,Table2[[#This Row],[Customer_Rating]],"")</f>
        <v/>
      </c>
      <c r="N179" s="3">
        <f>IF(Table2[[#This Row],[Delivery_Time_Days]]&lt;7,Table2[[#This Row],[Customer_Rating]],"")</f>
        <v>3</v>
      </c>
    </row>
    <row r="180" spans="1:14" x14ac:dyDescent="0.3">
      <c r="A180">
        <v>179</v>
      </c>
      <c r="B180">
        <v>46</v>
      </c>
      <c r="C180" t="s">
        <v>23</v>
      </c>
      <c r="D180" t="s">
        <v>25</v>
      </c>
      <c r="E180" t="s">
        <v>19</v>
      </c>
      <c r="F180" s="2">
        <v>1496.88</v>
      </c>
      <c r="G180">
        <v>5</v>
      </c>
      <c r="H180" s="3">
        <v>4.8</v>
      </c>
      <c r="I180" t="s">
        <v>17</v>
      </c>
      <c r="J180" s="1">
        <v>44740</v>
      </c>
      <c r="K180" s="1">
        <f>Table2[[#This Row],[Order_Date]]+Table2[[#This Row],[Delivery_Time_Days]]</f>
        <v>44745</v>
      </c>
      <c r="L180" t="str">
        <f>IF(Table2[[#This Row],[Customer_Age]]&lt;30,"Young",IF(Table2[[#This Row],[Customer_Age]]&lt;45,"Middle Age","Old"))</f>
        <v>Old</v>
      </c>
      <c r="M180" s="3" t="str">
        <f>IF(Table2[[#This Row],[Delivery_Time_Days]]&gt;=7,Table2[[#This Row],[Customer_Rating]],"")</f>
        <v/>
      </c>
      <c r="N180" s="3">
        <f>IF(Table2[[#This Row],[Delivery_Time_Days]]&lt;7,Table2[[#This Row],[Customer_Rating]],"")</f>
        <v>4.8</v>
      </c>
    </row>
    <row r="181" spans="1:14" x14ac:dyDescent="0.3">
      <c r="A181">
        <v>180</v>
      </c>
      <c r="B181">
        <v>51</v>
      </c>
      <c r="C181" t="s">
        <v>10</v>
      </c>
      <c r="D181" t="s">
        <v>22</v>
      </c>
      <c r="E181" t="s">
        <v>12</v>
      </c>
      <c r="F181" s="2">
        <v>741.85</v>
      </c>
      <c r="G181">
        <v>10</v>
      </c>
      <c r="H181" s="3">
        <v>2.4</v>
      </c>
      <c r="I181" t="s">
        <v>13</v>
      </c>
      <c r="J181" s="1">
        <v>44741</v>
      </c>
      <c r="K181" s="1">
        <f>Table2[[#This Row],[Order_Date]]+Table2[[#This Row],[Delivery_Time_Days]]</f>
        <v>44751</v>
      </c>
      <c r="L181" t="str">
        <f>IF(Table2[[#This Row],[Customer_Age]]&lt;30,"Young",IF(Table2[[#This Row],[Customer_Age]]&lt;45,"Middle Age","Old"))</f>
        <v>Old</v>
      </c>
      <c r="M181" s="3">
        <f>IF(Table2[[#This Row],[Delivery_Time_Days]]&gt;=7,Table2[[#This Row],[Customer_Rating]],"")</f>
        <v>2.4</v>
      </c>
      <c r="N181" s="3" t="str">
        <f>IF(Table2[[#This Row],[Delivery_Time_Days]]&lt;7,Table2[[#This Row],[Customer_Rating]],"")</f>
        <v/>
      </c>
    </row>
    <row r="182" spans="1:14" x14ac:dyDescent="0.3">
      <c r="A182">
        <v>181</v>
      </c>
      <c r="B182">
        <v>34</v>
      </c>
      <c r="C182" t="s">
        <v>14</v>
      </c>
      <c r="D182" t="s">
        <v>20</v>
      </c>
      <c r="E182" t="s">
        <v>24</v>
      </c>
      <c r="F182" s="2">
        <v>241.43</v>
      </c>
      <c r="G182">
        <v>6</v>
      </c>
      <c r="H182" s="3">
        <v>3.2</v>
      </c>
      <c r="I182" t="s">
        <v>17</v>
      </c>
      <c r="J182" s="1">
        <v>44742</v>
      </c>
      <c r="K182" s="1">
        <f>Table2[[#This Row],[Order_Date]]+Table2[[#This Row],[Delivery_Time_Days]]</f>
        <v>44748</v>
      </c>
      <c r="L182" t="str">
        <f>IF(Table2[[#This Row],[Customer_Age]]&lt;30,"Young",IF(Table2[[#This Row],[Customer_Age]]&lt;45,"Middle Age","Old"))</f>
        <v>Middle Age</v>
      </c>
      <c r="M182" s="3" t="str">
        <f>IF(Table2[[#This Row],[Delivery_Time_Days]]&gt;=7,Table2[[#This Row],[Customer_Rating]],"")</f>
        <v/>
      </c>
      <c r="N182" s="3">
        <f>IF(Table2[[#This Row],[Delivery_Time_Days]]&lt;7,Table2[[#This Row],[Customer_Rating]],"")</f>
        <v>3.2</v>
      </c>
    </row>
    <row r="183" spans="1:14" x14ac:dyDescent="0.3">
      <c r="A183">
        <v>182</v>
      </c>
      <c r="B183">
        <v>52</v>
      </c>
      <c r="C183" t="s">
        <v>23</v>
      </c>
      <c r="D183" t="s">
        <v>11</v>
      </c>
      <c r="E183" t="s">
        <v>16</v>
      </c>
      <c r="F183" s="2">
        <v>741.27</v>
      </c>
      <c r="G183">
        <v>5</v>
      </c>
      <c r="H183" s="3">
        <v>2.6</v>
      </c>
      <c r="I183" t="s">
        <v>13</v>
      </c>
      <c r="J183" s="1">
        <v>44743</v>
      </c>
      <c r="K183" s="1">
        <f>Table2[[#This Row],[Order_Date]]+Table2[[#This Row],[Delivery_Time_Days]]</f>
        <v>44748</v>
      </c>
      <c r="L183" t="str">
        <f>IF(Table2[[#This Row],[Customer_Age]]&lt;30,"Young",IF(Table2[[#This Row],[Customer_Age]]&lt;45,"Middle Age","Old"))</f>
        <v>Old</v>
      </c>
      <c r="M183" s="3" t="str">
        <f>IF(Table2[[#This Row],[Delivery_Time_Days]]&gt;=7,Table2[[#This Row],[Customer_Rating]],"")</f>
        <v/>
      </c>
      <c r="N183" s="3">
        <f>IF(Table2[[#This Row],[Delivery_Time_Days]]&lt;7,Table2[[#This Row],[Customer_Rating]],"")</f>
        <v>2.6</v>
      </c>
    </row>
    <row r="184" spans="1:14" x14ac:dyDescent="0.3">
      <c r="A184">
        <v>183</v>
      </c>
      <c r="B184">
        <v>59</v>
      </c>
      <c r="C184" t="s">
        <v>10</v>
      </c>
      <c r="D184" t="s">
        <v>11</v>
      </c>
      <c r="E184" t="s">
        <v>19</v>
      </c>
      <c r="F184" s="2">
        <v>820.61</v>
      </c>
      <c r="G184">
        <v>14</v>
      </c>
      <c r="H184" s="3">
        <v>2.1</v>
      </c>
      <c r="I184" t="s">
        <v>13</v>
      </c>
      <c r="J184" s="1">
        <v>44744</v>
      </c>
      <c r="K184" s="1">
        <f>Table2[[#This Row],[Order_Date]]+Table2[[#This Row],[Delivery_Time_Days]]</f>
        <v>44758</v>
      </c>
      <c r="L184" t="str">
        <f>IF(Table2[[#This Row],[Customer_Age]]&lt;30,"Young",IF(Table2[[#This Row],[Customer_Age]]&lt;45,"Middle Age","Old"))</f>
        <v>Old</v>
      </c>
      <c r="M184" s="3">
        <f>IF(Table2[[#This Row],[Delivery_Time_Days]]&gt;=7,Table2[[#This Row],[Customer_Rating]],"")</f>
        <v>2.1</v>
      </c>
      <c r="N184" s="3" t="str">
        <f>IF(Table2[[#This Row],[Delivery_Time_Days]]&lt;7,Table2[[#This Row],[Customer_Rating]],"")</f>
        <v/>
      </c>
    </row>
    <row r="185" spans="1:14" x14ac:dyDescent="0.3">
      <c r="A185">
        <v>184</v>
      </c>
      <c r="B185">
        <v>43</v>
      </c>
      <c r="C185" t="s">
        <v>23</v>
      </c>
      <c r="D185" t="s">
        <v>25</v>
      </c>
      <c r="E185" t="s">
        <v>12</v>
      </c>
      <c r="F185" s="2">
        <v>985.39</v>
      </c>
      <c r="G185">
        <v>7</v>
      </c>
      <c r="H185" s="3">
        <v>1.8</v>
      </c>
      <c r="I185" t="s">
        <v>17</v>
      </c>
      <c r="J185" s="1">
        <v>44745</v>
      </c>
      <c r="K185" s="1">
        <f>Table2[[#This Row],[Order_Date]]+Table2[[#This Row],[Delivery_Time_Days]]</f>
        <v>44752</v>
      </c>
      <c r="L185" t="str">
        <f>IF(Table2[[#This Row],[Customer_Age]]&lt;30,"Young",IF(Table2[[#This Row],[Customer_Age]]&lt;45,"Middle Age","Old"))</f>
        <v>Middle Age</v>
      </c>
      <c r="M185" s="3">
        <f>IF(Table2[[#This Row],[Delivery_Time_Days]]&gt;=7,Table2[[#This Row],[Customer_Rating]],"")</f>
        <v>1.8</v>
      </c>
      <c r="N185" s="3" t="str">
        <f>IF(Table2[[#This Row],[Delivery_Time_Days]]&lt;7,Table2[[#This Row],[Customer_Rating]],"")</f>
        <v/>
      </c>
    </row>
    <row r="186" spans="1:14" x14ac:dyDescent="0.3">
      <c r="A186">
        <v>185</v>
      </c>
      <c r="B186">
        <v>53</v>
      </c>
      <c r="C186" t="s">
        <v>14</v>
      </c>
      <c r="D186" t="s">
        <v>15</v>
      </c>
      <c r="E186" t="s">
        <v>19</v>
      </c>
      <c r="F186" s="2">
        <v>1451.35</v>
      </c>
      <c r="G186">
        <v>10</v>
      </c>
      <c r="H186" s="3">
        <v>2.2999999999999998</v>
      </c>
      <c r="I186" t="s">
        <v>13</v>
      </c>
      <c r="J186" s="1">
        <v>44746</v>
      </c>
      <c r="K186" s="1">
        <f>Table2[[#This Row],[Order_Date]]+Table2[[#This Row],[Delivery_Time_Days]]</f>
        <v>44756</v>
      </c>
      <c r="L186" t="str">
        <f>IF(Table2[[#This Row],[Customer_Age]]&lt;30,"Young",IF(Table2[[#This Row],[Customer_Age]]&lt;45,"Middle Age","Old"))</f>
        <v>Old</v>
      </c>
      <c r="M186" s="3">
        <f>IF(Table2[[#This Row],[Delivery_Time_Days]]&gt;=7,Table2[[#This Row],[Customer_Rating]],"")</f>
        <v>2.2999999999999998</v>
      </c>
      <c r="N186" s="3" t="str">
        <f>IF(Table2[[#This Row],[Delivery_Time_Days]]&lt;7,Table2[[#This Row],[Customer_Rating]],"")</f>
        <v/>
      </c>
    </row>
    <row r="187" spans="1:14" x14ac:dyDescent="0.3">
      <c r="A187">
        <v>186</v>
      </c>
      <c r="B187">
        <v>54</v>
      </c>
      <c r="C187" t="s">
        <v>10</v>
      </c>
      <c r="D187" t="s">
        <v>20</v>
      </c>
      <c r="E187" t="s">
        <v>19</v>
      </c>
      <c r="F187" s="2">
        <v>350.62</v>
      </c>
      <c r="G187">
        <v>8</v>
      </c>
      <c r="H187" s="3">
        <v>3.6</v>
      </c>
      <c r="I187" t="s">
        <v>13</v>
      </c>
      <c r="J187" s="1">
        <v>44747</v>
      </c>
      <c r="K187" s="1">
        <f>Table2[[#This Row],[Order_Date]]+Table2[[#This Row],[Delivery_Time_Days]]</f>
        <v>44755</v>
      </c>
      <c r="L187" t="str">
        <f>IF(Table2[[#This Row],[Customer_Age]]&lt;30,"Young",IF(Table2[[#This Row],[Customer_Age]]&lt;45,"Middle Age","Old"))</f>
        <v>Old</v>
      </c>
      <c r="M187" s="3">
        <f>IF(Table2[[#This Row],[Delivery_Time_Days]]&gt;=7,Table2[[#This Row],[Customer_Rating]],"")</f>
        <v>3.6</v>
      </c>
      <c r="N187" s="3" t="str">
        <f>IF(Table2[[#This Row],[Delivery_Time_Days]]&lt;7,Table2[[#This Row],[Customer_Rating]],"")</f>
        <v/>
      </c>
    </row>
    <row r="188" spans="1:14" x14ac:dyDescent="0.3">
      <c r="A188">
        <v>187</v>
      </c>
      <c r="B188">
        <v>34</v>
      </c>
      <c r="C188" t="s">
        <v>14</v>
      </c>
      <c r="D188" t="s">
        <v>22</v>
      </c>
      <c r="E188" t="s">
        <v>19</v>
      </c>
      <c r="F188" s="2">
        <v>377.3</v>
      </c>
      <c r="G188">
        <v>10</v>
      </c>
      <c r="H188" s="3">
        <v>4.5</v>
      </c>
      <c r="I188" t="s">
        <v>17</v>
      </c>
      <c r="J188" s="1">
        <v>44748</v>
      </c>
      <c r="K188" s="1">
        <f>Table2[[#This Row],[Order_Date]]+Table2[[#This Row],[Delivery_Time_Days]]</f>
        <v>44758</v>
      </c>
      <c r="L188" t="str">
        <f>IF(Table2[[#This Row],[Customer_Age]]&lt;30,"Young",IF(Table2[[#This Row],[Customer_Age]]&lt;45,"Middle Age","Old"))</f>
        <v>Middle Age</v>
      </c>
      <c r="M188" s="3">
        <f>IF(Table2[[#This Row],[Delivery_Time_Days]]&gt;=7,Table2[[#This Row],[Customer_Rating]],"")</f>
        <v>4.5</v>
      </c>
      <c r="N188" s="3" t="str">
        <f>IF(Table2[[#This Row],[Delivery_Time_Days]]&lt;7,Table2[[#This Row],[Customer_Rating]],"")</f>
        <v/>
      </c>
    </row>
    <row r="189" spans="1:14" x14ac:dyDescent="0.3">
      <c r="A189">
        <v>188</v>
      </c>
      <c r="B189">
        <v>21</v>
      </c>
      <c r="C189" t="s">
        <v>23</v>
      </c>
      <c r="D189" t="s">
        <v>18</v>
      </c>
      <c r="E189" t="s">
        <v>21</v>
      </c>
      <c r="F189" s="2">
        <v>471.74</v>
      </c>
      <c r="G189">
        <v>12</v>
      </c>
      <c r="H189" s="3">
        <v>3.5</v>
      </c>
      <c r="I189" t="s">
        <v>13</v>
      </c>
      <c r="J189" s="1">
        <v>44749</v>
      </c>
      <c r="K189" s="1">
        <f>Table2[[#This Row],[Order_Date]]+Table2[[#This Row],[Delivery_Time_Days]]</f>
        <v>44761</v>
      </c>
      <c r="L189" t="str">
        <f>IF(Table2[[#This Row],[Customer_Age]]&lt;30,"Young",IF(Table2[[#This Row],[Customer_Age]]&lt;45,"Middle Age","Old"))</f>
        <v>Young</v>
      </c>
      <c r="M189" s="3">
        <f>IF(Table2[[#This Row],[Delivery_Time_Days]]&gt;=7,Table2[[#This Row],[Customer_Rating]],"")</f>
        <v>3.5</v>
      </c>
      <c r="N189" s="3" t="str">
        <f>IF(Table2[[#This Row],[Delivery_Time_Days]]&lt;7,Table2[[#This Row],[Customer_Rating]],"")</f>
        <v/>
      </c>
    </row>
    <row r="190" spans="1:14" x14ac:dyDescent="0.3">
      <c r="A190">
        <v>189</v>
      </c>
      <c r="B190">
        <v>52</v>
      </c>
      <c r="C190" t="s">
        <v>14</v>
      </c>
      <c r="D190" t="s">
        <v>18</v>
      </c>
      <c r="E190" t="s">
        <v>21</v>
      </c>
      <c r="F190" s="2">
        <v>584.46</v>
      </c>
      <c r="G190">
        <v>1</v>
      </c>
      <c r="H190" s="3">
        <v>4.0999999999999996</v>
      </c>
      <c r="I190" t="s">
        <v>13</v>
      </c>
      <c r="J190" s="1">
        <v>44750</v>
      </c>
      <c r="K190" s="1">
        <f>Table2[[#This Row],[Order_Date]]+Table2[[#This Row],[Delivery_Time_Days]]</f>
        <v>44751</v>
      </c>
      <c r="L190" t="str">
        <f>IF(Table2[[#This Row],[Customer_Age]]&lt;30,"Young",IF(Table2[[#This Row],[Customer_Age]]&lt;45,"Middle Age","Old"))</f>
        <v>Old</v>
      </c>
      <c r="M190" s="3" t="str">
        <f>IF(Table2[[#This Row],[Delivery_Time_Days]]&gt;=7,Table2[[#This Row],[Customer_Rating]],"")</f>
        <v/>
      </c>
      <c r="N190" s="3">
        <f>IF(Table2[[#This Row],[Delivery_Time_Days]]&lt;7,Table2[[#This Row],[Customer_Rating]],"")</f>
        <v>4.0999999999999996</v>
      </c>
    </row>
    <row r="191" spans="1:14" x14ac:dyDescent="0.3">
      <c r="A191">
        <v>190</v>
      </c>
      <c r="B191">
        <v>30</v>
      </c>
      <c r="C191" t="s">
        <v>10</v>
      </c>
      <c r="D191" t="s">
        <v>15</v>
      </c>
      <c r="E191" t="s">
        <v>12</v>
      </c>
      <c r="F191" s="2">
        <v>291.97000000000003</v>
      </c>
      <c r="G191">
        <v>8</v>
      </c>
      <c r="H191" s="3">
        <v>3.7</v>
      </c>
      <c r="I191" t="s">
        <v>13</v>
      </c>
      <c r="J191" s="1">
        <v>44751</v>
      </c>
      <c r="K191" s="1">
        <f>Table2[[#This Row],[Order_Date]]+Table2[[#This Row],[Delivery_Time_Days]]</f>
        <v>44759</v>
      </c>
      <c r="L191" t="str">
        <f>IF(Table2[[#This Row],[Customer_Age]]&lt;30,"Young",IF(Table2[[#This Row],[Customer_Age]]&lt;45,"Middle Age","Old"))</f>
        <v>Middle Age</v>
      </c>
      <c r="M191" s="3">
        <f>IF(Table2[[#This Row],[Delivery_Time_Days]]&gt;=7,Table2[[#This Row],[Customer_Rating]],"")</f>
        <v>3.7</v>
      </c>
      <c r="N191" s="3" t="str">
        <f>IF(Table2[[#This Row],[Delivery_Time_Days]]&lt;7,Table2[[#This Row],[Customer_Rating]],"")</f>
        <v/>
      </c>
    </row>
    <row r="192" spans="1:14" x14ac:dyDescent="0.3">
      <c r="A192">
        <v>191</v>
      </c>
      <c r="B192">
        <v>38</v>
      </c>
      <c r="C192" t="s">
        <v>10</v>
      </c>
      <c r="D192" t="s">
        <v>15</v>
      </c>
      <c r="E192" t="s">
        <v>21</v>
      </c>
      <c r="F192" s="2">
        <v>1274.17</v>
      </c>
      <c r="G192">
        <v>3</v>
      </c>
      <c r="H192" s="3">
        <v>4.3</v>
      </c>
      <c r="I192" t="s">
        <v>17</v>
      </c>
      <c r="J192" s="1">
        <v>44752</v>
      </c>
      <c r="K192" s="1">
        <f>Table2[[#This Row],[Order_Date]]+Table2[[#This Row],[Delivery_Time_Days]]</f>
        <v>44755</v>
      </c>
      <c r="L192" t="str">
        <f>IF(Table2[[#This Row],[Customer_Age]]&lt;30,"Young",IF(Table2[[#This Row],[Customer_Age]]&lt;45,"Middle Age","Old"))</f>
        <v>Middle Age</v>
      </c>
      <c r="M192" s="3" t="str">
        <f>IF(Table2[[#This Row],[Delivery_Time_Days]]&gt;=7,Table2[[#This Row],[Customer_Rating]],"")</f>
        <v/>
      </c>
      <c r="N192" s="3">
        <f>IF(Table2[[#This Row],[Delivery_Time_Days]]&lt;7,Table2[[#This Row],[Customer_Rating]],"")</f>
        <v>4.3</v>
      </c>
    </row>
    <row r="193" spans="1:14" x14ac:dyDescent="0.3">
      <c r="A193">
        <v>192</v>
      </c>
      <c r="B193">
        <v>55</v>
      </c>
      <c r="C193" t="s">
        <v>23</v>
      </c>
      <c r="D193" t="s">
        <v>11</v>
      </c>
      <c r="E193" t="s">
        <v>16</v>
      </c>
      <c r="F193" s="2">
        <v>636.39</v>
      </c>
      <c r="G193">
        <v>9</v>
      </c>
      <c r="H193" s="3">
        <v>1.8</v>
      </c>
      <c r="I193" t="s">
        <v>13</v>
      </c>
      <c r="J193" s="1">
        <v>44753</v>
      </c>
      <c r="K193" s="1">
        <f>Table2[[#This Row],[Order_Date]]+Table2[[#This Row],[Delivery_Time_Days]]</f>
        <v>44762</v>
      </c>
      <c r="L193" t="str">
        <f>IF(Table2[[#This Row],[Customer_Age]]&lt;30,"Young",IF(Table2[[#This Row],[Customer_Age]]&lt;45,"Middle Age","Old"))</f>
        <v>Old</v>
      </c>
      <c r="M193" s="3">
        <f>IF(Table2[[#This Row],[Delivery_Time_Days]]&gt;=7,Table2[[#This Row],[Customer_Rating]],"")</f>
        <v>1.8</v>
      </c>
      <c r="N193" s="3" t="str">
        <f>IF(Table2[[#This Row],[Delivery_Time_Days]]&lt;7,Table2[[#This Row],[Customer_Rating]],"")</f>
        <v/>
      </c>
    </row>
    <row r="194" spans="1:14" x14ac:dyDescent="0.3">
      <c r="A194">
        <v>193</v>
      </c>
      <c r="B194">
        <v>31</v>
      </c>
      <c r="C194" t="s">
        <v>14</v>
      </c>
      <c r="D194" t="s">
        <v>25</v>
      </c>
      <c r="E194" t="s">
        <v>12</v>
      </c>
      <c r="F194" s="2">
        <v>62.41</v>
      </c>
      <c r="G194">
        <v>9</v>
      </c>
      <c r="H194" s="3">
        <v>4.5</v>
      </c>
      <c r="I194" t="s">
        <v>17</v>
      </c>
      <c r="J194" s="1">
        <v>44754</v>
      </c>
      <c r="K194" s="1">
        <f>Table2[[#This Row],[Order_Date]]+Table2[[#This Row],[Delivery_Time_Days]]</f>
        <v>44763</v>
      </c>
      <c r="L194" t="str">
        <f>IF(Table2[[#This Row],[Customer_Age]]&lt;30,"Young",IF(Table2[[#This Row],[Customer_Age]]&lt;45,"Middle Age","Old"))</f>
        <v>Middle Age</v>
      </c>
      <c r="M194" s="3">
        <f>IF(Table2[[#This Row],[Delivery_Time_Days]]&gt;=7,Table2[[#This Row],[Customer_Rating]],"")</f>
        <v>4.5</v>
      </c>
      <c r="N194" s="3" t="str">
        <f>IF(Table2[[#This Row],[Delivery_Time_Days]]&lt;7,Table2[[#This Row],[Customer_Rating]],"")</f>
        <v/>
      </c>
    </row>
    <row r="195" spans="1:14" x14ac:dyDescent="0.3">
      <c r="A195">
        <v>194</v>
      </c>
      <c r="B195">
        <v>63</v>
      </c>
      <c r="C195" t="s">
        <v>23</v>
      </c>
      <c r="D195" t="s">
        <v>25</v>
      </c>
      <c r="E195" t="s">
        <v>12</v>
      </c>
      <c r="F195" s="2">
        <v>1427.49</v>
      </c>
      <c r="G195">
        <v>5</v>
      </c>
      <c r="H195" s="3">
        <v>3.4</v>
      </c>
      <c r="I195" t="s">
        <v>13</v>
      </c>
      <c r="J195" s="1">
        <v>44755</v>
      </c>
      <c r="K195" s="1">
        <f>Table2[[#This Row],[Order_Date]]+Table2[[#This Row],[Delivery_Time_Days]]</f>
        <v>44760</v>
      </c>
      <c r="L195" t="str">
        <f>IF(Table2[[#This Row],[Customer_Age]]&lt;30,"Young",IF(Table2[[#This Row],[Customer_Age]]&lt;45,"Middle Age","Old"))</f>
        <v>Old</v>
      </c>
      <c r="M195" s="3" t="str">
        <f>IF(Table2[[#This Row],[Delivery_Time_Days]]&gt;=7,Table2[[#This Row],[Customer_Rating]],"")</f>
        <v/>
      </c>
      <c r="N195" s="3">
        <f>IF(Table2[[#This Row],[Delivery_Time_Days]]&lt;7,Table2[[#This Row],[Customer_Rating]],"")</f>
        <v>3.4</v>
      </c>
    </row>
    <row r="196" spans="1:14" x14ac:dyDescent="0.3">
      <c r="A196">
        <v>195</v>
      </c>
      <c r="B196">
        <v>56</v>
      </c>
      <c r="C196" t="s">
        <v>10</v>
      </c>
      <c r="D196" t="s">
        <v>20</v>
      </c>
      <c r="E196" t="s">
        <v>21</v>
      </c>
      <c r="F196" s="2">
        <v>992.47</v>
      </c>
      <c r="G196">
        <v>2</v>
      </c>
      <c r="H196" s="3">
        <v>3.2</v>
      </c>
      <c r="I196" t="s">
        <v>17</v>
      </c>
      <c r="J196" s="1">
        <v>44756</v>
      </c>
      <c r="K196" s="1">
        <f>Table2[[#This Row],[Order_Date]]+Table2[[#This Row],[Delivery_Time_Days]]</f>
        <v>44758</v>
      </c>
      <c r="L196" t="str">
        <f>IF(Table2[[#This Row],[Customer_Age]]&lt;30,"Young",IF(Table2[[#This Row],[Customer_Age]]&lt;45,"Middle Age","Old"))</f>
        <v>Old</v>
      </c>
      <c r="M196" s="3" t="str">
        <f>IF(Table2[[#This Row],[Delivery_Time_Days]]&gt;=7,Table2[[#This Row],[Customer_Rating]],"")</f>
        <v/>
      </c>
      <c r="N196" s="3">
        <f>IF(Table2[[#This Row],[Delivery_Time_Days]]&lt;7,Table2[[#This Row],[Customer_Rating]],"")</f>
        <v>3.2</v>
      </c>
    </row>
    <row r="197" spans="1:14" x14ac:dyDescent="0.3">
      <c r="A197">
        <v>196</v>
      </c>
      <c r="B197">
        <v>37</v>
      </c>
      <c r="C197" t="s">
        <v>23</v>
      </c>
      <c r="D197" t="s">
        <v>15</v>
      </c>
      <c r="E197" t="s">
        <v>16</v>
      </c>
      <c r="F197" s="2">
        <v>1419.9</v>
      </c>
      <c r="G197">
        <v>3</v>
      </c>
      <c r="H197" s="3">
        <v>2</v>
      </c>
      <c r="I197" t="s">
        <v>17</v>
      </c>
      <c r="J197" s="1">
        <v>44757</v>
      </c>
      <c r="K197" s="1">
        <f>Table2[[#This Row],[Order_Date]]+Table2[[#This Row],[Delivery_Time_Days]]</f>
        <v>44760</v>
      </c>
      <c r="L197" t="str">
        <f>IF(Table2[[#This Row],[Customer_Age]]&lt;30,"Young",IF(Table2[[#This Row],[Customer_Age]]&lt;45,"Middle Age","Old"))</f>
        <v>Middle Age</v>
      </c>
      <c r="M197" s="3" t="str">
        <f>IF(Table2[[#This Row],[Delivery_Time_Days]]&gt;=7,Table2[[#This Row],[Customer_Rating]],"")</f>
        <v/>
      </c>
      <c r="N197" s="3">
        <f>IF(Table2[[#This Row],[Delivery_Time_Days]]&lt;7,Table2[[#This Row],[Customer_Rating]],"")</f>
        <v>2</v>
      </c>
    </row>
    <row r="198" spans="1:14" x14ac:dyDescent="0.3">
      <c r="A198">
        <v>197</v>
      </c>
      <c r="B198">
        <v>25</v>
      </c>
      <c r="C198" t="s">
        <v>23</v>
      </c>
      <c r="D198" t="s">
        <v>25</v>
      </c>
      <c r="E198" t="s">
        <v>16</v>
      </c>
      <c r="F198" s="2">
        <v>311.37</v>
      </c>
      <c r="G198">
        <v>3</v>
      </c>
      <c r="H198" s="3">
        <v>3.8</v>
      </c>
      <c r="I198" t="s">
        <v>13</v>
      </c>
      <c r="J198" s="1">
        <v>44758</v>
      </c>
      <c r="K198" s="1">
        <f>Table2[[#This Row],[Order_Date]]+Table2[[#This Row],[Delivery_Time_Days]]</f>
        <v>44761</v>
      </c>
      <c r="L198" t="str">
        <f>IF(Table2[[#This Row],[Customer_Age]]&lt;30,"Young",IF(Table2[[#This Row],[Customer_Age]]&lt;45,"Middle Age","Old"))</f>
        <v>Young</v>
      </c>
      <c r="M198" s="3" t="str">
        <f>IF(Table2[[#This Row],[Delivery_Time_Days]]&gt;=7,Table2[[#This Row],[Customer_Rating]],"")</f>
        <v/>
      </c>
      <c r="N198" s="3">
        <f>IF(Table2[[#This Row],[Delivery_Time_Days]]&lt;7,Table2[[#This Row],[Customer_Rating]],"")</f>
        <v>3.8</v>
      </c>
    </row>
    <row r="199" spans="1:14" x14ac:dyDescent="0.3">
      <c r="A199">
        <v>198</v>
      </c>
      <c r="B199">
        <v>32</v>
      </c>
      <c r="C199" t="s">
        <v>23</v>
      </c>
      <c r="D199" t="s">
        <v>20</v>
      </c>
      <c r="E199" t="s">
        <v>12</v>
      </c>
      <c r="F199" s="2">
        <v>957.09</v>
      </c>
      <c r="G199">
        <v>10</v>
      </c>
      <c r="H199" s="3">
        <v>2.7</v>
      </c>
      <c r="I199" t="s">
        <v>17</v>
      </c>
      <c r="J199" s="1">
        <v>44759</v>
      </c>
      <c r="K199" s="1">
        <f>Table2[[#This Row],[Order_Date]]+Table2[[#This Row],[Delivery_Time_Days]]</f>
        <v>44769</v>
      </c>
      <c r="L199" t="str">
        <f>IF(Table2[[#This Row],[Customer_Age]]&lt;30,"Young",IF(Table2[[#This Row],[Customer_Age]]&lt;45,"Middle Age","Old"))</f>
        <v>Middle Age</v>
      </c>
      <c r="M199" s="3">
        <f>IF(Table2[[#This Row],[Delivery_Time_Days]]&gt;=7,Table2[[#This Row],[Customer_Rating]],"")</f>
        <v>2.7</v>
      </c>
      <c r="N199" s="3" t="str">
        <f>IF(Table2[[#This Row],[Delivery_Time_Days]]&lt;7,Table2[[#This Row],[Customer_Rating]],"")</f>
        <v/>
      </c>
    </row>
    <row r="200" spans="1:14" x14ac:dyDescent="0.3">
      <c r="A200">
        <v>199</v>
      </c>
      <c r="B200">
        <v>43</v>
      </c>
      <c r="C200" t="s">
        <v>10</v>
      </c>
      <c r="D200" t="s">
        <v>25</v>
      </c>
      <c r="E200" t="s">
        <v>12</v>
      </c>
      <c r="F200" s="2">
        <v>1140.6199999999999</v>
      </c>
      <c r="G200">
        <v>11</v>
      </c>
      <c r="H200" s="3">
        <v>3.2</v>
      </c>
      <c r="I200" t="s">
        <v>17</v>
      </c>
      <c r="J200" s="1">
        <v>44760</v>
      </c>
      <c r="K200" s="1">
        <f>Table2[[#This Row],[Order_Date]]+Table2[[#This Row],[Delivery_Time_Days]]</f>
        <v>44771</v>
      </c>
      <c r="L200" t="str">
        <f>IF(Table2[[#This Row],[Customer_Age]]&lt;30,"Young",IF(Table2[[#This Row],[Customer_Age]]&lt;45,"Middle Age","Old"))</f>
        <v>Middle Age</v>
      </c>
      <c r="M200" s="3">
        <f>IF(Table2[[#This Row],[Delivery_Time_Days]]&gt;=7,Table2[[#This Row],[Customer_Rating]],"")</f>
        <v>3.2</v>
      </c>
      <c r="N200" s="3" t="str">
        <f>IF(Table2[[#This Row],[Delivery_Time_Days]]&lt;7,Table2[[#This Row],[Customer_Rating]],"")</f>
        <v/>
      </c>
    </row>
    <row r="201" spans="1:14" x14ac:dyDescent="0.3">
      <c r="A201">
        <v>200</v>
      </c>
      <c r="B201">
        <v>48</v>
      </c>
      <c r="C201" t="s">
        <v>10</v>
      </c>
      <c r="D201" t="s">
        <v>20</v>
      </c>
      <c r="E201" t="s">
        <v>12</v>
      </c>
      <c r="F201" s="2">
        <v>945.34</v>
      </c>
      <c r="G201">
        <v>3</v>
      </c>
      <c r="H201" s="3">
        <v>3.4</v>
      </c>
      <c r="I201" t="s">
        <v>17</v>
      </c>
      <c r="J201" s="1">
        <v>44761</v>
      </c>
      <c r="K201" s="1">
        <f>Table2[[#This Row],[Order_Date]]+Table2[[#This Row],[Delivery_Time_Days]]</f>
        <v>44764</v>
      </c>
      <c r="L201" t="str">
        <f>IF(Table2[[#This Row],[Customer_Age]]&lt;30,"Young",IF(Table2[[#This Row],[Customer_Age]]&lt;45,"Middle Age","Old"))</f>
        <v>Old</v>
      </c>
      <c r="M201" s="3" t="str">
        <f>IF(Table2[[#This Row],[Delivery_Time_Days]]&gt;=7,Table2[[#This Row],[Customer_Rating]],"")</f>
        <v/>
      </c>
      <c r="N201" s="3">
        <f>IF(Table2[[#This Row],[Delivery_Time_Days]]&lt;7,Table2[[#This Row],[Customer_Rating]],"")</f>
        <v>3.4</v>
      </c>
    </row>
    <row r="202" spans="1:14" x14ac:dyDescent="0.3">
      <c r="A202">
        <v>201</v>
      </c>
      <c r="B202">
        <v>24</v>
      </c>
      <c r="C202" t="s">
        <v>10</v>
      </c>
      <c r="D202" t="s">
        <v>25</v>
      </c>
      <c r="E202" t="s">
        <v>19</v>
      </c>
      <c r="F202" s="2">
        <v>132.99</v>
      </c>
      <c r="G202">
        <v>13</v>
      </c>
      <c r="H202" s="3">
        <v>4.4000000000000004</v>
      </c>
      <c r="I202" t="s">
        <v>17</v>
      </c>
      <c r="J202" s="1">
        <v>44762</v>
      </c>
      <c r="K202" s="1">
        <f>Table2[[#This Row],[Order_Date]]+Table2[[#This Row],[Delivery_Time_Days]]</f>
        <v>44775</v>
      </c>
      <c r="L202" t="str">
        <f>IF(Table2[[#This Row],[Customer_Age]]&lt;30,"Young",IF(Table2[[#This Row],[Customer_Age]]&lt;45,"Middle Age","Old"))</f>
        <v>Young</v>
      </c>
      <c r="M202" s="3">
        <f>IF(Table2[[#This Row],[Delivery_Time_Days]]&gt;=7,Table2[[#This Row],[Customer_Rating]],"")</f>
        <v>4.4000000000000004</v>
      </c>
      <c r="N202" s="3" t="str">
        <f>IF(Table2[[#This Row],[Delivery_Time_Days]]&lt;7,Table2[[#This Row],[Customer_Rating]],"")</f>
        <v/>
      </c>
    </row>
    <row r="203" spans="1:14" x14ac:dyDescent="0.3">
      <c r="A203">
        <v>202</v>
      </c>
      <c r="B203">
        <v>29</v>
      </c>
      <c r="C203" t="s">
        <v>14</v>
      </c>
      <c r="D203" t="s">
        <v>22</v>
      </c>
      <c r="E203" t="s">
        <v>12</v>
      </c>
      <c r="F203" s="2">
        <v>1196.8399999999999</v>
      </c>
      <c r="G203">
        <v>3</v>
      </c>
      <c r="H203" s="3">
        <v>3.7</v>
      </c>
      <c r="I203" t="s">
        <v>17</v>
      </c>
      <c r="J203" s="1">
        <v>44763</v>
      </c>
      <c r="K203" s="1">
        <f>Table2[[#This Row],[Order_Date]]+Table2[[#This Row],[Delivery_Time_Days]]</f>
        <v>44766</v>
      </c>
      <c r="L203" t="str">
        <f>IF(Table2[[#This Row],[Customer_Age]]&lt;30,"Young",IF(Table2[[#This Row],[Customer_Age]]&lt;45,"Middle Age","Old"))</f>
        <v>Young</v>
      </c>
      <c r="M203" s="3" t="str">
        <f>IF(Table2[[#This Row],[Delivery_Time_Days]]&gt;=7,Table2[[#This Row],[Customer_Rating]],"")</f>
        <v/>
      </c>
      <c r="N203" s="3">
        <f>IF(Table2[[#This Row],[Delivery_Time_Days]]&lt;7,Table2[[#This Row],[Customer_Rating]],"")</f>
        <v>3.7</v>
      </c>
    </row>
    <row r="204" spans="1:14" x14ac:dyDescent="0.3">
      <c r="A204">
        <v>203</v>
      </c>
      <c r="B204">
        <v>61</v>
      </c>
      <c r="C204" t="s">
        <v>14</v>
      </c>
      <c r="D204" t="s">
        <v>15</v>
      </c>
      <c r="E204" t="s">
        <v>16</v>
      </c>
      <c r="F204" s="2">
        <v>771.82</v>
      </c>
      <c r="G204">
        <v>9</v>
      </c>
      <c r="H204" s="3">
        <v>2.8</v>
      </c>
      <c r="I204" t="s">
        <v>17</v>
      </c>
      <c r="J204" s="1">
        <v>44764</v>
      </c>
      <c r="K204" s="1">
        <f>Table2[[#This Row],[Order_Date]]+Table2[[#This Row],[Delivery_Time_Days]]</f>
        <v>44773</v>
      </c>
      <c r="L204" t="str">
        <f>IF(Table2[[#This Row],[Customer_Age]]&lt;30,"Young",IF(Table2[[#This Row],[Customer_Age]]&lt;45,"Middle Age","Old"))</f>
        <v>Old</v>
      </c>
      <c r="M204" s="3">
        <f>IF(Table2[[#This Row],[Delivery_Time_Days]]&gt;=7,Table2[[#This Row],[Customer_Rating]],"")</f>
        <v>2.8</v>
      </c>
      <c r="N204" s="3" t="str">
        <f>IF(Table2[[#This Row],[Delivery_Time_Days]]&lt;7,Table2[[#This Row],[Customer_Rating]],"")</f>
        <v/>
      </c>
    </row>
    <row r="205" spans="1:14" x14ac:dyDescent="0.3">
      <c r="A205">
        <v>204</v>
      </c>
      <c r="B205">
        <v>42</v>
      </c>
      <c r="C205" t="s">
        <v>10</v>
      </c>
      <c r="D205" t="s">
        <v>25</v>
      </c>
      <c r="E205" t="s">
        <v>24</v>
      </c>
      <c r="F205" s="2">
        <v>658.96</v>
      </c>
      <c r="G205">
        <v>10</v>
      </c>
      <c r="H205" s="3">
        <v>4.9000000000000004</v>
      </c>
      <c r="I205" t="s">
        <v>17</v>
      </c>
      <c r="J205" s="1">
        <v>44765</v>
      </c>
      <c r="K205" s="1">
        <f>Table2[[#This Row],[Order_Date]]+Table2[[#This Row],[Delivery_Time_Days]]</f>
        <v>44775</v>
      </c>
      <c r="L205" t="str">
        <f>IF(Table2[[#This Row],[Customer_Age]]&lt;30,"Young",IF(Table2[[#This Row],[Customer_Age]]&lt;45,"Middle Age","Old"))</f>
        <v>Middle Age</v>
      </c>
      <c r="M205" s="3">
        <f>IF(Table2[[#This Row],[Delivery_Time_Days]]&gt;=7,Table2[[#This Row],[Customer_Rating]],"")</f>
        <v>4.9000000000000004</v>
      </c>
      <c r="N205" s="3" t="str">
        <f>IF(Table2[[#This Row],[Delivery_Time_Days]]&lt;7,Table2[[#This Row],[Customer_Rating]],"")</f>
        <v/>
      </c>
    </row>
    <row r="206" spans="1:14" x14ac:dyDescent="0.3">
      <c r="A206">
        <v>205</v>
      </c>
      <c r="B206">
        <v>22</v>
      </c>
      <c r="C206" t="s">
        <v>23</v>
      </c>
      <c r="D206" t="s">
        <v>11</v>
      </c>
      <c r="E206" t="s">
        <v>24</v>
      </c>
      <c r="F206" s="2">
        <v>517.29</v>
      </c>
      <c r="G206">
        <v>9</v>
      </c>
      <c r="H206" s="3">
        <v>1.2</v>
      </c>
      <c r="I206" t="s">
        <v>17</v>
      </c>
      <c r="J206" s="1">
        <v>44766</v>
      </c>
      <c r="K206" s="1">
        <f>Table2[[#This Row],[Order_Date]]+Table2[[#This Row],[Delivery_Time_Days]]</f>
        <v>44775</v>
      </c>
      <c r="L206" t="str">
        <f>IF(Table2[[#This Row],[Customer_Age]]&lt;30,"Young",IF(Table2[[#This Row],[Customer_Age]]&lt;45,"Middle Age","Old"))</f>
        <v>Young</v>
      </c>
      <c r="M206" s="3">
        <f>IF(Table2[[#This Row],[Delivery_Time_Days]]&gt;=7,Table2[[#This Row],[Customer_Rating]],"")</f>
        <v>1.2</v>
      </c>
      <c r="N206" s="3" t="str">
        <f>IF(Table2[[#This Row],[Delivery_Time_Days]]&lt;7,Table2[[#This Row],[Customer_Rating]],"")</f>
        <v/>
      </c>
    </row>
    <row r="207" spans="1:14" x14ac:dyDescent="0.3">
      <c r="A207">
        <v>206</v>
      </c>
      <c r="B207">
        <v>28</v>
      </c>
      <c r="C207" t="s">
        <v>14</v>
      </c>
      <c r="D207" t="s">
        <v>22</v>
      </c>
      <c r="E207" t="s">
        <v>24</v>
      </c>
      <c r="F207" s="2">
        <v>474.41</v>
      </c>
      <c r="G207">
        <v>12</v>
      </c>
      <c r="H207" s="3">
        <v>4.7</v>
      </c>
      <c r="I207" t="s">
        <v>13</v>
      </c>
      <c r="J207" s="1">
        <v>44767</v>
      </c>
      <c r="K207" s="1">
        <f>Table2[[#This Row],[Order_Date]]+Table2[[#This Row],[Delivery_Time_Days]]</f>
        <v>44779</v>
      </c>
      <c r="L207" t="str">
        <f>IF(Table2[[#This Row],[Customer_Age]]&lt;30,"Young",IF(Table2[[#This Row],[Customer_Age]]&lt;45,"Middle Age","Old"))</f>
        <v>Young</v>
      </c>
      <c r="M207" s="3">
        <f>IF(Table2[[#This Row],[Delivery_Time_Days]]&gt;=7,Table2[[#This Row],[Customer_Rating]],"")</f>
        <v>4.7</v>
      </c>
      <c r="N207" s="3" t="str">
        <f>IF(Table2[[#This Row],[Delivery_Time_Days]]&lt;7,Table2[[#This Row],[Customer_Rating]],"")</f>
        <v/>
      </c>
    </row>
    <row r="208" spans="1:14" x14ac:dyDescent="0.3">
      <c r="A208">
        <v>207</v>
      </c>
      <c r="B208">
        <v>61</v>
      </c>
      <c r="C208" t="s">
        <v>10</v>
      </c>
      <c r="D208" t="s">
        <v>20</v>
      </c>
      <c r="E208" t="s">
        <v>21</v>
      </c>
      <c r="F208" s="2">
        <v>1411.3</v>
      </c>
      <c r="G208">
        <v>4</v>
      </c>
      <c r="H208" s="3">
        <v>4.9000000000000004</v>
      </c>
      <c r="I208" t="s">
        <v>17</v>
      </c>
      <c r="J208" s="1">
        <v>44768</v>
      </c>
      <c r="K208" s="1">
        <f>Table2[[#This Row],[Order_Date]]+Table2[[#This Row],[Delivery_Time_Days]]</f>
        <v>44772</v>
      </c>
      <c r="L208" t="str">
        <f>IF(Table2[[#This Row],[Customer_Age]]&lt;30,"Young",IF(Table2[[#This Row],[Customer_Age]]&lt;45,"Middle Age","Old"))</f>
        <v>Old</v>
      </c>
      <c r="M208" s="3" t="str">
        <f>IF(Table2[[#This Row],[Delivery_Time_Days]]&gt;=7,Table2[[#This Row],[Customer_Rating]],"")</f>
        <v/>
      </c>
      <c r="N208" s="3">
        <f>IF(Table2[[#This Row],[Delivery_Time_Days]]&lt;7,Table2[[#This Row],[Customer_Rating]],"")</f>
        <v>4.9000000000000004</v>
      </c>
    </row>
    <row r="209" spans="1:14" x14ac:dyDescent="0.3">
      <c r="A209">
        <v>208</v>
      </c>
      <c r="B209">
        <v>47</v>
      </c>
      <c r="C209" t="s">
        <v>10</v>
      </c>
      <c r="D209" t="s">
        <v>20</v>
      </c>
      <c r="E209" t="s">
        <v>16</v>
      </c>
      <c r="F209" s="2">
        <v>128.86000000000001</v>
      </c>
      <c r="G209">
        <v>9</v>
      </c>
      <c r="H209" s="3">
        <v>4.5999999999999996</v>
      </c>
      <c r="I209" t="s">
        <v>17</v>
      </c>
      <c r="J209" s="1">
        <v>44769</v>
      </c>
      <c r="K209" s="1">
        <f>Table2[[#This Row],[Order_Date]]+Table2[[#This Row],[Delivery_Time_Days]]</f>
        <v>44778</v>
      </c>
      <c r="L209" t="str">
        <f>IF(Table2[[#This Row],[Customer_Age]]&lt;30,"Young",IF(Table2[[#This Row],[Customer_Age]]&lt;45,"Middle Age","Old"))</f>
        <v>Old</v>
      </c>
      <c r="M209" s="3">
        <f>IF(Table2[[#This Row],[Delivery_Time_Days]]&gt;=7,Table2[[#This Row],[Customer_Rating]],"")</f>
        <v>4.5999999999999996</v>
      </c>
      <c r="N209" s="3" t="str">
        <f>IF(Table2[[#This Row],[Delivery_Time_Days]]&lt;7,Table2[[#This Row],[Customer_Rating]],"")</f>
        <v/>
      </c>
    </row>
    <row r="210" spans="1:14" x14ac:dyDescent="0.3">
      <c r="A210">
        <v>209</v>
      </c>
      <c r="B210">
        <v>65</v>
      </c>
      <c r="C210" t="s">
        <v>14</v>
      </c>
      <c r="D210" t="s">
        <v>20</v>
      </c>
      <c r="E210" t="s">
        <v>12</v>
      </c>
      <c r="F210" s="2">
        <v>88.31</v>
      </c>
      <c r="G210">
        <v>12</v>
      </c>
      <c r="H210" s="3">
        <v>4.4000000000000004</v>
      </c>
      <c r="I210" t="s">
        <v>17</v>
      </c>
      <c r="J210" s="1">
        <v>44770</v>
      </c>
      <c r="K210" s="1">
        <f>Table2[[#This Row],[Order_Date]]+Table2[[#This Row],[Delivery_Time_Days]]</f>
        <v>44782</v>
      </c>
      <c r="L210" t="str">
        <f>IF(Table2[[#This Row],[Customer_Age]]&lt;30,"Young",IF(Table2[[#This Row],[Customer_Age]]&lt;45,"Middle Age","Old"))</f>
        <v>Old</v>
      </c>
      <c r="M210" s="3">
        <f>IF(Table2[[#This Row],[Delivery_Time_Days]]&gt;=7,Table2[[#This Row],[Customer_Rating]],"")</f>
        <v>4.4000000000000004</v>
      </c>
      <c r="N210" s="3" t="str">
        <f>IF(Table2[[#This Row],[Delivery_Time_Days]]&lt;7,Table2[[#This Row],[Customer_Rating]],"")</f>
        <v/>
      </c>
    </row>
    <row r="211" spans="1:14" x14ac:dyDescent="0.3">
      <c r="A211">
        <v>210</v>
      </c>
      <c r="B211">
        <v>64</v>
      </c>
      <c r="C211" t="s">
        <v>23</v>
      </c>
      <c r="D211" t="s">
        <v>18</v>
      </c>
      <c r="E211" t="s">
        <v>12</v>
      </c>
      <c r="F211" s="2">
        <v>161.38999999999999</v>
      </c>
      <c r="G211">
        <v>2</v>
      </c>
      <c r="H211" s="3">
        <v>2.5</v>
      </c>
      <c r="I211" t="s">
        <v>17</v>
      </c>
      <c r="J211" s="1">
        <v>44771</v>
      </c>
      <c r="K211" s="1">
        <f>Table2[[#This Row],[Order_Date]]+Table2[[#This Row],[Delivery_Time_Days]]</f>
        <v>44773</v>
      </c>
      <c r="L211" t="str">
        <f>IF(Table2[[#This Row],[Customer_Age]]&lt;30,"Young",IF(Table2[[#This Row],[Customer_Age]]&lt;45,"Middle Age","Old"))</f>
        <v>Old</v>
      </c>
      <c r="M211" s="3" t="str">
        <f>IF(Table2[[#This Row],[Delivery_Time_Days]]&gt;=7,Table2[[#This Row],[Customer_Rating]],"")</f>
        <v/>
      </c>
      <c r="N211" s="3">
        <f>IF(Table2[[#This Row],[Delivery_Time_Days]]&lt;7,Table2[[#This Row],[Customer_Rating]],"")</f>
        <v>2.5</v>
      </c>
    </row>
    <row r="212" spans="1:14" x14ac:dyDescent="0.3">
      <c r="A212">
        <v>211</v>
      </c>
      <c r="B212">
        <v>56</v>
      </c>
      <c r="C212" t="s">
        <v>10</v>
      </c>
      <c r="D212" t="s">
        <v>15</v>
      </c>
      <c r="E212" t="s">
        <v>21</v>
      </c>
      <c r="F212" s="2">
        <v>1234.42</v>
      </c>
      <c r="G212">
        <v>4</v>
      </c>
      <c r="H212" s="3">
        <v>3</v>
      </c>
      <c r="I212" t="s">
        <v>17</v>
      </c>
      <c r="J212" s="1">
        <v>44772</v>
      </c>
      <c r="K212" s="1">
        <f>Table2[[#This Row],[Order_Date]]+Table2[[#This Row],[Delivery_Time_Days]]</f>
        <v>44776</v>
      </c>
      <c r="L212" t="str">
        <f>IF(Table2[[#This Row],[Customer_Age]]&lt;30,"Young",IF(Table2[[#This Row],[Customer_Age]]&lt;45,"Middle Age","Old"))</f>
        <v>Old</v>
      </c>
      <c r="M212" s="3" t="str">
        <f>IF(Table2[[#This Row],[Delivery_Time_Days]]&gt;=7,Table2[[#This Row],[Customer_Rating]],"")</f>
        <v/>
      </c>
      <c r="N212" s="3">
        <f>IF(Table2[[#This Row],[Delivery_Time_Days]]&lt;7,Table2[[#This Row],[Customer_Rating]],"")</f>
        <v>3</v>
      </c>
    </row>
    <row r="213" spans="1:14" x14ac:dyDescent="0.3">
      <c r="A213">
        <v>212</v>
      </c>
      <c r="B213">
        <v>40</v>
      </c>
      <c r="C213" t="s">
        <v>14</v>
      </c>
      <c r="D213" t="s">
        <v>11</v>
      </c>
      <c r="E213" t="s">
        <v>24</v>
      </c>
      <c r="F213" s="2">
        <v>591.34</v>
      </c>
      <c r="G213">
        <v>10</v>
      </c>
      <c r="H213" s="3">
        <v>2.2000000000000002</v>
      </c>
      <c r="I213" t="s">
        <v>17</v>
      </c>
      <c r="J213" s="1">
        <v>44773</v>
      </c>
      <c r="K213" s="1">
        <f>Table2[[#This Row],[Order_Date]]+Table2[[#This Row],[Delivery_Time_Days]]</f>
        <v>44783</v>
      </c>
      <c r="L213" t="str">
        <f>IF(Table2[[#This Row],[Customer_Age]]&lt;30,"Young",IF(Table2[[#This Row],[Customer_Age]]&lt;45,"Middle Age","Old"))</f>
        <v>Middle Age</v>
      </c>
      <c r="M213" s="3">
        <f>IF(Table2[[#This Row],[Delivery_Time_Days]]&gt;=7,Table2[[#This Row],[Customer_Rating]],"")</f>
        <v>2.2000000000000002</v>
      </c>
      <c r="N213" s="3" t="str">
        <f>IF(Table2[[#This Row],[Delivery_Time_Days]]&lt;7,Table2[[#This Row],[Customer_Rating]],"")</f>
        <v/>
      </c>
    </row>
    <row r="214" spans="1:14" x14ac:dyDescent="0.3">
      <c r="A214">
        <v>213</v>
      </c>
      <c r="B214">
        <v>52</v>
      </c>
      <c r="C214" t="s">
        <v>23</v>
      </c>
      <c r="D214" t="s">
        <v>22</v>
      </c>
      <c r="E214" t="s">
        <v>12</v>
      </c>
      <c r="F214" s="2">
        <v>222.17</v>
      </c>
      <c r="G214">
        <v>1</v>
      </c>
      <c r="H214" s="3">
        <v>1.6</v>
      </c>
      <c r="I214" t="s">
        <v>13</v>
      </c>
      <c r="J214" s="1">
        <v>44774</v>
      </c>
      <c r="K214" s="1">
        <f>Table2[[#This Row],[Order_Date]]+Table2[[#This Row],[Delivery_Time_Days]]</f>
        <v>44775</v>
      </c>
      <c r="L214" t="str">
        <f>IF(Table2[[#This Row],[Customer_Age]]&lt;30,"Young",IF(Table2[[#This Row],[Customer_Age]]&lt;45,"Middle Age","Old"))</f>
        <v>Old</v>
      </c>
      <c r="M214" s="3" t="str">
        <f>IF(Table2[[#This Row],[Delivery_Time_Days]]&gt;=7,Table2[[#This Row],[Customer_Rating]],"")</f>
        <v/>
      </c>
      <c r="N214" s="3">
        <f>IF(Table2[[#This Row],[Delivery_Time_Days]]&lt;7,Table2[[#This Row],[Customer_Rating]],"")</f>
        <v>1.6</v>
      </c>
    </row>
    <row r="215" spans="1:14" x14ac:dyDescent="0.3">
      <c r="A215">
        <v>214</v>
      </c>
      <c r="B215">
        <v>65</v>
      </c>
      <c r="C215" t="s">
        <v>14</v>
      </c>
      <c r="D215" t="s">
        <v>18</v>
      </c>
      <c r="E215" t="s">
        <v>24</v>
      </c>
      <c r="F215" s="2">
        <v>47.06</v>
      </c>
      <c r="G215">
        <v>5</v>
      </c>
      <c r="H215" s="3">
        <v>2.2000000000000002</v>
      </c>
      <c r="I215" t="s">
        <v>17</v>
      </c>
      <c r="J215" s="1">
        <v>44775</v>
      </c>
      <c r="K215" s="1">
        <f>Table2[[#This Row],[Order_Date]]+Table2[[#This Row],[Delivery_Time_Days]]</f>
        <v>44780</v>
      </c>
      <c r="L215" t="str">
        <f>IF(Table2[[#This Row],[Customer_Age]]&lt;30,"Young",IF(Table2[[#This Row],[Customer_Age]]&lt;45,"Middle Age","Old"))</f>
        <v>Old</v>
      </c>
      <c r="M215" s="3" t="str">
        <f>IF(Table2[[#This Row],[Delivery_Time_Days]]&gt;=7,Table2[[#This Row],[Customer_Rating]],"")</f>
        <v/>
      </c>
      <c r="N215" s="3">
        <f>IF(Table2[[#This Row],[Delivery_Time_Days]]&lt;7,Table2[[#This Row],[Customer_Rating]],"")</f>
        <v>2.2000000000000002</v>
      </c>
    </row>
    <row r="216" spans="1:14" x14ac:dyDescent="0.3">
      <c r="A216">
        <v>215</v>
      </c>
      <c r="B216">
        <v>41</v>
      </c>
      <c r="C216" t="s">
        <v>10</v>
      </c>
      <c r="D216" t="s">
        <v>20</v>
      </c>
      <c r="E216" t="s">
        <v>24</v>
      </c>
      <c r="F216" s="2">
        <v>1279.8399999999999</v>
      </c>
      <c r="G216">
        <v>5</v>
      </c>
      <c r="H216" s="3">
        <v>1.7</v>
      </c>
      <c r="I216" t="s">
        <v>13</v>
      </c>
      <c r="J216" s="1">
        <v>44776</v>
      </c>
      <c r="K216" s="1">
        <f>Table2[[#This Row],[Order_Date]]+Table2[[#This Row],[Delivery_Time_Days]]</f>
        <v>44781</v>
      </c>
      <c r="L216" t="str">
        <f>IF(Table2[[#This Row],[Customer_Age]]&lt;30,"Young",IF(Table2[[#This Row],[Customer_Age]]&lt;45,"Middle Age","Old"))</f>
        <v>Middle Age</v>
      </c>
      <c r="M216" s="3" t="str">
        <f>IF(Table2[[#This Row],[Delivery_Time_Days]]&gt;=7,Table2[[#This Row],[Customer_Rating]],"")</f>
        <v/>
      </c>
      <c r="N216" s="3">
        <f>IF(Table2[[#This Row],[Delivery_Time_Days]]&lt;7,Table2[[#This Row],[Customer_Rating]],"")</f>
        <v>1.7</v>
      </c>
    </row>
    <row r="217" spans="1:14" x14ac:dyDescent="0.3">
      <c r="A217">
        <v>216</v>
      </c>
      <c r="B217">
        <v>54</v>
      </c>
      <c r="C217" t="s">
        <v>23</v>
      </c>
      <c r="D217" t="s">
        <v>25</v>
      </c>
      <c r="E217" t="s">
        <v>21</v>
      </c>
      <c r="F217" s="2">
        <v>1414.57</v>
      </c>
      <c r="G217">
        <v>6</v>
      </c>
      <c r="H217" s="3">
        <v>4</v>
      </c>
      <c r="I217" t="s">
        <v>17</v>
      </c>
      <c r="J217" s="1">
        <v>44777</v>
      </c>
      <c r="K217" s="1">
        <f>Table2[[#This Row],[Order_Date]]+Table2[[#This Row],[Delivery_Time_Days]]</f>
        <v>44783</v>
      </c>
      <c r="L217" t="str">
        <f>IF(Table2[[#This Row],[Customer_Age]]&lt;30,"Young",IF(Table2[[#This Row],[Customer_Age]]&lt;45,"Middle Age","Old"))</f>
        <v>Old</v>
      </c>
      <c r="M217" s="3" t="str">
        <f>IF(Table2[[#This Row],[Delivery_Time_Days]]&gt;=7,Table2[[#This Row],[Customer_Rating]],"")</f>
        <v/>
      </c>
      <c r="N217" s="3">
        <f>IF(Table2[[#This Row],[Delivery_Time_Days]]&lt;7,Table2[[#This Row],[Customer_Rating]],"")</f>
        <v>4</v>
      </c>
    </row>
    <row r="218" spans="1:14" x14ac:dyDescent="0.3">
      <c r="A218">
        <v>217</v>
      </c>
      <c r="B218">
        <v>67</v>
      </c>
      <c r="C218" t="s">
        <v>23</v>
      </c>
      <c r="D218" t="s">
        <v>22</v>
      </c>
      <c r="E218" t="s">
        <v>12</v>
      </c>
      <c r="F218" s="2">
        <v>645.34</v>
      </c>
      <c r="G218">
        <v>3</v>
      </c>
      <c r="H218" s="3">
        <v>4.9000000000000004</v>
      </c>
      <c r="I218" t="s">
        <v>17</v>
      </c>
      <c r="J218" s="1">
        <v>44778</v>
      </c>
      <c r="K218" s="1">
        <f>Table2[[#This Row],[Order_Date]]+Table2[[#This Row],[Delivery_Time_Days]]</f>
        <v>44781</v>
      </c>
      <c r="L218" t="str">
        <f>IF(Table2[[#This Row],[Customer_Age]]&lt;30,"Young",IF(Table2[[#This Row],[Customer_Age]]&lt;45,"Middle Age","Old"))</f>
        <v>Old</v>
      </c>
      <c r="M218" s="3" t="str">
        <f>IF(Table2[[#This Row],[Delivery_Time_Days]]&gt;=7,Table2[[#This Row],[Customer_Rating]],"")</f>
        <v/>
      </c>
      <c r="N218" s="3">
        <f>IF(Table2[[#This Row],[Delivery_Time_Days]]&lt;7,Table2[[#This Row],[Customer_Rating]],"")</f>
        <v>4.9000000000000004</v>
      </c>
    </row>
    <row r="219" spans="1:14" x14ac:dyDescent="0.3">
      <c r="A219">
        <v>218</v>
      </c>
      <c r="B219">
        <v>38</v>
      </c>
      <c r="C219" t="s">
        <v>23</v>
      </c>
      <c r="D219" t="s">
        <v>11</v>
      </c>
      <c r="E219" t="s">
        <v>24</v>
      </c>
      <c r="F219" s="2">
        <v>1054.26</v>
      </c>
      <c r="G219">
        <v>14</v>
      </c>
      <c r="H219" s="3">
        <v>3.1</v>
      </c>
      <c r="I219" t="s">
        <v>17</v>
      </c>
      <c r="J219" s="1">
        <v>44779</v>
      </c>
      <c r="K219" s="1">
        <f>Table2[[#This Row],[Order_Date]]+Table2[[#This Row],[Delivery_Time_Days]]</f>
        <v>44793</v>
      </c>
      <c r="L219" t="str">
        <f>IF(Table2[[#This Row],[Customer_Age]]&lt;30,"Young",IF(Table2[[#This Row],[Customer_Age]]&lt;45,"Middle Age","Old"))</f>
        <v>Middle Age</v>
      </c>
      <c r="M219" s="3">
        <f>IF(Table2[[#This Row],[Delivery_Time_Days]]&gt;=7,Table2[[#This Row],[Customer_Rating]],"")</f>
        <v>3.1</v>
      </c>
      <c r="N219" s="3" t="str">
        <f>IF(Table2[[#This Row],[Delivery_Time_Days]]&lt;7,Table2[[#This Row],[Customer_Rating]],"")</f>
        <v/>
      </c>
    </row>
    <row r="220" spans="1:14" x14ac:dyDescent="0.3">
      <c r="A220">
        <v>219</v>
      </c>
      <c r="B220">
        <v>50</v>
      </c>
      <c r="C220" t="s">
        <v>10</v>
      </c>
      <c r="D220" t="s">
        <v>11</v>
      </c>
      <c r="E220" t="s">
        <v>12</v>
      </c>
      <c r="F220" s="2">
        <v>1046.8699999999999</v>
      </c>
      <c r="G220">
        <v>9</v>
      </c>
      <c r="H220" s="3">
        <v>4.2</v>
      </c>
      <c r="I220" t="s">
        <v>17</v>
      </c>
      <c r="J220" s="1">
        <v>44780</v>
      </c>
      <c r="K220" s="1">
        <f>Table2[[#This Row],[Order_Date]]+Table2[[#This Row],[Delivery_Time_Days]]</f>
        <v>44789</v>
      </c>
      <c r="L220" t="str">
        <f>IF(Table2[[#This Row],[Customer_Age]]&lt;30,"Young",IF(Table2[[#This Row],[Customer_Age]]&lt;45,"Middle Age","Old"))</f>
        <v>Old</v>
      </c>
      <c r="M220" s="3">
        <f>IF(Table2[[#This Row],[Delivery_Time_Days]]&gt;=7,Table2[[#This Row],[Customer_Rating]],"")</f>
        <v>4.2</v>
      </c>
      <c r="N220" s="3" t="str">
        <f>IF(Table2[[#This Row],[Delivery_Time_Days]]&lt;7,Table2[[#This Row],[Customer_Rating]],"")</f>
        <v/>
      </c>
    </row>
    <row r="221" spans="1:14" x14ac:dyDescent="0.3">
      <c r="A221">
        <v>220</v>
      </c>
      <c r="B221">
        <v>19</v>
      </c>
      <c r="C221" t="s">
        <v>23</v>
      </c>
      <c r="D221" t="s">
        <v>11</v>
      </c>
      <c r="E221" t="s">
        <v>16</v>
      </c>
      <c r="F221" s="2">
        <v>336.97</v>
      </c>
      <c r="G221">
        <v>1</v>
      </c>
      <c r="H221" s="3">
        <v>4.5999999999999996</v>
      </c>
      <c r="I221" t="s">
        <v>13</v>
      </c>
      <c r="J221" s="1">
        <v>44781</v>
      </c>
      <c r="K221" s="1">
        <f>Table2[[#This Row],[Order_Date]]+Table2[[#This Row],[Delivery_Time_Days]]</f>
        <v>44782</v>
      </c>
      <c r="L221" t="str">
        <f>IF(Table2[[#This Row],[Customer_Age]]&lt;30,"Young",IF(Table2[[#This Row],[Customer_Age]]&lt;45,"Middle Age","Old"))</f>
        <v>Young</v>
      </c>
      <c r="M221" s="3" t="str">
        <f>IF(Table2[[#This Row],[Delivery_Time_Days]]&gt;=7,Table2[[#This Row],[Customer_Rating]],"")</f>
        <v/>
      </c>
      <c r="N221" s="3">
        <f>IF(Table2[[#This Row],[Delivery_Time_Days]]&lt;7,Table2[[#This Row],[Customer_Rating]],"")</f>
        <v>4.5999999999999996</v>
      </c>
    </row>
    <row r="222" spans="1:14" x14ac:dyDescent="0.3">
      <c r="A222">
        <v>221</v>
      </c>
      <c r="B222">
        <v>36</v>
      </c>
      <c r="C222" t="s">
        <v>14</v>
      </c>
      <c r="D222" t="s">
        <v>25</v>
      </c>
      <c r="E222" t="s">
        <v>21</v>
      </c>
      <c r="F222" s="2">
        <v>817.49</v>
      </c>
      <c r="G222">
        <v>8</v>
      </c>
      <c r="H222" s="3">
        <v>4.0999999999999996</v>
      </c>
      <c r="I222" t="s">
        <v>17</v>
      </c>
      <c r="J222" s="1">
        <v>44782</v>
      </c>
      <c r="K222" s="1">
        <f>Table2[[#This Row],[Order_Date]]+Table2[[#This Row],[Delivery_Time_Days]]</f>
        <v>44790</v>
      </c>
      <c r="L222" t="str">
        <f>IF(Table2[[#This Row],[Customer_Age]]&lt;30,"Young",IF(Table2[[#This Row],[Customer_Age]]&lt;45,"Middle Age","Old"))</f>
        <v>Middle Age</v>
      </c>
      <c r="M222" s="3">
        <f>IF(Table2[[#This Row],[Delivery_Time_Days]]&gt;=7,Table2[[#This Row],[Customer_Rating]],"")</f>
        <v>4.0999999999999996</v>
      </c>
      <c r="N222" s="3" t="str">
        <f>IF(Table2[[#This Row],[Delivery_Time_Days]]&lt;7,Table2[[#This Row],[Customer_Rating]],"")</f>
        <v/>
      </c>
    </row>
    <row r="223" spans="1:14" x14ac:dyDescent="0.3">
      <c r="A223">
        <v>222</v>
      </c>
      <c r="B223">
        <v>45</v>
      </c>
      <c r="C223" t="s">
        <v>10</v>
      </c>
      <c r="D223" t="s">
        <v>15</v>
      </c>
      <c r="E223" t="s">
        <v>21</v>
      </c>
      <c r="F223" s="2">
        <v>732.92</v>
      </c>
      <c r="G223">
        <v>1</v>
      </c>
      <c r="H223" s="3">
        <v>1.5</v>
      </c>
      <c r="I223" t="s">
        <v>13</v>
      </c>
      <c r="J223" s="1">
        <v>44783</v>
      </c>
      <c r="K223" s="1">
        <f>Table2[[#This Row],[Order_Date]]+Table2[[#This Row],[Delivery_Time_Days]]</f>
        <v>44784</v>
      </c>
      <c r="L223" t="str">
        <f>IF(Table2[[#This Row],[Customer_Age]]&lt;30,"Young",IF(Table2[[#This Row],[Customer_Age]]&lt;45,"Middle Age","Old"))</f>
        <v>Old</v>
      </c>
      <c r="M223" s="3" t="str">
        <f>IF(Table2[[#This Row],[Delivery_Time_Days]]&gt;=7,Table2[[#This Row],[Customer_Rating]],"")</f>
        <v/>
      </c>
      <c r="N223" s="3">
        <f>IF(Table2[[#This Row],[Delivery_Time_Days]]&lt;7,Table2[[#This Row],[Customer_Rating]],"")</f>
        <v>1.5</v>
      </c>
    </row>
    <row r="224" spans="1:14" x14ac:dyDescent="0.3">
      <c r="A224">
        <v>223</v>
      </c>
      <c r="B224">
        <v>37</v>
      </c>
      <c r="C224" t="s">
        <v>10</v>
      </c>
      <c r="D224" t="s">
        <v>22</v>
      </c>
      <c r="E224" t="s">
        <v>21</v>
      </c>
      <c r="F224" s="2">
        <v>286.88</v>
      </c>
      <c r="G224">
        <v>9</v>
      </c>
      <c r="H224" s="3">
        <v>2.4</v>
      </c>
      <c r="I224" t="s">
        <v>13</v>
      </c>
      <c r="J224" s="1">
        <v>44784</v>
      </c>
      <c r="K224" s="1">
        <f>Table2[[#This Row],[Order_Date]]+Table2[[#This Row],[Delivery_Time_Days]]</f>
        <v>44793</v>
      </c>
      <c r="L224" t="str">
        <f>IF(Table2[[#This Row],[Customer_Age]]&lt;30,"Young",IF(Table2[[#This Row],[Customer_Age]]&lt;45,"Middle Age","Old"))</f>
        <v>Middle Age</v>
      </c>
      <c r="M224" s="3">
        <f>IF(Table2[[#This Row],[Delivery_Time_Days]]&gt;=7,Table2[[#This Row],[Customer_Rating]],"")</f>
        <v>2.4</v>
      </c>
      <c r="N224" s="3" t="str">
        <f>IF(Table2[[#This Row],[Delivery_Time_Days]]&lt;7,Table2[[#This Row],[Customer_Rating]],"")</f>
        <v/>
      </c>
    </row>
    <row r="225" spans="1:14" x14ac:dyDescent="0.3">
      <c r="A225">
        <v>224</v>
      </c>
      <c r="B225">
        <v>38</v>
      </c>
      <c r="C225" t="s">
        <v>23</v>
      </c>
      <c r="D225" t="s">
        <v>22</v>
      </c>
      <c r="E225" t="s">
        <v>16</v>
      </c>
      <c r="F225" s="2">
        <v>1280.54</v>
      </c>
      <c r="G225">
        <v>6</v>
      </c>
      <c r="H225" s="3">
        <v>1.1000000000000001</v>
      </c>
      <c r="I225" t="s">
        <v>13</v>
      </c>
      <c r="J225" s="1">
        <v>44785</v>
      </c>
      <c r="K225" s="1">
        <f>Table2[[#This Row],[Order_Date]]+Table2[[#This Row],[Delivery_Time_Days]]</f>
        <v>44791</v>
      </c>
      <c r="L225" t="str">
        <f>IF(Table2[[#This Row],[Customer_Age]]&lt;30,"Young",IF(Table2[[#This Row],[Customer_Age]]&lt;45,"Middle Age","Old"))</f>
        <v>Middle Age</v>
      </c>
      <c r="M225" s="3" t="str">
        <f>IF(Table2[[#This Row],[Delivery_Time_Days]]&gt;=7,Table2[[#This Row],[Customer_Rating]],"")</f>
        <v/>
      </c>
      <c r="N225" s="3">
        <f>IF(Table2[[#This Row],[Delivery_Time_Days]]&lt;7,Table2[[#This Row],[Customer_Rating]],"")</f>
        <v>1.1000000000000001</v>
      </c>
    </row>
    <row r="226" spans="1:14" x14ac:dyDescent="0.3">
      <c r="A226">
        <v>225</v>
      </c>
      <c r="B226">
        <v>63</v>
      </c>
      <c r="C226" t="s">
        <v>10</v>
      </c>
      <c r="D226" t="s">
        <v>15</v>
      </c>
      <c r="E226" t="s">
        <v>16</v>
      </c>
      <c r="F226" s="2">
        <v>85.2</v>
      </c>
      <c r="G226">
        <v>10</v>
      </c>
      <c r="H226" s="3">
        <v>4.3</v>
      </c>
      <c r="I226" t="s">
        <v>17</v>
      </c>
      <c r="J226" s="1">
        <v>44786</v>
      </c>
      <c r="K226" s="1">
        <f>Table2[[#This Row],[Order_Date]]+Table2[[#This Row],[Delivery_Time_Days]]</f>
        <v>44796</v>
      </c>
      <c r="L226" t="str">
        <f>IF(Table2[[#This Row],[Customer_Age]]&lt;30,"Young",IF(Table2[[#This Row],[Customer_Age]]&lt;45,"Middle Age","Old"))</f>
        <v>Old</v>
      </c>
      <c r="M226" s="3">
        <f>IF(Table2[[#This Row],[Delivery_Time_Days]]&gt;=7,Table2[[#This Row],[Customer_Rating]],"")</f>
        <v>4.3</v>
      </c>
      <c r="N226" s="3" t="str">
        <f>IF(Table2[[#This Row],[Delivery_Time_Days]]&lt;7,Table2[[#This Row],[Customer_Rating]],"")</f>
        <v/>
      </c>
    </row>
    <row r="227" spans="1:14" x14ac:dyDescent="0.3">
      <c r="A227">
        <v>226</v>
      </c>
      <c r="B227">
        <v>43</v>
      </c>
      <c r="C227" t="s">
        <v>14</v>
      </c>
      <c r="D227" t="s">
        <v>25</v>
      </c>
      <c r="E227" t="s">
        <v>21</v>
      </c>
      <c r="F227" s="2">
        <v>683.96</v>
      </c>
      <c r="G227">
        <v>3</v>
      </c>
      <c r="H227" s="3">
        <v>3.8</v>
      </c>
      <c r="I227" t="s">
        <v>13</v>
      </c>
      <c r="J227" s="1">
        <v>44787</v>
      </c>
      <c r="K227" s="1">
        <f>Table2[[#This Row],[Order_Date]]+Table2[[#This Row],[Delivery_Time_Days]]</f>
        <v>44790</v>
      </c>
      <c r="L227" t="str">
        <f>IF(Table2[[#This Row],[Customer_Age]]&lt;30,"Young",IF(Table2[[#This Row],[Customer_Age]]&lt;45,"Middle Age","Old"))</f>
        <v>Middle Age</v>
      </c>
      <c r="M227" s="3" t="str">
        <f>IF(Table2[[#This Row],[Delivery_Time_Days]]&gt;=7,Table2[[#This Row],[Customer_Rating]],"")</f>
        <v/>
      </c>
      <c r="N227" s="3">
        <f>IF(Table2[[#This Row],[Delivery_Time_Days]]&lt;7,Table2[[#This Row],[Customer_Rating]],"")</f>
        <v>3.8</v>
      </c>
    </row>
    <row r="228" spans="1:14" x14ac:dyDescent="0.3">
      <c r="A228">
        <v>227</v>
      </c>
      <c r="B228">
        <v>19</v>
      </c>
      <c r="C228" t="s">
        <v>23</v>
      </c>
      <c r="D228" t="s">
        <v>22</v>
      </c>
      <c r="E228" t="s">
        <v>19</v>
      </c>
      <c r="F228" s="2">
        <v>1413.14</v>
      </c>
      <c r="G228">
        <v>10</v>
      </c>
      <c r="H228" s="3">
        <v>3.5</v>
      </c>
      <c r="I228" t="s">
        <v>17</v>
      </c>
      <c r="J228" s="1">
        <v>44788</v>
      </c>
      <c r="K228" s="1">
        <f>Table2[[#This Row],[Order_Date]]+Table2[[#This Row],[Delivery_Time_Days]]</f>
        <v>44798</v>
      </c>
      <c r="L228" t="str">
        <f>IF(Table2[[#This Row],[Customer_Age]]&lt;30,"Young",IF(Table2[[#This Row],[Customer_Age]]&lt;45,"Middle Age","Old"))</f>
        <v>Young</v>
      </c>
      <c r="M228" s="3">
        <f>IF(Table2[[#This Row],[Delivery_Time_Days]]&gt;=7,Table2[[#This Row],[Customer_Rating]],"")</f>
        <v>3.5</v>
      </c>
      <c r="N228" s="3" t="str">
        <f>IF(Table2[[#This Row],[Delivery_Time_Days]]&lt;7,Table2[[#This Row],[Customer_Rating]],"")</f>
        <v/>
      </c>
    </row>
    <row r="229" spans="1:14" x14ac:dyDescent="0.3">
      <c r="A229">
        <v>228</v>
      </c>
      <c r="B229">
        <v>55</v>
      </c>
      <c r="C229" t="s">
        <v>10</v>
      </c>
      <c r="D229" t="s">
        <v>11</v>
      </c>
      <c r="E229" t="s">
        <v>16</v>
      </c>
      <c r="F229" s="2">
        <v>378.58</v>
      </c>
      <c r="G229">
        <v>2</v>
      </c>
      <c r="H229" s="3">
        <v>2.8</v>
      </c>
      <c r="I229" t="s">
        <v>13</v>
      </c>
      <c r="J229" s="1">
        <v>44789</v>
      </c>
      <c r="K229" s="1">
        <f>Table2[[#This Row],[Order_Date]]+Table2[[#This Row],[Delivery_Time_Days]]</f>
        <v>44791</v>
      </c>
      <c r="L229" t="str">
        <f>IF(Table2[[#This Row],[Customer_Age]]&lt;30,"Young",IF(Table2[[#This Row],[Customer_Age]]&lt;45,"Middle Age","Old"))</f>
        <v>Old</v>
      </c>
      <c r="M229" s="3" t="str">
        <f>IF(Table2[[#This Row],[Delivery_Time_Days]]&gt;=7,Table2[[#This Row],[Customer_Rating]],"")</f>
        <v/>
      </c>
      <c r="N229" s="3">
        <f>IF(Table2[[#This Row],[Delivery_Time_Days]]&lt;7,Table2[[#This Row],[Customer_Rating]],"")</f>
        <v>2.8</v>
      </c>
    </row>
    <row r="230" spans="1:14" x14ac:dyDescent="0.3">
      <c r="A230">
        <v>229</v>
      </c>
      <c r="B230">
        <v>20</v>
      </c>
      <c r="C230" t="s">
        <v>14</v>
      </c>
      <c r="D230" t="s">
        <v>22</v>
      </c>
      <c r="E230" t="s">
        <v>21</v>
      </c>
      <c r="F230" s="2">
        <v>1155.6400000000001</v>
      </c>
      <c r="G230">
        <v>11</v>
      </c>
      <c r="H230" s="3">
        <v>1.2</v>
      </c>
      <c r="I230" t="s">
        <v>13</v>
      </c>
      <c r="J230" s="1">
        <v>44790</v>
      </c>
      <c r="K230" s="1">
        <f>Table2[[#This Row],[Order_Date]]+Table2[[#This Row],[Delivery_Time_Days]]</f>
        <v>44801</v>
      </c>
      <c r="L230" t="str">
        <f>IF(Table2[[#This Row],[Customer_Age]]&lt;30,"Young",IF(Table2[[#This Row],[Customer_Age]]&lt;45,"Middle Age","Old"))</f>
        <v>Young</v>
      </c>
      <c r="M230" s="3">
        <f>IF(Table2[[#This Row],[Delivery_Time_Days]]&gt;=7,Table2[[#This Row],[Customer_Rating]],"")</f>
        <v>1.2</v>
      </c>
      <c r="N230" s="3" t="str">
        <f>IF(Table2[[#This Row],[Delivery_Time_Days]]&lt;7,Table2[[#This Row],[Customer_Rating]],"")</f>
        <v/>
      </c>
    </row>
    <row r="231" spans="1:14" x14ac:dyDescent="0.3">
      <c r="A231">
        <v>230</v>
      </c>
      <c r="B231">
        <v>57</v>
      </c>
      <c r="C231" t="s">
        <v>10</v>
      </c>
      <c r="D231" t="s">
        <v>20</v>
      </c>
      <c r="E231" t="s">
        <v>16</v>
      </c>
      <c r="F231" s="2">
        <v>31.38</v>
      </c>
      <c r="G231">
        <v>11</v>
      </c>
      <c r="H231" s="3">
        <v>1.6</v>
      </c>
      <c r="I231" t="s">
        <v>13</v>
      </c>
      <c r="J231" s="1">
        <v>44791</v>
      </c>
      <c r="K231" s="1">
        <f>Table2[[#This Row],[Order_Date]]+Table2[[#This Row],[Delivery_Time_Days]]</f>
        <v>44802</v>
      </c>
      <c r="L231" t="str">
        <f>IF(Table2[[#This Row],[Customer_Age]]&lt;30,"Young",IF(Table2[[#This Row],[Customer_Age]]&lt;45,"Middle Age","Old"))</f>
        <v>Old</v>
      </c>
      <c r="M231" s="3">
        <f>IF(Table2[[#This Row],[Delivery_Time_Days]]&gt;=7,Table2[[#This Row],[Customer_Rating]],"")</f>
        <v>1.6</v>
      </c>
      <c r="N231" s="3" t="str">
        <f>IF(Table2[[#This Row],[Delivery_Time_Days]]&lt;7,Table2[[#This Row],[Customer_Rating]],"")</f>
        <v/>
      </c>
    </row>
    <row r="232" spans="1:14" x14ac:dyDescent="0.3">
      <c r="A232">
        <v>231</v>
      </c>
      <c r="B232">
        <v>68</v>
      </c>
      <c r="C232" t="s">
        <v>23</v>
      </c>
      <c r="D232" t="s">
        <v>20</v>
      </c>
      <c r="E232" t="s">
        <v>16</v>
      </c>
      <c r="F232" s="2">
        <v>1177.3499999999999</v>
      </c>
      <c r="G232">
        <v>13</v>
      </c>
      <c r="H232" s="3">
        <v>3.6</v>
      </c>
      <c r="I232" t="s">
        <v>17</v>
      </c>
      <c r="J232" s="1">
        <v>44792</v>
      </c>
      <c r="K232" s="1">
        <f>Table2[[#This Row],[Order_Date]]+Table2[[#This Row],[Delivery_Time_Days]]</f>
        <v>44805</v>
      </c>
      <c r="L232" t="str">
        <f>IF(Table2[[#This Row],[Customer_Age]]&lt;30,"Young",IF(Table2[[#This Row],[Customer_Age]]&lt;45,"Middle Age","Old"))</f>
        <v>Old</v>
      </c>
      <c r="M232" s="3">
        <f>IF(Table2[[#This Row],[Delivery_Time_Days]]&gt;=7,Table2[[#This Row],[Customer_Rating]],"")</f>
        <v>3.6</v>
      </c>
      <c r="N232" s="3" t="str">
        <f>IF(Table2[[#This Row],[Delivery_Time_Days]]&lt;7,Table2[[#This Row],[Customer_Rating]],"")</f>
        <v/>
      </c>
    </row>
    <row r="233" spans="1:14" x14ac:dyDescent="0.3">
      <c r="A233">
        <v>232</v>
      </c>
      <c r="B233">
        <v>31</v>
      </c>
      <c r="C233" t="s">
        <v>10</v>
      </c>
      <c r="D233" t="s">
        <v>18</v>
      </c>
      <c r="E233" t="s">
        <v>24</v>
      </c>
      <c r="F233" s="2">
        <v>222.23</v>
      </c>
      <c r="G233">
        <v>3</v>
      </c>
      <c r="H233" s="3">
        <v>3.2</v>
      </c>
      <c r="I233" t="s">
        <v>17</v>
      </c>
      <c r="J233" s="1">
        <v>44793</v>
      </c>
      <c r="K233" s="1">
        <f>Table2[[#This Row],[Order_Date]]+Table2[[#This Row],[Delivery_Time_Days]]</f>
        <v>44796</v>
      </c>
      <c r="L233" t="str">
        <f>IF(Table2[[#This Row],[Customer_Age]]&lt;30,"Young",IF(Table2[[#This Row],[Customer_Age]]&lt;45,"Middle Age","Old"))</f>
        <v>Middle Age</v>
      </c>
      <c r="M233" s="3" t="str">
        <f>IF(Table2[[#This Row],[Delivery_Time_Days]]&gt;=7,Table2[[#This Row],[Customer_Rating]],"")</f>
        <v/>
      </c>
      <c r="N233" s="3">
        <f>IF(Table2[[#This Row],[Delivery_Time_Days]]&lt;7,Table2[[#This Row],[Customer_Rating]],"")</f>
        <v>3.2</v>
      </c>
    </row>
    <row r="234" spans="1:14" x14ac:dyDescent="0.3">
      <c r="A234">
        <v>233</v>
      </c>
      <c r="B234">
        <v>60</v>
      </c>
      <c r="C234" t="s">
        <v>14</v>
      </c>
      <c r="D234" t="s">
        <v>15</v>
      </c>
      <c r="E234" t="s">
        <v>12</v>
      </c>
      <c r="F234" s="2">
        <v>131.22999999999999</v>
      </c>
      <c r="G234">
        <v>5</v>
      </c>
      <c r="H234" s="3">
        <v>3.7</v>
      </c>
      <c r="I234" t="s">
        <v>17</v>
      </c>
      <c r="J234" s="1">
        <v>44794</v>
      </c>
      <c r="K234" s="1">
        <f>Table2[[#This Row],[Order_Date]]+Table2[[#This Row],[Delivery_Time_Days]]</f>
        <v>44799</v>
      </c>
      <c r="L234" t="str">
        <f>IF(Table2[[#This Row],[Customer_Age]]&lt;30,"Young",IF(Table2[[#This Row],[Customer_Age]]&lt;45,"Middle Age","Old"))</f>
        <v>Old</v>
      </c>
      <c r="M234" s="3" t="str">
        <f>IF(Table2[[#This Row],[Delivery_Time_Days]]&gt;=7,Table2[[#This Row],[Customer_Rating]],"")</f>
        <v/>
      </c>
      <c r="N234" s="3">
        <f>IF(Table2[[#This Row],[Delivery_Time_Days]]&lt;7,Table2[[#This Row],[Customer_Rating]],"")</f>
        <v>3.7</v>
      </c>
    </row>
    <row r="235" spans="1:14" x14ac:dyDescent="0.3">
      <c r="A235">
        <v>234</v>
      </c>
      <c r="B235">
        <v>21</v>
      </c>
      <c r="C235" t="s">
        <v>10</v>
      </c>
      <c r="D235" t="s">
        <v>20</v>
      </c>
      <c r="E235" t="s">
        <v>16</v>
      </c>
      <c r="F235" s="2">
        <v>1326.68</v>
      </c>
      <c r="G235">
        <v>6</v>
      </c>
      <c r="H235" s="3">
        <v>3.9</v>
      </c>
      <c r="I235" t="s">
        <v>13</v>
      </c>
      <c r="J235" s="1">
        <v>44795</v>
      </c>
      <c r="K235" s="1">
        <f>Table2[[#This Row],[Order_Date]]+Table2[[#This Row],[Delivery_Time_Days]]</f>
        <v>44801</v>
      </c>
      <c r="L235" t="str">
        <f>IF(Table2[[#This Row],[Customer_Age]]&lt;30,"Young",IF(Table2[[#This Row],[Customer_Age]]&lt;45,"Middle Age","Old"))</f>
        <v>Young</v>
      </c>
      <c r="M235" s="3" t="str">
        <f>IF(Table2[[#This Row],[Delivery_Time_Days]]&gt;=7,Table2[[#This Row],[Customer_Rating]],"")</f>
        <v/>
      </c>
      <c r="N235" s="3">
        <f>IF(Table2[[#This Row],[Delivery_Time_Days]]&lt;7,Table2[[#This Row],[Customer_Rating]],"")</f>
        <v>3.9</v>
      </c>
    </row>
    <row r="236" spans="1:14" x14ac:dyDescent="0.3">
      <c r="A236">
        <v>235</v>
      </c>
      <c r="B236">
        <v>22</v>
      </c>
      <c r="C236" t="s">
        <v>23</v>
      </c>
      <c r="D236" t="s">
        <v>20</v>
      </c>
      <c r="E236" t="s">
        <v>24</v>
      </c>
      <c r="F236" s="2">
        <v>1169.81</v>
      </c>
      <c r="G236">
        <v>1</v>
      </c>
      <c r="H236" s="3">
        <v>1.9</v>
      </c>
      <c r="I236" t="s">
        <v>17</v>
      </c>
      <c r="J236" s="1">
        <v>44796</v>
      </c>
      <c r="K236" s="1">
        <f>Table2[[#This Row],[Order_Date]]+Table2[[#This Row],[Delivery_Time_Days]]</f>
        <v>44797</v>
      </c>
      <c r="L236" t="str">
        <f>IF(Table2[[#This Row],[Customer_Age]]&lt;30,"Young",IF(Table2[[#This Row],[Customer_Age]]&lt;45,"Middle Age","Old"))</f>
        <v>Young</v>
      </c>
      <c r="M236" s="3" t="str">
        <f>IF(Table2[[#This Row],[Delivery_Time_Days]]&gt;=7,Table2[[#This Row],[Customer_Rating]],"")</f>
        <v/>
      </c>
      <c r="N236" s="3">
        <f>IF(Table2[[#This Row],[Delivery_Time_Days]]&lt;7,Table2[[#This Row],[Customer_Rating]],"")</f>
        <v>1.9</v>
      </c>
    </row>
    <row r="237" spans="1:14" x14ac:dyDescent="0.3">
      <c r="A237">
        <v>236</v>
      </c>
      <c r="B237">
        <v>38</v>
      </c>
      <c r="C237" t="s">
        <v>23</v>
      </c>
      <c r="D237" t="s">
        <v>15</v>
      </c>
      <c r="E237" t="s">
        <v>16</v>
      </c>
      <c r="F237" s="2">
        <v>776.07</v>
      </c>
      <c r="G237">
        <v>7</v>
      </c>
      <c r="H237" s="3">
        <v>1.4</v>
      </c>
      <c r="I237" t="s">
        <v>17</v>
      </c>
      <c r="J237" s="1">
        <v>44797</v>
      </c>
      <c r="K237" s="1">
        <f>Table2[[#This Row],[Order_Date]]+Table2[[#This Row],[Delivery_Time_Days]]</f>
        <v>44804</v>
      </c>
      <c r="L237" t="str">
        <f>IF(Table2[[#This Row],[Customer_Age]]&lt;30,"Young",IF(Table2[[#This Row],[Customer_Age]]&lt;45,"Middle Age","Old"))</f>
        <v>Middle Age</v>
      </c>
      <c r="M237" s="3">
        <f>IF(Table2[[#This Row],[Delivery_Time_Days]]&gt;=7,Table2[[#This Row],[Customer_Rating]],"")</f>
        <v>1.4</v>
      </c>
      <c r="N237" s="3" t="str">
        <f>IF(Table2[[#This Row],[Delivery_Time_Days]]&lt;7,Table2[[#This Row],[Customer_Rating]],"")</f>
        <v/>
      </c>
    </row>
    <row r="238" spans="1:14" x14ac:dyDescent="0.3">
      <c r="A238">
        <v>237</v>
      </c>
      <c r="B238">
        <v>53</v>
      </c>
      <c r="C238" t="s">
        <v>14</v>
      </c>
      <c r="D238" t="s">
        <v>22</v>
      </c>
      <c r="E238" t="s">
        <v>24</v>
      </c>
      <c r="F238" s="2">
        <v>1027.78</v>
      </c>
      <c r="G238">
        <v>7</v>
      </c>
      <c r="H238" s="3">
        <v>4.5999999999999996</v>
      </c>
      <c r="I238" t="s">
        <v>13</v>
      </c>
      <c r="J238" s="1">
        <v>44798</v>
      </c>
      <c r="K238" s="1">
        <f>Table2[[#This Row],[Order_Date]]+Table2[[#This Row],[Delivery_Time_Days]]</f>
        <v>44805</v>
      </c>
      <c r="L238" t="str">
        <f>IF(Table2[[#This Row],[Customer_Age]]&lt;30,"Young",IF(Table2[[#This Row],[Customer_Age]]&lt;45,"Middle Age","Old"))</f>
        <v>Old</v>
      </c>
      <c r="M238" s="3">
        <f>IF(Table2[[#This Row],[Delivery_Time_Days]]&gt;=7,Table2[[#This Row],[Customer_Rating]],"")</f>
        <v>4.5999999999999996</v>
      </c>
      <c r="N238" s="3" t="str">
        <f>IF(Table2[[#This Row],[Delivery_Time_Days]]&lt;7,Table2[[#This Row],[Customer_Rating]],"")</f>
        <v/>
      </c>
    </row>
    <row r="239" spans="1:14" x14ac:dyDescent="0.3">
      <c r="A239">
        <v>238</v>
      </c>
      <c r="B239">
        <v>46</v>
      </c>
      <c r="C239" t="s">
        <v>10</v>
      </c>
      <c r="D239" t="s">
        <v>22</v>
      </c>
      <c r="E239" t="s">
        <v>24</v>
      </c>
      <c r="F239" s="2">
        <v>306.58999999999997</v>
      </c>
      <c r="G239">
        <v>8</v>
      </c>
      <c r="H239" s="3">
        <v>3.7</v>
      </c>
      <c r="I239" t="s">
        <v>17</v>
      </c>
      <c r="J239" s="1">
        <v>44799</v>
      </c>
      <c r="K239" s="1">
        <f>Table2[[#This Row],[Order_Date]]+Table2[[#This Row],[Delivery_Time_Days]]</f>
        <v>44807</v>
      </c>
      <c r="L239" t="str">
        <f>IF(Table2[[#This Row],[Customer_Age]]&lt;30,"Young",IF(Table2[[#This Row],[Customer_Age]]&lt;45,"Middle Age","Old"))</f>
        <v>Old</v>
      </c>
      <c r="M239" s="3">
        <f>IF(Table2[[#This Row],[Delivery_Time_Days]]&gt;=7,Table2[[#This Row],[Customer_Rating]],"")</f>
        <v>3.7</v>
      </c>
      <c r="N239" s="3" t="str">
        <f>IF(Table2[[#This Row],[Delivery_Time_Days]]&lt;7,Table2[[#This Row],[Customer_Rating]],"")</f>
        <v/>
      </c>
    </row>
    <row r="240" spans="1:14" x14ac:dyDescent="0.3">
      <c r="A240">
        <v>239</v>
      </c>
      <c r="B240">
        <v>52</v>
      </c>
      <c r="C240" t="s">
        <v>23</v>
      </c>
      <c r="D240" t="s">
        <v>11</v>
      </c>
      <c r="E240" t="s">
        <v>12</v>
      </c>
      <c r="F240" s="2">
        <v>1383.78</v>
      </c>
      <c r="G240">
        <v>14</v>
      </c>
      <c r="H240" s="3">
        <v>3.9</v>
      </c>
      <c r="I240" t="s">
        <v>13</v>
      </c>
      <c r="J240" s="1">
        <v>44800</v>
      </c>
      <c r="K240" s="1">
        <f>Table2[[#This Row],[Order_Date]]+Table2[[#This Row],[Delivery_Time_Days]]</f>
        <v>44814</v>
      </c>
      <c r="L240" t="str">
        <f>IF(Table2[[#This Row],[Customer_Age]]&lt;30,"Young",IF(Table2[[#This Row],[Customer_Age]]&lt;45,"Middle Age","Old"))</f>
        <v>Old</v>
      </c>
      <c r="M240" s="3">
        <f>IF(Table2[[#This Row],[Delivery_Time_Days]]&gt;=7,Table2[[#This Row],[Customer_Rating]],"")</f>
        <v>3.9</v>
      </c>
      <c r="N240" s="3" t="str">
        <f>IF(Table2[[#This Row],[Delivery_Time_Days]]&lt;7,Table2[[#This Row],[Customer_Rating]],"")</f>
        <v/>
      </c>
    </row>
    <row r="241" spans="1:14" x14ac:dyDescent="0.3">
      <c r="A241">
        <v>240</v>
      </c>
      <c r="B241">
        <v>49</v>
      </c>
      <c r="C241" t="s">
        <v>14</v>
      </c>
      <c r="D241" t="s">
        <v>25</v>
      </c>
      <c r="E241" t="s">
        <v>16</v>
      </c>
      <c r="F241" s="2">
        <v>1288.44</v>
      </c>
      <c r="G241">
        <v>10</v>
      </c>
      <c r="H241" s="3">
        <v>1.9</v>
      </c>
      <c r="I241" t="s">
        <v>13</v>
      </c>
      <c r="J241" s="1">
        <v>44801</v>
      </c>
      <c r="K241" s="1">
        <f>Table2[[#This Row],[Order_Date]]+Table2[[#This Row],[Delivery_Time_Days]]</f>
        <v>44811</v>
      </c>
      <c r="L241" t="str">
        <f>IF(Table2[[#This Row],[Customer_Age]]&lt;30,"Young",IF(Table2[[#This Row],[Customer_Age]]&lt;45,"Middle Age","Old"))</f>
        <v>Old</v>
      </c>
      <c r="M241" s="3">
        <f>IF(Table2[[#This Row],[Delivery_Time_Days]]&gt;=7,Table2[[#This Row],[Customer_Rating]],"")</f>
        <v>1.9</v>
      </c>
      <c r="N241" s="3" t="str">
        <f>IF(Table2[[#This Row],[Delivery_Time_Days]]&lt;7,Table2[[#This Row],[Customer_Rating]],"")</f>
        <v/>
      </c>
    </row>
    <row r="242" spans="1:14" x14ac:dyDescent="0.3">
      <c r="A242">
        <v>241</v>
      </c>
      <c r="B242">
        <v>30</v>
      </c>
      <c r="C242" t="s">
        <v>14</v>
      </c>
      <c r="D242" t="s">
        <v>15</v>
      </c>
      <c r="E242" t="s">
        <v>16</v>
      </c>
      <c r="F242" s="2">
        <v>1200.42</v>
      </c>
      <c r="G242">
        <v>8</v>
      </c>
      <c r="H242" s="3">
        <v>2.2999999999999998</v>
      </c>
      <c r="I242" t="s">
        <v>13</v>
      </c>
      <c r="J242" s="1">
        <v>44802</v>
      </c>
      <c r="K242" s="1">
        <f>Table2[[#This Row],[Order_Date]]+Table2[[#This Row],[Delivery_Time_Days]]</f>
        <v>44810</v>
      </c>
      <c r="L242" t="str">
        <f>IF(Table2[[#This Row],[Customer_Age]]&lt;30,"Young",IF(Table2[[#This Row],[Customer_Age]]&lt;45,"Middle Age","Old"))</f>
        <v>Middle Age</v>
      </c>
      <c r="M242" s="3">
        <f>IF(Table2[[#This Row],[Delivery_Time_Days]]&gt;=7,Table2[[#This Row],[Customer_Rating]],"")</f>
        <v>2.2999999999999998</v>
      </c>
      <c r="N242" s="3" t="str">
        <f>IF(Table2[[#This Row],[Delivery_Time_Days]]&lt;7,Table2[[#This Row],[Customer_Rating]],"")</f>
        <v/>
      </c>
    </row>
    <row r="243" spans="1:14" x14ac:dyDescent="0.3">
      <c r="A243">
        <v>242</v>
      </c>
      <c r="B243">
        <v>27</v>
      </c>
      <c r="C243" t="s">
        <v>14</v>
      </c>
      <c r="D243" t="s">
        <v>15</v>
      </c>
      <c r="E243" t="s">
        <v>16</v>
      </c>
      <c r="F243" s="2">
        <v>358.12</v>
      </c>
      <c r="G243">
        <v>9</v>
      </c>
      <c r="H243" s="3">
        <v>3.4</v>
      </c>
      <c r="I243" t="s">
        <v>17</v>
      </c>
      <c r="J243" s="1">
        <v>44803</v>
      </c>
      <c r="K243" s="1">
        <f>Table2[[#This Row],[Order_Date]]+Table2[[#This Row],[Delivery_Time_Days]]</f>
        <v>44812</v>
      </c>
      <c r="L243" t="str">
        <f>IF(Table2[[#This Row],[Customer_Age]]&lt;30,"Young",IF(Table2[[#This Row],[Customer_Age]]&lt;45,"Middle Age","Old"))</f>
        <v>Young</v>
      </c>
      <c r="M243" s="3">
        <f>IF(Table2[[#This Row],[Delivery_Time_Days]]&gt;=7,Table2[[#This Row],[Customer_Rating]],"")</f>
        <v>3.4</v>
      </c>
      <c r="N243" s="3" t="str">
        <f>IF(Table2[[#This Row],[Delivery_Time_Days]]&lt;7,Table2[[#This Row],[Customer_Rating]],"")</f>
        <v/>
      </c>
    </row>
    <row r="244" spans="1:14" x14ac:dyDescent="0.3">
      <c r="A244">
        <v>243</v>
      </c>
      <c r="B244">
        <v>66</v>
      </c>
      <c r="C244" t="s">
        <v>23</v>
      </c>
      <c r="D244" t="s">
        <v>22</v>
      </c>
      <c r="E244" t="s">
        <v>24</v>
      </c>
      <c r="F244" s="2">
        <v>1489.54</v>
      </c>
      <c r="G244">
        <v>7</v>
      </c>
      <c r="H244" s="3">
        <v>1.8</v>
      </c>
      <c r="I244" t="s">
        <v>17</v>
      </c>
      <c r="J244" s="1">
        <v>44804</v>
      </c>
      <c r="K244" s="1">
        <f>Table2[[#This Row],[Order_Date]]+Table2[[#This Row],[Delivery_Time_Days]]</f>
        <v>44811</v>
      </c>
      <c r="L244" t="str">
        <f>IF(Table2[[#This Row],[Customer_Age]]&lt;30,"Young",IF(Table2[[#This Row],[Customer_Age]]&lt;45,"Middle Age","Old"))</f>
        <v>Old</v>
      </c>
      <c r="M244" s="3">
        <f>IF(Table2[[#This Row],[Delivery_Time_Days]]&gt;=7,Table2[[#This Row],[Customer_Rating]],"")</f>
        <v>1.8</v>
      </c>
      <c r="N244" s="3" t="str">
        <f>IF(Table2[[#This Row],[Delivery_Time_Days]]&lt;7,Table2[[#This Row],[Customer_Rating]],"")</f>
        <v/>
      </c>
    </row>
    <row r="245" spans="1:14" x14ac:dyDescent="0.3">
      <c r="A245">
        <v>244</v>
      </c>
      <c r="B245">
        <v>68</v>
      </c>
      <c r="C245" t="s">
        <v>10</v>
      </c>
      <c r="D245" t="s">
        <v>25</v>
      </c>
      <c r="E245" t="s">
        <v>19</v>
      </c>
      <c r="F245" s="2">
        <v>923.61</v>
      </c>
      <c r="G245">
        <v>13</v>
      </c>
      <c r="H245" s="3">
        <v>1.3</v>
      </c>
      <c r="I245" t="s">
        <v>17</v>
      </c>
      <c r="J245" s="1">
        <v>44805</v>
      </c>
      <c r="K245" s="1">
        <f>Table2[[#This Row],[Order_Date]]+Table2[[#This Row],[Delivery_Time_Days]]</f>
        <v>44818</v>
      </c>
      <c r="L245" t="str">
        <f>IF(Table2[[#This Row],[Customer_Age]]&lt;30,"Young",IF(Table2[[#This Row],[Customer_Age]]&lt;45,"Middle Age","Old"))</f>
        <v>Old</v>
      </c>
      <c r="M245" s="3">
        <f>IF(Table2[[#This Row],[Delivery_Time_Days]]&gt;=7,Table2[[#This Row],[Customer_Rating]],"")</f>
        <v>1.3</v>
      </c>
      <c r="N245" s="3" t="str">
        <f>IF(Table2[[#This Row],[Delivery_Time_Days]]&lt;7,Table2[[#This Row],[Customer_Rating]],"")</f>
        <v/>
      </c>
    </row>
    <row r="246" spans="1:14" x14ac:dyDescent="0.3">
      <c r="A246">
        <v>245</v>
      </c>
      <c r="B246">
        <v>36</v>
      </c>
      <c r="C246" t="s">
        <v>10</v>
      </c>
      <c r="D246" t="s">
        <v>20</v>
      </c>
      <c r="E246" t="s">
        <v>24</v>
      </c>
      <c r="F246" s="2">
        <v>1046.58</v>
      </c>
      <c r="G246">
        <v>14</v>
      </c>
      <c r="H246" s="3">
        <v>1.7</v>
      </c>
      <c r="I246" t="s">
        <v>17</v>
      </c>
      <c r="J246" s="1">
        <v>44806</v>
      </c>
      <c r="K246" s="1">
        <f>Table2[[#This Row],[Order_Date]]+Table2[[#This Row],[Delivery_Time_Days]]</f>
        <v>44820</v>
      </c>
      <c r="L246" t="str">
        <f>IF(Table2[[#This Row],[Customer_Age]]&lt;30,"Young",IF(Table2[[#This Row],[Customer_Age]]&lt;45,"Middle Age","Old"))</f>
        <v>Middle Age</v>
      </c>
      <c r="M246" s="3">
        <f>IF(Table2[[#This Row],[Delivery_Time_Days]]&gt;=7,Table2[[#This Row],[Customer_Rating]],"")</f>
        <v>1.7</v>
      </c>
      <c r="N246" s="3" t="str">
        <f>IF(Table2[[#This Row],[Delivery_Time_Days]]&lt;7,Table2[[#This Row],[Customer_Rating]],"")</f>
        <v/>
      </c>
    </row>
    <row r="247" spans="1:14" x14ac:dyDescent="0.3">
      <c r="A247">
        <v>246</v>
      </c>
      <c r="B247">
        <v>63</v>
      </c>
      <c r="C247" t="s">
        <v>14</v>
      </c>
      <c r="D247" t="s">
        <v>20</v>
      </c>
      <c r="E247" t="s">
        <v>19</v>
      </c>
      <c r="F247" s="2">
        <v>557.87</v>
      </c>
      <c r="G247">
        <v>4</v>
      </c>
      <c r="H247" s="3">
        <v>2.6</v>
      </c>
      <c r="I247" t="s">
        <v>13</v>
      </c>
      <c r="J247" s="1">
        <v>44807</v>
      </c>
      <c r="K247" s="1">
        <f>Table2[[#This Row],[Order_Date]]+Table2[[#This Row],[Delivery_Time_Days]]</f>
        <v>44811</v>
      </c>
      <c r="L247" t="str">
        <f>IF(Table2[[#This Row],[Customer_Age]]&lt;30,"Young",IF(Table2[[#This Row],[Customer_Age]]&lt;45,"Middle Age","Old"))</f>
        <v>Old</v>
      </c>
      <c r="M247" s="3" t="str">
        <f>IF(Table2[[#This Row],[Delivery_Time_Days]]&gt;=7,Table2[[#This Row],[Customer_Rating]],"")</f>
        <v/>
      </c>
      <c r="N247" s="3">
        <f>IF(Table2[[#This Row],[Delivery_Time_Days]]&lt;7,Table2[[#This Row],[Customer_Rating]],"")</f>
        <v>2.6</v>
      </c>
    </row>
    <row r="248" spans="1:14" x14ac:dyDescent="0.3">
      <c r="A248">
        <v>247</v>
      </c>
      <c r="B248">
        <v>28</v>
      </c>
      <c r="C248" t="s">
        <v>14</v>
      </c>
      <c r="D248" t="s">
        <v>15</v>
      </c>
      <c r="E248" t="s">
        <v>12</v>
      </c>
      <c r="F248" s="2">
        <v>877.78</v>
      </c>
      <c r="G248">
        <v>2</v>
      </c>
      <c r="H248" s="3">
        <v>4.9000000000000004</v>
      </c>
      <c r="I248" t="s">
        <v>13</v>
      </c>
      <c r="J248" s="1">
        <v>44808</v>
      </c>
      <c r="K248" s="1">
        <f>Table2[[#This Row],[Order_Date]]+Table2[[#This Row],[Delivery_Time_Days]]</f>
        <v>44810</v>
      </c>
      <c r="L248" t="str">
        <f>IF(Table2[[#This Row],[Customer_Age]]&lt;30,"Young",IF(Table2[[#This Row],[Customer_Age]]&lt;45,"Middle Age","Old"))</f>
        <v>Young</v>
      </c>
      <c r="M248" s="3" t="str">
        <f>IF(Table2[[#This Row],[Delivery_Time_Days]]&gt;=7,Table2[[#This Row],[Customer_Rating]],"")</f>
        <v/>
      </c>
      <c r="N248" s="3">
        <f>IF(Table2[[#This Row],[Delivery_Time_Days]]&lt;7,Table2[[#This Row],[Customer_Rating]],"")</f>
        <v>4.9000000000000004</v>
      </c>
    </row>
    <row r="249" spans="1:14" x14ac:dyDescent="0.3">
      <c r="A249">
        <v>248</v>
      </c>
      <c r="B249">
        <v>54</v>
      </c>
      <c r="C249" t="s">
        <v>14</v>
      </c>
      <c r="D249" t="s">
        <v>15</v>
      </c>
      <c r="E249" t="s">
        <v>21</v>
      </c>
      <c r="F249" s="2">
        <v>511.55</v>
      </c>
      <c r="G249">
        <v>13</v>
      </c>
      <c r="H249" s="3">
        <v>2.2000000000000002</v>
      </c>
      <c r="I249" t="s">
        <v>13</v>
      </c>
      <c r="J249" s="1">
        <v>44809</v>
      </c>
      <c r="K249" s="1">
        <f>Table2[[#This Row],[Order_Date]]+Table2[[#This Row],[Delivery_Time_Days]]</f>
        <v>44822</v>
      </c>
      <c r="L249" t="str">
        <f>IF(Table2[[#This Row],[Customer_Age]]&lt;30,"Young",IF(Table2[[#This Row],[Customer_Age]]&lt;45,"Middle Age","Old"))</f>
        <v>Old</v>
      </c>
      <c r="M249" s="3">
        <f>IF(Table2[[#This Row],[Delivery_Time_Days]]&gt;=7,Table2[[#This Row],[Customer_Rating]],"")</f>
        <v>2.2000000000000002</v>
      </c>
      <c r="N249" s="3" t="str">
        <f>IF(Table2[[#This Row],[Delivery_Time_Days]]&lt;7,Table2[[#This Row],[Customer_Rating]],"")</f>
        <v/>
      </c>
    </row>
    <row r="250" spans="1:14" x14ac:dyDescent="0.3">
      <c r="A250">
        <v>249</v>
      </c>
      <c r="B250">
        <v>29</v>
      </c>
      <c r="C250" t="s">
        <v>23</v>
      </c>
      <c r="D250" t="s">
        <v>20</v>
      </c>
      <c r="E250" t="s">
        <v>12</v>
      </c>
      <c r="F250" s="2">
        <v>1484.94</v>
      </c>
      <c r="G250">
        <v>2</v>
      </c>
      <c r="H250" s="3">
        <v>3.3</v>
      </c>
      <c r="I250" t="s">
        <v>17</v>
      </c>
      <c r="J250" s="1">
        <v>44810</v>
      </c>
      <c r="K250" s="1">
        <f>Table2[[#This Row],[Order_Date]]+Table2[[#This Row],[Delivery_Time_Days]]</f>
        <v>44812</v>
      </c>
      <c r="L250" t="str">
        <f>IF(Table2[[#This Row],[Customer_Age]]&lt;30,"Young",IF(Table2[[#This Row],[Customer_Age]]&lt;45,"Middle Age","Old"))</f>
        <v>Young</v>
      </c>
      <c r="M250" s="3" t="str">
        <f>IF(Table2[[#This Row],[Delivery_Time_Days]]&gt;=7,Table2[[#This Row],[Customer_Rating]],"")</f>
        <v/>
      </c>
      <c r="N250" s="3">
        <f>IF(Table2[[#This Row],[Delivery_Time_Days]]&lt;7,Table2[[#This Row],[Customer_Rating]],"")</f>
        <v>3.3</v>
      </c>
    </row>
    <row r="251" spans="1:14" x14ac:dyDescent="0.3">
      <c r="A251">
        <v>250</v>
      </c>
      <c r="B251">
        <v>53</v>
      </c>
      <c r="C251" t="s">
        <v>14</v>
      </c>
      <c r="D251" t="s">
        <v>20</v>
      </c>
      <c r="E251" t="s">
        <v>12</v>
      </c>
      <c r="F251" s="2">
        <v>283.48</v>
      </c>
      <c r="G251">
        <v>4</v>
      </c>
      <c r="H251" s="3">
        <v>1.1000000000000001</v>
      </c>
      <c r="I251" t="s">
        <v>17</v>
      </c>
      <c r="J251" s="1">
        <v>44811</v>
      </c>
      <c r="K251" s="1">
        <f>Table2[[#This Row],[Order_Date]]+Table2[[#This Row],[Delivery_Time_Days]]</f>
        <v>44815</v>
      </c>
      <c r="L251" t="str">
        <f>IF(Table2[[#This Row],[Customer_Age]]&lt;30,"Young",IF(Table2[[#This Row],[Customer_Age]]&lt;45,"Middle Age","Old"))</f>
        <v>Old</v>
      </c>
      <c r="M251" s="3" t="str">
        <f>IF(Table2[[#This Row],[Delivery_Time_Days]]&gt;=7,Table2[[#This Row],[Customer_Rating]],"")</f>
        <v/>
      </c>
      <c r="N251" s="3">
        <f>IF(Table2[[#This Row],[Delivery_Time_Days]]&lt;7,Table2[[#This Row],[Customer_Rating]],"")</f>
        <v>1.1000000000000001</v>
      </c>
    </row>
    <row r="252" spans="1:14" x14ac:dyDescent="0.3">
      <c r="A252">
        <v>251</v>
      </c>
      <c r="B252">
        <v>27</v>
      </c>
      <c r="C252" t="s">
        <v>14</v>
      </c>
      <c r="D252" t="s">
        <v>15</v>
      </c>
      <c r="E252" t="s">
        <v>21</v>
      </c>
      <c r="F252" s="2">
        <v>813.91</v>
      </c>
      <c r="G252">
        <v>13</v>
      </c>
      <c r="H252" s="3">
        <v>4.9000000000000004</v>
      </c>
      <c r="I252" t="s">
        <v>17</v>
      </c>
      <c r="J252" s="1">
        <v>44812</v>
      </c>
      <c r="K252" s="1">
        <f>Table2[[#This Row],[Order_Date]]+Table2[[#This Row],[Delivery_Time_Days]]</f>
        <v>44825</v>
      </c>
      <c r="L252" t="str">
        <f>IF(Table2[[#This Row],[Customer_Age]]&lt;30,"Young",IF(Table2[[#This Row],[Customer_Age]]&lt;45,"Middle Age","Old"))</f>
        <v>Young</v>
      </c>
      <c r="M252" s="3">
        <f>IF(Table2[[#This Row],[Delivery_Time_Days]]&gt;=7,Table2[[#This Row],[Customer_Rating]],"")</f>
        <v>4.9000000000000004</v>
      </c>
      <c r="N252" s="3" t="str">
        <f>IF(Table2[[#This Row],[Delivery_Time_Days]]&lt;7,Table2[[#This Row],[Customer_Rating]],"")</f>
        <v/>
      </c>
    </row>
    <row r="253" spans="1:14" x14ac:dyDescent="0.3">
      <c r="A253">
        <v>252</v>
      </c>
      <c r="B253">
        <v>39</v>
      </c>
      <c r="C253" t="s">
        <v>14</v>
      </c>
      <c r="D253" t="s">
        <v>22</v>
      </c>
      <c r="E253" t="s">
        <v>19</v>
      </c>
      <c r="F253" s="2">
        <v>62.75</v>
      </c>
      <c r="G253">
        <v>13</v>
      </c>
      <c r="H253" s="3">
        <v>3.9</v>
      </c>
      <c r="I253" t="s">
        <v>13</v>
      </c>
      <c r="J253" s="1">
        <v>44813</v>
      </c>
      <c r="K253" s="1">
        <f>Table2[[#This Row],[Order_Date]]+Table2[[#This Row],[Delivery_Time_Days]]</f>
        <v>44826</v>
      </c>
      <c r="L253" t="str">
        <f>IF(Table2[[#This Row],[Customer_Age]]&lt;30,"Young",IF(Table2[[#This Row],[Customer_Age]]&lt;45,"Middle Age","Old"))</f>
        <v>Middle Age</v>
      </c>
      <c r="M253" s="3">
        <f>IF(Table2[[#This Row],[Delivery_Time_Days]]&gt;=7,Table2[[#This Row],[Customer_Rating]],"")</f>
        <v>3.9</v>
      </c>
      <c r="N253" s="3" t="str">
        <f>IF(Table2[[#This Row],[Delivery_Time_Days]]&lt;7,Table2[[#This Row],[Customer_Rating]],"")</f>
        <v/>
      </c>
    </row>
    <row r="254" spans="1:14" x14ac:dyDescent="0.3">
      <c r="A254">
        <v>253</v>
      </c>
      <c r="B254">
        <v>41</v>
      </c>
      <c r="C254" t="s">
        <v>10</v>
      </c>
      <c r="D254" t="s">
        <v>11</v>
      </c>
      <c r="E254" t="s">
        <v>21</v>
      </c>
      <c r="F254" s="2">
        <v>1011.48</v>
      </c>
      <c r="G254">
        <v>5</v>
      </c>
      <c r="H254" s="3">
        <v>1.2</v>
      </c>
      <c r="I254" t="s">
        <v>17</v>
      </c>
      <c r="J254" s="1">
        <v>44814</v>
      </c>
      <c r="K254" s="1">
        <f>Table2[[#This Row],[Order_Date]]+Table2[[#This Row],[Delivery_Time_Days]]</f>
        <v>44819</v>
      </c>
      <c r="L254" t="str">
        <f>IF(Table2[[#This Row],[Customer_Age]]&lt;30,"Young",IF(Table2[[#This Row],[Customer_Age]]&lt;45,"Middle Age","Old"))</f>
        <v>Middle Age</v>
      </c>
      <c r="M254" s="3" t="str">
        <f>IF(Table2[[#This Row],[Delivery_Time_Days]]&gt;=7,Table2[[#This Row],[Customer_Rating]],"")</f>
        <v/>
      </c>
      <c r="N254" s="3">
        <f>IF(Table2[[#This Row],[Delivery_Time_Days]]&lt;7,Table2[[#This Row],[Customer_Rating]],"")</f>
        <v>1.2</v>
      </c>
    </row>
    <row r="255" spans="1:14" x14ac:dyDescent="0.3">
      <c r="A255">
        <v>254</v>
      </c>
      <c r="B255">
        <v>25</v>
      </c>
      <c r="C255" t="s">
        <v>23</v>
      </c>
      <c r="D255" t="s">
        <v>18</v>
      </c>
      <c r="E255" t="s">
        <v>19</v>
      </c>
      <c r="F255" s="2">
        <v>1061.68</v>
      </c>
      <c r="G255">
        <v>4</v>
      </c>
      <c r="H255" s="3">
        <v>4.5</v>
      </c>
      <c r="I255" t="s">
        <v>13</v>
      </c>
      <c r="J255" s="1">
        <v>44815</v>
      </c>
      <c r="K255" s="1">
        <f>Table2[[#This Row],[Order_Date]]+Table2[[#This Row],[Delivery_Time_Days]]</f>
        <v>44819</v>
      </c>
      <c r="L255" t="str">
        <f>IF(Table2[[#This Row],[Customer_Age]]&lt;30,"Young",IF(Table2[[#This Row],[Customer_Age]]&lt;45,"Middle Age","Old"))</f>
        <v>Young</v>
      </c>
      <c r="M255" s="3" t="str">
        <f>IF(Table2[[#This Row],[Delivery_Time_Days]]&gt;=7,Table2[[#This Row],[Customer_Rating]],"")</f>
        <v/>
      </c>
      <c r="N255" s="3">
        <f>IF(Table2[[#This Row],[Delivery_Time_Days]]&lt;7,Table2[[#This Row],[Customer_Rating]],"")</f>
        <v>4.5</v>
      </c>
    </row>
    <row r="256" spans="1:14" x14ac:dyDescent="0.3">
      <c r="A256">
        <v>255</v>
      </c>
      <c r="B256">
        <v>64</v>
      </c>
      <c r="C256" t="s">
        <v>23</v>
      </c>
      <c r="D256" t="s">
        <v>22</v>
      </c>
      <c r="E256" t="s">
        <v>21</v>
      </c>
      <c r="F256" s="2">
        <v>38.78</v>
      </c>
      <c r="G256">
        <v>1</v>
      </c>
      <c r="H256" s="3">
        <v>4.9000000000000004</v>
      </c>
      <c r="I256" t="s">
        <v>13</v>
      </c>
      <c r="J256" s="1">
        <v>44816</v>
      </c>
      <c r="K256" s="1">
        <f>Table2[[#This Row],[Order_Date]]+Table2[[#This Row],[Delivery_Time_Days]]</f>
        <v>44817</v>
      </c>
      <c r="L256" t="str">
        <f>IF(Table2[[#This Row],[Customer_Age]]&lt;30,"Young",IF(Table2[[#This Row],[Customer_Age]]&lt;45,"Middle Age","Old"))</f>
        <v>Old</v>
      </c>
      <c r="M256" s="3" t="str">
        <f>IF(Table2[[#This Row],[Delivery_Time_Days]]&gt;=7,Table2[[#This Row],[Customer_Rating]],"")</f>
        <v/>
      </c>
      <c r="N256" s="3">
        <f>IF(Table2[[#This Row],[Delivery_Time_Days]]&lt;7,Table2[[#This Row],[Customer_Rating]],"")</f>
        <v>4.9000000000000004</v>
      </c>
    </row>
    <row r="257" spans="1:14" x14ac:dyDescent="0.3">
      <c r="A257">
        <v>256</v>
      </c>
      <c r="B257">
        <v>66</v>
      </c>
      <c r="C257" t="s">
        <v>14</v>
      </c>
      <c r="D257" t="s">
        <v>20</v>
      </c>
      <c r="E257" t="s">
        <v>16</v>
      </c>
      <c r="F257" s="2">
        <v>1189.92</v>
      </c>
      <c r="G257">
        <v>4</v>
      </c>
      <c r="H257" s="3">
        <v>3.5</v>
      </c>
      <c r="I257" t="s">
        <v>13</v>
      </c>
      <c r="J257" s="1">
        <v>44817</v>
      </c>
      <c r="K257" s="1">
        <f>Table2[[#This Row],[Order_Date]]+Table2[[#This Row],[Delivery_Time_Days]]</f>
        <v>44821</v>
      </c>
      <c r="L257" t="str">
        <f>IF(Table2[[#This Row],[Customer_Age]]&lt;30,"Young",IF(Table2[[#This Row],[Customer_Age]]&lt;45,"Middle Age","Old"))</f>
        <v>Old</v>
      </c>
      <c r="M257" s="3" t="str">
        <f>IF(Table2[[#This Row],[Delivery_Time_Days]]&gt;=7,Table2[[#This Row],[Customer_Rating]],"")</f>
        <v/>
      </c>
      <c r="N257" s="3">
        <f>IF(Table2[[#This Row],[Delivery_Time_Days]]&lt;7,Table2[[#This Row],[Customer_Rating]],"")</f>
        <v>3.5</v>
      </c>
    </row>
    <row r="258" spans="1:14" x14ac:dyDescent="0.3">
      <c r="A258">
        <v>257</v>
      </c>
      <c r="B258">
        <v>62</v>
      </c>
      <c r="C258" t="s">
        <v>23</v>
      </c>
      <c r="D258" t="s">
        <v>20</v>
      </c>
      <c r="E258" t="s">
        <v>24</v>
      </c>
      <c r="F258" s="2">
        <v>540.57000000000005</v>
      </c>
      <c r="G258">
        <v>8</v>
      </c>
      <c r="H258" s="3">
        <v>4.3</v>
      </c>
      <c r="I258" t="s">
        <v>17</v>
      </c>
      <c r="J258" s="1">
        <v>44818</v>
      </c>
      <c r="K258" s="1">
        <f>Table2[[#This Row],[Order_Date]]+Table2[[#This Row],[Delivery_Time_Days]]</f>
        <v>44826</v>
      </c>
      <c r="L258" t="str">
        <f>IF(Table2[[#This Row],[Customer_Age]]&lt;30,"Young",IF(Table2[[#This Row],[Customer_Age]]&lt;45,"Middle Age","Old"))</f>
        <v>Old</v>
      </c>
      <c r="M258" s="3">
        <f>IF(Table2[[#This Row],[Delivery_Time_Days]]&gt;=7,Table2[[#This Row],[Customer_Rating]],"")</f>
        <v>4.3</v>
      </c>
      <c r="N258" s="3" t="str">
        <f>IF(Table2[[#This Row],[Delivery_Time_Days]]&lt;7,Table2[[#This Row],[Customer_Rating]],"")</f>
        <v/>
      </c>
    </row>
    <row r="259" spans="1:14" x14ac:dyDescent="0.3">
      <c r="A259">
        <v>258</v>
      </c>
      <c r="B259">
        <v>35</v>
      </c>
      <c r="C259" t="s">
        <v>23</v>
      </c>
      <c r="D259" t="s">
        <v>18</v>
      </c>
      <c r="E259" t="s">
        <v>12</v>
      </c>
      <c r="F259" s="2">
        <v>1044.54</v>
      </c>
      <c r="G259">
        <v>13</v>
      </c>
      <c r="H259" s="3">
        <v>2.6</v>
      </c>
      <c r="I259" t="s">
        <v>13</v>
      </c>
      <c r="J259" s="1">
        <v>44819</v>
      </c>
      <c r="K259" s="1">
        <f>Table2[[#This Row],[Order_Date]]+Table2[[#This Row],[Delivery_Time_Days]]</f>
        <v>44832</v>
      </c>
      <c r="L259" t="str">
        <f>IF(Table2[[#This Row],[Customer_Age]]&lt;30,"Young",IF(Table2[[#This Row],[Customer_Age]]&lt;45,"Middle Age","Old"))</f>
        <v>Middle Age</v>
      </c>
      <c r="M259" s="3">
        <f>IF(Table2[[#This Row],[Delivery_Time_Days]]&gt;=7,Table2[[#This Row],[Customer_Rating]],"")</f>
        <v>2.6</v>
      </c>
      <c r="N259" s="3" t="str">
        <f>IF(Table2[[#This Row],[Delivery_Time_Days]]&lt;7,Table2[[#This Row],[Customer_Rating]],"")</f>
        <v/>
      </c>
    </row>
    <row r="260" spans="1:14" x14ac:dyDescent="0.3">
      <c r="A260">
        <v>259</v>
      </c>
      <c r="B260">
        <v>36</v>
      </c>
      <c r="C260" t="s">
        <v>14</v>
      </c>
      <c r="D260" t="s">
        <v>22</v>
      </c>
      <c r="E260" t="s">
        <v>12</v>
      </c>
      <c r="F260" s="2">
        <v>278.92</v>
      </c>
      <c r="G260">
        <v>2</v>
      </c>
      <c r="H260" s="3">
        <v>1.4</v>
      </c>
      <c r="I260" t="s">
        <v>17</v>
      </c>
      <c r="J260" s="1">
        <v>44820</v>
      </c>
      <c r="K260" s="1">
        <f>Table2[[#This Row],[Order_Date]]+Table2[[#This Row],[Delivery_Time_Days]]</f>
        <v>44822</v>
      </c>
      <c r="L260" t="str">
        <f>IF(Table2[[#This Row],[Customer_Age]]&lt;30,"Young",IF(Table2[[#This Row],[Customer_Age]]&lt;45,"Middle Age","Old"))</f>
        <v>Middle Age</v>
      </c>
      <c r="M260" s="3" t="str">
        <f>IF(Table2[[#This Row],[Delivery_Time_Days]]&gt;=7,Table2[[#This Row],[Customer_Rating]],"")</f>
        <v/>
      </c>
      <c r="N260" s="3">
        <f>IF(Table2[[#This Row],[Delivery_Time_Days]]&lt;7,Table2[[#This Row],[Customer_Rating]],"")</f>
        <v>1.4</v>
      </c>
    </row>
    <row r="261" spans="1:14" x14ac:dyDescent="0.3">
      <c r="A261">
        <v>260</v>
      </c>
      <c r="B261">
        <v>53</v>
      </c>
      <c r="C261" t="s">
        <v>14</v>
      </c>
      <c r="D261" t="s">
        <v>15</v>
      </c>
      <c r="E261" t="s">
        <v>24</v>
      </c>
      <c r="F261" s="2">
        <v>162.97999999999999</v>
      </c>
      <c r="G261">
        <v>14</v>
      </c>
      <c r="H261" s="3">
        <v>1.1000000000000001</v>
      </c>
      <c r="I261" t="s">
        <v>17</v>
      </c>
      <c r="J261" s="1">
        <v>44821</v>
      </c>
      <c r="K261" s="1">
        <f>Table2[[#This Row],[Order_Date]]+Table2[[#This Row],[Delivery_Time_Days]]</f>
        <v>44835</v>
      </c>
      <c r="L261" t="str">
        <f>IF(Table2[[#This Row],[Customer_Age]]&lt;30,"Young",IF(Table2[[#This Row],[Customer_Age]]&lt;45,"Middle Age","Old"))</f>
        <v>Old</v>
      </c>
      <c r="M261" s="3">
        <f>IF(Table2[[#This Row],[Delivery_Time_Days]]&gt;=7,Table2[[#This Row],[Customer_Rating]],"")</f>
        <v>1.1000000000000001</v>
      </c>
      <c r="N261" s="3" t="str">
        <f>IF(Table2[[#This Row],[Delivery_Time_Days]]&lt;7,Table2[[#This Row],[Customer_Rating]],"")</f>
        <v/>
      </c>
    </row>
    <row r="262" spans="1:14" x14ac:dyDescent="0.3">
      <c r="A262">
        <v>261</v>
      </c>
      <c r="B262">
        <v>45</v>
      </c>
      <c r="C262" t="s">
        <v>10</v>
      </c>
      <c r="D262" t="s">
        <v>15</v>
      </c>
      <c r="E262" t="s">
        <v>12</v>
      </c>
      <c r="F262" s="2">
        <v>931.55</v>
      </c>
      <c r="G262">
        <v>6</v>
      </c>
      <c r="H262" s="3">
        <v>1.2</v>
      </c>
      <c r="I262" t="s">
        <v>17</v>
      </c>
      <c r="J262" s="1">
        <v>44822</v>
      </c>
      <c r="K262" s="1">
        <f>Table2[[#This Row],[Order_Date]]+Table2[[#This Row],[Delivery_Time_Days]]</f>
        <v>44828</v>
      </c>
      <c r="L262" t="str">
        <f>IF(Table2[[#This Row],[Customer_Age]]&lt;30,"Young",IF(Table2[[#This Row],[Customer_Age]]&lt;45,"Middle Age","Old"))</f>
        <v>Old</v>
      </c>
      <c r="M262" s="3" t="str">
        <f>IF(Table2[[#This Row],[Delivery_Time_Days]]&gt;=7,Table2[[#This Row],[Customer_Rating]],"")</f>
        <v/>
      </c>
      <c r="N262" s="3">
        <f>IF(Table2[[#This Row],[Delivery_Time_Days]]&lt;7,Table2[[#This Row],[Customer_Rating]],"")</f>
        <v>1.2</v>
      </c>
    </row>
    <row r="263" spans="1:14" x14ac:dyDescent="0.3">
      <c r="A263">
        <v>262</v>
      </c>
      <c r="B263">
        <v>66</v>
      </c>
      <c r="C263" t="s">
        <v>14</v>
      </c>
      <c r="D263" t="s">
        <v>25</v>
      </c>
      <c r="E263" t="s">
        <v>19</v>
      </c>
      <c r="F263" s="2">
        <v>1277.2</v>
      </c>
      <c r="G263">
        <v>7</v>
      </c>
      <c r="H263" s="3">
        <v>2.9</v>
      </c>
      <c r="I263" t="s">
        <v>17</v>
      </c>
      <c r="J263" s="1">
        <v>44823</v>
      </c>
      <c r="K263" s="1">
        <f>Table2[[#This Row],[Order_Date]]+Table2[[#This Row],[Delivery_Time_Days]]</f>
        <v>44830</v>
      </c>
      <c r="L263" t="str">
        <f>IF(Table2[[#This Row],[Customer_Age]]&lt;30,"Young",IF(Table2[[#This Row],[Customer_Age]]&lt;45,"Middle Age","Old"))</f>
        <v>Old</v>
      </c>
      <c r="M263" s="3">
        <f>IF(Table2[[#This Row],[Delivery_Time_Days]]&gt;=7,Table2[[#This Row],[Customer_Rating]],"")</f>
        <v>2.9</v>
      </c>
      <c r="N263" s="3" t="str">
        <f>IF(Table2[[#This Row],[Delivery_Time_Days]]&lt;7,Table2[[#This Row],[Customer_Rating]],"")</f>
        <v/>
      </c>
    </row>
    <row r="264" spans="1:14" x14ac:dyDescent="0.3">
      <c r="A264">
        <v>263</v>
      </c>
      <c r="B264">
        <v>59</v>
      </c>
      <c r="C264" t="s">
        <v>14</v>
      </c>
      <c r="D264" t="s">
        <v>18</v>
      </c>
      <c r="E264" t="s">
        <v>19</v>
      </c>
      <c r="F264" s="2">
        <v>782.24</v>
      </c>
      <c r="G264">
        <v>12</v>
      </c>
      <c r="H264" s="3">
        <v>1.8</v>
      </c>
      <c r="I264" t="s">
        <v>17</v>
      </c>
      <c r="J264" s="1">
        <v>44824</v>
      </c>
      <c r="K264" s="1">
        <f>Table2[[#This Row],[Order_Date]]+Table2[[#This Row],[Delivery_Time_Days]]</f>
        <v>44836</v>
      </c>
      <c r="L264" t="str">
        <f>IF(Table2[[#This Row],[Customer_Age]]&lt;30,"Young",IF(Table2[[#This Row],[Customer_Age]]&lt;45,"Middle Age","Old"))</f>
        <v>Old</v>
      </c>
      <c r="M264" s="3">
        <f>IF(Table2[[#This Row],[Delivery_Time_Days]]&gt;=7,Table2[[#This Row],[Customer_Rating]],"")</f>
        <v>1.8</v>
      </c>
      <c r="N264" s="3" t="str">
        <f>IF(Table2[[#This Row],[Delivery_Time_Days]]&lt;7,Table2[[#This Row],[Customer_Rating]],"")</f>
        <v/>
      </c>
    </row>
    <row r="265" spans="1:14" x14ac:dyDescent="0.3">
      <c r="A265">
        <v>264</v>
      </c>
      <c r="B265">
        <v>34</v>
      </c>
      <c r="C265" t="s">
        <v>10</v>
      </c>
      <c r="D265" t="s">
        <v>18</v>
      </c>
      <c r="E265" t="s">
        <v>21</v>
      </c>
      <c r="F265" s="2">
        <v>1202.2</v>
      </c>
      <c r="G265">
        <v>14</v>
      </c>
      <c r="H265" s="3">
        <v>2.2000000000000002</v>
      </c>
      <c r="I265" t="s">
        <v>13</v>
      </c>
      <c r="J265" s="1">
        <v>44825</v>
      </c>
      <c r="K265" s="1">
        <f>Table2[[#This Row],[Order_Date]]+Table2[[#This Row],[Delivery_Time_Days]]</f>
        <v>44839</v>
      </c>
      <c r="L265" t="str">
        <f>IF(Table2[[#This Row],[Customer_Age]]&lt;30,"Young",IF(Table2[[#This Row],[Customer_Age]]&lt;45,"Middle Age","Old"))</f>
        <v>Middle Age</v>
      </c>
      <c r="M265" s="3">
        <f>IF(Table2[[#This Row],[Delivery_Time_Days]]&gt;=7,Table2[[#This Row],[Customer_Rating]],"")</f>
        <v>2.2000000000000002</v>
      </c>
      <c r="N265" s="3" t="str">
        <f>IF(Table2[[#This Row],[Delivery_Time_Days]]&lt;7,Table2[[#This Row],[Customer_Rating]],"")</f>
        <v/>
      </c>
    </row>
    <row r="266" spans="1:14" x14ac:dyDescent="0.3">
      <c r="A266">
        <v>265</v>
      </c>
      <c r="B266">
        <v>61</v>
      </c>
      <c r="C266" t="s">
        <v>14</v>
      </c>
      <c r="D266" t="s">
        <v>25</v>
      </c>
      <c r="E266" t="s">
        <v>19</v>
      </c>
      <c r="F266" s="2">
        <v>1388.39</v>
      </c>
      <c r="G266">
        <v>11</v>
      </c>
      <c r="H266" s="3">
        <v>1.4</v>
      </c>
      <c r="I266" t="s">
        <v>13</v>
      </c>
      <c r="J266" s="1">
        <v>44826</v>
      </c>
      <c r="K266" s="1">
        <f>Table2[[#This Row],[Order_Date]]+Table2[[#This Row],[Delivery_Time_Days]]</f>
        <v>44837</v>
      </c>
      <c r="L266" t="str">
        <f>IF(Table2[[#This Row],[Customer_Age]]&lt;30,"Young",IF(Table2[[#This Row],[Customer_Age]]&lt;45,"Middle Age","Old"))</f>
        <v>Old</v>
      </c>
      <c r="M266" s="3">
        <f>IF(Table2[[#This Row],[Delivery_Time_Days]]&gt;=7,Table2[[#This Row],[Customer_Rating]],"")</f>
        <v>1.4</v>
      </c>
      <c r="N266" s="3" t="str">
        <f>IF(Table2[[#This Row],[Delivery_Time_Days]]&lt;7,Table2[[#This Row],[Customer_Rating]],"")</f>
        <v/>
      </c>
    </row>
    <row r="267" spans="1:14" x14ac:dyDescent="0.3">
      <c r="A267">
        <v>266</v>
      </c>
      <c r="B267">
        <v>66</v>
      </c>
      <c r="C267" t="s">
        <v>14</v>
      </c>
      <c r="D267" t="s">
        <v>25</v>
      </c>
      <c r="E267" t="s">
        <v>19</v>
      </c>
      <c r="F267" s="2">
        <v>470.46</v>
      </c>
      <c r="G267">
        <v>12</v>
      </c>
      <c r="H267" s="3">
        <v>4.5</v>
      </c>
      <c r="I267" t="s">
        <v>17</v>
      </c>
      <c r="J267" s="1">
        <v>44827</v>
      </c>
      <c r="K267" s="1">
        <f>Table2[[#This Row],[Order_Date]]+Table2[[#This Row],[Delivery_Time_Days]]</f>
        <v>44839</v>
      </c>
      <c r="L267" t="str">
        <f>IF(Table2[[#This Row],[Customer_Age]]&lt;30,"Young",IF(Table2[[#This Row],[Customer_Age]]&lt;45,"Middle Age","Old"))</f>
        <v>Old</v>
      </c>
      <c r="M267" s="3">
        <f>IF(Table2[[#This Row],[Delivery_Time_Days]]&gt;=7,Table2[[#This Row],[Customer_Rating]],"")</f>
        <v>4.5</v>
      </c>
      <c r="N267" s="3" t="str">
        <f>IF(Table2[[#This Row],[Delivery_Time_Days]]&lt;7,Table2[[#This Row],[Customer_Rating]],"")</f>
        <v/>
      </c>
    </row>
    <row r="268" spans="1:14" x14ac:dyDescent="0.3">
      <c r="A268">
        <v>267</v>
      </c>
      <c r="B268">
        <v>62</v>
      </c>
      <c r="C268" t="s">
        <v>23</v>
      </c>
      <c r="D268" t="s">
        <v>20</v>
      </c>
      <c r="E268" t="s">
        <v>12</v>
      </c>
      <c r="F268" s="2">
        <v>241.23</v>
      </c>
      <c r="G268">
        <v>12</v>
      </c>
      <c r="H268" s="3">
        <v>1.4</v>
      </c>
      <c r="I268" t="s">
        <v>17</v>
      </c>
      <c r="J268" s="1">
        <v>44828</v>
      </c>
      <c r="K268" s="1">
        <f>Table2[[#This Row],[Order_Date]]+Table2[[#This Row],[Delivery_Time_Days]]</f>
        <v>44840</v>
      </c>
      <c r="L268" t="str">
        <f>IF(Table2[[#This Row],[Customer_Age]]&lt;30,"Young",IF(Table2[[#This Row],[Customer_Age]]&lt;45,"Middle Age","Old"))</f>
        <v>Old</v>
      </c>
      <c r="M268" s="3">
        <f>IF(Table2[[#This Row],[Delivery_Time_Days]]&gt;=7,Table2[[#This Row],[Customer_Rating]],"")</f>
        <v>1.4</v>
      </c>
      <c r="N268" s="3" t="str">
        <f>IF(Table2[[#This Row],[Delivery_Time_Days]]&lt;7,Table2[[#This Row],[Customer_Rating]],"")</f>
        <v/>
      </c>
    </row>
    <row r="269" spans="1:14" x14ac:dyDescent="0.3">
      <c r="A269">
        <v>268</v>
      </c>
      <c r="B269">
        <v>38</v>
      </c>
      <c r="C269" t="s">
        <v>23</v>
      </c>
      <c r="D269" t="s">
        <v>22</v>
      </c>
      <c r="E269" t="s">
        <v>21</v>
      </c>
      <c r="F269" s="2">
        <v>1170.05</v>
      </c>
      <c r="G269">
        <v>6</v>
      </c>
      <c r="H269" s="3">
        <v>3.3</v>
      </c>
      <c r="I269" t="s">
        <v>13</v>
      </c>
      <c r="J269" s="1">
        <v>44829</v>
      </c>
      <c r="K269" s="1">
        <f>Table2[[#This Row],[Order_Date]]+Table2[[#This Row],[Delivery_Time_Days]]</f>
        <v>44835</v>
      </c>
      <c r="L269" t="str">
        <f>IF(Table2[[#This Row],[Customer_Age]]&lt;30,"Young",IF(Table2[[#This Row],[Customer_Age]]&lt;45,"Middle Age","Old"))</f>
        <v>Middle Age</v>
      </c>
      <c r="M269" s="3" t="str">
        <f>IF(Table2[[#This Row],[Delivery_Time_Days]]&gt;=7,Table2[[#This Row],[Customer_Rating]],"")</f>
        <v/>
      </c>
      <c r="N269" s="3">
        <f>IF(Table2[[#This Row],[Delivery_Time_Days]]&lt;7,Table2[[#This Row],[Customer_Rating]],"")</f>
        <v>3.3</v>
      </c>
    </row>
    <row r="270" spans="1:14" x14ac:dyDescent="0.3">
      <c r="A270">
        <v>269</v>
      </c>
      <c r="B270">
        <v>61</v>
      </c>
      <c r="C270" t="s">
        <v>23</v>
      </c>
      <c r="D270" t="s">
        <v>20</v>
      </c>
      <c r="E270" t="s">
        <v>16</v>
      </c>
      <c r="F270" s="2">
        <v>167.15</v>
      </c>
      <c r="G270">
        <v>6</v>
      </c>
      <c r="H270" s="3">
        <v>1.2</v>
      </c>
      <c r="I270" t="s">
        <v>13</v>
      </c>
      <c r="J270" s="1">
        <v>44830</v>
      </c>
      <c r="K270" s="1">
        <f>Table2[[#This Row],[Order_Date]]+Table2[[#This Row],[Delivery_Time_Days]]</f>
        <v>44836</v>
      </c>
      <c r="L270" t="str">
        <f>IF(Table2[[#This Row],[Customer_Age]]&lt;30,"Young",IF(Table2[[#This Row],[Customer_Age]]&lt;45,"Middle Age","Old"))</f>
        <v>Old</v>
      </c>
      <c r="M270" s="3" t="str">
        <f>IF(Table2[[#This Row],[Delivery_Time_Days]]&gt;=7,Table2[[#This Row],[Customer_Rating]],"")</f>
        <v/>
      </c>
      <c r="N270" s="3">
        <f>IF(Table2[[#This Row],[Delivery_Time_Days]]&lt;7,Table2[[#This Row],[Customer_Rating]],"")</f>
        <v>1.2</v>
      </c>
    </row>
    <row r="271" spans="1:14" x14ac:dyDescent="0.3">
      <c r="A271">
        <v>270</v>
      </c>
      <c r="B271">
        <v>22</v>
      </c>
      <c r="C271" t="s">
        <v>10</v>
      </c>
      <c r="D271" t="s">
        <v>22</v>
      </c>
      <c r="E271" t="s">
        <v>19</v>
      </c>
      <c r="F271" s="2">
        <v>177.73</v>
      </c>
      <c r="G271">
        <v>7</v>
      </c>
      <c r="H271" s="3">
        <v>2.6</v>
      </c>
      <c r="I271" t="s">
        <v>13</v>
      </c>
      <c r="J271" s="1">
        <v>44831</v>
      </c>
      <c r="K271" s="1">
        <f>Table2[[#This Row],[Order_Date]]+Table2[[#This Row],[Delivery_Time_Days]]</f>
        <v>44838</v>
      </c>
      <c r="L271" t="str">
        <f>IF(Table2[[#This Row],[Customer_Age]]&lt;30,"Young",IF(Table2[[#This Row],[Customer_Age]]&lt;45,"Middle Age","Old"))</f>
        <v>Young</v>
      </c>
      <c r="M271" s="3">
        <f>IF(Table2[[#This Row],[Delivery_Time_Days]]&gt;=7,Table2[[#This Row],[Customer_Rating]],"")</f>
        <v>2.6</v>
      </c>
      <c r="N271" s="3" t="str">
        <f>IF(Table2[[#This Row],[Delivery_Time_Days]]&lt;7,Table2[[#This Row],[Customer_Rating]],"")</f>
        <v/>
      </c>
    </row>
    <row r="272" spans="1:14" x14ac:dyDescent="0.3">
      <c r="A272">
        <v>271</v>
      </c>
      <c r="B272">
        <v>51</v>
      </c>
      <c r="C272" t="s">
        <v>10</v>
      </c>
      <c r="D272" t="s">
        <v>15</v>
      </c>
      <c r="E272" t="s">
        <v>24</v>
      </c>
      <c r="F272" s="2">
        <v>1290.94</v>
      </c>
      <c r="G272">
        <v>6</v>
      </c>
      <c r="H272" s="3">
        <v>2.6</v>
      </c>
      <c r="I272" t="s">
        <v>17</v>
      </c>
      <c r="J272" s="1">
        <v>44832</v>
      </c>
      <c r="K272" s="1">
        <f>Table2[[#This Row],[Order_Date]]+Table2[[#This Row],[Delivery_Time_Days]]</f>
        <v>44838</v>
      </c>
      <c r="L272" t="str">
        <f>IF(Table2[[#This Row],[Customer_Age]]&lt;30,"Young",IF(Table2[[#This Row],[Customer_Age]]&lt;45,"Middle Age","Old"))</f>
        <v>Old</v>
      </c>
      <c r="M272" s="3" t="str">
        <f>IF(Table2[[#This Row],[Delivery_Time_Days]]&gt;=7,Table2[[#This Row],[Customer_Rating]],"")</f>
        <v/>
      </c>
      <c r="N272" s="3">
        <f>IF(Table2[[#This Row],[Delivery_Time_Days]]&lt;7,Table2[[#This Row],[Customer_Rating]],"")</f>
        <v>2.6</v>
      </c>
    </row>
    <row r="273" spans="1:14" x14ac:dyDescent="0.3">
      <c r="A273">
        <v>272</v>
      </c>
      <c r="B273">
        <v>18</v>
      </c>
      <c r="C273" t="s">
        <v>14</v>
      </c>
      <c r="D273" t="s">
        <v>20</v>
      </c>
      <c r="E273" t="s">
        <v>12</v>
      </c>
      <c r="F273" s="2">
        <v>38.82</v>
      </c>
      <c r="G273">
        <v>10</v>
      </c>
      <c r="H273" s="3">
        <v>3.5</v>
      </c>
      <c r="I273" t="s">
        <v>13</v>
      </c>
      <c r="J273" s="1">
        <v>44833</v>
      </c>
      <c r="K273" s="1">
        <f>Table2[[#This Row],[Order_Date]]+Table2[[#This Row],[Delivery_Time_Days]]</f>
        <v>44843</v>
      </c>
      <c r="L273" t="str">
        <f>IF(Table2[[#This Row],[Customer_Age]]&lt;30,"Young",IF(Table2[[#This Row],[Customer_Age]]&lt;45,"Middle Age","Old"))</f>
        <v>Young</v>
      </c>
      <c r="M273" s="3">
        <f>IF(Table2[[#This Row],[Delivery_Time_Days]]&gt;=7,Table2[[#This Row],[Customer_Rating]],"")</f>
        <v>3.5</v>
      </c>
      <c r="N273" s="3" t="str">
        <f>IF(Table2[[#This Row],[Delivery_Time_Days]]&lt;7,Table2[[#This Row],[Customer_Rating]],"")</f>
        <v/>
      </c>
    </row>
    <row r="274" spans="1:14" x14ac:dyDescent="0.3">
      <c r="A274">
        <v>273</v>
      </c>
      <c r="B274">
        <v>68</v>
      </c>
      <c r="C274" t="s">
        <v>14</v>
      </c>
      <c r="D274" t="s">
        <v>15</v>
      </c>
      <c r="E274" t="s">
        <v>16</v>
      </c>
      <c r="F274" s="2">
        <v>844.98</v>
      </c>
      <c r="G274">
        <v>10</v>
      </c>
      <c r="H274" s="3">
        <v>3.2</v>
      </c>
      <c r="I274" t="s">
        <v>17</v>
      </c>
      <c r="J274" s="1">
        <v>44834</v>
      </c>
      <c r="K274" s="1">
        <f>Table2[[#This Row],[Order_Date]]+Table2[[#This Row],[Delivery_Time_Days]]</f>
        <v>44844</v>
      </c>
      <c r="L274" t="str">
        <f>IF(Table2[[#This Row],[Customer_Age]]&lt;30,"Young",IF(Table2[[#This Row],[Customer_Age]]&lt;45,"Middle Age","Old"))</f>
        <v>Old</v>
      </c>
      <c r="M274" s="3">
        <f>IF(Table2[[#This Row],[Delivery_Time_Days]]&gt;=7,Table2[[#This Row],[Customer_Rating]],"")</f>
        <v>3.2</v>
      </c>
      <c r="N274" s="3" t="str">
        <f>IF(Table2[[#This Row],[Delivery_Time_Days]]&lt;7,Table2[[#This Row],[Customer_Rating]],"")</f>
        <v/>
      </c>
    </row>
    <row r="275" spans="1:14" x14ac:dyDescent="0.3">
      <c r="A275">
        <v>274</v>
      </c>
      <c r="B275">
        <v>33</v>
      </c>
      <c r="C275" t="s">
        <v>10</v>
      </c>
      <c r="D275" t="s">
        <v>22</v>
      </c>
      <c r="E275" t="s">
        <v>16</v>
      </c>
      <c r="F275" s="2">
        <v>1406.56</v>
      </c>
      <c r="G275">
        <v>14</v>
      </c>
      <c r="H275" s="3">
        <v>4.3</v>
      </c>
      <c r="I275" t="s">
        <v>17</v>
      </c>
      <c r="J275" s="1">
        <v>44835</v>
      </c>
      <c r="K275" s="1">
        <f>Table2[[#This Row],[Order_Date]]+Table2[[#This Row],[Delivery_Time_Days]]</f>
        <v>44849</v>
      </c>
      <c r="L275" t="str">
        <f>IF(Table2[[#This Row],[Customer_Age]]&lt;30,"Young",IF(Table2[[#This Row],[Customer_Age]]&lt;45,"Middle Age","Old"))</f>
        <v>Middle Age</v>
      </c>
      <c r="M275" s="3">
        <f>IF(Table2[[#This Row],[Delivery_Time_Days]]&gt;=7,Table2[[#This Row],[Customer_Rating]],"")</f>
        <v>4.3</v>
      </c>
      <c r="N275" s="3" t="str">
        <f>IF(Table2[[#This Row],[Delivery_Time_Days]]&lt;7,Table2[[#This Row],[Customer_Rating]],"")</f>
        <v/>
      </c>
    </row>
    <row r="276" spans="1:14" x14ac:dyDescent="0.3">
      <c r="A276">
        <v>275</v>
      </c>
      <c r="B276">
        <v>53</v>
      </c>
      <c r="C276" t="s">
        <v>14</v>
      </c>
      <c r="D276" t="s">
        <v>18</v>
      </c>
      <c r="E276" t="s">
        <v>12</v>
      </c>
      <c r="F276" s="2">
        <v>1037.5999999999999</v>
      </c>
      <c r="G276">
        <v>12</v>
      </c>
      <c r="H276" s="3">
        <v>1.9</v>
      </c>
      <c r="I276" t="s">
        <v>13</v>
      </c>
      <c r="J276" s="1">
        <v>44836</v>
      </c>
      <c r="K276" s="1">
        <f>Table2[[#This Row],[Order_Date]]+Table2[[#This Row],[Delivery_Time_Days]]</f>
        <v>44848</v>
      </c>
      <c r="L276" t="str">
        <f>IF(Table2[[#This Row],[Customer_Age]]&lt;30,"Young",IF(Table2[[#This Row],[Customer_Age]]&lt;45,"Middle Age","Old"))</f>
        <v>Old</v>
      </c>
      <c r="M276" s="3">
        <f>IF(Table2[[#This Row],[Delivery_Time_Days]]&gt;=7,Table2[[#This Row],[Customer_Rating]],"")</f>
        <v>1.9</v>
      </c>
      <c r="N276" s="3" t="str">
        <f>IF(Table2[[#This Row],[Delivery_Time_Days]]&lt;7,Table2[[#This Row],[Customer_Rating]],"")</f>
        <v/>
      </c>
    </row>
    <row r="277" spans="1:14" x14ac:dyDescent="0.3">
      <c r="A277">
        <v>276</v>
      </c>
      <c r="B277">
        <v>26</v>
      </c>
      <c r="C277" t="s">
        <v>23</v>
      </c>
      <c r="D277" t="s">
        <v>25</v>
      </c>
      <c r="E277" t="s">
        <v>12</v>
      </c>
      <c r="F277" s="2">
        <v>377.13</v>
      </c>
      <c r="G277">
        <v>4</v>
      </c>
      <c r="H277" s="3">
        <v>4.5999999999999996</v>
      </c>
      <c r="I277" t="s">
        <v>13</v>
      </c>
      <c r="J277" s="1">
        <v>44837</v>
      </c>
      <c r="K277" s="1">
        <f>Table2[[#This Row],[Order_Date]]+Table2[[#This Row],[Delivery_Time_Days]]</f>
        <v>44841</v>
      </c>
      <c r="L277" t="str">
        <f>IF(Table2[[#This Row],[Customer_Age]]&lt;30,"Young",IF(Table2[[#This Row],[Customer_Age]]&lt;45,"Middle Age","Old"))</f>
        <v>Young</v>
      </c>
      <c r="M277" s="3" t="str">
        <f>IF(Table2[[#This Row],[Delivery_Time_Days]]&gt;=7,Table2[[#This Row],[Customer_Rating]],"")</f>
        <v/>
      </c>
      <c r="N277" s="3">
        <f>IF(Table2[[#This Row],[Delivery_Time_Days]]&lt;7,Table2[[#This Row],[Customer_Rating]],"")</f>
        <v>4.5999999999999996</v>
      </c>
    </row>
    <row r="278" spans="1:14" x14ac:dyDescent="0.3">
      <c r="A278">
        <v>277</v>
      </c>
      <c r="B278">
        <v>46</v>
      </c>
      <c r="C278" t="s">
        <v>23</v>
      </c>
      <c r="D278" t="s">
        <v>20</v>
      </c>
      <c r="E278" t="s">
        <v>12</v>
      </c>
      <c r="F278" s="2">
        <v>292.41000000000003</v>
      </c>
      <c r="G278">
        <v>1</v>
      </c>
      <c r="H278" s="3">
        <v>4.3</v>
      </c>
      <c r="I278" t="s">
        <v>13</v>
      </c>
      <c r="J278" s="1">
        <v>44838</v>
      </c>
      <c r="K278" s="1">
        <f>Table2[[#This Row],[Order_Date]]+Table2[[#This Row],[Delivery_Time_Days]]</f>
        <v>44839</v>
      </c>
      <c r="L278" t="str">
        <f>IF(Table2[[#This Row],[Customer_Age]]&lt;30,"Young",IF(Table2[[#This Row],[Customer_Age]]&lt;45,"Middle Age","Old"))</f>
        <v>Old</v>
      </c>
      <c r="M278" s="3" t="str">
        <f>IF(Table2[[#This Row],[Delivery_Time_Days]]&gt;=7,Table2[[#This Row],[Customer_Rating]],"")</f>
        <v/>
      </c>
      <c r="N278" s="3">
        <f>IF(Table2[[#This Row],[Delivery_Time_Days]]&lt;7,Table2[[#This Row],[Customer_Rating]],"")</f>
        <v>4.3</v>
      </c>
    </row>
    <row r="279" spans="1:14" x14ac:dyDescent="0.3">
      <c r="A279">
        <v>278</v>
      </c>
      <c r="B279">
        <v>31</v>
      </c>
      <c r="C279" t="s">
        <v>14</v>
      </c>
      <c r="D279" t="s">
        <v>15</v>
      </c>
      <c r="E279" t="s">
        <v>21</v>
      </c>
      <c r="F279" s="2">
        <v>816.73</v>
      </c>
      <c r="G279">
        <v>11</v>
      </c>
      <c r="H279" s="3">
        <v>2</v>
      </c>
      <c r="I279" t="s">
        <v>13</v>
      </c>
      <c r="J279" s="1">
        <v>44839</v>
      </c>
      <c r="K279" s="1">
        <f>Table2[[#This Row],[Order_Date]]+Table2[[#This Row],[Delivery_Time_Days]]</f>
        <v>44850</v>
      </c>
      <c r="L279" t="str">
        <f>IF(Table2[[#This Row],[Customer_Age]]&lt;30,"Young",IF(Table2[[#This Row],[Customer_Age]]&lt;45,"Middle Age","Old"))</f>
        <v>Middle Age</v>
      </c>
      <c r="M279" s="3">
        <f>IF(Table2[[#This Row],[Delivery_Time_Days]]&gt;=7,Table2[[#This Row],[Customer_Rating]],"")</f>
        <v>2</v>
      </c>
      <c r="N279" s="3" t="str">
        <f>IF(Table2[[#This Row],[Delivery_Time_Days]]&lt;7,Table2[[#This Row],[Customer_Rating]],"")</f>
        <v/>
      </c>
    </row>
    <row r="280" spans="1:14" x14ac:dyDescent="0.3">
      <c r="A280">
        <v>279</v>
      </c>
      <c r="B280">
        <v>42</v>
      </c>
      <c r="C280" t="s">
        <v>14</v>
      </c>
      <c r="D280" t="s">
        <v>25</v>
      </c>
      <c r="E280" t="s">
        <v>12</v>
      </c>
      <c r="F280" s="2">
        <v>1001.82</v>
      </c>
      <c r="G280">
        <v>9</v>
      </c>
      <c r="H280" s="3">
        <v>2.8</v>
      </c>
      <c r="I280" t="s">
        <v>17</v>
      </c>
      <c r="J280" s="1">
        <v>44840</v>
      </c>
      <c r="K280" s="1">
        <f>Table2[[#This Row],[Order_Date]]+Table2[[#This Row],[Delivery_Time_Days]]</f>
        <v>44849</v>
      </c>
      <c r="L280" t="str">
        <f>IF(Table2[[#This Row],[Customer_Age]]&lt;30,"Young",IF(Table2[[#This Row],[Customer_Age]]&lt;45,"Middle Age","Old"))</f>
        <v>Middle Age</v>
      </c>
      <c r="M280" s="3">
        <f>IF(Table2[[#This Row],[Delivery_Time_Days]]&gt;=7,Table2[[#This Row],[Customer_Rating]],"")</f>
        <v>2.8</v>
      </c>
      <c r="N280" s="3" t="str">
        <f>IF(Table2[[#This Row],[Delivery_Time_Days]]&lt;7,Table2[[#This Row],[Customer_Rating]],"")</f>
        <v/>
      </c>
    </row>
    <row r="281" spans="1:14" x14ac:dyDescent="0.3">
      <c r="A281">
        <v>280</v>
      </c>
      <c r="B281">
        <v>65</v>
      </c>
      <c r="C281" t="s">
        <v>14</v>
      </c>
      <c r="D281" t="s">
        <v>15</v>
      </c>
      <c r="E281" t="s">
        <v>12</v>
      </c>
      <c r="F281" s="2">
        <v>60.21</v>
      </c>
      <c r="G281">
        <v>11</v>
      </c>
      <c r="H281" s="3">
        <v>4</v>
      </c>
      <c r="I281" t="s">
        <v>13</v>
      </c>
      <c r="J281" s="1">
        <v>44841</v>
      </c>
      <c r="K281" s="1">
        <f>Table2[[#This Row],[Order_Date]]+Table2[[#This Row],[Delivery_Time_Days]]</f>
        <v>44852</v>
      </c>
      <c r="L281" t="str">
        <f>IF(Table2[[#This Row],[Customer_Age]]&lt;30,"Young",IF(Table2[[#This Row],[Customer_Age]]&lt;45,"Middle Age","Old"))</f>
        <v>Old</v>
      </c>
      <c r="M281" s="3">
        <f>IF(Table2[[#This Row],[Delivery_Time_Days]]&gt;=7,Table2[[#This Row],[Customer_Rating]],"")</f>
        <v>4</v>
      </c>
      <c r="N281" s="3" t="str">
        <f>IF(Table2[[#This Row],[Delivery_Time_Days]]&lt;7,Table2[[#This Row],[Customer_Rating]],"")</f>
        <v/>
      </c>
    </row>
    <row r="282" spans="1:14" x14ac:dyDescent="0.3">
      <c r="A282">
        <v>281</v>
      </c>
      <c r="B282">
        <v>51</v>
      </c>
      <c r="C282" t="s">
        <v>23</v>
      </c>
      <c r="D282" t="s">
        <v>15</v>
      </c>
      <c r="E282" t="s">
        <v>21</v>
      </c>
      <c r="F282" s="2">
        <v>720.83</v>
      </c>
      <c r="G282">
        <v>10</v>
      </c>
      <c r="H282" s="3">
        <v>2.2000000000000002</v>
      </c>
      <c r="I282" t="s">
        <v>17</v>
      </c>
      <c r="J282" s="1">
        <v>44842</v>
      </c>
      <c r="K282" s="1">
        <f>Table2[[#This Row],[Order_Date]]+Table2[[#This Row],[Delivery_Time_Days]]</f>
        <v>44852</v>
      </c>
      <c r="L282" t="str">
        <f>IF(Table2[[#This Row],[Customer_Age]]&lt;30,"Young",IF(Table2[[#This Row],[Customer_Age]]&lt;45,"Middle Age","Old"))</f>
        <v>Old</v>
      </c>
      <c r="M282" s="3">
        <f>IF(Table2[[#This Row],[Delivery_Time_Days]]&gt;=7,Table2[[#This Row],[Customer_Rating]],"")</f>
        <v>2.2000000000000002</v>
      </c>
      <c r="N282" s="3" t="str">
        <f>IF(Table2[[#This Row],[Delivery_Time_Days]]&lt;7,Table2[[#This Row],[Customer_Rating]],"")</f>
        <v/>
      </c>
    </row>
    <row r="283" spans="1:14" x14ac:dyDescent="0.3">
      <c r="A283">
        <v>282</v>
      </c>
      <c r="B283">
        <v>68</v>
      </c>
      <c r="C283" t="s">
        <v>23</v>
      </c>
      <c r="D283" t="s">
        <v>20</v>
      </c>
      <c r="E283" t="s">
        <v>16</v>
      </c>
      <c r="F283" s="2">
        <v>1480.86</v>
      </c>
      <c r="G283">
        <v>10</v>
      </c>
      <c r="H283" s="3">
        <v>2.4</v>
      </c>
      <c r="I283" t="s">
        <v>17</v>
      </c>
      <c r="J283" s="1">
        <v>44843</v>
      </c>
      <c r="K283" s="1">
        <f>Table2[[#This Row],[Order_Date]]+Table2[[#This Row],[Delivery_Time_Days]]</f>
        <v>44853</v>
      </c>
      <c r="L283" t="str">
        <f>IF(Table2[[#This Row],[Customer_Age]]&lt;30,"Young",IF(Table2[[#This Row],[Customer_Age]]&lt;45,"Middle Age","Old"))</f>
        <v>Old</v>
      </c>
      <c r="M283" s="3">
        <f>IF(Table2[[#This Row],[Delivery_Time_Days]]&gt;=7,Table2[[#This Row],[Customer_Rating]],"")</f>
        <v>2.4</v>
      </c>
      <c r="N283" s="3" t="str">
        <f>IF(Table2[[#This Row],[Delivery_Time_Days]]&lt;7,Table2[[#This Row],[Customer_Rating]],"")</f>
        <v/>
      </c>
    </row>
    <row r="284" spans="1:14" x14ac:dyDescent="0.3">
      <c r="A284">
        <v>283</v>
      </c>
      <c r="B284">
        <v>22</v>
      </c>
      <c r="C284" t="s">
        <v>10</v>
      </c>
      <c r="D284" t="s">
        <v>15</v>
      </c>
      <c r="E284" t="s">
        <v>16</v>
      </c>
      <c r="F284" s="2">
        <v>147.93</v>
      </c>
      <c r="G284">
        <v>6</v>
      </c>
      <c r="H284" s="3">
        <v>2.2000000000000002</v>
      </c>
      <c r="I284" t="s">
        <v>13</v>
      </c>
      <c r="J284" s="1">
        <v>44844</v>
      </c>
      <c r="K284" s="1">
        <f>Table2[[#This Row],[Order_Date]]+Table2[[#This Row],[Delivery_Time_Days]]</f>
        <v>44850</v>
      </c>
      <c r="L284" t="str">
        <f>IF(Table2[[#This Row],[Customer_Age]]&lt;30,"Young",IF(Table2[[#This Row],[Customer_Age]]&lt;45,"Middle Age","Old"))</f>
        <v>Young</v>
      </c>
      <c r="M284" s="3" t="str">
        <f>IF(Table2[[#This Row],[Delivery_Time_Days]]&gt;=7,Table2[[#This Row],[Customer_Rating]],"")</f>
        <v/>
      </c>
      <c r="N284" s="3">
        <f>IF(Table2[[#This Row],[Delivery_Time_Days]]&lt;7,Table2[[#This Row],[Customer_Rating]],"")</f>
        <v>2.2000000000000002</v>
      </c>
    </row>
    <row r="285" spans="1:14" x14ac:dyDescent="0.3">
      <c r="A285">
        <v>284</v>
      </c>
      <c r="B285">
        <v>66</v>
      </c>
      <c r="C285" t="s">
        <v>23</v>
      </c>
      <c r="D285" t="s">
        <v>18</v>
      </c>
      <c r="E285" t="s">
        <v>12</v>
      </c>
      <c r="F285" s="2">
        <v>661.44</v>
      </c>
      <c r="G285">
        <v>2</v>
      </c>
      <c r="H285" s="3">
        <v>2.9</v>
      </c>
      <c r="I285" t="s">
        <v>13</v>
      </c>
      <c r="J285" s="1">
        <v>44845</v>
      </c>
      <c r="K285" s="1">
        <f>Table2[[#This Row],[Order_Date]]+Table2[[#This Row],[Delivery_Time_Days]]</f>
        <v>44847</v>
      </c>
      <c r="L285" t="str">
        <f>IF(Table2[[#This Row],[Customer_Age]]&lt;30,"Young",IF(Table2[[#This Row],[Customer_Age]]&lt;45,"Middle Age","Old"))</f>
        <v>Old</v>
      </c>
      <c r="M285" s="3" t="str">
        <f>IF(Table2[[#This Row],[Delivery_Time_Days]]&gt;=7,Table2[[#This Row],[Customer_Rating]],"")</f>
        <v/>
      </c>
      <c r="N285" s="3">
        <f>IF(Table2[[#This Row],[Delivery_Time_Days]]&lt;7,Table2[[#This Row],[Customer_Rating]],"")</f>
        <v>2.9</v>
      </c>
    </row>
    <row r="286" spans="1:14" x14ac:dyDescent="0.3">
      <c r="A286">
        <v>285</v>
      </c>
      <c r="B286">
        <v>30</v>
      </c>
      <c r="C286" t="s">
        <v>23</v>
      </c>
      <c r="D286" t="s">
        <v>20</v>
      </c>
      <c r="E286" t="s">
        <v>19</v>
      </c>
      <c r="F286" s="2">
        <v>170.83</v>
      </c>
      <c r="G286">
        <v>4</v>
      </c>
      <c r="H286" s="3">
        <v>3.2</v>
      </c>
      <c r="I286" t="s">
        <v>17</v>
      </c>
      <c r="J286" s="1">
        <v>44846</v>
      </c>
      <c r="K286" s="1">
        <f>Table2[[#This Row],[Order_Date]]+Table2[[#This Row],[Delivery_Time_Days]]</f>
        <v>44850</v>
      </c>
      <c r="L286" t="str">
        <f>IF(Table2[[#This Row],[Customer_Age]]&lt;30,"Young",IF(Table2[[#This Row],[Customer_Age]]&lt;45,"Middle Age","Old"))</f>
        <v>Middle Age</v>
      </c>
      <c r="M286" s="3" t="str">
        <f>IF(Table2[[#This Row],[Delivery_Time_Days]]&gt;=7,Table2[[#This Row],[Customer_Rating]],"")</f>
        <v/>
      </c>
      <c r="N286" s="3">
        <f>IF(Table2[[#This Row],[Delivery_Time_Days]]&lt;7,Table2[[#This Row],[Customer_Rating]],"")</f>
        <v>3.2</v>
      </c>
    </row>
    <row r="287" spans="1:14" x14ac:dyDescent="0.3">
      <c r="A287">
        <v>286</v>
      </c>
      <c r="B287">
        <v>18</v>
      </c>
      <c r="C287" t="s">
        <v>10</v>
      </c>
      <c r="D287" t="s">
        <v>15</v>
      </c>
      <c r="E287" t="s">
        <v>19</v>
      </c>
      <c r="F287" s="2">
        <v>1235.6400000000001</v>
      </c>
      <c r="G287">
        <v>13</v>
      </c>
      <c r="H287" s="3">
        <v>4</v>
      </c>
      <c r="I287" t="s">
        <v>17</v>
      </c>
      <c r="J287" s="1">
        <v>44847</v>
      </c>
      <c r="K287" s="1">
        <f>Table2[[#This Row],[Order_Date]]+Table2[[#This Row],[Delivery_Time_Days]]</f>
        <v>44860</v>
      </c>
      <c r="L287" t="str">
        <f>IF(Table2[[#This Row],[Customer_Age]]&lt;30,"Young",IF(Table2[[#This Row],[Customer_Age]]&lt;45,"Middle Age","Old"))</f>
        <v>Young</v>
      </c>
      <c r="M287" s="3">
        <f>IF(Table2[[#This Row],[Delivery_Time_Days]]&gt;=7,Table2[[#This Row],[Customer_Rating]],"")</f>
        <v>4</v>
      </c>
      <c r="N287" s="3" t="str">
        <f>IF(Table2[[#This Row],[Delivery_Time_Days]]&lt;7,Table2[[#This Row],[Customer_Rating]],"")</f>
        <v/>
      </c>
    </row>
    <row r="288" spans="1:14" x14ac:dyDescent="0.3">
      <c r="A288">
        <v>287</v>
      </c>
      <c r="B288">
        <v>43</v>
      </c>
      <c r="C288" t="s">
        <v>23</v>
      </c>
      <c r="D288" t="s">
        <v>15</v>
      </c>
      <c r="E288" t="s">
        <v>19</v>
      </c>
      <c r="F288" s="2">
        <v>1486.92</v>
      </c>
      <c r="G288">
        <v>1</v>
      </c>
      <c r="H288" s="3">
        <v>3.6</v>
      </c>
      <c r="I288" t="s">
        <v>13</v>
      </c>
      <c r="J288" s="1">
        <v>44848</v>
      </c>
      <c r="K288" s="1">
        <f>Table2[[#This Row],[Order_Date]]+Table2[[#This Row],[Delivery_Time_Days]]</f>
        <v>44849</v>
      </c>
      <c r="L288" t="str">
        <f>IF(Table2[[#This Row],[Customer_Age]]&lt;30,"Young",IF(Table2[[#This Row],[Customer_Age]]&lt;45,"Middle Age","Old"))</f>
        <v>Middle Age</v>
      </c>
      <c r="M288" s="3" t="str">
        <f>IF(Table2[[#This Row],[Delivery_Time_Days]]&gt;=7,Table2[[#This Row],[Customer_Rating]],"")</f>
        <v/>
      </c>
      <c r="N288" s="3">
        <f>IF(Table2[[#This Row],[Delivery_Time_Days]]&lt;7,Table2[[#This Row],[Customer_Rating]],"")</f>
        <v>3.6</v>
      </c>
    </row>
    <row r="289" spans="1:14" x14ac:dyDescent="0.3">
      <c r="A289">
        <v>288</v>
      </c>
      <c r="B289">
        <v>23</v>
      </c>
      <c r="C289" t="s">
        <v>10</v>
      </c>
      <c r="D289" t="s">
        <v>18</v>
      </c>
      <c r="E289" t="s">
        <v>16</v>
      </c>
      <c r="F289" s="2">
        <v>378.63</v>
      </c>
      <c r="G289">
        <v>4</v>
      </c>
      <c r="H289" s="3">
        <v>4.5999999999999996</v>
      </c>
      <c r="I289" t="s">
        <v>13</v>
      </c>
      <c r="J289" s="1">
        <v>44849</v>
      </c>
      <c r="K289" s="1">
        <f>Table2[[#This Row],[Order_Date]]+Table2[[#This Row],[Delivery_Time_Days]]</f>
        <v>44853</v>
      </c>
      <c r="L289" t="str">
        <f>IF(Table2[[#This Row],[Customer_Age]]&lt;30,"Young",IF(Table2[[#This Row],[Customer_Age]]&lt;45,"Middle Age","Old"))</f>
        <v>Young</v>
      </c>
      <c r="M289" s="3" t="str">
        <f>IF(Table2[[#This Row],[Delivery_Time_Days]]&gt;=7,Table2[[#This Row],[Customer_Rating]],"")</f>
        <v/>
      </c>
      <c r="N289" s="3">
        <f>IF(Table2[[#This Row],[Delivery_Time_Days]]&lt;7,Table2[[#This Row],[Customer_Rating]],"")</f>
        <v>4.5999999999999996</v>
      </c>
    </row>
    <row r="290" spans="1:14" x14ac:dyDescent="0.3">
      <c r="A290">
        <v>289</v>
      </c>
      <c r="B290">
        <v>25</v>
      </c>
      <c r="C290" t="s">
        <v>23</v>
      </c>
      <c r="D290" t="s">
        <v>22</v>
      </c>
      <c r="E290" t="s">
        <v>12</v>
      </c>
      <c r="F290" s="2">
        <v>600.39</v>
      </c>
      <c r="G290">
        <v>2</v>
      </c>
      <c r="H290" s="3">
        <v>3.1</v>
      </c>
      <c r="I290" t="s">
        <v>17</v>
      </c>
      <c r="J290" s="1">
        <v>44850</v>
      </c>
      <c r="K290" s="1">
        <f>Table2[[#This Row],[Order_Date]]+Table2[[#This Row],[Delivery_Time_Days]]</f>
        <v>44852</v>
      </c>
      <c r="L290" t="str">
        <f>IF(Table2[[#This Row],[Customer_Age]]&lt;30,"Young",IF(Table2[[#This Row],[Customer_Age]]&lt;45,"Middle Age","Old"))</f>
        <v>Young</v>
      </c>
      <c r="M290" s="3" t="str">
        <f>IF(Table2[[#This Row],[Delivery_Time_Days]]&gt;=7,Table2[[#This Row],[Customer_Rating]],"")</f>
        <v/>
      </c>
      <c r="N290" s="3">
        <f>IF(Table2[[#This Row],[Delivery_Time_Days]]&lt;7,Table2[[#This Row],[Customer_Rating]],"")</f>
        <v>3.1</v>
      </c>
    </row>
    <row r="291" spans="1:14" x14ac:dyDescent="0.3">
      <c r="A291">
        <v>290</v>
      </c>
      <c r="B291">
        <v>58</v>
      </c>
      <c r="C291" t="s">
        <v>10</v>
      </c>
      <c r="D291" t="s">
        <v>11</v>
      </c>
      <c r="E291" t="s">
        <v>12</v>
      </c>
      <c r="F291" s="2">
        <v>203.02</v>
      </c>
      <c r="G291">
        <v>7</v>
      </c>
      <c r="H291" s="3">
        <v>2.9</v>
      </c>
      <c r="I291" t="s">
        <v>13</v>
      </c>
      <c r="J291" s="1">
        <v>44851</v>
      </c>
      <c r="K291" s="1">
        <f>Table2[[#This Row],[Order_Date]]+Table2[[#This Row],[Delivery_Time_Days]]</f>
        <v>44858</v>
      </c>
      <c r="L291" t="str">
        <f>IF(Table2[[#This Row],[Customer_Age]]&lt;30,"Young",IF(Table2[[#This Row],[Customer_Age]]&lt;45,"Middle Age","Old"))</f>
        <v>Old</v>
      </c>
      <c r="M291" s="3">
        <f>IF(Table2[[#This Row],[Delivery_Time_Days]]&gt;=7,Table2[[#This Row],[Customer_Rating]],"")</f>
        <v>2.9</v>
      </c>
      <c r="N291" s="3" t="str">
        <f>IF(Table2[[#This Row],[Delivery_Time_Days]]&lt;7,Table2[[#This Row],[Customer_Rating]],"")</f>
        <v/>
      </c>
    </row>
    <row r="292" spans="1:14" x14ac:dyDescent="0.3">
      <c r="A292">
        <v>291</v>
      </c>
      <c r="B292">
        <v>49</v>
      </c>
      <c r="C292" t="s">
        <v>14</v>
      </c>
      <c r="D292" t="s">
        <v>25</v>
      </c>
      <c r="E292" t="s">
        <v>19</v>
      </c>
      <c r="F292" s="2">
        <v>634.32000000000005</v>
      </c>
      <c r="G292">
        <v>4</v>
      </c>
      <c r="H292" s="3">
        <v>2.8</v>
      </c>
      <c r="I292" t="s">
        <v>13</v>
      </c>
      <c r="J292" s="1">
        <v>44852</v>
      </c>
      <c r="K292" s="1">
        <f>Table2[[#This Row],[Order_Date]]+Table2[[#This Row],[Delivery_Time_Days]]</f>
        <v>44856</v>
      </c>
      <c r="L292" t="str">
        <f>IF(Table2[[#This Row],[Customer_Age]]&lt;30,"Young",IF(Table2[[#This Row],[Customer_Age]]&lt;45,"Middle Age","Old"))</f>
        <v>Old</v>
      </c>
      <c r="M292" s="3" t="str">
        <f>IF(Table2[[#This Row],[Delivery_Time_Days]]&gt;=7,Table2[[#This Row],[Customer_Rating]],"")</f>
        <v/>
      </c>
      <c r="N292" s="3">
        <f>IF(Table2[[#This Row],[Delivery_Time_Days]]&lt;7,Table2[[#This Row],[Customer_Rating]],"")</f>
        <v>2.8</v>
      </c>
    </row>
    <row r="293" spans="1:14" x14ac:dyDescent="0.3">
      <c r="A293">
        <v>292</v>
      </c>
      <c r="B293">
        <v>57</v>
      </c>
      <c r="C293" t="s">
        <v>14</v>
      </c>
      <c r="D293" t="s">
        <v>20</v>
      </c>
      <c r="E293" t="s">
        <v>12</v>
      </c>
      <c r="F293" s="2">
        <v>517.87</v>
      </c>
      <c r="G293">
        <v>5</v>
      </c>
      <c r="H293" s="3">
        <v>2.8</v>
      </c>
      <c r="I293" t="s">
        <v>13</v>
      </c>
      <c r="J293" s="1">
        <v>44853</v>
      </c>
      <c r="K293" s="1">
        <f>Table2[[#This Row],[Order_Date]]+Table2[[#This Row],[Delivery_Time_Days]]</f>
        <v>44858</v>
      </c>
      <c r="L293" t="str">
        <f>IF(Table2[[#This Row],[Customer_Age]]&lt;30,"Young",IF(Table2[[#This Row],[Customer_Age]]&lt;45,"Middle Age","Old"))</f>
        <v>Old</v>
      </c>
      <c r="M293" s="3" t="str">
        <f>IF(Table2[[#This Row],[Delivery_Time_Days]]&gt;=7,Table2[[#This Row],[Customer_Rating]],"")</f>
        <v/>
      </c>
      <c r="N293" s="3">
        <f>IF(Table2[[#This Row],[Delivery_Time_Days]]&lt;7,Table2[[#This Row],[Customer_Rating]],"")</f>
        <v>2.8</v>
      </c>
    </row>
    <row r="294" spans="1:14" x14ac:dyDescent="0.3">
      <c r="A294">
        <v>293</v>
      </c>
      <c r="B294">
        <v>46</v>
      </c>
      <c r="C294" t="s">
        <v>14</v>
      </c>
      <c r="D294" t="s">
        <v>22</v>
      </c>
      <c r="E294" t="s">
        <v>16</v>
      </c>
      <c r="F294" s="2">
        <v>1368.9</v>
      </c>
      <c r="G294">
        <v>7</v>
      </c>
      <c r="H294" s="3">
        <v>4.9000000000000004</v>
      </c>
      <c r="I294" t="s">
        <v>17</v>
      </c>
      <c r="J294" s="1">
        <v>44854</v>
      </c>
      <c r="K294" s="1">
        <f>Table2[[#This Row],[Order_Date]]+Table2[[#This Row],[Delivery_Time_Days]]</f>
        <v>44861</v>
      </c>
      <c r="L294" t="str">
        <f>IF(Table2[[#This Row],[Customer_Age]]&lt;30,"Young",IF(Table2[[#This Row],[Customer_Age]]&lt;45,"Middle Age","Old"))</f>
        <v>Old</v>
      </c>
      <c r="M294" s="3">
        <f>IF(Table2[[#This Row],[Delivery_Time_Days]]&gt;=7,Table2[[#This Row],[Customer_Rating]],"")</f>
        <v>4.9000000000000004</v>
      </c>
      <c r="N294" s="3" t="str">
        <f>IF(Table2[[#This Row],[Delivery_Time_Days]]&lt;7,Table2[[#This Row],[Customer_Rating]],"")</f>
        <v/>
      </c>
    </row>
    <row r="295" spans="1:14" x14ac:dyDescent="0.3">
      <c r="A295">
        <v>294</v>
      </c>
      <c r="B295">
        <v>37</v>
      </c>
      <c r="C295" t="s">
        <v>14</v>
      </c>
      <c r="D295" t="s">
        <v>20</v>
      </c>
      <c r="E295" t="s">
        <v>12</v>
      </c>
      <c r="F295" s="2">
        <v>1291.1600000000001</v>
      </c>
      <c r="G295">
        <v>8</v>
      </c>
      <c r="H295" s="3">
        <v>2.7</v>
      </c>
      <c r="I295" t="s">
        <v>13</v>
      </c>
      <c r="J295" s="1">
        <v>44855</v>
      </c>
      <c r="K295" s="1">
        <f>Table2[[#This Row],[Order_Date]]+Table2[[#This Row],[Delivery_Time_Days]]</f>
        <v>44863</v>
      </c>
      <c r="L295" t="str">
        <f>IF(Table2[[#This Row],[Customer_Age]]&lt;30,"Young",IF(Table2[[#This Row],[Customer_Age]]&lt;45,"Middle Age","Old"))</f>
        <v>Middle Age</v>
      </c>
      <c r="M295" s="3">
        <f>IF(Table2[[#This Row],[Delivery_Time_Days]]&gt;=7,Table2[[#This Row],[Customer_Rating]],"")</f>
        <v>2.7</v>
      </c>
      <c r="N295" s="3" t="str">
        <f>IF(Table2[[#This Row],[Delivery_Time_Days]]&lt;7,Table2[[#This Row],[Customer_Rating]],"")</f>
        <v/>
      </c>
    </row>
    <row r="296" spans="1:14" x14ac:dyDescent="0.3">
      <c r="A296">
        <v>295</v>
      </c>
      <c r="B296">
        <v>50</v>
      </c>
      <c r="C296" t="s">
        <v>14</v>
      </c>
      <c r="D296" t="s">
        <v>22</v>
      </c>
      <c r="E296" t="s">
        <v>21</v>
      </c>
      <c r="F296" s="2">
        <v>213.3</v>
      </c>
      <c r="G296">
        <v>8</v>
      </c>
      <c r="H296" s="3">
        <v>3.6</v>
      </c>
      <c r="I296" t="s">
        <v>13</v>
      </c>
      <c r="J296" s="1">
        <v>44856</v>
      </c>
      <c r="K296" s="1">
        <f>Table2[[#This Row],[Order_Date]]+Table2[[#This Row],[Delivery_Time_Days]]</f>
        <v>44864</v>
      </c>
      <c r="L296" t="str">
        <f>IF(Table2[[#This Row],[Customer_Age]]&lt;30,"Young",IF(Table2[[#This Row],[Customer_Age]]&lt;45,"Middle Age","Old"))</f>
        <v>Old</v>
      </c>
      <c r="M296" s="3">
        <f>IF(Table2[[#This Row],[Delivery_Time_Days]]&gt;=7,Table2[[#This Row],[Customer_Rating]],"")</f>
        <v>3.6</v>
      </c>
      <c r="N296" s="3" t="str">
        <f>IF(Table2[[#This Row],[Delivery_Time_Days]]&lt;7,Table2[[#This Row],[Customer_Rating]],"")</f>
        <v/>
      </c>
    </row>
    <row r="297" spans="1:14" x14ac:dyDescent="0.3">
      <c r="A297">
        <v>296</v>
      </c>
      <c r="B297">
        <v>66</v>
      </c>
      <c r="C297" t="s">
        <v>23</v>
      </c>
      <c r="D297" t="s">
        <v>11</v>
      </c>
      <c r="E297" t="s">
        <v>24</v>
      </c>
      <c r="F297" s="2">
        <v>720.43</v>
      </c>
      <c r="G297">
        <v>2</v>
      </c>
      <c r="H297" s="3">
        <v>3.8</v>
      </c>
      <c r="I297" t="s">
        <v>17</v>
      </c>
      <c r="J297" s="1">
        <v>44857</v>
      </c>
      <c r="K297" s="1">
        <f>Table2[[#This Row],[Order_Date]]+Table2[[#This Row],[Delivery_Time_Days]]</f>
        <v>44859</v>
      </c>
      <c r="L297" t="str">
        <f>IF(Table2[[#This Row],[Customer_Age]]&lt;30,"Young",IF(Table2[[#This Row],[Customer_Age]]&lt;45,"Middle Age","Old"))</f>
        <v>Old</v>
      </c>
      <c r="M297" s="3" t="str">
        <f>IF(Table2[[#This Row],[Delivery_Time_Days]]&gt;=7,Table2[[#This Row],[Customer_Rating]],"")</f>
        <v/>
      </c>
      <c r="N297" s="3">
        <f>IF(Table2[[#This Row],[Delivery_Time_Days]]&lt;7,Table2[[#This Row],[Customer_Rating]],"")</f>
        <v>3.8</v>
      </c>
    </row>
    <row r="298" spans="1:14" x14ac:dyDescent="0.3">
      <c r="A298">
        <v>297</v>
      </c>
      <c r="B298">
        <v>66</v>
      </c>
      <c r="C298" t="s">
        <v>14</v>
      </c>
      <c r="D298" t="s">
        <v>25</v>
      </c>
      <c r="E298" t="s">
        <v>19</v>
      </c>
      <c r="F298" s="2">
        <v>468.12</v>
      </c>
      <c r="G298">
        <v>3</v>
      </c>
      <c r="H298" s="3">
        <v>3.4</v>
      </c>
      <c r="I298" t="s">
        <v>13</v>
      </c>
      <c r="J298" s="1">
        <v>44858</v>
      </c>
      <c r="K298" s="1">
        <f>Table2[[#This Row],[Order_Date]]+Table2[[#This Row],[Delivery_Time_Days]]</f>
        <v>44861</v>
      </c>
      <c r="L298" t="str">
        <f>IF(Table2[[#This Row],[Customer_Age]]&lt;30,"Young",IF(Table2[[#This Row],[Customer_Age]]&lt;45,"Middle Age","Old"))</f>
        <v>Old</v>
      </c>
      <c r="M298" s="3" t="str">
        <f>IF(Table2[[#This Row],[Delivery_Time_Days]]&gt;=7,Table2[[#This Row],[Customer_Rating]],"")</f>
        <v/>
      </c>
      <c r="N298" s="3">
        <f>IF(Table2[[#This Row],[Delivery_Time_Days]]&lt;7,Table2[[#This Row],[Customer_Rating]],"")</f>
        <v>3.4</v>
      </c>
    </row>
    <row r="299" spans="1:14" x14ac:dyDescent="0.3">
      <c r="A299">
        <v>298</v>
      </c>
      <c r="B299">
        <v>30</v>
      </c>
      <c r="C299" t="s">
        <v>10</v>
      </c>
      <c r="D299" t="s">
        <v>18</v>
      </c>
      <c r="E299" t="s">
        <v>21</v>
      </c>
      <c r="F299" s="2">
        <v>867.64</v>
      </c>
      <c r="G299">
        <v>6</v>
      </c>
      <c r="H299" s="3">
        <v>4.4000000000000004</v>
      </c>
      <c r="I299" t="s">
        <v>13</v>
      </c>
      <c r="J299" s="1">
        <v>44859</v>
      </c>
      <c r="K299" s="1">
        <f>Table2[[#This Row],[Order_Date]]+Table2[[#This Row],[Delivery_Time_Days]]</f>
        <v>44865</v>
      </c>
      <c r="L299" t="str">
        <f>IF(Table2[[#This Row],[Customer_Age]]&lt;30,"Young",IF(Table2[[#This Row],[Customer_Age]]&lt;45,"Middle Age","Old"))</f>
        <v>Middle Age</v>
      </c>
      <c r="M299" s="3" t="str">
        <f>IF(Table2[[#This Row],[Delivery_Time_Days]]&gt;=7,Table2[[#This Row],[Customer_Rating]],"")</f>
        <v/>
      </c>
      <c r="N299" s="3">
        <f>IF(Table2[[#This Row],[Delivery_Time_Days]]&lt;7,Table2[[#This Row],[Customer_Rating]],"")</f>
        <v>4.4000000000000004</v>
      </c>
    </row>
    <row r="300" spans="1:14" x14ac:dyDescent="0.3">
      <c r="A300">
        <v>299</v>
      </c>
      <c r="B300">
        <v>33</v>
      </c>
      <c r="C300" t="s">
        <v>14</v>
      </c>
      <c r="D300" t="s">
        <v>25</v>
      </c>
      <c r="E300" t="s">
        <v>16</v>
      </c>
      <c r="F300" s="2">
        <v>739.14</v>
      </c>
      <c r="G300">
        <v>9</v>
      </c>
      <c r="H300" s="3">
        <v>5</v>
      </c>
      <c r="I300" t="s">
        <v>17</v>
      </c>
      <c r="J300" s="1">
        <v>44860</v>
      </c>
      <c r="K300" s="1">
        <f>Table2[[#This Row],[Order_Date]]+Table2[[#This Row],[Delivery_Time_Days]]</f>
        <v>44869</v>
      </c>
      <c r="L300" t="str">
        <f>IF(Table2[[#This Row],[Customer_Age]]&lt;30,"Young",IF(Table2[[#This Row],[Customer_Age]]&lt;45,"Middle Age","Old"))</f>
        <v>Middle Age</v>
      </c>
      <c r="M300" s="3">
        <f>IF(Table2[[#This Row],[Delivery_Time_Days]]&gt;=7,Table2[[#This Row],[Customer_Rating]],"")</f>
        <v>5</v>
      </c>
      <c r="N300" s="3" t="str">
        <f>IF(Table2[[#This Row],[Delivery_Time_Days]]&lt;7,Table2[[#This Row],[Customer_Rating]],"")</f>
        <v/>
      </c>
    </row>
    <row r="301" spans="1:14" x14ac:dyDescent="0.3">
      <c r="A301">
        <v>300</v>
      </c>
      <c r="B301">
        <v>43</v>
      </c>
      <c r="C301" t="s">
        <v>10</v>
      </c>
      <c r="D301" t="s">
        <v>20</v>
      </c>
      <c r="E301" t="s">
        <v>24</v>
      </c>
      <c r="F301" s="2">
        <v>1237.49</v>
      </c>
      <c r="G301">
        <v>6</v>
      </c>
      <c r="H301" s="3">
        <v>1.1000000000000001</v>
      </c>
      <c r="I301" t="s">
        <v>13</v>
      </c>
      <c r="J301" s="1">
        <v>44861</v>
      </c>
      <c r="K301" s="1">
        <f>Table2[[#This Row],[Order_Date]]+Table2[[#This Row],[Delivery_Time_Days]]</f>
        <v>44867</v>
      </c>
      <c r="L301" t="str">
        <f>IF(Table2[[#This Row],[Customer_Age]]&lt;30,"Young",IF(Table2[[#This Row],[Customer_Age]]&lt;45,"Middle Age","Old"))</f>
        <v>Middle Age</v>
      </c>
      <c r="M301" s="3" t="str">
        <f>IF(Table2[[#This Row],[Delivery_Time_Days]]&gt;=7,Table2[[#This Row],[Customer_Rating]],"")</f>
        <v/>
      </c>
      <c r="N301" s="3">
        <f>IF(Table2[[#This Row],[Delivery_Time_Days]]&lt;7,Table2[[#This Row],[Customer_Rating]],"")</f>
        <v>1.1000000000000001</v>
      </c>
    </row>
    <row r="302" spans="1:14" x14ac:dyDescent="0.3">
      <c r="A302">
        <v>301</v>
      </c>
      <c r="B302">
        <v>47</v>
      </c>
      <c r="C302" t="s">
        <v>23</v>
      </c>
      <c r="D302" t="s">
        <v>20</v>
      </c>
      <c r="E302" t="s">
        <v>19</v>
      </c>
      <c r="F302" s="2">
        <v>1068.75</v>
      </c>
      <c r="G302">
        <v>9</v>
      </c>
      <c r="H302" s="3">
        <v>3.7</v>
      </c>
      <c r="I302" t="s">
        <v>17</v>
      </c>
      <c r="J302" s="1">
        <v>44862</v>
      </c>
      <c r="K302" s="1">
        <f>Table2[[#This Row],[Order_Date]]+Table2[[#This Row],[Delivery_Time_Days]]</f>
        <v>44871</v>
      </c>
      <c r="L302" t="str">
        <f>IF(Table2[[#This Row],[Customer_Age]]&lt;30,"Young",IF(Table2[[#This Row],[Customer_Age]]&lt;45,"Middle Age","Old"))</f>
        <v>Old</v>
      </c>
      <c r="M302" s="3">
        <f>IF(Table2[[#This Row],[Delivery_Time_Days]]&gt;=7,Table2[[#This Row],[Customer_Rating]],"")</f>
        <v>3.7</v>
      </c>
      <c r="N302" s="3" t="str">
        <f>IF(Table2[[#This Row],[Delivery_Time_Days]]&lt;7,Table2[[#This Row],[Customer_Rating]],"")</f>
        <v/>
      </c>
    </row>
    <row r="303" spans="1:14" x14ac:dyDescent="0.3">
      <c r="A303">
        <v>302</v>
      </c>
      <c r="B303">
        <v>67</v>
      </c>
      <c r="C303" t="s">
        <v>10</v>
      </c>
      <c r="D303" t="s">
        <v>20</v>
      </c>
      <c r="E303" t="s">
        <v>19</v>
      </c>
      <c r="F303" s="2">
        <v>362.6</v>
      </c>
      <c r="G303">
        <v>14</v>
      </c>
      <c r="H303" s="3">
        <v>3.3</v>
      </c>
      <c r="I303" t="s">
        <v>17</v>
      </c>
      <c r="J303" s="1">
        <v>44863</v>
      </c>
      <c r="K303" s="1">
        <f>Table2[[#This Row],[Order_Date]]+Table2[[#This Row],[Delivery_Time_Days]]</f>
        <v>44877</v>
      </c>
      <c r="L303" t="str">
        <f>IF(Table2[[#This Row],[Customer_Age]]&lt;30,"Young",IF(Table2[[#This Row],[Customer_Age]]&lt;45,"Middle Age","Old"))</f>
        <v>Old</v>
      </c>
      <c r="M303" s="3">
        <f>IF(Table2[[#This Row],[Delivery_Time_Days]]&gt;=7,Table2[[#This Row],[Customer_Rating]],"")</f>
        <v>3.3</v>
      </c>
      <c r="N303" s="3" t="str">
        <f>IF(Table2[[#This Row],[Delivery_Time_Days]]&lt;7,Table2[[#This Row],[Customer_Rating]],"")</f>
        <v/>
      </c>
    </row>
    <row r="304" spans="1:14" x14ac:dyDescent="0.3">
      <c r="A304">
        <v>303</v>
      </c>
      <c r="B304">
        <v>61</v>
      </c>
      <c r="C304" t="s">
        <v>14</v>
      </c>
      <c r="D304" t="s">
        <v>18</v>
      </c>
      <c r="E304" t="s">
        <v>19</v>
      </c>
      <c r="F304" s="2">
        <v>478.64</v>
      </c>
      <c r="G304">
        <v>13</v>
      </c>
      <c r="H304" s="3">
        <v>3.2</v>
      </c>
      <c r="I304" t="s">
        <v>17</v>
      </c>
      <c r="J304" s="1">
        <v>44864</v>
      </c>
      <c r="K304" s="1">
        <f>Table2[[#This Row],[Order_Date]]+Table2[[#This Row],[Delivery_Time_Days]]</f>
        <v>44877</v>
      </c>
      <c r="L304" t="str">
        <f>IF(Table2[[#This Row],[Customer_Age]]&lt;30,"Young",IF(Table2[[#This Row],[Customer_Age]]&lt;45,"Middle Age","Old"))</f>
        <v>Old</v>
      </c>
      <c r="M304" s="3">
        <f>IF(Table2[[#This Row],[Delivery_Time_Days]]&gt;=7,Table2[[#This Row],[Customer_Rating]],"")</f>
        <v>3.2</v>
      </c>
      <c r="N304" s="3" t="str">
        <f>IF(Table2[[#This Row],[Delivery_Time_Days]]&lt;7,Table2[[#This Row],[Customer_Rating]],"")</f>
        <v/>
      </c>
    </row>
    <row r="305" spans="1:14" x14ac:dyDescent="0.3">
      <c r="A305">
        <v>304</v>
      </c>
      <c r="B305">
        <v>34</v>
      </c>
      <c r="C305" t="s">
        <v>10</v>
      </c>
      <c r="D305" t="s">
        <v>22</v>
      </c>
      <c r="E305" t="s">
        <v>19</v>
      </c>
      <c r="F305" s="2">
        <v>1199.98</v>
      </c>
      <c r="G305">
        <v>13</v>
      </c>
      <c r="H305" s="3">
        <v>2.5</v>
      </c>
      <c r="I305" t="s">
        <v>13</v>
      </c>
      <c r="J305" s="1">
        <v>44865</v>
      </c>
      <c r="K305" s="1">
        <f>Table2[[#This Row],[Order_Date]]+Table2[[#This Row],[Delivery_Time_Days]]</f>
        <v>44878</v>
      </c>
      <c r="L305" t="str">
        <f>IF(Table2[[#This Row],[Customer_Age]]&lt;30,"Young",IF(Table2[[#This Row],[Customer_Age]]&lt;45,"Middle Age","Old"))</f>
        <v>Middle Age</v>
      </c>
      <c r="M305" s="3">
        <f>IF(Table2[[#This Row],[Delivery_Time_Days]]&gt;=7,Table2[[#This Row],[Customer_Rating]],"")</f>
        <v>2.5</v>
      </c>
      <c r="N305" s="3" t="str">
        <f>IF(Table2[[#This Row],[Delivery_Time_Days]]&lt;7,Table2[[#This Row],[Customer_Rating]],"")</f>
        <v/>
      </c>
    </row>
    <row r="306" spans="1:14" x14ac:dyDescent="0.3">
      <c r="A306">
        <v>305</v>
      </c>
      <c r="B306">
        <v>65</v>
      </c>
      <c r="C306" t="s">
        <v>14</v>
      </c>
      <c r="D306" t="s">
        <v>22</v>
      </c>
      <c r="E306" t="s">
        <v>24</v>
      </c>
      <c r="F306" s="2">
        <v>510.58</v>
      </c>
      <c r="G306">
        <v>6</v>
      </c>
      <c r="H306" s="3">
        <v>2.9</v>
      </c>
      <c r="I306" t="s">
        <v>13</v>
      </c>
      <c r="J306" s="1">
        <v>44866</v>
      </c>
      <c r="K306" s="1">
        <f>Table2[[#This Row],[Order_Date]]+Table2[[#This Row],[Delivery_Time_Days]]</f>
        <v>44872</v>
      </c>
      <c r="L306" t="str">
        <f>IF(Table2[[#This Row],[Customer_Age]]&lt;30,"Young",IF(Table2[[#This Row],[Customer_Age]]&lt;45,"Middle Age","Old"))</f>
        <v>Old</v>
      </c>
      <c r="M306" s="3" t="str">
        <f>IF(Table2[[#This Row],[Delivery_Time_Days]]&gt;=7,Table2[[#This Row],[Customer_Rating]],"")</f>
        <v/>
      </c>
      <c r="N306" s="3">
        <f>IF(Table2[[#This Row],[Delivery_Time_Days]]&lt;7,Table2[[#This Row],[Customer_Rating]],"")</f>
        <v>2.9</v>
      </c>
    </row>
    <row r="307" spans="1:14" x14ac:dyDescent="0.3">
      <c r="A307">
        <v>306</v>
      </c>
      <c r="B307">
        <v>20</v>
      </c>
      <c r="C307" t="s">
        <v>10</v>
      </c>
      <c r="D307" t="s">
        <v>11</v>
      </c>
      <c r="E307" t="s">
        <v>21</v>
      </c>
      <c r="F307" s="2">
        <v>828.42</v>
      </c>
      <c r="G307">
        <v>13</v>
      </c>
      <c r="H307" s="3">
        <v>4.0999999999999996</v>
      </c>
      <c r="I307" t="s">
        <v>13</v>
      </c>
      <c r="J307" s="1">
        <v>44867</v>
      </c>
      <c r="K307" s="1">
        <f>Table2[[#This Row],[Order_Date]]+Table2[[#This Row],[Delivery_Time_Days]]</f>
        <v>44880</v>
      </c>
      <c r="L307" t="str">
        <f>IF(Table2[[#This Row],[Customer_Age]]&lt;30,"Young",IF(Table2[[#This Row],[Customer_Age]]&lt;45,"Middle Age","Old"))</f>
        <v>Young</v>
      </c>
      <c r="M307" s="3">
        <f>IF(Table2[[#This Row],[Delivery_Time_Days]]&gt;=7,Table2[[#This Row],[Customer_Rating]],"")</f>
        <v>4.0999999999999996</v>
      </c>
      <c r="N307" s="3" t="str">
        <f>IF(Table2[[#This Row],[Delivery_Time_Days]]&lt;7,Table2[[#This Row],[Customer_Rating]],"")</f>
        <v/>
      </c>
    </row>
    <row r="308" spans="1:14" x14ac:dyDescent="0.3">
      <c r="A308">
        <v>307</v>
      </c>
      <c r="B308">
        <v>51</v>
      </c>
      <c r="C308" t="s">
        <v>23</v>
      </c>
      <c r="D308" t="s">
        <v>20</v>
      </c>
      <c r="E308" t="s">
        <v>12</v>
      </c>
      <c r="F308" s="2">
        <v>784.49</v>
      </c>
      <c r="G308">
        <v>9</v>
      </c>
      <c r="H308" s="3">
        <v>2.2000000000000002</v>
      </c>
      <c r="I308" t="s">
        <v>17</v>
      </c>
      <c r="J308" s="1">
        <v>44868</v>
      </c>
      <c r="K308" s="1">
        <f>Table2[[#This Row],[Order_Date]]+Table2[[#This Row],[Delivery_Time_Days]]</f>
        <v>44877</v>
      </c>
      <c r="L308" t="str">
        <f>IF(Table2[[#This Row],[Customer_Age]]&lt;30,"Young",IF(Table2[[#This Row],[Customer_Age]]&lt;45,"Middle Age","Old"))</f>
        <v>Old</v>
      </c>
      <c r="M308" s="3">
        <f>IF(Table2[[#This Row],[Delivery_Time_Days]]&gt;=7,Table2[[#This Row],[Customer_Rating]],"")</f>
        <v>2.2000000000000002</v>
      </c>
      <c r="N308" s="3" t="str">
        <f>IF(Table2[[#This Row],[Delivery_Time_Days]]&lt;7,Table2[[#This Row],[Customer_Rating]],"")</f>
        <v/>
      </c>
    </row>
    <row r="309" spans="1:14" x14ac:dyDescent="0.3">
      <c r="A309">
        <v>308</v>
      </c>
      <c r="B309">
        <v>60</v>
      </c>
      <c r="C309" t="s">
        <v>14</v>
      </c>
      <c r="D309" t="s">
        <v>18</v>
      </c>
      <c r="E309" t="s">
        <v>24</v>
      </c>
      <c r="F309" s="2">
        <v>1148.94</v>
      </c>
      <c r="G309">
        <v>7</v>
      </c>
      <c r="H309" s="3">
        <v>5</v>
      </c>
      <c r="I309" t="s">
        <v>17</v>
      </c>
      <c r="J309" s="1">
        <v>44869</v>
      </c>
      <c r="K309" s="1">
        <f>Table2[[#This Row],[Order_Date]]+Table2[[#This Row],[Delivery_Time_Days]]</f>
        <v>44876</v>
      </c>
      <c r="L309" t="str">
        <f>IF(Table2[[#This Row],[Customer_Age]]&lt;30,"Young",IF(Table2[[#This Row],[Customer_Age]]&lt;45,"Middle Age","Old"))</f>
        <v>Old</v>
      </c>
      <c r="M309" s="3">
        <f>IF(Table2[[#This Row],[Delivery_Time_Days]]&gt;=7,Table2[[#This Row],[Customer_Rating]],"")</f>
        <v>5</v>
      </c>
      <c r="N309" s="3" t="str">
        <f>IF(Table2[[#This Row],[Delivery_Time_Days]]&lt;7,Table2[[#This Row],[Customer_Rating]],"")</f>
        <v/>
      </c>
    </row>
    <row r="310" spans="1:14" x14ac:dyDescent="0.3">
      <c r="A310">
        <v>309</v>
      </c>
      <c r="B310">
        <v>44</v>
      </c>
      <c r="C310" t="s">
        <v>10</v>
      </c>
      <c r="D310" t="s">
        <v>11</v>
      </c>
      <c r="E310" t="s">
        <v>21</v>
      </c>
      <c r="F310" s="2">
        <v>201.22</v>
      </c>
      <c r="G310">
        <v>4</v>
      </c>
      <c r="H310" s="3">
        <v>2.1</v>
      </c>
      <c r="I310" t="s">
        <v>13</v>
      </c>
      <c r="J310" s="1">
        <v>44870</v>
      </c>
      <c r="K310" s="1">
        <f>Table2[[#This Row],[Order_Date]]+Table2[[#This Row],[Delivery_Time_Days]]</f>
        <v>44874</v>
      </c>
      <c r="L310" t="str">
        <f>IF(Table2[[#This Row],[Customer_Age]]&lt;30,"Young",IF(Table2[[#This Row],[Customer_Age]]&lt;45,"Middle Age","Old"))</f>
        <v>Middle Age</v>
      </c>
      <c r="M310" s="3" t="str">
        <f>IF(Table2[[#This Row],[Delivery_Time_Days]]&gt;=7,Table2[[#This Row],[Customer_Rating]],"")</f>
        <v/>
      </c>
      <c r="N310" s="3">
        <f>IF(Table2[[#This Row],[Delivery_Time_Days]]&lt;7,Table2[[#This Row],[Customer_Rating]],"")</f>
        <v>2.1</v>
      </c>
    </row>
    <row r="311" spans="1:14" x14ac:dyDescent="0.3">
      <c r="A311">
        <v>310</v>
      </c>
      <c r="B311">
        <v>26</v>
      </c>
      <c r="C311" t="s">
        <v>14</v>
      </c>
      <c r="D311" t="s">
        <v>25</v>
      </c>
      <c r="E311" t="s">
        <v>12</v>
      </c>
      <c r="F311" s="2">
        <v>373.2</v>
      </c>
      <c r="G311">
        <v>7</v>
      </c>
      <c r="H311" s="3">
        <v>1.7</v>
      </c>
      <c r="I311" t="s">
        <v>17</v>
      </c>
      <c r="J311" s="1">
        <v>44871</v>
      </c>
      <c r="K311" s="1">
        <f>Table2[[#This Row],[Order_Date]]+Table2[[#This Row],[Delivery_Time_Days]]</f>
        <v>44878</v>
      </c>
      <c r="L311" t="str">
        <f>IF(Table2[[#This Row],[Customer_Age]]&lt;30,"Young",IF(Table2[[#This Row],[Customer_Age]]&lt;45,"Middle Age","Old"))</f>
        <v>Young</v>
      </c>
      <c r="M311" s="3">
        <f>IF(Table2[[#This Row],[Delivery_Time_Days]]&gt;=7,Table2[[#This Row],[Customer_Rating]],"")</f>
        <v>1.7</v>
      </c>
      <c r="N311" s="3" t="str">
        <f>IF(Table2[[#This Row],[Delivery_Time_Days]]&lt;7,Table2[[#This Row],[Customer_Rating]],"")</f>
        <v/>
      </c>
    </row>
    <row r="312" spans="1:14" x14ac:dyDescent="0.3">
      <c r="A312">
        <v>311</v>
      </c>
      <c r="B312">
        <v>25</v>
      </c>
      <c r="C312" t="s">
        <v>10</v>
      </c>
      <c r="D312" t="s">
        <v>22</v>
      </c>
      <c r="E312" t="s">
        <v>21</v>
      </c>
      <c r="F312" s="2">
        <v>1132.51</v>
      </c>
      <c r="G312">
        <v>1</v>
      </c>
      <c r="H312" s="3">
        <v>4.8</v>
      </c>
      <c r="I312" t="s">
        <v>17</v>
      </c>
      <c r="J312" s="1">
        <v>44872</v>
      </c>
      <c r="K312" s="1">
        <f>Table2[[#This Row],[Order_Date]]+Table2[[#This Row],[Delivery_Time_Days]]</f>
        <v>44873</v>
      </c>
      <c r="L312" t="str">
        <f>IF(Table2[[#This Row],[Customer_Age]]&lt;30,"Young",IF(Table2[[#This Row],[Customer_Age]]&lt;45,"Middle Age","Old"))</f>
        <v>Young</v>
      </c>
      <c r="M312" s="3" t="str">
        <f>IF(Table2[[#This Row],[Delivery_Time_Days]]&gt;=7,Table2[[#This Row],[Customer_Rating]],"")</f>
        <v/>
      </c>
      <c r="N312" s="3">
        <f>IF(Table2[[#This Row],[Delivery_Time_Days]]&lt;7,Table2[[#This Row],[Customer_Rating]],"")</f>
        <v>4.8</v>
      </c>
    </row>
    <row r="313" spans="1:14" x14ac:dyDescent="0.3">
      <c r="A313">
        <v>312</v>
      </c>
      <c r="B313">
        <v>46</v>
      </c>
      <c r="C313" t="s">
        <v>10</v>
      </c>
      <c r="D313" t="s">
        <v>22</v>
      </c>
      <c r="E313" t="s">
        <v>16</v>
      </c>
      <c r="F313" s="2">
        <v>391.36</v>
      </c>
      <c r="G313">
        <v>5</v>
      </c>
      <c r="H313" s="3">
        <v>4.5999999999999996</v>
      </c>
      <c r="I313" t="s">
        <v>17</v>
      </c>
      <c r="J313" s="1">
        <v>44873</v>
      </c>
      <c r="K313" s="1">
        <f>Table2[[#This Row],[Order_Date]]+Table2[[#This Row],[Delivery_Time_Days]]</f>
        <v>44878</v>
      </c>
      <c r="L313" t="str">
        <f>IF(Table2[[#This Row],[Customer_Age]]&lt;30,"Young",IF(Table2[[#This Row],[Customer_Age]]&lt;45,"Middle Age","Old"))</f>
        <v>Old</v>
      </c>
      <c r="M313" s="3" t="str">
        <f>IF(Table2[[#This Row],[Delivery_Time_Days]]&gt;=7,Table2[[#This Row],[Customer_Rating]],"")</f>
        <v/>
      </c>
      <c r="N313" s="3">
        <f>IF(Table2[[#This Row],[Delivery_Time_Days]]&lt;7,Table2[[#This Row],[Customer_Rating]],"")</f>
        <v>4.5999999999999996</v>
      </c>
    </row>
    <row r="314" spans="1:14" x14ac:dyDescent="0.3">
      <c r="A314">
        <v>313</v>
      </c>
      <c r="B314">
        <v>33</v>
      </c>
      <c r="C314" t="s">
        <v>10</v>
      </c>
      <c r="D314" t="s">
        <v>20</v>
      </c>
      <c r="E314" t="s">
        <v>12</v>
      </c>
      <c r="F314" s="2">
        <v>1315.18</v>
      </c>
      <c r="G314">
        <v>10</v>
      </c>
      <c r="H314" s="3">
        <v>3.8</v>
      </c>
      <c r="I314" t="s">
        <v>17</v>
      </c>
      <c r="J314" s="1">
        <v>44874</v>
      </c>
      <c r="K314" s="1">
        <f>Table2[[#This Row],[Order_Date]]+Table2[[#This Row],[Delivery_Time_Days]]</f>
        <v>44884</v>
      </c>
      <c r="L314" t="str">
        <f>IF(Table2[[#This Row],[Customer_Age]]&lt;30,"Young",IF(Table2[[#This Row],[Customer_Age]]&lt;45,"Middle Age","Old"))</f>
        <v>Middle Age</v>
      </c>
      <c r="M314" s="3">
        <f>IF(Table2[[#This Row],[Delivery_Time_Days]]&gt;=7,Table2[[#This Row],[Customer_Rating]],"")</f>
        <v>3.8</v>
      </c>
      <c r="N314" s="3" t="str">
        <f>IF(Table2[[#This Row],[Delivery_Time_Days]]&lt;7,Table2[[#This Row],[Customer_Rating]],"")</f>
        <v/>
      </c>
    </row>
    <row r="315" spans="1:14" x14ac:dyDescent="0.3">
      <c r="A315">
        <v>314</v>
      </c>
      <c r="B315">
        <v>30</v>
      </c>
      <c r="C315" t="s">
        <v>14</v>
      </c>
      <c r="D315" t="s">
        <v>18</v>
      </c>
      <c r="E315" t="s">
        <v>21</v>
      </c>
      <c r="F315" s="2">
        <v>1385.84</v>
      </c>
      <c r="G315">
        <v>2</v>
      </c>
      <c r="H315" s="3">
        <v>3.7</v>
      </c>
      <c r="I315" t="s">
        <v>17</v>
      </c>
      <c r="J315" s="1">
        <v>44875</v>
      </c>
      <c r="K315" s="1">
        <f>Table2[[#This Row],[Order_Date]]+Table2[[#This Row],[Delivery_Time_Days]]</f>
        <v>44877</v>
      </c>
      <c r="L315" t="str">
        <f>IF(Table2[[#This Row],[Customer_Age]]&lt;30,"Young",IF(Table2[[#This Row],[Customer_Age]]&lt;45,"Middle Age","Old"))</f>
        <v>Middle Age</v>
      </c>
      <c r="M315" s="3" t="str">
        <f>IF(Table2[[#This Row],[Delivery_Time_Days]]&gt;=7,Table2[[#This Row],[Customer_Rating]],"")</f>
        <v/>
      </c>
      <c r="N315" s="3">
        <f>IF(Table2[[#This Row],[Delivery_Time_Days]]&lt;7,Table2[[#This Row],[Customer_Rating]],"")</f>
        <v>3.7</v>
      </c>
    </row>
    <row r="316" spans="1:14" x14ac:dyDescent="0.3">
      <c r="A316">
        <v>315</v>
      </c>
      <c r="B316">
        <v>44</v>
      </c>
      <c r="C316" t="s">
        <v>14</v>
      </c>
      <c r="D316" t="s">
        <v>18</v>
      </c>
      <c r="E316" t="s">
        <v>12</v>
      </c>
      <c r="F316" s="2">
        <v>991.02</v>
      </c>
      <c r="G316">
        <v>11</v>
      </c>
      <c r="H316" s="3">
        <v>2.7</v>
      </c>
      <c r="I316" t="s">
        <v>13</v>
      </c>
      <c r="J316" s="1">
        <v>44876</v>
      </c>
      <c r="K316" s="1">
        <f>Table2[[#This Row],[Order_Date]]+Table2[[#This Row],[Delivery_Time_Days]]</f>
        <v>44887</v>
      </c>
      <c r="L316" t="str">
        <f>IF(Table2[[#This Row],[Customer_Age]]&lt;30,"Young",IF(Table2[[#This Row],[Customer_Age]]&lt;45,"Middle Age","Old"))</f>
        <v>Middle Age</v>
      </c>
      <c r="M316" s="3">
        <f>IF(Table2[[#This Row],[Delivery_Time_Days]]&gt;=7,Table2[[#This Row],[Customer_Rating]],"")</f>
        <v>2.7</v>
      </c>
      <c r="N316" s="3" t="str">
        <f>IF(Table2[[#This Row],[Delivery_Time_Days]]&lt;7,Table2[[#This Row],[Customer_Rating]],"")</f>
        <v/>
      </c>
    </row>
    <row r="317" spans="1:14" x14ac:dyDescent="0.3">
      <c r="A317">
        <v>316</v>
      </c>
      <c r="B317">
        <v>65</v>
      </c>
      <c r="C317" t="s">
        <v>23</v>
      </c>
      <c r="D317" t="s">
        <v>11</v>
      </c>
      <c r="E317" t="s">
        <v>19</v>
      </c>
      <c r="F317" s="2">
        <v>409.19</v>
      </c>
      <c r="G317">
        <v>1</v>
      </c>
      <c r="H317" s="3">
        <v>1.5</v>
      </c>
      <c r="I317" t="s">
        <v>17</v>
      </c>
      <c r="J317" s="1">
        <v>44877</v>
      </c>
      <c r="K317" s="1">
        <f>Table2[[#This Row],[Order_Date]]+Table2[[#This Row],[Delivery_Time_Days]]</f>
        <v>44878</v>
      </c>
      <c r="L317" t="str">
        <f>IF(Table2[[#This Row],[Customer_Age]]&lt;30,"Young",IF(Table2[[#This Row],[Customer_Age]]&lt;45,"Middle Age","Old"))</f>
        <v>Old</v>
      </c>
      <c r="M317" s="3" t="str">
        <f>IF(Table2[[#This Row],[Delivery_Time_Days]]&gt;=7,Table2[[#This Row],[Customer_Rating]],"")</f>
        <v/>
      </c>
      <c r="N317" s="3">
        <f>IF(Table2[[#This Row],[Delivery_Time_Days]]&lt;7,Table2[[#This Row],[Customer_Rating]],"")</f>
        <v>1.5</v>
      </c>
    </row>
    <row r="318" spans="1:14" x14ac:dyDescent="0.3">
      <c r="A318">
        <v>317</v>
      </c>
      <c r="B318">
        <v>68</v>
      </c>
      <c r="C318" t="s">
        <v>14</v>
      </c>
      <c r="D318" t="s">
        <v>18</v>
      </c>
      <c r="E318" t="s">
        <v>19</v>
      </c>
      <c r="F318" s="2">
        <v>1102.17</v>
      </c>
      <c r="G318">
        <v>11</v>
      </c>
      <c r="H318" s="3">
        <v>1.2</v>
      </c>
      <c r="I318" t="s">
        <v>17</v>
      </c>
      <c r="J318" s="1">
        <v>44878</v>
      </c>
      <c r="K318" s="1">
        <f>Table2[[#This Row],[Order_Date]]+Table2[[#This Row],[Delivery_Time_Days]]</f>
        <v>44889</v>
      </c>
      <c r="L318" t="str">
        <f>IF(Table2[[#This Row],[Customer_Age]]&lt;30,"Young",IF(Table2[[#This Row],[Customer_Age]]&lt;45,"Middle Age","Old"))</f>
        <v>Old</v>
      </c>
      <c r="M318" s="3">
        <f>IF(Table2[[#This Row],[Delivery_Time_Days]]&gt;=7,Table2[[#This Row],[Customer_Rating]],"")</f>
        <v>1.2</v>
      </c>
      <c r="N318" s="3" t="str">
        <f>IF(Table2[[#This Row],[Delivery_Time_Days]]&lt;7,Table2[[#This Row],[Customer_Rating]],"")</f>
        <v/>
      </c>
    </row>
    <row r="319" spans="1:14" x14ac:dyDescent="0.3">
      <c r="A319">
        <v>318</v>
      </c>
      <c r="B319">
        <v>41</v>
      </c>
      <c r="C319" t="s">
        <v>23</v>
      </c>
      <c r="D319" t="s">
        <v>25</v>
      </c>
      <c r="E319" t="s">
        <v>16</v>
      </c>
      <c r="F319" s="2">
        <v>526.48</v>
      </c>
      <c r="G319">
        <v>2</v>
      </c>
      <c r="H319" s="3">
        <v>2.1</v>
      </c>
      <c r="I319" t="s">
        <v>13</v>
      </c>
      <c r="J319" s="1">
        <v>44879</v>
      </c>
      <c r="K319" s="1">
        <f>Table2[[#This Row],[Order_Date]]+Table2[[#This Row],[Delivery_Time_Days]]</f>
        <v>44881</v>
      </c>
      <c r="L319" t="str">
        <f>IF(Table2[[#This Row],[Customer_Age]]&lt;30,"Young",IF(Table2[[#This Row],[Customer_Age]]&lt;45,"Middle Age","Old"))</f>
        <v>Middle Age</v>
      </c>
      <c r="M319" s="3" t="str">
        <f>IF(Table2[[#This Row],[Delivery_Time_Days]]&gt;=7,Table2[[#This Row],[Customer_Rating]],"")</f>
        <v/>
      </c>
      <c r="N319" s="3">
        <f>IF(Table2[[#This Row],[Delivery_Time_Days]]&lt;7,Table2[[#This Row],[Customer_Rating]],"")</f>
        <v>2.1</v>
      </c>
    </row>
    <row r="320" spans="1:14" x14ac:dyDescent="0.3">
      <c r="A320">
        <v>319</v>
      </c>
      <c r="B320">
        <v>41</v>
      </c>
      <c r="C320" t="s">
        <v>10</v>
      </c>
      <c r="D320" t="s">
        <v>22</v>
      </c>
      <c r="E320" t="s">
        <v>16</v>
      </c>
      <c r="F320" s="2">
        <v>247.74</v>
      </c>
      <c r="G320">
        <v>10</v>
      </c>
      <c r="H320" s="3">
        <v>3.1</v>
      </c>
      <c r="I320" t="s">
        <v>17</v>
      </c>
      <c r="J320" s="1">
        <v>44880</v>
      </c>
      <c r="K320" s="1">
        <f>Table2[[#This Row],[Order_Date]]+Table2[[#This Row],[Delivery_Time_Days]]</f>
        <v>44890</v>
      </c>
      <c r="L320" t="str">
        <f>IF(Table2[[#This Row],[Customer_Age]]&lt;30,"Young",IF(Table2[[#This Row],[Customer_Age]]&lt;45,"Middle Age","Old"))</f>
        <v>Middle Age</v>
      </c>
      <c r="M320" s="3">
        <f>IF(Table2[[#This Row],[Delivery_Time_Days]]&gt;=7,Table2[[#This Row],[Customer_Rating]],"")</f>
        <v>3.1</v>
      </c>
      <c r="N320" s="3" t="str">
        <f>IF(Table2[[#This Row],[Delivery_Time_Days]]&lt;7,Table2[[#This Row],[Customer_Rating]],"")</f>
        <v/>
      </c>
    </row>
    <row r="321" spans="1:14" x14ac:dyDescent="0.3">
      <c r="A321">
        <v>320</v>
      </c>
      <c r="B321">
        <v>45</v>
      </c>
      <c r="C321" t="s">
        <v>23</v>
      </c>
      <c r="D321" t="s">
        <v>25</v>
      </c>
      <c r="E321" t="s">
        <v>16</v>
      </c>
      <c r="F321" s="2">
        <v>1308.02</v>
      </c>
      <c r="G321">
        <v>3</v>
      </c>
      <c r="H321" s="3">
        <v>3.8</v>
      </c>
      <c r="I321" t="s">
        <v>13</v>
      </c>
      <c r="J321" s="1">
        <v>44881</v>
      </c>
      <c r="K321" s="1">
        <f>Table2[[#This Row],[Order_Date]]+Table2[[#This Row],[Delivery_Time_Days]]</f>
        <v>44884</v>
      </c>
      <c r="L321" t="str">
        <f>IF(Table2[[#This Row],[Customer_Age]]&lt;30,"Young",IF(Table2[[#This Row],[Customer_Age]]&lt;45,"Middle Age","Old"))</f>
        <v>Old</v>
      </c>
      <c r="M321" s="3" t="str">
        <f>IF(Table2[[#This Row],[Delivery_Time_Days]]&gt;=7,Table2[[#This Row],[Customer_Rating]],"")</f>
        <v/>
      </c>
      <c r="N321" s="3">
        <f>IF(Table2[[#This Row],[Delivery_Time_Days]]&lt;7,Table2[[#This Row],[Customer_Rating]],"")</f>
        <v>3.8</v>
      </c>
    </row>
    <row r="322" spans="1:14" x14ac:dyDescent="0.3">
      <c r="A322">
        <v>321</v>
      </c>
      <c r="B322">
        <v>38</v>
      </c>
      <c r="C322" t="s">
        <v>10</v>
      </c>
      <c r="D322" t="s">
        <v>11</v>
      </c>
      <c r="E322" t="s">
        <v>16</v>
      </c>
      <c r="F322" s="2">
        <v>539.5</v>
      </c>
      <c r="G322">
        <v>4</v>
      </c>
      <c r="H322" s="3">
        <v>3.2</v>
      </c>
      <c r="I322" t="s">
        <v>17</v>
      </c>
      <c r="J322" s="1">
        <v>44882</v>
      </c>
      <c r="K322" s="1">
        <f>Table2[[#This Row],[Order_Date]]+Table2[[#This Row],[Delivery_Time_Days]]</f>
        <v>44886</v>
      </c>
      <c r="L322" t="str">
        <f>IF(Table2[[#This Row],[Customer_Age]]&lt;30,"Young",IF(Table2[[#This Row],[Customer_Age]]&lt;45,"Middle Age","Old"))</f>
        <v>Middle Age</v>
      </c>
      <c r="M322" s="3" t="str">
        <f>IF(Table2[[#This Row],[Delivery_Time_Days]]&gt;=7,Table2[[#This Row],[Customer_Rating]],"")</f>
        <v/>
      </c>
      <c r="N322" s="3">
        <f>IF(Table2[[#This Row],[Delivery_Time_Days]]&lt;7,Table2[[#This Row],[Customer_Rating]],"")</f>
        <v>3.2</v>
      </c>
    </row>
    <row r="323" spans="1:14" x14ac:dyDescent="0.3">
      <c r="A323">
        <v>322</v>
      </c>
      <c r="B323">
        <v>42</v>
      </c>
      <c r="C323" t="s">
        <v>14</v>
      </c>
      <c r="D323" t="s">
        <v>18</v>
      </c>
      <c r="E323" t="s">
        <v>24</v>
      </c>
      <c r="F323" s="2">
        <v>295.58</v>
      </c>
      <c r="G323">
        <v>3</v>
      </c>
      <c r="H323" s="3">
        <v>4.5</v>
      </c>
      <c r="I323" t="s">
        <v>13</v>
      </c>
      <c r="J323" s="1">
        <v>44883</v>
      </c>
      <c r="K323" s="1">
        <f>Table2[[#This Row],[Order_Date]]+Table2[[#This Row],[Delivery_Time_Days]]</f>
        <v>44886</v>
      </c>
      <c r="L323" t="str">
        <f>IF(Table2[[#This Row],[Customer_Age]]&lt;30,"Young",IF(Table2[[#This Row],[Customer_Age]]&lt;45,"Middle Age","Old"))</f>
        <v>Middle Age</v>
      </c>
      <c r="M323" s="3" t="str">
        <f>IF(Table2[[#This Row],[Delivery_Time_Days]]&gt;=7,Table2[[#This Row],[Customer_Rating]],"")</f>
        <v/>
      </c>
      <c r="N323" s="3">
        <f>IF(Table2[[#This Row],[Delivery_Time_Days]]&lt;7,Table2[[#This Row],[Customer_Rating]],"")</f>
        <v>4.5</v>
      </c>
    </row>
    <row r="324" spans="1:14" x14ac:dyDescent="0.3">
      <c r="A324">
        <v>323</v>
      </c>
      <c r="B324">
        <v>18</v>
      </c>
      <c r="C324" t="s">
        <v>23</v>
      </c>
      <c r="D324" t="s">
        <v>25</v>
      </c>
      <c r="E324" t="s">
        <v>16</v>
      </c>
      <c r="F324" s="2">
        <v>24.88</v>
      </c>
      <c r="G324">
        <v>8</v>
      </c>
      <c r="H324" s="3">
        <v>1.5</v>
      </c>
      <c r="I324" t="s">
        <v>13</v>
      </c>
      <c r="J324" s="1">
        <v>44884</v>
      </c>
      <c r="K324" s="1">
        <f>Table2[[#This Row],[Order_Date]]+Table2[[#This Row],[Delivery_Time_Days]]</f>
        <v>44892</v>
      </c>
      <c r="L324" t="str">
        <f>IF(Table2[[#This Row],[Customer_Age]]&lt;30,"Young",IF(Table2[[#This Row],[Customer_Age]]&lt;45,"Middle Age","Old"))</f>
        <v>Young</v>
      </c>
      <c r="M324" s="3">
        <f>IF(Table2[[#This Row],[Delivery_Time_Days]]&gt;=7,Table2[[#This Row],[Customer_Rating]],"")</f>
        <v>1.5</v>
      </c>
      <c r="N324" s="3" t="str">
        <f>IF(Table2[[#This Row],[Delivery_Time_Days]]&lt;7,Table2[[#This Row],[Customer_Rating]],"")</f>
        <v/>
      </c>
    </row>
    <row r="325" spans="1:14" x14ac:dyDescent="0.3">
      <c r="A325">
        <v>324</v>
      </c>
      <c r="B325">
        <v>45</v>
      </c>
      <c r="C325" t="s">
        <v>10</v>
      </c>
      <c r="D325" t="s">
        <v>11</v>
      </c>
      <c r="E325" t="s">
        <v>16</v>
      </c>
      <c r="F325" s="2">
        <v>473.06</v>
      </c>
      <c r="G325">
        <v>3</v>
      </c>
      <c r="H325" s="3">
        <v>1.8</v>
      </c>
      <c r="I325" t="s">
        <v>17</v>
      </c>
      <c r="J325" s="1">
        <v>44885</v>
      </c>
      <c r="K325" s="1">
        <f>Table2[[#This Row],[Order_Date]]+Table2[[#This Row],[Delivery_Time_Days]]</f>
        <v>44888</v>
      </c>
      <c r="L325" t="str">
        <f>IF(Table2[[#This Row],[Customer_Age]]&lt;30,"Young",IF(Table2[[#This Row],[Customer_Age]]&lt;45,"Middle Age","Old"))</f>
        <v>Old</v>
      </c>
      <c r="M325" s="3" t="str">
        <f>IF(Table2[[#This Row],[Delivery_Time_Days]]&gt;=7,Table2[[#This Row],[Customer_Rating]],"")</f>
        <v/>
      </c>
      <c r="N325" s="3">
        <f>IF(Table2[[#This Row],[Delivery_Time_Days]]&lt;7,Table2[[#This Row],[Customer_Rating]],"")</f>
        <v>1.8</v>
      </c>
    </row>
    <row r="326" spans="1:14" x14ac:dyDescent="0.3">
      <c r="A326">
        <v>325</v>
      </c>
      <c r="B326">
        <v>50</v>
      </c>
      <c r="C326" t="s">
        <v>14</v>
      </c>
      <c r="D326" t="s">
        <v>20</v>
      </c>
      <c r="E326" t="s">
        <v>19</v>
      </c>
      <c r="F326" s="2">
        <v>885.74</v>
      </c>
      <c r="G326">
        <v>1</v>
      </c>
      <c r="H326" s="3">
        <v>3.3</v>
      </c>
      <c r="I326" t="s">
        <v>13</v>
      </c>
      <c r="J326" s="1">
        <v>44886</v>
      </c>
      <c r="K326" s="1">
        <f>Table2[[#This Row],[Order_Date]]+Table2[[#This Row],[Delivery_Time_Days]]</f>
        <v>44887</v>
      </c>
      <c r="L326" t="str">
        <f>IF(Table2[[#This Row],[Customer_Age]]&lt;30,"Young",IF(Table2[[#This Row],[Customer_Age]]&lt;45,"Middle Age","Old"))</f>
        <v>Old</v>
      </c>
      <c r="M326" s="3" t="str">
        <f>IF(Table2[[#This Row],[Delivery_Time_Days]]&gt;=7,Table2[[#This Row],[Customer_Rating]],"")</f>
        <v/>
      </c>
      <c r="N326" s="3">
        <f>IF(Table2[[#This Row],[Delivery_Time_Days]]&lt;7,Table2[[#This Row],[Customer_Rating]],"")</f>
        <v>3.3</v>
      </c>
    </row>
    <row r="327" spans="1:14" x14ac:dyDescent="0.3">
      <c r="A327">
        <v>326</v>
      </c>
      <c r="B327">
        <v>39</v>
      </c>
      <c r="C327" t="s">
        <v>23</v>
      </c>
      <c r="D327" t="s">
        <v>25</v>
      </c>
      <c r="E327" t="s">
        <v>24</v>
      </c>
      <c r="F327" s="2">
        <v>1318.93</v>
      </c>
      <c r="G327">
        <v>6</v>
      </c>
      <c r="H327" s="3">
        <v>1.6</v>
      </c>
      <c r="I327" t="s">
        <v>17</v>
      </c>
      <c r="J327" s="1">
        <v>44887</v>
      </c>
      <c r="K327" s="1">
        <f>Table2[[#This Row],[Order_Date]]+Table2[[#This Row],[Delivery_Time_Days]]</f>
        <v>44893</v>
      </c>
      <c r="L327" t="str">
        <f>IF(Table2[[#This Row],[Customer_Age]]&lt;30,"Young",IF(Table2[[#This Row],[Customer_Age]]&lt;45,"Middle Age","Old"))</f>
        <v>Middle Age</v>
      </c>
      <c r="M327" s="3" t="str">
        <f>IF(Table2[[#This Row],[Delivery_Time_Days]]&gt;=7,Table2[[#This Row],[Customer_Rating]],"")</f>
        <v/>
      </c>
      <c r="N327" s="3">
        <f>IF(Table2[[#This Row],[Delivery_Time_Days]]&lt;7,Table2[[#This Row],[Customer_Rating]],"")</f>
        <v>1.6</v>
      </c>
    </row>
    <row r="328" spans="1:14" x14ac:dyDescent="0.3">
      <c r="A328">
        <v>327</v>
      </c>
      <c r="B328">
        <v>37</v>
      </c>
      <c r="C328" t="s">
        <v>10</v>
      </c>
      <c r="D328" t="s">
        <v>20</v>
      </c>
      <c r="E328" t="s">
        <v>24</v>
      </c>
      <c r="F328" s="2">
        <v>1141.0999999999999</v>
      </c>
      <c r="G328">
        <v>8</v>
      </c>
      <c r="H328" s="3">
        <v>4.0999999999999996</v>
      </c>
      <c r="I328" t="s">
        <v>17</v>
      </c>
      <c r="J328" s="1">
        <v>44888</v>
      </c>
      <c r="K328" s="1">
        <f>Table2[[#This Row],[Order_Date]]+Table2[[#This Row],[Delivery_Time_Days]]</f>
        <v>44896</v>
      </c>
      <c r="L328" t="str">
        <f>IF(Table2[[#This Row],[Customer_Age]]&lt;30,"Young",IF(Table2[[#This Row],[Customer_Age]]&lt;45,"Middle Age","Old"))</f>
        <v>Middle Age</v>
      </c>
      <c r="M328" s="3">
        <f>IF(Table2[[#This Row],[Delivery_Time_Days]]&gt;=7,Table2[[#This Row],[Customer_Rating]],"")</f>
        <v>4.0999999999999996</v>
      </c>
      <c r="N328" s="3" t="str">
        <f>IF(Table2[[#This Row],[Delivery_Time_Days]]&lt;7,Table2[[#This Row],[Customer_Rating]],"")</f>
        <v/>
      </c>
    </row>
    <row r="329" spans="1:14" x14ac:dyDescent="0.3">
      <c r="A329">
        <v>328</v>
      </c>
      <c r="B329">
        <v>35</v>
      </c>
      <c r="C329" t="s">
        <v>10</v>
      </c>
      <c r="D329" t="s">
        <v>25</v>
      </c>
      <c r="E329" t="s">
        <v>24</v>
      </c>
      <c r="F329" s="2">
        <v>10.29</v>
      </c>
      <c r="G329">
        <v>12</v>
      </c>
      <c r="H329" s="3">
        <v>1.2</v>
      </c>
      <c r="I329" t="s">
        <v>17</v>
      </c>
      <c r="J329" s="1">
        <v>44889</v>
      </c>
      <c r="K329" s="1">
        <f>Table2[[#This Row],[Order_Date]]+Table2[[#This Row],[Delivery_Time_Days]]</f>
        <v>44901</v>
      </c>
      <c r="L329" t="str">
        <f>IF(Table2[[#This Row],[Customer_Age]]&lt;30,"Young",IF(Table2[[#This Row],[Customer_Age]]&lt;45,"Middle Age","Old"))</f>
        <v>Middle Age</v>
      </c>
      <c r="M329" s="3">
        <f>IF(Table2[[#This Row],[Delivery_Time_Days]]&gt;=7,Table2[[#This Row],[Customer_Rating]],"")</f>
        <v>1.2</v>
      </c>
      <c r="N329" s="3" t="str">
        <f>IF(Table2[[#This Row],[Delivery_Time_Days]]&lt;7,Table2[[#This Row],[Customer_Rating]],"")</f>
        <v/>
      </c>
    </row>
    <row r="330" spans="1:14" x14ac:dyDescent="0.3">
      <c r="A330">
        <v>329</v>
      </c>
      <c r="B330">
        <v>41</v>
      </c>
      <c r="C330" t="s">
        <v>14</v>
      </c>
      <c r="D330" t="s">
        <v>15</v>
      </c>
      <c r="E330" t="s">
        <v>16</v>
      </c>
      <c r="F330" s="2">
        <v>579.74</v>
      </c>
      <c r="G330">
        <v>6</v>
      </c>
      <c r="H330" s="3">
        <v>3.9</v>
      </c>
      <c r="I330" t="s">
        <v>17</v>
      </c>
      <c r="J330" s="1">
        <v>44890</v>
      </c>
      <c r="K330" s="1">
        <f>Table2[[#This Row],[Order_Date]]+Table2[[#This Row],[Delivery_Time_Days]]</f>
        <v>44896</v>
      </c>
      <c r="L330" t="str">
        <f>IF(Table2[[#This Row],[Customer_Age]]&lt;30,"Young",IF(Table2[[#This Row],[Customer_Age]]&lt;45,"Middle Age","Old"))</f>
        <v>Middle Age</v>
      </c>
      <c r="M330" s="3" t="str">
        <f>IF(Table2[[#This Row],[Delivery_Time_Days]]&gt;=7,Table2[[#This Row],[Customer_Rating]],"")</f>
        <v/>
      </c>
      <c r="N330" s="3">
        <f>IF(Table2[[#This Row],[Delivery_Time_Days]]&lt;7,Table2[[#This Row],[Customer_Rating]],"")</f>
        <v>3.9</v>
      </c>
    </row>
    <row r="331" spans="1:14" x14ac:dyDescent="0.3">
      <c r="A331">
        <v>330</v>
      </c>
      <c r="B331">
        <v>30</v>
      </c>
      <c r="C331" t="s">
        <v>14</v>
      </c>
      <c r="D331" t="s">
        <v>18</v>
      </c>
      <c r="E331" t="s">
        <v>19</v>
      </c>
      <c r="F331" s="2">
        <v>1286.82</v>
      </c>
      <c r="G331">
        <v>5</v>
      </c>
      <c r="H331" s="3">
        <v>4.3</v>
      </c>
      <c r="I331" t="s">
        <v>17</v>
      </c>
      <c r="J331" s="1">
        <v>44891</v>
      </c>
      <c r="K331" s="1">
        <f>Table2[[#This Row],[Order_Date]]+Table2[[#This Row],[Delivery_Time_Days]]</f>
        <v>44896</v>
      </c>
      <c r="L331" t="str">
        <f>IF(Table2[[#This Row],[Customer_Age]]&lt;30,"Young",IF(Table2[[#This Row],[Customer_Age]]&lt;45,"Middle Age","Old"))</f>
        <v>Middle Age</v>
      </c>
      <c r="M331" s="3" t="str">
        <f>IF(Table2[[#This Row],[Delivery_Time_Days]]&gt;=7,Table2[[#This Row],[Customer_Rating]],"")</f>
        <v/>
      </c>
      <c r="N331" s="3">
        <f>IF(Table2[[#This Row],[Delivery_Time_Days]]&lt;7,Table2[[#This Row],[Customer_Rating]],"")</f>
        <v>4.3</v>
      </c>
    </row>
    <row r="332" spans="1:14" x14ac:dyDescent="0.3">
      <c r="A332">
        <v>331</v>
      </c>
      <c r="B332">
        <v>40</v>
      </c>
      <c r="C332" t="s">
        <v>10</v>
      </c>
      <c r="D332" t="s">
        <v>25</v>
      </c>
      <c r="E332" t="s">
        <v>19</v>
      </c>
      <c r="F332" s="2">
        <v>1376.8</v>
      </c>
      <c r="G332">
        <v>14</v>
      </c>
      <c r="H332" s="3">
        <v>2.4</v>
      </c>
      <c r="I332" t="s">
        <v>13</v>
      </c>
      <c r="J332" s="1">
        <v>44892</v>
      </c>
      <c r="K332" s="1">
        <f>Table2[[#This Row],[Order_Date]]+Table2[[#This Row],[Delivery_Time_Days]]</f>
        <v>44906</v>
      </c>
      <c r="L332" t="str">
        <f>IF(Table2[[#This Row],[Customer_Age]]&lt;30,"Young",IF(Table2[[#This Row],[Customer_Age]]&lt;45,"Middle Age","Old"))</f>
        <v>Middle Age</v>
      </c>
      <c r="M332" s="3">
        <f>IF(Table2[[#This Row],[Delivery_Time_Days]]&gt;=7,Table2[[#This Row],[Customer_Rating]],"")</f>
        <v>2.4</v>
      </c>
      <c r="N332" s="3" t="str">
        <f>IF(Table2[[#This Row],[Delivery_Time_Days]]&lt;7,Table2[[#This Row],[Customer_Rating]],"")</f>
        <v/>
      </c>
    </row>
    <row r="333" spans="1:14" x14ac:dyDescent="0.3">
      <c r="A333">
        <v>332</v>
      </c>
      <c r="B333">
        <v>41</v>
      </c>
      <c r="C333" t="s">
        <v>10</v>
      </c>
      <c r="D333" t="s">
        <v>11</v>
      </c>
      <c r="E333" t="s">
        <v>12</v>
      </c>
      <c r="F333" s="2">
        <v>1412.63</v>
      </c>
      <c r="G333">
        <v>12</v>
      </c>
      <c r="H333" s="3">
        <v>3.2</v>
      </c>
      <c r="I333" t="s">
        <v>17</v>
      </c>
      <c r="J333" s="1">
        <v>44893</v>
      </c>
      <c r="K333" s="1">
        <f>Table2[[#This Row],[Order_Date]]+Table2[[#This Row],[Delivery_Time_Days]]</f>
        <v>44905</v>
      </c>
      <c r="L333" t="str">
        <f>IF(Table2[[#This Row],[Customer_Age]]&lt;30,"Young",IF(Table2[[#This Row],[Customer_Age]]&lt;45,"Middle Age","Old"))</f>
        <v>Middle Age</v>
      </c>
      <c r="M333" s="3">
        <f>IF(Table2[[#This Row],[Delivery_Time_Days]]&gt;=7,Table2[[#This Row],[Customer_Rating]],"")</f>
        <v>3.2</v>
      </c>
      <c r="N333" s="3" t="str">
        <f>IF(Table2[[#This Row],[Delivery_Time_Days]]&lt;7,Table2[[#This Row],[Customer_Rating]],"")</f>
        <v/>
      </c>
    </row>
    <row r="334" spans="1:14" x14ac:dyDescent="0.3">
      <c r="A334">
        <v>333</v>
      </c>
      <c r="B334">
        <v>21</v>
      </c>
      <c r="C334" t="s">
        <v>14</v>
      </c>
      <c r="D334" t="s">
        <v>20</v>
      </c>
      <c r="E334" t="s">
        <v>16</v>
      </c>
      <c r="F334" s="2">
        <v>1189.68</v>
      </c>
      <c r="G334">
        <v>1</v>
      </c>
      <c r="H334" s="3">
        <v>2</v>
      </c>
      <c r="I334" t="s">
        <v>17</v>
      </c>
      <c r="J334" s="1">
        <v>44894</v>
      </c>
      <c r="K334" s="1">
        <f>Table2[[#This Row],[Order_Date]]+Table2[[#This Row],[Delivery_Time_Days]]</f>
        <v>44895</v>
      </c>
      <c r="L334" t="str">
        <f>IF(Table2[[#This Row],[Customer_Age]]&lt;30,"Young",IF(Table2[[#This Row],[Customer_Age]]&lt;45,"Middle Age","Old"))</f>
        <v>Young</v>
      </c>
      <c r="M334" s="3" t="str">
        <f>IF(Table2[[#This Row],[Delivery_Time_Days]]&gt;=7,Table2[[#This Row],[Customer_Rating]],"")</f>
        <v/>
      </c>
      <c r="N334" s="3">
        <f>IF(Table2[[#This Row],[Delivery_Time_Days]]&lt;7,Table2[[#This Row],[Customer_Rating]],"")</f>
        <v>2</v>
      </c>
    </row>
    <row r="335" spans="1:14" x14ac:dyDescent="0.3">
      <c r="A335">
        <v>334</v>
      </c>
      <c r="B335">
        <v>26</v>
      </c>
      <c r="C335" t="s">
        <v>14</v>
      </c>
      <c r="D335" t="s">
        <v>25</v>
      </c>
      <c r="E335" t="s">
        <v>19</v>
      </c>
      <c r="F335" s="2">
        <v>1075.53</v>
      </c>
      <c r="G335">
        <v>5</v>
      </c>
      <c r="H335" s="3">
        <v>1.9</v>
      </c>
      <c r="I335" t="s">
        <v>13</v>
      </c>
      <c r="J335" s="1">
        <v>44895</v>
      </c>
      <c r="K335" s="1">
        <f>Table2[[#This Row],[Order_Date]]+Table2[[#This Row],[Delivery_Time_Days]]</f>
        <v>44900</v>
      </c>
      <c r="L335" t="str">
        <f>IF(Table2[[#This Row],[Customer_Age]]&lt;30,"Young",IF(Table2[[#This Row],[Customer_Age]]&lt;45,"Middle Age","Old"))</f>
        <v>Young</v>
      </c>
      <c r="M335" s="3" t="str">
        <f>IF(Table2[[#This Row],[Delivery_Time_Days]]&gt;=7,Table2[[#This Row],[Customer_Rating]],"")</f>
        <v/>
      </c>
      <c r="N335" s="3">
        <f>IF(Table2[[#This Row],[Delivery_Time_Days]]&lt;7,Table2[[#This Row],[Customer_Rating]],"")</f>
        <v>1.9</v>
      </c>
    </row>
    <row r="336" spans="1:14" x14ac:dyDescent="0.3">
      <c r="A336">
        <v>335</v>
      </c>
      <c r="B336">
        <v>27</v>
      </c>
      <c r="C336" t="s">
        <v>23</v>
      </c>
      <c r="D336" t="s">
        <v>22</v>
      </c>
      <c r="E336" t="s">
        <v>16</v>
      </c>
      <c r="F336" s="2">
        <v>673.63</v>
      </c>
      <c r="G336">
        <v>8</v>
      </c>
      <c r="H336" s="3">
        <v>1.7</v>
      </c>
      <c r="I336" t="s">
        <v>17</v>
      </c>
      <c r="J336" s="1">
        <v>44896</v>
      </c>
      <c r="K336" s="1">
        <f>Table2[[#This Row],[Order_Date]]+Table2[[#This Row],[Delivery_Time_Days]]</f>
        <v>44904</v>
      </c>
      <c r="L336" t="str">
        <f>IF(Table2[[#This Row],[Customer_Age]]&lt;30,"Young",IF(Table2[[#This Row],[Customer_Age]]&lt;45,"Middle Age","Old"))</f>
        <v>Young</v>
      </c>
      <c r="M336" s="3">
        <f>IF(Table2[[#This Row],[Delivery_Time_Days]]&gt;=7,Table2[[#This Row],[Customer_Rating]],"")</f>
        <v>1.7</v>
      </c>
      <c r="N336" s="3" t="str">
        <f>IF(Table2[[#This Row],[Delivery_Time_Days]]&lt;7,Table2[[#This Row],[Customer_Rating]],"")</f>
        <v/>
      </c>
    </row>
    <row r="337" spans="1:14" x14ac:dyDescent="0.3">
      <c r="A337">
        <v>336</v>
      </c>
      <c r="B337">
        <v>52</v>
      </c>
      <c r="C337" t="s">
        <v>14</v>
      </c>
      <c r="D337" t="s">
        <v>11</v>
      </c>
      <c r="E337" t="s">
        <v>19</v>
      </c>
      <c r="F337" s="2">
        <v>765.54</v>
      </c>
      <c r="G337">
        <v>4</v>
      </c>
      <c r="H337" s="3">
        <v>3.4</v>
      </c>
      <c r="I337" t="s">
        <v>13</v>
      </c>
      <c r="J337" s="1">
        <v>44897</v>
      </c>
      <c r="K337" s="1">
        <f>Table2[[#This Row],[Order_Date]]+Table2[[#This Row],[Delivery_Time_Days]]</f>
        <v>44901</v>
      </c>
      <c r="L337" t="str">
        <f>IF(Table2[[#This Row],[Customer_Age]]&lt;30,"Young",IF(Table2[[#This Row],[Customer_Age]]&lt;45,"Middle Age","Old"))</f>
        <v>Old</v>
      </c>
      <c r="M337" s="3" t="str">
        <f>IF(Table2[[#This Row],[Delivery_Time_Days]]&gt;=7,Table2[[#This Row],[Customer_Rating]],"")</f>
        <v/>
      </c>
      <c r="N337" s="3">
        <f>IF(Table2[[#This Row],[Delivery_Time_Days]]&lt;7,Table2[[#This Row],[Customer_Rating]],"")</f>
        <v>3.4</v>
      </c>
    </row>
    <row r="338" spans="1:14" x14ac:dyDescent="0.3">
      <c r="A338">
        <v>337</v>
      </c>
      <c r="B338">
        <v>53</v>
      </c>
      <c r="C338" t="s">
        <v>23</v>
      </c>
      <c r="D338" t="s">
        <v>25</v>
      </c>
      <c r="E338" t="s">
        <v>21</v>
      </c>
      <c r="F338" s="2">
        <v>1154.1600000000001</v>
      </c>
      <c r="G338">
        <v>11</v>
      </c>
      <c r="H338" s="3">
        <v>1.4</v>
      </c>
      <c r="I338" t="s">
        <v>17</v>
      </c>
      <c r="J338" s="1">
        <v>44898</v>
      </c>
      <c r="K338" s="1">
        <f>Table2[[#This Row],[Order_Date]]+Table2[[#This Row],[Delivery_Time_Days]]</f>
        <v>44909</v>
      </c>
      <c r="L338" t="str">
        <f>IF(Table2[[#This Row],[Customer_Age]]&lt;30,"Young",IF(Table2[[#This Row],[Customer_Age]]&lt;45,"Middle Age","Old"))</f>
        <v>Old</v>
      </c>
      <c r="M338" s="3">
        <f>IF(Table2[[#This Row],[Delivery_Time_Days]]&gt;=7,Table2[[#This Row],[Customer_Rating]],"")</f>
        <v>1.4</v>
      </c>
      <c r="N338" s="3" t="str">
        <f>IF(Table2[[#This Row],[Delivery_Time_Days]]&lt;7,Table2[[#This Row],[Customer_Rating]],"")</f>
        <v/>
      </c>
    </row>
    <row r="339" spans="1:14" x14ac:dyDescent="0.3">
      <c r="A339">
        <v>338</v>
      </c>
      <c r="B339">
        <v>53</v>
      </c>
      <c r="C339" t="s">
        <v>14</v>
      </c>
      <c r="D339" t="s">
        <v>22</v>
      </c>
      <c r="E339" t="s">
        <v>16</v>
      </c>
      <c r="F339" s="2">
        <v>1341.77</v>
      </c>
      <c r="G339">
        <v>8</v>
      </c>
      <c r="H339" s="3">
        <v>2.5</v>
      </c>
      <c r="I339" t="s">
        <v>13</v>
      </c>
      <c r="J339" s="1">
        <v>44899</v>
      </c>
      <c r="K339" s="1">
        <f>Table2[[#This Row],[Order_Date]]+Table2[[#This Row],[Delivery_Time_Days]]</f>
        <v>44907</v>
      </c>
      <c r="L339" t="str">
        <f>IF(Table2[[#This Row],[Customer_Age]]&lt;30,"Young",IF(Table2[[#This Row],[Customer_Age]]&lt;45,"Middle Age","Old"))</f>
        <v>Old</v>
      </c>
      <c r="M339" s="3">
        <f>IF(Table2[[#This Row],[Delivery_Time_Days]]&gt;=7,Table2[[#This Row],[Customer_Rating]],"")</f>
        <v>2.5</v>
      </c>
      <c r="N339" s="3" t="str">
        <f>IF(Table2[[#This Row],[Delivery_Time_Days]]&lt;7,Table2[[#This Row],[Customer_Rating]],"")</f>
        <v/>
      </c>
    </row>
    <row r="340" spans="1:14" x14ac:dyDescent="0.3">
      <c r="A340">
        <v>339</v>
      </c>
      <c r="B340">
        <v>61</v>
      </c>
      <c r="C340" t="s">
        <v>14</v>
      </c>
      <c r="D340" t="s">
        <v>25</v>
      </c>
      <c r="E340" t="s">
        <v>19</v>
      </c>
      <c r="F340" s="2">
        <v>1152.08</v>
      </c>
      <c r="G340">
        <v>9</v>
      </c>
      <c r="H340" s="3">
        <v>3</v>
      </c>
      <c r="I340" t="s">
        <v>17</v>
      </c>
      <c r="J340" s="1">
        <v>44900</v>
      </c>
      <c r="K340" s="1">
        <f>Table2[[#This Row],[Order_Date]]+Table2[[#This Row],[Delivery_Time_Days]]</f>
        <v>44909</v>
      </c>
      <c r="L340" t="str">
        <f>IF(Table2[[#This Row],[Customer_Age]]&lt;30,"Young",IF(Table2[[#This Row],[Customer_Age]]&lt;45,"Middle Age","Old"))</f>
        <v>Old</v>
      </c>
      <c r="M340" s="3">
        <f>IF(Table2[[#This Row],[Delivery_Time_Days]]&gt;=7,Table2[[#This Row],[Customer_Rating]],"")</f>
        <v>3</v>
      </c>
      <c r="N340" s="3" t="str">
        <f>IF(Table2[[#This Row],[Delivery_Time_Days]]&lt;7,Table2[[#This Row],[Customer_Rating]],"")</f>
        <v/>
      </c>
    </row>
    <row r="341" spans="1:14" x14ac:dyDescent="0.3">
      <c r="A341">
        <v>340</v>
      </c>
      <c r="B341">
        <v>47</v>
      </c>
      <c r="C341" t="s">
        <v>10</v>
      </c>
      <c r="D341" t="s">
        <v>18</v>
      </c>
      <c r="E341" t="s">
        <v>21</v>
      </c>
      <c r="F341" s="2">
        <v>1440.91</v>
      </c>
      <c r="G341">
        <v>12</v>
      </c>
      <c r="H341" s="3">
        <v>4</v>
      </c>
      <c r="I341" t="s">
        <v>13</v>
      </c>
      <c r="J341" s="1">
        <v>44901</v>
      </c>
      <c r="K341" s="1">
        <f>Table2[[#This Row],[Order_Date]]+Table2[[#This Row],[Delivery_Time_Days]]</f>
        <v>44913</v>
      </c>
      <c r="L341" t="str">
        <f>IF(Table2[[#This Row],[Customer_Age]]&lt;30,"Young",IF(Table2[[#This Row],[Customer_Age]]&lt;45,"Middle Age","Old"))</f>
        <v>Old</v>
      </c>
      <c r="M341" s="3">
        <f>IF(Table2[[#This Row],[Delivery_Time_Days]]&gt;=7,Table2[[#This Row],[Customer_Rating]],"")</f>
        <v>4</v>
      </c>
      <c r="N341" s="3" t="str">
        <f>IF(Table2[[#This Row],[Delivery_Time_Days]]&lt;7,Table2[[#This Row],[Customer_Rating]],"")</f>
        <v/>
      </c>
    </row>
    <row r="342" spans="1:14" x14ac:dyDescent="0.3">
      <c r="A342">
        <v>341</v>
      </c>
      <c r="B342">
        <v>18</v>
      </c>
      <c r="C342" t="s">
        <v>10</v>
      </c>
      <c r="D342" t="s">
        <v>25</v>
      </c>
      <c r="E342" t="s">
        <v>19</v>
      </c>
      <c r="F342" s="2">
        <v>1287.8900000000001</v>
      </c>
      <c r="G342">
        <v>6</v>
      </c>
      <c r="H342" s="3">
        <v>3.6</v>
      </c>
      <c r="I342" t="s">
        <v>17</v>
      </c>
      <c r="J342" s="1">
        <v>44902</v>
      </c>
      <c r="K342" s="1">
        <f>Table2[[#This Row],[Order_Date]]+Table2[[#This Row],[Delivery_Time_Days]]</f>
        <v>44908</v>
      </c>
      <c r="L342" t="str">
        <f>IF(Table2[[#This Row],[Customer_Age]]&lt;30,"Young",IF(Table2[[#This Row],[Customer_Age]]&lt;45,"Middle Age","Old"))</f>
        <v>Young</v>
      </c>
      <c r="M342" s="3" t="str">
        <f>IF(Table2[[#This Row],[Delivery_Time_Days]]&gt;=7,Table2[[#This Row],[Customer_Rating]],"")</f>
        <v/>
      </c>
      <c r="N342" s="3">
        <f>IF(Table2[[#This Row],[Delivery_Time_Days]]&lt;7,Table2[[#This Row],[Customer_Rating]],"")</f>
        <v>3.6</v>
      </c>
    </row>
    <row r="343" spans="1:14" x14ac:dyDescent="0.3">
      <c r="A343">
        <v>342</v>
      </c>
      <c r="B343">
        <v>29</v>
      </c>
      <c r="C343" t="s">
        <v>10</v>
      </c>
      <c r="D343" t="s">
        <v>18</v>
      </c>
      <c r="E343" t="s">
        <v>19</v>
      </c>
      <c r="F343" s="2">
        <v>12.12</v>
      </c>
      <c r="G343">
        <v>13</v>
      </c>
      <c r="H343" s="3">
        <v>3.1</v>
      </c>
      <c r="I343" t="s">
        <v>13</v>
      </c>
      <c r="J343" s="1">
        <v>44903</v>
      </c>
      <c r="K343" s="1">
        <f>Table2[[#This Row],[Order_Date]]+Table2[[#This Row],[Delivery_Time_Days]]</f>
        <v>44916</v>
      </c>
      <c r="L343" t="str">
        <f>IF(Table2[[#This Row],[Customer_Age]]&lt;30,"Young",IF(Table2[[#This Row],[Customer_Age]]&lt;45,"Middle Age","Old"))</f>
        <v>Young</v>
      </c>
      <c r="M343" s="3">
        <f>IF(Table2[[#This Row],[Delivery_Time_Days]]&gt;=7,Table2[[#This Row],[Customer_Rating]],"")</f>
        <v>3.1</v>
      </c>
      <c r="N343" s="3" t="str">
        <f>IF(Table2[[#This Row],[Delivery_Time_Days]]&lt;7,Table2[[#This Row],[Customer_Rating]],"")</f>
        <v/>
      </c>
    </row>
    <row r="344" spans="1:14" x14ac:dyDescent="0.3">
      <c r="A344">
        <v>343</v>
      </c>
      <c r="B344">
        <v>64</v>
      </c>
      <c r="C344" t="s">
        <v>10</v>
      </c>
      <c r="D344" t="s">
        <v>11</v>
      </c>
      <c r="E344" t="s">
        <v>12</v>
      </c>
      <c r="F344" s="2">
        <v>677.5</v>
      </c>
      <c r="G344">
        <v>4</v>
      </c>
      <c r="H344" s="3">
        <v>3.7</v>
      </c>
      <c r="I344" t="s">
        <v>17</v>
      </c>
      <c r="J344" s="1">
        <v>44904</v>
      </c>
      <c r="K344" s="1">
        <f>Table2[[#This Row],[Order_Date]]+Table2[[#This Row],[Delivery_Time_Days]]</f>
        <v>44908</v>
      </c>
      <c r="L344" t="str">
        <f>IF(Table2[[#This Row],[Customer_Age]]&lt;30,"Young",IF(Table2[[#This Row],[Customer_Age]]&lt;45,"Middle Age","Old"))</f>
        <v>Old</v>
      </c>
      <c r="M344" s="3" t="str">
        <f>IF(Table2[[#This Row],[Delivery_Time_Days]]&gt;=7,Table2[[#This Row],[Customer_Rating]],"")</f>
        <v/>
      </c>
      <c r="N344" s="3">
        <f>IF(Table2[[#This Row],[Delivery_Time_Days]]&lt;7,Table2[[#This Row],[Customer_Rating]],"")</f>
        <v>3.7</v>
      </c>
    </row>
    <row r="345" spans="1:14" x14ac:dyDescent="0.3">
      <c r="A345">
        <v>344</v>
      </c>
      <c r="B345">
        <v>37</v>
      </c>
      <c r="C345" t="s">
        <v>10</v>
      </c>
      <c r="D345" t="s">
        <v>18</v>
      </c>
      <c r="E345" t="s">
        <v>19</v>
      </c>
      <c r="F345" s="2">
        <v>337.42</v>
      </c>
      <c r="G345">
        <v>12</v>
      </c>
      <c r="H345" s="3">
        <v>2.1</v>
      </c>
      <c r="I345" t="s">
        <v>13</v>
      </c>
      <c r="J345" s="1">
        <v>44905</v>
      </c>
      <c r="K345" s="1">
        <f>Table2[[#This Row],[Order_Date]]+Table2[[#This Row],[Delivery_Time_Days]]</f>
        <v>44917</v>
      </c>
      <c r="L345" t="str">
        <f>IF(Table2[[#This Row],[Customer_Age]]&lt;30,"Young",IF(Table2[[#This Row],[Customer_Age]]&lt;45,"Middle Age","Old"))</f>
        <v>Middle Age</v>
      </c>
      <c r="M345" s="3">
        <f>IF(Table2[[#This Row],[Delivery_Time_Days]]&gt;=7,Table2[[#This Row],[Customer_Rating]],"")</f>
        <v>2.1</v>
      </c>
      <c r="N345" s="3" t="str">
        <f>IF(Table2[[#This Row],[Delivery_Time_Days]]&lt;7,Table2[[#This Row],[Customer_Rating]],"")</f>
        <v/>
      </c>
    </row>
    <row r="346" spans="1:14" x14ac:dyDescent="0.3">
      <c r="A346">
        <v>345</v>
      </c>
      <c r="B346">
        <v>44</v>
      </c>
      <c r="C346" t="s">
        <v>14</v>
      </c>
      <c r="D346" t="s">
        <v>25</v>
      </c>
      <c r="E346" t="s">
        <v>24</v>
      </c>
      <c r="F346" s="2">
        <v>481.99</v>
      </c>
      <c r="G346">
        <v>4</v>
      </c>
      <c r="H346" s="3">
        <v>4.0999999999999996</v>
      </c>
      <c r="I346" t="s">
        <v>17</v>
      </c>
      <c r="J346" s="1">
        <v>44906</v>
      </c>
      <c r="K346" s="1">
        <f>Table2[[#This Row],[Order_Date]]+Table2[[#This Row],[Delivery_Time_Days]]</f>
        <v>44910</v>
      </c>
      <c r="L346" t="str">
        <f>IF(Table2[[#This Row],[Customer_Age]]&lt;30,"Young",IF(Table2[[#This Row],[Customer_Age]]&lt;45,"Middle Age","Old"))</f>
        <v>Middle Age</v>
      </c>
      <c r="M346" s="3" t="str">
        <f>IF(Table2[[#This Row],[Delivery_Time_Days]]&gt;=7,Table2[[#This Row],[Customer_Rating]],"")</f>
        <v/>
      </c>
      <c r="N346" s="3">
        <f>IF(Table2[[#This Row],[Delivery_Time_Days]]&lt;7,Table2[[#This Row],[Customer_Rating]],"")</f>
        <v>4.0999999999999996</v>
      </c>
    </row>
    <row r="347" spans="1:14" x14ac:dyDescent="0.3">
      <c r="A347">
        <v>346</v>
      </c>
      <c r="B347">
        <v>53</v>
      </c>
      <c r="C347" t="s">
        <v>23</v>
      </c>
      <c r="D347" t="s">
        <v>25</v>
      </c>
      <c r="E347" t="s">
        <v>16</v>
      </c>
      <c r="F347" s="2">
        <v>252.59</v>
      </c>
      <c r="G347">
        <v>3</v>
      </c>
      <c r="H347" s="3">
        <v>3.7</v>
      </c>
      <c r="I347" t="s">
        <v>13</v>
      </c>
      <c r="J347" s="1">
        <v>44907</v>
      </c>
      <c r="K347" s="1">
        <f>Table2[[#This Row],[Order_Date]]+Table2[[#This Row],[Delivery_Time_Days]]</f>
        <v>44910</v>
      </c>
      <c r="L347" t="str">
        <f>IF(Table2[[#This Row],[Customer_Age]]&lt;30,"Young",IF(Table2[[#This Row],[Customer_Age]]&lt;45,"Middle Age","Old"))</f>
        <v>Old</v>
      </c>
      <c r="M347" s="3" t="str">
        <f>IF(Table2[[#This Row],[Delivery_Time_Days]]&gt;=7,Table2[[#This Row],[Customer_Rating]],"")</f>
        <v/>
      </c>
      <c r="N347" s="3">
        <f>IF(Table2[[#This Row],[Delivery_Time_Days]]&lt;7,Table2[[#This Row],[Customer_Rating]],"")</f>
        <v>3.7</v>
      </c>
    </row>
    <row r="348" spans="1:14" x14ac:dyDescent="0.3">
      <c r="A348">
        <v>347</v>
      </c>
      <c r="B348">
        <v>36</v>
      </c>
      <c r="C348" t="s">
        <v>10</v>
      </c>
      <c r="D348" t="s">
        <v>18</v>
      </c>
      <c r="E348" t="s">
        <v>12</v>
      </c>
      <c r="F348" s="2">
        <v>1231.57</v>
      </c>
      <c r="G348">
        <v>5</v>
      </c>
      <c r="H348" s="3">
        <v>2.2000000000000002</v>
      </c>
      <c r="I348" t="s">
        <v>17</v>
      </c>
      <c r="J348" s="1">
        <v>44908</v>
      </c>
      <c r="K348" s="1">
        <f>Table2[[#This Row],[Order_Date]]+Table2[[#This Row],[Delivery_Time_Days]]</f>
        <v>44913</v>
      </c>
      <c r="L348" t="str">
        <f>IF(Table2[[#This Row],[Customer_Age]]&lt;30,"Young",IF(Table2[[#This Row],[Customer_Age]]&lt;45,"Middle Age","Old"))</f>
        <v>Middle Age</v>
      </c>
      <c r="M348" s="3" t="str">
        <f>IF(Table2[[#This Row],[Delivery_Time_Days]]&gt;=7,Table2[[#This Row],[Customer_Rating]],"")</f>
        <v/>
      </c>
      <c r="N348" s="3">
        <f>IF(Table2[[#This Row],[Delivery_Time_Days]]&lt;7,Table2[[#This Row],[Customer_Rating]],"")</f>
        <v>2.2000000000000002</v>
      </c>
    </row>
    <row r="349" spans="1:14" x14ac:dyDescent="0.3">
      <c r="A349">
        <v>348</v>
      </c>
      <c r="B349">
        <v>23</v>
      </c>
      <c r="C349" t="s">
        <v>14</v>
      </c>
      <c r="D349" t="s">
        <v>18</v>
      </c>
      <c r="E349" t="s">
        <v>19</v>
      </c>
      <c r="F349" s="2">
        <v>425</v>
      </c>
      <c r="G349">
        <v>10</v>
      </c>
      <c r="H349" s="3">
        <v>2.2999999999999998</v>
      </c>
      <c r="I349" t="s">
        <v>13</v>
      </c>
      <c r="J349" s="1">
        <v>44909</v>
      </c>
      <c r="K349" s="1">
        <f>Table2[[#This Row],[Order_Date]]+Table2[[#This Row],[Delivery_Time_Days]]</f>
        <v>44919</v>
      </c>
      <c r="L349" t="str">
        <f>IF(Table2[[#This Row],[Customer_Age]]&lt;30,"Young",IF(Table2[[#This Row],[Customer_Age]]&lt;45,"Middle Age","Old"))</f>
        <v>Young</v>
      </c>
      <c r="M349" s="3">
        <f>IF(Table2[[#This Row],[Delivery_Time_Days]]&gt;=7,Table2[[#This Row],[Customer_Rating]],"")</f>
        <v>2.2999999999999998</v>
      </c>
      <c r="N349" s="3" t="str">
        <f>IF(Table2[[#This Row],[Delivery_Time_Days]]&lt;7,Table2[[#This Row],[Customer_Rating]],"")</f>
        <v/>
      </c>
    </row>
    <row r="350" spans="1:14" x14ac:dyDescent="0.3">
      <c r="A350">
        <v>349</v>
      </c>
      <c r="B350">
        <v>57</v>
      </c>
      <c r="C350" t="s">
        <v>10</v>
      </c>
      <c r="D350" t="s">
        <v>25</v>
      </c>
      <c r="E350" t="s">
        <v>19</v>
      </c>
      <c r="F350" s="2">
        <v>1286</v>
      </c>
      <c r="G350">
        <v>13</v>
      </c>
      <c r="H350" s="3">
        <v>1.2</v>
      </c>
      <c r="I350" t="s">
        <v>13</v>
      </c>
      <c r="J350" s="1">
        <v>44910</v>
      </c>
      <c r="K350" s="1">
        <f>Table2[[#This Row],[Order_Date]]+Table2[[#This Row],[Delivery_Time_Days]]</f>
        <v>44923</v>
      </c>
      <c r="L350" t="str">
        <f>IF(Table2[[#This Row],[Customer_Age]]&lt;30,"Young",IF(Table2[[#This Row],[Customer_Age]]&lt;45,"Middle Age","Old"))</f>
        <v>Old</v>
      </c>
      <c r="M350" s="3">
        <f>IF(Table2[[#This Row],[Delivery_Time_Days]]&gt;=7,Table2[[#This Row],[Customer_Rating]],"")</f>
        <v>1.2</v>
      </c>
      <c r="N350" s="3" t="str">
        <f>IF(Table2[[#This Row],[Delivery_Time_Days]]&lt;7,Table2[[#This Row],[Customer_Rating]],"")</f>
        <v/>
      </c>
    </row>
    <row r="351" spans="1:14" x14ac:dyDescent="0.3">
      <c r="A351">
        <v>350</v>
      </c>
      <c r="B351">
        <v>57</v>
      </c>
      <c r="C351" t="s">
        <v>14</v>
      </c>
      <c r="D351" t="s">
        <v>15</v>
      </c>
      <c r="E351" t="s">
        <v>19</v>
      </c>
      <c r="F351" s="2">
        <v>797.36</v>
      </c>
      <c r="G351">
        <v>12</v>
      </c>
      <c r="H351" s="3">
        <v>1.4</v>
      </c>
      <c r="I351" t="s">
        <v>13</v>
      </c>
      <c r="J351" s="1">
        <v>44911</v>
      </c>
      <c r="K351" s="1">
        <f>Table2[[#This Row],[Order_Date]]+Table2[[#This Row],[Delivery_Time_Days]]</f>
        <v>44923</v>
      </c>
      <c r="L351" t="str">
        <f>IF(Table2[[#This Row],[Customer_Age]]&lt;30,"Young",IF(Table2[[#This Row],[Customer_Age]]&lt;45,"Middle Age","Old"))</f>
        <v>Old</v>
      </c>
      <c r="M351" s="3">
        <f>IF(Table2[[#This Row],[Delivery_Time_Days]]&gt;=7,Table2[[#This Row],[Customer_Rating]],"")</f>
        <v>1.4</v>
      </c>
      <c r="N351" s="3" t="str">
        <f>IF(Table2[[#This Row],[Delivery_Time_Days]]&lt;7,Table2[[#This Row],[Customer_Rating]],"")</f>
        <v/>
      </c>
    </row>
    <row r="352" spans="1:14" x14ac:dyDescent="0.3">
      <c r="A352">
        <v>351</v>
      </c>
      <c r="B352">
        <v>23</v>
      </c>
      <c r="C352" t="s">
        <v>23</v>
      </c>
      <c r="D352" t="s">
        <v>18</v>
      </c>
      <c r="E352" t="s">
        <v>16</v>
      </c>
      <c r="F352" s="2">
        <v>905.15</v>
      </c>
      <c r="G352">
        <v>14</v>
      </c>
      <c r="H352" s="3">
        <v>2.9</v>
      </c>
      <c r="I352" t="s">
        <v>17</v>
      </c>
      <c r="J352" s="1">
        <v>44912</v>
      </c>
      <c r="K352" s="1">
        <f>Table2[[#This Row],[Order_Date]]+Table2[[#This Row],[Delivery_Time_Days]]</f>
        <v>44926</v>
      </c>
      <c r="L352" t="str">
        <f>IF(Table2[[#This Row],[Customer_Age]]&lt;30,"Young",IF(Table2[[#This Row],[Customer_Age]]&lt;45,"Middle Age","Old"))</f>
        <v>Young</v>
      </c>
      <c r="M352" s="3">
        <f>IF(Table2[[#This Row],[Delivery_Time_Days]]&gt;=7,Table2[[#This Row],[Customer_Rating]],"")</f>
        <v>2.9</v>
      </c>
      <c r="N352" s="3" t="str">
        <f>IF(Table2[[#This Row],[Delivery_Time_Days]]&lt;7,Table2[[#This Row],[Customer_Rating]],"")</f>
        <v/>
      </c>
    </row>
    <row r="353" spans="1:14" x14ac:dyDescent="0.3">
      <c r="A353">
        <v>352</v>
      </c>
      <c r="B353">
        <v>23</v>
      </c>
      <c r="C353" t="s">
        <v>23</v>
      </c>
      <c r="D353" t="s">
        <v>18</v>
      </c>
      <c r="E353" t="s">
        <v>19</v>
      </c>
      <c r="F353" s="2">
        <v>1394.85</v>
      </c>
      <c r="G353">
        <v>12</v>
      </c>
      <c r="H353" s="3">
        <v>3.8</v>
      </c>
      <c r="I353" t="s">
        <v>17</v>
      </c>
      <c r="J353" s="1">
        <v>44913</v>
      </c>
      <c r="K353" s="1">
        <f>Table2[[#This Row],[Order_Date]]+Table2[[#This Row],[Delivery_Time_Days]]</f>
        <v>44925</v>
      </c>
      <c r="L353" t="str">
        <f>IF(Table2[[#This Row],[Customer_Age]]&lt;30,"Young",IF(Table2[[#This Row],[Customer_Age]]&lt;45,"Middle Age","Old"))</f>
        <v>Young</v>
      </c>
      <c r="M353" s="3">
        <f>IF(Table2[[#This Row],[Delivery_Time_Days]]&gt;=7,Table2[[#This Row],[Customer_Rating]],"")</f>
        <v>3.8</v>
      </c>
      <c r="N353" s="3" t="str">
        <f>IF(Table2[[#This Row],[Delivery_Time_Days]]&lt;7,Table2[[#This Row],[Customer_Rating]],"")</f>
        <v/>
      </c>
    </row>
    <row r="354" spans="1:14" x14ac:dyDescent="0.3">
      <c r="A354">
        <v>353</v>
      </c>
      <c r="B354">
        <v>56</v>
      </c>
      <c r="C354" t="s">
        <v>23</v>
      </c>
      <c r="D354" t="s">
        <v>25</v>
      </c>
      <c r="E354" t="s">
        <v>21</v>
      </c>
      <c r="F354" s="2">
        <v>1019.16</v>
      </c>
      <c r="G354">
        <v>8</v>
      </c>
      <c r="H354" s="3">
        <v>1.3</v>
      </c>
      <c r="I354" t="s">
        <v>13</v>
      </c>
      <c r="J354" s="1">
        <v>44914</v>
      </c>
      <c r="K354" s="1">
        <f>Table2[[#This Row],[Order_Date]]+Table2[[#This Row],[Delivery_Time_Days]]</f>
        <v>44922</v>
      </c>
      <c r="L354" t="str">
        <f>IF(Table2[[#This Row],[Customer_Age]]&lt;30,"Young",IF(Table2[[#This Row],[Customer_Age]]&lt;45,"Middle Age","Old"))</f>
        <v>Old</v>
      </c>
      <c r="M354" s="3">
        <f>IF(Table2[[#This Row],[Delivery_Time_Days]]&gt;=7,Table2[[#This Row],[Customer_Rating]],"")</f>
        <v>1.3</v>
      </c>
      <c r="N354" s="3" t="str">
        <f>IF(Table2[[#This Row],[Delivery_Time_Days]]&lt;7,Table2[[#This Row],[Customer_Rating]],"")</f>
        <v/>
      </c>
    </row>
    <row r="355" spans="1:14" x14ac:dyDescent="0.3">
      <c r="A355">
        <v>354</v>
      </c>
      <c r="B355">
        <v>25</v>
      </c>
      <c r="C355" t="s">
        <v>14</v>
      </c>
      <c r="D355" t="s">
        <v>25</v>
      </c>
      <c r="E355" t="s">
        <v>21</v>
      </c>
      <c r="F355" s="2">
        <v>918.16</v>
      </c>
      <c r="G355">
        <v>10</v>
      </c>
      <c r="H355" s="3">
        <v>1.3</v>
      </c>
      <c r="I355" t="s">
        <v>17</v>
      </c>
      <c r="J355" s="1">
        <v>44915</v>
      </c>
      <c r="K355" s="1">
        <f>Table2[[#This Row],[Order_Date]]+Table2[[#This Row],[Delivery_Time_Days]]</f>
        <v>44925</v>
      </c>
      <c r="L355" t="str">
        <f>IF(Table2[[#This Row],[Customer_Age]]&lt;30,"Young",IF(Table2[[#This Row],[Customer_Age]]&lt;45,"Middle Age","Old"))</f>
        <v>Young</v>
      </c>
      <c r="M355" s="3">
        <f>IF(Table2[[#This Row],[Delivery_Time_Days]]&gt;=7,Table2[[#This Row],[Customer_Rating]],"")</f>
        <v>1.3</v>
      </c>
      <c r="N355" s="3" t="str">
        <f>IF(Table2[[#This Row],[Delivery_Time_Days]]&lt;7,Table2[[#This Row],[Customer_Rating]],"")</f>
        <v/>
      </c>
    </row>
    <row r="356" spans="1:14" x14ac:dyDescent="0.3">
      <c r="A356">
        <v>355</v>
      </c>
      <c r="B356">
        <v>33</v>
      </c>
      <c r="C356" t="s">
        <v>14</v>
      </c>
      <c r="D356" t="s">
        <v>15</v>
      </c>
      <c r="E356" t="s">
        <v>19</v>
      </c>
      <c r="F356" s="2">
        <v>1167.1400000000001</v>
      </c>
      <c r="G356">
        <v>11</v>
      </c>
      <c r="H356" s="3">
        <v>1.8</v>
      </c>
      <c r="I356" t="s">
        <v>13</v>
      </c>
      <c r="J356" s="1">
        <v>44916</v>
      </c>
      <c r="K356" s="1">
        <f>Table2[[#This Row],[Order_Date]]+Table2[[#This Row],[Delivery_Time_Days]]</f>
        <v>44927</v>
      </c>
      <c r="L356" t="str">
        <f>IF(Table2[[#This Row],[Customer_Age]]&lt;30,"Young",IF(Table2[[#This Row],[Customer_Age]]&lt;45,"Middle Age","Old"))</f>
        <v>Middle Age</v>
      </c>
      <c r="M356" s="3">
        <f>IF(Table2[[#This Row],[Delivery_Time_Days]]&gt;=7,Table2[[#This Row],[Customer_Rating]],"")</f>
        <v>1.8</v>
      </c>
      <c r="N356" s="3" t="str">
        <f>IF(Table2[[#This Row],[Delivery_Time_Days]]&lt;7,Table2[[#This Row],[Customer_Rating]],"")</f>
        <v/>
      </c>
    </row>
    <row r="357" spans="1:14" x14ac:dyDescent="0.3">
      <c r="A357">
        <v>356</v>
      </c>
      <c r="B357">
        <v>28</v>
      </c>
      <c r="C357" t="s">
        <v>10</v>
      </c>
      <c r="D357" t="s">
        <v>22</v>
      </c>
      <c r="E357" t="s">
        <v>21</v>
      </c>
      <c r="F357" s="2">
        <v>520.91</v>
      </c>
      <c r="G357">
        <v>6</v>
      </c>
      <c r="H357" s="3">
        <v>2.5</v>
      </c>
      <c r="I357" t="s">
        <v>17</v>
      </c>
      <c r="J357" s="1">
        <v>44917</v>
      </c>
      <c r="K357" s="1">
        <f>Table2[[#This Row],[Order_Date]]+Table2[[#This Row],[Delivery_Time_Days]]</f>
        <v>44923</v>
      </c>
      <c r="L357" t="str">
        <f>IF(Table2[[#This Row],[Customer_Age]]&lt;30,"Young",IF(Table2[[#This Row],[Customer_Age]]&lt;45,"Middle Age","Old"))</f>
        <v>Young</v>
      </c>
      <c r="M357" s="3" t="str">
        <f>IF(Table2[[#This Row],[Delivery_Time_Days]]&gt;=7,Table2[[#This Row],[Customer_Rating]],"")</f>
        <v/>
      </c>
      <c r="N357" s="3">
        <f>IF(Table2[[#This Row],[Delivery_Time_Days]]&lt;7,Table2[[#This Row],[Customer_Rating]],"")</f>
        <v>2.5</v>
      </c>
    </row>
    <row r="358" spans="1:14" x14ac:dyDescent="0.3">
      <c r="A358">
        <v>357</v>
      </c>
      <c r="B358">
        <v>52</v>
      </c>
      <c r="C358" t="s">
        <v>14</v>
      </c>
      <c r="D358" t="s">
        <v>25</v>
      </c>
      <c r="E358" t="s">
        <v>21</v>
      </c>
      <c r="F358" s="2">
        <v>1494.96</v>
      </c>
      <c r="G358">
        <v>5</v>
      </c>
      <c r="H358" s="3">
        <v>2.9</v>
      </c>
      <c r="I358" t="s">
        <v>13</v>
      </c>
      <c r="J358" s="1">
        <v>44918</v>
      </c>
      <c r="K358" s="1">
        <f>Table2[[#This Row],[Order_Date]]+Table2[[#This Row],[Delivery_Time_Days]]</f>
        <v>44923</v>
      </c>
      <c r="L358" t="str">
        <f>IF(Table2[[#This Row],[Customer_Age]]&lt;30,"Young",IF(Table2[[#This Row],[Customer_Age]]&lt;45,"Middle Age","Old"))</f>
        <v>Old</v>
      </c>
      <c r="M358" s="3" t="str">
        <f>IF(Table2[[#This Row],[Delivery_Time_Days]]&gt;=7,Table2[[#This Row],[Customer_Rating]],"")</f>
        <v/>
      </c>
      <c r="N358" s="3">
        <f>IF(Table2[[#This Row],[Delivery_Time_Days]]&lt;7,Table2[[#This Row],[Customer_Rating]],"")</f>
        <v>2.9</v>
      </c>
    </row>
    <row r="359" spans="1:14" x14ac:dyDescent="0.3">
      <c r="A359">
        <v>358</v>
      </c>
      <c r="B359">
        <v>33</v>
      </c>
      <c r="C359" t="s">
        <v>14</v>
      </c>
      <c r="D359" t="s">
        <v>25</v>
      </c>
      <c r="E359" t="s">
        <v>19</v>
      </c>
      <c r="F359" s="2">
        <v>1435.91</v>
      </c>
      <c r="G359">
        <v>1</v>
      </c>
      <c r="H359" s="3">
        <v>4.5</v>
      </c>
      <c r="I359" t="s">
        <v>13</v>
      </c>
      <c r="J359" s="1">
        <v>44919</v>
      </c>
      <c r="K359" s="1">
        <f>Table2[[#This Row],[Order_Date]]+Table2[[#This Row],[Delivery_Time_Days]]</f>
        <v>44920</v>
      </c>
      <c r="L359" t="str">
        <f>IF(Table2[[#This Row],[Customer_Age]]&lt;30,"Young",IF(Table2[[#This Row],[Customer_Age]]&lt;45,"Middle Age","Old"))</f>
        <v>Middle Age</v>
      </c>
      <c r="M359" s="3" t="str">
        <f>IF(Table2[[#This Row],[Delivery_Time_Days]]&gt;=7,Table2[[#This Row],[Customer_Rating]],"")</f>
        <v/>
      </c>
      <c r="N359" s="3">
        <f>IF(Table2[[#This Row],[Delivery_Time_Days]]&lt;7,Table2[[#This Row],[Customer_Rating]],"")</f>
        <v>4.5</v>
      </c>
    </row>
    <row r="360" spans="1:14" x14ac:dyDescent="0.3">
      <c r="A360">
        <v>359</v>
      </c>
      <c r="B360">
        <v>31</v>
      </c>
      <c r="C360" t="s">
        <v>10</v>
      </c>
      <c r="D360" t="s">
        <v>18</v>
      </c>
      <c r="E360" t="s">
        <v>12</v>
      </c>
      <c r="F360" s="2">
        <v>1315.83</v>
      </c>
      <c r="G360">
        <v>1</v>
      </c>
      <c r="H360" s="3">
        <v>3.5</v>
      </c>
      <c r="I360" t="s">
        <v>13</v>
      </c>
      <c r="J360" s="1">
        <v>44920</v>
      </c>
      <c r="K360" s="1">
        <f>Table2[[#This Row],[Order_Date]]+Table2[[#This Row],[Delivery_Time_Days]]</f>
        <v>44921</v>
      </c>
      <c r="L360" t="str">
        <f>IF(Table2[[#This Row],[Customer_Age]]&lt;30,"Young",IF(Table2[[#This Row],[Customer_Age]]&lt;45,"Middle Age","Old"))</f>
        <v>Middle Age</v>
      </c>
      <c r="M360" s="3" t="str">
        <f>IF(Table2[[#This Row],[Delivery_Time_Days]]&gt;=7,Table2[[#This Row],[Customer_Rating]],"")</f>
        <v/>
      </c>
      <c r="N360" s="3">
        <f>IF(Table2[[#This Row],[Delivery_Time_Days]]&lt;7,Table2[[#This Row],[Customer_Rating]],"")</f>
        <v>3.5</v>
      </c>
    </row>
    <row r="361" spans="1:14" x14ac:dyDescent="0.3">
      <c r="A361">
        <v>360</v>
      </c>
      <c r="B361">
        <v>33</v>
      </c>
      <c r="C361" t="s">
        <v>10</v>
      </c>
      <c r="D361" t="s">
        <v>25</v>
      </c>
      <c r="E361" t="s">
        <v>24</v>
      </c>
      <c r="F361" s="2">
        <v>266.10000000000002</v>
      </c>
      <c r="G361">
        <v>6</v>
      </c>
      <c r="H361" s="3">
        <v>1</v>
      </c>
      <c r="I361" t="s">
        <v>13</v>
      </c>
      <c r="J361" s="1">
        <v>44921</v>
      </c>
      <c r="K361" s="1">
        <f>Table2[[#This Row],[Order_Date]]+Table2[[#This Row],[Delivery_Time_Days]]</f>
        <v>44927</v>
      </c>
      <c r="L361" t="str">
        <f>IF(Table2[[#This Row],[Customer_Age]]&lt;30,"Young",IF(Table2[[#This Row],[Customer_Age]]&lt;45,"Middle Age","Old"))</f>
        <v>Middle Age</v>
      </c>
      <c r="M361" s="3" t="str">
        <f>IF(Table2[[#This Row],[Delivery_Time_Days]]&gt;=7,Table2[[#This Row],[Customer_Rating]],"")</f>
        <v/>
      </c>
      <c r="N361" s="3">
        <f>IF(Table2[[#This Row],[Delivery_Time_Days]]&lt;7,Table2[[#This Row],[Customer_Rating]],"")</f>
        <v>1</v>
      </c>
    </row>
    <row r="362" spans="1:14" x14ac:dyDescent="0.3">
      <c r="A362">
        <v>361</v>
      </c>
      <c r="B362">
        <v>36</v>
      </c>
      <c r="C362" t="s">
        <v>10</v>
      </c>
      <c r="D362" t="s">
        <v>18</v>
      </c>
      <c r="E362" t="s">
        <v>12</v>
      </c>
      <c r="F362" s="2">
        <v>1491.85</v>
      </c>
      <c r="G362">
        <v>12</v>
      </c>
      <c r="H362" s="3">
        <v>2.9</v>
      </c>
      <c r="I362" t="s">
        <v>13</v>
      </c>
      <c r="J362" s="1">
        <v>44922</v>
      </c>
      <c r="K362" s="1">
        <f>Table2[[#This Row],[Order_Date]]+Table2[[#This Row],[Delivery_Time_Days]]</f>
        <v>44934</v>
      </c>
      <c r="L362" t="str">
        <f>IF(Table2[[#This Row],[Customer_Age]]&lt;30,"Young",IF(Table2[[#This Row],[Customer_Age]]&lt;45,"Middle Age","Old"))</f>
        <v>Middle Age</v>
      </c>
      <c r="M362" s="3">
        <f>IF(Table2[[#This Row],[Delivery_Time_Days]]&gt;=7,Table2[[#This Row],[Customer_Rating]],"")</f>
        <v>2.9</v>
      </c>
      <c r="N362" s="3" t="str">
        <f>IF(Table2[[#This Row],[Delivery_Time_Days]]&lt;7,Table2[[#This Row],[Customer_Rating]],"")</f>
        <v/>
      </c>
    </row>
    <row r="363" spans="1:14" x14ac:dyDescent="0.3">
      <c r="A363">
        <v>362</v>
      </c>
      <c r="B363">
        <v>39</v>
      </c>
      <c r="C363" t="s">
        <v>10</v>
      </c>
      <c r="D363" t="s">
        <v>25</v>
      </c>
      <c r="E363" t="s">
        <v>21</v>
      </c>
      <c r="F363" s="2">
        <v>1342.09</v>
      </c>
      <c r="G363">
        <v>5</v>
      </c>
      <c r="H363" s="3">
        <v>1.8</v>
      </c>
      <c r="I363" t="s">
        <v>13</v>
      </c>
      <c r="J363" s="1">
        <v>44923</v>
      </c>
      <c r="K363" s="1">
        <f>Table2[[#This Row],[Order_Date]]+Table2[[#This Row],[Delivery_Time_Days]]</f>
        <v>44928</v>
      </c>
      <c r="L363" t="str">
        <f>IF(Table2[[#This Row],[Customer_Age]]&lt;30,"Young",IF(Table2[[#This Row],[Customer_Age]]&lt;45,"Middle Age","Old"))</f>
        <v>Middle Age</v>
      </c>
      <c r="M363" s="3" t="str">
        <f>IF(Table2[[#This Row],[Delivery_Time_Days]]&gt;=7,Table2[[#This Row],[Customer_Rating]],"")</f>
        <v/>
      </c>
      <c r="N363" s="3">
        <f>IF(Table2[[#This Row],[Delivery_Time_Days]]&lt;7,Table2[[#This Row],[Customer_Rating]],"")</f>
        <v>1.8</v>
      </c>
    </row>
    <row r="364" spans="1:14" x14ac:dyDescent="0.3">
      <c r="A364">
        <v>363</v>
      </c>
      <c r="B364">
        <v>27</v>
      </c>
      <c r="C364" t="s">
        <v>14</v>
      </c>
      <c r="D364" t="s">
        <v>22</v>
      </c>
      <c r="E364" t="s">
        <v>16</v>
      </c>
      <c r="F364" s="2">
        <v>164.64</v>
      </c>
      <c r="G364">
        <v>8</v>
      </c>
      <c r="H364" s="3">
        <v>2.2000000000000002</v>
      </c>
      <c r="I364" t="s">
        <v>13</v>
      </c>
      <c r="J364" s="1">
        <v>44924</v>
      </c>
      <c r="K364" s="1">
        <f>Table2[[#This Row],[Order_Date]]+Table2[[#This Row],[Delivery_Time_Days]]</f>
        <v>44932</v>
      </c>
      <c r="L364" t="str">
        <f>IF(Table2[[#This Row],[Customer_Age]]&lt;30,"Young",IF(Table2[[#This Row],[Customer_Age]]&lt;45,"Middle Age","Old"))</f>
        <v>Young</v>
      </c>
      <c r="M364" s="3">
        <f>IF(Table2[[#This Row],[Delivery_Time_Days]]&gt;=7,Table2[[#This Row],[Customer_Rating]],"")</f>
        <v>2.2000000000000002</v>
      </c>
      <c r="N364" s="3" t="str">
        <f>IF(Table2[[#This Row],[Delivery_Time_Days]]&lt;7,Table2[[#This Row],[Customer_Rating]],"")</f>
        <v/>
      </c>
    </row>
    <row r="365" spans="1:14" x14ac:dyDescent="0.3">
      <c r="A365">
        <v>364</v>
      </c>
      <c r="B365">
        <v>66</v>
      </c>
      <c r="C365" t="s">
        <v>14</v>
      </c>
      <c r="D365" t="s">
        <v>22</v>
      </c>
      <c r="E365" t="s">
        <v>16</v>
      </c>
      <c r="F365" s="2">
        <v>8.65</v>
      </c>
      <c r="G365">
        <v>9</v>
      </c>
      <c r="H365" s="3">
        <v>2.5</v>
      </c>
      <c r="I365" t="s">
        <v>13</v>
      </c>
      <c r="J365" s="1">
        <v>44925</v>
      </c>
      <c r="K365" s="1">
        <f>Table2[[#This Row],[Order_Date]]+Table2[[#This Row],[Delivery_Time_Days]]</f>
        <v>44934</v>
      </c>
      <c r="L365" t="str">
        <f>IF(Table2[[#This Row],[Customer_Age]]&lt;30,"Young",IF(Table2[[#This Row],[Customer_Age]]&lt;45,"Middle Age","Old"))</f>
        <v>Old</v>
      </c>
      <c r="M365" s="3">
        <f>IF(Table2[[#This Row],[Delivery_Time_Days]]&gt;=7,Table2[[#This Row],[Customer_Rating]],"")</f>
        <v>2.5</v>
      </c>
      <c r="N365" s="3" t="str">
        <f>IF(Table2[[#This Row],[Delivery_Time_Days]]&lt;7,Table2[[#This Row],[Customer_Rating]],"")</f>
        <v/>
      </c>
    </row>
    <row r="366" spans="1:14" x14ac:dyDescent="0.3">
      <c r="A366">
        <v>365</v>
      </c>
      <c r="B366">
        <v>27</v>
      </c>
      <c r="C366" t="s">
        <v>14</v>
      </c>
      <c r="D366" t="s">
        <v>15</v>
      </c>
      <c r="E366" t="s">
        <v>12</v>
      </c>
      <c r="F366" s="2">
        <v>1399.07</v>
      </c>
      <c r="G366">
        <v>11</v>
      </c>
      <c r="H366" s="3">
        <v>4.9000000000000004</v>
      </c>
      <c r="I366" t="s">
        <v>13</v>
      </c>
      <c r="J366" s="1">
        <v>44926</v>
      </c>
      <c r="K366" s="1">
        <f>Table2[[#This Row],[Order_Date]]+Table2[[#This Row],[Delivery_Time_Days]]</f>
        <v>44937</v>
      </c>
      <c r="L366" t="str">
        <f>IF(Table2[[#This Row],[Customer_Age]]&lt;30,"Young",IF(Table2[[#This Row],[Customer_Age]]&lt;45,"Middle Age","Old"))</f>
        <v>Young</v>
      </c>
      <c r="M366" s="3">
        <f>IF(Table2[[#This Row],[Delivery_Time_Days]]&gt;=7,Table2[[#This Row],[Customer_Rating]],"")</f>
        <v>4.9000000000000004</v>
      </c>
      <c r="N366" s="3" t="str">
        <f>IF(Table2[[#This Row],[Delivery_Time_Days]]&lt;7,Table2[[#This Row],[Customer_Rating]],"")</f>
        <v/>
      </c>
    </row>
    <row r="367" spans="1:14" x14ac:dyDescent="0.3">
      <c r="A367">
        <v>366</v>
      </c>
      <c r="B367">
        <v>40</v>
      </c>
      <c r="C367" t="s">
        <v>23</v>
      </c>
      <c r="D367" t="s">
        <v>15</v>
      </c>
      <c r="E367" t="s">
        <v>24</v>
      </c>
      <c r="F367" s="2">
        <v>322.32</v>
      </c>
      <c r="G367">
        <v>5</v>
      </c>
      <c r="H367" s="3">
        <v>2.4</v>
      </c>
      <c r="I367" t="s">
        <v>17</v>
      </c>
      <c r="J367" s="1">
        <v>44927</v>
      </c>
      <c r="K367" s="1">
        <f>Table2[[#This Row],[Order_Date]]+Table2[[#This Row],[Delivery_Time_Days]]</f>
        <v>44932</v>
      </c>
      <c r="L367" t="str">
        <f>IF(Table2[[#This Row],[Customer_Age]]&lt;30,"Young",IF(Table2[[#This Row],[Customer_Age]]&lt;45,"Middle Age","Old"))</f>
        <v>Middle Age</v>
      </c>
      <c r="M367" s="3" t="str">
        <f>IF(Table2[[#This Row],[Delivery_Time_Days]]&gt;=7,Table2[[#This Row],[Customer_Rating]],"")</f>
        <v/>
      </c>
      <c r="N367" s="3">
        <f>IF(Table2[[#This Row],[Delivery_Time_Days]]&lt;7,Table2[[#This Row],[Customer_Rating]],"")</f>
        <v>2.4</v>
      </c>
    </row>
    <row r="368" spans="1:14" x14ac:dyDescent="0.3">
      <c r="A368">
        <v>367</v>
      </c>
      <c r="B368">
        <v>44</v>
      </c>
      <c r="C368" t="s">
        <v>14</v>
      </c>
      <c r="D368" t="s">
        <v>25</v>
      </c>
      <c r="E368" t="s">
        <v>16</v>
      </c>
      <c r="F368" s="2">
        <v>1047.8699999999999</v>
      </c>
      <c r="G368">
        <v>5</v>
      </c>
      <c r="H368" s="3">
        <v>3.7</v>
      </c>
      <c r="I368" t="s">
        <v>17</v>
      </c>
      <c r="J368" s="1">
        <v>44928</v>
      </c>
      <c r="K368" s="1">
        <f>Table2[[#This Row],[Order_Date]]+Table2[[#This Row],[Delivery_Time_Days]]</f>
        <v>44933</v>
      </c>
      <c r="L368" t="str">
        <f>IF(Table2[[#This Row],[Customer_Age]]&lt;30,"Young",IF(Table2[[#This Row],[Customer_Age]]&lt;45,"Middle Age","Old"))</f>
        <v>Middle Age</v>
      </c>
      <c r="M368" s="3" t="str">
        <f>IF(Table2[[#This Row],[Delivery_Time_Days]]&gt;=7,Table2[[#This Row],[Customer_Rating]],"")</f>
        <v/>
      </c>
      <c r="N368" s="3">
        <f>IF(Table2[[#This Row],[Delivery_Time_Days]]&lt;7,Table2[[#This Row],[Customer_Rating]],"")</f>
        <v>3.7</v>
      </c>
    </row>
    <row r="369" spans="1:14" x14ac:dyDescent="0.3">
      <c r="A369">
        <v>368</v>
      </c>
      <c r="B369">
        <v>66</v>
      </c>
      <c r="C369" t="s">
        <v>23</v>
      </c>
      <c r="D369" t="s">
        <v>20</v>
      </c>
      <c r="E369" t="s">
        <v>24</v>
      </c>
      <c r="F369" s="2">
        <v>288.45</v>
      </c>
      <c r="G369">
        <v>14</v>
      </c>
      <c r="H369" s="3">
        <v>2.8</v>
      </c>
      <c r="I369" t="s">
        <v>17</v>
      </c>
      <c r="J369" s="1">
        <v>44929</v>
      </c>
      <c r="K369" s="1">
        <f>Table2[[#This Row],[Order_Date]]+Table2[[#This Row],[Delivery_Time_Days]]</f>
        <v>44943</v>
      </c>
      <c r="L369" t="str">
        <f>IF(Table2[[#This Row],[Customer_Age]]&lt;30,"Young",IF(Table2[[#This Row],[Customer_Age]]&lt;45,"Middle Age","Old"))</f>
        <v>Old</v>
      </c>
      <c r="M369" s="3">
        <f>IF(Table2[[#This Row],[Delivery_Time_Days]]&gt;=7,Table2[[#This Row],[Customer_Rating]],"")</f>
        <v>2.8</v>
      </c>
      <c r="N369" s="3" t="str">
        <f>IF(Table2[[#This Row],[Delivery_Time_Days]]&lt;7,Table2[[#This Row],[Customer_Rating]],"")</f>
        <v/>
      </c>
    </row>
    <row r="370" spans="1:14" x14ac:dyDescent="0.3">
      <c r="A370">
        <v>369</v>
      </c>
      <c r="B370">
        <v>50</v>
      </c>
      <c r="C370" t="s">
        <v>23</v>
      </c>
      <c r="D370" t="s">
        <v>22</v>
      </c>
      <c r="E370" t="s">
        <v>16</v>
      </c>
      <c r="F370" s="2">
        <v>1138.8</v>
      </c>
      <c r="G370">
        <v>8</v>
      </c>
      <c r="H370" s="3">
        <v>2</v>
      </c>
      <c r="I370" t="s">
        <v>17</v>
      </c>
      <c r="J370" s="1">
        <v>44930</v>
      </c>
      <c r="K370" s="1">
        <f>Table2[[#This Row],[Order_Date]]+Table2[[#This Row],[Delivery_Time_Days]]</f>
        <v>44938</v>
      </c>
      <c r="L370" t="str">
        <f>IF(Table2[[#This Row],[Customer_Age]]&lt;30,"Young",IF(Table2[[#This Row],[Customer_Age]]&lt;45,"Middle Age","Old"))</f>
        <v>Old</v>
      </c>
      <c r="M370" s="3">
        <f>IF(Table2[[#This Row],[Delivery_Time_Days]]&gt;=7,Table2[[#This Row],[Customer_Rating]],"")</f>
        <v>2</v>
      </c>
      <c r="N370" s="3" t="str">
        <f>IF(Table2[[#This Row],[Delivery_Time_Days]]&lt;7,Table2[[#This Row],[Customer_Rating]],"")</f>
        <v/>
      </c>
    </row>
    <row r="371" spans="1:14" x14ac:dyDescent="0.3">
      <c r="A371">
        <v>370</v>
      </c>
      <c r="B371">
        <v>31</v>
      </c>
      <c r="C371" t="s">
        <v>10</v>
      </c>
      <c r="D371" t="s">
        <v>25</v>
      </c>
      <c r="E371" t="s">
        <v>19</v>
      </c>
      <c r="F371" s="2">
        <v>1175.3800000000001</v>
      </c>
      <c r="G371">
        <v>7</v>
      </c>
      <c r="H371" s="3">
        <v>4.7</v>
      </c>
      <c r="I371" t="s">
        <v>17</v>
      </c>
      <c r="J371" s="1">
        <v>44931</v>
      </c>
      <c r="K371" s="1">
        <f>Table2[[#This Row],[Order_Date]]+Table2[[#This Row],[Delivery_Time_Days]]</f>
        <v>44938</v>
      </c>
      <c r="L371" t="str">
        <f>IF(Table2[[#This Row],[Customer_Age]]&lt;30,"Young",IF(Table2[[#This Row],[Customer_Age]]&lt;45,"Middle Age","Old"))</f>
        <v>Middle Age</v>
      </c>
      <c r="M371" s="3">
        <f>IF(Table2[[#This Row],[Delivery_Time_Days]]&gt;=7,Table2[[#This Row],[Customer_Rating]],"")</f>
        <v>4.7</v>
      </c>
      <c r="N371" s="3" t="str">
        <f>IF(Table2[[#This Row],[Delivery_Time_Days]]&lt;7,Table2[[#This Row],[Customer_Rating]],"")</f>
        <v/>
      </c>
    </row>
    <row r="372" spans="1:14" x14ac:dyDescent="0.3">
      <c r="A372">
        <v>371</v>
      </c>
      <c r="B372">
        <v>27</v>
      </c>
      <c r="C372" t="s">
        <v>14</v>
      </c>
      <c r="D372" t="s">
        <v>22</v>
      </c>
      <c r="E372" t="s">
        <v>19</v>
      </c>
      <c r="F372" s="2">
        <v>58.7</v>
      </c>
      <c r="G372">
        <v>1</v>
      </c>
      <c r="H372" s="3">
        <v>2.6</v>
      </c>
      <c r="I372" t="s">
        <v>17</v>
      </c>
      <c r="J372" s="1">
        <v>44932</v>
      </c>
      <c r="K372" s="1">
        <f>Table2[[#This Row],[Order_Date]]+Table2[[#This Row],[Delivery_Time_Days]]</f>
        <v>44933</v>
      </c>
      <c r="L372" t="str">
        <f>IF(Table2[[#This Row],[Customer_Age]]&lt;30,"Young",IF(Table2[[#This Row],[Customer_Age]]&lt;45,"Middle Age","Old"))</f>
        <v>Young</v>
      </c>
      <c r="M372" s="3" t="str">
        <f>IF(Table2[[#This Row],[Delivery_Time_Days]]&gt;=7,Table2[[#This Row],[Customer_Rating]],"")</f>
        <v/>
      </c>
      <c r="N372" s="3">
        <f>IF(Table2[[#This Row],[Delivery_Time_Days]]&lt;7,Table2[[#This Row],[Customer_Rating]],"")</f>
        <v>2.6</v>
      </c>
    </row>
    <row r="373" spans="1:14" x14ac:dyDescent="0.3">
      <c r="A373">
        <v>372</v>
      </c>
      <c r="B373">
        <v>45</v>
      </c>
      <c r="C373" t="s">
        <v>23</v>
      </c>
      <c r="D373" t="s">
        <v>20</v>
      </c>
      <c r="E373" t="s">
        <v>16</v>
      </c>
      <c r="F373" s="2">
        <v>1449.03</v>
      </c>
      <c r="G373">
        <v>5</v>
      </c>
      <c r="H373" s="3">
        <v>1.1000000000000001</v>
      </c>
      <c r="I373" t="s">
        <v>17</v>
      </c>
      <c r="J373" s="1">
        <v>44933</v>
      </c>
      <c r="K373" s="1">
        <f>Table2[[#This Row],[Order_Date]]+Table2[[#This Row],[Delivery_Time_Days]]</f>
        <v>44938</v>
      </c>
      <c r="L373" t="str">
        <f>IF(Table2[[#This Row],[Customer_Age]]&lt;30,"Young",IF(Table2[[#This Row],[Customer_Age]]&lt;45,"Middle Age","Old"))</f>
        <v>Old</v>
      </c>
      <c r="M373" s="3" t="str">
        <f>IF(Table2[[#This Row],[Delivery_Time_Days]]&gt;=7,Table2[[#This Row],[Customer_Rating]],"")</f>
        <v/>
      </c>
      <c r="N373" s="3">
        <f>IF(Table2[[#This Row],[Delivery_Time_Days]]&lt;7,Table2[[#This Row],[Customer_Rating]],"")</f>
        <v>1.1000000000000001</v>
      </c>
    </row>
    <row r="374" spans="1:14" x14ac:dyDescent="0.3">
      <c r="A374">
        <v>373</v>
      </c>
      <c r="B374">
        <v>45</v>
      </c>
      <c r="C374" t="s">
        <v>14</v>
      </c>
      <c r="D374" t="s">
        <v>22</v>
      </c>
      <c r="E374" t="s">
        <v>16</v>
      </c>
      <c r="F374" s="2">
        <v>462.41</v>
      </c>
      <c r="G374">
        <v>6</v>
      </c>
      <c r="H374" s="3">
        <v>4.0999999999999996</v>
      </c>
      <c r="I374" t="s">
        <v>17</v>
      </c>
      <c r="J374" s="1">
        <v>44934</v>
      </c>
      <c r="K374" s="1">
        <f>Table2[[#This Row],[Order_Date]]+Table2[[#This Row],[Delivery_Time_Days]]</f>
        <v>44940</v>
      </c>
      <c r="L374" t="str">
        <f>IF(Table2[[#This Row],[Customer_Age]]&lt;30,"Young",IF(Table2[[#This Row],[Customer_Age]]&lt;45,"Middle Age","Old"))</f>
        <v>Old</v>
      </c>
      <c r="M374" s="3" t="str">
        <f>IF(Table2[[#This Row],[Delivery_Time_Days]]&gt;=7,Table2[[#This Row],[Customer_Rating]],"")</f>
        <v/>
      </c>
      <c r="N374" s="3">
        <f>IF(Table2[[#This Row],[Delivery_Time_Days]]&lt;7,Table2[[#This Row],[Customer_Rating]],"")</f>
        <v>4.0999999999999996</v>
      </c>
    </row>
    <row r="375" spans="1:14" x14ac:dyDescent="0.3">
      <c r="A375">
        <v>374</v>
      </c>
      <c r="B375">
        <v>26</v>
      </c>
      <c r="C375" t="s">
        <v>14</v>
      </c>
      <c r="D375" t="s">
        <v>25</v>
      </c>
      <c r="E375" t="s">
        <v>24</v>
      </c>
      <c r="F375" s="2">
        <v>279.19</v>
      </c>
      <c r="G375">
        <v>7</v>
      </c>
      <c r="H375" s="3">
        <v>2.7</v>
      </c>
      <c r="I375" t="s">
        <v>17</v>
      </c>
      <c r="J375" s="1">
        <v>44935</v>
      </c>
      <c r="K375" s="1">
        <f>Table2[[#This Row],[Order_Date]]+Table2[[#This Row],[Delivery_Time_Days]]</f>
        <v>44942</v>
      </c>
      <c r="L375" t="str">
        <f>IF(Table2[[#This Row],[Customer_Age]]&lt;30,"Young",IF(Table2[[#This Row],[Customer_Age]]&lt;45,"Middle Age","Old"))</f>
        <v>Young</v>
      </c>
      <c r="M375" s="3">
        <f>IF(Table2[[#This Row],[Delivery_Time_Days]]&gt;=7,Table2[[#This Row],[Customer_Rating]],"")</f>
        <v>2.7</v>
      </c>
      <c r="N375" s="3" t="str">
        <f>IF(Table2[[#This Row],[Delivery_Time_Days]]&lt;7,Table2[[#This Row],[Customer_Rating]],"")</f>
        <v/>
      </c>
    </row>
    <row r="376" spans="1:14" x14ac:dyDescent="0.3">
      <c r="A376">
        <v>375</v>
      </c>
      <c r="B376">
        <v>64</v>
      </c>
      <c r="C376" t="s">
        <v>10</v>
      </c>
      <c r="D376" t="s">
        <v>20</v>
      </c>
      <c r="E376" t="s">
        <v>19</v>
      </c>
      <c r="F376" s="2">
        <v>381.7</v>
      </c>
      <c r="G376">
        <v>5</v>
      </c>
      <c r="H376" s="3">
        <v>4.2</v>
      </c>
      <c r="I376" t="s">
        <v>13</v>
      </c>
      <c r="J376" s="1">
        <v>44936</v>
      </c>
      <c r="K376" s="1">
        <f>Table2[[#This Row],[Order_Date]]+Table2[[#This Row],[Delivery_Time_Days]]</f>
        <v>44941</v>
      </c>
      <c r="L376" t="str">
        <f>IF(Table2[[#This Row],[Customer_Age]]&lt;30,"Young",IF(Table2[[#This Row],[Customer_Age]]&lt;45,"Middle Age","Old"))</f>
        <v>Old</v>
      </c>
      <c r="M376" s="3" t="str">
        <f>IF(Table2[[#This Row],[Delivery_Time_Days]]&gt;=7,Table2[[#This Row],[Customer_Rating]],"")</f>
        <v/>
      </c>
      <c r="N376" s="3">
        <f>IF(Table2[[#This Row],[Delivery_Time_Days]]&lt;7,Table2[[#This Row],[Customer_Rating]],"")</f>
        <v>4.2</v>
      </c>
    </row>
    <row r="377" spans="1:14" x14ac:dyDescent="0.3">
      <c r="A377">
        <v>376</v>
      </c>
      <c r="B377">
        <v>38</v>
      </c>
      <c r="C377" t="s">
        <v>14</v>
      </c>
      <c r="D377" t="s">
        <v>20</v>
      </c>
      <c r="E377" t="s">
        <v>24</v>
      </c>
      <c r="F377" s="2">
        <v>836.2</v>
      </c>
      <c r="G377">
        <v>5</v>
      </c>
      <c r="H377" s="3">
        <v>2.2000000000000002</v>
      </c>
      <c r="I377" t="s">
        <v>13</v>
      </c>
      <c r="J377" s="1">
        <v>44937</v>
      </c>
      <c r="K377" s="1">
        <f>Table2[[#This Row],[Order_Date]]+Table2[[#This Row],[Delivery_Time_Days]]</f>
        <v>44942</v>
      </c>
      <c r="L377" t="str">
        <f>IF(Table2[[#This Row],[Customer_Age]]&lt;30,"Young",IF(Table2[[#This Row],[Customer_Age]]&lt;45,"Middle Age","Old"))</f>
        <v>Middle Age</v>
      </c>
      <c r="M377" s="3" t="str">
        <f>IF(Table2[[#This Row],[Delivery_Time_Days]]&gt;=7,Table2[[#This Row],[Customer_Rating]],"")</f>
        <v/>
      </c>
      <c r="N377" s="3">
        <f>IF(Table2[[#This Row],[Delivery_Time_Days]]&lt;7,Table2[[#This Row],[Customer_Rating]],"")</f>
        <v>2.2000000000000002</v>
      </c>
    </row>
    <row r="378" spans="1:14" x14ac:dyDescent="0.3">
      <c r="A378">
        <v>377</v>
      </c>
      <c r="B378">
        <v>27</v>
      </c>
      <c r="C378" t="s">
        <v>23</v>
      </c>
      <c r="D378" t="s">
        <v>20</v>
      </c>
      <c r="E378" t="s">
        <v>24</v>
      </c>
      <c r="F378" s="2">
        <v>737.3</v>
      </c>
      <c r="G378">
        <v>4</v>
      </c>
      <c r="H378" s="3">
        <v>3.5</v>
      </c>
      <c r="I378" t="s">
        <v>17</v>
      </c>
      <c r="J378" s="1">
        <v>44938</v>
      </c>
      <c r="K378" s="1">
        <f>Table2[[#This Row],[Order_Date]]+Table2[[#This Row],[Delivery_Time_Days]]</f>
        <v>44942</v>
      </c>
      <c r="L378" t="str">
        <f>IF(Table2[[#This Row],[Customer_Age]]&lt;30,"Young",IF(Table2[[#This Row],[Customer_Age]]&lt;45,"Middle Age","Old"))</f>
        <v>Young</v>
      </c>
      <c r="M378" s="3" t="str">
        <f>IF(Table2[[#This Row],[Delivery_Time_Days]]&gt;=7,Table2[[#This Row],[Customer_Rating]],"")</f>
        <v/>
      </c>
      <c r="N378" s="3">
        <f>IF(Table2[[#This Row],[Delivery_Time_Days]]&lt;7,Table2[[#This Row],[Customer_Rating]],"")</f>
        <v>3.5</v>
      </c>
    </row>
    <row r="379" spans="1:14" x14ac:dyDescent="0.3">
      <c r="A379">
        <v>378</v>
      </c>
      <c r="B379">
        <v>37</v>
      </c>
      <c r="C379" t="s">
        <v>14</v>
      </c>
      <c r="D379" t="s">
        <v>18</v>
      </c>
      <c r="E379" t="s">
        <v>16</v>
      </c>
      <c r="F379" s="2">
        <v>1429.12</v>
      </c>
      <c r="G379">
        <v>3</v>
      </c>
      <c r="H379" s="3">
        <v>1.2</v>
      </c>
      <c r="I379" t="s">
        <v>13</v>
      </c>
      <c r="J379" s="1">
        <v>44939</v>
      </c>
      <c r="K379" s="1">
        <f>Table2[[#This Row],[Order_Date]]+Table2[[#This Row],[Delivery_Time_Days]]</f>
        <v>44942</v>
      </c>
      <c r="L379" t="str">
        <f>IF(Table2[[#This Row],[Customer_Age]]&lt;30,"Young",IF(Table2[[#This Row],[Customer_Age]]&lt;45,"Middle Age","Old"))</f>
        <v>Middle Age</v>
      </c>
      <c r="M379" s="3" t="str">
        <f>IF(Table2[[#This Row],[Delivery_Time_Days]]&gt;=7,Table2[[#This Row],[Customer_Rating]],"")</f>
        <v/>
      </c>
      <c r="N379" s="3">
        <f>IF(Table2[[#This Row],[Delivery_Time_Days]]&lt;7,Table2[[#This Row],[Customer_Rating]],"")</f>
        <v>1.2</v>
      </c>
    </row>
    <row r="380" spans="1:14" x14ac:dyDescent="0.3">
      <c r="A380">
        <v>379</v>
      </c>
      <c r="B380">
        <v>39</v>
      </c>
      <c r="C380" t="s">
        <v>14</v>
      </c>
      <c r="D380" t="s">
        <v>22</v>
      </c>
      <c r="E380" t="s">
        <v>24</v>
      </c>
      <c r="F380" s="2">
        <v>523.65</v>
      </c>
      <c r="G380">
        <v>2</v>
      </c>
      <c r="H380" s="3">
        <v>3.6</v>
      </c>
      <c r="I380" t="s">
        <v>17</v>
      </c>
      <c r="J380" s="1">
        <v>44940</v>
      </c>
      <c r="K380" s="1">
        <f>Table2[[#This Row],[Order_Date]]+Table2[[#This Row],[Delivery_Time_Days]]</f>
        <v>44942</v>
      </c>
      <c r="L380" t="str">
        <f>IF(Table2[[#This Row],[Customer_Age]]&lt;30,"Young",IF(Table2[[#This Row],[Customer_Age]]&lt;45,"Middle Age","Old"))</f>
        <v>Middle Age</v>
      </c>
      <c r="M380" s="3" t="str">
        <f>IF(Table2[[#This Row],[Delivery_Time_Days]]&gt;=7,Table2[[#This Row],[Customer_Rating]],"")</f>
        <v/>
      </c>
      <c r="N380" s="3">
        <f>IF(Table2[[#This Row],[Delivery_Time_Days]]&lt;7,Table2[[#This Row],[Customer_Rating]],"")</f>
        <v>3.6</v>
      </c>
    </row>
    <row r="381" spans="1:14" x14ac:dyDescent="0.3">
      <c r="A381">
        <v>380</v>
      </c>
      <c r="B381">
        <v>40</v>
      </c>
      <c r="C381" t="s">
        <v>14</v>
      </c>
      <c r="D381" t="s">
        <v>15</v>
      </c>
      <c r="E381" t="s">
        <v>21</v>
      </c>
      <c r="F381" s="2">
        <v>20.2</v>
      </c>
      <c r="G381">
        <v>2</v>
      </c>
      <c r="H381" s="3">
        <v>3.3</v>
      </c>
      <c r="I381" t="s">
        <v>17</v>
      </c>
      <c r="J381" s="1">
        <v>44941</v>
      </c>
      <c r="K381" s="1">
        <f>Table2[[#This Row],[Order_Date]]+Table2[[#This Row],[Delivery_Time_Days]]</f>
        <v>44943</v>
      </c>
      <c r="L381" t="str">
        <f>IF(Table2[[#This Row],[Customer_Age]]&lt;30,"Young",IF(Table2[[#This Row],[Customer_Age]]&lt;45,"Middle Age","Old"))</f>
        <v>Middle Age</v>
      </c>
      <c r="M381" s="3" t="str">
        <f>IF(Table2[[#This Row],[Delivery_Time_Days]]&gt;=7,Table2[[#This Row],[Customer_Rating]],"")</f>
        <v/>
      </c>
      <c r="N381" s="3">
        <f>IF(Table2[[#This Row],[Delivery_Time_Days]]&lt;7,Table2[[#This Row],[Customer_Rating]],"")</f>
        <v>3.3</v>
      </c>
    </row>
    <row r="382" spans="1:14" x14ac:dyDescent="0.3">
      <c r="A382">
        <v>381</v>
      </c>
      <c r="B382">
        <v>21</v>
      </c>
      <c r="C382" t="s">
        <v>14</v>
      </c>
      <c r="D382" t="s">
        <v>11</v>
      </c>
      <c r="E382" t="s">
        <v>19</v>
      </c>
      <c r="F382" s="2">
        <v>862.47</v>
      </c>
      <c r="G382">
        <v>5</v>
      </c>
      <c r="H382" s="3">
        <v>4</v>
      </c>
      <c r="I382" t="s">
        <v>17</v>
      </c>
      <c r="J382" s="1">
        <v>44942</v>
      </c>
      <c r="K382" s="1">
        <f>Table2[[#This Row],[Order_Date]]+Table2[[#This Row],[Delivery_Time_Days]]</f>
        <v>44947</v>
      </c>
      <c r="L382" t="str">
        <f>IF(Table2[[#This Row],[Customer_Age]]&lt;30,"Young",IF(Table2[[#This Row],[Customer_Age]]&lt;45,"Middle Age","Old"))</f>
        <v>Young</v>
      </c>
      <c r="M382" s="3" t="str">
        <f>IF(Table2[[#This Row],[Delivery_Time_Days]]&gt;=7,Table2[[#This Row],[Customer_Rating]],"")</f>
        <v/>
      </c>
      <c r="N382" s="3">
        <f>IF(Table2[[#This Row],[Delivery_Time_Days]]&lt;7,Table2[[#This Row],[Customer_Rating]],"")</f>
        <v>4</v>
      </c>
    </row>
    <row r="383" spans="1:14" x14ac:dyDescent="0.3">
      <c r="A383">
        <v>382</v>
      </c>
      <c r="B383">
        <v>69</v>
      </c>
      <c r="C383" t="s">
        <v>14</v>
      </c>
      <c r="D383" t="s">
        <v>11</v>
      </c>
      <c r="E383" t="s">
        <v>12</v>
      </c>
      <c r="F383" s="2">
        <v>413.99</v>
      </c>
      <c r="G383">
        <v>8</v>
      </c>
      <c r="H383" s="3">
        <v>1.3</v>
      </c>
      <c r="I383" t="s">
        <v>13</v>
      </c>
      <c r="J383" s="1">
        <v>44943</v>
      </c>
      <c r="K383" s="1">
        <f>Table2[[#This Row],[Order_Date]]+Table2[[#This Row],[Delivery_Time_Days]]</f>
        <v>44951</v>
      </c>
      <c r="L383" t="str">
        <f>IF(Table2[[#This Row],[Customer_Age]]&lt;30,"Young",IF(Table2[[#This Row],[Customer_Age]]&lt;45,"Middle Age","Old"))</f>
        <v>Old</v>
      </c>
      <c r="M383" s="3">
        <f>IF(Table2[[#This Row],[Delivery_Time_Days]]&gt;=7,Table2[[#This Row],[Customer_Rating]],"")</f>
        <v>1.3</v>
      </c>
      <c r="N383" s="3" t="str">
        <f>IF(Table2[[#This Row],[Delivery_Time_Days]]&lt;7,Table2[[#This Row],[Customer_Rating]],"")</f>
        <v/>
      </c>
    </row>
    <row r="384" spans="1:14" x14ac:dyDescent="0.3">
      <c r="A384">
        <v>383</v>
      </c>
      <c r="B384">
        <v>28</v>
      </c>
      <c r="C384" t="s">
        <v>23</v>
      </c>
      <c r="D384" t="s">
        <v>20</v>
      </c>
      <c r="E384" t="s">
        <v>24</v>
      </c>
      <c r="F384" s="2">
        <v>318.77</v>
      </c>
      <c r="G384">
        <v>3</v>
      </c>
      <c r="H384" s="3">
        <v>4.2</v>
      </c>
      <c r="I384" t="s">
        <v>17</v>
      </c>
      <c r="J384" s="1">
        <v>44944</v>
      </c>
      <c r="K384" s="1">
        <f>Table2[[#This Row],[Order_Date]]+Table2[[#This Row],[Delivery_Time_Days]]</f>
        <v>44947</v>
      </c>
      <c r="L384" t="str">
        <f>IF(Table2[[#This Row],[Customer_Age]]&lt;30,"Young",IF(Table2[[#This Row],[Customer_Age]]&lt;45,"Middle Age","Old"))</f>
        <v>Young</v>
      </c>
      <c r="M384" s="3" t="str">
        <f>IF(Table2[[#This Row],[Delivery_Time_Days]]&gt;=7,Table2[[#This Row],[Customer_Rating]],"")</f>
        <v/>
      </c>
      <c r="N384" s="3">
        <f>IF(Table2[[#This Row],[Delivery_Time_Days]]&lt;7,Table2[[#This Row],[Customer_Rating]],"")</f>
        <v>4.2</v>
      </c>
    </row>
    <row r="385" spans="1:14" x14ac:dyDescent="0.3">
      <c r="A385">
        <v>384</v>
      </c>
      <c r="B385">
        <v>66</v>
      </c>
      <c r="C385" t="s">
        <v>10</v>
      </c>
      <c r="D385" t="s">
        <v>15</v>
      </c>
      <c r="E385" t="s">
        <v>16</v>
      </c>
      <c r="F385" s="2">
        <v>1024</v>
      </c>
      <c r="G385">
        <v>8</v>
      </c>
      <c r="H385" s="3">
        <v>2.8</v>
      </c>
      <c r="I385" t="s">
        <v>13</v>
      </c>
      <c r="J385" s="1">
        <v>44945</v>
      </c>
      <c r="K385" s="1">
        <f>Table2[[#This Row],[Order_Date]]+Table2[[#This Row],[Delivery_Time_Days]]</f>
        <v>44953</v>
      </c>
      <c r="L385" t="str">
        <f>IF(Table2[[#This Row],[Customer_Age]]&lt;30,"Young",IF(Table2[[#This Row],[Customer_Age]]&lt;45,"Middle Age","Old"))</f>
        <v>Old</v>
      </c>
      <c r="M385" s="3">
        <f>IF(Table2[[#This Row],[Delivery_Time_Days]]&gt;=7,Table2[[#This Row],[Customer_Rating]],"")</f>
        <v>2.8</v>
      </c>
      <c r="N385" s="3" t="str">
        <f>IF(Table2[[#This Row],[Delivery_Time_Days]]&lt;7,Table2[[#This Row],[Customer_Rating]],"")</f>
        <v/>
      </c>
    </row>
    <row r="386" spans="1:14" x14ac:dyDescent="0.3">
      <c r="A386">
        <v>385</v>
      </c>
      <c r="B386">
        <v>61</v>
      </c>
      <c r="C386" t="s">
        <v>10</v>
      </c>
      <c r="D386" t="s">
        <v>15</v>
      </c>
      <c r="E386" t="s">
        <v>24</v>
      </c>
      <c r="F386" s="2">
        <v>1360.7</v>
      </c>
      <c r="G386">
        <v>5</v>
      </c>
      <c r="H386" s="3">
        <v>3.4</v>
      </c>
      <c r="I386" t="s">
        <v>17</v>
      </c>
      <c r="J386" s="1">
        <v>44946</v>
      </c>
      <c r="K386" s="1">
        <f>Table2[[#This Row],[Order_Date]]+Table2[[#This Row],[Delivery_Time_Days]]</f>
        <v>44951</v>
      </c>
      <c r="L386" t="str">
        <f>IF(Table2[[#This Row],[Customer_Age]]&lt;30,"Young",IF(Table2[[#This Row],[Customer_Age]]&lt;45,"Middle Age","Old"))</f>
        <v>Old</v>
      </c>
      <c r="M386" s="3" t="str">
        <f>IF(Table2[[#This Row],[Delivery_Time_Days]]&gt;=7,Table2[[#This Row],[Customer_Rating]],"")</f>
        <v/>
      </c>
      <c r="N386" s="3">
        <f>IF(Table2[[#This Row],[Delivery_Time_Days]]&lt;7,Table2[[#This Row],[Customer_Rating]],"")</f>
        <v>3.4</v>
      </c>
    </row>
    <row r="387" spans="1:14" x14ac:dyDescent="0.3">
      <c r="A387">
        <v>386</v>
      </c>
      <c r="B387">
        <v>67</v>
      </c>
      <c r="C387" t="s">
        <v>14</v>
      </c>
      <c r="D387" t="s">
        <v>20</v>
      </c>
      <c r="E387" t="s">
        <v>16</v>
      </c>
      <c r="F387" s="2">
        <v>949.72</v>
      </c>
      <c r="G387">
        <v>8</v>
      </c>
      <c r="H387" s="3">
        <v>1.8</v>
      </c>
      <c r="I387" t="s">
        <v>13</v>
      </c>
      <c r="J387" s="1">
        <v>44947</v>
      </c>
      <c r="K387" s="1">
        <f>Table2[[#This Row],[Order_Date]]+Table2[[#This Row],[Delivery_Time_Days]]</f>
        <v>44955</v>
      </c>
      <c r="L387" t="str">
        <f>IF(Table2[[#This Row],[Customer_Age]]&lt;30,"Young",IF(Table2[[#This Row],[Customer_Age]]&lt;45,"Middle Age","Old"))</f>
        <v>Old</v>
      </c>
      <c r="M387" s="3">
        <f>IF(Table2[[#This Row],[Delivery_Time_Days]]&gt;=7,Table2[[#This Row],[Customer_Rating]],"")</f>
        <v>1.8</v>
      </c>
      <c r="N387" s="3" t="str">
        <f>IF(Table2[[#This Row],[Delivery_Time_Days]]&lt;7,Table2[[#This Row],[Customer_Rating]],"")</f>
        <v/>
      </c>
    </row>
    <row r="388" spans="1:14" x14ac:dyDescent="0.3">
      <c r="A388">
        <v>387</v>
      </c>
      <c r="B388">
        <v>63</v>
      </c>
      <c r="C388" t="s">
        <v>14</v>
      </c>
      <c r="D388" t="s">
        <v>15</v>
      </c>
      <c r="E388" t="s">
        <v>21</v>
      </c>
      <c r="F388" s="2">
        <v>359.86</v>
      </c>
      <c r="G388">
        <v>10</v>
      </c>
      <c r="H388" s="3">
        <v>3.5</v>
      </c>
      <c r="I388" t="s">
        <v>13</v>
      </c>
      <c r="J388" s="1">
        <v>44948</v>
      </c>
      <c r="K388" s="1">
        <f>Table2[[#This Row],[Order_Date]]+Table2[[#This Row],[Delivery_Time_Days]]</f>
        <v>44958</v>
      </c>
      <c r="L388" t="str">
        <f>IF(Table2[[#This Row],[Customer_Age]]&lt;30,"Young",IF(Table2[[#This Row],[Customer_Age]]&lt;45,"Middle Age","Old"))</f>
        <v>Old</v>
      </c>
      <c r="M388" s="3">
        <f>IF(Table2[[#This Row],[Delivery_Time_Days]]&gt;=7,Table2[[#This Row],[Customer_Rating]],"")</f>
        <v>3.5</v>
      </c>
      <c r="N388" s="3" t="str">
        <f>IF(Table2[[#This Row],[Delivery_Time_Days]]&lt;7,Table2[[#This Row],[Customer_Rating]],"")</f>
        <v/>
      </c>
    </row>
    <row r="389" spans="1:14" x14ac:dyDescent="0.3">
      <c r="A389">
        <v>388</v>
      </c>
      <c r="B389">
        <v>68</v>
      </c>
      <c r="C389" t="s">
        <v>14</v>
      </c>
      <c r="D389" t="s">
        <v>25</v>
      </c>
      <c r="E389" t="s">
        <v>21</v>
      </c>
      <c r="F389" s="2">
        <v>920.37</v>
      </c>
      <c r="G389">
        <v>2</v>
      </c>
      <c r="H389" s="3">
        <v>4.7</v>
      </c>
      <c r="I389" t="s">
        <v>13</v>
      </c>
      <c r="J389" s="1">
        <v>44949</v>
      </c>
      <c r="K389" s="1">
        <f>Table2[[#This Row],[Order_Date]]+Table2[[#This Row],[Delivery_Time_Days]]</f>
        <v>44951</v>
      </c>
      <c r="L389" t="str">
        <f>IF(Table2[[#This Row],[Customer_Age]]&lt;30,"Young",IF(Table2[[#This Row],[Customer_Age]]&lt;45,"Middle Age","Old"))</f>
        <v>Old</v>
      </c>
      <c r="M389" s="3" t="str">
        <f>IF(Table2[[#This Row],[Delivery_Time_Days]]&gt;=7,Table2[[#This Row],[Customer_Rating]],"")</f>
        <v/>
      </c>
      <c r="N389" s="3">
        <f>IF(Table2[[#This Row],[Delivery_Time_Days]]&lt;7,Table2[[#This Row],[Customer_Rating]],"")</f>
        <v>4.7</v>
      </c>
    </row>
    <row r="390" spans="1:14" x14ac:dyDescent="0.3">
      <c r="A390">
        <v>389</v>
      </c>
      <c r="B390">
        <v>31</v>
      </c>
      <c r="C390" t="s">
        <v>14</v>
      </c>
      <c r="D390" t="s">
        <v>20</v>
      </c>
      <c r="E390" t="s">
        <v>19</v>
      </c>
      <c r="F390" s="2">
        <v>1247.75</v>
      </c>
      <c r="G390">
        <v>5</v>
      </c>
      <c r="H390" s="3">
        <v>2.5</v>
      </c>
      <c r="I390" t="s">
        <v>13</v>
      </c>
      <c r="J390" s="1">
        <v>44950</v>
      </c>
      <c r="K390" s="1">
        <f>Table2[[#This Row],[Order_Date]]+Table2[[#This Row],[Delivery_Time_Days]]</f>
        <v>44955</v>
      </c>
      <c r="L390" t="str">
        <f>IF(Table2[[#This Row],[Customer_Age]]&lt;30,"Young",IF(Table2[[#This Row],[Customer_Age]]&lt;45,"Middle Age","Old"))</f>
        <v>Middle Age</v>
      </c>
      <c r="M390" s="3" t="str">
        <f>IF(Table2[[#This Row],[Delivery_Time_Days]]&gt;=7,Table2[[#This Row],[Customer_Rating]],"")</f>
        <v/>
      </c>
      <c r="N390" s="3">
        <f>IF(Table2[[#This Row],[Delivery_Time_Days]]&lt;7,Table2[[#This Row],[Customer_Rating]],"")</f>
        <v>2.5</v>
      </c>
    </row>
    <row r="391" spans="1:14" x14ac:dyDescent="0.3">
      <c r="A391">
        <v>390</v>
      </c>
      <c r="B391">
        <v>41</v>
      </c>
      <c r="C391" t="s">
        <v>10</v>
      </c>
      <c r="D391" t="s">
        <v>25</v>
      </c>
      <c r="E391" t="s">
        <v>24</v>
      </c>
      <c r="F391" s="2">
        <v>1405.16</v>
      </c>
      <c r="G391">
        <v>1</v>
      </c>
      <c r="H391" s="3">
        <v>2.5</v>
      </c>
      <c r="I391" t="s">
        <v>13</v>
      </c>
      <c r="J391" s="1">
        <v>44951</v>
      </c>
      <c r="K391" s="1">
        <f>Table2[[#This Row],[Order_Date]]+Table2[[#This Row],[Delivery_Time_Days]]</f>
        <v>44952</v>
      </c>
      <c r="L391" t="str">
        <f>IF(Table2[[#This Row],[Customer_Age]]&lt;30,"Young",IF(Table2[[#This Row],[Customer_Age]]&lt;45,"Middle Age","Old"))</f>
        <v>Middle Age</v>
      </c>
      <c r="M391" s="3" t="str">
        <f>IF(Table2[[#This Row],[Delivery_Time_Days]]&gt;=7,Table2[[#This Row],[Customer_Rating]],"")</f>
        <v/>
      </c>
      <c r="N391" s="3">
        <f>IF(Table2[[#This Row],[Delivery_Time_Days]]&lt;7,Table2[[#This Row],[Customer_Rating]],"")</f>
        <v>2.5</v>
      </c>
    </row>
    <row r="392" spans="1:14" x14ac:dyDescent="0.3">
      <c r="A392">
        <v>391</v>
      </c>
      <c r="B392">
        <v>25</v>
      </c>
      <c r="C392" t="s">
        <v>23</v>
      </c>
      <c r="D392" t="s">
        <v>20</v>
      </c>
      <c r="E392" t="s">
        <v>12</v>
      </c>
      <c r="F392" s="2">
        <v>9.98</v>
      </c>
      <c r="G392">
        <v>3</v>
      </c>
      <c r="H392" s="3">
        <v>1.3</v>
      </c>
      <c r="I392" t="s">
        <v>13</v>
      </c>
      <c r="J392" s="1">
        <v>44952</v>
      </c>
      <c r="K392" s="1">
        <f>Table2[[#This Row],[Order_Date]]+Table2[[#This Row],[Delivery_Time_Days]]</f>
        <v>44955</v>
      </c>
      <c r="L392" t="str">
        <f>IF(Table2[[#This Row],[Customer_Age]]&lt;30,"Young",IF(Table2[[#This Row],[Customer_Age]]&lt;45,"Middle Age","Old"))</f>
        <v>Young</v>
      </c>
      <c r="M392" s="3" t="str">
        <f>IF(Table2[[#This Row],[Delivery_Time_Days]]&gt;=7,Table2[[#This Row],[Customer_Rating]],"")</f>
        <v/>
      </c>
      <c r="N392" s="3">
        <f>IF(Table2[[#This Row],[Delivery_Time_Days]]&lt;7,Table2[[#This Row],[Customer_Rating]],"")</f>
        <v>1.3</v>
      </c>
    </row>
    <row r="393" spans="1:14" x14ac:dyDescent="0.3">
      <c r="A393">
        <v>392</v>
      </c>
      <c r="B393">
        <v>51</v>
      </c>
      <c r="C393" t="s">
        <v>23</v>
      </c>
      <c r="D393" t="s">
        <v>15</v>
      </c>
      <c r="E393" t="s">
        <v>24</v>
      </c>
      <c r="F393" s="2">
        <v>227.76</v>
      </c>
      <c r="G393">
        <v>11</v>
      </c>
      <c r="H393" s="3">
        <v>3.3</v>
      </c>
      <c r="I393" t="s">
        <v>17</v>
      </c>
      <c r="J393" s="1">
        <v>44953</v>
      </c>
      <c r="K393" s="1">
        <f>Table2[[#This Row],[Order_Date]]+Table2[[#This Row],[Delivery_Time_Days]]</f>
        <v>44964</v>
      </c>
      <c r="L393" t="str">
        <f>IF(Table2[[#This Row],[Customer_Age]]&lt;30,"Young",IF(Table2[[#This Row],[Customer_Age]]&lt;45,"Middle Age","Old"))</f>
        <v>Old</v>
      </c>
      <c r="M393" s="3">
        <f>IF(Table2[[#This Row],[Delivery_Time_Days]]&gt;=7,Table2[[#This Row],[Customer_Rating]],"")</f>
        <v>3.3</v>
      </c>
      <c r="N393" s="3" t="str">
        <f>IF(Table2[[#This Row],[Delivery_Time_Days]]&lt;7,Table2[[#This Row],[Customer_Rating]],"")</f>
        <v/>
      </c>
    </row>
    <row r="394" spans="1:14" x14ac:dyDescent="0.3">
      <c r="A394">
        <v>393</v>
      </c>
      <c r="B394">
        <v>63</v>
      </c>
      <c r="C394" t="s">
        <v>23</v>
      </c>
      <c r="D394" t="s">
        <v>22</v>
      </c>
      <c r="E394" t="s">
        <v>21</v>
      </c>
      <c r="F394" s="2">
        <v>1456.56</v>
      </c>
      <c r="G394">
        <v>13</v>
      </c>
      <c r="H394" s="3">
        <v>3.2</v>
      </c>
      <c r="I394" t="s">
        <v>17</v>
      </c>
      <c r="J394" s="1">
        <v>44954</v>
      </c>
      <c r="K394" s="1">
        <f>Table2[[#This Row],[Order_Date]]+Table2[[#This Row],[Delivery_Time_Days]]</f>
        <v>44967</v>
      </c>
      <c r="L394" t="str">
        <f>IF(Table2[[#This Row],[Customer_Age]]&lt;30,"Young",IF(Table2[[#This Row],[Customer_Age]]&lt;45,"Middle Age","Old"))</f>
        <v>Old</v>
      </c>
      <c r="M394" s="3">
        <f>IF(Table2[[#This Row],[Delivery_Time_Days]]&gt;=7,Table2[[#This Row],[Customer_Rating]],"")</f>
        <v>3.2</v>
      </c>
      <c r="N394" s="3" t="str">
        <f>IF(Table2[[#This Row],[Delivery_Time_Days]]&lt;7,Table2[[#This Row],[Customer_Rating]],"")</f>
        <v/>
      </c>
    </row>
    <row r="395" spans="1:14" x14ac:dyDescent="0.3">
      <c r="A395">
        <v>394</v>
      </c>
      <c r="B395">
        <v>45</v>
      </c>
      <c r="C395" t="s">
        <v>14</v>
      </c>
      <c r="D395" t="s">
        <v>20</v>
      </c>
      <c r="E395" t="s">
        <v>12</v>
      </c>
      <c r="F395" s="2">
        <v>521.23</v>
      </c>
      <c r="G395">
        <v>9</v>
      </c>
      <c r="H395" s="3">
        <v>2.5</v>
      </c>
      <c r="I395" t="s">
        <v>13</v>
      </c>
      <c r="J395" s="1">
        <v>44955</v>
      </c>
      <c r="K395" s="1">
        <f>Table2[[#This Row],[Order_Date]]+Table2[[#This Row],[Delivery_Time_Days]]</f>
        <v>44964</v>
      </c>
      <c r="L395" t="str">
        <f>IF(Table2[[#This Row],[Customer_Age]]&lt;30,"Young",IF(Table2[[#This Row],[Customer_Age]]&lt;45,"Middle Age","Old"))</f>
        <v>Old</v>
      </c>
      <c r="M395" s="3">
        <f>IF(Table2[[#This Row],[Delivery_Time_Days]]&gt;=7,Table2[[#This Row],[Customer_Rating]],"")</f>
        <v>2.5</v>
      </c>
      <c r="N395" s="3" t="str">
        <f>IF(Table2[[#This Row],[Delivery_Time_Days]]&lt;7,Table2[[#This Row],[Customer_Rating]],"")</f>
        <v/>
      </c>
    </row>
    <row r="396" spans="1:14" x14ac:dyDescent="0.3">
      <c r="A396">
        <v>395</v>
      </c>
      <c r="B396">
        <v>20</v>
      </c>
      <c r="C396" t="s">
        <v>10</v>
      </c>
      <c r="D396" t="s">
        <v>20</v>
      </c>
      <c r="E396" t="s">
        <v>21</v>
      </c>
      <c r="F396" s="2">
        <v>285.26</v>
      </c>
      <c r="G396">
        <v>11</v>
      </c>
      <c r="H396" s="3">
        <v>3.1</v>
      </c>
      <c r="I396" t="s">
        <v>13</v>
      </c>
      <c r="J396" s="1">
        <v>44956</v>
      </c>
      <c r="K396" s="1">
        <f>Table2[[#This Row],[Order_Date]]+Table2[[#This Row],[Delivery_Time_Days]]</f>
        <v>44967</v>
      </c>
      <c r="L396" t="str">
        <f>IF(Table2[[#This Row],[Customer_Age]]&lt;30,"Young",IF(Table2[[#This Row],[Customer_Age]]&lt;45,"Middle Age","Old"))</f>
        <v>Young</v>
      </c>
      <c r="M396" s="3">
        <f>IF(Table2[[#This Row],[Delivery_Time_Days]]&gt;=7,Table2[[#This Row],[Customer_Rating]],"")</f>
        <v>3.1</v>
      </c>
      <c r="N396" s="3" t="str">
        <f>IF(Table2[[#This Row],[Delivery_Time_Days]]&lt;7,Table2[[#This Row],[Customer_Rating]],"")</f>
        <v/>
      </c>
    </row>
    <row r="397" spans="1:14" x14ac:dyDescent="0.3">
      <c r="A397">
        <v>396</v>
      </c>
      <c r="B397">
        <v>61</v>
      </c>
      <c r="C397" t="s">
        <v>23</v>
      </c>
      <c r="D397" t="s">
        <v>20</v>
      </c>
      <c r="E397" t="s">
        <v>16</v>
      </c>
      <c r="F397" s="2">
        <v>807.5</v>
      </c>
      <c r="G397">
        <v>2</v>
      </c>
      <c r="H397" s="3">
        <v>2.6</v>
      </c>
      <c r="I397" t="s">
        <v>17</v>
      </c>
      <c r="J397" s="1">
        <v>44957</v>
      </c>
      <c r="K397" s="1">
        <f>Table2[[#This Row],[Order_Date]]+Table2[[#This Row],[Delivery_Time_Days]]</f>
        <v>44959</v>
      </c>
      <c r="L397" t="str">
        <f>IF(Table2[[#This Row],[Customer_Age]]&lt;30,"Young",IF(Table2[[#This Row],[Customer_Age]]&lt;45,"Middle Age","Old"))</f>
        <v>Old</v>
      </c>
      <c r="M397" s="3" t="str">
        <f>IF(Table2[[#This Row],[Delivery_Time_Days]]&gt;=7,Table2[[#This Row],[Customer_Rating]],"")</f>
        <v/>
      </c>
      <c r="N397" s="3">
        <f>IF(Table2[[#This Row],[Delivery_Time_Days]]&lt;7,Table2[[#This Row],[Customer_Rating]],"")</f>
        <v>2.6</v>
      </c>
    </row>
    <row r="398" spans="1:14" x14ac:dyDescent="0.3">
      <c r="A398">
        <v>397</v>
      </c>
      <c r="B398">
        <v>60</v>
      </c>
      <c r="C398" t="s">
        <v>10</v>
      </c>
      <c r="D398" t="s">
        <v>25</v>
      </c>
      <c r="E398" t="s">
        <v>24</v>
      </c>
      <c r="F398" s="2">
        <v>361.5</v>
      </c>
      <c r="G398">
        <v>13</v>
      </c>
      <c r="H398" s="3">
        <v>2.2999999999999998</v>
      </c>
      <c r="I398" t="s">
        <v>13</v>
      </c>
      <c r="J398" s="1">
        <v>44958</v>
      </c>
      <c r="K398" s="1">
        <f>Table2[[#This Row],[Order_Date]]+Table2[[#This Row],[Delivery_Time_Days]]</f>
        <v>44971</v>
      </c>
      <c r="L398" t="str">
        <f>IF(Table2[[#This Row],[Customer_Age]]&lt;30,"Young",IF(Table2[[#This Row],[Customer_Age]]&lt;45,"Middle Age","Old"))</f>
        <v>Old</v>
      </c>
      <c r="M398" s="3">
        <f>IF(Table2[[#This Row],[Delivery_Time_Days]]&gt;=7,Table2[[#This Row],[Customer_Rating]],"")</f>
        <v>2.2999999999999998</v>
      </c>
      <c r="N398" s="3" t="str">
        <f>IF(Table2[[#This Row],[Delivery_Time_Days]]&lt;7,Table2[[#This Row],[Customer_Rating]],"")</f>
        <v/>
      </c>
    </row>
    <row r="399" spans="1:14" x14ac:dyDescent="0.3">
      <c r="A399">
        <v>398</v>
      </c>
      <c r="B399">
        <v>31</v>
      </c>
      <c r="C399" t="s">
        <v>23</v>
      </c>
      <c r="D399" t="s">
        <v>11</v>
      </c>
      <c r="E399" t="s">
        <v>24</v>
      </c>
      <c r="F399" s="2">
        <v>1043.3900000000001</v>
      </c>
      <c r="G399">
        <v>4</v>
      </c>
      <c r="H399" s="3">
        <v>3.1</v>
      </c>
      <c r="I399" t="s">
        <v>13</v>
      </c>
      <c r="J399" s="1">
        <v>44959</v>
      </c>
      <c r="K399" s="1">
        <f>Table2[[#This Row],[Order_Date]]+Table2[[#This Row],[Delivery_Time_Days]]</f>
        <v>44963</v>
      </c>
      <c r="L399" t="str">
        <f>IF(Table2[[#This Row],[Customer_Age]]&lt;30,"Young",IF(Table2[[#This Row],[Customer_Age]]&lt;45,"Middle Age","Old"))</f>
        <v>Middle Age</v>
      </c>
      <c r="M399" s="3" t="str">
        <f>IF(Table2[[#This Row],[Delivery_Time_Days]]&gt;=7,Table2[[#This Row],[Customer_Rating]],"")</f>
        <v/>
      </c>
      <c r="N399" s="3">
        <f>IF(Table2[[#This Row],[Delivery_Time_Days]]&lt;7,Table2[[#This Row],[Customer_Rating]],"")</f>
        <v>3.1</v>
      </c>
    </row>
    <row r="400" spans="1:14" x14ac:dyDescent="0.3">
      <c r="A400">
        <v>399</v>
      </c>
      <c r="B400">
        <v>53</v>
      </c>
      <c r="C400" t="s">
        <v>23</v>
      </c>
      <c r="D400" t="s">
        <v>18</v>
      </c>
      <c r="E400" t="s">
        <v>21</v>
      </c>
      <c r="F400" s="2">
        <v>1259.44</v>
      </c>
      <c r="G400">
        <v>4</v>
      </c>
      <c r="H400" s="3">
        <v>3.7</v>
      </c>
      <c r="I400" t="s">
        <v>13</v>
      </c>
      <c r="J400" s="1">
        <v>44960</v>
      </c>
      <c r="K400" s="1">
        <f>Table2[[#This Row],[Order_Date]]+Table2[[#This Row],[Delivery_Time_Days]]</f>
        <v>44964</v>
      </c>
      <c r="L400" t="str">
        <f>IF(Table2[[#This Row],[Customer_Age]]&lt;30,"Young",IF(Table2[[#This Row],[Customer_Age]]&lt;45,"Middle Age","Old"))</f>
        <v>Old</v>
      </c>
      <c r="M400" s="3" t="str">
        <f>IF(Table2[[#This Row],[Delivery_Time_Days]]&gt;=7,Table2[[#This Row],[Customer_Rating]],"")</f>
        <v/>
      </c>
      <c r="N400" s="3">
        <f>IF(Table2[[#This Row],[Delivery_Time_Days]]&lt;7,Table2[[#This Row],[Customer_Rating]],"")</f>
        <v>3.7</v>
      </c>
    </row>
    <row r="401" spans="1:14" x14ac:dyDescent="0.3">
      <c r="A401">
        <v>400</v>
      </c>
      <c r="B401">
        <v>20</v>
      </c>
      <c r="C401" t="s">
        <v>14</v>
      </c>
      <c r="D401" t="s">
        <v>22</v>
      </c>
      <c r="E401" t="s">
        <v>24</v>
      </c>
      <c r="F401" s="2">
        <v>546.16</v>
      </c>
      <c r="G401">
        <v>6</v>
      </c>
      <c r="H401" s="3">
        <v>3.8</v>
      </c>
      <c r="I401" t="s">
        <v>13</v>
      </c>
      <c r="J401" s="1">
        <v>44961</v>
      </c>
      <c r="K401" s="1">
        <f>Table2[[#This Row],[Order_Date]]+Table2[[#This Row],[Delivery_Time_Days]]</f>
        <v>44967</v>
      </c>
      <c r="L401" t="str">
        <f>IF(Table2[[#This Row],[Customer_Age]]&lt;30,"Young",IF(Table2[[#This Row],[Customer_Age]]&lt;45,"Middle Age","Old"))</f>
        <v>Young</v>
      </c>
      <c r="M401" s="3" t="str">
        <f>IF(Table2[[#This Row],[Delivery_Time_Days]]&gt;=7,Table2[[#This Row],[Customer_Rating]],"")</f>
        <v/>
      </c>
      <c r="N401" s="3">
        <f>IF(Table2[[#This Row],[Delivery_Time_Days]]&lt;7,Table2[[#This Row],[Customer_Rating]],"")</f>
        <v>3.8</v>
      </c>
    </row>
    <row r="402" spans="1:14" x14ac:dyDescent="0.3">
      <c r="A402">
        <v>401</v>
      </c>
      <c r="B402">
        <v>51</v>
      </c>
      <c r="C402" t="s">
        <v>14</v>
      </c>
      <c r="D402" t="s">
        <v>18</v>
      </c>
      <c r="E402" t="s">
        <v>12</v>
      </c>
      <c r="F402" s="2">
        <v>1475.9</v>
      </c>
      <c r="G402">
        <v>9</v>
      </c>
      <c r="H402" s="3">
        <v>3.6</v>
      </c>
      <c r="I402" t="s">
        <v>13</v>
      </c>
      <c r="J402" s="1">
        <v>44962</v>
      </c>
      <c r="K402" s="1">
        <f>Table2[[#This Row],[Order_Date]]+Table2[[#This Row],[Delivery_Time_Days]]</f>
        <v>44971</v>
      </c>
      <c r="L402" t="str">
        <f>IF(Table2[[#This Row],[Customer_Age]]&lt;30,"Young",IF(Table2[[#This Row],[Customer_Age]]&lt;45,"Middle Age","Old"))</f>
        <v>Old</v>
      </c>
      <c r="M402" s="3">
        <f>IF(Table2[[#This Row],[Delivery_Time_Days]]&gt;=7,Table2[[#This Row],[Customer_Rating]],"")</f>
        <v>3.6</v>
      </c>
      <c r="N402" s="3" t="str">
        <f>IF(Table2[[#This Row],[Delivery_Time_Days]]&lt;7,Table2[[#This Row],[Customer_Rating]],"")</f>
        <v/>
      </c>
    </row>
    <row r="403" spans="1:14" x14ac:dyDescent="0.3">
      <c r="A403">
        <v>402</v>
      </c>
      <c r="B403">
        <v>60</v>
      </c>
      <c r="C403" t="s">
        <v>14</v>
      </c>
      <c r="D403" t="s">
        <v>22</v>
      </c>
      <c r="E403" t="s">
        <v>24</v>
      </c>
      <c r="F403" s="2">
        <v>198.52</v>
      </c>
      <c r="G403">
        <v>3</v>
      </c>
      <c r="H403" s="3">
        <v>1.4</v>
      </c>
      <c r="I403" t="s">
        <v>17</v>
      </c>
      <c r="J403" s="1">
        <v>44963</v>
      </c>
      <c r="K403" s="1">
        <f>Table2[[#This Row],[Order_Date]]+Table2[[#This Row],[Delivery_Time_Days]]</f>
        <v>44966</v>
      </c>
      <c r="L403" t="str">
        <f>IF(Table2[[#This Row],[Customer_Age]]&lt;30,"Young",IF(Table2[[#This Row],[Customer_Age]]&lt;45,"Middle Age","Old"))</f>
        <v>Old</v>
      </c>
      <c r="M403" s="3" t="str">
        <f>IF(Table2[[#This Row],[Delivery_Time_Days]]&gt;=7,Table2[[#This Row],[Customer_Rating]],"")</f>
        <v/>
      </c>
      <c r="N403" s="3">
        <f>IF(Table2[[#This Row],[Delivery_Time_Days]]&lt;7,Table2[[#This Row],[Customer_Rating]],"")</f>
        <v>1.4</v>
      </c>
    </row>
    <row r="404" spans="1:14" x14ac:dyDescent="0.3">
      <c r="A404">
        <v>403</v>
      </c>
      <c r="B404">
        <v>48</v>
      </c>
      <c r="C404" t="s">
        <v>14</v>
      </c>
      <c r="D404" t="s">
        <v>25</v>
      </c>
      <c r="E404" t="s">
        <v>21</v>
      </c>
      <c r="F404" s="2">
        <v>1004.53</v>
      </c>
      <c r="G404">
        <v>2</v>
      </c>
      <c r="H404" s="3">
        <v>1</v>
      </c>
      <c r="I404" t="s">
        <v>17</v>
      </c>
      <c r="J404" s="1">
        <v>44964</v>
      </c>
      <c r="K404" s="1">
        <f>Table2[[#This Row],[Order_Date]]+Table2[[#This Row],[Delivery_Time_Days]]</f>
        <v>44966</v>
      </c>
      <c r="L404" t="str">
        <f>IF(Table2[[#This Row],[Customer_Age]]&lt;30,"Young",IF(Table2[[#This Row],[Customer_Age]]&lt;45,"Middle Age","Old"))</f>
        <v>Old</v>
      </c>
      <c r="M404" s="3" t="str">
        <f>IF(Table2[[#This Row],[Delivery_Time_Days]]&gt;=7,Table2[[#This Row],[Customer_Rating]],"")</f>
        <v/>
      </c>
      <c r="N404" s="3">
        <f>IF(Table2[[#This Row],[Delivery_Time_Days]]&lt;7,Table2[[#This Row],[Customer_Rating]],"")</f>
        <v>1</v>
      </c>
    </row>
    <row r="405" spans="1:14" x14ac:dyDescent="0.3">
      <c r="A405">
        <v>404</v>
      </c>
      <c r="B405">
        <v>29</v>
      </c>
      <c r="C405" t="s">
        <v>14</v>
      </c>
      <c r="D405" t="s">
        <v>25</v>
      </c>
      <c r="E405" t="s">
        <v>21</v>
      </c>
      <c r="F405" s="2">
        <v>1100.8800000000001</v>
      </c>
      <c r="G405">
        <v>5</v>
      </c>
      <c r="H405" s="3">
        <v>4.2</v>
      </c>
      <c r="I405" t="s">
        <v>17</v>
      </c>
      <c r="J405" s="1">
        <v>44965</v>
      </c>
      <c r="K405" s="1">
        <f>Table2[[#This Row],[Order_Date]]+Table2[[#This Row],[Delivery_Time_Days]]</f>
        <v>44970</v>
      </c>
      <c r="L405" t="str">
        <f>IF(Table2[[#This Row],[Customer_Age]]&lt;30,"Young",IF(Table2[[#This Row],[Customer_Age]]&lt;45,"Middle Age","Old"))</f>
        <v>Young</v>
      </c>
      <c r="M405" s="3" t="str">
        <f>IF(Table2[[#This Row],[Delivery_Time_Days]]&gt;=7,Table2[[#This Row],[Customer_Rating]],"")</f>
        <v/>
      </c>
      <c r="N405" s="3">
        <f>IF(Table2[[#This Row],[Delivery_Time_Days]]&lt;7,Table2[[#This Row],[Customer_Rating]],"")</f>
        <v>4.2</v>
      </c>
    </row>
    <row r="406" spans="1:14" x14ac:dyDescent="0.3">
      <c r="A406">
        <v>405</v>
      </c>
      <c r="B406">
        <v>47</v>
      </c>
      <c r="C406" t="s">
        <v>23</v>
      </c>
      <c r="D406" t="s">
        <v>20</v>
      </c>
      <c r="E406" t="s">
        <v>21</v>
      </c>
      <c r="F406" s="2">
        <v>1249.7</v>
      </c>
      <c r="G406">
        <v>2</v>
      </c>
      <c r="H406" s="3">
        <v>4.3</v>
      </c>
      <c r="I406" t="s">
        <v>13</v>
      </c>
      <c r="J406" s="1">
        <v>44966</v>
      </c>
      <c r="K406" s="1">
        <f>Table2[[#This Row],[Order_Date]]+Table2[[#This Row],[Delivery_Time_Days]]</f>
        <v>44968</v>
      </c>
      <c r="L406" t="str">
        <f>IF(Table2[[#This Row],[Customer_Age]]&lt;30,"Young",IF(Table2[[#This Row],[Customer_Age]]&lt;45,"Middle Age","Old"))</f>
        <v>Old</v>
      </c>
      <c r="M406" s="3" t="str">
        <f>IF(Table2[[#This Row],[Delivery_Time_Days]]&gt;=7,Table2[[#This Row],[Customer_Rating]],"")</f>
        <v/>
      </c>
      <c r="N406" s="3">
        <f>IF(Table2[[#This Row],[Delivery_Time_Days]]&lt;7,Table2[[#This Row],[Customer_Rating]],"")</f>
        <v>4.3</v>
      </c>
    </row>
    <row r="407" spans="1:14" x14ac:dyDescent="0.3">
      <c r="A407">
        <v>406</v>
      </c>
      <c r="B407">
        <v>33</v>
      </c>
      <c r="C407" t="s">
        <v>14</v>
      </c>
      <c r="D407" t="s">
        <v>15</v>
      </c>
      <c r="E407" t="s">
        <v>12</v>
      </c>
      <c r="F407" s="2">
        <v>1118.17</v>
      </c>
      <c r="G407">
        <v>3</v>
      </c>
      <c r="H407" s="3">
        <v>3.8</v>
      </c>
      <c r="I407" t="s">
        <v>13</v>
      </c>
      <c r="J407" s="1">
        <v>44967</v>
      </c>
      <c r="K407" s="1">
        <f>Table2[[#This Row],[Order_Date]]+Table2[[#This Row],[Delivery_Time_Days]]</f>
        <v>44970</v>
      </c>
      <c r="L407" t="str">
        <f>IF(Table2[[#This Row],[Customer_Age]]&lt;30,"Young",IF(Table2[[#This Row],[Customer_Age]]&lt;45,"Middle Age","Old"))</f>
        <v>Middle Age</v>
      </c>
      <c r="M407" s="3" t="str">
        <f>IF(Table2[[#This Row],[Delivery_Time_Days]]&gt;=7,Table2[[#This Row],[Customer_Rating]],"")</f>
        <v/>
      </c>
      <c r="N407" s="3">
        <f>IF(Table2[[#This Row],[Delivery_Time_Days]]&lt;7,Table2[[#This Row],[Customer_Rating]],"")</f>
        <v>3.8</v>
      </c>
    </row>
    <row r="408" spans="1:14" x14ac:dyDescent="0.3">
      <c r="A408">
        <v>407</v>
      </c>
      <c r="B408">
        <v>68</v>
      </c>
      <c r="C408" t="s">
        <v>10</v>
      </c>
      <c r="D408" t="s">
        <v>25</v>
      </c>
      <c r="E408" t="s">
        <v>24</v>
      </c>
      <c r="F408" s="2">
        <v>537.76</v>
      </c>
      <c r="G408">
        <v>4</v>
      </c>
      <c r="H408" s="3">
        <v>2.2000000000000002</v>
      </c>
      <c r="I408" t="s">
        <v>13</v>
      </c>
      <c r="J408" s="1">
        <v>44968</v>
      </c>
      <c r="K408" s="1">
        <f>Table2[[#This Row],[Order_Date]]+Table2[[#This Row],[Delivery_Time_Days]]</f>
        <v>44972</v>
      </c>
      <c r="L408" t="str">
        <f>IF(Table2[[#This Row],[Customer_Age]]&lt;30,"Young",IF(Table2[[#This Row],[Customer_Age]]&lt;45,"Middle Age","Old"))</f>
        <v>Old</v>
      </c>
      <c r="M408" s="3" t="str">
        <f>IF(Table2[[#This Row],[Delivery_Time_Days]]&gt;=7,Table2[[#This Row],[Customer_Rating]],"")</f>
        <v/>
      </c>
      <c r="N408" s="3">
        <f>IF(Table2[[#This Row],[Delivery_Time_Days]]&lt;7,Table2[[#This Row],[Customer_Rating]],"")</f>
        <v>2.2000000000000002</v>
      </c>
    </row>
    <row r="409" spans="1:14" x14ac:dyDescent="0.3">
      <c r="A409">
        <v>408</v>
      </c>
      <c r="B409">
        <v>29</v>
      </c>
      <c r="C409" t="s">
        <v>23</v>
      </c>
      <c r="D409" t="s">
        <v>11</v>
      </c>
      <c r="E409" t="s">
        <v>12</v>
      </c>
      <c r="F409" s="2">
        <v>203.55</v>
      </c>
      <c r="G409">
        <v>12</v>
      </c>
      <c r="H409" s="3">
        <v>5</v>
      </c>
      <c r="I409" t="s">
        <v>17</v>
      </c>
      <c r="J409" s="1">
        <v>44969</v>
      </c>
      <c r="K409" s="1">
        <f>Table2[[#This Row],[Order_Date]]+Table2[[#This Row],[Delivery_Time_Days]]</f>
        <v>44981</v>
      </c>
      <c r="L409" t="str">
        <f>IF(Table2[[#This Row],[Customer_Age]]&lt;30,"Young",IF(Table2[[#This Row],[Customer_Age]]&lt;45,"Middle Age","Old"))</f>
        <v>Young</v>
      </c>
      <c r="M409" s="3">
        <f>IF(Table2[[#This Row],[Delivery_Time_Days]]&gt;=7,Table2[[#This Row],[Customer_Rating]],"")</f>
        <v>5</v>
      </c>
      <c r="N409" s="3" t="str">
        <f>IF(Table2[[#This Row],[Delivery_Time_Days]]&lt;7,Table2[[#This Row],[Customer_Rating]],"")</f>
        <v/>
      </c>
    </row>
    <row r="410" spans="1:14" x14ac:dyDescent="0.3">
      <c r="A410">
        <v>409</v>
      </c>
      <c r="B410">
        <v>22</v>
      </c>
      <c r="C410" t="s">
        <v>14</v>
      </c>
      <c r="D410" t="s">
        <v>11</v>
      </c>
      <c r="E410" t="s">
        <v>12</v>
      </c>
      <c r="F410" s="2">
        <v>98.65</v>
      </c>
      <c r="G410">
        <v>11</v>
      </c>
      <c r="H410" s="3">
        <v>3</v>
      </c>
      <c r="I410" t="s">
        <v>17</v>
      </c>
      <c r="J410" s="1">
        <v>44970</v>
      </c>
      <c r="K410" s="1">
        <f>Table2[[#This Row],[Order_Date]]+Table2[[#This Row],[Delivery_Time_Days]]</f>
        <v>44981</v>
      </c>
      <c r="L410" t="str">
        <f>IF(Table2[[#This Row],[Customer_Age]]&lt;30,"Young",IF(Table2[[#This Row],[Customer_Age]]&lt;45,"Middle Age","Old"))</f>
        <v>Young</v>
      </c>
      <c r="M410" s="3">
        <f>IF(Table2[[#This Row],[Delivery_Time_Days]]&gt;=7,Table2[[#This Row],[Customer_Rating]],"")</f>
        <v>3</v>
      </c>
      <c r="N410" s="3" t="str">
        <f>IF(Table2[[#This Row],[Delivery_Time_Days]]&lt;7,Table2[[#This Row],[Customer_Rating]],"")</f>
        <v/>
      </c>
    </row>
    <row r="411" spans="1:14" x14ac:dyDescent="0.3">
      <c r="A411">
        <v>410</v>
      </c>
      <c r="B411">
        <v>57</v>
      </c>
      <c r="C411" t="s">
        <v>10</v>
      </c>
      <c r="D411" t="s">
        <v>15</v>
      </c>
      <c r="E411" t="s">
        <v>24</v>
      </c>
      <c r="F411" s="2">
        <v>998.01</v>
      </c>
      <c r="G411">
        <v>1</v>
      </c>
      <c r="H411" s="3">
        <v>1.6</v>
      </c>
      <c r="I411" t="s">
        <v>17</v>
      </c>
      <c r="J411" s="1">
        <v>44971</v>
      </c>
      <c r="K411" s="1">
        <f>Table2[[#This Row],[Order_Date]]+Table2[[#This Row],[Delivery_Time_Days]]</f>
        <v>44972</v>
      </c>
      <c r="L411" t="str">
        <f>IF(Table2[[#This Row],[Customer_Age]]&lt;30,"Young",IF(Table2[[#This Row],[Customer_Age]]&lt;45,"Middle Age","Old"))</f>
        <v>Old</v>
      </c>
      <c r="M411" s="3" t="str">
        <f>IF(Table2[[#This Row],[Delivery_Time_Days]]&gt;=7,Table2[[#This Row],[Customer_Rating]],"")</f>
        <v/>
      </c>
      <c r="N411" s="3">
        <f>IF(Table2[[#This Row],[Delivery_Time_Days]]&lt;7,Table2[[#This Row],[Customer_Rating]],"")</f>
        <v>1.6</v>
      </c>
    </row>
    <row r="412" spans="1:14" x14ac:dyDescent="0.3">
      <c r="A412">
        <v>411</v>
      </c>
      <c r="B412">
        <v>50</v>
      </c>
      <c r="C412" t="s">
        <v>10</v>
      </c>
      <c r="D412" t="s">
        <v>25</v>
      </c>
      <c r="E412" t="s">
        <v>21</v>
      </c>
      <c r="F412" s="2">
        <v>605.16</v>
      </c>
      <c r="G412">
        <v>11</v>
      </c>
      <c r="H412" s="3">
        <v>1.9</v>
      </c>
      <c r="I412" t="s">
        <v>13</v>
      </c>
      <c r="J412" s="1">
        <v>44972</v>
      </c>
      <c r="K412" s="1">
        <f>Table2[[#This Row],[Order_Date]]+Table2[[#This Row],[Delivery_Time_Days]]</f>
        <v>44983</v>
      </c>
      <c r="L412" t="str">
        <f>IF(Table2[[#This Row],[Customer_Age]]&lt;30,"Young",IF(Table2[[#This Row],[Customer_Age]]&lt;45,"Middle Age","Old"))</f>
        <v>Old</v>
      </c>
      <c r="M412" s="3">
        <f>IF(Table2[[#This Row],[Delivery_Time_Days]]&gt;=7,Table2[[#This Row],[Customer_Rating]],"")</f>
        <v>1.9</v>
      </c>
      <c r="N412" s="3" t="str">
        <f>IF(Table2[[#This Row],[Delivery_Time_Days]]&lt;7,Table2[[#This Row],[Customer_Rating]],"")</f>
        <v/>
      </c>
    </row>
    <row r="413" spans="1:14" x14ac:dyDescent="0.3">
      <c r="A413">
        <v>412</v>
      </c>
      <c r="B413">
        <v>22</v>
      </c>
      <c r="C413" t="s">
        <v>10</v>
      </c>
      <c r="D413" t="s">
        <v>22</v>
      </c>
      <c r="E413" t="s">
        <v>19</v>
      </c>
      <c r="F413" s="2">
        <v>772.17</v>
      </c>
      <c r="G413">
        <v>12</v>
      </c>
      <c r="H413" s="3">
        <v>4.7</v>
      </c>
      <c r="I413" t="s">
        <v>17</v>
      </c>
      <c r="J413" s="1">
        <v>44973</v>
      </c>
      <c r="K413" s="1">
        <f>Table2[[#This Row],[Order_Date]]+Table2[[#This Row],[Delivery_Time_Days]]</f>
        <v>44985</v>
      </c>
      <c r="L413" t="str">
        <f>IF(Table2[[#This Row],[Customer_Age]]&lt;30,"Young",IF(Table2[[#This Row],[Customer_Age]]&lt;45,"Middle Age","Old"))</f>
        <v>Young</v>
      </c>
      <c r="M413" s="3">
        <f>IF(Table2[[#This Row],[Delivery_Time_Days]]&gt;=7,Table2[[#This Row],[Customer_Rating]],"")</f>
        <v>4.7</v>
      </c>
      <c r="N413" s="3" t="str">
        <f>IF(Table2[[#This Row],[Delivery_Time_Days]]&lt;7,Table2[[#This Row],[Customer_Rating]],"")</f>
        <v/>
      </c>
    </row>
    <row r="414" spans="1:14" x14ac:dyDescent="0.3">
      <c r="A414">
        <v>413</v>
      </c>
      <c r="B414">
        <v>69</v>
      </c>
      <c r="C414" t="s">
        <v>23</v>
      </c>
      <c r="D414" t="s">
        <v>11</v>
      </c>
      <c r="E414" t="s">
        <v>24</v>
      </c>
      <c r="F414" s="2">
        <v>158.27000000000001</v>
      </c>
      <c r="G414">
        <v>13</v>
      </c>
      <c r="H414" s="3">
        <v>2.1</v>
      </c>
      <c r="I414" t="s">
        <v>13</v>
      </c>
      <c r="J414" s="1">
        <v>44974</v>
      </c>
      <c r="K414" s="1">
        <f>Table2[[#This Row],[Order_Date]]+Table2[[#This Row],[Delivery_Time_Days]]</f>
        <v>44987</v>
      </c>
      <c r="L414" t="str">
        <f>IF(Table2[[#This Row],[Customer_Age]]&lt;30,"Young",IF(Table2[[#This Row],[Customer_Age]]&lt;45,"Middle Age","Old"))</f>
        <v>Old</v>
      </c>
      <c r="M414" s="3">
        <f>IF(Table2[[#This Row],[Delivery_Time_Days]]&gt;=7,Table2[[#This Row],[Customer_Rating]],"")</f>
        <v>2.1</v>
      </c>
      <c r="N414" s="3" t="str">
        <f>IF(Table2[[#This Row],[Delivery_Time_Days]]&lt;7,Table2[[#This Row],[Customer_Rating]],"")</f>
        <v/>
      </c>
    </row>
    <row r="415" spans="1:14" x14ac:dyDescent="0.3">
      <c r="A415">
        <v>414</v>
      </c>
      <c r="B415">
        <v>39</v>
      </c>
      <c r="C415" t="s">
        <v>23</v>
      </c>
      <c r="D415" t="s">
        <v>22</v>
      </c>
      <c r="E415" t="s">
        <v>16</v>
      </c>
      <c r="F415" s="2">
        <v>1281.95</v>
      </c>
      <c r="G415">
        <v>2</v>
      </c>
      <c r="H415" s="3">
        <v>3.6</v>
      </c>
      <c r="I415" t="s">
        <v>13</v>
      </c>
      <c r="J415" s="1">
        <v>44975</v>
      </c>
      <c r="K415" s="1">
        <f>Table2[[#This Row],[Order_Date]]+Table2[[#This Row],[Delivery_Time_Days]]</f>
        <v>44977</v>
      </c>
      <c r="L415" t="str">
        <f>IF(Table2[[#This Row],[Customer_Age]]&lt;30,"Young",IF(Table2[[#This Row],[Customer_Age]]&lt;45,"Middle Age","Old"))</f>
        <v>Middle Age</v>
      </c>
      <c r="M415" s="3" t="str">
        <f>IF(Table2[[#This Row],[Delivery_Time_Days]]&gt;=7,Table2[[#This Row],[Customer_Rating]],"")</f>
        <v/>
      </c>
      <c r="N415" s="3">
        <f>IF(Table2[[#This Row],[Delivery_Time_Days]]&lt;7,Table2[[#This Row],[Customer_Rating]],"")</f>
        <v>3.6</v>
      </c>
    </row>
    <row r="416" spans="1:14" x14ac:dyDescent="0.3">
      <c r="A416">
        <v>415</v>
      </c>
      <c r="B416">
        <v>66</v>
      </c>
      <c r="C416" t="s">
        <v>14</v>
      </c>
      <c r="D416" t="s">
        <v>18</v>
      </c>
      <c r="E416" t="s">
        <v>24</v>
      </c>
      <c r="F416" s="2">
        <v>1215.18</v>
      </c>
      <c r="G416">
        <v>5</v>
      </c>
      <c r="H416" s="3">
        <v>2.6</v>
      </c>
      <c r="I416" t="s">
        <v>17</v>
      </c>
      <c r="J416" s="1">
        <v>44976</v>
      </c>
      <c r="K416" s="1">
        <f>Table2[[#This Row],[Order_Date]]+Table2[[#This Row],[Delivery_Time_Days]]</f>
        <v>44981</v>
      </c>
      <c r="L416" t="str">
        <f>IF(Table2[[#This Row],[Customer_Age]]&lt;30,"Young",IF(Table2[[#This Row],[Customer_Age]]&lt;45,"Middle Age","Old"))</f>
        <v>Old</v>
      </c>
      <c r="M416" s="3" t="str">
        <f>IF(Table2[[#This Row],[Delivery_Time_Days]]&gt;=7,Table2[[#This Row],[Customer_Rating]],"")</f>
        <v/>
      </c>
      <c r="N416" s="3">
        <f>IF(Table2[[#This Row],[Delivery_Time_Days]]&lt;7,Table2[[#This Row],[Customer_Rating]],"")</f>
        <v>2.6</v>
      </c>
    </row>
    <row r="417" spans="1:14" x14ac:dyDescent="0.3">
      <c r="A417">
        <v>416</v>
      </c>
      <c r="B417">
        <v>55</v>
      </c>
      <c r="C417" t="s">
        <v>23</v>
      </c>
      <c r="D417" t="s">
        <v>18</v>
      </c>
      <c r="E417" t="s">
        <v>12</v>
      </c>
      <c r="F417" s="2">
        <v>1441.84</v>
      </c>
      <c r="G417">
        <v>14</v>
      </c>
      <c r="H417" s="3">
        <v>2.2999999999999998</v>
      </c>
      <c r="I417" t="s">
        <v>13</v>
      </c>
      <c r="J417" s="1">
        <v>44977</v>
      </c>
      <c r="K417" s="1">
        <f>Table2[[#This Row],[Order_Date]]+Table2[[#This Row],[Delivery_Time_Days]]</f>
        <v>44991</v>
      </c>
      <c r="L417" t="str">
        <f>IF(Table2[[#This Row],[Customer_Age]]&lt;30,"Young",IF(Table2[[#This Row],[Customer_Age]]&lt;45,"Middle Age","Old"))</f>
        <v>Old</v>
      </c>
      <c r="M417" s="3">
        <f>IF(Table2[[#This Row],[Delivery_Time_Days]]&gt;=7,Table2[[#This Row],[Customer_Rating]],"")</f>
        <v>2.2999999999999998</v>
      </c>
      <c r="N417" s="3" t="str">
        <f>IF(Table2[[#This Row],[Delivery_Time_Days]]&lt;7,Table2[[#This Row],[Customer_Rating]],"")</f>
        <v/>
      </c>
    </row>
    <row r="418" spans="1:14" x14ac:dyDescent="0.3">
      <c r="A418">
        <v>417</v>
      </c>
      <c r="B418">
        <v>37</v>
      </c>
      <c r="C418" t="s">
        <v>10</v>
      </c>
      <c r="D418" t="s">
        <v>20</v>
      </c>
      <c r="E418" t="s">
        <v>24</v>
      </c>
      <c r="F418" s="2">
        <v>96.42</v>
      </c>
      <c r="G418">
        <v>5</v>
      </c>
      <c r="H418" s="3">
        <v>4</v>
      </c>
      <c r="I418" t="s">
        <v>13</v>
      </c>
      <c r="J418" s="1">
        <v>44978</v>
      </c>
      <c r="K418" s="1">
        <f>Table2[[#This Row],[Order_Date]]+Table2[[#This Row],[Delivery_Time_Days]]</f>
        <v>44983</v>
      </c>
      <c r="L418" t="str">
        <f>IF(Table2[[#This Row],[Customer_Age]]&lt;30,"Young",IF(Table2[[#This Row],[Customer_Age]]&lt;45,"Middle Age","Old"))</f>
        <v>Middle Age</v>
      </c>
      <c r="M418" s="3" t="str">
        <f>IF(Table2[[#This Row],[Delivery_Time_Days]]&gt;=7,Table2[[#This Row],[Customer_Rating]],"")</f>
        <v/>
      </c>
      <c r="N418" s="3">
        <f>IF(Table2[[#This Row],[Delivery_Time_Days]]&lt;7,Table2[[#This Row],[Customer_Rating]],"")</f>
        <v>4</v>
      </c>
    </row>
    <row r="419" spans="1:14" x14ac:dyDescent="0.3">
      <c r="A419">
        <v>418</v>
      </c>
      <c r="B419">
        <v>35</v>
      </c>
      <c r="C419" t="s">
        <v>10</v>
      </c>
      <c r="D419" t="s">
        <v>25</v>
      </c>
      <c r="E419" t="s">
        <v>24</v>
      </c>
      <c r="F419" s="2">
        <v>1103.02</v>
      </c>
      <c r="G419">
        <v>7</v>
      </c>
      <c r="H419" s="3">
        <v>1.5</v>
      </c>
      <c r="I419" t="s">
        <v>17</v>
      </c>
      <c r="J419" s="1">
        <v>44979</v>
      </c>
      <c r="K419" s="1">
        <f>Table2[[#This Row],[Order_Date]]+Table2[[#This Row],[Delivery_Time_Days]]</f>
        <v>44986</v>
      </c>
      <c r="L419" t="str">
        <f>IF(Table2[[#This Row],[Customer_Age]]&lt;30,"Young",IF(Table2[[#This Row],[Customer_Age]]&lt;45,"Middle Age","Old"))</f>
        <v>Middle Age</v>
      </c>
      <c r="M419" s="3">
        <f>IF(Table2[[#This Row],[Delivery_Time_Days]]&gt;=7,Table2[[#This Row],[Customer_Rating]],"")</f>
        <v>1.5</v>
      </c>
      <c r="N419" s="3" t="str">
        <f>IF(Table2[[#This Row],[Delivery_Time_Days]]&lt;7,Table2[[#This Row],[Customer_Rating]],"")</f>
        <v/>
      </c>
    </row>
    <row r="420" spans="1:14" x14ac:dyDescent="0.3">
      <c r="A420">
        <v>419</v>
      </c>
      <c r="B420">
        <v>61</v>
      </c>
      <c r="C420" t="s">
        <v>14</v>
      </c>
      <c r="D420" t="s">
        <v>15</v>
      </c>
      <c r="E420" t="s">
        <v>19</v>
      </c>
      <c r="F420" s="2">
        <v>793.51</v>
      </c>
      <c r="G420">
        <v>10</v>
      </c>
      <c r="H420" s="3">
        <v>1.1000000000000001</v>
      </c>
      <c r="I420" t="s">
        <v>17</v>
      </c>
      <c r="J420" s="1">
        <v>44980</v>
      </c>
      <c r="K420" s="1">
        <f>Table2[[#This Row],[Order_Date]]+Table2[[#This Row],[Delivery_Time_Days]]</f>
        <v>44990</v>
      </c>
      <c r="L420" t="str">
        <f>IF(Table2[[#This Row],[Customer_Age]]&lt;30,"Young",IF(Table2[[#This Row],[Customer_Age]]&lt;45,"Middle Age","Old"))</f>
        <v>Old</v>
      </c>
      <c r="M420" s="3">
        <f>IF(Table2[[#This Row],[Delivery_Time_Days]]&gt;=7,Table2[[#This Row],[Customer_Rating]],"")</f>
        <v>1.1000000000000001</v>
      </c>
      <c r="N420" s="3" t="str">
        <f>IF(Table2[[#This Row],[Delivery_Time_Days]]&lt;7,Table2[[#This Row],[Customer_Rating]],"")</f>
        <v/>
      </c>
    </row>
    <row r="421" spans="1:14" x14ac:dyDescent="0.3">
      <c r="A421">
        <v>420</v>
      </c>
      <c r="B421">
        <v>50</v>
      </c>
      <c r="C421" t="s">
        <v>10</v>
      </c>
      <c r="D421" t="s">
        <v>15</v>
      </c>
      <c r="E421" t="s">
        <v>21</v>
      </c>
      <c r="F421" s="2">
        <v>340.32</v>
      </c>
      <c r="G421">
        <v>6</v>
      </c>
      <c r="H421" s="3">
        <v>2.9</v>
      </c>
      <c r="I421" t="s">
        <v>13</v>
      </c>
      <c r="J421" s="1">
        <v>44981</v>
      </c>
      <c r="K421" s="1">
        <f>Table2[[#This Row],[Order_Date]]+Table2[[#This Row],[Delivery_Time_Days]]</f>
        <v>44987</v>
      </c>
      <c r="L421" t="str">
        <f>IF(Table2[[#This Row],[Customer_Age]]&lt;30,"Young",IF(Table2[[#This Row],[Customer_Age]]&lt;45,"Middle Age","Old"))</f>
        <v>Old</v>
      </c>
      <c r="M421" s="3" t="str">
        <f>IF(Table2[[#This Row],[Delivery_Time_Days]]&gt;=7,Table2[[#This Row],[Customer_Rating]],"")</f>
        <v/>
      </c>
      <c r="N421" s="3">
        <f>IF(Table2[[#This Row],[Delivery_Time_Days]]&lt;7,Table2[[#This Row],[Customer_Rating]],"")</f>
        <v>2.9</v>
      </c>
    </row>
    <row r="422" spans="1:14" x14ac:dyDescent="0.3">
      <c r="A422">
        <v>421</v>
      </c>
      <c r="B422">
        <v>57</v>
      </c>
      <c r="C422" t="s">
        <v>14</v>
      </c>
      <c r="D422" t="s">
        <v>22</v>
      </c>
      <c r="E422" t="s">
        <v>19</v>
      </c>
      <c r="F422" s="2">
        <v>1272.6400000000001</v>
      </c>
      <c r="G422">
        <v>14</v>
      </c>
      <c r="H422" s="3">
        <v>4.8</v>
      </c>
      <c r="I422" t="s">
        <v>13</v>
      </c>
      <c r="J422" s="1">
        <v>44982</v>
      </c>
      <c r="K422" s="1">
        <f>Table2[[#This Row],[Order_Date]]+Table2[[#This Row],[Delivery_Time_Days]]</f>
        <v>44996</v>
      </c>
      <c r="L422" t="str">
        <f>IF(Table2[[#This Row],[Customer_Age]]&lt;30,"Young",IF(Table2[[#This Row],[Customer_Age]]&lt;45,"Middle Age","Old"))</f>
        <v>Old</v>
      </c>
      <c r="M422" s="3">
        <f>IF(Table2[[#This Row],[Delivery_Time_Days]]&gt;=7,Table2[[#This Row],[Customer_Rating]],"")</f>
        <v>4.8</v>
      </c>
      <c r="N422" s="3" t="str">
        <f>IF(Table2[[#This Row],[Delivery_Time_Days]]&lt;7,Table2[[#This Row],[Customer_Rating]],"")</f>
        <v/>
      </c>
    </row>
    <row r="423" spans="1:14" x14ac:dyDescent="0.3">
      <c r="A423">
        <v>422</v>
      </c>
      <c r="B423">
        <v>35</v>
      </c>
      <c r="C423" t="s">
        <v>10</v>
      </c>
      <c r="D423" t="s">
        <v>20</v>
      </c>
      <c r="E423" t="s">
        <v>24</v>
      </c>
      <c r="F423" s="2">
        <v>1448.58</v>
      </c>
      <c r="G423">
        <v>3</v>
      </c>
      <c r="H423" s="3">
        <v>1.2</v>
      </c>
      <c r="I423" t="s">
        <v>13</v>
      </c>
      <c r="J423" s="1">
        <v>44983</v>
      </c>
      <c r="K423" s="1">
        <f>Table2[[#This Row],[Order_Date]]+Table2[[#This Row],[Delivery_Time_Days]]</f>
        <v>44986</v>
      </c>
      <c r="L423" t="str">
        <f>IF(Table2[[#This Row],[Customer_Age]]&lt;30,"Young",IF(Table2[[#This Row],[Customer_Age]]&lt;45,"Middle Age","Old"))</f>
        <v>Middle Age</v>
      </c>
      <c r="M423" s="3" t="str">
        <f>IF(Table2[[#This Row],[Delivery_Time_Days]]&gt;=7,Table2[[#This Row],[Customer_Rating]],"")</f>
        <v/>
      </c>
      <c r="N423" s="3">
        <f>IF(Table2[[#This Row],[Delivery_Time_Days]]&lt;7,Table2[[#This Row],[Customer_Rating]],"")</f>
        <v>1.2</v>
      </c>
    </row>
    <row r="424" spans="1:14" x14ac:dyDescent="0.3">
      <c r="A424">
        <v>423</v>
      </c>
      <c r="B424">
        <v>20</v>
      </c>
      <c r="C424" t="s">
        <v>10</v>
      </c>
      <c r="D424" t="s">
        <v>11</v>
      </c>
      <c r="E424" t="s">
        <v>21</v>
      </c>
      <c r="F424" s="2">
        <v>106.56</v>
      </c>
      <c r="G424">
        <v>10</v>
      </c>
      <c r="H424" s="3">
        <v>4</v>
      </c>
      <c r="I424" t="s">
        <v>13</v>
      </c>
      <c r="J424" s="1">
        <v>44984</v>
      </c>
      <c r="K424" s="1">
        <f>Table2[[#This Row],[Order_Date]]+Table2[[#This Row],[Delivery_Time_Days]]</f>
        <v>44994</v>
      </c>
      <c r="L424" t="str">
        <f>IF(Table2[[#This Row],[Customer_Age]]&lt;30,"Young",IF(Table2[[#This Row],[Customer_Age]]&lt;45,"Middle Age","Old"))</f>
        <v>Young</v>
      </c>
      <c r="M424" s="3">
        <f>IF(Table2[[#This Row],[Delivery_Time_Days]]&gt;=7,Table2[[#This Row],[Customer_Rating]],"")</f>
        <v>4</v>
      </c>
      <c r="N424" s="3" t="str">
        <f>IF(Table2[[#This Row],[Delivery_Time_Days]]&lt;7,Table2[[#This Row],[Customer_Rating]],"")</f>
        <v/>
      </c>
    </row>
    <row r="425" spans="1:14" x14ac:dyDescent="0.3">
      <c r="A425">
        <v>424</v>
      </c>
      <c r="B425">
        <v>48</v>
      </c>
      <c r="C425" t="s">
        <v>23</v>
      </c>
      <c r="D425" t="s">
        <v>20</v>
      </c>
      <c r="E425" t="s">
        <v>21</v>
      </c>
      <c r="F425" s="2">
        <v>646.91</v>
      </c>
      <c r="G425">
        <v>10</v>
      </c>
      <c r="H425" s="3">
        <v>4</v>
      </c>
      <c r="I425" t="s">
        <v>17</v>
      </c>
      <c r="J425" s="1">
        <v>44985</v>
      </c>
      <c r="K425" s="1">
        <f>Table2[[#This Row],[Order_Date]]+Table2[[#This Row],[Delivery_Time_Days]]</f>
        <v>44995</v>
      </c>
      <c r="L425" t="str">
        <f>IF(Table2[[#This Row],[Customer_Age]]&lt;30,"Young",IF(Table2[[#This Row],[Customer_Age]]&lt;45,"Middle Age","Old"))</f>
        <v>Old</v>
      </c>
      <c r="M425" s="3">
        <f>IF(Table2[[#This Row],[Delivery_Time_Days]]&gt;=7,Table2[[#This Row],[Customer_Rating]],"")</f>
        <v>4</v>
      </c>
      <c r="N425" s="3" t="str">
        <f>IF(Table2[[#This Row],[Delivery_Time_Days]]&lt;7,Table2[[#This Row],[Customer_Rating]],"")</f>
        <v/>
      </c>
    </row>
    <row r="426" spans="1:14" x14ac:dyDescent="0.3">
      <c r="A426">
        <v>425</v>
      </c>
      <c r="B426">
        <v>69</v>
      </c>
      <c r="C426" t="s">
        <v>23</v>
      </c>
      <c r="D426" t="s">
        <v>18</v>
      </c>
      <c r="E426" t="s">
        <v>24</v>
      </c>
      <c r="F426" s="2">
        <v>218.76</v>
      </c>
      <c r="G426">
        <v>5</v>
      </c>
      <c r="H426" s="3">
        <v>2.8</v>
      </c>
      <c r="I426" t="s">
        <v>13</v>
      </c>
      <c r="J426" s="1">
        <v>44986</v>
      </c>
      <c r="K426" s="1">
        <f>Table2[[#This Row],[Order_Date]]+Table2[[#This Row],[Delivery_Time_Days]]</f>
        <v>44991</v>
      </c>
      <c r="L426" t="str">
        <f>IF(Table2[[#This Row],[Customer_Age]]&lt;30,"Young",IF(Table2[[#This Row],[Customer_Age]]&lt;45,"Middle Age","Old"))</f>
        <v>Old</v>
      </c>
      <c r="M426" s="3" t="str">
        <f>IF(Table2[[#This Row],[Delivery_Time_Days]]&gt;=7,Table2[[#This Row],[Customer_Rating]],"")</f>
        <v/>
      </c>
      <c r="N426" s="3">
        <f>IF(Table2[[#This Row],[Delivery_Time_Days]]&lt;7,Table2[[#This Row],[Customer_Rating]],"")</f>
        <v>2.8</v>
      </c>
    </row>
    <row r="427" spans="1:14" x14ac:dyDescent="0.3">
      <c r="A427">
        <v>426</v>
      </c>
      <c r="B427">
        <v>46</v>
      </c>
      <c r="C427" t="s">
        <v>23</v>
      </c>
      <c r="D427" t="s">
        <v>15</v>
      </c>
      <c r="E427" t="s">
        <v>24</v>
      </c>
      <c r="F427" s="2">
        <v>961.97</v>
      </c>
      <c r="G427">
        <v>11</v>
      </c>
      <c r="H427" s="3">
        <v>2.2999999999999998</v>
      </c>
      <c r="I427" t="s">
        <v>13</v>
      </c>
      <c r="J427" s="1">
        <v>44987</v>
      </c>
      <c r="K427" s="1">
        <f>Table2[[#This Row],[Order_Date]]+Table2[[#This Row],[Delivery_Time_Days]]</f>
        <v>44998</v>
      </c>
      <c r="L427" t="str">
        <f>IF(Table2[[#This Row],[Customer_Age]]&lt;30,"Young",IF(Table2[[#This Row],[Customer_Age]]&lt;45,"Middle Age","Old"))</f>
        <v>Old</v>
      </c>
      <c r="M427" s="3">
        <f>IF(Table2[[#This Row],[Delivery_Time_Days]]&gt;=7,Table2[[#This Row],[Customer_Rating]],"")</f>
        <v>2.2999999999999998</v>
      </c>
      <c r="N427" s="3" t="str">
        <f>IF(Table2[[#This Row],[Delivery_Time_Days]]&lt;7,Table2[[#This Row],[Customer_Rating]],"")</f>
        <v/>
      </c>
    </row>
    <row r="428" spans="1:14" x14ac:dyDescent="0.3">
      <c r="A428">
        <v>427</v>
      </c>
      <c r="B428">
        <v>60</v>
      </c>
      <c r="C428" t="s">
        <v>10</v>
      </c>
      <c r="D428" t="s">
        <v>18</v>
      </c>
      <c r="E428" t="s">
        <v>12</v>
      </c>
      <c r="F428" s="2">
        <v>1052.18</v>
      </c>
      <c r="G428">
        <v>4</v>
      </c>
      <c r="H428" s="3">
        <v>4.7</v>
      </c>
      <c r="I428" t="s">
        <v>13</v>
      </c>
      <c r="J428" s="1">
        <v>44988</v>
      </c>
      <c r="K428" s="1">
        <f>Table2[[#This Row],[Order_Date]]+Table2[[#This Row],[Delivery_Time_Days]]</f>
        <v>44992</v>
      </c>
      <c r="L428" t="str">
        <f>IF(Table2[[#This Row],[Customer_Age]]&lt;30,"Young",IF(Table2[[#This Row],[Customer_Age]]&lt;45,"Middle Age","Old"))</f>
        <v>Old</v>
      </c>
      <c r="M428" s="3" t="str">
        <f>IF(Table2[[#This Row],[Delivery_Time_Days]]&gt;=7,Table2[[#This Row],[Customer_Rating]],"")</f>
        <v/>
      </c>
      <c r="N428" s="3">
        <f>IF(Table2[[#This Row],[Delivery_Time_Days]]&lt;7,Table2[[#This Row],[Customer_Rating]],"")</f>
        <v>4.7</v>
      </c>
    </row>
    <row r="429" spans="1:14" x14ac:dyDescent="0.3">
      <c r="A429">
        <v>428</v>
      </c>
      <c r="B429">
        <v>39</v>
      </c>
      <c r="C429" t="s">
        <v>23</v>
      </c>
      <c r="D429" t="s">
        <v>11</v>
      </c>
      <c r="E429" t="s">
        <v>24</v>
      </c>
      <c r="F429" s="2">
        <v>777.19</v>
      </c>
      <c r="G429">
        <v>14</v>
      </c>
      <c r="H429" s="3">
        <v>4.4000000000000004</v>
      </c>
      <c r="I429" t="s">
        <v>13</v>
      </c>
      <c r="J429" s="1">
        <v>44989</v>
      </c>
      <c r="K429" s="1">
        <f>Table2[[#This Row],[Order_Date]]+Table2[[#This Row],[Delivery_Time_Days]]</f>
        <v>45003</v>
      </c>
      <c r="L429" t="str">
        <f>IF(Table2[[#This Row],[Customer_Age]]&lt;30,"Young",IF(Table2[[#This Row],[Customer_Age]]&lt;45,"Middle Age","Old"))</f>
        <v>Middle Age</v>
      </c>
      <c r="M429" s="3">
        <f>IF(Table2[[#This Row],[Delivery_Time_Days]]&gt;=7,Table2[[#This Row],[Customer_Rating]],"")</f>
        <v>4.4000000000000004</v>
      </c>
      <c r="N429" s="3" t="str">
        <f>IF(Table2[[#This Row],[Delivery_Time_Days]]&lt;7,Table2[[#This Row],[Customer_Rating]],"")</f>
        <v/>
      </c>
    </row>
    <row r="430" spans="1:14" x14ac:dyDescent="0.3">
      <c r="A430">
        <v>429</v>
      </c>
      <c r="B430">
        <v>61</v>
      </c>
      <c r="C430" t="s">
        <v>23</v>
      </c>
      <c r="D430" t="s">
        <v>15</v>
      </c>
      <c r="E430" t="s">
        <v>16</v>
      </c>
      <c r="F430" s="2">
        <v>1033.76</v>
      </c>
      <c r="G430">
        <v>5</v>
      </c>
      <c r="H430" s="3">
        <v>4.5999999999999996</v>
      </c>
      <c r="I430" t="s">
        <v>17</v>
      </c>
      <c r="J430" s="1">
        <v>44990</v>
      </c>
      <c r="K430" s="1">
        <f>Table2[[#This Row],[Order_Date]]+Table2[[#This Row],[Delivery_Time_Days]]</f>
        <v>44995</v>
      </c>
      <c r="L430" t="str">
        <f>IF(Table2[[#This Row],[Customer_Age]]&lt;30,"Young",IF(Table2[[#This Row],[Customer_Age]]&lt;45,"Middle Age","Old"))</f>
        <v>Old</v>
      </c>
      <c r="M430" s="3" t="str">
        <f>IF(Table2[[#This Row],[Delivery_Time_Days]]&gt;=7,Table2[[#This Row],[Customer_Rating]],"")</f>
        <v/>
      </c>
      <c r="N430" s="3">
        <f>IF(Table2[[#This Row],[Delivery_Time_Days]]&lt;7,Table2[[#This Row],[Customer_Rating]],"")</f>
        <v>4.5999999999999996</v>
      </c>
    </row>
    <row r="431" spans="1:14" x14ac:dyDescent="0.3">
      <c r="A431">
        <v>430</v>
      </c>
      <c r="B431">
        <v>56</v>
      </c>
      <c r="C431" t="s">
        <v>14</v>
      </c>
      <c r="D431" t="s">
        <v>18</v>
      </c>
      <c r="E431" t="s">
        <v>19</v>
      </c>
      <c r="F431" s="2">
        <v>50.31</v>
      </c>
      <c r="G431">
        <v>2</v>
      </c>
      <c r="H431" s="3">
        <v>2.8</v>
      </c>
      <c r="I431" t="s">
        <v>13</v>
      </c>
      <c r="J431" s="1">
        <v>44991</v>
      </c>
      <c r="K431" s="1">
        <f>Table2[[#This Row],[Order_Date]]+Table2[[#This Row],[Delivery_Time_Days]]</f>
        <v>44993</v>
      </c>
      <c r="L431" t="str">
        <f>IF(Table2[[#This Row],[Customer_Age]]&lt;30,"Young",IF(Table2[[#This Row],[Customer_Age]]&lt;45,"Middle Age","Old"))</f>
        <v>Old</v>
      </c>
      <c r="M431" s="3" t="str">
        <f>IF(Table2[[#This Row],[Delivery_Time_Days]]&gt;=7,Table2[[#This Row],[Customer_Rating]],"")</f>
        <v/>
      </c>
      <c r="N431" s="3">
        <f>IF(Table2[[#This Row],[Delivery_Time_Days]]&lt;7,Table2[[#This Row],[Customer_Rating]],"")</f>
        <v>2.8</v>
      </c>
    </row>
    <row r="432" spans="1:14" x14ac:dyDescent="0.3">
      <c r="A432">
        <v>431</v>
      </c>
      <c r="B432">
        <v>46</v>
      </c>
      <c r="C432" t="s">
        <v>23</v>
      </c>
      <c r="D432" t="s">
        <v>22</v>
      </c>
      <c r="E432" t="s">
        <v>21</v>
      </c>
      <c r="F432" s="2">
        <v>157.27000000000001</v>
      </c>
      <c r="G432">
        <v>11</v>
      </c>
      <c r="H432" s="3">
        <v>2.9</v>
      </c>
      <c r="I432" t="s">
        <v>13</v>
      </c>
      <c r="J432" s="1">
        <v>44992</v>
      </c>
      <c r="K432" s="1">
        <f>Table2[[#This Row],[Order_Date]]+Table2[[#This Row],[Delivery_Time_Days]]</f>
        <v>45003</v>
      </c>
      <c r="L432" t="str">
        <f>IF(Table2[[#This Row],[Customer_Age]]&lt;30,"Young",IF(Table2[[#This Row],[Customer_Age]]&lt;45,"Middle Age","Old"))</f>
        <v>Old</v>
      </c>
      <c r="M432" s="3">
        <f>IF(Table2[[#This Row],[Delivery_Time_Days]]&gt;=7,Table2[[#This Row],[Customer_Rating]],"")</f>
        <v>2.9</v>
      </c>
      <c r="N432" s="3" t="str">
        <f>IF(Table2[[#This Row],[Delivery_Time_Days]]&lt;7,Table2[[#This Row],[Customer_Rating]],"")</f>
        <v/>
      </c>
    </row>
    <row r="433" spans="1:14" x14ac:dyDescent="0.3">
      <c r="A433">
        <v>432</v>
      </c>
      <c r="B433">
        <v>19</v>
      </c>
      <c r="C433" t="s">
        <v>14</v>
      </c>
      <c r="D433" t="s">
        <v>25</v>
      </c>
      <c r="E433" t="s">
        <v>12</v>
      </c>
      <c r="F433" s="2">
        <v>811.91</v>
      </c>
      <c r="G433">
        <v>4</v>
      </c>
      <c r="H433" s="3">
        <v>1.5</v>
      </c>
      <c r="I433" t="s">
        <v>13</v>
      </c>
      <c r="J433" s="1">
        <v>44993</v>
      </c>
      <c r="K433" s="1">
        <f>Table2[[#This Row],[Order_Date]]+Table2[[#This Row],[Delivery_Time_Days]]</f>
        <v>44997</v>
      </c>
      <c r="L433" t="str">
        <f>IF(Table2[[#This Row],[Customer_Age]]&lt;30,"Young",IF(Table2[[#This Row],[Customer_Age]]&lt;45,"Middle Age","Old"))</f>
        <v>Young</v>
      </c>
      <c r="M433" s="3" t="str">
        <f>IF(Table2[[#This Row],[Delivery_Time_Days]]&gt;=7,Table2[[#This Row],[Customer_Rating]],"")</f>
        <v/>
      </c>
      <c r="N433" s="3">
        <f>IF(Table2[[#This Row],[Delivery_Time_Days]]&lt;7,Table2[[#This Row],[Customer_Rating]],"")</f>
        <v>1.5</v>
      </c>
    </row>
    <row r="434" spans="1:14" x14ac:dyDescent="0.3">
      <c r="A434">
        <v>433</v>
      </c>
      <c r="B434">
        <v>20</v>
      </c>
      <c r="C434" t="s">
        <v>23</v>
      </c>
      <c r="D434" t="s">
        <v>25</v>
      </c>
      <c r="E434" t="s">
        <v>12</v>
      </c>
      <c r="F434" s="2">
        <v>1137.21</v>
      </c>
      <c r="G434">
        <v>11</v>
      </c>
      <c r="H434" s="3">
        <v>4.2</v>
      </c>
      <c r="I434" t="s">
        <v>17</v>
      </c>
      <c r="J434" s="1">
        <v>44994</v>
      </c>
      <c r="K434" s="1">
        <f>Table2[[#This Row],[Order_Date]]+Table2[[#This Row],[Delivery_Time_Days]]</f>
        <v>45005</v>
      </c>
      <c r="L434" t="str">
        <f>IF(Table2[[#This Row],[Customer_Age]]&lt;30,"Young",IF(Table2[[#This Row],[Customer_Age]]&lt;45,"Middle Age","Old"))</f>
        <v>Young</v>
      </c>
      <c r="M434" s="3">
        <f>IF(Table2[[#This Row],[Delivery_Time_Days]]&gt;=7,Table2[[#This Row],[Customer_Rating]],"")</f>
        <v>4.2</v>
      </c>
      <c r="N434" s="3" t="str">
        <f>IF(Table2[[#This Row],[Delivery_Time_Days]]&lt;7,Table2[[#This Row],[Customer_Rating]],"")</f>
        <v/>
      </c>
    </row>
    <row r="435" spans="1:14" x14ac:dyDescent="0.3">
      <c r="A435">
        <v>434</v>
      </c>
      <c r="B435">
        <v>24</v>
      </c>
      <c r="C435" t="s">
        <v>10</v>
      </c>
      <c r="D435" t="s">
        <v>15</v>
      </c>
      <c r="E435" t="s">
        <v>24</v>
      </c>
      <c r="F435" s="2">
        <v>924.93</v>
      </c>
      <c r="G435">
        <v>5</v>
      </c>
      <c r="H435" s="3">
        <v>2.5</v>
      </c>
      <c r="I435" t="s">
        <v>17</v>
      </c>
      <c r="J435" s="1">
        <v>44995</v>
      </c>
      <c r="K435" s="1">
        <f>Table2[[#This Row],[Order_Date]]+Table2[[#This Row],[Delivery_Time_Days]]</f>
        <v>45000</v>
      </c>
      <c r="L435" t="str">
        <f>IF(Table2[[#This Row],[Customer_Age]]&lt;30,"Young",IF(Table2[[#This Row],[Customer_Age]]&lt;45,"Middle Age","Old"))</f>
        <v>Young</v>
      </c>
      <c r="M435" s="3" t="str">
        <f>IF(Table2[[#This Row],[Delivery_Time_Days]]&gt;=7,Table2[[#This Row],[Customer_Rating]],"")</f>
        <v/>
      </c>
      <c r="N435" s="3">
        <f>IF(Table2[[#This Row],[Delivery_Time_Days]]&lt;7,Table2[[#This Row],[Customer_Rating]],"")</f>
        <v>2.5</v>
      </c>
    </row>
    <row r="436" spans="1:14" x14ac:dyDescent="0.3">
      <c r="A436">
        <v>435</v>
      </c>
      <c r="B436">
        <v>51</v>
      </c>
      <c r="C436" t="s">
        <v>14</v>
      </c>
      <c r="D436" t="s">
        <v>11</v>
      </c>
      <c r="E436" t="s">
        <v>24</v>
      </c>
      <c r="F436" s="2">
        <v>791.69</v>
      </c>
      <c r="G436">
        <v>13</v>
      </c>
      <c r="H436" s="3">
        <v>1.6</v>
      </c>
      <c r="I436" t="s">
        <v>17</v>
      </c>
      <c r="J436" s="1">
        <v>44996</v>
      </c>
      <c r="K436" s="1">
        <f>Table2[[#This Row],[Order_Date]]+Table2[[#This Row],[Delivery_Time_Days]]</f>
        <v>45009</v>
      </c>
      <c r="L436" t="str">
        <f>IF(Table2[[#This Row],[Customer_Age]]&lt;30,"Young",IF(Table2[[#This Row],[Customer_Age]]&lt;45,"Middle Age","Old"))</f>
        <v>Old</v>
      </c>
      <c r="M436" s="3">
        <f>IF(Table2[[#This Row],[Delivery_Time_Days]]&gt;=7,Table2[[#This Row],[Customer_Rating]],"")</f>
        <v>1.6</v>
      </c>
      <c r="N436" s="3" t="str">
        <f>IF(Table2[[#This Row],[Delivery_Time_Days]]&lt;7,Table2[[#This Row],[Customer_Rating]],"")</f>
        <v/>
      </c>
    </row>
    <row r="437" spans="1:14" x14ac:dyDescent="0.3">
      <c r="A437">
        <v>436</v>
      </c>
      <c r="B437">
        <v>20</v>
      </c>
      <c r="C437" t="s">
        <v>23</v>
      </c>
      <c r="D437" t="s">
        <v>15</v>
      </c>
      <c r="E437" t="s">
        <v>12</v>
      </c>
      <c r="F437" s="2">
        <v>786.37</v>
      </c>
      <c r="G437">
        <v>10</v>
      </c>
      <c r="H437" s="3">
        <v>3.2</v>
      </c>
      <c r="I437" t="s">
        <v>17</v>
      </c>
      <c r="J437" s="1">
        <v>44997</v>
      </c>
      <c r="K437" s="1">
        <f>Table2[[#This Row],[Order_Date]]+Table2[[#This Row],[Delivery_Time_Days]]</f>
        <v>45007</v>
      </c>
      <c r="L437" t="str">
        <f>IF(Table2[[#This Row],[Customer_Age]]&lt;30,"Young",IF(Table2[[#This Row],[Customer_Age]]&lt;45,"Middle Age","Old"))</f>
        <v>Young</v>
      </c>
      <c r="M437" s="3">
        <f>IF(Table2[[#This Row],[Delivery_Time_Days]]&gt;=7,Table2[[#This Row],[Customer_Rating]],"")</f>
        <v>3.2</v>
      </c>
      <c r="N437" s="3" t="str">
        <f>IF(Table2[[#This Row],[Delivery_Time_Days]]&lt;7,Table2[[#This Row],[Customer_Rating]],"")</f>
        <v/>
      </c>
    </row>
    <row r="438" spans="1:14" x14ac:dyDescent="0.3">
      <c r="A438">
        <v>437</v>
      </c>
      <c r="B438">
        <v>48</v>
      </c>
      <c r="C438" t="s">
        <v>14</v>
      </c>
      <c r="D438" t="s">
        <v>18</v>
      </c>
      <c r="E438" t="s">
        <v>21</v>
      </c>
      <c r="F438" s="2">
        <v>1073.73</v>
      </c>
      <c r="G438">
        <v>6</v>
      </c>
      <c r="H438" s="3">
        <v>1.2</v>
      </c>
      <c r="I438" t="s">
        <v>13</v>
      </c>
      <c r="J438" s="1">
        <v>44998</v>
      </c>
      <c r="K438" s="1">
        <f>Table2[[#This Row],[Order_Date]]+Table2[[#This Row],[Delivery_Time_Days]]</f>
        <v>45004</v>
      </c>
      <c r="L438" t="str">
        <f>IF(Table2[[#This Row],[Customer_Age]]&lt;30,"Young",IF(Table2[[#This Row],[Customer_Age]]&lt;45,"Middle Age","Old"))</f>
        <v>Old</v>
      </c>
      <c r="M438" s="3" t="str">
        <f>IF(Table2[[#This Row],[Delivery_Time_Days]]&gt;=7,Table2[[#This Row],[Customer_Rating]],"")</f>
        <v/>
      </c>
      <c r="N438" s="3">
        <f>IF(Table2[[#This Row],[Delivery_Time_Days]]&lt;7,Table2[[#This Row],[Customer_Rating]],"")</f>
        <v>1.2</v>
      </c>
    </row>
    <row r="439" spans="1:14" x14ac:dyDescent="0.3">
      <c r="A439">
        <v>438</v>
      </c>
      <c r="B439">
        <v>39</v>
      </c>
      <c r="C439" t="s">
        <v>23</v>
      </c>
      <c r="D439" t="s">
        <v>22</v>
      </c>
      <c r="E439" t="s">
        <v>19</v>
      </c>
      <c r="F439" s="2">
        <v>188.39</v>
      </c>
      <c r="G439">
        <v>6</v>
      </c>
      <c r="H439" s="3">
        <v>4.2</v>
      </c>
      <c r="I439" t="s">
        <v>13</v>
      </c>
      <c r="J439" s="1">
        <v>44999</v>
      </c>
      <c r="K439" s="1">
        <f>Table2[[#This Row],[Order_Date]]+Table2[[#This Row],[Delivery_Time_Days]]</f>
        <v>45005</v>
      </c>
      <c r="L439" t="str">
        <f>IF(Table2[[#This Row],[Customer_Age]]&lt;30,"Young",IF(Table2[[#This Row],[Customer_Age]]&lt;45,"Middle Age","Old"))</f>
        <v>Middle Age</v>
      </c>
      <c r="M439" s="3" t="str">
        <f>IF(Table2[[#This Row],[Delivery_Time_Days]]&gt;=7,Table2[[#This Row],[Customer_Rating]],"")</f>
        <v/>
      </c>
      <c r="N439" s="3">
        <f>IF(Table2[[#This Row],[Delivery_Time_Days]]&lt;7,Table2[[#This Row],[Customer_Rating]],"")</f>
        <v>4.2</v>
      </c>
    </row>
    <row r="440" spans="1:14" x14ac:dyDescent="0.3">
      <c r="A440">
        <v>439</v>
      </c>
      <c r="B440">
        <v>52</v>
      </c>
      <c r="C440" t="s">
        <v>14</v>
      </c>
      <c r="D440" t="s">
        <v>22</v>
      </c>
      <c r="E440" t="s">
        <v>24</v>
      </c>
      <c r="F440" s="2">
        <v>498.88</v>
      </c>
      <c r="G440">
        <v>2</v>
      </c>
      <c r="H440" s="3">
        <v>2</v>
      </c>
      <c r="I440" t="s">
        <v>13</v>
      </c>
      <c r="J440" s="1">
        <v>45000</v>
      </c>
      <c r="K440" s="1">
        <f>Table2[[#This Row],[Order_Date]]+Table2[[#This Row],[Delivery_Time_Days]]</f>
        <v>45002</v>
      </c>
      <c r="L440" t="str">
        <f>IF(Table2[[#This Row],[Customer_Age]]&lt;30,"Young",IF(Table2[[#This Row],[Customer_Age]]&lt;45,"Middle Age","Old"))</f>
        <v>Old</v>
      </c>
      <c r="M440" s="3" t="str">
        <f>IF(Table2[[#This Row],[Delivery_Time_Days]]&gt;=7,Table2[[#This Row],[Customer_Rating]],"")</f>
        <v/>
      </c>
      <c r="N440" s="3">
        <f>IF(Table2[[#This Row],[Delivery_Time_Days]]&lt;7,Table2[[#This Row],[Customer_Rating]],"")</f>
        <v>2</v>
      </c>
    </row>
    <row r="441" spans="1:14" x14ac:dyDescent="0.3">
      <c r="A441">
        <v>440</v>
      </c>
      <c r="B441">
        <v>47</v>
      </c>
      <c r="C441" t="s">
        <v>23</v>
      </c>
      <c r="D441" t="s">
        <v>22</v>
      </c>
      <c r="E441" t="s">
        <v>16</v>
      </c>
      <c r="F441" s="2">
        <v>1068.8699999999999</v>
      </c>
      <c r="G441">
        <v>10</v>
      </c>
      <c r="H441" s="3">
        <v>3.6</v>
      </c>
      <c r="I441" t="s">
        <v>17</v>
      </c>
      <c r="J441" s="1">
        <v>45001</v>
      </c>
      <c r="K441" s="1">
        <f>Table2[[#This Row],[Order_Date]]+Table2[[#This Row],[Delivery_Time_Days]]</f>
        <v>45011</v>
      </c>
      <c r="L441" t="str">
        <f>IF(Table2[[#This Row],[Customer_Age]]&lt;30,"Young",IF(Table2[[#This Row],[Customer_Age]]&lt;45,"Middle Age","Old"))</f>
        <v>Old</v>
      </c>
      <c r="M441" s="3">
        <f>IF(Table2[[#This Row],[Delivery_Time_Days]]&gt;=7,Table2[[#This Row],[Customer_Rating]],"")</f>
        <v>3.6</v>
      </c>
      <c r="N441" s="3" t="str">
        <f>IF(Table2[[#This Row],[Delivery_Time_Days]]&lt;7,Table2[[#This Row],[Customer_Rating]],"")</f>
        <v/>
      </c>
    </row>
    <row r="442" spans="1:14" x14ac:dyDescent="0.3">
      <c r="A442">
        <v>441</v>
      </c>
      <c r="B442">
        <v>21</v>
      </c>
      <c r="C442" t="s">
        <v>23</v>
      </c>
      <c r="D442" t="s">
        <v>15</v>
      </c>
      <c r="E442" t="s">
        <v>19</v>
      </c>
      <c r="F442" s="2">
        <v>42.98</v>
      </c>
      <c r="G442">
        <v>14</v>
      </c>
      <c r="H442" s="3">
        <v>2.5</v>
      </c>
      <c r="I442" t="s">
        <v>13</v>
      </c>
      <c r="J442" s="1">
        <v>45002</v>
      </c>
      <c r="K442" s="1">
        <f>Table2[[#This Row],[Order_Date]]+Table2[[#This Row],[Delivery_Time_Days]]</f>
        <v>45016</v>
      </c>
      <c r="L442" t="str">
        <f>IF(Table2[[#This Row],[Customer_Age]]&lt;30,"Young",IF(Table2[[#This Row],[Customer_Age]]&lt;45,"Middle Age","Old"))</f>
        <v>Young</v>
      </c>
      <c r="M442" s="3">
        <f>IF(Table2[[#This Row],[Delivery_Time_Days]]&gt;=7,Table2[[#This Row],[Customer_Rating]],"")</f>
        <v>2.5</v>
      </c>
      <c r="N442" s="3" t="str">
        <f>IF(Table2[[#This Row],[Delivery_Time_Days]]&lt;7,Table2[[#This Row],[Customer_Rating]],"")</f>
        <v/>
      </c>
    </row>
    <row r="443" spans="1:14" x14ac:dyDescent="0.3">
      <c r="A443">
        <v>442</v>
      </c>
      <c r="B443">
        <v>23</v>
      </c>
      <c r="C443" t="s">
        <v>14</v>
      </c>
      <c r="D443" t="s">
        <v>11</v>
      </c>
      <c r="E443" t="s">
        <v>21</v>
      </c>
      <c r="F443" s="2">
        <v>228.66</v>
      </c>
      <c r="G443">
        <v>2</v>
      </c>
      <c r="H443" s="3">
        <v>5</v>
      </c>
      <c r="I443" t="s">
        <v>13</v>
      </c>
      <c r="J443" s="1">
        <v>45003</v>
      </c>
      <c r="K443" s="1">
        <f>Table2[[#This Row],[Order_Date]]+Table2[[#This Row],[Delivery_Time_Days]]</f>
        <v>45005</v>
      </c>
      <c r="L443" t="str">
        <f>IF(Table2[[#This Row],[Customer_Age]]&lt;30,"Young",IF(Table2[[#This Row],[Customer_Age]]&lt;45,"Middle Age","Old"))</f>
        <v>Young</v>
      </c>
      <c r="M443" s="3" t="str">
        <f>IF(Table2[[#This Row],[Delivery_Time_Days]]&gt;=7,Table2[[#This Row],[Customer_Rating]],"")</f>
        <v/>
      </c>
      <c r="N443" s="3">
        <f>IF(Table2[[#This Row],[Delivery_Time_Days]]&lt;7,Table2[[#This Row],[Customer_Rating]],"")</f>
        <v>5</v>
      </c>
    </row>
    <row r="444" spans="1:14" x14ac:dyDescent="0.3">
      <c r="A444">
        <v>443</v>
      </c>
      <c r="B444">
        <v>34</v>
      </c>
      <c r="C444" t="s">
        <v>14</v>
      </c>
      <c r="D444" t="s">
        <v>11</v>
      </c>
      <c r="E444" t="s">
        <v>12</v>
      </c>
      <c r="F444" s="2">
        <v>1321.53</v>
      </c>
      <c r="G444">
        <v>5</v>
      </c>
      <c r="H444" s="3">
        <v>1.3</v>
      </c>
      <c r="I444" t="s">
        <v>13</v>
      </c>
      <c r="J444" s="1">
        <v>45004</v>
      </c>
      <c r="K444" s="1">
        <f>Table2[[#This Row],[Order_Date]]+Table2[[#This Row],[Delivery_Time_Days]]</f>
        <v>45009</v>
      </c>
      <c r="L444" t="str">
        <f>IF(Table2[[#This Row],[Customer_Age]]&lt;30,"Young",IF(Table2[[#This Row],[Customer_Age]]&lt;45,"Middle Age","Old"))</f>
        <v>Middle Age</v>
      </c>
      <c r="M444" s="3" t="str">
        <f>IF(Table2[[#This Row],[Delivery_Time_Days]]&gt;=7,Table2[[#This Row],[Customer_Rating]],"")</f>
        <v/>
      </c>
      <c r="N444" s="3">
        <f>IF(Table2[[#This Row],[Delivery_Time_Days]]&lt;7,Table2[[#This Row],[Customer_Rating]],"")</f>
        <v>1.3</v>
      </c>
    </row>
    <row r="445" spans="1:14" x14ac:dyDescent="0.3">
      <c r="A445">
        <v>444</v>
      </c>
      <c r="B445">
        <v>21</v>
      </c>
      <c r="C445" t="s">
        <v>23</v>
      </c>
      <c r="D445" t="s">
        <v>22</v>
      </c>
      <c r="E445" t="s">
        <v>16</v>
      </c>
      <c r="F445" s="2">
        <v>1148.51</v>
      </c>
      <c r="G445">
        <v>4</v>
      </c>
      <c r="H445" s="3">
        <v>3.7</v>
      </c>
      <c r="I445" t="s">
        <v>13</v>
      </c>
      <c r="J445" s="1">
        <v>45005</v>
      </c>
      <c r="K445" s="1">
        <f>Table2[[#This Row],[Order_Date]]+Table2[[#This Row],[Delivery_Time_Days]]</f>
        <v>45009</v>
      </c>
      <c r="L445" t="str">
        <f>IF(Table2[[#This Row],[Customer_Age]]&lt;30,"Young",IF(Table2[[#This Row],[Customer_Age]]&lt;45,"Middle Age","Old"))</f>
        <v>Young</v>
      </c>
      <c r="M445" s="3" t="str">
        <f>IF(Table2[[#This Row],[Delivery_Time_Days]]&gt;=7,Table2[[#This Row],[Customer_Rating]],"")</f>
        <v/>
      </c>
      <c r="N445" s="3">
        <f>IF(Table2[[#This Row],[Delivery_Time_Days]]&lt;7,Table2[[#This Row],[Customer_Rating]],"")</f>
        <v>3.7</v>
      </c>
    </row>
    <row r="446" spans="1:14" x14ac:dyDescent="0.3">
      <c r="A446">
        <v>445</v>
      </c>
      <c r="B446">
        <v>42</v>
      </c>
      <c r="C446" t="s">
        <v>10</v>
      </c>
      <c r="D446" t="s">
        <v>11</v>
      </c>
      <c r="E446" t="s">
        <v>12</v>
      </c>
      <c r="F446" s="2">
        <v>1019.19</v>
      </c>
      <c r="G446">
        <v>14</v>
      </c>
      <c r="H446" s="3">
        <v>1.4</v>
      </c>
      <c r="I446" t="s">
        <v>13</v>
      </c>
      <c r="J446" s="1">
        <v>45006</v>
      </c>
      <c r="K446" s="1">
        <f>Table2[[#This Row],[Order_Date]]+Table2[[#This Row],[Delivery_Time_Days]]</f>
        <v>45020</v>
      </c>
      <c r="L446" t="str">
        <f>IF(Table2[[#This Row],[Customer_Age]]&lt;30,"Young",IF(Table2[[#This Row],[Customer_Age]]&lt;45,"Middle Age","Old"))</f>
        <v>Middle Age</v>
      </c>
      <c r="M446" s="3">
        <f>IF(Table2[[#This Row],[Delivery_Time_Days]]&gt;=7,Table2[[#This Row],[Customer_Rating]],"")</f>
        <v>1.4</v>
      </c>
      <c r="N446" s="3" t="str">
        <f>IF(Table2[[#This Row],[Delivery_Time_Days]]&lt;7,Table2[[#This Row],[Customer_Rating]],"")</f>
        <v/>
      </c>
    </row>
    <row r="447" spans="1:14" x14ac:dyDescent="0.3">
      <c r="A447">
        <v>446</v>
      </c>
      <c r="B447">
        <v>30</v>
      </c>
      <c r="C447" t="s">
        <v>14</v>
      </c>
      <c r="D447" t="s">
        <v>22</v>
      </c>
      <c r="E447" t="s">
        <v>16</v>
      </c>
      <c r="F447" s="2">
        <v>373.86</v>
      </c>
      <c r="G447">
        <v>10</v>
      </c>
      <c r="H447" s="3">
        <v>4.2</v>
      </c>
      <c r="I447" t="s">
        <v>17</v>
      </c>
      <c r="J447" s="1">
        <v>45007</v>
      </c>
      <c r="K447" s="1">
        <f>Table2[[#This Row],[Order_Date]]+Table2[[#This Row],[Delivery_Time_Days]]</f>
        <v>45017</v>
      </c>
      <c r="L447" t="str">
        <f>IF(Table2[[#This Row],[Customer_Age]]&lt;30,"Young",IF(Table2[[#This Row],[Customer_Age]]&lt;45,"Middle Age","Old"))</f>
        <v>Middle Age</v>
      </c>
      <c r="M447" s="3">
        <f>IF(Table2[[#This Row],[Delivery_Time_Days]]&gt;=7,Table2[[#This Row],[Customer_Rating]],"")</f>
        <v>4.2</v>
      </c>
      <c r="N447" s="3" t="str">
        <f>IF(Table2[[#This Row],[Delivery_Time_Days]]&lt;7,Table2[[#This Row],[Customer_Rating]],"")</f>
        <v/>
      </c>
    </row>
    <row r="448" spans="1:14" x14ac:dyDescent="0.3">
      <c r="A448">
        <v>447</v>
      </c>
      <c r="B448">
        <v>22</v>
      </c>
      <c r="C448" t="s">
        <v>14</v>
      </c>
      <c r="D448" t="s">
        <v>15</v>
      </c>
      <c r="E448" t="s">
        <v>21</v>
      </c>
      <c r="F448" s="2">
        <v>1067.5899999999999</v>
      </c>
      <c r="G448">
        <v>9</v>
      </c>
      <c r="H448" s="3">
        <v>3.3</v>
      </c>
      <c r="I448" t="s">
        <v>17</v>
      </c>
      <c r="J448" s="1">
        <v>45008</v>
      </c>
      <c r="K448" s="1">
        <f>Table2[[#This Row],[Order_Date]]+Table2[[#This Row],[Delivery_Time_Days]]</f>
        <v>45017</v>
      </c>
      <c r="L448" t="str">
        <f>IF(Table2[[#This Row],[Customer_Age]]&lt;30,"Young",IF(Table2[[#This Row],[Customer_Age]]&lt;45,"Middle Age","Old"))</f>
        <v>Young</v>
      </c>
      <c r="M448" s="3">
        <f>IF(Table2[[#This Row],[Delivery_Time_Days]]&gt;=7,Table2[[#This Row],[Customer_Rating]],"")</f>
        <v>3.3</v>
      </c>
      <c r="N448" s="3" t="str">
        <f>IF(Table2[[#This Row],[Delivery_Time_Days]]&lt;7,Table2[[#This Row],[Customer_Rating]],"")</f>
        <v/>
      </c>
    </row>
    <row r="449" spans="1:14" x14ac:dyDescent="0.3">
      <c r="A449">
        <v>448</v>
      </c>
      <c r="B449">
        <v>23</v>
      </c>
      <c r="C449" t="s">
        <v>14</v>
      </c>
      <c r="D449" t="s">
        <v>15</v>
      </c>
      <c r="E449" t="s">
        <v>21</v>
      </c>
      <c r="F449" s="2">
        <v>770.53</v>
      </c>
      <c r="G449">
        <v>12</v>
      </c>
      <c r="H449" s="3">
        <v>1.1000000000000001</v>
      </c>
      <c r="I449" t="s">
        <v>17</v>
      </c>
      <c r="J449" s="1">
        <v>45009</v>
      </c>
      <c r="K449" s="1">
        <f>Table2[[#This Row],[Order_Date]]+Table2[[#This Row],[Delivery_Time_Days]]</f>
        <v>45021</v>
      </c>
      <c r="L449" t="str">
        <f>IF(Table2[[#This Row],[Customer_Age]]&lt;30,"Young",IF(Table2[[#This Row],[Customer_Age]]&lt;45,"Middle Age","Old"))</f>
        <v>Young</v>
      </c>
      <c r="M449" s="3">
        <f>IF(Table2[[#This Row],[Delivery_Time_Days]]&gt;=7,Table2[[#This Row],[Customer_Rating]],"")</f>
        <v>1.1000000000000001</v>
      </c>
      <c r="N449" s="3" t="str">
        <f>IF(Table2[[#This Row],[Delivery_Time_Days]]&lt;7,Table2[[#This Row],[Customer_Rating]],"")</f>
        <v/>
      </c>
    </row>
    <row r="450" spans="1:14" x14ac:dyDescent="0.3">
      <c r="A450">
        <v>449</v>
      </c>
      <c r="B450">
        <v>41</v>
      </c>
      <c r="C450" t="s">
        <v>14</v>
      </c>
      <c r="D450" t="s">
        <v>22</v>
      </c>
      <c r="E450" t="s">
        <v>12</v>
      </c>
      <c r="F450" s="2">
        <v>724.93</v>
      </c>
      <c r="G450">
        <v>6</v>
      </c>
      <c r="H450" s="3">
        <v>4.9000000000000004</v>
      </c>
      <c r="I450" t="s">
        <v>13</v>
      </c>
      <c r="J450" s="1">
        <v>45010</v>
      </c>
      <c r="K450" s="1">
        <f>Table2[[#This Row],[Order_Date]]+Table2[[#This Row],[Delivery_Time_Days]]</f>
        <v>45016</v>
      </c>
      <c r="L450" t="str">
        <f>IF(Table2[[#This Row],[Customer_Age]]&lt;30,"Young",IF(Table2[[#This Row],[Customer_Age]]&lt;45,"Middle Age","Old"))</f>
        <v>Middle Age</v>
      </c>
      <c r="M450" s="3" t="str">
        <f>IF(Table2[[#This Row],[Delivery_Time_Days]]&gt;=7,Table2[[#This Row],[Customer_Rating]],"")</f>
        <v/>
      </c>
      <c r="N450" s="3">
        <f>IF(Table2[[#This Row],[Delivery_Time_Days]]&lt;7,Table2[[#This Row],[Customer_Rating]],"")</f>
        <v>4.9000000000000004</v>
      </c>
    </row>
    <row r="451" spans="1:14" x14ac:dyDescent="0.3">
      <c r="A451">
        <v>450</v>
      </c>
      <c r="B451">
        <v>44</v>
      </c>
      <c r="C451" t="s">
        <v>14</v>
      </c>
      <c r="D451" t="s">
        <v>25</v>
      </c>
      <c r="E451" t="s">
        <v>24</v>
      </c>
      <c r="F451" s="2">
        <v>209.8</v>
      </c>
      <c r="G451">
        <v>1</v>
      </c>
      <c r="H451" s="3">
        <v>4.8</v>
      </c>
      <c r="I451" t="s">
        <v>13</v>
      </c>
      <c r="J451" s="1">
        <v>45011</v>
      </c>
      <c r="K451" s="1">
        <f>Table2[[#This Row],[Order_Date]]+Table2[[#This Row],[Delivery_Time_Days]]</f>
        <v>45012</v>
      </c>
      <c r="L451" t="str">
        <f>IF(Table2[[#This Row],[Customer_Age]]&lt;30,"Young",IF(Table2[[#This Row],[Customer_Age]]&lt;45,"Middle Age","Old"))</f>
        <v>Middle Age</v>
      </c>
      <c r="M451" s="3" t="str">
        <f>IF(Table2[[#This Row],[Delivery_Time_Days]]&gt;=7,Table2[[#This Row],[Customer_Rating]],"")</f>
        <v/>
      </c>
      <c r="N451" s="3">
        <f>IF(Table2[[#This Row],[Delivery_Time_Days]]&lt;7,Table2[[#This Row],[Customer_Rating]],"")</f>
        <v>4.8</v>
      </c>
    </row>
    <row r="452" spans="1:14" x14ac:dyDescent="0.3">
      <c r="A452">
        <v>451</v>
      </c>
      <c r="B452">
        <v>25</v>
      </c>
      <c r="C452" t="s">
        <v>10</v>
      </c>
      <c r="D452" t="s">
        <v>20</v>
      </c>
      <c r="E452" t="s">
        <v>24</v>
      </c>
      <c r="F452" s="2">
        <v>625.88</v>
      </c>
      <c r="G452">
        <v>10</v>
      </c>
      <c r="H452" s="3">
        <v>2.9</v>
      </c>
      <c r="I452" t="s">
        <v>17</v>
      </c>
      <c r="J452" s="1">
        <v>45012</v>
      </c>
      <c r="K452" s="1">
        <f>Table2[[#This Row],[Order_Date]]+Table2[[#This Row],[Delivery_Time_Days]]</f>
        <v>45022</v>
      </c>
      <c r="L452" t="str">
        <f>IF(Table2[[#This Row],[Customer_Age]]&lt;30,"Young",IF(Table2[[#This Row],[Customer_Age]]&lt;45,"Middle Age","Old"))</f>
        <v>Young</v>
      </c>
      <c r="M452" s="3">
        <f>IF(Table2[[#This Row],[Delivery_Time_Days]]&gt;=7,Table2[[#This Row],[Customer_Rating]],"")</f>
        <v>2.9</v>
      </c>
      <c r="N452" s="3" t="str">
        <f>IF(Table2[[#This Row],[Delivery_Time_Days]]&lt;7,Table2[[#This Row],[Customer_Rating]],"")</f>
        <v/>
      </c>
    </row>
    <row r="453" spans="1:14" x14ac:dyDescent="0.3">
      <c r="A453">
        <v>452</v>
      </c>
      <c r="B453">
        <v>45</v>
      </c>
      <c r="C453" t="s">
        <v>10</v>
      </c>
      <c r="D453" t="s">
        <v>15</v>
      </c>
      <c r="E453" t="s">
        <v>16</v>
      </c>
      <c r="F453" s="2">
        <v>487.38</v>
      </c>
      <c r="G453">
        <v>10</v>
      </c>
      <c r="H453" s="3">
        <v>4.5</v>
      </c>
      <c r="I453" t="s">
        <v>17</v>
      </c>
      <c r="J453" s="1">
        <v>45013</v>
      </c>
      <c r="K453" s="1">
        <f>Table2[[#This Row],[Order_Date]]+Table2[[#This Row],[Delivery_Time_Days]]</f>
        <v>45023</v>
      </c>
      <c r="L453" t="str">
        <f>IF(Table2[[#This Row],[Customer_Age]]&lt;30,"Young",IF(Table2[[#This Row],[Customer_Age]]&lt;45,"Middle Age","Old"))</f>
        <v>Old</v>
      </c>
      <c r="M453" s="3">
        <f>IF(Table2[[#This Row],[Delivery_Time_Days]]&gt;=7,Table2[[#This Row],[Customer_Rating]],"")</f>
        <v>4.5</v>
      </c>
      <c r="N453" s="3" t="str">
        <f>IF(Table2[[#This Row],[Delivery_Time_Days]]&lt;7,Table2[[#This Row],[Customer_Rating]],"")</f>
        <v/>
      </c>
    </row>
    <row r="454" spans="1:14" x14ac:dyDescent="0.3">
      <c r="A454">
        <v>453</v>
      </c>
      <c r="B454">
        <v>37</v>
      </c>
      <c r="C454" t="s">
        <v>23</v>
      </c>
      <c r="D454" t="s">
        <v>22</v>
      </c>
      <c r="E454" t="s">
        <v>21</v>
      </c>
      <c r="F454" s="2">
        <v>429.69</v>
      </c>
      <c r="G454">
        <v>12</v>
      </c>
      <c r="H454" s="3">
        <v>2.9</v>
      </c>
      <c r="I454" t="s">
        <v>17</v>
      </c>
      <c r="J454" s="1">
        <v>45014</v>
      </c>
      <c r="K454" s="1">
        <f>Table2[[#This Row],[Order_Date]]+Table2[[#This Row],[Delivery_Time_Days]]</f>
        <v>45026</v>
      </c>
      <c r="L454" t="str">
        <f>IF(Table2[[#This Row],[Customer_Age]]&lt;30,"Young",IF(Table2[[#This Row],[Customer_Age]]&lt;45,"Middle Age","Old"))</f>
        <v>Middle Age</v>
      </c>
      <c r="M454" s="3">
        <f>IF(Table2[[#This Row],[Delivery_Time_Days]]&gt;=7,Table2[[#This Row],[Customer_Rating]],"")</f>
        <v>2.9</v>
      </c>
      <c r="N454" s="3" t="str">
        <f>IF(Table2[[#This Row],[Delivery_Time_Days]]&lt;7,Table2[[#This Row],[Customer_Rating]],"")</f>
        <v/>
      </c>
    </row>
    <row r="455" spans="1:14" x14ac:dyDescent="0.3">
      <c r="A455">
        <v>454</v>
      </c>
      <c r="B455">
        <v>33</v>
      </c>
      <c r="C455" t="s">
        <v>10</v>
      </c>
      <c r="D455" t="s">
        <v>25</v>
      </c>
      <c r="E455" t="s">
        <v>12</v>
      </c>
      <c r="F455" s="2">
        <v>580.04999999999995</v>
      </c>
      <c r="G455">
        <v>9</v>
      </c>
      <c r="H455" s="3">
        <v>1.2</v>
      </c>
      <c r="I455" t="s">
        <v>17</v>
      </c>
      <c r="J455" s="1">
        <v>45015</v>
      </c>
      <c r="K455" s="1">
        <f>Table2[[#This Row],[Order_Date]]+Table2[[#This Row],[Delivery_Time_Days]]</f>
        <v>45024</v>
      </c>
      <c r="L455" t="str">
        <f>IF(Table2[[#This Row],[Customer_Age]]&lt;30,"Young",IF(Table2[[#This Row],[Customer_Age]]&lt;45,"Middle Age","Old"))</f>
        <v>Middle Age</v>
      </c>
      <c r="M455" s="3">
        <f>IF(Table2[[#This Row],[Delivery_Time_Days]]&gt;=7,Table2[[#This Row],[Customer_Rating]],"")</f>
        <v>1.2</v>
      </c>
      <c r="N455" s="3" t="str">
        <f>IF(Table2[[#This Row],[Delivery_Time_Days]]&lt;7,Table2[[#This Row],[Customer_Rating]],"")</f>
        <v/>
      </c>
    </row>
    <row r="456" spans="1:14" x14ac:dyDescent="0.3">
      <c r="A456">
        <v>455</v>
      </c>
      <c r="B456">
        <v>39</v>
      </c>
      <c r="C456" t="s">
        <v>10</v>
      </c>
      <c r="D456" t="s">
        <v>18</v>
      </c>
      <c r="E456" t="s">
        <v>21</v>
      </c>
      <c r="F456" s="2">
        <v>1225.51</v>
      </c>
      <c r="G456">
        <v>3</v>
      </c>
      <c r="H456" s="3">
        <v>4.2</v>
      </c>
      <c r="I456" t="s">
        <v>13</v>
      </c>
      <c r="J456" s="1">
        <v>45016</v>
      </c>
      <c r="K456" s="1">
        <f>Table2[[#This Row],[Order_Date]]+Table2[[#This Row],[Delivery_Time_Days]]</f>
        <v>45019</v>
      </c>
      <c r="L456" t="str">
        <f>IF(Table2[[#This Row],[Customer_Age]]&lt;30,"Young",IF(Table2[[#This Row],[Customer_Age]]&lt;45,"Middle Age","Old"))</f>
        <v>Middle Age</v>
      </c>
      <c r="M456" s="3" t="str">
        <f>IF(Table2[[#This Row],[Delivery_Time_Days]]&gt;=7,Table2[[#This Row],[Customer_Rating]],"")</f>
        <v/>
      </c>
      <c r="N456" s="3">
        <f>IF(Table2[[#This Row],[Delivery_Time_Days]]&lt;7,Table2[[#This Row],[Customer_Rating]],"")</f>
        <v>4.2</v>
      </c>
    </row>
    <row r="457" spans="1:14" x14ac:dyDescent="0.3">
      <c r="A457">
        <v>456</v>
      </c>
      <c r="B457">
        <v>53</v>
      </c>
      <c r="C457" t="s">
        <v>14</v>
      </c>
      <c r="D457" t="s">
        <v>20</v>
      </c>
      <c r="E457" t="s">
        <v>19</v>
      </c>
      <c r="F457" s="2">
        <v>509.26</v>
      </c>
      <c r="G457">
        <v>10</v>
      </c>
      <c r="H457" s="3">
        <v>1</v>
      </c>
      <c r="I457" t="s">
        <v>13</v>
      </c>
      <c r="J457" s="1">
        <v>45017</v>
      </c>
      <c r="K457" s="1">
        <f>Table2[[#This Row],[Order_Date]]+Table2[[#This Row],[Delivery_Time_Days]]</f>
        <v>45027</v>
      </c>
      <c r="L457" t="str">
        <f>IF(Table2[[#This Row],[Customer_Age]]&lt;30,"Young",IF(Table2[[#This Row],[Customer_Age]]&lt;45,"Middle Age","Old"))</f>
        <v>Old</v>
      </c>
      <c r="M457" s="3">
        <f>IF(Table2[[#This Row],[Delivery_Time_Days]]&gt;=7,Table2[[#This Row],[Customer_Rating]],"")</f>
        <v>1</v>
      </c>
      <c r="N457" s="3" t="str">
        <f>IF(Table2[[#This Row],[Delivery_Time_Days]]&lt;7,Table2[[#This Row],[Customer_Rating]],"")</f>
        <v/>
      </c>
    </row>
    <row r="458" spans="1:14" x14ac:dyDescent="0.3">
      <c r="A458">
        <v>457</v>
      </c>
      <c r="B458">
        <v>38</v>
      </c>
      <c r="C458" t="s">
        <v>23</v>
      </c>
      <c r="D458" t="s">
        <v>22</v>
      </c>
      <c r="E458" t="s">
        <v>24</v>
      </c>
      <c r="F458" s="2">
        <v>266.5</v>
      </c>
      <c r="G458">
        <v>4</v>
      </c>
      <c r="H458" s="3">
        <v>4.2</v>
      </c>
      <c r="I458" t="s">
        <v>13</v>
      </c>
      <c r="J458" s="1">
        <v>45018</v>
      </c>
      <c r="K458" s="1">
        <f>Table2[[#This Row],[Order_Date]]+Table2[[#This Row],[Delivery_Time_Days]]</f>
        <v>45022</v>
      </c>
      <c r="L458" t="str">
        <f>IF(Table2[[#This Row],[Customer_Age]]&lt;30,"Young",IF(Table2[[#This Row],[Customer_Age]]&lt;45,"Middle Age","Old"))</f>
        <v>Middle Age</v>
      </c>
      <c r="M458" s="3" t="str">
        <f>IF(Table2[[#This Row],[Delivery_Time_Days]]&gt;=7,Table2[[#This Row],[Customer_Rating]],"")</f>
        <v/>
      </c>
      <c r="N458" s="3">
        <f>IF(Table2[[#This Row],[Delivery_Time_Days]]&lt;7,Table2[[#This Row],[Customer_Rating]],"")</f>
        <v>4.2</v>
      </c>
    </row>
    <row r="459" spans="1:14" x14ac:dyDescent="0.3">
      <c r="A459">
        <v>458</v>
      </c>
      <c r="B459">
        <v>66</v>
      </c>
      <c r="C459" t="s">
        <v>10</v>
      </c>
      <c r="D459" t="s">
        <v>15</v>
      </c>
      <c r="E459" t="s">
        <v>19</v>
      </c>
      <c r="F459" s="2">
        <v>326.54000000000002</v>
      </c>
      <c r="G459">
        <v>5</v>
      </c>
      <c r="H459" s="3">
        <v>3.4</v>
      </c>
      <c r="I459" t="s">
        <v>17</v>
      </c>
      <c r="J459" s="1">
        <v>45019</v>
      </c>
      <c r="K459" s="1">
        <f>Table2[[#This Row],[Order_Date]]+Table2[[#This Row],[Delivery_Time_Days]]</f>
        <v>45024</v>
      </c>
      <c r="L459" t="str">
        <f>IF(Table2[[#This Row],[Customer_Age]]&lt;30,"Young",IF(Table2[[#This Row],[Customer_Age]]&lt;45,"Middle Age","Old"))</f>
        <v>Old</v>
      </c>
      <c r="M459" s="3" t="str">
        <f>IF(Table2[[#This Row],[Delivery_Time_Days]]&gt;=7,Table2[[#This Row],[Customer_Rating]],"")</f>
        <v/>
      </c>
      <c r="N459" s="3">
        <f>IF(Table2[[#This Row],[Delivery_Time_Days]]&lt;7,Table2[[#This Row],[Customer_Rating]],"")</f>
        <v>3.4</v>
      </c>
    </row>
    <row r="460" spans="1:14" x14ac:dyDescent="0.3">
      <c r="A460">
        <v>459</v>
      </c>
      <c r="B460">
        <v>42</v>
      </c>
      <c r="C460" t="s">
        <v>23</v>
      </c>
      <c r="D460" t="s">
        <v>25</v>
      </c>
      <c r="E460" t="s">
        <v>16</v>
      </c>
      <c r="F460" s="2">
        <v>753.9</v>
      </c>
      <c r="G460">
        <v>12</v>
      </c>
      <c r="H460" s="3">
        <v>2</v>
      </c>
      <c r="I460" t="s">
        <v>17</v>
      </c>
      <c r="J460" s="1">
        <v>45020</v>
      </c>
      <c r="K460" s="1">
        <f>Table2[[#This Row],[Order_Date]]+Table2[[#This Row],[Delivery_Time_Days]]</f>
        <v>45032</v>
      </c>
      <c r="L460" t="str">
        <f>IF(Table2[[#This Row],[Customer_Age]]&lt;30,"Young",IF(Table2[[#This Row],[Customer_Age]]&lt;45,"Middle Age","Old"))</f>
        <v>Middle Age</v>
      </c>
      <c r="M460" s="3">
        <f>IF(Table2[[#This Row],[Delivery_Time_Days]]&gt;=7,Table2[[#This Row],[Customer_Rating]],"")</f>
        <v>2</v>
      </c>
      <c r="N460" s="3" t="str">
        <f>IF(Table2[[#This Row],[Delivery_Time_Days]]&lt;7,Table2[[#This Row],[Customer_Rating]],"")</f>
        <v/>
      </c>
    </row>
    <row r="461" spans="1:14" x14ac:dyDescent="0.3">
      <c r="A461">
        <v>460</v>
      </c>
      <c r="B461">
        <v>41</v>
      </c>
      <c r="C461" t="s">
        <v>14</v>
      </c>
      <c r="D461" t="s">
        <v>11</v>
      </c>
      <c r="E461" t="s">
        <v>19</v>
      </c>
      <c r="F461" s="2">
        <v>348.02</v>
      </c>
      <c r="G461">
        <v>2</v>
      </c>
      <c r="H461" s="3">
        <v>4</v>
      </c>
      <c r="I461" t="s">
        <v>13</v>
      </c>
      <c r="J461" s="1">
        <v>45021</v>
      </c>
      <c r="K461" s="1">
        <f>Table2[[#This Row],[Order_Date]]+Table2[[#This Row],[Delivery_Time_Days]]</f>
        <v>45023</v>
      </c>
      <c r="L461" t="str">
        <f>IF(Table2[[#This Row],[Customer_Age]]&lt;30,"Young",IF(Table2[[#This Row],[Customer_Age]]&lt;45,"Middle Age","Old"))</f>
        <v>Middle Age</v>
      </c>
      <c r="M461" s="3" t="str">
        <f>IF(Table2[[#This Row],[Delivery_Time_Days]]&gt;=7,Table2[[#This Row],[Customer_Rating]],"")</f>
        <v/>
      </c>
      <c r="N461" s="3">
        <f>IF(Table2[[#This Row],[Delivery_Time_Days]]&lt;7,Table2[[#This Row],[Customer_Rating]],"")</f>
        <v>4</v>
      </c>
    </row>
    <row r="462" spans="1:14" x14ac:dyDescent="0.3">
      <c r="A462">
        <v>461</v>
      </c>
      <c r="B462">
        <v>53</v>
      </c>
      <c r="C462" t="s">
        <v>10</v>
      </c>
      <c r="D462" t="s">
        <v>15</v>
      </c>
      <c r="E462" t="s">
        <v>24</v>
      </c>
      <c r="F462" s="2">
        <v>1005.82</v>
      </c>
      <c r="G462">
        <v>1</v>
      </c>
      <c r="H462" s="3">
        <v>3.5</v>
      </c>
      <c r="I462" t="s">
        <v>13</v>
      </c>
      <c r="J462" s="1">
        <v>45022</v>
      </c>
      <c r="K462" s="1">
        <f>Table2[[#This Row],[Order_Date]]+Table2[[#This Row],[Delivery_Time_Days]]</f>
        <v>45023</v>
      </c>
      <c r="L462" t="str">
        <f>IF(Table2[[#This Row],[Customer_Age]]&lt;30,"Young",IF(Table2[[#This Row],[Customer_Age]]&lt;45,"Middle Age","Old"))</f>
        <v>Old</v>
      </c>
      <c r="M462" s="3" t="str">
        <f>IF(Table2[[#This Row],[Delivery_Time_Days]]&gt;=7,Table2[[#This Row],[Customer_Rating]],"")</f>
        <v/>
      </c>
      <c r="N462" s="3">
        <f>IF(Table2[[#This Row],[Delivery_Time_Days]]&lt;7,Table2[[#This Row],[Customer_Rating]],"")</f>
        <v>3.5</v>
      </c>
    </row>
    <row r="463" spans="1:14" x14ac:dyDescent="0.3">
      <c r="A463">
        <v>462</v>
      </c>
      <c r="B463">
        <v>36</v>
      </c>
      <c r="C463" t="s">
        <v>14</v>
      </c>
      <c r="D463" t="s">
        <v>15</v>
      </c>
      <c r="E463" t="s">
        <v>24</v>
      </c>
      <c r="F463" s="2">
        <v>1243.25</v>
      </c>
      <c r="G463">
        <v>13</v>
      </c>
      <c r="H463" s="3">
        <v>5</v>
      </c>
      <c r="I463" t="s">
        <v>17</v>
      </c>
      <c r="J463" s="1">
        <v>45023</v>
      </c>
      <c r="K463" s="1">
        <f>Table2[[#This Row],[Order_Date]]+Table2[[#This Row],[Delivery_Time_Days]]</f>
        <v>45036</v>
      </c>
      <c r="L463" t="str">
        <f>IF(Table2[[#This Row],[Customer_Age]]&lt;30,"Young",IF(Table2[[#This Row],[Customer_Age]]&lt;45,"Middle Age","Old"))</f>
        <v>Middle Age</v>
      </c>
      <c r="M463" s="3">
        <f>IF(Table2[[#This Row],[Delivery_Time_Days]]&gt;=7,Table2[[#This Row],[Customer_Rating]],"")</f>
        <v>5</v>
      </c>
      <c r="N463" s="3" t="str">
        <f>IF(Table2[[#This Row],[Delivery_Time_Days]]&lt;7,Table2[[#This Row],[Customer_Rating]],"")</f>
        <v/>
      </c>
    </row>
    <row r="464" spans="1:14" x14ac:dyDescent="0.3">
      <c r="A464">
        <v>463</v>
      </c>
      <c r="B464">
        <v>42</v>
      </c>
      <c r="C464" t="s">
        <v>23</v>
      </c>
      <c r="D464" t="s">
        <v>18</v>
      </c>
      <c r="E464" t="s">
        <v>21</v>
      </c>
      <c r="F464" s="2">
        <v>23.46</v>
      </c>
      <c r="G464">
        <v>1</v>
      </c>
      <c r="H464" s="3">
        <v>4.5</v>
      </c>
      <c r="I464" t="s">
        <v>17</v>
      </c>
      <c r="J464" s="1">
        <v>45024</v>
      </c>
      <c r="K464" s="1">
        <f>Table2[[#This Row],[Order_Date]]+Table2[[#This Row],[Delivery_Time_Days]]</f>
        <v>45025</v>
      </c>
      <c r="L464" t="str">
        <f>IF(Table2[[#This Row],[Customer_Age]]&lt;30,"Young",IF(Table2[[#This Row],[Customer_Age]]&lt;45,"Middle Age","Old"))</f>
        <v>Middle Age</v>
      </c>
      <c r="M464" s="3" t="str">
        <f>IF(Table2[[#This Row],[Delivery_Time_Days]]&gt;=7,Table2[[#This Row],[Customer_Rating]],"")</f>
        <v/>
      </c>
      <c r="N464" s="3">
        <f>IF(Table2[[#This Row],[Delivery_Time_Days]]&lt;7,Table2[[#This Row],[Customer_Rating]],"")</f>
        <v>4.5</v>
      </c>
    </row>
    <row r="465" spans="1:14" x14ac:dyDescent="0.3">
      <c r="A465">
        <v>464</v>
      </c>
      <c r="B465">
        <v>33</v>
      </c>
      <c r="C465" t="s">
        <v>10</v>
      </c>
      <c r="D465" t="s">
        <v>15</v>
      </c>
      <c r="E465" t="s">
        <v>19</v>
      </c>
      <c r="F465" s="2">
        <v>149.46</v>
      </c>
      <c r="G465">
        <v>14</v>
      </c>
      <c r="H465" s="3">
        <v>3.3</v>
      </c>
      <c r="I465" t="s">
        <v>13</v>
      </c>
      <c r="J465" s="1">
        <v>45025</v>
      </c>
      <c r="K465" s="1">
        <f>Table2[[#This Row],[Order_Date]]+Table2[[#This Row],[Delivery_Time_Days]]</f>
        <v>45039</v>
      </c>
      <c r="L465" t="str">
        <f>IF(Table2[[#This Row],[Customer_Age]]&lt;30,"Young",IF(Table2[[#This Row],[Customer_Age]]&lt;45,"Middle Age","Old"))</f>
        <v>Middle Age</v>
      </c>
      <c r="M465" s="3">
        <f>IF(Table2[[#This Row],[Delivery_Time_Days]]&gt;=7,Table2[[#This Row],[Customer_Rating]],"")</f>
        <v>3.3</v>
      </c>
      <c r="N465" s="3" t="str">
        <f>IF(Table2[[#This Row],[Delivery_Time_Days]]&lt;7,Table2[[#This Row],[Customer_Rating]],"")</f>
        <v/>
      </c>
    </row>
    <row r="466" spans="1:14" x14ac:dyDescent="0.3">
      <c r="A466">
        <v>465</v>
      </c>
      <c r="B466">
        <v>55</v>
      </c>
      <c r="C466" t="s">
        <v>23</v>
      </c>
      <c r="D466" t="s">
        <v>22</v>
      </c>
      <c r="E466" t="s">
        <v>21</v>
      </c>
      <c r="F466" s="2">
        <v>350.34</v>
      </c>
      <c r="G466">
        <v>9</v>
      </c>
      <c r="H466" s="3">
        <v>1.6</v>
      </c>
      <c r="I466" t="s">
        <v>13</v>
      </c>
      <c r="J466" s="1">
        <v>45026</v>
      </c>
      <c r="K466" s="1">
        <f>Table2[[#This Row],[Order_Date]]+Table2[[#This Row],[Delivery_Time_Days]]</f>
        <v>45035</v>
      </c>
      <c r="L466" t="str">
        <f>IF(Table2[[#This Row],[Customer_Age]]&lt;30,"Young",IF(Table2[[#This Row],[Customer_Age]]&lt;45,"Middle Age","Old"))</f>
        <v>Old</v>
      </c>
      <c r="M466" s="3">
        <f>IF(Table2[[#This Row],[Delivery_Time_Days]]&gt;=7,Table2[[#This Row],[Customer_Rating]],"")</f>
        <v>1.6</v>
      </c>
      <c r="N466" s="3" t="str">
        <f>IF(Table2[[#This Row],[Delivery_Time_Days]]&lt;7,Table2[[#This Row],[Customer_Rating]],"")</f>
        <v/>
      </c>
    </row>
    <row r="467" spans="1:14" x14ac:dyDescent="0.3">
      <c r="A467">
        <v>466</v>
      </c>
      <c r="B467">
        <v>58</v>
      </c>
      <c r="C467" t="s">
        <v>23</v>
      </c>
      <c r="D467" t="s">
        <v>18</v>
      </c>
      <c r="E467" t="s">
        <v>24</v>
      </c>
      <c r="F467" s="2">
        <v>1168.56</v>
      </c>
      <c r="G467">
        <v>6</v>
      </c>
      <c r="H467" s="3">
        <v>4</v>
      </c>
      <c r="I467" t="s">
        <v>17</v>
      </c>
      <c r="J467" s="1">
        <v>45027</v>
      </c>
      <c r="K467" s="1">
        <f>Table2[[#This Row],[Order_Date]]+Table2[[#This Row],[Delivery_Time_Days]]</f>
        <v>45033</v>
      </c>
      <c r="L467" t="str">
        <f>IF(Table2[[#This Row],[Customer_Age]]&lt;30,"Young",IF(Table2[[#This Row],[Customer_Age]]&lt;45,"Middle Age","Old"))</f>
        <v>Old</v>
      </c>
      <c r="M467" s="3" t="str">
        <f>IF(Table2[[#This Row],[Delivery_Time_Days]]&gt;=7,Table2[[#This Row],[Customer_Rating]],"")</f>
        <v/>
      </c>
      <c r="N467" s="3">
        <f>IF(Table2[[#This Row],[Delivery_Time_Days]]&lt;7,Table2[[#This Row],[Customer_Rating]],"")</f>
        <v>4</v>
      </c>
    </row>
    <row r="468" spans="1:14" x14ac:dyDescent="0.3">
      <c r="A468">
        <v>467</v>
      </c>
      <c r="B468">
        <v>61</v>
      </c>
      <c r="C468" t="s">
        <v>23</v>
      </c>
      <c r="D468" t="s">
        <v>15</v>
      </c>
      <c r="E468" t="s">
        <v>24</v>
      </c>
      <c r="F468" s="2">
        <v>1318.04</v>
      </c>
      <c r="G468">
        <v>13</v>
      </c>
      <c r="H468" s="3">
        <v>3.8</v>
      </c>
      <c r="I468" t="s">
        <v>17</v>
      </c>
      <c r="J468" s="1">
        <v>45028</v>
      </c>
      <c r="K468" s="1">
        <f>Table2[[#This Row],[Order_Date]]+Table2[[#This Row],[Delivery_Time_Days]]</f>
        <v>45041</v>
      </c>
      <c r="L468" t="str">
        <f>IF(Table2[[#This Row],[Customer_Age]]&lt;30,"Young",IF(Table2[[#This Row],[Customer_Age]]&lt;45,"Middle Age","Old"))</f>
        <v>Old</v>
      </c>
      <c r="M468" s="3">
        <f>IF(Table2[[#This Row],[Delivery_Time_Days]]&gt;=7,Table2[[#This Row],[Customer_Rating]],"")</f>
        <v>3.8</v>
      </c>
      <c r="N468" s="3" t="str">
        <f>IF(Table2[[#This Row],[Delivery_Time_Days]]&lt;7,Table2[[#This Row],[Customer_Rating]],"")</f>
        <v/>
      </c>
    </row>
    <row r="469" spans="1:14" x14ac:dyDescent="0.3">
      <c r="A469">
        <v>468</v>
      </c>
      <c r="B469">
        <v>21</v>
      </c>
      <c r="C469" t="s">
        <v>10</v>
      </c>
      <c r="D469" t="s">
        <v>20</v>
      </c>
      <c r="E469" t="s">
        <v>24</v>
      </c>
      <c r="F469" s="2">
        <v>815.32</v>
      </c>
      <c r="G469">
        <v>10</v>
      </c>
      <c r="H469" s="3">
        <v>4.0999999999999996</v>
      </c>
      <c r="I469" t="s">
        <v>17</v>
      </c>
      <c r="J469" s="1">
        <v>45029</v>
      </c>
      <c r="K469" s="1">
        <f>Table2[[#This Row],[Order_Date]]+Table2[[#This Row],[Delivery_Time_Days]]</f>
        <v>45039</v>
      </c>
      <c r="L469" t="str">
        <f>IF(Table2[[#This Row],[Customer_Age]]&lt;30,"Young",IF(Table2[[#This Row],[Customer_Age]]&lt;45,"Middle Age","Old"))</f>
        <v>Young</v>
      </c>
      <c r="M469" s="3">
        <f>IF(Table2[[#This Row],[Delivery_Time_Days]]&gt;=7,Table2[[#This Row],[Customer_Rating]],"")</f>
        <v>4.0999999999999996</v>
      </c>
      <c r="N469" s="3" t="str">
        <f>IF(Table2[[#This Row],[Delivery_Time_Days]]&lt;7,Table2[[#This Row],[Customer_Rating]],"")</f>
        <v/>
      </c>
    </row>
    <row r="470" spans="1:14" x14ac:dyDescent="0.3">
      <c r="A470">
        <v>469</v>
      </c>
      <c r="B470">
        <v>66</v>
      </c>
      <c r="C470" t="s">
        <v>10</v>
      </c>
      <c r="D470" t="s">
        <v>15</v>
      </c>
      <c r="E470" t="s">
        <v>12</v>
      </c>
      <c r="F470" s="2">
        <v>200.33</v>
      </c>
      <c r="G470">
        <v>3</v>
      </c>
      <c r="H470" s="3">
        <v>4.0999999999999996</v>
      </c>
      <c r="I470" t="s">
        <v>17</v>
      </c>
      <c r="J470" s="1">
        <v>45030</v>
      </c>
      <c r="K470" s="1">
        <f>Table2[[#This Row],[Order_Date]]+Table2[[#This Row],[Delivery_Time_Days]]</f>
        <v>45033</v>
      </c>
      <c r="L470" t="str">
        <f>IF(Table2[[#This Row],[Customer_Age]]&lt;30,"Young",IF(Table2[[#This Row],[Customer_Age]]&lt;45,"Middle Age","Old"))</f>
        <v>Old</v>
      </c>
      <c r="M470" s="3" t="str">
        <f>IF(Table2[[#This Row],[Delivery_Time_Days]]&gt;=7,Table2[[#This Row],[Customer_Rating]],"")</f>
        <v/>
      </c>
      <c r="N470" s="3">
        <f>IF(Table2[[#This Row],[Delivery_Time_Days]]&lt;7,Table2[[#This Row],[Customer_Rating]],"")</f>
        <v>4.0999999999999996</v>
      </c>
    </row>
    <row r="471" spans="1:14" x14ac:dyDescent="0.3">
      <c r="A471">
        <v>470</v>
      </c>
      <c r="B471">
        <v>34</v>
      </c>
      <c r="C471" t="s">
        <v>10</v>
      </c>
      <c r="D471" t="s">
        <v>11</v>
      </c>
      <c r="E471" t="s">
        <v>12</v>
      </c>
      <c r="F471" s="2">
        <v>1246.8699999999999</v>
      </c>
      <c r="G471">
        <v>8</v>
      </c>
      <c r="H471" s="3">
        <v>3.6</v>
      </c>
      <c r="I471" t="s">
        <v>13</v>
      </c>
      <c r="J471" s="1">
        <v>45031</v>
      </c>
      <c r="K471" s="1">
        <f>Table2[[#This Row],[Order_Date]]+Table2[[#This Row],[Delivery_Time_Days]]</f>
        <v>45039</v>
      </c>
      <c r="L471" t="str">
        <f>IF(Table2[[#This Row],[Customer_Age]]&lt;30,"Young",IF(Table2[[#This Row],[Customer_Age]]&lt;45,"Middle Age","Old"))</f>
        <v>Middle Age</v>
      </c>
      <c r="M471" s="3">
        <f>IF(Table2[[#This Row],[Delivery_Time_Days]]&gt;=7,Table2[[#This Row],[Customer_Rating]],"")</f>
        <v>3.6</v>
      </c>
      <c r="N471" s="3" t="str">
        <f>IF(Table2[[#This Row],[Delivery_Time_Days]]&lt;7,Table2[[#This Row],[Customer_Rating]],"")</f>
        <v/>
      </c>
    </row>
    <row r="472" spans="1:14" x14ac:dyDescent="0.3">
      <c r="A472">
        <v>471</v>
      </c>
      <c r="B472">
        <v>66</v>
      </c>
      <c r="C472" t="s">
        <v>10</v>
      </c>
      <c r="D472" t="s">
        <v>20</v>
      </c>
      <c r="E472" t="s">
        <v>12</v>
      </c>
      <c r="F472" s="2">
        <v>1145</v>
      </c>
      <c r="G472">
        <v>1</v>
      </c>
      <c r="H472" s="3">
        <v>2.1</v>
      </c>
      <c r="I472" t="s">
        <v>13</v>
      </c>
      <c r="J472" s="1">
        <v>45032</v>
      </c>
      <c r="K472" s="1">
        <f>Table2[[#This Row],[Order_Date]]+Table2[[#This Row],[Delivery_Time_Days]]</f>
        <v>45033</v>
      </c>
      <c r="L472" t="str">
        <f>IF(Table2[[#This Row],[Customer_Age]]&lt;30,"Young",IF(Table2[[#This Row],[Customer_Age]]&lt;45,"Middle Age","Old"))</f>
        <v>Old</v>
      </c>
      <c r="M472" s="3" t="str">
        <f>IF(Table2[[#This Row],[Delivery_Time_Days]]&gt;=7,Table2[[#This Row],[Customer_Rating]],"")</f>
        <v/>
      </c>
      <c r="N472" s="3">
        <f>IF(Table2[[#This Row],[Delivery_Time_Days]]&lt;7,Table2[[#This Row],[Customer_Rating]],"")</f>
        <v>2.1</v>
      </c>
    </row>
    <row r="473" spans="1:14" x14ac:dyDescent="0.3">
      <c r="A473">
        <v>472</v>
      </c>
      <c r="B473">
        <v>32</v>
      </c>
      <c r="C473" t="s">
        <v>23</v>
      </c>
      <c r="D473" t="s">
        <v>15</v>
      </c>
      <c r="E473" t="s">
        <v>19</v>
      </c>
      <c r="F473" s="2">
        <v>441.64</v>
      </c>
      <c r="G473">
        <v>3</v>
      </c>
      <c r="H473" s="3">
        <v>4.3</v>
      </c>
      <c r="I473" t="s">
        <v>13</v>
      </c>
      <c r="J473" s="1">
        <v>45033</v>
      </c>
      <c r="K473" s="1">
        <f>Table2[[#This Row],[Order_Date]]+Table2[[#This Row],[Delivery_Time_Days]]</f>
        <v>45036</v>
      </c>
      <c r="L473" t="str">
        <f>IF(Table2[[#This Row],[Customer_Age]]&lt;30,"Young",IF(Table2[[#This Row],[Customer_Age]]&lt;45,"Middle Age","Old"))</f>
        <v>Middle Age</v>
      </c>
      <c r="M473" s="3" t="str">
        <f>IF(Table2[[#This Row],[Delivery_Time_Days]]&gt;=7,Table2[[#This Row],[Customer_Rating]],"")</f>
        <v/>
      </c>
      <c r="N473" s="3">
        <f>IF(Table2[[#This Row],[Delivery_Time_Days]]&lt;7,Table2[[#This Row],[Customer_Rating]],"")</f>
        <v>4.3</v>
      </c>
    </row>
    <row r="474" spans="1:14" x14ac:dyDescent="0.3">
      <c r="A474">
        <v>473</v>
      </c>
      <c r="B474">
        <v>20</v>
      </c>
      <c r="C474" t="s">
        <v>10</v>
      </c>
      <c r="D474" t="s">
        <v>20</v>
      </c>
      <c r="E474" t="s">
        <v>19</v>
      </c>
      <c r="F474" s="2">
        <v>304.95999999999998</v>
      </c>
      <c r="G474">
        <v>8</v>
      </c>
      <c r="H474" s="3">
        <v>2.6</v>
      </c>
      <c r="I474" t="s">
        <v>17</v>
      </c>
      <c r="J474" s="1">
        <v>45034</v>
      </c>
      <c r="K474" s="1">
        <f>Table2[[#This Row],[Order_Date]]+Table2[[#This Row],[Delivery_Time_Days]]</f>
        <v>45042</v>
      </c>
      <c r="L474" t="str">
        <f>IF(Table2[[#This Row],[Customer_Age]]&lt;30,"Young",IF(Table2[[#This Row],[Customer_Age]]&lt;45,"Middle Age","Old"))</f>
        <v>Young</v>
      </c>
      <c r="M474" s="3">
        <f>IF(Table2[[#This Row],[Delivery_Time_Days]]&gt;=7,Table2[[#This Row],[Customer_Rating]],"")</f>
        <v>2.6</v>
      </c>
      <c r="N474" s="3" t="str">
        <f>IF(Table2[[#This Row],[Delivery_Time_Days]]&lt;7,Table2[[#This Row],[Customer_Rating]],"")</f>
        <v/>
      </c>
    </row>
    <row r="475" spans="1:14" x14ac:dyDescent="0.3">
      <c r="A475">
        <v>474</v>
      </c>
      <c r="B475">
        <v>32</v>
      </c>
      <c r="C475" t="s">
        <v>10</v>
      </c>
      <c r="D475" t="s">
        <v>25</v>
      </c>
      <c r="E475" t="s">
        <v>19</v>
      </c>
      <c r="F475" s="2">
        <v>1411.17</v>
      </c>
      <c r="G475">
        <v>7</v>
      </c>
      <c r="H475" s="3">
        <v>3.7</v>
      </c>
      <c r="I475" t="s">
        <v>13</v>
      </c>
      <c r="J475" s="1">
        <v>45035</v>
      </c>
      <c r="K475" s="1">
        <f>Table2[[#This Row],[Order_Date]]+Table2[[#This Row],[Delivery_Time_Days]]</f>
        <v>45042</v>
      </c>
      <c r="L475" t="str">
        <f>IF(Table2[[#This Row],[Customer_Age]]&lt;30,"Young",IF(Table2[[#This Row],[Customer_Age]]&lt;45,"Middle Age","Old"))</f>
        <v>Middle Age</v>
      </c>
      <c r="M475" s="3">
        <f>IF(Table2[[#This Row],[Delivery_Time_Days]]&gt;=7,Table2[[#This Row],[Customer_Rating]],"")</f>
        <v>3.7</v>
      </c>
      <c r="N475" s="3" t="str">
        <f>IF(Table2[[#This Row],[Delivery_Time_Days]]&lt;7,Table2[[#This Row],[Customer_Rating]],"")</f>
        <v/>
      </c>
    </row>
    <row r="476" spans="1:14" x14ac:dyDescent="0.3">
      <c r="A476">
        <v>475</v>
      </c>
      <c r="B476">
        <v>32</v>
      </c>
      <c r="C476" t="s">
        <v>14</v>
      </c>
      <c r="D476" t="s">
        <v>18</v>
      </c>
      <c r="E476" t="s">
        <v>12</v>
      </c>
      <c r="F476" s="2">
        <v>1439.1</v>
      </c>
      <c r="G476">
        <v>12</v>
      </c>
      <c r="H476" s="3">
        <v>4.9000000000000004</v>
      </c>
      <c r="I476" t="s">
        <v>17</v>
      </c>
      <c r="J476" s="1">
        <v>45036</v>
      </c>
      <c r="K476" s="1">
        <f>Table2[[#This Row],[Order_Date]]+Table2[[#This Row],[Delivery_Time_Days]]</f>
        <v>45048</v>
      </c>
      <c r="L476" t="str">
        <f>IF(Table2[[#This Row],[Customer_Age]]&lt;30,"Young",IF(Table2[[#This Row],[Customer_Age]]&lt;45,"Middle Age","Old"))</f>
        <v>Middle Age</v>
      </c>
      <c r="M476" s="3">
        <f>IF(Table2[[#This Row],[Delivery_Time_Days]]&gt;=7,Table2[[#This Row],[Customer_Rating]],"")</f>
        <v>4.9000000000000004</v>
      </c>
      <c r="N476" s="3" t="str">
        <f>IF(Table2[[#This Row],[Delivery_Time_Days]]&lt;7,Table2[[#This Row],[Customer_Rating]],"")</f>
        <v/>
      </c>
    </row>
    <row r="477" spans="1:14" x14ac:dyDescent="0.3">
      <c r="A477">
        <v>476</v>
      </c>
      <c r="B477">
        <v>53</v>
      </c>
      <c r="C477" t="s">
        <v>14</v>
      </c>
      <c r="D477" t="s">
        <v>15</v>
      </c>
      <c r="E477" t="s">
        <v>12</v>
      </c>
      <c r="F477" s="2">
        <v>1302.8599999999999</v>
      </c>
      <c r="G477">
        <v>14</v>
      </c>
      <c r="H477" s="3">
        <v>3</v>
      </c>
      <c r="I477" t="s">
        <v>13</v>
      </c>
      <c r="J477" s="1">
        <v>45037</v>
      </c>
      <c r="K477" s="1">
        <f>Table2[[#This Row],[Order_Date]]+Table2[[#This Row],[Delivery_Time_Days]]</f>
        <v>45051</v>
      </c>
      <c r="L477" t="str">
        <f>IF(Table2[[#This Row],[Customer_Age]]&lt;30,"Young",IF(Table2[[#This Row],[Customer_Age]]&lt;45,"Middle Age","Old"))</f>
        <v>Old</v>
      </c>
      <c r="M477" s="3">
        <f>IF(Table2[[#This Row],[Delivery_Time_Days]]&gt;=7,Table2[[#This Row],[Customer_Rating]],"")</f>
        <v>3</v>
      </c>
      <c r="N477" s="3" t="str">
        <f>IF(Table2[[#This Row],[Delivery_Time_Days]]&lt;7,Table2[[#This Row],[Customer_Rating]],"")</f>
        <v/>
      </c>
    </row>
    <row r="478" spans="1:14" x14ac:dyDescent="0.3">
      <c r="A478">
        <v>477</v>
      </c>
      <c r="B478">
        <v>25</v>
      </c>
      <c r="C478" t="s">
        <v>10</v>
      </c>
      <c r="D478" t="s">
        <v>20</v>
      </c>
      <c r="E478" t="s">
        <v>24</v>
      </c>
      <c r="F478" s="2">
        <v>105.11</v>
      </c>
      <c r="G478">
        <v>13</v>
      </c>
      <c r="H478" s="3">
        <v>3.6</v>
      </c>
      <c r="I478" t="s">
        <v>17</v>
      </c>
      <c r="J478" s="1">
        <v>45038</v>
      </c>
      <c r="K478" s="1">
        <f>Table2[[#This Row],[Order_Date]]+Table2[[#This Row],[Delivery_Time_Days]]</f>
        <v>45051</v>
      </c>
      <c r="L478" t="str">
        <f>IF(Table2[[#This Row],[Customer_Age]]&lt;30,"Young",IF(Table2[[#This Row],[Customer_Age]]&lt;45,"Middle Age","Old"))</f>
        <v>Young</v>
      </c>
      <c r="M478" s="3">
        <f>IF(Table2[[#This Row],[Delivery_Time_Days]]&gt;=7,Table2[[#This Row],[Customer_Rating]],"")</f>
        <v>3.6</v>
      </c>
      <c r="N478" s="3" t="str">
        <f>IF(Table2[[#This Row],[Delivery_Time_Days]]&lt;7,Table2[[#This Row],[Customer_Rating]],"")</f>
        <v/>
      </c>
    </row>
    <row r="479" spans="1:14" x14ac:dyDescent="0.3">
      <c r="A479">
        <v>478</v>
      </c>
      <c r="B479">
        <v>31</v>
      </c>
      <c r="C479" t="s">
        <v>14</v>
      </c>
      <c r="D479" t="s">
        <v>20</v>
      </c>
      <c r="E479" t="s">
        <v>24</v>
      </c>
      <c r="F479" s="2">
        <v>161.09</v>
      </c>
      <c r="G479">
        <v>6</v>
      </c>
      <c r="H479" s="3">
        <v>4.5</v>
      </c>
      <c r="I479" t="s">
        <v>13</v>
      </c>
      <c r="J479" s="1">
        <v>45039</v>
      </c>
      <c r="K479" s="1">
        <f>Table2[[#This Row],[Order_Date]]+Table2[[#This Row],[Delivery_Time_Days]]</f>
        <v>45045</v>
      </c>
      <c r="L479" t="str">
        <f>IF(Table2[[#This Row],[Customer_Age]]&lt;30,"Young",IF(Table2[[#This Row],[Customer_Age]]&lt;45,"Middle Age","Old"))</f>
        <v>Middle Age</v>
      </c>
      <c r="M479" s="3" t="str">
        <f>IF(Table2[[#This Row],[Delivery_Time_Days]]&gt;=7,Table2[[#This Row],[Customer_Rating]],"")</f>
        <v/>
      </c>
      <c r="N479" s="3">
        <f>IF(Table2[[#This Row],[Delivery_Time_Days]]&lt;7,Table2[[#This Row],[Customer_Rating]],"")</f>
        <v>4.5</v>
      </c>
    </row>
    <row r="480" spans="1:14" x14ac:dyDescent="0.3">
      <c r="A480">
        <v>479</v>
      </c>
      <c r="B480">
        <v>47</v>
      </c>
      <c r="C480" t="s">
        <v>14</v>
      </c>
      <c r="D480" t="s">
        <v>22</v>
      </c>
      <c r="E480" t="s">
        <v>12</v>
      </c>
      <c r="F480" s="2">
        <v>858.41</v>
      </c>
      <c r="G480">
        <v>2</v>
      </c>
      <c r="H480" s="3">
        <v>2.2999999999999998</v>
      </c>
      <c r="I480" t="s">
        <v>13</v>
      </c>
      <c r="J480" s="1">
        <v>45040</v>
      </c>
      <c r="K480" s="1">
        <f>Table2[[#This Row],[Order_Date]]+Table2[[#This Row],[Delivery_Time_Days]]</f>
        <v>45042</v>
      </c>
      <c r="L480" t="str">
        <f>IF(Table2[[#This Row],[Customer_Age]]&lt;30,"Young",IF(Table2[[#This Row],[Customer_Age]]&lt;45,"Middle Age","Old"))</f>
        <v>Old</v>
      </c>
      <c r="M480" s="3" t="str">
        <f>IF(Table2[[#This Row],[Delivery_Time_Days]]&gt;=7,Table2[[#This Row],[Customer_Rating]],"")</f>
        <v/>
      </c>
      <c r="N480" s="3">
        <f>IF(Table2[[#This Row],[Delivery_Time_Days]]&lt;7,Table2[[#This Row],[Customer_Rating]],"")</f>
        <v>2.2999999999999998</v>
      </c>
    </row>
    <row r="481" spans="1:14" x14ac:dyDescent="0.3">
      <c r="A481">
        <v>480</v>
      </c>
      <c r="B481">
        <v>63</v>
      </c>
      <c r="C481" t="s">
        <v>14</v>
      </c>
      <c r="D481" t="s">
        <v>15</v>
      </c>
      <c r="E481" t="s">
        <v>12</v>
      </c>
      <c r="F481" s="2">
        <v>670.35</v>
      </c>
      <c r="G481">
        <v>9</v>
      </c>
      <c r="H481" s="3">
        <v>1.5</v>
      </c>
      <c r="I481" t="s">
        <v>13</v>
      </c>
      <c r="J481" s="1">
        <v>45041</v>
      </c>
      <c r="K481" s="1">
        <f>Table2[[#This Row],[Order_Date]]+Table2[[#This Row],[Delivery_Time_Days]]</f>
        <v>45050</v>
      </c>
      <c r="L481" t="str">
        <f>IF(Table2[[#This Row],[Customer_Age]]&lt;30,"Young",IF(Table2[[#This Row],[Customer_Age]]&lt;45,"Middle Age","Old"))</f>
        <v>Old</v>
      </c>
      <c r="M481" s="3">
        <f>IF(Table2[[#This Row],[Delivery_Time_Days]]&gt;=7,Table2[[#This Row],[Customer_Rating]],"")</f>
        <v>1.5</v>
      </c>
      <c r="N481" s="3" t="str">
        <f>IF(Table2[[#This Row],[Delivery_Time_Days]]&lt;7,Table2[[#This Row],[Customer_Rating]],"")</f>
        <v/>
      </c>
    </row>
    <row r="482" spans="1:14" x14ac:dyDescent="0.3">
      <c r="A482">
        <v>481</v>
      </c>
      <c r="B482">
        <v>36</v>
      </c>
      <c r="C482" t="s">
        <v>10</v>
      </c>
      <c r="D482" t="s">
        <v>25</v>
      </c>
      <c r="E482" t="s">
        <v>21</v>
      </c>
      <c r="F482" s="2">
        <v>497.72</v>
      </c>
      <c r="G482">
        <v>10</v>
      </c>
      <c r="H482" s="3">
        <v>4.2</v>
      </c>
      <c r="I482" t="s">
        <v>17</v>
      </c>
      <c r="J482" s="1">
        <v>45042</v>
      </c>
      <c r="K482" s="1">
        <f>Table2[[#This Row],[Order_Date]]+Table2[[#This Row],[Delivery_Time_Days]]</f>
        <v>45052</v>
      </c>
      <c r="L482" t="str">
        <f>IF(Table2[[#This Row],[Customer_Age]]&lt;30,"Young",IF(Table2[[#This Row],[Customer_Age]]&lt;45,"Middle Age","Old"))</f>
        <v>Middle Age</v>
      </c>
      <c r="M482" s="3">
        <f>IF(Table2[[#This Row],[Delivery_Time_Days]]&gt;=7,Table2[[#This Row],[Customer_Rating]],"")</f>
        <v>4.2</v>
      </c>
      <c r="N482" s="3" t="str">
        <f>IF(Table2[[#This Row],[Delivery_Time_Days]]&lt;7,Table2[[#This Row],[Customer_Rating]],"")</f>
        <v/>
      </c>
    </row>
    <row r="483" spans="1:14" x14ac:dyDescent="0.3">
      <c r="A483">
        <v>482</v>
      </c>
      <c r="B483">
        <v>19</v>
      </c>
      <c r="C483" t="s">
        <v>10</v>
      </c>
      <c r="D483" t="s">
        <v>18</v>
      </c>
      <c r="E483" t="s">
        <v>21</v>
      </c>
      <c r="F483" s="2">
        <v>1397.73</v>
      </c>
      <c r="G483">
        <v>7</v>
      </c>
      <c r="H483" s="3">
        <v>3.9</v>
      </c>
      <c r="I483" t="s">
        <v>17</v>
      </c>
      <c r="J483" s="1">
        <v>45043</v>
      </c>
      <c r="K483" s="1">
        <f>Table2[[#This Row],[Order_Date]]+Table2[[#This Row],[Delivery_Time_Days]]</f>
        <v>45050</v>
      </c>
      <c r="L483" t="str">
        <f>IF(Table2[[#This Row],[Customer_Age]]&lt;30,"Young",IF(Table2[[#This Row],[Customer_Age]]&lt;45,"Middle Age","Old"))</f>
        <v>Young</v>
      </c>
      <c r="M483" s="3">
        <f>IF(Table2[[#This Row],[Delivery_Time_Days]]&gt;=7,Table2[[#This Row],[Customer_Rating]],"")</f>
        <v>3.9</v>
      </c>
      <c r="N483" s="3" t="str">
        <f>IF(Table2[[#This Row],[Delivery_Time_Days]]&lt;7,Table2[[#This Row],[Customer_Rating]],"")</f>
        <v/>
      </c>
    </row>
    <row r="484" spans="1:14" x14ac:dyDescent="0.3">
      <c r="A484">
        <v>483</v>
      </c>
      <c r="B484">
        <v>47</v>
      </c>
      <c r="C484" t="s">
        <v>10</v>
      </c>
      <c r="D484" t="s">
        <v>11</v>
      </c>
      <c r="E484" t="s">
        <v>12</v>
      </c>
      <c r="F484" s="2">
        <v>1169.3800000000001</v>
      </c>
      <c r="G484">
        <v>11</v>
      </c>
      <c r="H484" s="3">
        <v>4.0999999999999996</v>
      </c>
      <c r="I484" t="s">
        <v>17</v>
      </c>
      <c r="J484" s="1">
        <v>45044</v>
      </c>
      <c r="K484" s="1">
        <f>Table2[[#This Row],[Order_Date]]+Table2[[#This Row],[Delivery_Time_Days]]</f>
        <v>45055</v>
      </c>
      <c r="L484" t="str">
        <f>IF(Table2[[#This Row],[Customer_Age]]&lt;30,"Young",IF(Table2[[#This Row],[Customer_Age]]&lt;45,"Middle Age","Old"))</f>
        <v>Old</v>
      </c>
      <c r="M484" s="3">
        <f>IF(Table2[[#This Row],[Delivery_Time_Days]]&gt;=7,Table2[[#This Row],[Customer_Rating]],"")</f>
        <v>4.0999999999999996</v>
      </c>
      <c r="N484" s="3" t="str">
        <f>IF(Table2[[#This Row],[Delivery_Time_Days]]&lt;7,Table2[[#This Row],[Customer_Rating]],"")</f>
        <v/>
      </c>
    </row>
    <row r="485" spans="1:14" x14ac:dyDescent="0.3">
      <c r="A485">
        <v>484</v>
      </c>
      <c r="B485">
        <v>52</v>
      </c>
      <c r="C485" t="s">
        <v>14</v>
      </c>
      <c r="D485" t="s">
        <v>20</v>
      </c>
      <c r="E485" t="s">
        <v>24</v>
      </c>
      <c r="F485" s="2">
        <v>703.7</v>
      </c>
      <c r="G485">
        <v>14</v>
      </c>
      <c r="H485" s="3">
        <v>4.0999999999999996</v>
      </c>
      <c r="I485" t="s">
        <v>17</v>
      </c>
      <c r="J485" s="1">
        <v>45045</v>
      </c>
      <c r="K485" s="1">
        <f>Table2[[#This Row],[Order_Date]]+Table2[[#This Row],[Delivery_Time_Days]]</f>
        <v>45059</v>
      </c>
      <c r="L485" t="str">
        <f>IF(Table2[[#This Row],[Customer_Age]]&lt;30,"Young",IF(Table2[[#This Row],[Customer_Age]]&lt;45,"Middle Age","Old"))</f>
        <v>Old</v>
      </c>
      <c r="M485" s="3">
        <f>IF(Table2[[#This Row],[Delivery_Time_Days]]&gt;=7,Table2[[#This Row],[Customer_Rating]],"")</f>
        <v>4.0999999999999996</v>
      </c>
      <c r="N485" s="3" t="str">
        <f>IF(Table2[[#This Row],[Delivery_Time_Days]]&lt;7,Table2[[#This Row],[Customer_Rating]],"")</f>
        <v/>
      </c>
    </row>
    <row r="486" spans="1:14" x14ac:dyDescent="0.3">
      <c r="A486">
        <v>485</v>
      </c>
      <c r="B486">
        <v>67</v>
      </c>
      <c r="C486" t="s">
        <v>10</v>
      </c>
      <c r="D486" t="s">
        <v>11</v>
      </c>
      <c r="E486" t="s">
        <v>24</v>
      </c>
      <c r="F486" s="2">
        <v>813.78</v>
      </c>
      <c r="G486">
        <v>3</v>
      </c>
      <c r="H486" s="3">
        <v>4</v>
      </c>
      <c r="I486" t="s">
        <v>13</v>
      </c>
      <c r="J486" s="1">
        <v>45046</v>
      </c>
      <c r="K486" s="1">
        <f>Table2[[#This Row],[Order_Date]]+Table2[[#This Row],[Delivery_Time_Days]]</f>
        <v>45049</v>
      </c>
      <c r="L486" t="str">
        <f>IF(Table2[[#This Row],[Customer_Age]]&lt;30,"Young",IF(Table2[[#This Row],[Customer_Age]]&lt;45,"Middle Age","Old"))</f>
        <v>Old</v>
      </c>
      <c r="M486" s="3" t="str">
        <f>IF(Table2[[#This Row],[Delivery_Time_Days]]&gt;=7,Table2[[#This Row],[Customer_Rating]],"")</f>
        <v/>
      </c>
      <c r="N486" s="3">
        <f>IF(Table2[[#This Row],[Delivery_Time_Days]]&lt;7,Table2[[#This Row],[Customer_Rating]],"")</f>
        <v>4</v>
      </c>
    </row>
    <row r="487" spans="1:14" x14ac:dyDescent="0.3">
      <c r="A487">
        <v>486</v>
      </c>
      <c r="B487">
        <v>35</v>
      </c>
      <c r="C487" t="s">
        <v>14</v>
      </c>
      <c r="D487" t="s">
        <v>25</v>
      </c>
      <c r="E487" t="s">
        <v>24</v>
      </c>
      <c r="F487" s="2">
        <v>1346.88</v>
      </c>
      <c r="G487">
        <v>9</v>
      </c>
      <c r="H487" s="3">
        <v>4.8</v>
      </c>
      <c r="I487" t="s">
        <v>17</v>
      </c>
      <c r="J487" s="1">
        <v>45047</v>
      </c>
      <c r="K487" s="1">
        <f>Table2[[#This Row],[Order_Date]]+Table2[[#This Row],[Delivery_Time_Days]]</f>
        <v>45056</v>
      </c>
      <c r="L487" t="str">
        <f>IF(Table2[[#This Row],[Customer_Age]]&lt;30,"Young",IF(Table2[[#This Row],[Customer_Age]]&lt;45,"Middle Age","Old"))</f>
        <v>Middle Age</v>
      </c>
      <c r="M487" s="3">
        <f>IF(Table2[[#This Row],[Delivery_Time_Days]]&gt;=7,Table2[[#This Row],[Customer_Rating]],"")</f>
        <v>4.8</v>
      </c>
      <c r="N487" s="3" t="str">
        <f>IF(Table2[[#This Row],[Delivery_Time_Days]]&lt;7,Table2[[#This Row],[Customer_Rating]],"")</f>
        <v/>
      </c>
    </row>
    <row r="488" spans="1:14" x14ac:dyDescent="0.3">
      <c r="A488">
        <v>487</v>
      </c>
      <c r="B488">
        <v>33</v>
      </c>
      <c r="C488" t="s">
        <v>14</v>
      </c>
      <c r="D488" t="s">
        <v>22</v>
      </c>
      <c r="E488" t="s">
        <v>21</v>
      </c>
      <c r="F488" s="2">
        <v>559.89</v>
      </c>
      <c r="G488">
        <v>8</v>
      </c>
      <c r="H488" s="3">
        <v>4.8</v>
      </c>
      <c r="I488" t="s">
        <v>17</v>
      </c>
      <c r="J488" s="1">
        <v>45048</v>
      </c>
      <c r="K488" s="1">
        <f>Table2[[#This Row],[Order_Date]]+Table2[[#This Row],[Delivery_Time_Days]]</f>
        <v>45056</v>
      </c>
      <c r="L488" t="str">
        <f>IF(Table2[[#This Row],[Customer_Age]]&lt;30,"Young",IF(Table2[[#This Row],[Customer_Age]]&lt;45,"Middle Age","Old"))</f>
        <v>Middle Age</v>
      </c>
      <c r="M488" s="3">
        <f>IF(Table2[[#This Row],[Delivery_Time_Days]]&gt;=7,Table2[[#This Row],[Customer_Rating]],"")</f>
        <v>4.8</v>
      </c>
      <c r="N488" s="3" t="str">
        <f>IF(Table2[[#This Row],[Delivery_Time_Days]]&lt;7,Table2[[#This Row],[Customer_Rating]],"")</f>
        <v/>
      </c>
    </row>
    <row r="489" spans="1:14" x14ac:dyDescent="0.3">
      <c r="A489">
        <v>488</v>
      </c>
      <c r="B489">
        <v>22</v>
      </c>
      <c r="C489" t="s">
        <v>14</v>
      </c>
      <c r="D489" t="s">
        <v>11</v>
      </c>
      <c r="E489" t="s">
        <v>12</v>
      </c>
      <c r="F489" s="2">
        <v>17.760000000000002</v>
      </c>
      <c r="G489">
        <v>12</v>
      </c>
      <c r="H489" s="3">
        <v>4.7</v>
      </c>
      <c r="I489" t="s">
        <v>13</v>
      </c>
      <c r="J489" s="1">
        <v>45049</v>
      </c>
      <c r="K489" s="1">
        <f>Table2[[#This Row],[Order_Date]]+Table2[[#This Row],[Delivery_Time_Days]]</f>
        <v>45061</v>
      </c>
      <c r="L489" t="str">
        <f>IF(Table2[[#This Row],[Customer_Age]]&lt;30,"Young",IF(Table2[[#This Row],[Customer_Age]]&lt;45,"Middle Age","Old"))</f>
        <v>Young</v>
      </c>
      <c r="M489" s="3">
        <f>IF(Table2[[#This Row],[Delivery_Time_Days]]&gt;=7,Table2[[#This Row],[Customer_Rating]],"")</f>
        <v>4.7</v>
      </c>
      <c r="N489" s="3" t="str">
        <f>IF(Table2[[#This Row],[Delivery_Time_Days]]&lt;7,Table2[[#This Row],[Customer_Rating]],"")</f>
        <v/>
      </c>
    </row>
    <row r="490" spans="1:14" x14ac:dyDescent="0.3">
      <c r="A490">
        <v>489</v>
      </c>
      <c r="B490">
        <v>29</v>
      </c>
      <c r="C490" t="s">
        <v>14</v>
      </c>
      <c r="D490" t="s">
        <v>15</v>
      </c>
      <c r="E490" t="s">
        <v>12</v>
      </c>
      <c r="F490" s="2">
        <v>1271.8</v>
      </c>
      <c r="G490">
        <v>8</v>
      </c>
      <c r="H490" s="3">
        <v>4.2</v>
      </c>
      <c r="I490" t="s">
        <v>13</v>
      </c>
      <c r="J490" s="1">
        <v>45050</v>
      </c>
      <c r="K490" s="1">
        <f>Table2[[#This Row],[Order_Date]]+Table2[[#This Row],[Delivery_Time_Days]]</f>
        <v>45058</v>
      </c>
      <c r="L490" t="str">
        <f>IF(Table2[[#This Row],[Customer_Age]]&lt;30,"Young",IF(Table2[[#This Row],[Customer_Age]]&lt;45,"Middle Age","Old"))</f>
        <v>Young</v>
      </c>
      <c r="M490" s="3">
        <f>IF(Table2[[#This Row],[Delivery_Time_Days]]&gt;=7,Table2[[#This Row],[Customer_Rating]],"")</f>
        <v>4.2</v>
      </c>
      <c r="N490" s="3" t="str">
        <f>IF(Table2[[#This Row],[Delivery_Time_Days]]&lt;7,Table2[[#This Row],[Customer_Rating]],"")</f>
        <v/>
      </c>
    </row>
    <row r="491" spans="1:14" x14ac:dyDescent="0.3">
      <c r="A491">
        <v>490</v>
      </c>
      <c r="B491">
        <v>21</v>
      </c>
      <c r="C491" t="s">
        <v>10</v>
      </c>
      <c r="D491" t="s">
        <v>18</v>
      </c>
      <c r="E491" t="s">
        <v>19</v>
      </c>
      <c r="F491" s="2">
        <v>1259.28</v>
      </c>
      <c r="G491">
        <v>14</v>
      </c>
      <c r="H491" s="3">
        <v>4.3</v>
      </c>
      <c r="I491" t="s">
        <v>13</v>
      </c>
      <c r="J491" s="1">
        <v>45051</v>
      </c>
      <c r="K491" s="1">
        <f>Table2[[#This Row],[Order_Date]]+Table2[[#This Row],[Delivery_Time_Days]]</f>
        <v>45065</v>
      </c>
      <c r="L491" t="str">
        <f>IF(Table2[[#This Row],[Customer_Age]]&lt;30,"Young",IF(Table2[[#This Row],[Customer_Age]]&lt;45,"Middle Age","Old"))</f>
        <v>Young</v>
      </c>
      <c r="M491" s="3">
        <f>IF(Table2[[#This Row],[Delivery_Time_Days]]&gt;=7,Table2[[#This Row],[Customer_Rating]],"")</f>
        <v>4.3</v>
      </c>
      <c r="N491" s="3" t="str">
        <f>IF(Table2[[#This Row],[Delivery_Time_Days]]&lt;7,Table2[[#This Row],[Customer_Rating]],"")</f>
        <v/>
      </c>
    </row>
    <row r="492" spans="1:14" x14ac:dyDescent="0.3">
      <c r="A492">
        <v>491</v>
      </c>
      <c r="B492">
        <v>21</v>
      </c>
      <c r="C492" t="s">
        <v>14</v>
      </c>
      <c r="D492" t="s">
        <v>18</v>
      </c>
      <c r="E492" t="s">
        <v>24</v>
      </c>
      <c r="F492" s="2">
        <v>190.4</v>
      </c>
      <c r="G492">
        <v>5</v>
      </c>
      <c r="H492" s="3">
        <v>2.1</v>
      </c>
      <c r="I492" t="s">
        <v>13</v>
      </c>
      <c r="J492" s="1">
        <v>45052</v>
      </c>
      <c r="K492" s="1">
        <f>Table2[[#This Row],[Order_Date]]+Table2[[#This Row],[Delivery_Time_Days]]</f>
        <v>45057</v>
      </c>
      <c r="L492" t="str">
        <f>IF(Table2[[#This Row],[Customer_Age]]&lt;30,"Young",IF(Table2[[#This Row],[Customer_Age]]&lt;45,"Middle Age","Old"))</f>
        <v>Young</v>
      </c>
      <c r="M492" s="3" t="str">
        <f>IF(Table2[[#This Row],[Delivery_Time_Days]]&gt;=7,Table2[[#This Row],[Customer_Rating]],"")</f>
        <v/>
      </c>
      <c r="N492" s="3">
        <f>IF(Table2[[#This Row],[Delivery_Time_Days]]&lt;7,Table2[[#This Row],[Customer_Rating]],"")</f>
        <v>2.1</v>
      </c>
    </row>
    <row r="493" spans="1:14" x14ac:dyDescent="0.3">
      <c r="A493">
        <v>492</v>
      </c>
      <c r="B493">
        <v>50</v>
      </c>
      <c r="C493" t="s">
        <v>10</v>
      </c>
      <c r="D493" t="s">
        <v>18</v>
      </c>
      <c r="E493" t="s">
        <v>16</v>
      </c>
      <c r="F493" s="2">
        <v>1469.01</v>
      </c>
      <c r="G493">
        <v>4</v>
      </c>
      <c r="H493" s="3">
        <v>3.3</v>
      </c>
      <c r="I493" t="s">
        <v>13</v>
      </c>
      <c r="J493" s="1">
        <v>45053</v>
      </c>
      <c r="K493" s="1">
        <f>Table2[[#This Row],[Order_Date]]+Table2[[#This Row],[Delivery_Time_Days]]</f>
        <v>45057</v>
      </c>
      <c r="L493" t="str">
        <f>IF(Table2[[#This Row],[Customer_Age]]&lt;30,"Young",IF(Table2[[#This Row],[Customer_Age]]&lt;45,"Middle Age","Old"))</f>
        <v>Old</v>
      </c>
      <c r="M493" s="3" t="str">
        <f>IF(Table2[[#This Row],[Delivery_Time_Days]]&gt;=7,Table2[[#This Row],[Customer_Rating]],"")</f>
        <v/>
      </c>
      <c r="N493" s="3">
        <f>IF(Table2[[#This Row],[Delivery_Time_Days]]&lt;7,Table2[[#This Row],[Customer_Rating]],"")</f>
        <v>3.3</v>
      </c>
    </row>
    <row r="494" spans="1:14" x14ac:dyDescent="0.3">
      <c r="A494">
        <v>493</v>
      </c>
      <c r="B494">
        <v>62</v>
      </c>
      <c r="C494" t="s">
        <v>14</v>
      </c>
      <c r="D494" t="s">
        <v>25</v>
      </c>
      <c r="E494" t="s">
        <v>21</v>
      </c>
      <c r="F494" s="2">
        <v>77.22</v>
      </c>
      <c r="G494">
        <v>4</v>
      </c>
      <c r="H494" s="3">
        <v>2.6</v>
      </c>
      <c r="I494" t="s">
        <v>17</v>
      </c>
      <c r="J494" s="1">
        <v>45054</v>
      </c>
      <c r="K494" s="1">
        <f>Table2[[#This Row],[Order_Date]]+Table2[[#This Row],[Delivery_Time_Days]]</f>
        <v>45058</v>
      </c>
      <c r="L494" t="str">
        <f>IF(Table2[[#This Row],[Customer_Age]]&lt;30,"Young",IF(Table2[[#This Row],[Customer_Age]]&lt;45,"Middle Age","Old"))</f>
        <v>Old</v>
      </c>
      <c r="M494" s="3" t="str">
        <f>IF(Table2[[#This Row],[Delivery_Time_Days]]&gt;=7,Table2[[#This Row],[Customer_Rating]],"")</f>
        <v/>
      </c>
      <c r="N494" s="3">
        <f>IF(Table2[[#This Row],[Delivery_Time_Days]]&lt;7,Table2[[#This Row],[Customer_Rating]],"")</f>
        <v>2.6</v>
      </c>
    </row>
    <row r="495" spans="1:14" x14ac:dyDescent="0.3">
      <c r="A495">
        <v>494</v>
      </c>
      <c r="B495">
        <v>40</v>
      </c>
      <c r="C495" t="s">
        <v>23</v>
      </c>
      <c r="D495" t="s">
        <v>25</v>
      </c>
      <c r="E495" t="s">
        <v>16</v>
      </c>
      <c r="F495" s="2">
        <v>560.59</v>
      </c>
      <c r="G495">
        <v>5</v>
      </c>
      <c r="H495" s="3">
        <v>4.7</v>
      </c>
      <c r="I495" t="s">
        <v>17</v>
      </c>
      <c r="J495" s="1">
        <v>45055</v>
      </c>
      <c r="K495" s="1">
        <f>Table2[[#This Row],[Order_Date]]+Table2[[#This Row],[Delivery_Time_Days]]</f>
        <v>45060</v>
      </c>
      <c r="L495" t="str">
        <f>IF(Table2[[#This Row],[Customer_Age]]&lt;30,"Young",IF(Table2[[#This Row],[Customer_Age]]&lt;45,"Middle Age","Old"))</f>
        <v>Middle Age</v>
      </c>
      <c r="M495" s="3" t="str">
        <f>IF(Table2[[#This Row],[Delivery_Time_Days]]&gt;=7,Table2[[#This Row],[Customer_Rating]],"")</f>
        <v/>
      </c>
      <c r="N495" s="3">
        <f>IF(Table2[[#This Row],[Delivery_Time_Days]]&lt;7,Table2[[#This Row],[Customer_Rating]],"")</f>
        <v>4.7</v>
      </c>
    </row>
    <row r="496" spans="1:14" x14ac:dyDescent="0.3">
      <c r="A496">
        <v>495</v>
      </c>
      <c r="B496">
        <v>42</v>
      </c>
      <c r="C496" t="s">
        <v>10</v>
      </c>
      <c r="D496" t="s">
        <v>25</v>
      </c>
      <c r="E496" t="s">
        <v>12</v>
      </c>
      <c r="F496" s="2">
        <v>1383.71</v>
      </c>
      <c r="G496">
        <v>8</v>
      </c>
      <c r="H496" s="3">
        <v>3.4</v>
      </c>
      <c r="I496" t="s">
        <v>13</v>
      </c>
      <c r="J496" s="1">
        <v>45056</v>
      </c>
      <c r="K496" s="1">
        <f>Table2[[#This Row],[Order_Date]]+Table2[[#This Row],[Delivery_Time_Days]]</f>
        <v>45064</v>
      </c>
      <c r="L496" t="str">
        <f>IF(Table2[[#This Row],[Customer_Age]]&lt;30,"Young",IF(Table2[[#This Row],[Customer_Age]]&lt;45,"Middle Age","Old"))</f>
        <v>Middle Age</v>
      </c>
      <c r="M496" s="3">
        <f>IF(Table2[[#This Row],[Delivery_Time_Days]]&gt;=7,Table2[[#This Row],[Customer_Rating]],"")</f>
        <v>3.4</v>
      </c>
      <c r="N496" s="3" t="str">
        <f>IF(Table2[[#This Row],[Delivery_Time_Days]]&lt;7,Table2[[#This Row],[Customer_Rating]],"")</f>
        <v/>
      </c>
    </row>
    <row r="497" spans="1:14" x14ac:dyDescent="0.3">
      <c r="A497">
        <v>496</v>
      </c>
      <c r="B497">
        <v>34</v>
      </c>
      <c r="C497" t="s">
        <v>10</v>
      </c>
      <c r="D497" t="s">
        <v>18</v>
      </c>
      <c r="E497" t="s">
        <v>24</v>
      </c>
      <c r="F497" s="2">
        <v>888.36</v>
      </c>
      <c r="G497">
        <v>6</v>
      </c>
      <c r="H497" s="3">
        <v>4.0999999999999996</v>
      </c>
      <c r="I497" t="s">
        <v>13</v>
      </c>
      <c r="J497" s="1">
        <v>45057</v>
      </c>
      <c r="K497" s="1">
        <f>Table2[[#This Row],[Order_Date]]+Table2[[#This Row],[Delivery_Time_Days]]</f>
        <v>45063</v>
      </c>
      <c r="L497" t="str">
        <f>IF(Table2[[#This Row],[Customer_Age]]&lt;30,"Young",IF(Table2[[#This Row],[Customer_Age]]&lt;45,"Middle Age","Old"))</f>
        <v>Middle Age</v>
      </c>
      <c r="M497" s="3" t="str">
        <f>IF(Table2[[#This Row],[Delivery_Time_Days]]&gt;=7,Table2[[#This Row],[Customer_Rating]],"")</f>
        <v/>
      </c>
      <c r="N497" s="3">
        <f>IF(Table2[[#This Row],[Delivery_Time_Days]]&lt;7,Table2[[#This Row],[Customer_Rating]],"")</f>
        <v>4.0999999999999996</v>
      </c>
    </row>
    <row r="498" spans="1:14" x14ac:dyDescent="0.3">
      <c r="A498">
        <v>497</v>
      </c>
      <c r="B498">
        <v>32</v>
      </c>
      <c r="C498" t="s">
        <v>23</v>
      </c>
      <c r="D498" t="s">
        <v>18</v>
      </c>
      <c r="E498" t="s">
        <v>16</v>
      </c>
      <c r="F498" s="2">
        <v>683.43</v>
      </c>
      <c r="G498">
        <v>10</v>
      </c>
      <c r="H498" s="3">
        <v>4.5</v>
      </c>
      <c r="I498" t="s">
        <v>13</v>
      </c>
      <c r="J498" s="1">
        <v>45058</v>
      </c>
      <c r="K498" s="1">
        <f>Table2[[#This Row],[Order_Date]]+Table2[[#This Row],[Delivery_Time_Days]]</f>
        <v>45068</v>
      </c>
      <c r="L498" t="str">
        <f>IF(Table2[[#This Row],[Customer_Age]]&lt;30,"Young",IF(Table2[[#This Row],[Customer_Age]]&lt;45,"Middle Age","Old"))</f>
        <v>Middle Age</v>
      </c>
      <c r="M498" s="3">
        <f>IF(Table2[[#This Row],[Delivery_Time_Days]]&gt;=7,Table2[[#This Row],[Customer_Rating]],"")</f>
        <v>4.5</v>
      </c>
      <c r="N498" s="3" t="str">
        <f>IF(Table2[[#This Row],[Delivery_Time_Days]]&lt;7,Table2[[#This Row],[Customer_Rating]],"")</f>
        <v/>
      </c>
    </row>
    <row r="499" spans="1:14" x14ac:dyDescent="0.3">
      <c r="A499">
        <v>498</v>
      </c>
      <c r="B499">
        <v>59</v>
      </c>
      <c r="C499" t="s">
        <v>14</v>
      </c>
      <c r="D499" t="s">
        <v>20</v>
      </c>
      <c r="E499" t="s">
        <v>19</v>
      </c>
      <c r="F499" s="2">
        <v>815.46</v>
      </c>
      <c r="G499">
        <v>14</v>
      </c>
      <c r="H499" s="3">
        <v>1.8</v>
      </c>
      <c r="I499" t="s">
        <v>13</v>
      </c>
      <c r="J499" s="1">
        <v>45059</v>
      </c>
      <c r="K499" s="1">
        <f>Table2[[#This Row],[Order_Date]]+Table2[[#This Row],[Delivery_Time_Days]]</f>
        <v>45073</v>
      </c>
      <c r="L499" t="str">
        <f>IF(Table2[[#This Row],[Customer_Age]]&lt;30,"Young",IF(Table2[[#This Row],[Customer_Age]]&lt;45,"Middle Age","Old"))</f>
        <v>Old</v>
      </c>
      <c r="M499" s="3">
        <f>IF(Table2[[#This Row],[Delivery_Time_Days]]&gt;=7,Table2[[#This Row],[Customer_Rating]],"")</f>
        <v>1.8</v>
      </c>
      <c r="N499" s="3" t="str">
        <f>IF(Table2[[#This Row],[Delivery_Time_Days]]&lt;7,Table2[[#This Row],[Customer_Rating]],"")</f>
        <v/>
      </c>
    </row>
    <row r="500" spans="1:14" x14ac:dyDescent="0.3">
      <c r="A500">
        <v>499</v>
      </c>
      <c r="B500">
        <v>64</v>
      </c>
      <c r="C500" t="s">
        <v>10</v>
      </c>
      <c r="D500" t="s">
        <v>15</v>
      </c>
      <c r="E500" t="s">
        <v>24</v>
      </c>
      <c r="F500" s="2">
        <v>745.23</v>
      </c>
      <c r="G500">
        <v>14</v>
      </c>
      <c r="H500" s="3">
        <v>3</v>
      </c>
      <c r="I500" t="s">
        <v>13</v>
      </c>
      <c r="J500" s="1">
        <v>45060</v>
      </c>
      <c r="K500" s="1">
        <f>Table2[[#This Row],[Order_Date]]+Table2[[#This Row],[Delivery_Time_Days]]</f>
        <v>45074</v>
      </c>
      <c r="L500" t="str">
        <f>IF(Table2[[#This Row],[Customer_Age]]&lt;30,"Young",IF(Table2[[#This Row],[Customer_Age]]&lt;45,"Middle Age","Old"))</f>
        <v>Old</v>
      </c>
      <c r="M500" s="3">
        <f>IF(Table2[[#This Row],[Delivery_Time_Days]]&gt;=7,Table2[[#This Row],[Customer_Rating]],"")</f>
        <v>3</v>
      </c>
      <c r="N500" s="3" t="str">
        <f>IF(Table2[[#This Row],[Delivery_Time_Days]]&lt;7,Table2[[#This Row],[Customer_Rating]],"")</f>
        <v/>
      </c>
    </row>
    <row r="501" spans="1:14" x14ac:dyDescent="0.3">
      <c r="A501">
        <v>500</v>
      </c>
      <c r="B501">
        <v>30</v>
      </c>
      <c r="C501" t="s">
        <v>10</v>
      </c>
      <c r="D501" t="s">
        <v>22</v>
      </c>
      <c r="E501" t="s">
        <v>16</v>
      </c>
      <c r="F501" s="2">
        <v>849.19</v>
      </c>
      <c r="G501">
        <v>10</v>
      </c>
      <c r="H501" s="3">
        <v>4.9000000000000004</v>
      </c>
      <c r="I501" t="s">
        <v>17</v>
      </c>
      <c r="J501" s="1">
        <v>45061</v>
      </c>
      <c r="K501" s="1">
        <f>Table2[[#This Row],[Order_Date]]+Table2[[#This Row],[Delivery_Time_Days]]</f>
        <v>45071</v>
      </c>
      <c r="L501" t="str">
        <f>IF(Table2[[#This Row],[Customer_Age]]&lt;30,"Young",IF(Table2[[#This Row],[Customer_Age]]&lt;45,"Middle Age","Old"))</f>
        <v>Middle Age</v>
      </c>
      <c r="M501" s="3">
        <f>IF(Table2[[#This Row],[Delivery_Time_Days]]&gt;=7,Table2[[#This Row],[Customer_Rating]],"")</f>
        <v>4.9000000000000004</v>
      </c>
      <c r="N501" s="3" t="str">
        <f>IF(Table2[[#This Row],[Delivery_Time_Days]]&lt;7,Table2[[#This Row],[Customer_Rating]],"")</f>
        <v/>
      </c>
    </row>
    <row r="502" spans="1:14" x14ac:dyDescent="0.3">
      <c r="A502">
        <v>501</v>
      </c>
      <c r="B502">
        <v>54</v>
      </c>
      <c r="C502" t="s">
        <v>14</v>
      </c>
      <c r="D502" t="s">
        <v>20</v>
      </c>
      <c r="E502" t="s">
        <v>16</v>
      </c>
      <c r="F502" s="2">
        <v>516.24</v>
      </c>
      <c r="G502">
        <v>10</v>
      </c>
      <c r="H502" s="3">
        <v>4.3</v>
      </c>
      <c r="I502" t="s">
        <v>17</v>
      </c>
      <c r="J502" s="1">
        <v>45062</v>
      </c>
      <c r="K502" s="1">
        <f>Table2[[#This Row],[Order_Date]]+Table2[[#This Row],[Delivery_Time_Days]]</f>
        <v>45072</v>
      </c>
      <c r="L502" t="str">
        <f>IF(Table2[[#This Row],[Customer_Age]]&lt;30,"Young",IF(Table2[[#This Row],[Customer_Age]]&lt;45,"Middle Age","Old"))</f>
        <v>Old</v>
      </c>
      <c r="M502" s="3">
        <f>IF(Table2[[#This Row],[Delivery_Time_Days]]&gt;=7,Table2[[#This Row],[Customer_Rating]],"")</f>
        <v>4.3</v>
      </c>
      <c r="N502" s="3" t="str">
        <f>IF(Table2[[#This Row],[Delivery_Time_Days]]&lt;7,Table2[[#This Row],[Customer_Rating]],"")</f>
        <v/>
      </c>
    </row>
    <row r="503" spans="1:14" x14ac:dyDescent="0.3">
      <c r="A503">
        <v>502</v>
      </c>
      <c r="B503">
        <v>42</v>
      </c>
      <c r="C503" t="s">
        <v>23</v>
      </c>
      <c r="D503" t="s">
        <v>22</v>
      </c>
      <c r="E503" t="s">
        <v>12</v>
      </c>
      <c r="F503" s="2">
        <v>1488.79</v>
      </c>
      <c r="G503">
        <v>13</v>
      </c>
      <c r="H503" s="3">
        <v>3.9</v>
      </c>
      <c r="I503" t="s">
        <v>13</v>
      </c>
      <c r="J503" s="1">
        <v>45063</v>
      </c>
      <c r="K503" s="1">
        <f>Table2[[#This Row],[Order_Date]]+Table2[[#This Row],[Delivery_Time_Days]]</f>
        <v>45076</v>
      </c>
      <c r="L503" t="str">
        <f>IF(Table2[[#This Row],[Customer_Age]]&lt;30,"Young",IF(Table2[[#This Row],[Customer_Age]]&lt;45,"Middle Age","Old"))</f>
        <v>Middle Age</v>
      </c>
      <c r="M503" s="3">
        <f>IF(Table2[[#This Row],[Delivery_Time_Days]]&gt;=7,Table2[[#This Row],[Customer_Rating]],"")</f>
        <v>3.9</v>
      </c>
      <c r="N503" s="3" t="str">
        <f>IF(Table2[[#This Row],[Delivery_Time_Days]]&lt;7,Table2[[#This Row],[Customer_Rating]],"")</f>
        <v/>
      </c>
    </row>
    <row r="504" spans="1:14" x14ac:dyDescent="0.3">
      <c r="A504">
        <v>503</v>
      </c>
      <c r="B504">
        <v>64</v>
      </c>
      <c r="C504" t="s">
        <v>23</v>
      </c>
      <c r="D504" t="s">
        <v>15</v>
      </c>
      <c r="E504" t="s">
        <v>21</v>
      </c>
      <c r="F504" s="2">
        <v>1330.56</v>
      </c>
      <c r="G504">
        <v>4</v>
      </c>
      <c r="H504" s="3">
        <v>3.5</v>
      </c>
      <c r="I504" t="s">
        <v>17</v>
      </c>
      <c r="J504" s="1">
        <v>45064</v>
      </c>
      <c r="K504" s="1">
        <f>Table2[[#This Row],[Order_Date]]+Table2[[#This Row],[Delivery_Time_Days]]</f>
        <v>45068</v>
      </c>
      <c r="L504" t="str">
        <f>IF(Table2[[#This Row],[Customer_Age]]&lt;30,"Young",IF(Table2[[#This Row],[Customer_Age]]&lt;45,"Middle Age","Old"))</f>
        <v>Old</v>
      </c>
      <c r="M504" s="3" t="str">
        <f>IF(Table2[[#This Row],[Delivery_Time_Days]]&gt;=7,Table2[[#This Row],[Customer_Rating]],"")</f>
        <v/>
      </c>
      <c r="N504" s="3">
        <f>IF(Table2[[#This Row],[Delivery_Time_Days]]&lt;7,Table2[[#This Row],[Customer_Rating]],"")</f>
        <v>3.5</v>
      </c>
    </row>
    <row r="505" spans="1:14" x14ac:dyDescent="0.3">
      <c r="A505">
        <v>504</v>
      </c>
      <c r="B505">
        <v>31</v>
      </c>
      <c r="C505" t="s">
        <v>23</v>
      </c>
      <c r="D505" t="s">
        <v>20</v>
      </c>
      <c r="E505" t="s">
        <v>24</v>
      </c>
      <c r="F505" s="2">
        <v>910.39</v>
      </c>
      <c r="G505">
        <v>13</v>
      </c>
      <c r="H505" s="3">
        <v>1.3</v>
      </c>
      <c r="I505" t="s">
        <v>13</v>
      </c>
      <c r="J505" s="1">
        <v>45065</v>
      </c>
      <c r="K505" s="1">
        <f>Table2[[#This Row],[Order_Date]]+Table2[[#This Row],[Delivery_Time_Days]]</f>
        <v>45078</v>
      </c>
      <c r="L505" t="str">
        <f>IF(Table2[[#This Row],[Customer_Age]]&lt;30,"Young",IF(Table2[[#This Row],[Customer_Age]]&lt;45,"Middle Age","Old"))</f>
        <v>Middle Age</v>
      </c>
      <c r="M505" s="3">
        <f>IF(Table2[[#This Row],[Delivery_Time_Days]]&gt;=7,Table2[[#This Row],[Customer_Rating]],"")</f>
        <v>1.3</v>
      </c>
      <c r="N505" s="3" t="str">
        <f>IF(Table2[[#This Row],[Delivery_Time_Days]]&lt;7,Table2[[#This Row],[Customer_Rating]],"")</f>
        <v/>
      </c>
    </row>
    <row r="506" spans="1:14" x14ac:dyDescent="0.3">
      <c r="A506">
        <v>505</v>
      </c>
      <c r="B506">
        <v>44</v>
      </c>
      <c r="C506" t="s">
        <v>10</v>
      </c>
      <c r="D506" t="s">
        <v>15</v>
      </c>
      <c r="E506" t="s">
        <v>21</v>
      </c>
      <c r="F506" s="2">
        <v>1048.72</v>
      </c>
      <c r="G506">
        <v>11</v>
      </c>
      <c r="H506" s="3">
        <v>3.1</v>
      </c>
      <c r="I506" t="s">
        <v>17</v>
      </c>
      <c r="J506" s="1">
        <v>45066</v>
      </c>
      <c r="K506" s="1">
        <f>Table2[[#This Row],[Order_Date]]+Table2[[#This Row],[Delivery_Time_Days]]</f>
        <v>45077</v>
      </c>
      <c r="L506" t="str">
        <f>IF(Table2[[#This Row],[Customer_Age]]&lt;30,"Young",IF(Table2[[#This Row],[Customer_Age]]&lt;45,"Middle Age","Old"))</f>
        <v>Middle Age</v>
      </c>
      <c r="M506" s="3">
        <f>IF(Table2[[#This Row],[Delivery_Time_Days]]&gt;=7,Table2[[#This Row],[Customer_Rating]],"")</f>
        <v>3.1</v>
      </c>
      <c r="N506" s="3" t="str">
        <f>IF(Table2[[#This Row],[Delivery_Time_Days]]&lt;7,Table2[[#This Row],[Customer_Rating]],"")</f>
        <v/>
      </c>
    </row>
    <row r="507" spans="1:14" x14ac:dyDescent="0.3">
      <c r="A507">
        <v>506</v>
      </c>
      <c r="B507">
        <v>18</v>
      </c>
      <c r="C507" t="s">
        <v>10</v>
      </c>
      <c r="D507" t="s">
        <v>18</v>
      </c>
      <c r="E507" t="s">
        <v>21</v>
      </c>
      <c r="F507" s="2">
        <v>1483.31</v>
      </c>
      <c r="G507">
        <v>8</v>
      </c>
      <c r="H507" s="3">
        <v>3.4</v>
      </c>
      <c r="I507" t="s">
        <v>13</v>
      </c>
      <c r="J507" s="1">
        <v>45067</v>
      </c>
      <c r="K507" s="1">
        <f>Table2[[#This Row],[Order_Date]]+Table2[[#This Row],[Delivery_Time_Days]]</f>
        <v>45075</v>
      </c>
      <c r="L507" t="str">
        <f>IF(Table2[[#This Row],[Customer_Age]]&lt;30,"Young",IF(Table2[[#This Row],[Customer_Age]]&lt;45,"Middle Age","Old"))</f>
        <v>Young</v>
      </c>
      <c r="M507" s="3">
        <f>IF(Table2[[#This Row],[Delivery_Time_Days]]&gt;=7,Table2[[#This Row],[Customer_Rating]],"")</f>
        <v>3.4</v>
      </c>
      <c r="N507" s="3" t="str">
        <f>IF(Table2[[#This Row],[Delivery_Time_Days]]&lt;7,Table2[[#This Row],[Customer_Rating]],"")</f>
        <v/>
      </c>
    </row>
    <row r="508" spans="1:14" x14ac:dyDescent="0.3">
      <c r="A508">
        <v>507</v>
      </c>
      <c r="B508">
        <v>34</v>
      </c>
      <c r="C508" t="s">
        <v>23</v>
      </c>
      <c r="D508" t="s">
        <v>18</v>
      </c>
      <c r="E508" t="s">
        <v>12</v>
      </c>
      <c r="F508" s="2">
        <v>594.91999999999996</v>
      </c>
      <c r="G508">
        <v>5</v>
      </c>
      <c r="H508" s="3">
        <v>1.2</v>
      </c>
      <c r="I508" t="s">
        <v>17</v>
      </c>
      <c r="J508" s="1">
        <v>45068</v>
      </c>
      <c r="K508" s="1">
        <f>Table2[[#This Row],[Order_Date]]+Table2[[#This Row],[Delivery_Time_Days]]</f>
        <v>45073</v>
      </c>
      <c r="L508" t="str">
        <f>IF(Table2[[#This Row],[Customer_Age]]&lt;30,"Young",IF(Table2[[#This Row],[Customer_Age]]&lt;45,"Middle Age","Old"))</f>
        <v>Middle Age</v>
      </c>
      <c r="M508" s="3" t="str">
        <f>IF(Table2[[#This Row],[Delivery_Time_Days]]&gt;=7,Table2[[#This Row],[Customer_Rating]],"")</f>
        <v/>
      </c>
      <c r="N508" s="3">
        <f>IF(Table2[[#This Row],[Delivery_Time_Days]]&lt;7,Table2[[#This Row],[Customer_Rating]],"")</f>
        <v>1.2</v>
      </c>
    </row>
    <row r="509" spans="1:14" x14ac:dyDescent="0.3">
      <c r="A509">
        <v>508</v>
      </c>
      <c r="B509">
        <v>36</v>
      </c>
      <c r="C509" t="s">
        <v>23</v>
      </c>
      <c r="D509" t="s">
        <v>15</v>
      </c>
      <c r="E509" t="s">
        <v>21</v>
      </c>
      <c r="F509" s="2">
        <v>386.74</v>
      </c>
      <c r="G509">
        <v>1</v>
      </c>
      <c r="H509" s="3">
        <v>4.0999999999999996</v>
      </c>
      <c r="I509" t="s">
        <v>17</v>
      </c>
      <c r="J509" s="1">
        <v>45069</v>
      </c>
      <c r="K509" s="1">
        <f>Table2[[#This Row],[Order_Date]]+Table2[[#This Row],[Delivery_Time_Days]]</f>
        <v>45070</v>
      </c>
      <c r="L509" t="str">
        <f>IF(Table2[[#This Row],[Customer_Age]]&lt;30,"Young",IF(Table2[[#This Row],[Customer_Age]]&lt;45,"Middle Age","Old"))</f>
        <v>Middle Age</v>
      </c>
      <c r="M509" s="3" t="str">
        <f>IF(Table2[[#This Row],[Delivery_Time_Days]]&gt;=7,Table2[[#This Row],[Customer_Rating]],"")</f>
        <v/>
      </c>
      <c r="N509" s="3">
        <f>IF(Table2[[#This Row],[Delivery_Time_Days]]&lt;7,Table2[[#This Row],[Customer_Rating]],"")</f>
        <v>4.0999999999999996</v>
      </c>
    </row>
    <row r="510" spans="1:14" x14ac:dyDescent="0.3">
      <c r="A510">
        <v>509</v>
      </c>
      <c r="B510">
        <v>20</v>
      </c>
      <c r="C510" t="s">
        <v>23</v>
      </c>
      <c r="D510" t="s">
        <v>25</v>
      </c>
      <c r="E510" t="s">
        <v>21</v>
      </c>
      <c r="F510" s="2">
        <v>1061.74</v>
      </c>
      <c r="G510">
        <v>9</v>
      </c>
      <c r="H510" s="3">
        <v>3.3</v>
      </c>
      <c r="I510" t="s">
        <v>17</v>
      </c>
      <c r="J510" s="1">
        <v>45070</v>
      </c>
      <c r="K510" s="1">
        <f>Table2[[#This Row],[Order_Date]]+Table2[[#This Row],[Delivery_Time_Days]]</f>
        <v>45079</v>
      </c>
      <c r="L510" t="str">
        <f>IF(Table2[[#This Row],[Customer_Age]]&lt;30,"Young",IF(Table2[[#This Row],[Customer_Age]]&lt;45,"Middle Age","Old"))</f>
        <v>Young</v>
      </c>
      <c r="M510" s="3">
        <f>IF(Table2[[#This Row],[Delivery_Time_Days]]&gt;=7,Table2[[#This Row],[Customer_Rating]],"")</f>
        <v>3.3</v>
      </c>
      <c r="N510" s="3" t="str">
        <f>IF(Table2[[#This Row],[Delivery_Time_Days]]&lt;7,Table2[[#This Row],[Customer_Rating]],"")</f>
        <v/>
      </c>
    </row>
    <row r="511" spans="1:14" x14ac:dyDescent="0.3">
      <c r="A511">
        <v>510</v>
      </c>
      <c r="B511">
        <v>51</v>
      </c>
      <c r="C511" t="s">
        <v>10</v>
      </c>
      <c r="D511" t="s">
        <v>15</v>
      </c>
      <c r="E511" t="s">
        <v>21</v>
      </c>
      <c r="F511" s="2">
        <v>125.57</v>
      </c>
      <c r="G511">
        <v>12</v>
      </c>
      <c r="H511" s="3">
        <v>2</v>
      </c>
      <c r="I511" t="s">
        <v>13</v>
      </c>
      <c r="J511" s="1">
        <v>45071</v>
      </c>
      <c r="K511" s="1">
        <f>Table2[[#This Row],[Order_Date]]+Table2[[#This Row],[Delivery_Time_Days]]</f>
        <v>45083</v>
      </c>
      <c r="L511" t="str">
        <f>IF(Table2[[#This Row],[Customer_Age]]&lt;30,"Young",IF(Table2[[#This Row],[Customer_Age]]&lt;45,"Middle Age","Old"))</f>
        <v>Old</v>
      </c>
      <c r="M511" s="3">
        <f>IF(Table2[[#This Row],[Delivery_Time_Days]]&gt;=7,Table2[[#This Row],[Customer_Rating]],"")</f>
        <v>2</v>
      </c>
      <c r="N511" s="3" t="str">
        <f>IF(Table2[[#This Row],[Delivery_Time_Days]]&lt;7,Table2[[#This Row],[Customer_Rating]],"")</f>
        <v/>
      </c>
    </row>
    <row r="512" spans="1:14" x14ac:dyDescent="0.3">
      <c r="A512">
        <v>511</v>
      </c>
      <c r="B512">
        <v>20</v>
      </c>
      <c r="C512" t="s">
        <v>23</v>
      </c>
      <c r="D512" t="s">
        <v>18</v>
      </c>
      <c r="E512" t="s">
        <v>16</v>
      </c>
      <c r="F512" s="2">
        <v>937.87</v>
      </c>
      <c r="G512">
        <v>9</v>
      </c>
      <c r="H512" s="3">
        <v>4.7</v>
      </c>
      <c r="I512" t="s">
        <v>17</v>
      </c>
      <c r="J512" s="1">
        <v>45072</v>
      </c>
      <c r="K512" s="1">
        <f>Table2[[#This Row],[Order_Date]]+Table2[[#This Row],[Delivery_Time_Days]]</f>
        <v>45081</v>
      </c>
      <c r="L512" t="str">
        <f>IF(Table2[[#This Row],[Customer_Age]]&lt;30,"Young",IF(Table2[[#This Row],[Customer_Age]]&lt;45,"Middle Age","Old"))</f>
        <v>Young</v>
      </c>
      <c r="M512" s="3">
        <f>IF(Table2[[#This Row],[Delivery_Time_Days]]&gt;=7,Table2[[#This Row],[Customer_Rating]],"")</f>
        <v>4.7</v>
      </c>
      <c r="N512" s="3" t="str">
        <f>IF(Table2[[#This Row],[Delivery_Time_Days]]&lt;7,Table2[[#This Row],[Customer_Rating]],"")</f>
        <v/>
      </c>
    </row>
    <row r="513" spans="1:14" x14ac:dyDescent="0.3">
      <c r="A513">
        <v>512</v>
      </c>
      <c r="B513">
        <v>35</v>
      </c>
      <c r="C513" t="s">
        <v>14</v>
      </c>
      <c r="D513" t="s">
        <v>22</v>
      </c>
      <c r="E513" t="s">
        <v>16</v>
      </c>
      <c r="F513" s="2">
        <v>1460.59</v>
      </c>
      <c r="G513">
        <v>5</v>
      </c>
      <c r="H513" s="3">
        <v>2.6</v>
      </c>
      <c r="I513" t="s">
        <v>17</v>
      </c>
      <c r="J513" s="1">
        <v>45073</v>
      </c>
      <c r="K513" s="1">
        <f>Table2[[#This Row],[Order_Date]]+Table2[[#This Row],[Delivery_Time_Days]]</f>
        <v>45078</v>
      </c>
      <c r="L513" t="str">
        <f>IF(Table2[[#This Row],[Customer_Age]]&lt;30,"Young",IF(Table2[[#This Row],[Customer_Age]]&lt;45,"Middle Age","Old"))</f>
        <v>Middle Age</v>
      </c>
      <c r="M513" s="3" t="str">
        <f>IF(Table2[[#This Row],[Delivery_Time_Days]]&gt;=7,Table2[[#This Row],[Customer_Rating]],"")</f>
        <v/>
      </c>
      <c r="N513" s="3">
        <f>IF(Table2[[#This Row],[Delivery_Time_Days]]&lt;7,Table2[[#This Row],[Customer_Rating]],"")</f>
        <v>2.6</v>
      </c>
    </row>
    <row r="514" spans="1:14" x14ac:dyDescent="0.3">
      <c r="A514">
        <v>513</v>
      </c>
      <c r="B514">
        <v>57</v>
      </c>
      <c r="C514" t="s">
        <v>14</v>
      </c>
      <c r="D514" t="s">
        <v>11</v>
      </c>
      <c r="E514" t="s">
        <v>21</v>
      </c>
      <c r="F514" s="2">
        <v>775.91</v>
      </c>
      <c r="G514">
        <v>10</v>
      </c>
      <c r="H514" s="3">
        <v>1</v>
      </c>
      <c r="I514" t="s">
        <v>17</v>
      </c>
      <c r="J514" s="1">
        <v>45074</v>
      </c>
      <c r="K514" s="1">
        <f>Table2[[#This Row],[Order_Date]]+Table2[[#This Row],[Delivery_Time_Days]]</f>
        <v>45084</v>
      </c>
      <c r="L514" t="str">
        <f>IF(Table2[[#This Row],[Customer_Age]]&lt;30,"Young",IF(Table2[[#This Row],[Customer_Age]]&lt;45,"Middle Age","Old"))</f>
        <v>Old</v>
      </c>
      <c r="M514" s="3">
        <f>IF(Table2[[#This Row],[Delivery_Time_Days]]&gt;=7,Table2[[#This Row],[Customer_Rating]],"")</f>
        <v>1</v>
      </c>
      <c r="N514" s="3" t="str">
        <f>IF(Table2[[#This Row],[Delivery_Time_Days]]&lt;7,Table2[[#This Row],[Customer_Rating]],"")</f>
        <v/>
      </c>
    </row>
    <row r="515" spans="1:14" x14ac:dyDescent="0.3">
      <c r="A515">
        <v>514</v>
      </c>
      <c r="B515">
        <v>45</v>
      </c>
      <c r="C515" t="s">
        <v>14</v>
      </c>
      <c r="D515" t="s">
        <v>22</v>
      </c>
      <c r="E515" t="s">
        <v>16</v>
      </c>
      <c r="F515" s="2">
        <v>1381.56</v>
      </c>
      <c r="G515">
        <v>13</v>
      </c>
      <c r="H515" s="3">
        <v>1.9</v>
      </c>
      <c r="I515" t="s">
        <v>17</v>
      </c>
      <c r="J515" s="1">
        <v>45075</v>
      </c>
      <c r="K515" s="1">
        <f>Table2[[#This Row],[Order_Date]]+Table2[[#This Row],[Delivery_Time_Days]]</f>
        <v>45088</v>
      </c>
      <c r="L515" t="str">
        <f>IF(Table2[[#This Row],[Customer_Age]]&lt;30,"Young",IF(Table2[[#This Row],[Customer_Age]]&lt;45,"Middle Age","Old"))</f>
        <v>Old</v>
      </c>
      <c r="M515" s="3">
        <f>IF(Table2[[#This Row],[Delivery_Time_Days]]&gt;=7,Table2[[#This Row],[Customer_Rating]],"")</f>
        <v>1.9</v>
      </c>
      <c r="N515" s="3" t="str">
        <f>IF(Table2[[#This Row],[Delivery_Time_Days]]&lt;7,Table2[[#This Row],[Customer_Rating]],"")</f>
        <v/>
      </c>
    </row>
    <row r="516" spans="1:14" x14ac:dyDescent="0.3">
      <c r="A516">
        <v>515</v>
      </c>
      <c r="B516">
        <v>61</v>
      </c>
      <c r="C516" t="s">
        <v>23</v>
      </c>
      <c r="D516" t="s">
        <v>25</v>
      </c>
      <c r="E516" t="s">
        <v>21</v>
      </c>
      <c r="F516" s="2">
        <v>655.48</v>
      </c>
      <c r="G516">
        <v>10</v>
      </c>
      <c r="H516" s="3">
        <v>4.9000000000000004</v>
      </c>
      <c r="I516" t="s">
        <v>13</v>
      </c>
      <c r="J516" s="1">
        <v>45076</v>
      </c>
      <c r="K516" s="1">
        <f>Table2[[#This Row],[Order_Date]]+Table2[[#This Row],[Delivery_Time_Days]]</f>
        <v>45086</v>
      </c>
      <c r="L516" t="str">
        <f>IF(Table2[[#This Row],[Customer_Age]]&lt;30,"Young",IF(Table2[[#This Row],[Customer_Age]]&lt;45,"Middle Age","Old"))</f>
        <v>Old</v>
      </c>
      <c r="M516" s="3">
        <f>IF(Table2[[#This Row],[Delivery_Time_Days]]&gt;=7,Table2[[#This Row],[Customer_Rating]],"")</f>
        <v>4.9000000000000004</v>
      </c>
      <c r="N516" s="3" t="str">
        <f>IF(Table2[[#This Row],[Delivery_Time_Days]]&lt;7,Table2[[#This Row],[Customer_Rating]],"")</f>
        <v/>
      </c>
    </row>
    <row r="517" spans="1:14" x14ac:dyDescent="0.3">
      <c r="A517">
        <v>516</v>
      </c>
      <c r="B517">
        <v>36</v>
      </c>
      <c r="C517" t="s">
        <v>10</v>
      </c>
      <c r="D517" t="s">
        <v>18</v>
      </c>
      <c r="E517" t="s">
        <v>12</v>
      </c>
      <c r="F517" s="2">
        <v>150.07</v>
      </c>
      <c r="G517">
        <v>5</v>
      </c>
      <c r="H517" s="3">
        <v>1.1000000000000001</v>
      </c>
      <c r="I517" t="s">
        <v>13</v>
      </c>
      <c r="J517" s="1">
        <v>45077</v>
      </c>
      <c r="K517" s="1">
        <f>Table2[[#This Row],[Order_Date]]+Table2[[#This Row],[Delivery_Time_Days]]</f>
        <v>45082</v>
      </c>
      <c r="L517" t="str">
        <f>IF(Table2[[#This Row],[Customer_Age]]&lt;30,"Young",IF(Table2[[#This Row],[Customer_Age]]&lt;45,"Middle Age","Old"))</f>
        <v>Middle Age</v>
      </c>
      <c r="M517" s="3" t="str">
        <f>IF(Table2[[#This Row],[Delivery_Time_Days]]&gt;=7,Table2[[#This Row],[Customer_Rating]],"")</f>
        <v/>
      </c>
      <c r="N517" s="3">
        <f>IF(Table2[[#This Row],[Delivery_Time_Days]]&lt;7,Table2[[#This Row],[Customer_Rating]],"")</f>
        <v>1.1000000000000001</v>
      </c>
    </row>
    <row r="518" spans="1:14" x14ac:dyDescent="0.3">
      <c r="A518">
        <v>517</v>
      </c>
      <c r="B518">
        <v>34</v>
      </c>
      <c r="C518" t="s">
        <v>10</v>
      </c>
      <c r="D518" t="s">
        <v>18</v>
      </c>
      <c r="E518" t="s">
        <v>12</v>
      </c>
      <c r="F518" s="2">
        <v>522.57000000000005</v>
      </c>
      <c r="G518">
        <v>2</v>
      </c>
      <c r="H518" s="3">
        <v>4.8</v>
      </c>
      <c r="I518" t="s">
        <v>17</v>
      </c>
      <c r="J518" s="1">
        <v>45078</v>
      </c>
      <c r="K518" s="1">
        <f>Table2[[#This Row],[Order_Date]]+Table2[[#This Row],[Delivery_Time_Days]]</f>
        <v>45080</v>
      </c>
      <c r="L518" t="str">
        <f>IF(Table2[[#This Row],[Customer_Age]]&lt;30,"Young",IF(Table2[[#This Row],[Customer_Age]]&lt;45,"Middle Age","Old"))</f>
        <v>Middle Age</v>
      </c>
      <c r="M518" s="3" t="str">
        <f>IF(Table2[[#This Row],[Delivery_Time_Days]]&gt;=7,Table2[[#This Row],[Customer_Rating]],"")</f>
        <v/>
      </c>
      <c r="N518" s="3">
        <f>IF(Table2[[#This Row],[Delivery_Time_Days]]&lt;7,Table2[[#This Row],[Customer_Rating]],"")</f>
        <v>4.8</v>
      </c>
    </row>
    <row r="519" spans="1:14" x14ac:dyDescent="0.3">
      <c r="A519">
        <v>518</v>
      </c>
      <c r="B519">
        <v>34</v>
      </c>
      <c r="C519" t="s">
        <v>14</v>
      </c>
      <c r="D519" t="s">
        <v>25</v>
      </c>
      <c r="E519" t="s">
        <v>16</v>
      </c>
      <c r="F519" s="2">
        <v>948.59</v>
      </c>
      <c r="G519">
        <v>3</v>
      </c>
      <c r="H519" s="3">
        <v>1.7</v>
      </c>
      <c r="I519" t="s">
        <v>17</v>
      </c>
      <c r="J519" s="1">
        <v>45079</v>
      </c>
      <c r="K519" s="1">
        <f>Table2[[#This Row],[Order_Date]]+Table2[[#This Row],[Delivery_Time_Days]]</f>
        <v>45082</v>
      </c>
      <c r="L519" t="str">
        <f>IF(Table2[[#This Row],[Customer_Age]]&lt;30,"Young",IF(Table2[[#This Row],[Customer_Age]]&lt;45,"Middle Age","Old"))</f>
        <v>Middle Age</v>
      </c>
      <c r="M519" s="3" t="str">
        <f>IF(Table2[[#This Row],[Delivery_Time_Days]]&gt;=7,Table2[[#This Row],[Customer_Rating]],"")</f>
        <v/>
      </c>
      <c r="N519" s="3">
        <f>IF(Table2[[#This Row],[Delivery_Time_Days]]&lt;7,Table2[[#This Row],[Customer_Rating]],"")</f>
        <v>1.7</v>
      </c>
    </row>
    <row r="520" spans="1:14" x14ac:dyDescent="0.3">
      <c r="A520">
        <v>519</v>
      </c>
      <c r="B520">
        <v>27</v>
      </c>
      <c r="C520" t="s">
        <v>14</v>
      </c>
      <c r="D520" t="s">
        <v>11</v>
      </c>
      <c r="E520" t="s">
        <v>12</v>
      </c>
      <c r="F520" s="2">
        <v>1346.39</v>
      </c>
      <c r="G520">
        <v>4</v>
      </c>
      <c r="H520" s="3">
        <v>2.2000000000000002</v>
      </c>
      <c r="I520" t="s">
        <v>13</v>
      </c>
      <c r="J520" s="1">
        <v>45080</v>
      </c>
      <c r="K520" s="1">
        <f>Table2[[#This Row],[Order_Date]]+Table2[[#This Row],[Delivery_Time_Days]]</f>
        <v>45084</v>
      </c>
      <c r="L520" t="str">
        <f>IF(Table2[[#This Row],[Customer_Age]]&lt;30,"Young",IF(Table2[[#This Row],[Customer_Age]]&lt;45,"Middle Age","Old"))</f>
        <v>Young</v>
      </c>
      <c r="M520" s="3" t="str">
        <f>IF(Table2[[#This Row],[Delivery_Time_Days]]&gt;=7,Table2[[#This Row],[Customer_Rating]],"")</f>
        <v/>
      </c>
      <c r="N520" s="3">
        <f>IF(Table2[[#This Row],[Delivery_Time_Days]]&lt;7,Table2[[#This Row],[Customer_Rating]],"")</f>
        <v>2.2000000000000002</v>
      </c>
    </row>
    <row r="521" spans="1:14" x14ac:dyDescent="0.3">
      <c r="A521">
        <v>520</v>
      </c>
      <c r="B521">
        <v>31</v>
      </c>
      <c r="C521" t="s">
        <v>10</v>
      </c>
      <c r="D521" t="s">
        <v>15</v>
      </c>
      <c r="E521" t="s">
        <v>12</v>
      </c>
      <c r="F521" s="2">
        <v>894.49</v>
      </c>
      <c r="G521">
        <v>10</v>
      </c>
      <c r="H521" s="3">
        <v>4.4000000000000004</v>
      </c>
      <c r="I521" t="s">
        <v>17</v>
      </c>
      <c r="J521" s="1">
        <v>45081</v>
      </c>
      <c r="K521" s="1">
        <f>Table2[[#This Row],[Order_Date]]+Table2[[#This Row],[Delivery_Time_Days]]</f>
        <v>45091</v>
      </c>
      <c r="L521" t="str">
        <f>IF(Table2[[#This Row],[Customer_Age]]&lt;30,"Young",IF(Table2[[#This Row],[Customer_Age]]&lt;45,"Middle Age","Old"))</f>
        <v>Middle Age</v>
      </c>
      <c r="M521" s="3">
        <f>IF(Table2[[#This Row],[Delivery_Time_Days]]&gt;=7,Table2[[#This Row],[Customer_Rating]],"")</f>
        <v>4.4000000000000004</v>
      </c>
      <c r="N521" s="3" t="str">
        <f>IF(Table2[[#This Row],[Delivery_Time_Days]]&lt;7,Table2[[#This Row],[Customer_Rating]],"")</f>
        <v/>
      </c>
    </row>
    <row r="522" spans="1:14" x14ac:dyDescent="0.3">
      <c r="A522">
        <v>521</v>
      </c>
      <c r="B522">
        <v>45</v>
      </c>
      <c r="C522" t="s">
        <v>23</v>
      </c>
      <c r="D522" t="s">
        <v>20</v>
      </c>
      <c r="E522" t="s">
        <v>16</v>
      </c>
      <c r="F522" s="2">
        <v>81.81</v>
      </c>
      <c r="G522">
        <v>8</v>
      </c>
      <c r="H522" s="3">
        <v>1.7</v>
      </c>
      <c r="I522" t="s">
        <v>17</v>
      </c>
      <c r="J522" s="1">
        <v>45082</v>
      </c>
      <c r="K522" s="1">
        <f>Table2[[#This Row],[Order_Date]]+Table2[[#This Row],[Delivery_Time_Days]]</f>
        <v>45090</v>
      </c>
      <c r="L522" t="str">
        <f>IF(Table2[[#This Row],[Customer_Age]]&lt;30,"Young",IF(Table2[[#This Row],[Customer_Age]]&lt;45,"Middle Age","Old"))</f>
        <v>Old</v>
      </c>
      <c r="M522" s="3">
        <f>IF(Table2[[#This Row],[Delivery_Time_Days]]&gt;=7,Table2[[#This Row],[Customer_Rating]],"")</f>
        <v>1.7</v>
      </c>
      <c r="N522" s="3" t="str">
        <f>IF(Table2[[#This Row],[Delivery_Time_Days]]&lt;7,Table2[[#This Row],[Customer_Rating]],"")</f>
        <v/>
      </c>
    </row>
    <row r="523" spans="1:14" x14ac:dyDescent="0.3">
      <c r="A523">
        <v>522</v>
      </c>
      <c r="B523">
        <v>40</v>
      </c>
      <c r="C523" t="s">
        <v>14</v>
      </c>
      <c r="D523" t="s">
        <v>22</v>
      </c>
      <c r="E523" t="s">
        <v>12</v>
      </c>
      <c r="F523" s="2">
        <v>325.31</v>
      </c>
      <c r="G523">
        <v>12</v>
      </c>
      <c r="H523" s="3">
        <v>2.9</v>
      </c>
      <c r="I523" t="s">
        <v>17</v>
      </c>
      <c r="J523" s="1">
        <v>45083</v>
      </c>
      <c r="K523" s="1">
        <f>Table2[[#This Row],[Order_Date]]+Table2[[#This Row],[Delivery_Time_Days]]</f>
        <v>45095</v>
      </c>
      <c r="L523" t="str">
        <f>IF(Table2[[#This Row],[Customer_Age]]&lt;30,"Young",IF(Table2[[#This Row],[Customer_Age]]&lt;45,"Middle Age","Old"))</f>
        <v>Middle Age</v>
      </c>
      <c r="M523" s="3">
        <f>IF(Table2[[#This Row],[Delivery_Time_Days]]&gt;=7,Table2[[#This Row],[Customer_Rating]],"")</f>
        <v>2.9</v>
      </c>
      <c r="N523" s="3" t="str">
        <f>IF(Table2[[#This Row],[Delivery_Time_Days]]&lt;7,Table2[[#This Row],[Customer_Rating]],"")</f>
        <v/>
      </c>
    </row>
    <row r="524" spans="1:14" x14ac:dyDescent="0.3">
      <c r="A524">
        <v>523</v>
      </c>
      <c r="B524">
        <v>24</v>
      </c>
      <c r="C524" t="s">
        <v>10</v>
      </c>
      <c r="D524" t="s">
        <v>22</v>
      </c>
      <c r="E524" t="s">
        <v>12</v>
      </c>
      <c r="F524" s="2">
        <v>290.86</v>
      </c>
      <c r="G524">
        <v>1</v>
      </c>
      <c r="H524" s="3">
        <v>4.4000000000000004</v>
      </c>
      <c r="I524" t="s">
        <v>13</v>
      </c>
      <c r="J524" s="1">
        <v>45084</v>
      </c>
      <c r="K524" s="1">
        <f>Table2[[#This Row],[Order_Date]]+Table2[[#This Row],[Delivery_Time_Days]]</f>
        <v>45085</v>
      </c>
      <c r="L524" t="str">
        <f>IF(Table2[[#This Row],[Customer_Age]]&lt;30,"Young",IF(Table2[[#This Row],[Customer_Age]]&lt;45,"Middle Age","Old"))</f>
        <v>Young</v>
      </c>
      <c r="M524" s="3" t="str">
        <f>IF(Table2[[#This Row],[Delivery_Time_Days]]&gt;=7,Table2[[#This Row],[Customer_Rating]],"")</f>
        <v/>
      </c>
      <c r="N524" s="3">
        <f>IF(Table2[[#This Row],[Delivery_Time_Days]]&lt;7,Table2[[#This Row],[Customer_Rating]],"")</f>
        <v>4.4000000000000004</v>
      </c>
    </row>
    <row r="525" spans="1:14" x14ac:dyDescent="0.3">
      <c r="A525">
        <v>524</v>
      </c>
      <c r="B525">
        <v>40</v>
      </c>
      <c r="C525" t="s">
        <v>23</v>
      </c>
      <c r="D525" t="s">
        <v>15</v>
      </c>
      <c r="E525" t="s">
        <v>21</v>
      </c>
      <c r="F525" s="2">
        <v>855.21</v>
      </c>
      <c r="G525">
        <v>2</v>
      </c>
      <c r="H525" s="3">
        <v>1.4</v>
      </c>
      <c r="I525" t="s">
        <v>13</v>
      </c>
      <c r="J525" s="1">
        <v>45085</v>
      </c>
      <c r="K525" s="1">
        <f>Table2[[#This Row],[Order_Date]]+Table2[[#This Row],[Delivery_Time_Days]]</f>
        <v>45087</v>
      </c>
      <c r="L525" t="str">
        <f>IF(Table2[[#This Row],[Customer_Age]]&lt;30,"Young",IF(Table2[[#This Row],[Customer_Age]]&lt;45,"Middle Age","Old"))</f>
        <v>Middle Age</v>
      </c>
      <c r="M525" s="3" t="str">
        <f>IF(Table2[[#This Row],[Delivery_Time_Days]]&gt;=7,Table2[[#This Row],[Customer_Rating]],"")</f>
        <v/>
      </c>
      <c r="N525" s="3">
        <f>IF(Table2[[#This Row],[Delivery_Time_Days]]&lt;7,Table2[[#This Row],[Customer_Rating]],"")</f>
        <v>1.4</v>
      </c>
    </row>
    <row r="526" spans="1:14" x14ac:dyDescent="0.3">
      <c r="A526">
        <v>525</v>
      </c>
      <c r="B526">
        <v>51</v>
      </c>
      <c r="C526" t="s">
        <v>10</v>
      </c>
      <c r="D526" t="s">
        <v>20</v>
      </c>
      <c r="E526" t="s">
        <v>16</v>
      </c>
      <c r="F526" s="2">
        <v>1470.39</v>
      </c>
      <c r="G526">
        <v>11</v>
      </c>
      <c r="H526" s="3">
        <v>3.3</v>
      </c>
      <c r="I526" t="s">
        <v>13</v>
      </c>
      <c r="J526" s="1">
        <v>45086</v>
      </c>
      <c r="K526" s="1">
        <f>Table2[[#This Row],[Order_Date]]+Table2[[#This Row],[Delivery_Time_Days]]</f>
        <v>45097</v>
      </c>
      <c r="L526" t="str">
        <f>IF(Table2[[#This Row],[Customer_Age]]&lt;30,"Young",IF(Table2[[#This Row],[Customer_Age]]&lt;45,"Middle Age","Old"))</f>
        <v>Old</v>
      </c>
      <c r="M526" s="3">
        <f>IF(Table2[[#This Row],[Delivery_Time_Days]]&gt;=7,Table2[[#This Row],[Customer_Rating]],"")</f>
        <v>3.3</v>
      </c>
      <c r="N526" s="3" t="str">
        <f>IF(Table2[[#This Row],[Delivery_Time_Days]]&lt;7,Table2[[#This Row],[Customer_Rating]],"")</f>
        <v/>
      </c>
    </row>
    <row r="527" spans="1:14" x14ac:dyDescent="0.3">
      <c r="A527">
        <v>526</v>
      </c>
      <c r="B527">
        <v>24</v>
      </c>
      <c r="C527" t="s">
        <v>10</v>
      </c>
      <c r="D527" t="s">
        <v>18</v>
      </c>
      <c r="E527" t="s">
        <v>16</v>
      </c>
      <c r="F527" s="2">
        <v>644.79</v>
      </c>
      <c r="G527">
        <v>2</v>
      </c>
      <c r="H527" s="3">
        <v>2.2000000000000002</v>
      </c>
      <c r="I527" t="s">
        <v>13</v>
      </c>
      <c r="J527" s="1">
        <v>45087</v>
      </c>
      <c r="K527" s="1">
        <f>Table2[[#This Row],[Order_Date]]+Table2[[#This Row],[Delivery_Time_Days]]</f>
        <v>45089</v>
      </c>
      <c r="L527" t="str">
        <f>IF(Table2[[#This Row],[Customer_Age]]&lt;30,"Young",IF(Table2[[#This Row],[Customer_Age]]&lt;45,"Middle Age","Old"))</f>
        <v>Young</v>
      </c>
      <c r="M527" s="3" t="str">
        <f>IF(Table2[[#This Row],[Delivery_Time_Days]]&gt;=7,Table2[[#This Row],[Customer_Rating]],"")</f>
        <v/>
      </c>
      <c r="N527" s="3">
        <f>IF(Table2[[#This Row],[Delivery_Time_Days]]&lt;7,Table2[[#This Row],[Customer_Rating]],"")</f>
        <v>2.2000000000000002</v>
      </c>
    </row>
    <row r="528" spans="1:14" x14ac:dyDescent="0.3">
      <c r="A528">
        <v>527</v>
      </c>
      <c r="B528">
        <v>61</v>
      </c>
      <c r="C528" t="s">
        <v>23</v>
      </c>
      <c r="D528" t="s">
        <v>20</v>
      </c>
      <c r="E528" t="s">
        <v>19</v>
      </c>
      <c r="F528" s="2">
        <v>1020.38</v>
      </c>
      <c r="G528">
        <v>11</v>
      </c>
      <c r="H528" s="3">
        <v>3.1</v>
      </c>
      <c r="I528" t="s">
        <v>17</v>
      </c>
      <c r="J528" s="1">
        <v>45088</v>
      </c>
      <c r="K528" s="1">
        <f>Table2[[#This Row],[Order_Date]]+Table2[[#This Row],[Delivery_Time_Days]]</f>
        <v>45099</v>
      </c>
      <c r="L528" t="str">
        <f>IF(Table2[[#This Row],[Customer_Age]]&lt;30,"Young",IF(Table2[[#This Row],[Customer_Age]]&lt;45,"Middle Age","Old"))</f>
        <v>Old</v>
      </c>
      <c r="M528" s="3">
        <f>IF(Table2[[#This Row],[Delivery_Time_Days]]&gt;=7,Table2[[#This Row],[Customer_Rating]],"")</f>
        <v>3.1</v>
      </c>
      <c r="N528" s="3" t="str">
        <f>IF(Table2[[#This Row],[Delivery_Time_Days]]&lt;7,Table2[[#This Row],[Customer_Rating]],"")</f>
        <v/>
      </c>
    </row>
    <row r="529" spans="1:14" x14ac:dyDescent="0.3">
      <c r="A529">
        <v>528</v>
      </c>
      <c r="B529">
        <v>56</v>
      </c>
      <c r="C529" t="s">
        <v>14</v>
      </c>
      <c r="D529" t="s">
        <v>25</v>
      </c>
      <c r="E529" t="s">
        <v>16</v>
      </c>
      <c r="F529" s="2">
        <v>437.12</v>
      </c>
      <c r="G529">
        <v>5</v>
      </c>
      <c r="H529" s="3">
        <v>3.4</v>
      </c>
      <c r="I529" t="s">
        <v>17</v>
      </c>
      <c r="J529" s="1">
        <v>45089</v>
      </c>
      <c r="K529" s="1">
        <f>Table2[[#This Row],[Order_Date]]+Table2[[#This Row],[Delivery_Time_Days]]</f>
        <v>45094</v>
      </c>
      <c r="L529" t="str">
        <f>IF(Table2[[#This Row],[Customer_Age]]&lt;30,"Young",IF(Table2[[#This Row],[Customer_Age]]&lt;45,"Middle Age","Old"))</f>
        <v>Old</v>
      </c>
      <c r="M529" s="3" t="str">
        <f>IF(Table2[[#This Row],[Delivery_Time_Days]]&gt;=7,Table2[[#This Row],[Customer_Rating]],"")</f>
        <v/>
      </c>
      <c r="N529" s="3">
        <f>IF(Table2[[#This Row],[Delivery_Time_Days]]&lt;7,Table2[[#This Row],[Customer_Rating]],"")</f>
        <v>3.4</v>
      </c>
    </row>
    <row r="530" spans="1:14" x14ac:dyDescent="0.3">
      <c r="A530">
        <v>529</v>
      </c>
      <c r="B530">
        <v>43</v>
      </c>
      <c r="C530" t="s">
        <v>23</v>
      </c>
      <c r="D530" t="s">
        <v>20</v>
      </c>
      <c r="E530" t="s">
        <v>19</v>
      </c>
      <c r="F530" s="2">
        <v>1218.01</v>
      </c>
      <c r="G530">
        <v>6</v>
      </c>
      <c r="H530" s="3">
        <v>4.5</v>
      </c>
      <c r="I530" t="s">
        <v>13</v>
      </c>
      <c r="J530" s="1">
        <v>45090</v>
      </c>
      <c r="K530" s="1">
        <f>Table2[[#This Row],[Order_Date]]+Table2[[#This Row],[Delivery_Time_Days]]</f>
        <v>45096</v>
      </c>
      <c r="L530" t="str">
        <f>IF(Table2[[#This Row],[Customer_Age]]&lt;30,"Young",IF(Table2[[#This Row],[Customer_Age]]&lt;45,"Middle Age","Old"))</f>
        <v>Middle Age</v>
      </c>
      <c r="M530" s="3" t="str">
        <f>IF(Table2[[#This Row],[Delivery_Time_Days]]&gt;=7,Table2[[#This Row],[Customer_Rating]],"")</f>
        <v/>
      </c>
      <c r="N530" s="3">
        <f>IF(Table2[[#This Row],[Delivery_Time_Days]]&lt;7,Table2[[#This Row],[Customer_Rating]],"")</f>
        <v>4.5</v>
      </c>
    </row>
    <row r="531" spans="1:14" x14ac:dyDescent="0.3">
      <c r="A531">
        <v>530</v>
      </c>
      <c r="B531">
        <v>47</v>
      </c>
      <c r="C531" t="s">
        <v>23</v>
      </c>
      <c r="D531" t="s">
        <v>22</v>
      </c>
      <c r="E531" t="s">
        <v>16</v>
      </c>
      <c r="F531" s="2">
        <v>841.13</v>
      </c>
      <c r="G531">
        <v>7</v>
      </c>
      <c r="H531" s="3">
        <v>3.5</v>
      </c>
      <c r="I531" t="s">
        <v>13</v>
      </c>
      <c r="J531" s="1">
        <v>45091</v>
      </c>
      <c r="K531" s="1">
        <f>Table2[[#This Row],[Order_Date]]+Table2[[#This Row],[Delivery_Time_Days]]</f>
        <v>45098</v>
      </c>
      <c r="L531" t="str">
        <f>IF(Table2[[#This Row],[Customer_Age]]&lt;30,"Young",IF(Table2[[#This Row],[Customer_Age]]&lt;45,"Middle Age","Old"))</f>
        <v>Old</v>
      </c>
      <c r="M531" s="3">
        <f>IF(Table2[[#This Row],[Delivery_Time_Days]]&gt;=7,Table2[[#This Row],[Customer_Rating]],"")</f>
        <v>3.5</v>
      </c>
      <c r="N531" s="3" t="str">
        <f>IF(Table2[[#This Row],[Delivery_Time_Days]]&lt;7,Table2[[#This Row],[Customer_Rating]],"")</f>
        <v/>
      </c>
    </row>
    <row r="532" spans="1:14" x14ac:dyDescent="0.3">
      <c r="A532">
        <v>531</v>
      </c>
      <c r="B532">
        <v>61</v>
      </c>
      <c r="C532" t="s">
        <v>23</v>
      </c>
      <c r="D532" t="s">
        <v>15</v>
      </c>
      <c r="E532" t="s">
        <v>19</v>
      </c>
      <c r="F532" s="2">
        <v>1122.44</v>
      </c>
      <c r="G532">
        <v>13</v>
      </c>
      <c r="H532" s="3">
        <v>1.6</v>
      </c>
      <c r="I532" t="s">
        <v>17</v>
      </c>
      <c r="J532" s="1">
        <v>45092</v>
      </c>
      <c r="K532" s="1">
        <f>Table2[[#This Row],[Order_Date]]+Table2[[#This Row],[Delivery_Time_Days]]</f>
        <v>45105</v>
      </c>
      <c r="L532" t="str">
        <f>IF(Table2[[#This Row],[Customer_Age]]&lt;30,"Young",IF(Table2[[#This Row],[Customer_Age]]&lt;45,"Middle Age","Old"))</f>
        <v>Old</v>
      </c>
      <c r="M532" s="3">
        <f>IF(Table2[[#This Row],[Delivery_Time_Days]]&gt;=7,Table2[[#This Row],[Customer_Rating]],"")</f>
        <v>1.6</v>
      </c>
      <c r="N532" s="3" t="str">
        <f>IF(Table2[[#This Row],[Delivery_Time_Days]]&lt;7,Table2[[#This Row],[Customer_Rating]],"")</f>
        <v/>
      </c>
    </row>
    <row r="533" spans="1:14" x14ac:dyDescent="0.3">
      <c r="A533">
        <v>532</v>
      </c>
      <c r="B533">
        <v>33</v>
      </c>
      <c r="C533" t="s">
        <v>23</v>
      </c>
      <c r="D533" t="s">
        <v>22</v>
      </c>
      <c r="E533" t="s">
        <v>24</v>
      </c>
      <c r="F533" s="2">
        <v>432.3</v>
      </c>
      <c r="G533">
        <v>4</v>
      </c>
      <c r="H533" s="3">
        <v>4</v>
      </c>
      <c r="I533" t="s">
        <v>17</v>
      </c>
      <c r="J533" s="1">
        <v>45093</v>
      </c>
      <c r="K533" s="1">
        <f>Table2[[#This Row],[Order_Date]]+Table2[[#This Row],[Delivery_Time_Days]]</f>
        <v>45097</v>
      </c>
      <c r="L533" t="str">
        <f>IF(Table2[[#This Row],[Customer_Age]]&lt;30,"Young",IF(Table2[[#This Row],[Customer_Age]]&lt;45,"Middle Age","Old"))</f>
        <v>Middle Age</v>
      </c>
      <c r="M533" s="3" t="str">
        <f>IF(Table2[[#This Row],[Delivery_Time_Days]]&gt;=7,Table2[[#This Row],[Customer_Rating]],"")</f>
        <v/>
      </c>
      <c r="N533" s="3">
        <f>IF(Table2[[#This Row],[Delivery_Time_Days]]&lt;7,Table2[[#This Row],[Customer_Rating]],"")</f>
        <v>4</v>
      </c>
    </row>
    <row r="534" spans="1:14" x14ac:dyDescent="0.3">
      <c r="A534">
        <v>533</v>
      </c>
      <c r="B534">
        <v>48</v>
      </c>
      <c r="C534" t="s">
        <v>10</v>
      </c>
      <c r="D534" t="s">
        <v>11</v>
      </c>
      <c r="E534" t="s">
        <v>19</v>
      </c>
      <c r="F534" s="2">
        <v>1306.02</v>
      </c>
      <c r="G534">
        <v>10</v>
      </c>
      <c r="H534" s="3">
        <v>1.1000000000000001</v>
      </c>
      <c r="I534" t="s">
        <v>17</v>
      </c>
      <c r="J534" s="1">
        <v>45094</v>
      </c>
      <c r="K534" s="1">
        <f>Table2[[#This Row],[Order_Date]]+Table2[[#This Row],[Delivery_Time_Days]]</f>
        <v>45104</v>
      </c>
      <c r="L534" t="str">
        <f>IF(Table2[[#This Row],[Customer_Age]]&lt;30,"Young",IF(Table2[[#This Row],[Customer_Age]]&lt;45,"Middle Age","Old"))</f>
        <v>Old</v>
      </c>
      <c r="M534" s="3">
        <f>IF(Table2[[#This Row],[Delivery_Time_Days]]&gt;=7,Table2[[#This Row],[Customer_Rating]],"")</f>
        <v>1.1000000000000001</v>
      </c>
      <c r="N534" s="3" t="str">
        <f>IF(Table2[[#This Row],[Delivery_Time_Days]]&lt;7,Table2[[#This Row],[Customer_Rating]],"")</f>
        <v/>
      </c>
    </row>
    <row r="535" spans="1:14" x14ac:dyDescent="0.3">
      <c r="A535">
        <v>534</v>
      </c>
      <c r="B535">
        <v>44</v>
      </c>
      <c r="C535" t="s">
        <v>23</v>
      </c>
      <c r="D535" t="s">
        <v>20</v>
      </c>
      <c r="E535" t="s">
        <v>16</v>
      </c>
      <c r="F535" s="2">
        <v>69.28</v>
      </c>
      <c r="G535">
        <v>10</v>
      </c>
      <c r="H535" s="3">
        <v>1.3</v>
      </c>
      <c r="I535" t="s">
        <v>17</v>
      </c>
      <c r="J535" s="1">
        <v>45095</v>
      </c>
      <c r="K535" s="1">
        <f>Table2[[#This Row],[Order_Date]]+Table2[[#This Row],[Delivery_Time_Days]]</f>
        <v>45105</v>
      </c>
      <c r="L535" t="str">
        <f>IF(Table2[[#This Row],[Customer_Age]]&lt;30,"Young",IF(Table2[[#This Row],[Customer_Age]]&lt;45,"Middle Age","Old"))</f>
        <v>Middle Age</v>
      </c>
      <c r="M535" s="3">
        <f>IF(Table2[[#This Row],[Delivery_Time_Days]]&gt;=7,Table2[[#This Row],[Customer_Rating]],"")</f>
        <v>1.3</v>
      </c>
      <c r="N535" s="3" t="str">
        <f>IF(Table2[[#This Row],[Delivery_Time_Days]]&lt;7,Table2[[#This Row],[Customer_Rating]],"")</f>
        <v/>
      </c>
    </row>
    <row r="536" spans="1:14" x14ac:dyDescent="0.3">
      <c r="A536">
        <v>535</v>
      </c>
      <c r="B536">
        <v>41</v>
      </c>
      <c r="C536" t="s">
        <v>10</v>
      </c>
      <c r="D536" t="s">
        <v>15</v>
      </c>
      <c r="E536" t="s">
        <v>12</v>
      </c>
      <c r="F536" s="2">
        <v>273.79000000000002</v>
      </c>
      <c r="G536">
        <v>5</v>
      </c>
      <c r="H536" s="3">
        <v>4</v>
      </c>
      <c r="I536" t="s">
        <v>13</v>
      </c>
      <c r="J536" s="1">
        <v>45096</v>
      </c>
      <c r="K536" s="1">
        <f>Table2[[#This Row],[Order_Date]]+Table2[[#This Row],[Delivery_Time_Days]]</f>
        <v>45101</v>
      </c>
      <c r="L536" t="str">
        <f>IF(Table2[[#This Row],[Customer_Age]]&lt;30,"Young",IF(Table2[[#This Row],[Customer_Age]]&lt;45,"Middle Age","Old"))</f>
        <v>Middle Age</v>
      </c>
      <c r="M536" s="3" t="str">
        <f>IF(Table2[[#This Row],[Delivery_Time_Days]]&gt;=7,Table2[[#This Row],[Customer_Rating]],"")</f>
        <v/>
      </c>
      <c r="N536" s="3">
        <f>IF(Table2[[#This Row],[Delivery_Time_Days]]&lt;7,Table2[[#This Row],[Customer_Rating]],"")</f>
        <v>4</v>
      </c>
    </row>
    <row r="537" spans="1:14" x14ac:dyDescent="0.3">
      <c r="A537">
        <v>536</v>
      </c>
      <c r="B537">
        <v>45</v>
      </c>
      <c r="C537" t="s">
        <v>14</v>
      </c>
      <c r="D537" t="s">
        <v>25</v>
      </c>
      <c r="E537" t="s">
        <v>21</v>
      </c>
      <c r="F537" s="2">
        <v>1424.56</v>
      </c>
      <c r="G537">
        <v>7</v>
      </c>
      <c r="H537" s="3">
        <v>2.2999999999999998</v>
      </c>
      <c r="I537" t="s">
        <v>17</v>
      </c>
      <c r="J537" s="1">
        <v>45097</v>
      </c>
      <c r="K537" s="1">
        <f>Table2[[#This Row],[Order_Date]]+Table2[[#This Row],[Delivery_Time_Days]]</f>
        <v>45104</v>
      </c>
      <c r="L537" t="str">
        <f>IF(Table2[[#This Row],[Customer_Age]]&lt;30,"Young",IF(Table2[[#This Row],[Customer_Age]]&lt;45,"Middle Age","Old"))</f>
        <v>Old</v>
      </c>
      <c r="M537" s="3">
        <f>IF(Table2[[#This Row],[Delivery_Time_Days]]&gt;=7,Table2[[#This Row],[Customer_Rating]],"")</f>
        <v>2.2999999999999998</v>
      </c>
      <c r="N537" s="3" t="str">
        <f>IF(Table2[[#This Row],[Delivery_Time_Days]]&lt;7,Table2[[#This Row],[Customer_Rating]],"")</f>
        <v/>
      </c>
    </row>
    <row r="538" spans="1:14" x14ac:dyDescent="0.3">
      <c r="A538">
        <v>537</v>
      </c>
      <c r="B538">
        <v>38</v>
      </c>
      <c r="C538" t="s">
        <v>14</v>
      </c>
      <c r="D538" t="s">
        <v>18</v>
      </c>
      <c r="E538" t="s">
        <v>16</v>
      </c>
      <c r="F538" s="2">
        <v>191.32</v>
      </c>
      <c r="G538">
        <v>8</v>
      </c>
      <c r="H538" s="3">
        <v>2.8</v>
      </c>
      <c r="I538" t="s">
        <v>17</v>
      </c>
      <c r="J538" s="1">
        <v>45098</v>
      </c>
      <c r="K538" s="1">
        <f>Table2[[#This Row],[Order_Date]]+Table2[[#This Row],[Delivery_Time_Days]]</f>
        <v>45106</v>
      </c>
      <c r="L538" t="str">
        <f>IF(Table2[[#This Row],[Customer_Age]]&lt;30,"Young",IF(Table2[[#This Row],[Customer_Age]]&lt;45,"Middle Age","Old"))</f>
        <v>Middle Age</v>
      </c>
      <c r="M538" s="3">
        <f>IF(Table2[[#This Row],[Delivery_Time_Days]]&gt;=7,Table2[[#This Row],[Customer_Rating]],"")</f>
        <v>2.8</v>
      </c>
      <c r="N538" s="3" t="str">
        <f>IF(Table2[[#This Row],[Delivery_Time_Days]]&lt;7,Table2[[#This Row],[Customer_Rating]],"")</f>
        <v/>
      </c>
    </row>
    <row r="539" spans="1:14" x14ac:dyDescent="0.3">
      <c r="A539">
        <v>538</v>
      </c>
      <c r="B539">
        <v>63</v>
      </c>
      <c r="C539" t="s">
        <v>14</v>
      </c>
      <c r="D539" t="s">
        <v>15</v>
      </c>
      <c r="E539" t="s">
        <v>16</v>
      </c>
      <c r="F539" s="2">
        <v>323.5</v>
      </c>
      <c r="G539">
        <v>1</v>
      </c>
      <c r="H539" s="3">
        <v>3.9</v>
      </c>
      <c r="I539" t="s">
        <v>13</v>
      </c>
      <c r="J539" s="1">
        <v>45099</v>
      </c>
      <c r="K539" s="1">
        <f>Table2[[#This Row],[Order_Date]]+Table2[[#This Row],[Delivery_Time_Days]]</f>
        <v>45100</v>
      </c>
      <c r="L539" t="str">
        <f>IF(Table2[[#This Row],[Customer_Age]]&lt;30,"Young",IF(Table2[[#This Row],[Customer_Age]]&lt;45,"Middle Age","Old"))</f>
        <v>Old</v>
      </c>
      <c r="M539" s="3" t="str">
        <f>IF(Table2[[#This Row],[Delivery_Time_Days]]&gt;=7,Table2[[#This Row],[Customer_Rating]],"")</f>
        <v/>
      </c>
      <c r="N539" s="3">
        <f>IF(Table2[[#This Row],[Delivery_Time_Days]]&lt;7,Table2[[#This Row],[Customer_Rating]],"")</f>
        <v>3.9</v>
      </c>
    </row>
    <row r="540" spans="1:14" x14ac:dyDescent="0.3">
      <c r="A540">
        <v>539</v>
      </c>
      <c r="B540">
        <v>50</v>
      </c>
      <c r="C540" t="s">
        <v>14</v>
      </c>
      <c r="D540" t="s">
        <v>25</v>
      </c>
      <c r="E540" t="s">
        <v>12</v>
      </c>
      <c r="F540" s="2">
        <v>298.74</v>
      </c>
      <c r="G540">
        <v>8</v>
      </c>
      <c r="H540" s="3">
        <v>1.4</v>
      </c>
      <c r="I540" t="s">
        <v>13</v>
      </c>
      <c r="J540" s="1">
        <v>45100</v>
      </c>
      <c r="K540" s="1">
        <f>Table2[[#This Row],[Order_Date]]+Table2[[#This Row],[Delivery_Time_Days]]</f>
        <v>45108</v>
      </c>
      <c r="L540" t="str">
        <f>IF(Table2[[#This Row],[Customer_Age]]&lt;30,"Young",IF(Table2[[#This Row],[Customer_Age]]&lt;45,"Middle Age","Old"))</f>
        <v>Old</v>
      </c>
      <c r="M540" s="3">
        <f>IF(Table2[[#This Row],[Delivery_Time_Days]]&gt;=7,Table2[[#This Row],[Customer_Rating]],"")</f>
        <v>1.4</v>
      </c>
      <c r="N540" s="3" t="str">
        <f>IF(Table2[[#This Row],[Delivery_Time_Days]]&lt;7,Table2[[#This Row],[Customer_Rating]],"")</f>
        <v/>
      </c>
    </row>
    <row r="541" spans="1:14" x14ac:dyDescent="0.3">
      <c r="A541">
        <v>540</v>
      </c>
      <c r="B541">
        <v>22</v>
      </c>
      <c r="C541" t="s">
        <v>23</v>
      </c>
      <c r="D541" t="s">
        <v>11</v>
      </c>
      <c r="E541" t="s">
        <v>21</v>
      </c>
      <c r="F541" s="2">
        <v>1078.51</v>
      </c>
      <c r="G541">
        <v>9</v>
      </c>
      <c r="H541" s="3">
        <v>1.8</v>
      </c>
      <c r="I541" t="s">
        <v>17</v>
      </c>
      <c r="J541" s="1">
        <v>45101</v>
      </c>
      <c r="K541" s="1">
        <f>Table2[[#This Row],[Order_Date]]+Table2[[#This Row],[Delivery_Time_Days]]</f>
        <v>45110</v>
      </c>
      <c r="L541" t="str">
        <f>IF(Table2[[#This Row],[Customer_Age]]&lt;30,"Young",IF(Table2[[#This Row],[Customer_Age]]&lt;45,"Middle Age","Old"))</f>
        <v>Young</v>
      </c>
      <c r="M541" s="3">
        <f>IF(Table2[[#This Row],[Delivery_Time_Days]]&gt;=7,Table2[[#This Row],[Customer_Rating]],"")</f>
        <v>1.8</v>
      </c>
      <c r="N541" s="3" t="str">
        <f>IF(Table2[[#This Row],[Delivery_Time_Days]]&lt;7,Table2[[#This Row],[Customer_Rating]],"")</f>
        <v/>
      </c>
    </row>
    <row r="542" spans="1:14" x14ac:dyDescent="0.3">
      <c r="A542">
        <v>541</v>
      </c>
      <c r="B542">
        <v>21</v>
      </c>
      <c r="C542" t="s">
        <v>23</v>
      </c>
      <c r="D542" t="s">
        <v>15</v>
      </c>
      <c r="E542" t="s">
        <v>19</v>
      </c>
      <c r="F542" s="2">
        <v>649.01</v>
      </c>
      <c r="G542">
        <v>2</v>
      </c>
      <c r="H542" s="3">
        <v>2.2000000000000002</v>
      </c>
      <c r="I542" t="s">
        <v>13</v>
      </c>
      <c r="J542" s="1">
        <v>45102</v>
      </c>
      <c r="K542" s="1">
        <f>Table2[[#This Row],[Order_Date]]+Table2[[#This Row],[Delivery_Time_Days]]</f>
        <v>45104</v>
      </c>
      <c r="L542" t="str">
        <f>IF(Table2[[#This Row],[Customer_Age]]&lt;30,"Young",IF(Table2[[#This Row],[Customer_Age]]&lt;45,"Middle Age","Old"))</f>
        <v>Young</v>
      </c>
      <c r="M542" s="3" t="str">
        <f>IF(Table2[[#This Row],[Delivery_Time_Days]]&gt;=7,Table2[[#This Row],[Customer_Rating]],"")</f>
        <v/>
      </c>
      <c r="N542" s="3">
        <f>IF(Table2[[#This Row],[Delivery_Time_Days]]&lt;7,Table2[[#This Row],[Customer_Rating]],"")</f>
        <v>2.2000000000000002</v>
      </c>
    </row>
    <row r="543" spans="1:14" x14ac:dyDescent="0.3">
      <c r="A543">
        <v>542</v>
      </c>
      <c r="B543">
        <v>35</v>
      </c>
      <c r="C543" t="s">
        <v>23</v>
      </c>
      <c r="D543" t="s">
        <v>11</v>
      </c>
      <c r="E543" t="s">
        <v>16</v>
      </c>
      <c r="F543" s="2">
        <v>1087.76</v>
      </c>
      <c r="G543">
        <v>12</v>
      </c>
      <c r="H543" s="3">
        <v>3.8</v>
      </c>
      <c r="I543" t="s">
        <v>17</v>
      </c>
      <c r="J543" s="1">
        <v>45103</v>
      </c>
      <c r="K543" s="1">
        <f>Table2[[#This Row],[Order_Date]]+Table2[[#This Row],[Delivery_Time_Days]]</f>
        <v>45115</v>
      </c>
      <c r="L543" t="str">
        <f>IF(Table2[[#This Row],[Customer_Age]]&lt;30,"Young",IF(Table2[[#This Row],[Customer_Age]]&lt;45,"Middle Age","Old"))</f>
        <v>Middle Age</v>
      </c>
      <c r="M543" s="3">
        <f>IF(Table2[[#This Row],[Delivery_Time_Days]]&gt;=7,Table2[[#This Row],[Customer_Rating]],"")</f>
        <v>3.8</v>
      </c>
      <c r="N543" s="3" t="str">
        <f>IF(Table2[[#This Row],[Delivery_Time_Days]]&lt;7,Table2[[#This Row],[Customer_Rating]],"")</f>
        <v/>
      </c>
    </row>
    <row r="544" spans="1:14" x14ac:dyDescent="0.3">
      <c r="A544">
        <v>543</v>
      </c>
      <c r="B544">
        <v>26</v>
      </c>
      <c r="C544" t="s">
        <v>14</v>
      </c>
      <c r="D544" t="s">
        <v>15</v>
      </c>
      <c r="E544" t="s">
        <v>19</v>
      </c>
      <c r="F544" s="2">
        <v>221.05</v>
      </c>
      <c r="G544">
        <v>6</v>
      </c>
      <c r="H544" s="3">
        <v>3.5</v>
      </c>
      <c r="I544" t="s">
        <v>13</v>
      </c>
      <c r="J544" s="1">
        <v>45104</v>
      </c>
      <c r="K544" s="1">
        <f>Table2[[#This Row],[Order_Date]]+Table2[[#This Row],[Delivery_Time_Days]]</f>
        <v>45110</v>
      </c>
      <c r="L544" t="str">
        <f>IF(Table2[[#This Row],[Customer_Age]]&lt;30,"Young",IF(Table2[[#This Row],[Customer_Age]]&lt;45,"Middle Age","Old"))</f>
        <v>Young</v>
      </c>
      <c r="M544" s="3" t="str">
        <f>IF(Table2[[#This Row],[Delivery_Time_Days]]&gt;=7,Table2[[#This Row],[Customer_Rating]],"")</f>
        <v/>
      </c>
      <c r="N544" s="3">
        <f>IF(Table2[[#This Row],[Delivery_Time_Days]]&lt;7,Table2[[#This Row],[Customer_Rating]],"")</f>
        <v>3.5</v>
      </c>
    </row>
    <row r="545" spans="1:14" x14ac:dyDescent="0.3">
      <c r="A545">
        <v>544</v>
      </c>
      <c r="B545">
        <v>62</v>
      </c>
      <c r="C545" t="s">
        <v>10</v>
      </c>
      <c r="D545" t="s">
        <v>18</v>
      </c>
      <c r="E545" t="s">
        <v>21</v>
      </c>
      <c r="F545" s="2">
        <v>651.5</v>
      </c>
      <c r="G545">
        <v>9</v>
      </c>
      <c r="H545" s="3">
        <v>4.2</v>
      </c>
      <c r="I545" t="s">
        <v>13</v>
      </c>
      <c r="J545" s="1">
        <v>45105</v>
      </c>
      <c r="K545" s="1">
        <f>Table2[[#This Row],[Order_Date]]+Table2[[#This Row],[Delivery_Time_Days]]</f>
        <v>45114</v>
      </c>
      <c r="L545" t="str">
        <f>IF(Table2[[#This Row],[Customer_Age]]&lt;30,"Young",IF(Table2[[#This Row],[Customer_Age]]&lt;45,"Middle Age","Old"))</f>
        <v>Old</v>
      </c>
      <c r="M545" s="3">
        <f>IF(Table2[[#This Row],[Delivery_Time_Days]]&gt;=7,Table2[[#This Row],[Customer_Rating]],"")</f>
        <v>4.2</v>
      </c>
      <c r="N545" s="3" t="str">
        <f>IF(Table2[[#This Row],[Delivery_Time_Days]]&lt;7,Table2[[#This Row],[Customer_Rating]],"")</f>
        <v/>
      </c>
    </row>
    <row r="546" spans="1:14" x14ac:dyDescent="0.3">
      <c r="A546">
        <v>545</v>
      </c>
      <c r="B546">
        <v>39</v>
      </c>
      <c r="C546" t="s">
        <v>23</v>
      </c>
      <c r="D546" t="s">
        <v>11</v>
      </c>
      <c r="E546" t="s">
        <v>24</v>
      </c>
      <c r="F546" s="2">
        <v>897.43</v>
      </c>
      <c r="G546">
        <v>2</v>
      </c>
      <c r="H546" s="3">
        <v>2.1</v>
      </c>
      <c r="I546" t="s">
        <v>17</v>
      </c>
      <c r="J546" s="1">
        <v>45106</v>
      </c>
      <c r="K546" s="1">
        <f>Table2[[#This Row],[Order_Date]]+Table2[[#This Row],[Delivery_Time_Days]]</f>
        <v>45108</v>
      </c>
      <c r="L546" t="str">
        <f>IF(Table2[[#This Row],[Customer_Age]]&lt;30,"Young",IF(Table2[[#This Row],[Customer_Age]]&lt;45,"Middle Age","Old"))</f>
        <v>Middle Age</v>
      </c>
      <c r="M546" s="3" t="str">
        <f>IF(Table2[[#This Row],[Delivery_Time_Days]]&gt;=7,Table2[[#This Row],[Customer_Rating]],"")</f>
        <v/>
      </c>
      <c r="N546" s="3">
        <f>IF(Table2[[#This Row],[Delivery_Time_Days]]&lt;7,Table2[[#This Row],[Customer_Rating]],"")</f>
        <v>2.1</v>
      </c>
    </row>
    <row r="547" spans="1:14" x14ac:dyDescent="0.3">
      <c r="A547">
        <v>546</v>
      </c>
      <c r="B547">
        <v>44</v>
      </c>
      <c r="C547" t="s">
        <v>10</v>
      </c>
      <c r="D547" t="s">
        <v>11</v>
      </c>
      <c r="E547" t="s">
        <v>16</v>
      </c>
      <c r="F547" s="2">
        <v>545.59</v>
      </c>
      <c r="G547">
        <v>9</v>
      </c>
      <c r="H547" s="3">
        <v>3.8</v>
      </c>
      <c r="I547" t="s">
        <v>17</v>
      </c>
      <c r="J547" s="1">
        <v>45107</v>
      </c>
      <c r="K547" s="1">
        <f>Table2[[#This Row],[Order_Date]]+Table2[[#This Row],[Delivery_Time_Days]]</f>
        <v>45116</v>
      </c>
      <c r="L547" t="str">
        <f>IF(Table2[[#This Row],[Customer_Age]]&lt;30,"Young",IF(Table2[[#This Row],[Customer_Age]]&lt;45,"Middle Age","Old"))</f>
        <v>Middle Age</v>
      </c>
      <c r="M547" s="3">
        <f>IF(Table2[[#This Row],[Delivery_Time_Days]]&gt;=7,Table2[[#This Row],[Customer_Rating]],"")</f>
        <v>3.8</v>
      </c>
      <c r="N547" s="3" t="str">
        <f>IF(Table2[[#This Row],[Delivery_Time_Days]]&lt;7,Table2[[#This Row],[Customer_Rating]],"")</f>
        <v/>
      </c>
    </row>
    <row r="548" spans="1:14" x14ac:dyDescent="0.3">
      <c r="A548">
        <v>547</v>
      </c>
      <c r="B548">
        <v>23</v>
      </c>
      <c r="C548" t="s">
        <v>14</v>
      </c>
      <c r="D548" t="s">
        <v>22</v>
      </c>
      <c r="E548" t="s">
        <v>24</v>
      </c>
      <c r="F548" s="2">
        <v>1080.7</v>
      </c>
      <c r="G548">
        <v>13</v>
      </c>
      <c r="H548" s="3">
        <v>1.2</v>
      </c>
      <c r="I548" t="s">
        <v>17</v>
      </c>
      <c r="J548" s="1">
        <v>45108</v>
      </c>
      <c r="K548" s="1">
        <f>Table2[[#This Row],[Order_Date]]+Table2[[#This Row],[Delivery_Time_Days]]</f>
        <v>45121</v>
      </c>
      <c r="L548" t="str">
        <f>IF(Table2[[#This Row],[Customer_Age]]&lt;30,"Young",IF(Table2[[#This Row],[Customer_Age]]&lt;45,"Middle Age","Old"))</f>
        <v>Young</v>
      </c>
      <c r="M548" s="3">
        <f>IF(Table2[[#This Row],[Delivery_Time_Days]]&gt;=7,Table2[[#This Row],[Customer_Rating]],"")</f>
        <v>1.2</v>
      </c>
      <c r="N548" s="3" t="str">
        <f>IF(Table2[[#This Row],[Delivery_Time_Days]]&lt;7,Table2[[#This Row],[Customer_Rating]],"")</f>
        <v/>
      </c>
    </row>
    <row r="549" spans="1:14" x14ac:dyDescent="0.3">
      <c r="A549">
        <v>548</v>
      </c>
      <c r="B549">
        <v>64</v>
      </c>
      <c r="C549" t="s">
        <v>14</v>
      </c>
      <c r="D549" t="s">
        <v>20</v>
      </c>
      <c r="E549" t="s">
        <v>24</v>
      </c>
      <c r="F549" s="2">
        <v>215.67</v>
      </c>
      <c r="G549">
        <v>11</v>
      </c>
      <c r="H549" s="3">
        <v>1.3</v>
      </c>
      <c r="I549" t="s">
        <v>17</v>
      </c>
      <c r="J549" s="1">
        <v>45109</v>
      </c>
      <c r="K549" s="1">
        <f>Table2[[#This Row],[Order_Date]]+Table2[[#This Row],[Delivery_Time_Days]]</f>
        <v>45120</v>
      </c>
      <c r="L549" t="str">
        <f>IF(Table2[[#This Row],[Customer_Age]]&lt;30,"Young",IF(Table2[[#This Row],[Customer_Age]]&lt;45,"Middle Age","Old"))</f>
        <v>Old</v>
      </c>
      <c r="M549" s="3">
        <f>IF(Table2[[#This Row],[Delivery_Time_Days]]&gt;=7,Table2[[#This Row],[Customer_Rating]],"")</f>
        <v>1.3</v>
      </c>
      <c r="N549" s="3" t="str">
        <f>IF(Table2[[#This Row],[Delivery_Time_Days]]&lt;7,Table2[[#This Row],[Customer_Rating]],"")</f>
        <v/>
      </c>
    </row>
    <row r="550" spans="1:14" x14ac:dyDescent="0.3">
      <c r="A550">
        <v>549</v>
      </c>
      <c r="B550">
        <v>58</v>
      </c>
      <c r="C550" t="s">
        <v>14</v>
      </c>
      <c r="D550" t="s">
        <v>20</v>
      </c>
      <c r="E550" t="s">
        <v>24</v>
      </c>
      <c r="F550" s="2">
        <v>1210.9000000000001</v>
      </c>
      <c r="G550">
        <v>13</v>
      </c>
      <c r="H550" s="3">
        <v>4.7</v>
      </c>
      <c r="I550" t="s">
        <v>17</v>
      </c>
      <c r="J550" s="1">
        <v>45110</v>
      </c>
      <c r="K550" s="1">
        <f>Table2[[#This Row],[Order_Date]]+Table2[[#This Row],[Delivery_Time_Days]]</f>
        <v>45123</v>
      </c>
      <c r="L550" t="str">
        <f>IF(Table2[[#This Row],[Customer_Age]]&lt;30,"Young",IF(Table2[[#This Row],[Customer_Age]]&lt;45,"Middle Age","Old"))</f>
        <v>Old</v>
      </c>
      <c r="M550" s="3">
        <f>IF(Table2[[#This Row],[Delivery_Time_Days]]&gt;=7,Table2[[#This Row],[Customer_Rating]],"")</f>
        <v>4.7</v>
      </c>
      <c r="N550" s="3" t="str">
        <f>IF(Table2[[#This Row],[Delivery_Time_Days]]&lt;7,Table2[[#This Row],[Customer_Rating]],"")</f>
        <v/>
      </c>
    </row>
    <row r="551" spans="1:14" x14ac:dyDescent="0.3">
      <c r="A551">
        <v>550</v>
      </c>
      <c r="B551">
        <v>35</v>
      </c>
      <c r="C551" t="s">
        <v>14</v>
      </c>
      <c r="D551" t="s">
        <v>11</v>
      </c>
      <c r="E551" t="s">
        <v>21</v>
      </c>
      <c r="F551" s="2">
        <v>1411.98</v>
      </c>
      <c r="G551">
        <v>6</v>
      </c>
      <c r="H551" s="3">
        <v>2.4</v>
      </c>
      <c r="I551" t="s">
        <v>17</v>
      </c>
      <c r="J551" s="1">
        <v>45111</v>
      </c>
      <c r="K551" s="1">
        <f>Table2[[#This Row],[Order_Date]]+Table2[[#This Row],[Delivery_Time_Days]]</f>
        <v>45117</v>
      </c>
      <c r="L551" t="str">
        <f>IF(Table2[[#This Row],[Customer_Age]]&lt;30,"Young",IF(Table2[[#This Row],[Customer_Age]]&lt;45,"Middle Age","Old"))</f>
        <v>Middle Age</v>
      </c>
      <c r="M551" s="3" t="str">
        <f>IF(Table2[[#This Row],[Delivery_Time_Days]]&gt;=7,Table2[[#This Row],[Customer_Rating]],"")</f>
        <v/>
      </c>
      <c r="N551" s="3">
        <f>IF(Table2[[#This Row],[Delivery_Time_Days]]&lt;7,Table2[[#This Row],[Customer_Rating]],"")</f>
        <v>2.4</v>
      </c>
    </row>
    <row r="552" spans="1:14" x14ac:dyDescent="0.3">
      <c r="A552">
        <v>551</v>
      </c>
      <c r="B552">
        <v>62</v>
      </c>
      <c r="C552" t="s">
        <v>10</v>
      </c>
      <c r="D552" t="s">
        <v>22</v>
      </c>
      <c r="E552" t="s">
        <v>12</v>
      </c>
      <c r="F552" s="2">
        <v>674.75</v>
      </c>
      <c r="G552">
        <v>4</v>
      </c>
      <c r="H552" s="3">
        <v>2.7</v>
      </c>
      <c r="I552" t="s">
        <v>13</v>
      </c>
      <c r="J552" s="1">
        <v>45112</v>
      </c>
      <c r="K552" s="1">
        <f>Table2[[#This Row],[Order_Date]]+Table2[[#This Row],[Delivery_Time_Days]]</f>
        <v>45116</v>
      </c>
      <c r="L552" t="str">
        <f>IF(Table2[[#This Row],[Customer_Age]]&lt;30,"Young",IF(Table2[[#This Row],[Customer_Age]]&lt;45,"Middle Age","Old"))</f>
        <v>Old</v>
      </c>
      <c r="M552" s="3" t="str">
        <f>IF(Table2[[#This Row],[Delivery_Time_Days]]&gt;=7,Table2[[#This Row],[Customer_Rating]],"")</f>
        <v/>
      </c>
      <c r="N552" s="3">
        <f>IF(Table2[[#This Row],[Delivery_Time_Days]]&lt;7,Table2[[#This Row],[Customer_Rating]],"")</f>
        <v>2.7</v>
      </c>
    </row>
    <row r="553" spans="1:14" x14ac:dyDescent="0.3">
      <c r="A553">
        <v>552</v>
      </c>
      <c r="B553">
        <v>53</v>
      </c>
      <c r="C553" t="s">
        <v>14</v>
      </c>
      <c r="D553" t="s">
        <v>22</v>
      </c>
      <c r="E553" t="s">
        <v>21</v>
      </c>
      <c r="F553" s="2">
        <v>57.55</v>
      </c>
      <c r="G553">
        <v>13</v>
      </c>
      <c r="H553" s="3">
        <v>4</v>
      </c>
      <c r="I553" t="s">
        <v>17</v>
      </c>
      <c r="J553" s="1">
        <v>45113</v>
      </c>
      <c r="K553" s="1">
        <f>Table2[[#This Row],[Order_Date]]+Table2[[#This Row],[Delivery_Time_Days]]</f>
        <v>45126</v>
      </c>
      <c r="L553" t="str">
        <f>IF(Table2[[#This Row],[Customer_Age]]&lt;30,"Young",IF(Table2[[#This Row],[Customer_Age]]&lt;45,"Middle Age","Old"))</f>
        <v>Old</v>
      </c>
      <c r="M553" s="3">
        <f>IF(Table2[[#This Row],[Delivery_Time_Days]]&gt;=7,Table2[[#This Row],[Customer_Rating]],"")</f>
        <v>4</v>
      </c>
      <c r="N553" s="3" t="str">
        <f>IF(Table2[[#This Row],[Delivery_Time_Days]]&lt;7,Table2[[#This Row],[Customer_Rating]],"")</f>
        <v/>
      </c>
    </row>
    <row r="554" spans="1:14" x14ac:dyDescent="0.3">
      <c r="A554">
        <v>553</v>
      </c>
      <c r="B554">
        <v>54</v>
      </c>
      <c r="C554" t="s">
        <v>10</v>
      </c>
      <c r="D554" t="s">
        <v>20</v>
      </c>
      <c r="E554" t="s">
        <v>24</v>
      </c>
      <c r="F554" s="2">
        <v>163.57</v>
      </c>
      <c r="G554">
        <v>13</v>
      </c>
      <c r="H554" s="3">
        <v>3.7</v>
      </c>
      <c r="I554" t="s">
        <v>13</v>
      </c>
      <c r="J554" s="1">
        <v>45114</v>
      </c>
      <c r="K554" s="1">
        <f>Table2[[#This Row],[Order_Date]]+Table2[[#This Row],[Delivery_Time_Days]]</f>
        <v>45127</v>
      </c>
      <c r="L554" t="str">
        <f>IF(Table2[[#This Row],[Customer_Age]]&lt;30,"Young",IF(Table2[[#This Row],[Customer_Age]]&lt;45,"Middle Age","Old"))</f>
        <v>Old</v>
      </c>
      <c r="M554" s="3">
        <f>IF(Table2[[#This Row],[Delivery_Time_Days]]&gt;=7,Table2[[#This Row],[Customer_Rating]],"")</f>
        <v>3.7</v>
      </c>
      <c r="N554" s="3" t="str">
        <f>IF(Table2[[#This Row],[Delivery_Time_Days]]&lt;7,Table2[[#This Row],[Customer_Rating]],"")</f>
        <v/>
      </c>
    </row>
    <row r="555" spans="1:14" x14ac:dyDescent="0.3">
      <c r="A555">
        <v>554</v>
      </c>
      <c r="B555">
        <v>33</v>
      </c>
      <c r="C555" t="s">
        <v>14</v>
      </c>
      <c r="D555" t="s">
        <v>18</v>
      </c>
      <c r="E555" t="s">
        <v>16</v>
      </c>
      <c r="F555" s="2">
        <v>1286.22</v>
      </c>
      <c r="G555">
        <v>11</v>
      </c>
      <c r="H555" s="3">
        <v>1.8</v>
      </c>
      <c r="I555" t="s">
        <v>13</v>
      </c>
      <c r="J555" s="1">
        <v>45115</v>
      </c>
      <c r="K555" s="1">
        <f>Table2[[#This Row],[Order_Date]]+Table2[[#This Row],[Delivery_Time_Days]]</f>
        <v>45126</v>
      </c>
      <c r="L555" t="str">
        <f>IF(Table2[[#This Row],[Customer_Age]]&lt;30,"Young",IF(Table2[[#This Row],[Customer_Age]]&lt;45,"Middle Age","Old"))</f>
        <v>Middle Age</v>
      </c>
      <c r="M555" s="3">
        <f>IF(Table2[[#This Row],[Delivery_Time_Days]]&gt;=7,Table2[[#This Row],[Customer_Rating]],"")</f>
        <v>1.8</v>
      </c>
      <c r="N555" s="3" t="str">
        <f>IF(Table2[[#This Row],[Delivery_Time_Days]]&lt;7,Table2[[#This Row],[Customer_Rating]],"")</f>
        <v/>
      </c>
    </row>
    <row r="556" spans="1:14" x14ac:dyDescent="0.3">
      <c r="A556">
        <v>555</v>
      </c>
      <c r="B556">
        <v>24</v>
      </c>
      <c r="C556" t="s">
        <v>10</v>
      </c>
      <c r="D556" t="s">
        <v>15</v>
      </c>
      <c r="E556" t="s">
        <v>16</v>
      </c>
      <c r="F556" s="2">
        <v>730.23</v>
      </c>
      <c r="G556">
        <v>10</v>
      </c>
      <c r="H556" s="3">
        <v>2.9</v>
      </c>
      <c r="I556" t="s">
        <v>13</v>
      </c>
      <c r="J556" s="1">
        <v>45116</v>
      </c>
      <c r="K556" s="1">
        <f>Table2[[#This Row],[Order_Date]]+Table2[[#This Row],[Delivery_Time_Days]]</f>
        <v>45126</v>
      </c>
      <c r="L556" t="str">
        <f>IF(Table2[[#This Row],[Customer_Age]]&lt;30,"Young",IF(Table2[[#This Row],[Customer_Age]]&lt;45,"Middle Age","Old"))</f>
        <v>Young</v>
      </c>
      <c r="M556" s="3">
        <f>IF(Table2[[#This Row],[Delivery_Time_Days]]&gt;=7,Table2[[#This Row],[Customer_Rating]],"")</f>
        <v>2.9</v>
      </c>
      <c r="N556" s="3" t="str">
        <f>IF(Table2[[#This Row],[Delivery_Time_Days]]&lt;7,Table2[[#This Row],[Customer_Rating]],"")</f>
        <v/>
      </c>
    </row>
    <row r="557" spans="1:14" x14ac:dyDescent="0.3">
      <c r="A557">
        <v>556</v>
      </c>
      <c r="B557">
        <v>21</v>
      </c>
      <c r="C557" t="s">
        <v>14</v>
      </c>
      <c r="D557" t="s">
        <v>15</v>
      </c>
      <c r="E557" t="s">
        <v>21</v>
      </c>
      <c r="F557" s="2">
        <v>57.72</v>
      </c>
      <c r="G557">
        <v>5</v>
      </c>
      <c r="H557" s="3">
        <v>1.9</v>
      </c>
      <c r="I557" t="s">
        <v>13</v>
      </c>
      <c r="J557" s="1">
        <v>45117</v>
      </c>
      <c r="K557" s="1">
        <f>Table2[[#This Row],[Order_Date]]+Table2[[#This Row],[Delivery_Time_Days]]</f>
        <v>45122</v>
      </c>
      <c r="L557" t="str">
        <f>IF(Table2[[#This Row],[Customer_Age]]&lt;30,"Young",IF(Table2[[#This Row],[Customer_Age]]&lt;45,"Middle Age","Old"))</f>
        <v>Young</v>
      </c>
      <c r="M557" s="3" t="str">
        <f>IF(Table2[[#This Row],[Delivery_Time_Days]]&gt;=7,Table2[[#This Row],[Customer_Rating]],"")</f>
        <v/>
      </c>
      <c r="N557" s="3">
        <f>IF(Table2[[#This Row],[Delivery_Time_Days]]&lt;7,Table2[[#This Row],[Customer_Rating]],"")</f>
        <v>1.9</v>
      </c>
    </row>
    <row r="558" spans="1:14" x14ac:dyDescent="0.3">
      <c r="A558">
        <v>557</v>
      </c>
      <c r="B558">
        <v>44</v>
      </c>
      <c r="C558" t="s">
        <v>14</v>
      </c>
      <c r="D558" t="s">
        <v>18</v>
      </c>
      <c r="E558" t="s">
        <v>19</v>
      </c>
      <c r="F558" s="2">
        <v>996.79</v>
      </c>
      <c r="G558">
        <v>4</v>
      </c>
      <c r="H558" s="3">
        <v>1.1000000000000001</v>
      </c>
      <c r="I558" t="s">
        <v>13</v>
      </c>
      <c r="J558" s="1">
        <v>45118</v>
      </c>
      <c r="K558" s="1">
        <f>Table2[[#This Row],[Order_Date]]+Table2[[#This Row],[Delivery_Time_Days]]</f>
        <v>45122</v>
      </c>
      <c r="L558" t="str">
        <f>IF(Table2[[#This Row],[Customer_Age]]&lt;30,"Young",IF(Table2[[#This Row],[Customer_Age]]&lt;45,"Middle Age","Old"))</f>
        <v>Middle Age</v>
      </c>
      <c r="M558" s="3" t="str">
        <f>IF(Table2[[#This Row],[Delivery_Time_Days]]&gt;=7,Table2[[#This Row],[Customer_Rating]],"")</f>
        <v/>
      </c>
      <c r="N558" s="3">
        <f>IF(Table2[[#This Row],[Delivery_Time_Days]]&lt;7,Table2[[#This Row],[Customer_Rating]],"")</f>
        <v>1.1000000000000001</v>
      </c>
    </row>
    <row r="559" spans="1:14" x14ac:dyDescent="0.3">
      <c r="A559">
        <v>558</v>
      </c>
      <c r="B559">
        <v>50</v>
      </c>
      <c r="C559" t="s">
        <v>10</v>
      </c>
      <c r="D559" t="s">
        <v>11</v>
      </c>
      <c r="E559" t="s">
        <v>21</v>
      </c>
      <c r="F559" s="2">
        <v>684.67</v>
      </c>
      <c r="G559">
        <v>10</v>
      </c>
      <c r="H559" s="3">
        <v>2.6</v>
      </c>
      <c r="I559" t="s">
        <v>17</v>
      </c>
      <c r="J559" s="1">
        <v>45119</v>
      </c>
      <c r="K559" s="1">
        <f>Table2[[#This Row],[Order_Date]]+Table2[[#This Row],[Delivery_Time_Days]]</f>
        <v>45129</v>
      </c>
      <c r="L559" t="str">
        <f>IF(Table2[[#This Row],[Customer_Age]]&lt;30,"Young",IF(Table2[[#This Row],[Customer_Age]]&lt;45,"Middle Age","Old"))</f>
        <v>Old</v>
      </c>
      <c r="M559" s="3">
        <f>IF(Table2[[#This Row],[Delivery_Time_Days]]&gt;=7,Table2[[#This Row],[Customer_Rating]],"")</f>
        <v>2.6</v>
      </c>
      <c r="N559" s="3" t="str">
        <f>IF(Table2[[#This Row],[Delivery_Time_Days]]&lt;7,Table2[[#This Row],[Customer_Rating]],"")</f>
        <v/>
      </c>
    </row>
    <row r="560" spans="1:14" x14ac:dyDescent="0.3">
      <c r="A560">
        <v>559</v>
      </c>
      <c r="B560">
        <v>53</v>
      </c>
      <c r="C560" t="s">
        <v>10</v>
      </c>
      <c r="D560" t="s">
        <v>11</v>
      </c>
      <c r="E560" t="s">
        <v>24</v>
      </c>
      <c r="F560" s="2">
        <v>379.1</v>
      </c>
      <c r="G560">
        <v>7</v>
      </c>
      <c r="H560" s="3">
        <v>1.3</v>
      </c>
      <c r="I560" t="s">
        <v>13</v>
      </c>
      <c r="J560" s="1">
        <v>45120</v>
      </c>
      <c r="K560" s="1">
        <f>Table2[[#This Row],[Order_Date]]+Table2[[#This Row],[Delivery_Time_Days]]</f>
        <v>45127</v>
      </c>
      <c r="L560" t="str">
        <f>IF(Table2[[#This Row],[Customer_Age]]&lt;30,"Young",IF(Table2[[#This Row],[Customer_Age]]&lt;45,"Middle Age","Old"))</f>
        <v>Old</v>
      </c>
      <c r="M560" s="3">
        <f>IF(Table2[[#This Row],[Delivery_Time_Days]]&gt;=7,Table2[[#This Row],[Customer_Rating]],"")</f>
        <v>1.3</v>
      </c>
      <c r="N560" s="3" t="str">
        <f>IF(Table2[[#This Row],[Delivery_Time_Days]]&lt;7,Table2[[#This Row],[Customer_Rating]],"")</f>
        <v/>
      </c>
    </row>
    <row r="561" spans="1:14" x14ac:dyDescent="0.3">
      <c r="A561">
        <v>560</v>
      </c>
      <c r="B561">
        <v>63</v>
      </c>
      <c r="C561" t="s">
        <v>10</v>
      </c>
      <c r="D561" t="s">
        <v>18</v>
      </c>
      <c r="E561" t="s">
        <v>21</v>
      </c>
      <c r="F561" s="2">
        <v>139.76</v>
      </c>
      <c r="G561">
        <v>9</v>
      </c>
      <c r="H561" s="3">
        <v>1.3</v>
      </c>
      <c r="I561" t="s">
        <v>17</v>
      </c>
      <c r="J561" s="1">
        <v>45121</v>
      </c>
      <c r="K561" s="1">
        <f>Table2[[#This Row],[Order_Date]]+Table2[[#This Row],[Delivery_Time_Days]]</f>
        <v>45130</v>
      </c>
      <c r="L561" t="str">
        <f>IF(Table2[[#This Row],[Customer_Age]]&lt;30,"Young",IF(Table2[[#This Row],[Customer_Age]]&lt;45,"Middle Age","Old"))</f>
        <v>Old</v>
      </c>
      <c r="M561" s="3">
        <f>IF(Table2[[#This Row],[Delivery_Time_Days]]&gt;=7,Table2[[#This Row],[Customer_Rating]],"")</f>
        <v>1.3</v>
      </c>
      <c r="N561" s="3" t="str">
        <f>IF(Table2[[#This Row],[Delivery_Time_Days]]&lt;7,Table2[[#This Row],[Customer_Rating]],"")</f>
        <v/>
      </c>
    </row>
    <row r="562" spans="1:14" x14ac:dyDescent="0.3">
      <c r="A562">
        <v>561</v>
      </c>
      <c r="B562">
        <v>50</v>
      </c>
      <c r="C562" t="s">
        <v>14</v>
      </c>
      <c r="D562" t="s">
        <v>11</v>
      </c>
      <c r="E562" t="s">
        <v>12</v>
      </c>
      <c r="F562" s="2">
        <v>1475.28</v>
      </c>
      <c r="G562">
        <v>8</v>
      </c>
      <c r="H562" s="3">
        <v>1.2</v>
      </c>
      <c r="I562" t="s">
        <v>17</v>
      </c>
      <c r="J562" s="1">
        <v>45122</v>
      </c>
      <c r="K562" s="1">
        <f>Table2[[#This Row],[Order_Date]]+Table2[[#This Row],[Delivery_Time_Days]]</f>
        <v>45130</v>
      </c>
      <c r="L562" t="str">
        <f>IF(Table2[[#This Row],[Customer_Age]]&lt;30,"Young",IF(Table2[[#This Row],[Customer_Age]]&lt;45,"Middle Age","Old"))</f>
        <v>Old</v>
      </c>
      <c r="M562" s="3">
        <f>IF(Table2[[#This Row],[Delivery_Time_Days]]&gt;=7,Table2[[#This Row],[Customer_Rating]],"")</f>
        <v>1.2</v>
      </c>
      <c r="N562" s="3" t="str">
        <f>IF(Table2[[#This Row],[Delivery_Time_Days]]&lt;7,Table2[[#This Row],[Customer_Rating]],"")</f>
        <v/>
      </c>
    </row>
    <row r="563" spans="1:14" x14ac:dyDescent="0.3">
      <c r="A563">
        <v>562</v>
      </c>
      <c r="B563">
        <v>36</v>
      </c>
      <c r="C563" t="s">
        <v>14</v>
      </c>
      <c r="D563" t="s">
        <v>22</v>
      </c>
      <c r="E563" t="s">
        <v>21</v>
      </c>
      <c r="F563" s="2">
        <v>1415.07</v>
      </c>
      <c r="G563">
        <v>8</v>
      </c>
      <c r="H563" s="3">
        <v>2.2999999999999998</v>
      </c>
      <c r="I563" t="s">
        <v>17</v>
      </c>
      <c r="J563" s="1">
        <v>45123</v>
      </c>
      <c r="K563" s="1">
        <f>Table2[[#This Row],[Order_Date]]+Table2[[#This Row],[Delivery_Time_Days]]</f>
        <v>45131</v>
      </c>
      <c r="L563" t="str">
        <f>IF(Table2[[#This Row],[Customer_Age]]&lt;30,"Young",IF(Table2[[#This Row],[Customer_Age]]&lt;45,"Middle Age","Old"))</f>
        <v>Middle Age</v>
      </c>
      <c r="M563" s="3">
        <f>IF(Table2[[#This Row],[Delivery_Time_Days]]&gt;=7,Table2[[#This Row],[Customer_Rating]],"")</f>
        <v>2.2999999999999998</v>
      </c>
      <c r="N563" s="3" t="str">
        <f>IF(Table2[[#This Row],[Delivery_Time_Days]]&lt;7,Table2[[#This Row],[Customer_Rating]],"")</f>
        <v/>
      </c>
    </row>
    <row r="564" spans="1:14" x14ac:dyDescent="0.3">
      <c r="A564">
        <v>563</v>
      </c>
      <c r="B564">
        <v>63</v>
      </c>
      <c r="C564" t="s">
        <v>10</v>
      </c>
      <c r="D564" t="s">
        <v>22</v>
      </c>
      <c r="E564" t="s">
        <v>19</v>
      </c>
      <c r="F564" s="2">
        <v>730</v>
      </c>
      <c r="G564">
        <v>8</v>
      </c>
      <c r="H564" s="3">
        <v>4.0999999999999996</v>
      </c>
      <c r="I564" t="s">
        <v>17</v>
      </c>
      <c r="J564" s="1">
        <v>45124</v>
      </c>
      <c r="K564" s="1">
        <f>Table2[[#This Row],[Order_Date]]+Table2[[#This Row],[Delivery_Time_Days]]</f>
        <v>45132</v>
      </c>
      <c r="L564" t="str">
        <f>IF(Table2[[#This Row],[Customer_Age]]&lt;30,"Young",IF(Table2[[#This Row],[Customer_Age]]&lt;45,"Middle Age","Old"))</f>
        <v>Old</v>
      </c>
      <c r="M564" s="3">
        <f>IF(Table2[[#This Row],[Delivery_Time_Days]]&gt;=7,Table2[[#This Row],[Customer_Rating]],"")</f>
        <v>4.0999999999999996</v>
      </c>
      <c r="N564" s="3" t="str">
        <f>IF(Table2[[#This Row],[Delivery_Time_Days]]&lt;7,Table2[[#This Row],[Customer_Rating]],"")</f>
        <v/>
      </c>
    </row>
    <row r="565" spans="1:14" x14ac:dyDescent="0.3">
      <c r="A565">
        <v>564</v>
      </c>
      <c r="B565">
        <v>28</v>
      </c>
      <c r="C565" t="s">
        <v>23</v>
      </c>
      <c r="D565" t="s">
        <v>22</v>
      </c>
      <c r="E565" t="s">
        <v>21</v>
      </c>
      <c r="F565" s="2">
        <v>1363.39</v>
      </c>
      <c r="G565">
        <v>2</v>
      </c>
      <c r="H565" s="3">
        <v>4.5</v>
      </c>
      <c r="I565" t="s">
        <v>13</v>
      </c>
      <c r="J565" s="1">
        <v>45125</v>
      </c>
      <c r="K565" s="1">
        <f>Table2[[#This Row],[Order_Date]]+Table2[[#This Row],[Delivery_Time_Days]]</f>
        <v>45127</v>
      </c>
      <c r="L565" t="str">
        <f>IF(Table2[[#This Row],[Customer_Age]]&lt;30,"Young",IF(Table2[[#This Row],[Customer_Age]]&lt;45,"Middle Age","Old"))</f>
        <v>Young</v>
      </c>
      <c r="M565" s="3" t="str">
        <f>IF(Table2[[#This Row],[Delivery_Time_Days]]&gt;=7,Table2[[#This Row],[Customer_Rating]],"")</f>
        <v/>
      </c>
      <c r="N565" s="3">
        <f>IF(Table2[[#This Row],[Delivery_Time_Days]]&lt;7,Table2[[#This Row],[Customer_Rating]],"")</f>
        <v>4.5</v>
      </c>
    </row>
    <row r="566" spans="1:14" x14ac:dyDescent="0.3">
      <c r="A566">
        <v>565</v>
      </c>
      <c r="B566">
        <v>51</v>
      </c>
      <c r="C566" t="s">
        <v>10</v>
      </c>
      <c r="D566" t="s">
        <v>20</v>
      </c>
      <c r="E566" t="s">
        <v>24</v>
      </c>
      <c r="F566" s="2">
        <v>1108.3</v>
      </c>
      <c r="G566">
        <v>11</v>
      </c>
      <c r="H566" s="3">
        <v>2.2999999999999998</v>
      </c>
      <c r="I566" t="s">
        <v>13</v>
      </c>
      <c r="J566" s="1">
        <v>45126</v>
      </c>
      <c r="K566" s="1">
        <f>Table2[[#This Row],[Order_Date]]+Table2[[#This Row],[Delivery_Time_Days]]</f>
        <v>45137</v>
      </c>
      <c r="L566" t="str">
        <f>IF(Table2[[#This Row],[Customer_Age]]&lt;30,"Young",IF(Table2[[#This Row],[Customer_Age]]&lt;45,"Middle Age","Old"))</f>
        <v>Old</v>
      </c>
      <c r="M566" s="3">
        <f>IF(Table2[[#This Row],[Delivery_Time_Days]]&gt;=7,Table2[[#This Row],[Customer_Rating]],"")</f>
        <v>2.2999999999999998</v>
      </c>
      <c r="N566" s="3" t="str">
        <f>IF(Table2[[#This Row],[Delivery_Time_Days]]&lt;7,Table2[[#This Row],[Customer_Rating]],"")</f>
        <v/>
      </c>
    </row>
    <row r="567" spans="1:14" x14ac:dyDescent="0.3">
      <c r="A567">
        <v>566</v>
      </c>
      <c r="B567">
        <v>58</v>
      </c>
      <c r="C567" t="s">
        <v>14</v>
      </c>
      <c r="D567" t="s">
        <v>25</v>
      </c>
      <c r="E567" t="s">
        <v>24</v>
      </c>
      <c r="F567" s="2">
        <v>1350.61</v>
      </c>
      <c r="G567">
        <v>10</v>
      </c>
      <c r="H567" s="3">
        <v>2.2999999999999998</v>
      </c>
      <c r="I567" t="s">
        <v>13</v>
      </c>
      <c r="J567" s="1">
        <v>45127</v>
      </c>
      <c r="K567" s="1">
        <f>Table2[[#This Row],[Order_Date]]+Table2[[#This Row],[Delivery_Time_Days]]</f>
        <v>45137</v>
      </c>
      <c r="L567" t="str">
        <f>IF(Table2[[#This Row],[Customer_Age]]&lt;30,"Young",IF(Table2[[#This Row],[Customer_Age]]&lt;45,"Middle Age","Old"))</f>
        <v>Old</v>
      </c>
      <c r="M567" s="3">
        <f>IF(Table2[[#This Row],[Delivery_Time_Days]]&gt;=7,Table2[[#This Row],[Customer_Rating]],"")</f>
        <v>2.2999999999999998</v>
      </c>
      <c r="N567" s="3" t="str">
        <f>IF(Table2[[#This Row],[Delivery_Time_Days]]&lt;7,Table2[[#This Row],[Customer_Rating]],"")</f>
        <v/>
      </c>
    </row>
    <row r="568" spans="1:14" x14ac:dyDescent="0.3">
      <c r="A568">
        <v>567</v>
      </c>
      <c r="B568">
        <v>47</v>
      </c>
      <c r="C568" t="s">
        <v>10</v>
      </c>
      <c r="D568" t="s">
        <v>18</v>
      </c>
      <c r="E568" t="s">
        <v>16</v>
      </c>
      <c r="F568" s="2">
        <v>780.74</v>
      </c>
      <c r="G568">
        <v>13</v>
      </c>
      <c r="H568" s="3">
        <v>4.5999999999999996</v>
      </c>
      <c r="I568" t="s">
        <v>13</v>
      </c>
      <c r="J568" s="1">
        <v>45128</v>
      </c>
      <c r="K568" s="1">
        <f>Table2[[#This Row],[Order_Date]]+Table2[[#This Row],[Delivery_Time_Days]]</f>
        <v>45141</v>
      </c>
      <c r="L568" t="str">
        <f>IF(Table2[[#This Row],[Customer_Age]]&lt;30,"Young",IF(Table2[[#This Row],[Customer_Age]]&lt;45,"Middle Age","Old"))</f>
        <v>Old</v>
      </c>
      <c r="M568" s="3">
        <f>IF(Table2[[#This Row],[Delivery_Time_Days]]&gt;=7,Table2[[#This Row],[Customer_Rating]],"")</f>
        <v>4.5999999999999996</v>
      </c>
      <c r="N568" s="3" t="str">
        <f>IF(Table2[[#This Row],[Delivery_Time_Days]]&lt;7,Table2[[#This Row],[Customer_Rating]],"")</f>
        <v/>
      </c>
    </row>
    <row r="569" spans="1:14" x14ac:dyDescent="0.3">
      <c r="A569">
        <v>568</v>
      </c>
      <c r="B569">
        <v>18</v>
      </c>
      <c r="C569" t="s">
        <v>14</v>
      </c>
      <c r="D569" t="s">
        <v>22</v>
      </c>
      <c r="E569" t="s">
        <v>19</v>
      </c>
      <c r="F569" s="2">
        <v>702.22</v>
      </c>
      <c r="G569">
        <v>11</v>
      </c>
      <c r="H569" s="3">
        <v>4.4000000000000004</v>
      </c>
      <c r="I569" t="s">
        <v>17</v>
      </c>
      <c r="J569" s="1">
        <v>45129</v>
      </c>
      <c r="K569" s="1">
        <f>Table2[[#This Row],[Order_Date]]+Table2[[#This Row],[Delivery_Time_Days]]</f>
        <v>45140</v>
      </c>
      <c r="L569" t="str">
        <f>IF(Table2[[#This Row],[Customer_Age]]&lt;30,"Young",IF(Table2[[#This Row],[Customer_Age]]&lt;45,"Middle Age","Old"))</f>
        <v>Young</v>
      </c>
      <c r="M569" s="3">
        <f>IF(Table2[[#This Row],[Delivery_Time_Days]]&gt;=7,Table2[[#This Row],[Customer_Rating]],"")</f>
        <v>4.4000000000000004</v>
      </c>
      <c r="N569" s="3" t="str">
        <f>IF(Table2[[#This Row],[Delivery_Time_Days]]&lt;7,Table2[[#This Row],[Customer_Rating]],"")</f>
        <v/>
      </c>
    </row>
    <row r="570" spans="1:14" x14ac:dyDescent="0.3">
      <c r="A570">
        <v>569</v>
      </c>
      <c r="B570">
        <v>51</v>
      </c>
      <c r="C570" t="s">
        <v>14</v>
      </c>
      <c r="D570" t="s">
        <v>22</v>
      </c>
      <c r="E570" t="s">
        <v>24</v>
      </c>
      <c r="F570" s="2">
        <v>157.22</v>
      </c>
      <c r="G570">
        <v>6</v>
      </c>
      <c r="H570" s="3">
        <v>4.0999999999999996</v>
      </c>
      <c r="I570" t="s">
        <v>17</v>
      </c>
      <c r="J570" s="1">
        <v>45130</v>
      </c>
      <c r="K570" s="1">
        <f>Table2[[#This Row],[Order_Date]]+Table2[[#This Row],[Delivery_Time_Days]]</f>
        <v>45136</v>
      </c>
      <c r="L570" t="str">
        <f>IF(Table2[[#This Row],[Customer_Age]]&lt;30,"Young",IF(Table2[[#This Row],[Customer_Age]]&lt;45,"Middle Age","Old"))</f>
        <v>Old</v>
      </c>
      <c r="M570" s="3" t="str">
        <f>IF(Table2[[#This Row],[Delivery_Time_Days]]&gt;=7,Table2[[#This Row],[Customer_Rating]],"")</f>
        <v/>
      </c>
      <c r="N570" s="3">
        <f>IF(Table2[[#This Row],[Delivery_Time_Days]]&lt;7,Table2[[#This Row],[Customer_Rating]],"")</f>
        <v>4.0999999999999996</v>
      </c>
    </row>
    <row r="571" spans="1:14" x14ac:dyDescent="0.3">
      <c r="A571">
        <v>570</v>
      </c>
      <c r="B571">
        <v>26</v>
      </c>
      <c r="C571" t="s">
        <v>10</v>
      </c>
      <c r="D571" t="s">
        <v>11</v>
      </c>
      <c r="E571" t="s">
        <v>24</v>
      </c>
      <c r="F571" s="2">
        <v>1373.07</v>
      </c>
      <c r="G571">
        <v>6</v>
      </c>
      <c r="H571" s="3">
        <v>1.1000000000000001</v>
      </c>
      <c r="I571" t="s">
        <v>13</v>
      </c>
      <c r="J571" s="1">
        <v>45131</v>
      </c>
      <c r="K571" s="1">
        <f>Table2[[#This Row],[Order_Date]]+Table2[[#This Row],[Delivery_Time_Days]]</f>
        <v>45137</v>
      </c>
      <c r="L571" t="str">
        <f>IF(Table2[[#This Row],[Customer_Age]]&lt;30,"Young",IF(Table2[[#This Row],[Customer_Age]]&lt;45,"Middle Age","Old"))</f>
        <v>Young</v>
      </c>
      <c r="M571" s="3" t="str">
        <f>IF(Table2[[#This Row],[Delivery_Time_Days]]&gt;=7,Table2[[#This Row],[Customer_Rating]],"")</f>
        <v/>
      </c>
      <c r="N571" s="3">
        <f>IF(Table2[[#This Row],[Delivery_Time_Days]]&lt;7,Table2[[#This Row],[Customer_Rating]],"")</f>
        <v>1.1000000000000001</v>
      </c>
    </row>
    <row r="572" spans="1:14" x14ac:dyDescent="0.3">
      <c r="A572">
        <v>571</v>
      </c>
      <c r="B572">
        <v>53</v>
      </c>
      <c r="C572" t="s">
        <v>23</v>
      </c>
      <c r="D572" t="s">
        <v>20</v>
      </c>
      <c r="E572" t="s">
        <v>12</v>
      </c>
      <c r="F572" s="2">
        <v>1118.76</v>
      </c>
      <c r="G572">
        <v>10</v>
      </c>
      <c r="H572" s="3">
        <v>3.4</v>
      </c>
      <c r="I572" t="s">
        <v>17</v>
      </c>
      <c r="J572" s="1">
        <v>45132</v>
      </c>
      <c r="K572" s="1">
        <f>Table2[[#This Row],[Order_Date]]+Table2[[#This Row],[Delivery_Time_Days]]</f>
        <v>45142</v>
      </c>
      <c r="L572" t="str">
        <f>IF(Table2[[#This Row],[Customer_Age]]&lt;30,"Young",IF(Table2[[#This Row],[Customer_Age]]&lt;45,"Middle Age","Old"))</f>
        <v>Old</v>
      </c>
      <c r="M572" s="3">
        <f>IF(Table2[[#This Row],[Delivery_Time_Days]]&gt;=7,Table2[[#This Row],[Customer_Rating]],"")</f>
        <v>3.4</v>
      </c>
      <c r="N572" s="3" t="str">
        <f>IF(Table2[[#This Row],[Delivery_Time_Days]]&lt;7,Table2[[#This Row],[Customer_Rating]],"")</f>
        <v/>
      </c>
    </row>
    <row r="573" spans="1:14" x14ac:dyDescent="0.3">
      <c r="A573">
        <v>572</v>
      </c>
      <c r="B573">
        <v>22</v>
      </c>
      <c r="C573" t="s">
        <v>14</v>
      </c>
      <c r="D573" t="s">
        <v>22</v>
      </c>
      <c r="E573" t="s">
        <v>24</v>
      </c>
      <c r="F573" s="2">
        <v>363.03</v>
      </c>
      <c r="G573">
        <v>8</v>
      </c>
      <c r="H573" s="3">
        <v>3.3</v>
      </c>
      <c r="I573" t="s">
        <v>17</v>
      </c>
      <c r="J573" s="1">
        <v>45133</v>
      </c>
      <c r="K573" s="1">
        <f>Table2[[#This Row],[Order_Date]]+Table2[[#This Row],[Delivery_Time_Days]]</f>
        <v>45141</v>
      </c>
      <c r="L573" t="str">
        <f>IF(Table2[[#This Row],[Customer_Age]]&lt;30,"Young",IF(Table2[[#This Row],[Customer_Age]]&lt;45,"Middle Age","Old"))</f>
        <v>Young</v>
      </c>
      <c r="M573" s="3">
        <f>IF(Table2[[#This Row],[Delivery_Time_Days]]&gt;=7,Table2[[#This Row],[Customer_Rating]],"")</f>
        <v>3.3</v>
      </c>
      <c r="N573" s="3" t="str">
        <f>IF(Table2[[#This Row],[Delivery_Time_Days]]&lt;7,Table2[[#This Row],[Customer_Rating]],"")</f>
        <v/>
      </c>
    </row>
    <row r="574" spans="1:14" x14ac:dyDescent="0.3">
      <c r="A574">
        <v>573</v>
      </c>
      <c r="B574">
        <v>43</v>
      </c>
      <c r="C574" t="s">
        <v>14</v>
      </c>
      <c r="D574" t="s">
        <v>15</v>
      </c>
      <c r="E574" t="s">
        <v>21</v>
      </c>
      <c r="F574" s="2">
        <v>769.35</v>
      </c>
      <c r="G574">
        <v>12</v>
      </c>
      <c r="H574" s="3">
        <v>2.1</v>
      </c>
      <c r="I574" t="s">
        <v>17</v>
      </c>
      <c r="J574" s="1">
        <v>45134</v>
      </c>
      <c r="K574" s="1">
        <f>Table2[[#This Row],[Order_Date]]+Table2[[#This Row],[Delivery_Time_Days]]</f>
        <v>45146</v>
      </c>
      <c r="L574" t="str">
        <f>IF(Table2[[#This Row],[Customer_Age]]&lt;30,"Young",IF(Table2[[#This Row],[Customer_Age]]&lt;45,"Middle Age","Old"))</f>
        <v>Middle Age</v>
      </c>
      <c r="M574" s="3">
        <f>IF(Table2[[#This Row],[Delivery_Time_Days]]&gt;=7,Table2[[#This Row],[Customer_Rating]],"")</f>
        <v>2.1</v>
      </c>
      <c r="N574" s="3" t="str">
        <f>IF(Table2[[#This Row],[Delivery_Time_Days]]&lt;7,Table2[[#This Row],[Customer_Rating]],"")</f>
        <v/>
      </c>
    </row>
    <row r="575" spans="1:14" x14ac:dyDescent="0.3">
      <c r="A575">
        <v>574</v>
      </c>
      <c r="B575">
        <v>28</v>
      </c>
      <c r="C575" t="s">
        <v>10</v>
      </c>
      <c r="D575" t="s">
        <v>25</v>
      </c>
      <c r="E575" t="s">
        <v>12</v>
      </c>
      <c r="F575" s="2">
        <v>835.15</v>
      </c>
      <c r="G575">
        <v>7</v>
      </c>
      <c r="H575" s="3">
        <v>3.1</v>
      </c>
      <c r="I575" t="s">
        <v>13</v>
      </c>
      <c r="J575" s="1">
        <v>45135</v>
      </c>
      <c r="K575" s="1">
        <f>Table2[[#This Row],[Order_Date]]+Table2[[#This Row],[Delivery_Time_Days]]</f>
        <v>45142</v>
      </c>
      <c r="L575" t="str">
        <f>IF(Table2[[#This Row],[Customer_Age]]&lt;30,"Young",IF(Table2[[#This Row],[Customer_Age]]&lt;45,"Middle Age","Old"))</f>
        <v>Young</v>
      </c>
      <c r="M575" s="3">
        <f>IF(Table2[[#This Row],[Delivery_Time_Days]]&gt;=7,Table2[[#This Row],[Customer_Rating]],"")</f>
        <v>3.1</v>
      </c>
      <c r="N575" s="3" t="str">
        <f>IF(Table2[[#This Row],[Delivery_Time_Days]]&lt;7,Table2[[#This Row],[Customer_Rating]],"")</f>
        <v/>
      </c>
    </row>
    <row r="576" spans="1:14" x14ac:dyDescent="0.3">
      <c r="A576">
        <v>575</v>
      </c>
      <c r="B576">
        <v>31</v>
      </c>
      <c r="C576" t="s">
        <v>10</v>
      </c>
      <c r="D576" t="s">
        <v>20</v>
      </c>
      <c r="E576" t="s">
        <v>12</v>
      </c>
      <c r="F576" s="2">
        <v>1312.47</v>
      </c>
      <c r="G576">
        <v>4</v>
      </c>
      <c r="H576" s="3">
        <v>3.9</v>
      </c>
      <c r="I576" t="s">
        <v>13</v>
      </c>
      <c r="J576" s="1">
        <v>45136</v>
      </c>
      <c r="K576" s="1">
        <f>Table2[[#This Row],[Order_Date]]+Table2[[#This Row],[Delivery_Time_Days]]</f>
        <v>45140</v>
      </c>
      <c r="L576" t="str">
        <f>IF(Table2[[#This Row],[Customer_Age]]&lt;30,"Young",IF(Table2[[#This Row],[Customer_Age]]&lt;45,"Middle Age","Old"))</f>
        <v>Middle Age</v>
      </c>
      <c r="M576" s="3" t="str">
        <f>IF(Table2[[#This Row],[Delivery_Time_Days]]&gt;=7,Table2[[#This Row],[Customer_Rating]],"")</f>
        <v/>
      </c>
      <c r="N576" s="3">
        <f>IF(Table2[[#This Row],[Delivery_Time_Days]]&lt;7,Table2[[#This Row],[Customer_Rating]],"")</f>
        <v>3.9</v>
      </c>
    </row>
    <row r="577" spans="1:14" x14ac:dyDescent="0.3">
      <c r="A577">
        <v>576</v>
      </c>
      <c r="B577">
        <v>46</v>
      </c>
      <c r="C577" t="s">
        <v>23</v>
      </c>
      <c r="D577" t="s">
        <v>18</v>
      </c>
      <c r="E577" t="s">
        <v>19</v>
      </c>
      <c r="F577" s="2">
        <v>867.17</v>
      </c>
      <c r="G577">
        <v>11</v>
      </c>
      <c r="H577" s="3">
        <v>4.2</v>
      </c>
      <c r="I577" t="s">
        <v>13</v>
      </c>
      <c r="J577" s="1">
        <v>45137</v>
      </c>
      <c r="K577" s="1">
        <f>Table2[[#This Row],[Order_Date]]+Table2[[#This Row],[Delivery_Time_Days]]</f>
        <v>45148</v>
      </c>
      <c r="L577" t="str">
        <f>IF(Table2[[#This Row],[Customer_Age]]&lt;30,"Young",IF(Table2[[#This Row],[Customer_Age]]&lt;45,"Middle Age","Old"))</f>
        <v>Old</v>
      </c>
      <c r="M577" s="3">
        <f>IF(Table2[[#This Row],[Delivery_Time_Days]]&gt;=7,Table2[[#This Row],[Customer_Rating]],"")</f>
        <v>4.2</v>
      </c>
      <c r="N577" s="3" t="str">
        <f>IF(Table2[[#This Row],[Delivery_Time_Days]]&lt;7,Table2[[#This Row],[Customer_Rating]],"")</f>
        <v/>
      </c>
    </row>
    <row r="578" spans="1:14" x14ac:dyDescent="0.3">
      <c r="A578">
        <v>577</v>
      </c>
      <c r="B578">
        <v>35</v>
      </c>
      <c r="C578" t="s">
        <v>10</v>
      </c>
      <c r="D578" t="s">
        <v>20</v>
      </c>
      <c r="E578" t="s">
        <v>12</v>
      </c>
      <c r="F578" s="2">
        <v>74.39</v>
      </c>
      <c r="G578">
        <v>3</v>
      </c>
      <c r="H578" s="3">
        <v>1.9</v>
      </c>
      <c r="I578" t="s">
        <v>13</v>
      </c>
      <c r="J578" s="1">
        <v>45138</v>
      </c>
      <c r="K578" s="1">
        <f>Table2[[#This Row],[Order_Date]]+Table2[[#This Row],[Delivery_Time_Days]]</f>
        <v>45141</v>
      </c>
      <c r="L578" t="str">
        <f>IF(Table2[[#This Row],[Customer_Age]]&lt;30,"Young",IF(Table2[[#This Row],[Customer_Age]]&lt;45,"Middle Age","Old"))</f>
        <v>Middle Age</v>
      </c>
      <c r="M578" s="3" t="str">
        <f>IF(Table2[[#This Row],[Delivery_Time_Days]]&gt;=7,Table2[[#This Row],[Customer_Rating]],"")</f>
        <v/>
      </c>
      <c r="N578" s="3">
        <f>IF(Table2[[#This Row],[Delivery_Time_Days]]&lt;7,Table2[[#This Row],[Customer_Rating]],"")</f>
        <v>1.9</v>
      </c>
    </row>
    <row r="579" spans="1:14" x14ac:dyDescent="0.3">
      <c r="A579">
        <v>578</v>
      </c>
      <c r="B579">
        <v>58</v>
      </c>
      <c r="C579" t="s">
        <v>23</v>
      </c>
      <c r="D579" t="s">
        <v>11</v>
      </c>
      <c r="E579" t="s">
        <v>19</v>
      </c>
      <c r="F579" s="2">
        <v>429.15</v>
      </c>
      <c r="G579">
        <v>6</v>
      </c>
      <c r="H579" s="3">
        <v>3.5</v>
      </c>
      <c r="I579" t="s">
        <v>17</v>
      </c>
      <c r="J579" s="1">
        <v>45139</v>
      </c>
      <c r="K579" s="1">
        <f>Table2[[#This Row],[Order_Date]]+Table2[[#This Row],[Delivery_Time_Days]]</f>
        <v>45145</v>
      </c>
      <c r="L579" t="str">
        <f>IF(Table2[[#This Row],[Customer_Age]]&lt;30,"Young",IF(Table2[[#This Row],[Customer_Age]]&lt;45,"Middle Age","Old"))</f>
        <v>Old</v>
      </c>
      <c r="M579" s="3" t="str">
        <f>IF(Table2[[#This Row],[Delivery_Time_Days]]&gt;=7,Table2[[#This Row],[Customer_Rating]],"")</f>
        <v/>
      </c>
      <c r="N579" s="3">
        <f>IF(Table2[[#This Row],[Delivery_Time_Days]]&lt;7,Table2[[#This Row],[Customer_Rating]],"")</f>
        <v>3.5</v>
      </c>
    </row>
    <row r="580" spans="1:14" x14ac:dyDescent="0.3">
      <c r="A580">
        <v>579</v>
      </c>
      <c r="B580">
        <v>60</v>
      </c>
      <c r="C580" t="s">
        <v>14</v>
      </c>
      <c r="D580" t="s">
        <v>25</v>
      </c>
      <c r="E580" t="s">
        <v>12</v>
      </c>
      <c r="F580" s="2">
        <v>225.5</v>
      </c>
      <c r="G580">
        <v>9</v>
      </c>
      <c r="H580" s="3">
        <v>2.2999999999999998</v>
      </c>
      <c r="I580" t="s">
        <v>13</v>
      </c>
      <c r="J580" s="1">
        <v>45140</v>
      </c>
      <c r="K580" s="1">
        <f>Table2[[#This Row],[Order_Date]]+Table2[[#This Row],[Delivery_Time_Days]]</f>
        <v>45149</v>
      </c>
      <c r="L580" t="str">
        <f>IF(Table2[[#This Row],[Customer_Age]]&lt;30,"Young",IF(Table2[[#This Row],[Customer_Age]]&lt;45,"Middle Age","Old"))</f>
        <v>Old</v>
      </c>
      <c r="M580" s="3">
        <f>IF(Table2[[#This Row],[Delivery_Time_Days]]&gt;=7,Table2[[#This Row],[Customer_Rating]],"")</f>
        <v>2.2999999999999998</v>
      </c>
      <c r="N580" s="3" t="str">
        <f>IF(Table2[[#This Row],[Delivery_Time_Days]]&lt;7,Table2[[#This Row],[Customer_Rating]],"")</f>
        <v/>
      </c>
    </row>
    <row r="581" spans="1:14" x14ac:dyDescent="0.3">
      <c r="A581">
        <v>580</v>
      </c>
      <c r="B581">
        <v>34</v>
      </c>
      <c r="C581" t="s">
        <v>23</v>
      </c>
      <c r="D581" t="s">
        <v>11</v>
      </c>
      <c r="E581" t="s">
        <v>19</v>
      </c>
      <c r="F581" s="2">
        <v>889.71</v>
      </c>
      <c r="G581">
        <v>6</v>
      </c>
      <c r="H581" s="3">
        <v>3.3</v>
      </c>
      <c r="I581" t="s">
        <v>17</v>
      </c>
      <c r="J581" s="1">
        <v>45141</v>
      </c>
      <c r="K581" s="1">
        <f>Table2[[#This Row],[Order_Date]]+Table2[[#This Row],[Delivery_Time_Days]]</f>
        <v>45147</v>
      </c>
      <c r="L581" t="str">
        <f>IF(Table2[[#This Row],[Customer_Age]]&lt;30,"Young",IF(Table2[[#This Row],[Customer_Age]]&lt;45,"Middle Age","Old"))</f>
        <v>Middle Age</v>
      </c>
      <c r="M581" s="3" t="str">
        <f>IF(Table2[[#This Row],[Delivery_Time_Days]]&gt;=7,Table2[[#This Row],[Customer_Rating]],"")</f>
        <v/>
      </c>
      <c r="N581" s="3">
        <f>IF(Table2[[#This Row],[Delivery_Time_Days]]&lt;7,Table2[[#This Row],[Customer_Rating]],"")</f>
        <v>3.3</v>
      </c>
    </row>
    <row r="582" spans="1:14" x14ac:dyDescent="0.3">
      <c r="A582">
        <v>581</v>
      </c>
      <c r="B582">
        <v>49</v>
      </c>
      <c r="C582" t="s">
        <v>14</v>
      </c>
      <c r="D582" t="s">
        <v>15</v>
      </c>
      <c r="E582" t="s">
        <v>21</v>
      </c>
      <c r="F582" s="2">
        <v>596.59</v>
      </c>
      <c r="G582">
        <v>1</v>
      </c>
      <c r="H582" s="3">
        <v>1.1000000000000001</v>
      </c>
      <c r="I582" t="s">
        <v>17</v>
      </c>
      <c r="J582" s="1">
        <v>45142</v>
      </c>
      <c r="K582" s="1">
        <f>Table2[[#This Row],[Order_Date]]+Table2[[#This Row],[Delivery_Time_Days]]</f>
        <v>45143</v>
      </c>
      <c r="L582" t="str">
        <f>IF(Table2[[#This Row],[Customer_Age]]&lt;30,"Young",IF(Table2[[#This Row],[Customer_Age]]&lt;45,"Middle Age","Old"))</f>
        <v>Old</v>
      </c>
      <c r="M582" s="3" t="str">
        <f>IF(Table2[[#This Row],[Delivery_Time_Days]]&gt;=7,Table2[[#This Row],[Customer_Rating]],"")</f>
        <v/>
      </c>
      <c r="N582" s="3">
        <f>IF(Table2[[#This Row],[Delivery_Time_Days]]&lt;7,Table2[[#This Row],[Customer_Rating]],"")</f>
        <v>1.1000000000000001</v>
      </c>
    </row>
    <row r="583" spans="1:14" x14ac:dyDescent="0.3">
      <c r="A583">
        <v>582</v>
      </c>
      <c r="B583">
        <v>43</v>
      </c>
      <c r="C583" t="s">
        <v>23</v>
      </c>
      <c r="D583" t="s">
        <v>25</v>
      </c>
      <c r="E583" t="s">
        <v>24</v>
      </c>
      <c r="F583" s="2">
        <v>89.89</v>
      </c>
      <c r="G583">
        <v>11</v>
      </c>
      <c r="H583" s="3">
        <v>4.8</v>
      </c>
      <c r="I583" t="s">
        <v>13</v>
      </c>
      <c r="J583" s="1">
        <v>45143</v>
      </c>
      <c r="K583" s="1">
        <f>Table2[[#This Row],[Order_Date]]+Table2[[#This Row],[Delivery_Time_Days]]</f>
        <v>45154</v>
      </c>
      <c r="L583" t="str">
        <f>IF(Table2[[#This Row],[Customer_Age]]&lt;30,"Young",IF(Table2[[#This Row],[Customer_Age]]&lt;45,"Middle Age","Old"))</f>
        <v>Middle Age</v>
      </c>
      <c r="M583" s="3">
        <f>IF(Table2[[#This Row],[Delivery_Time_Days]]&gt;=7,Table2[[#This Row],[Customer_Rating]],"")</f>
        <v>4.8</v>
      </c>
      <c r="N583" s="3" t="str">
        <f>IF(Table2[[#This Row],[Delivery_Time_Days]]&lt;7,Table2[[#This Row],[Customer_Rating]],"")</f>
        <v/>
      </c>
    </row>
    <row r="584" spans="1:14" x14ac:dyDescent="0.3">
      <c r="A584">
        <v>583</v>
      </c>
      <c r="B584">
        <v>43</v>
      </c>
      <c r="C584" t="s">
        <v>14</v>
      </c>
      <c r="D584" t="s">
        <v>11</v>
      </c>
      <c r="E584" t="s">
        <v>12</v>
      </c>
      <c r="F584" s="2">
        <v>503.3</v>
      </c>
      <c r="G584">
        <v>5</v>
      </c>
      <c r="H584" s="3">
        <v>2.6</v>
      </c>
      <c r="I584" t="s">
        <v>13</v>
      </c>
      <c r="J584" s="1">
        <v>45144</v>
      </c>
      <c r="K584" s="1">
        <f>Table2[[#This Row],[Order_Date]]+Table2[[#This Row],[Delivery_Time_Days]]</f>
        <v>45149</v>
      </c>
      <c r="L584" t="str">
        <f>IF(Table2[[#This Row],[Customer_Age]]&lt;30,"Young",IF(Table2[[#This Row],[Customer_Age]]&lt;45,"Middle Age","Old"))</f>
        <v>Middle Age</v>
      </c>
      <c r="M584" s="3" t="str">
        <f>IF(Table2[[#This Row],[Delivery_Time_Days]]&gt;=7,Table2[[#This Row],[Customer_Rating]],"")</f>
        <v/>
      </c>
      <c r="N584" s="3">
        <f>IF(Table2[[#This Row],[Delivery_Time_Days]]&lt;7,Table2[[#This Row],[Customer_Rating]],"")</f>
        <v>2.6</v>
      </c>
    </row>
    <row r="585" spans="1:14" x14ac:dyDescent="0.3">
      <c r="A585">
        <v>584</v>
      </c>
      <c r="B585">
        <v>36</v>
      </c>
      <c r="C585" t="s">
        <v>10</v>
      </c>
      <c r="D585" t="s">
        <v>15</v>
      </c>
      <c r="E585" t="s">
        <v>12</v>
      </c>
      <c r="F585" s="2">
        <v>1139.94</v>
      </c>
      <c r="G585">
        <v>11</v>
      </c>
      <c r="H585" s="3">
        <v>4.4000000000000004</v>
      </c>
      <c r="I585" t="s">
        <v>13</v>
      </c>
      <c r="J585" s="1">
        <v>45145</v>
      </c>
      <c r="K585" s="1">
        <f>Table2[[#This Row],[Order_Date]]+Table2[[#This Row],[Delivery_Time_Days]]</f>
        <v>45156</v>
      </c>
      <c r="L585" t="str">
        <f>IF(Table2[[#This Row],[Customer_Age]]&lt;30,"Young",IF(Table2[[#This Row],[Customer_Age]]&lt;45,"Middle Age","Old"))</f>
        <v>Middle Age</v>
      </c>
      <c r="M585" s="3">
        <f>IF(Table2[[#This Row],[Delivery_Time_Days]]&gt;=7,Table2[[#This Row],[Customer_Rating]],"")</f>
        <v>4.4000000000000004</v>
      </c>
      <c r="N585" s="3" t="str">
        <f>IF(Table2[[#This Row],[Delivery_Time_Days]]&lt;7,Table2[[#This Row],[Customer_Rating]],"")</f>
        <v/>
      </c>
    </row>
    <row r="586" spans="1:14" x14ac:dyDescent="0.3">
      <c r="A586">
        <v>585</v>
      </c>
      <c r="B586">
        <v>59</v>
      </c>
      <c r="C586" t="s">
        <v>10</v>
      </c>
      <c r="D586" t="s">
        <v>11</v>
      </c>
      <c r="E586" t="s">
        <v>21</v>
      </c>
      <c r="F586" s="2">
        <v>754.12</v>
      </c>
      <c r="G586">
        <v>9</v>
      </c>
      <c r="H586" s="3">
        <v>4.5999999999999996</v>
      </c>
      <c r="I586" t="s">
        <v>13</v>
      </c>
      <c r="J586" s="1">
        <v>45146</v>
      </c>
      <c r="K586" s="1">
        <f>Table2[[#This Row],[Order_Date]]+Table2[[#This Row],[Delivery_Time_Days]]</f>
        <v>45155</v>
      </c>
      <c r="L586" t="str">
        <f>IF(Table2[[#This Row],[Customer_Age]]&lt;30,"Young",IF(Table2[[#This Row],[Customer_Age]]&lt;45,"Middle Age","Old"))</f>
        <v>Old</v>
      </c>
      <c r="M586" s="3">
        <f>IF(Table2[[#This Row],[Delivery_Time_Days]]&gt;=7,Table2[[#This Row],[Customer_Rating]],"")</f>
        <v>4.5999999999999996</v>
      </c>
      <c r="N586" s="3" t="str">
        <f>IF(Table2[[#This Row],[Delivery_Time_Days]]&lt;7,Table2[[#This Row],[Customer_Rating]],"")</f>
        <v/>
      </c>
    </row>
    <row r="587" spans="1:14" x14ac:dyDescent="0.3">
      <c r="A587">
        <v>586</v>
      </c>
      <c r="B587">
        <v>44</v>
      </c>
      <c r="C587" t="s">
        <v>10</v>
      </c>
      <c r="D587" t="s">
        <v>11</v>
      </c>
      <c r="E587" t="s">
        <v>16</v>
      </c>
      <c r="F587" s="2">
        <v>100.88</v>
      </c>
      <c r="G587">
        <v>2</v>
      </c>
      <c r="H587" s="3">
        <v>3.4</v>
      </c>
      <c r="I587" t="s">
        <v>17</v>
      </c>
      <c r="J587" s="1">
        <v>45147</v>
      </c>
      <c r="K587" s="1">
        <f>Table2[[#This Row],[Order_Date]]+Table2[[#This Row],[Delivery_Time_Days]]</f>
        <v>45149</v>
      </c>
      <c r="L587" t="str">
        <f>IF(Table2[[#This Row],[Customer_Age]]&lt;30,"Young",IF(Table2[[#This Row],[Customer_Age]]&lt;45,"Middle Age","Old"))</f>
        <v>Middle Age</v>
      </c>
      <c r="M587" s="3" t="str">
        <f>IF(Table2[[#This Row],[Delivery_Time_Days]]&gt;=7,Table2[[#This Row],[Customer_Rating]],"")</f>
        <v/>
      </c>
      <c r="N587" s="3">
        <f>IF(Table2[[#This Row],[Delivery_Time_Days]]&lt;7,Table2[[#This Row],[Customer_Rating]],"")</f>
        <v>3.4</v>
      </c>
    </row>
    <row r="588" spans="1:14" x14ac:dyDescent="0.3">
      <c r="A588">
        <v>587</v>
      </c>
      <c r="B588">
        <v>49</v>
      </c>
      <c r="C588" t="s">
        <v>10</v>
      </c>
      <c r="D588" t="s">
        <v>25</v>
      </c>
      <c r="E588" t="s">
        <v>24</v>
      </c>
      <c r="F588" s="2">
        <v>1057.1099999999999</v>
      </c>
      <c r="G588">
        <v>8</v>
      </c>
      <c r="H588" s="3">
        <v>4.3</v>
      </c>
      <c r="I588" t="s">
        <v>17</v>
      </c>
      <c r="J588" s="1">
        <v>45148</v>
      </c>
      <c r="K588" s="1">
        <f>Table2[[#This Row],[Order_Date]]+Table2[[#This Row],[Delivery_Time_Days]]</f>
        <v>45156</v>
      </c>
      <c r="L588" t="str">
        <f>IF(Table2[[#This Row],[Customer_Age]]&lt;30,"Young",IF(Table2[[#This Row],[Customer_Age]]&lt;45,"Middle Age","Old"))</f>
        <v>Old</v>
      </c>
      <c r="M588" s="3">
        <f>IF(Table2[[#This Row],[Delivery_Time_Days]]&gt;=7,Table2[[#This Row],[Customer_Rating]],"")</f>
        <v>4.3</v>
      </c>
      <c r="N588" s="3" t="str">
        <f>IF(Table2[[#This Row],[Delivery_Time_Days]]&lt;7,Table2[[#This Row],[Customer_Rating]],"")</f>
        <v/>
      </c>
    </row>
    <row r="589" spans="1:14" x14ac:dyDescent="0.3">
      <c r="A589">
        <v>588</v>
      </c>
      <c r="B589">
        <v>39</v>
      </c>
      <c r="C589" t="s">
        <v>14</v>
      </c>
      <c r="D589" t="s">
        <v>18</v>
      </c>
      <c r="E589" t="s">
        <v>16</v>
      </c>
      <c r="F589" s="2">
        <v>1064.43</v>
      </c>
      <c r="G589">
        <v>13</v>
      </c>
      <c r="H589" s="3">
        <v>4.5</v>
      </c>
      <c r="I589" t="s">
        <v>13</v>
      </c>
      <c r="J589" s="1">
        <v>45149</v>
      </c>
      <c r="K589" s="1">
        <f>Table2[[#This Row],[Order_Date]]+Table2[[#This Row],[Delivery_Time_Days]]</f>
        <v>45162</v>
      </c>
      <c r="L589" t="str">
        <f>IF(Table2[[#This Row],[Customer_Age]]&lt;30,"Young",IF(Table2[[#This Row],[Customer_Age]]&lt;45,"Middle Age","Old"))</f>
        <v>Middle Age</v>
      </c>
      <c r="M589" s="3">
        <f>IF(Table2[[#This Row],[Delivery_Time_Days]]&gt;=7,Table2[[#This Row],[Customer_Rating]],"")</f>
        <v>4.5</v>
      </c>
      <c r="N589" s="3" t="str">
        <f>IF(Table2[[#This Row],[Delivery_Time_Days]]&lt;7,Table2[[#This Row],[Customer_Rating]],"")</f>
        <v/>
      </c>
    </row>
    <row r="590" spans="1:14" x14ac:dyDescent="0.3">
      <c r="A590">
        <v>589</v>
      </c>
      <c r="B590">
        <v>47</v>
      </c>
      <c r="C590" t="s">
        <v>23</v>
      </c>
      <c r="D590" t="s">
        <v>22</v>
      </c>
      <c r="E590" t="s">
        <v>16</v>
      </c>
      <c r="F590" s="2">
        <v>790.6</v>
      </c>
      <c r="G590">
        <v>14</v>
      </c>
      <c r="H590" s="3">
        <v>4.4000000000000004</v>
      </c>
      <c r="I590" t="s">
        <v>17</v>
      </c>
      <c r="J590" s="1">
        <v>45150</v>
      </c>
      <c r="K590" s="1">
        <f>Table2[[#This Row],[Order_Date]]+Table2[[#This Row],[Delivery_Time_Days]]</f>
        <v>45164</v>
      </c>
      <c r="L590" t="str">
        <f>IF(Table2[[#This Row],[Customer_Age]]&lt;30,"Young",IF(Table2[[#This Row],[Customer_Age]]&lt;45,"Middle Age","Old"))</f>
        <v>Old</v>
      </c>
      <c r="M590" s="3">
        <f>IF(Table2[[#This Row],[Delivery_Time_Days]]&gt;=7,Table2[[#This Row],[Customer_Rating]],"")</f>
        <v>4.4000000000000004</v>
      </c>
      <c r="N590" s="3" t="str">
        <f>IF(Table2[[#This Row],[Delivery_Time_Days]]&lt;7,Table2[[#This Row],[Customer_Rating]],"")</f>
        <v/>
      </c>
    </row>
    <row r="591" spans="1:14" x14ac:dyDescent="0.3">
      <c r="A591">
        <v>590</v>
      </c>
      <c r="B591">
        <v>34</v>
      </c>
      <c r="C591" t="s">
        <v>10</v>
      </c>
      <c r="D591" t="s">
        <v>22</v>
      </c>
      <c r="E591" t="s">
        <v>16</v>
      </c>
      <c r="F591" s="2">
        <v>677.98</v>
      </c>
      <c r="G591">
        <v>5</v>
      </c>
      <c r="H591" s="3">
        <v>1.6</v>
      </c>
      <c r="I591" t="s">
        <v>13</v>
      </c>
      <c r="J591" s="1">
        <v>45151</v>
      </c>
      <c r="K591" s="1">
        <f>Table2[[#This Row],[Order_Date]]+Table2[[#This Row],[Delivery_Time_Days]]</f>
        <v>45156</v>
      </c>
      <c r="L591" t="str">
        <f>IF(Table2[[#This Row],[Customer_Age]]&lt;30,"Young",IF(Table2[[#This Row],[Customer_Age]]&lt;45,"Middle Age","Old"))</f>
        <v>Middle Age</v>
      </c>
      <c r="M591" s="3" t="str">
        <f>IF(Table2[[#This Row],[Delivery_Time_Days]]&gt;=7,Table2[[#This Row],[Customer_Rating]],"")</f>
        <v/>
      </c>
      <c r="N591" s="3">
        <f>IF(Table2[[#This Row],[Delivery_Time_Days]]&lt;7,Table2[[#This Row],[Customer_Rating]],"")</f>
        <v>1.6</v>
      </c>
    </row>
    <row r="592" spans="1:14" x14ac:dyDescent="0.3">
      <c r="A592">
        <v>591</v>
      </c>
      <c r="B592">
        <v>61</v>
      </c>
      <c r="C592" t="s">
        <v>14</v>
      </c>
      <c r="D592" t="s">
        <v>11</v>
      </c>
      <c r="E592" t="s">
        <v>12</v>
      </c>
      <c r="F592" s="2">
        <v>1453.72</v>
      </c>
      <c r="G592">
        <v>12</v>
      </c>
      <c r="H592" s="3">
        <v>1.3</v>
      </c>
      <c r="I592" t="s">
        <v>13</v>
      </c>
      <c r="J592" s="1">
        <v>45152</v>
      </c>
      <c r="K592" s="1">
        <f>Table2[[#This Row],[Order_Date]]+Table2[[#This Row],[Delivery_Time_Days]]</f>
        <v>45164</v>
      </c>
      <c r="L592" t="str">
        <f>IF(Table2[[#This Row],[Customer_Age]]&lt;30,"Young",IF(Table2[[#This Row],[Customer_Age]]&lt;45,"Middle Age","Old"))</f>
        <v>Old</v>
      </c>
      <c r="M592" s="3">
        <f>IF(Table2[[#This Row],[Delivery_Time_Days]]&gt;=7,Table2[[#This Row],[Customer_Rating]],"")</f>
        <v>1.3</v>
      </c>
      <c r="N592" s="3" t="str">
        <f>IF(Table2[[#This Row],[Delivery_Time_Days]]&lt;7,Table2[[#This Row],[Customer_Rating]],"")</f>
        <v/>
      </c>
    </row>
    <row r="593" spans="1:14" x14ac:dyDescent="0.3">
      <c r="A593">
        <v>592</v>
      </c>
      <c r="B593">
        <v>28</v>
      </c>
      <c r="C593" t="s">
        <v>10</v>
      </c>
      <c r="D593" t="s">
        <v>15</v>
      </c>
      <c r="E593" t="s">
        <v>19</v>
      </c>
      <c r="F593" s="2">
        <v>1485.7</v>
      </c>
      <c r="G593">
        <v>2</v>
      </c>
      <c r="H593" s="3">
        <v>4.5999999999999996</v>
      </c>
      <c r="I593" t="s">
        <v>13</v>
      </c>
      <c r="J593" s="1">
        <v>45153</v>
      </c>
      <c r="K593" s="1">
        <f>Table2[[#This Row],[Order_Date]]+Table2[[#This Row],[Delivery_Time_Days]]</f>
        <v>45155</v>
      </c>
      <c r="L593" t="str">
        <f>IF(Table2[[#This Row],[Customer_Age]]&lt;30,"Young",IF(Table2[[#This Row],[Customer_Age]]&lt;45,"Middle Age","Old"))</f>
        <v>Young</v>
      </c>
      <c r="M593" s="3" t="str">
        <f>IF(Table2[[#This Row],[Delivery_Time_Days]]&gt;=7,Table2[[#This Row],[Customer_Rating]],"")</f>
        <v/>
      </c>
      <c r="N593" s="3">
        <f>IF(Table2[[#This Row],[Delivery_Time_Days]]&lt;7,Table2[[#This Row],[Customer_Rating]],"")</f>
        <v>4.5999999999999996</v>
      </c>
    </row>
    <row r="594" spans="1:14" x14ac:dyDescent="0.3">
      <c r="A594">
        <v>593</v>
      </c>
      <c r="B594">
        <v>51</v>
      </c>
      <c r="C594" t="s">
        <v>10</v>
      </c>
      <c r="D594" t="s">
        <v>15</v>
      </c>
      <c r="E594" t="s">
        <v>12</v>
      </c>
      <c r="F594" s="2">
        <v>1230.1600000000001</v>
      </c>
      <c r="G594">
        <v>4</v>
      </c>
      <c r="H594" s="3">
        <v>4.9000000000000004</v>
      </c>
      <c r="I594" t="s">
        <v>13</v>
      </c>
      <c r="J594" s="1">
        <v>45154</v>
      </c>
      <c r="K594" s="1">
        <f>Table2[[#This Row],[Order_Date]]+Table2[[#This Row],[Delivery_Time_Days]]</f>
        <v>45158</v>
      </c>
      <c r="L594" t="str">
        <f>IF(Table2[[#This Row],[Customer_Age]]&lt;30,"Young",IF(Table2[[#This Row],[Customer_Age]]&lt;45,"Middle Age","Old"))</f>
        <v>Old</v>
      </c>
      <c r="M594" s="3" t="str">
        <f>IF(Table2[[#This Row],[Delivery_Time_Days]]&gt;=7,Table2[[#This Row],[Customer_Rating]],"")</f>
        <v/>
      </c>
      <c r="N594" s="3">
        <f>IF(Table2[[#This Row],[Delivery_Time_Days]]&lt;7,Table2[[#This Row],[Customer_Rating]],"")</f>
        <v>4.9000000000000004</v>
      </c>
    </row>
    <row r="595" spans="1:14" x14ac:dyDescent="0.3">
      <c r="A595">
        <v>594</v>
      </c>
      <c r="B595">
        <v>31</v>
      </c>
      <c r="C595" t="s">
        <v>23</v>
      </c>
      <c r="D595" t="s">
        <v>11</v>
      </c>
      <c r="E595" t="s">
        <v>16</v>
      </c>
      <c r="F595" s="2">
        <v>148.91</v>
      </c>
      <c r="G595">
        <v>13</v>
      </c>
      <c r="H595" s="3">
        <v>3.1</v>
      </c>
      <c r="I595" t="s">
        <v>13</v>
      </c>
      <c r="J595" s="1">
        <v>45155</v>
      </c>
      <c r="K595" s="1">
        <f>Table2[[#This Row],[Order_Date]]+Table2[[#This Row],[Delivery_Time_Days]]</f>
        <v>45168</v>
      </c>
      <c r="L595" t="str">
        <f>IF(Table2[[#This Row],[Customer_Age]]&lt;30,"Young",IF(Table2[[#This Row],[Customer_Age]]&lt;45,"Middle Age","Old"))</f>
        <v>Middle Age</v>
      </c>
      <c r="M595" s="3">
        <f>IF(Table2[[#This Row],[Delivery_Time_Days]]&gt;=7,Table2[[#This Row],[Customer_Rating]],"")</f>
        <v>3.1</v>
      </c>
      <c r="N595" s="3" t="str">
        <f>IF(Table2[[#This Row],[Delivery_Time_Days]]&lt;7,Table2[[#This Row],[Customer_Rating]],"")</f>
        <v/>
      </c>
    </row>
    <row r="596" spans="1:14" x14ac:dyDescent="0.3">
      <c r="A596">
        <v>595</v>
      </c>
      <c r="B596">
        <v>31</v>
      </c>
      <c r="C596" t="s">
        <v>14</v>
      </c>
      <c r="D596" t="s">
        <v>20</v>
      </c>
      <c r="E596" t="s">
        <v>19</v>
      </c>
      <c r="F596" s="2">
        <v>804.52</v>
      </c>
      <c r="G596">
        <v>14</v>
      </c>
      <c r="H596" s="3">
        <v>1.2</v>
      </c>
      <c r="I596" t="s">
        <v>13</v>
      </c>
      <c r="J596" s="1">
        <v>45156</v>
      </c>
      <c r="K596" s="1">
        <f>Table2[[#This Row],[Order_Date]]+Table2[[#This Row],[Delivery_Time_Days]]</f>
        <v>45170</v>
      </c>
      <c r="L596" t="str">
        <f>IF(Table2[[#This Row],[Customer_Age]]&lt;30,"Young",IF(Table2[[#This Row],[Customer_Age]]&lt;45,"Middle Age","Old"))</f>
        <v>Middle Age</v>
      </c>
      <c r="M596" s="3">
        <f>IF(Table2[[#This Row],[Delivery_Time_Days]]&gt;=7,Table2[[#This Row],[Customer_Rating]],"")</f>
        <v>1.2</v>
      </c>
      <c r="N596" s="3" t="str">
        <f>IF(Table2[[#This Row],[Delivery_Time_Days]]&lt;7,Table2[[#This Row],[Customer_Rating]],"")</f>
        <v/>
      </c>
    </row>
    <row r="597" spans="1:14" x14ac:dyDescent="0.3">
      <c r="A597">
        <v>596</v>
      </c>
      <c r="B597">
        <v>36</v>
      </c>
      <c r="C597" t="s">
        <v>23</v>
      </c>
      <c r="D597" t="s">
        <v>20</v>
      </c>
      <c r="E597" t="s">
        <v>12</v>
      </c>
      <c r="F597" s="2">
        <v>949.26</v>
      </c>
      <c r="G597">
        <v>8</v>
      </c>
      <c r="H597" s="3">
        <v>2.1</v>
      </c>
      <c r="I597" t="s">
        <v>17</v>
      </c>
      <c r="J597" s="1">
        <v>45157</v>
      </c>
      <c r="K597" s="1">
        <f>Table2[[#This Row],[Order_Date]]+Table2[[#This Row],[Delivery_Time_Days]]</f>
        <v>45165</v>
      </c>
      <c r="L597" t="str">
        <f>IF(Table2[[#This Row],[Customer_Age]]&lt;30,"Young",IF(Table2[[#This Row],[Customer_Age]]&lt;45,"Middle Age","Old"))</f>
        <v>Middle Age</v>
      </c>
      <c r="M597" s="3">
        <f>IF(Table2[[#This Row],[Delivery_Time_Days]]&gt;=7,Table2[[#This Row],[Customer_Rating]],"")</f>
        <v>2.1</v>
      </c>
      <c r="N597" s="3" t="str">
        <f>IF(Table2[[#This Row],[Delivery_Time_Days]]&lt;7,Table2[[#This Row],[Customer_Rating]],"")</f>
        <v/>
      </c>
    </row>
    <row r="598" spans="1:14" x14ac:dyDescent="0.3">
      <c r="A598">
        <v>597</v>
      </c>
      <c r="B598">
        <v>31</v>
      </c>
      <c r="C598" t="s">
        <v>10</v>
      </c>
      <c r="D598" t="s">
        <v>25</v>
      </c>
      <c r="E598" t="s">
        <v>21</v>
      </c>
      <c r="F598" s="2">
        <v>1033.75</v>
      </c>
      <c r="G598">
        <v>12</v>
      </c>
      <c r="H598" s="3">
        <v>1.4</v>
      </c>
      <c r="I598" t="s">
        <v>13</v>
      </c>
      <c r="J598" s="1">
        <v>45158</v>
      </c>
      <c r="K598" s="1">
        <f>Table2[[#This Row],[Order_Date]]+Table2[[#This Row],[Delivery_Time_Days]]</f>
        <v>45170</v>
      </c>
      <c r="L598" t="str">
        <f>IF(Table2[[#This Row],[Customer_Age]]&lt;30,"Young",IF(Table2[[#This Row],[Customer_Age]]&lt;45,"Middle Age","Old"))</f>
        <v>Middle Age</v>
      </c>
      <c r="M598" s="3">
        <f>IF(Table2[[#This Row],[Delivery_Time_Days]]&gt;=7,Table2[[#This Row],[Customer_Rating]],"")</f>
        <v>1.4</v>
      </c>
      <c r="N598" s="3" t="str">
        <f>IF(Table2[[#This Row],[Delivery_Time_Days]]&lt;7,Table2[[#This Row],[Customer_Rating]],"")</f>
        <v/>
      </c>
    </row>
    <row r="599" spans="1:14" x14ac:dyDescent="0.3">
      <c r="A599">
        <v>598</v>
      </c>
      <c r="B599">
        <v>39</v>
      </c>
      <c r="C599" t="s">
        <v>23</v>
      </c>
      <c r="D599" t="s">
        <v>15</v>
      </c>
      <c r="E599" t="s">
        <v>19</v>
      </c>
      <c r="F599" s="2">
        <v>749.75</v>
      </c>
      <c r="G599">
        <v>11</v>
      </c>
      <c r="H599" s="3">
        <v>3.4</v>
      </c>
      <c r="I599" t="s">
        <v>17</v>
      </c>
      <c r="J599" s="1">
        <v>45159</v>
      </c>
      <c r="K599" s="1">
        <f>Table2[[#This Row],[Order_Date]]+Table2[[#This Row],[Delivery_Time_Days]]</f>
        <v>45170</v>
      </c>
      <c r="L599" t="str">
        <f>IF(Table2[[#This Row],[Customer_Age]]&lt;30,"Young",IF(Table2[[#This Row],[Customer_Age]]&lt;45,"Middle Age","Old"))</f>
        <v>Middle Age</v>
      </c>
      <c r="M599" s="3">
        <f>IF(Table2[[#This Row],[Delivery_Time_Days]]&gt;=7,Table2[[#This Row],[Customer_Rating]],"")</f>
        <v>3.4</v>
      </c>
      <c r="N599" s="3" t="str">
        <f>IF(Table2[[#This Row],[Delivery_Time_Days]]&lt;7,Table2[[#This Row],[Customer_Rating]],"")</f>
        <v/>
      </c>
    </row>
    <row r="600" spans="1:14" x14ac:dyDescent="0.3">
      <c r="A600">
        <v>599</v>
      </c>
      <c r="B600">
        <v>25</v>
      </c>
      <c r="C600" t="s">
        <v>23</v>
      </c>
      <c r="D600" t="s">
        <v>20</v>
      </c>
      <c r="E600" t="s">
        <v>19</v>
      </c>
      <c r="F600" s="2">
        <v>665.72</v>
      </c>
      <c r="G600">
        <v>5</v>
      </c>
      <c r="H600" s="3">
        <v>2.9</v>
      </c>
      <c r="I600" t="s">
        <v>13</v>
      </c>
      <c r="J600" s="1">
        <v>45160</v>
      </c>
      <c r="K600" s="1">
        <f>Table2[[#This Row],[Order_Date]]+Table2[[#This Row],[Delivery_Time_Days]]</f>
        <v>45165</v>
      </c>
      <c r="L600" t="str">
        <f>IF(Table2[[#This Row],[Customer_Age]]&lt;30,"Young",IF(Table2[[#This Row],[Customer_Age]]&lt;45,"Middle Age","Old"))</f>
        <v>Young</v>
      </c>
      <c r="M600" s="3" t="str">
        <f>IF(Table2[[#This Row],[Delivery_Time_Days]]&gt;=7,Table2[[#This Row],[Customer_Rating]],"")</f>
        <v/>
      </c>
      <c r="N600" s="3">
        <f>IF(Table2[[#This Row],[Delivery_Time_Days]]&lt;7,Table2[[#This Row],[Customer_Rating]],"")</f>
        <v>2.9</v>
      </c>
    </row>
    <row r="601" spans="1:14" x14ac:dyDescent="0.3">
      <c r="A601">
        <v>600</v>
      </c>
      <c r="B601">
        <v>53</v>
      </c>
      <c r="C601" t="s">
        <v>23</v>
      </c>
      <c r="D601" t="s">
        <v>22</v>
      </c>
      <c r="E601" t="s">
        <v>19</v>
      </c>
      <c r="F601" s="2">
        <v>98.96</v>
      </c>
      <c r="G601">
        <v>5</v>
      </c>
      <c r="H601" s="3">
        <v>1.5</v>
      </c>
      <c r="I601" t="s">
        <v>13</v>
      </c>
      <c r="J601" s="1">
        <v>45161</v>
      </c>
      <c r="K601" s="1">
        <f>Table2[[#This Row],[Order_Date]]+Table2[[#This Row],[Delivery_Time_Days]]</f>
        <v>45166</v>
      </c>
      <c r="L601" t="str">
        <f>IF(Table2[[#This Row],[Customer_Age]]&lt;30,"Young",IF(Table2[[#This Row],[Customer_Age]]&lt;45,"Middle Age","Old"))</f>
        <v>Old</v>
      </c>
      <c r="M601" s="3" t="str">
        <f>IF(Table2[[#This Row],[Delivery_Time_Days]]&gt;=7,Table2[[#This Row],[Customer_Rating]],"")</f>
        <v/>
      </c>
      <c r="N601" s="3">
        <f>IF(Table2[[#This Row],[Delivery_Time_Days]]&lt;7,Table2[[#This Row],[Customer_Rating]],"")</f>
        <v>1.5</v>
      </c>
    </row>
    <row r="602" spans="1:14" x14ac:dyDescent="0.3">
      <c r="A602">
        <v>601</v>
      </c>
      <c r="B602">
        <v>39</v>
      </c>
      <c r="C602" t="s">
        <v>23</v>
      </c>
      <c r="D602" t="s">
        <v>25</v>
      </c>
      <c r="E602" t="s">
        <v>24</v>
      </c>
      <c r="F602" s="2">
        <v>1114.9100000000001</v>
      </c>
      <c r="G602">
        <v>11</v>
      </c>
      <c r="H602" s="3">
        <v>1.7</v>
      </c>
      <c r="I602" t="s">
        <v>17</v>
      </c>
      <c r="J602" s="1">
        <v>45162</v>
      </c>
      <c r="K602" s="1">
        <f>Table2[[#This Row],[Order_Date]]+Table2[[#This Row],[Delivery_Time_Days]]</f>
        <v>45173</v>
      </c>
      <c r="L602" t="str">
        <f>IF(Table2[[#This Row],[Customer_Age]]&lt;30,"Young",IF(Table2[[#This Row],[Customer_Age]]&lt;45,"Middle Age","Old"))</f>
        <v>Middle Age</v>
      </c>
      <c r="M602" s="3">
        <f>IF(Table2[[#This Row],[Delivery_Time_Days]]&gt;=7,Table2[[#This Row],[Customer_Rating]],"")</f>
        <v>1.7</v>
      </c>
      <c r="N602" s="3" t="str">
        <f>IF(Table2[[#This Row],[Delivery_Time_Days]]&lt;7,Table2[[#This Row],[Customer_Rating]],"")</f>
        <v/>
      </c>
    </row>
    <row r="603" spans="1:14" x14ac:dyDescent="0.3">
      <c r="A603">
        <v>602</v>
      </c>
      <c r="B603">
        <v>37</v>
      </c>
      <c r="C603" t="s">
        <v>10</v>
      </c>
      <c r="D603" t="s">
        <v>18</v>
      </c>
      <c r="E603" t="s">
        <v>24</v>
      </c>
      <c r="F603" s="2">
        <v>329.14</v>
      </c>
      <c r="G603">
        <v>8</v>
      </c>
      <c r="H603" s="3">
        <v>4.8</v>
      </c>
      <c r="I603" t="s">
        <v>13</v>
      </c>
      <c r="J603" s="1">
        <v>45163</v>
      </c>
      <c r="K603" s="1">
        <f>Table2[[#This Row],[Order_Date]]+Table2[[#This Row],[Delivery_Time_Days]]</f>
        <v>45171</v>
      </c>
      <c r="L603" t="str">
        <f>IF(Table2[[#This Row],[Customer_Age]]&lt;30,"Young",IF(Table2[[#This Row],[Customer_Age]]&lt;45,"Middle Age","Old"))</f>
        <v>Middle Age</v>
      </c>
      <c r="M603" s="3">
        <f>IF(Table2[[#This Row],[Delivery_Time_Days]]&gt;=7,Table2[[#This Row],[Customer_Rating]],"")</f>
        <v>4.8</v>
      </c>
      <c r="N603" s="3" t="str">
        <f>IF(Table2[[#This Row],[Delivery_Time_Days]]&lt;7,Table2[[#This Row],[Customer_Rating]],"")</f>
        <v/>
      </c>
    </row>
    <row r="604" spans="1:14" x14ac:dyDescent="0.3">
      <c r="A604">
        <v>603</v>
      </c>
      <c r="B604">
        <v>68</v>
      </c>
      <c r="C604" t="s">
        <v>14</v>
      </c>
      <c r="D604" t="s">
        <v>20</v>
      </c>
      <c r="E604" t="s">
        <v>24</v>
      </c>
      <c r="F604" s="2">
        <v>863.8</v>
      </c>
      <c r="G604">
        <v>2</v>
      </c>
      <c r="H604" s="3">
        <v>3.6</v>
      </c>
      <c r="I604" t="s">
        <v>17</v>
      </c>
      <c r="J604" s="1">
        <v>45164</v>
      </c>
      <c r="K604" s="1">
        <f>Table2[[#This Row],[Order_Date]]+Table2[[#This Row],[Delivery_Time_Days]]</f>
        <v>45166</v>
      </c>
      <c r="L604" t="str">
        <f>IF(Table2[[#This Row],[Customer_Age]]&lt;30,"Young",IF(Table2[[#This Row],[Customer_Age]]&lt;45,"Middle Age","Old"))</f>
        <v>Old</v>
      </c>
      <c r="M604" s="3" t="str">
        <f>IF(Table2[[#This Row],[Delivery_Time_Days]]&gt;=7,Table2[[#This Row],[Customer_Rating]],"")</f>
        <v/>
      </c>
      <c r="N604" s="3">
        <f>IF(Table2[[#This Row],[Delivery_Time_Days]]&lt;7,Table2[[#This Row],[Customer_Rating]],"")</f>
        <v>3.6</v>
      </c>
    </row>
    <row r="605" spans="1:14" x14ac:dyDescent="0.3">
      <c r="A605">
        <v>604</v>
      </c>
      <c r="B605">
        <v>31</v>
      </c>
      <c r="C605" t="s">
        <v>14</v>
      </c>
      <c r="D605" t="s">
        <v>20</v>
      </c>
      <c r="E605" t="s">
        <v>16</v>
      </c>
      <c r="F605" s="2">
        <v>1019.17</v>
      </c>
      <c r="G605">
        <v>11</v>
      </c>
      <c r="H605" s="3">
        <v>3.3</v>
      </c>
      <c r="I605" t="s">
        <v>13</v>
      </c>
      <c r="J605" s="1">
        <v>45165</v>
      </c>
      <c r="K605" s="1">
        <f>Table2[[#This Row],[Order_Date]]+Table2[[#This Row],[Delivery_Time_Days]]</f>
        <v>45176</v>
      </c>
      <c r="L605" t="str">
        <f>IF(Table2[[#This Row],[Customer_Age]]&lt;30,"Young",IF(Table2[[#This Row],[Customer_Age]]&lt;45,"Middle Age","Old"))</f>
        <v>Middle Age</v>
      </c>
      <c r="M605" s="3">
        <f>IF(Table2[[#This Row],[Delivery_Time_Days]]&gt;=7,Table2[[#This Row],[Customer_Rating]],"")</f>
        <v>3.3</v>
      </c>
      <c r="N605" s="3" t="str">
        <f>IF(Table2[[#This Row],[Delivery_Time_Days]]&lt;7,Table2[[#This Row],[Customer_Rating]],"")</f>
        <v/>
      </c>
    </row>
    <row r="606" spans="1:14" x14ac:dyDescent="0.3">
      <c r="A606">
        <v>605</v>
      </c>
      <c r="B606">
        <v>29</v>
      </c>
      <c r="C606" t="s">
        <v>14</v>
      </c>
      <c r="D606" t="s">
        <v>22</v>
      </c>
      <c r="E606" t="s">
        <v>12</v>
      </c>
      <c r="F606" s="2">
        <v>1296.26</v>
      </c>
      <c r="G606">
        <v>7</v>
      </c>
      <c r="H606" s="3">
        <v>3.1</v>
      </c>
      <c r="I606" t="s">
        <v>17</v>
      </c>
      <c r="J606" s="1">
        <v>45166</v>
      </c>
      <c r="K606" s="1">
        <f>Table2[[#This Row],[Order_Date]]+Table2[[#This Row],[Delivery_Time_Days]]</f>
        <v>45173</v>
      </c>
      <c r="L606" t="str">
        <f>IF(Table2[[#This Row],[Customer_Age]]&lt;30,"Young",IF(Table2[[#This Row],[Customer_Age]]&lt;45,"Middle Age","Old"))</f>
        <v>Young</v>
      </c>
      <c r="M606" s="3">
        <f>IF(Table2[[#This Row],[Delivery_Time_Days]]&gt;=7,Table2[[#This Row],[Customer_Rating]],"")</f>
        <v>3.1</v>
      </c>
      <c r="N606" s="3" t="str">
        <f>IF(Table2[[#This Row],[Delivery_Time_Days]]&lt;7,Table2[[#This Row],[Customer_Rating]],"")</f>
        <v/>
      </c>
    </row>
    <row r="607" spans="1:14" x14ac:dyDescent="0.3">
      <c r="A607">
        <v>606</v>
      </c>
      <c r="B607">
        <v>49</v>
      </c>
      <c r="C607" t="s">
        <v>14</v>
      </c>
      <c r="D607" t="s">
        <v>20</v>
      </c>
      <c r="E607" t="s">
        <v>16</v>
      </c>
      <c r="F607" s="2">
        <v>170.12</v>
      </c>
      <c r="G607">
        <v>8</v>
      </c>
      <c r="H607" s="3">
        <v>1.9</v>
      </c>
      <c r="I607" t="s">
        <v>17</v>
      </c>
      <c r="J607" s="1">
        <v>45167</v>
      </c>
      <c r="K607" s="1">
        <f>Table2[[#This Row],[Order_Date]]+Table2[[#This Row],[Delivery_Time_Days]]</f>
        <v>45175</v>
      </c>
      <c r="L607" t="str">
        <f>IF(Table2[[#This Row],[Customer_Age]]&lt;30,"Young",IF(Table2[[#This Row],[Customer_Age]]&lt;45,"Middle Age","Old"))</f>
        <v>Old</v>
      </c>
      <c r="M607" s="3">
        <f>IF(Table2[[#This Row],[Delivery_Time_Days]]&gt;=7,Table2[[#This Row],[Customer_Rating]],"")</f>
        <v>1.9</v>
      </c>
      <c r="N607" s="3" t="str">
        <f>IF(Table2[[#This Row],[Delivery_Time_Days]]&lt;7,Table2[[#This Row],[Customer_Rating]],"")</f>
        <v/>
      </c>
    </row>
    <row r="608" spans="1:14" x14ac:dyDescent="0.3">
      <c r="A608">
        <v>607</v>
      </c>
      <c r="B608">
        <v>53</v>
      </c>
      <c r="C608" t="s">
        <v>10</v>
      </c>
      <c r="D608" t="s">
        <v>11</v>
      </c>
      <c r="E608" t="s">
        <v>16</v>
      </c>
      <c r="F608" s="2">
        <v>1272.32</v>
      </c>
      <c r="G608">
        <v>3</v>
      </c>
      <c r="H608" s="3">
        <v>3.1</v>
      </c>
      <c r="I608" t="s">
        <v>13</v>
      </c>
      <c r="J608" s="1">
        <v>45168</v>
      </c>
      <c r="K608" s="1">
        <f>Table2[[#This Row],[Order_Date]]+Table2[[#This Row],[Delivery_Time_Days]]</f>
        <v>45171</v>
      </c>
      <c r="L608" t="str">
        <f>IF(Table2[[#This Row],[Customer_Age]]&lt;30,"Young",IF(Table2[[#This Row],[Customer_Age]]&lt;45,"Middle Age","Old"))</f>
        <v>Old</v>
      </c>
      <c r="M608" s="3" t="str">
        <f>IF(Table2[[#This Row],[Delivery_Time_Days]]&gt;=7,Table2[[#This Row],[Customer_Rating]],"")</f>
        <v/>
      </c>
      <c r="N608" s="3">
        <f>IF(Table2[[#This Row],[Delivery_Time_Days]]&lt;7,Table2[[#This Row],[Customer_Rating]],"")</f>
        <v>3.1</v>
      </c>
    </row>
    <row r="609" spans="1:14" x14ac:dyDescent="0.3">
      <c r="A609">
        <v>608</v>
      </c>
      <c r="B609">
        <v>39</v>
      </c>
      <c r="C609" t="s">
        <v>14</v>
      </c>
      <c r="D609" t="s">
        <v>11</v>
      </c>
      <c r="E609" t="s">
        <v>21</v>
      </c>
      <c r="F609" s="2">
        <v>1049.79</v>
      </c>
      <c r="G609">
        <v>8</v>
      </c>
      <c r="H609" s="3">
        <v>1.2</v>
      </c>
      <c r="I609" t="s">
        <v>13</v>
      </c>
      <c r="J609" s="1">
        <v>45169</v>
      </c>
      <c r="K609" s="1">
        <f>Table2[[#This Row],[Order_Date]]+Table2[[#This Row],[Delivery_Time_Days]]</f>
        <v>45177</v>
      </c>
      <c r="L609" t="str">
        <f>IF(Table2[[#This Row],[Customer_Age]]&lt;30,"Young",IF(Table2[[#This Row],[Customer_Age]]&lt;45,"Middle Age","Old"))</f>
        <v>Middle Age</v>
      </c>
      <c r="M609" s="3">
        <f>IF(Table2[[#This Row],[Delivery_Time_Days]]&gt;=7,Table2[[#This Row],[Customer_Rating]],"")</f>
        <v>1.2</v>
      </c>
      <c r="N609" s="3" t="str">
        <f>IF(Table2[[#This Row],[Delivery_Time_Days]]&lt;7,Table2[[#This Row],[Customer_Rating]],"")</f>
        <v/>
      </c>
    </row>
    <row r="610" spans="1:14" x14ac:dyDescent="0.3">
      <c r="A610">
        <v>609</v>
      </c>
      <c r="B610">
        <v>48</v>
      </c>
      <c r="C610" t="s">
        <v>23</v>
      </c>
      <c r="D610" t="s">
        <v>11</v>
      </c>
      <c r="E610" t="s">
        <v>24</v>
      </c>
      <c r="F610" s="2">
        <v>730.47</v>
      </c>
      <c r="G610">
        <v>6</v>
      </c>
      <c r="H610" s="3">
        <v>2.8</v>
      </c>
      <c r="I610" t="s">
        <v>17</v>
      </c>
      <c r="J610" s="1">
        <v>45170</v>
      </c>
      <c r="K610" s="1">
        <f>Table2[[#This Row],[Order_Date]]+Table2[[#This Row],[Delivery_Time_Days]]</f>
        <v>45176</v>
      </c>
      <c r="L610" t="str">
        <f>IF(Table2[[#This Row],[Customer_Age]]&lt;30,"Young",IF(Table2[[#This Row],[Customer_Age]]&lt;45,"Middle Age","Old"))</f>
        <v>Old</v>
      </c>
      <c r="M610" s="3" t="str">
        <f>IF(Table2[[#This Row],[Delivery_Time_Days]]&gt;=7,Table2[[#This Row],[Customer_Rating]],"")</f>
        <v/>
      </c>
      <c r="N610" s="3">
        <f>IF(Table2[[#This Row],[Delivery_Time_Days]]&lt;7,Table2[[#This Row],[Customer_Rating]],"")</f>
        <v>2.8</v>
      </c>
    </row>
    <row r="611" spans="1:14" x14ac:dyDescent="0.3">
      <c r="A611">
        <v>610</v>
      </c>
      <c r="B611">
        <v>53</v>
      </c>
      <c r="C611" t="s">
        <v>10</v>
      </c>
      <c r="D611" t="s">
        <v>15</v>
      </c>
      <c r="E611" t="s">
        <v>19</v>
      </c>
      <c r="F611" s="2">
        <v>383.86</v>
      </c>
      <c r="G611">
        <v>5</v>
      </c>
      <c r="H611" s="3">
        <v>4</v>
      </c>
      <c r="I611" t="s">
        <v>17</v>
      </c>
      <c r="J611" s="1">
        <v>45171</v>
      </c>
      <c r="K611" s="1">
        <f>Table2[[#This Row],[Order_Date]]+Table2[[#This Row],[Delivery_Time_Days]]</f>
        <v>45176</v>
      </c>
      <c r="L611" t="str">
        <f>IF(Table2[[#This Row],[Customer_Age]]&lt;30,"Young",IF(Table2[[#This Row],[Customer_Age]]&lt;45,"Middle Age","Old"))</f>
        <v>Old</v>
      </c>
      <c r="M611" s="3" t="str">
        <f>IF(Table2[[#This Row],[Delivery_Time_Days]]&gt;=7,Table2[[#This Row],[Customer_Rating]],"")</f>
        <v/>
      </c>
      <c r="N611" s="3">
        <f>IF(Table2[[#This Row],[Delivery_Time_Days]]&lt;7,Table2[[#This Row],[Customer_Rating]],"")</f>
        <v>4</v>
      </c>
    </row>
    <row r="612" spans="1:14" x14ac:dyDescent="0.3">
      <c r="A612">
        <v>611</v>
      </c>
      <c r="B612">
        <v>36</v>
      </c>
      <c r="C612" t="s">
        <v>10</v>
      </c>
      <c r="D612" t="s">
        <v>11</v>
      </c>
      <c r="E612" t="s">
        <v>24</v>
      </c>
      <c r="F612" s="2">
        <v>883.09</v>
      </c>
      <c r="G612">
        <v>12</v>
      </c>
      <c r="H612" s="3">
        <v>1.3</v>
      </c>
      <c r="I612" t="s">
        <v>17</v>
      </c>
      <c r="J612" s="1">
        <v>45172</v>
      </c>
      <c r="K612" s="1">
        <f>Table2[[#This Row],[Order_Date]]+Table2[[#This Row],[Delivery_Time_Days]]</f>
        <v>45184</v>
      </c>
      <c r="L612" t="str">
        <f>IF(Table2[[#This Row],[Customer_Age]]&lt;30,"Young",IF(Table2[[#This Row],[Customer_Age]]&lt;45,"Middle Age","Old"))</f>
        <v>Middle Age</v>
      </c>
      <c r="M612" s="3">
        <f>IF(Table2[[#This Row],[Delivery_Time_Days]]&gt;=7,Table2[[#This Row],[Customer_Rating]],"")</f>
        <v>1.3</v>
      </c>
      <c r="N612" s="3" t="str">
        <f>IF(Table2[[#This Row],[Delivery_Time_Days]]&lt;7,Table2[[#This Row],[Customer_Rating]],"")</f>
        <v/>
      </c>
    </row>
    <row r="613" spans="1:14" x14ac:dyDescent="0.3">
      <c r="A613">
        <v>612</v>
      </c>
      <c r="B613">
        <v>28</v>
      </c>
      <c r="C613" t="s">
        <v>23</v>
      </c>
      <c r="D613" t="s">
        <v>18</v>
      </c>
      <c r="E613" t="s">
        <v>16</v>
      </c>
      <c r="F613" s="2">
        <v>306.66000000000003</v>
      </c>
      <c r="G613">
        <v>2</v>
      </c>
      <c r="H613" s="3">
        <v>1</v>
      </c>
      <c r="I613" t="s">
        <v>17</v>
      </c>
      <c r="J613" s="1">
        <v>45173</v>
      </c>
      <c r="K613" s="1">
        <f>Table2[[#This Row],[Order_Date]]+Table2[[#This Row],[Delivery_Time_Days]]</f>
        <v>45175</v>
      </c>
      <c r="L613" t="str">
        <f>IF(Table2[[#This Row],[Customer_Age]]&lt;30,"Young",IF(Table2[[#This Row],[Customer_Age]]&lt;45,"Middle Age","Old"))</f>
        <v>Young</v>
      </c>
      <c r="M613" s="3" t="str">
        <f>IF(Table2[[#This Row],[Delivery_Time_Days]]&gt;=7,Table2[[#This Row],[Customer_Rating]],"")</f>
        <v/>
      </c>
      <c r="N613" s="3">
        <f>IF(Table2[[#This Row],[Delivery_Time_Days]]&lt;7,Table2[[#This Row],[Customer_Rating]],"")</f>
        <v>1</v>
      </c>
    </row>
    <row r="614" spans="1:14" x14ac:dyDescent="0.3">
      <c r="A614">
        <v>613</v>
      </c>
      <c r="B614">
        <v>65</v>
      </c>
      <c r="C614" t="s">
        <v>23</v>
      </c>
      <c r="D614" t="s">
        <v>11</v>
      </c>
      <c r="E614" t="s">
        <v>21</v>
      </c>
      <c r="F614" s="2">
        <v>1369.23</v>
      </c>
      <c r="G614">
        <v>4</v>
      </c>
      <c r="H614" s="3">
        <v>4.2</v>
      </c>
      <c r="I614" t="s">
        <v>13</v>
      </c>
      <c r="J614" s="1">
        <v>45174</v>
      </c>
      <c r="K614" s="1">
        <f>Table2[[#This Row],[Order_Date]]+Table2[[#This Row],[Delivery_Time_Days]]</f>
        <v>45178</v>
      </c>
      <c r="L614" t="str">
        <f>IF(Table2[[#This Row],[Customer_Age]]&lt;30,"Young",IF(Table2[[#This Row],[Customer_Age]]&lt;45,"Middle Age","Old"))</f>
        <v>Old</v>
      </c>
      <c r="M614" s="3" t="str">
        <f>IF(Table2[[#This Row],[Delivery_Time_Days]]&gt;=7,Table2[[#This Row],[Customer_Rating]],"")</f>
        <v/>
      </c>
      <c r="N614" s="3">
        <f>IF(Table2[[#This Row],[Delivery_Time_Days]]&lt;7,Table2[[#This Row],[Customer_Rating]],"")</f>
        <v>4.2</v>
      </c>
    </row>
    <row r="615" spans="1:14" x14ac:dyDescent="0.3">
      <c r="A615">
        <v>614</v>
      </c>
      <c r="B615">
        <v>18</v>
      </c>
      <c r="C615" t="s">
        <v>10</v>
      </c>
      <c r="D615" t="s">
        <v>11</v>
      </c>
      <c r="E615" t="s">
        <v>16</v>
      </c>
      <c r="F615" s="2">
        <v>1383.09</v>
      </c>
      <c r="G615">
        <v>9</v>
      </c>
      <c r="H615" s="3">
        <v>3.7</v>
      </c>
      <c r="I615" t="s">
        <v>17</v>
      </c>
      <c r="J615" s="1">
        <v>45175</v>
      </c>
      <c r="K615" s="1">
        <f>Table2[[#This Row],[Order_Date]]+Table2[[#This Row],[Delivery_Time_Days]]</f>
        <v>45184</v>
      </c>
      <c r="L615" t="str">
        <f>IF(Table2[[#This Row],[Customer_Age]]&lt;30,"Young",IF(Table2[[#This Row],[Customer_Age]]&lt;45,"Middle Age","Old"))</f>
        <v>Young</v>
      </c>
      <c r="M615" s="3">
        <f>IF(Table2[[#This Row],[Delivery_Time_Days]]&gt;=7,Table2[[#This Row],[Customer_Rating]],"")</f>
        <v>3.7</v>
      </c>
      <c r="N615" s="3" t="str">
        <f>IF(Table2[[#This Row],[Delivery_Time_Days]]&lt;7,Table2[[#This Row],[Customer_Rating]],"")</f>
        <v/>
      </c>
    </row>
    <row r="616" spans="1:14" x14ac:dyDescent="0.3">
      <c r="A616">
        <v>615</v>
      </c>
      <c r="B616">
        <v>32</v>
      </c>
      <c r="C616" t="s">
        <v>23</v>
      </c>
      <c r="D616" t="s">
        <v>20</v>
      </c>
      <c r="E616" t="s">
        <v>19</v>
      </c>
      <c r="F616" s="2">
        <v>1499.37</v>
      </c>
      <c r="G616">
        <v>10</v>
      </c>
      <c r="H616" s="3">
        <v>4.2</v>
      </c>
      <c r="I616" t="s">
        <v>17</v>
      </c>
      <c r="J616" s="1">
        <v>45176</v>
      </c>
      <c r="K616" s="1">
        <f>Table2[[#This Row],[Order_Date]]+Table2[[#This Row],[Delivery_Time_Days]]</f>
        <v>45186</v>
      </c>
      <c r="L616" t="str">
        <f>IF(Table2[[#This Row],[Customer_Age]]&lt;30,"Young",IF(Table2[[#This Row],[Customer_Age]]&lt;45,"Middle Age","Old"))</f>
        <v>Middle Age</v>
      </c>
      <c r="M616" s="3">
        <f>IF(Table2[[#This Row],[Delivery_Time_Days]]&gt;=7,Table2[[#This Row],[Customer_Rating]],"")</f>
        <v>4.2</v>
      </c>
      <c r="N616" s="3" t="str">
        <f>IF(Table2[[#This Row],[Delivery_Time_Days]]&lt;7,Table2[[#This Row],[Customer_Rating]],"")</f>
        <v/>
      </c>
    </row>
    <row r="617" spans="1:14" x14ac:dyDescent="0.3">
      <c r="A617">
        <v>616</v>
      </c>
      <c r="B617">
        <v>45</v>
      </c>
      <c r="C617" t="s">
        <v>14</v>
      </c>
      <c r="D617" t="s">
        <v>11</v>
      </c>
      <c r="E617" t="s">
        <v>24</v>
      </c>
      <c r="F617" s="2">
        <v>1099.92</v>
      </c>
      <c r="G617">
        <v>2</v>
      </c>
      <c r="H617" s="3">
        <v>4.4000000000000004</v>
      </c>
      <c r="I617" t="s">
        <v>17</v>
      </c>
      <c r="J617" s="1">
        <v>45177</v>
      </c>
      <c r="K617" s="1">
        <f>Table2[[#This Row],[Order_Date]]+Table2[[#This Row],[Delivery_Time_Days]]</f>
        <v>45179</v>
      </c>
      <c r="L617" t="str">
        <f>IF(Table2[[#This Row],[Customer_Age]]&lt;30,"Young",IF(Table2[[#This Row],[Customer_Age]]&lt;45,"Middle Age","Old"))</f>
        <v>Old</v>
      </c>
      <c r="M617" s="3" t="str">
        <f>IF(Table2[[#This Row],[Delivery_Time_Days]]&gt;=7,Table2[[#This Row],[Customer_Rating]],"")</f>
        <v/>
      </c>
      <c r="N617" s="3">
        <f>IF(Table2[[#This Row],[Delivery_Time_Days]]&lt;7,Table2[[#This Row],[Customer_Rating]],"")</f>
        <v>4.4000000000000004</v>
      </c>
    </row>
    <row r="618" spans="1:14" x14ac:dyDescent="0.3">
      <c r="A618">
        <v>617</v>
      </c>
      <c r="B618">
        <v>47</v>
      </c>
      <c r="C618" t="s">
        <v>10</v>
      </c>
      <c r="D618" t="s">
        <v>20</v>
      </c>
      <c r="E618" t="s">
        <v>19</v>
      </c>
      <c r="F618" s="2">
        <v>828.54</v>
      </c>
      <c r="G618">
        <v>4</v>
      </c>
      <c r="H618" s="3">
        <v>2.5</v>
      </c>
      <c r="I618" t="s">
        <v>17</v>
      </c>
      <c r="J618" s="1">
        <v>45178</v>
      </c>
      <c r="K618" s="1">
        <f>Table2[[#This Row],[Order_Date]]+Table2[[#This Row],[Delivery_Time_Days]]</f>
        <v>45182</v>
      </c>
      <c r="L618" t="str">
        <f>IF(Table2[[#This Row],[Customer_Age]]&lt;30,"Young",IF(Table2[[#This Row],[Customer_Age]]&lt;45,"Middle Age","Old"))</f>
        <v>Old</v>
      </c>
      <c r="M618" s="3" t="str">
        <f>IF(Table2[[#This Row],[Delivery_Time_Days]]&gt;=7,Table2[[#This Row],[Customer_Rating]],"")</f>
        <v/>
      </c>
      <c r="N618" s="3">
        <f>IF(Table2[[#This Row],[Delivery_Time_Days]]&lt;7,Table2[[#This Row],[Customer_Rating]],"")</f>
        <v>2.5</v>
      </c>
    </row>
    <row r="619" spans="1:14" x14ac:dyDescent="0.3">
      <c r="A619">
        <v>618</v>
      </c>
      <c r="B619">
        <v>22</v>
      </c>
      <c r="C619" t="s">
        <v>23</v>
      </c>
      <c r="D619" t="s">
        <v>20</v>
      </c>
      <c r="E619" t="s">
        <v>21</v>
      </c>
      <c r="F619" s="2">
        <v>117.91</v>
      </c>
      <c r="G619">
        <v>12</v>
      </c>
      <c r="H619" s="3">
        <v>2.4</v>
      </c>
      <c r="I619" t="s">
        <v>13</v>
      </c>
      <c r="J619" s="1">
        <v>45179</v>
      </c>
      <c r="K619" s="1">
        <f>Table2[[#This Row],[Order_Date]]+Table2[[#This Row],[Delivery_Time_Days]]</f>
        <v>45191</v>
      </c>
      <c r="L619" t="str">
        <f>IF(Table2[[#This Row],[Customer_Age]]&lt;30,"Young",IF(Table2[[#This Row],[Customer_Age]]&lt;45,"Middle Age","Old"))</f>
        <v>Young</v>
      </c>
      <c r="M619" s="3">
        <f>IF(Table2[[#This Row],[Delivery_Time_Days]]&gt;=7,Table2[[#This Row],[Customer_Rating]],"")</f>
        <v>2.4</v>
      </c>
      <c r="N619" s="3" t="str">
        <f>IF(Table2[[#This Row],[Delivery_Time_Days]]&lt;7,Table2[[#This Row],[Customer_Rating]],"")</f>
        <v/>
      </c>
    </row>
    <row r="620" spans="1:14" x14ac:dyDescent="0.3">
      <c r="A620">
        <v>619</v>
      </c>
      <c r="B620">
        <v>61</v>
      </c>
      <c r="C620" t="s">
        <v>23</v>
      </c>
      <c r="D620" t="s">
        <v>18</v>
      </c>
      <c r="E620" t="s">
        <v>19</v>
      </c>
      <c r="F620" s="2">
        <v>1132.7</v>
      </c>
      <c r="G620">
        <v>7</v>
      </c>
      <c r="H620" s="3">
        <v>4.7</v>
      </c>
      <c r="I620" t="s">
        <v>17</v>
      </c>
      <c r="J620" s="1">
        <v>45180</v>
      </c>
      <c r="K620" s="1">
        <f>Table2[[#This Row],[Order_Date]]+Table2[[#This Row],[Delivery_Time_Days]]</f>
        <v>45187</v>
      </c>
      <c r="L620" t="str">
        <f>IF(Table2[[#This Row],[Customer_Age]]&lt;30,"Young",IF(Table2[[#This Row],[Customer_Age]]&lt;45,"Middle Age","Old"))</f>
        <v>Old</v>
      </c>
      <c r="M620" s="3">
        <f>IF(Table2[[#This Row],[Delivery_Time_Days]]&gt;=7,Table2[[#This Row],[Customer_Rating]],"")</f>
        <v>4.7</v>
      </c>
      <c r="N620" s="3" t="str">
        <f>IF(Table2[[#This Row],[Delivery_Time_Days]]&lt;7,Table2[[#This Row],[Customer_Rating]],"")</f>
        <v/>
      </c>
    </row>
    <row r="621" spans="1:14" x14ac:dyDescent="0.3">
      <c r="A621">
        <v>620</v>
      </c>
      <c r="B621">
        <v>63</v>
      </c>
      <c r="C621" t="s">
        <v>10</v>
      </c>
      <c r="D621" t="s">
        <v>20</v>
      </c>
      <c r="E621" t="s">
        <v>16</v>
      </c>
      <c r="F621" s="2">
        <v>1461.91</v>
      </c>
      <c r="G621">
        <v>1</v>
      </c>
      <c r="H621" s="3">
        <v>2.5</v>
      </c>
      <c r="I621" t="s">
        <v>17</v>
      </c>
      <c r="J621" s="1">
        <v>45181</v>
      </c>
      <c r="K621" s="1">
        <f>Table2[[#This Row],[Order_Date]]+Table2[[#This Row],[Delivery_Time_Days]]</f>
        <v>45182</v>
      </c>
      <c r="L621" t="str">
        <f>IF(Table2[[#This Row],[Customer_Age]]&lt;30,"Young",IF(Table2[[#This Row],[Customer_Age]]&lt;45,"Middle Age","Old"))</f>
        <v>Old</v>
      </c>
      <c r="M621" s="3" t="str">
        <f>IF(Table2[[#This Row],[Delivery_Time_Days]]&gt;=7,Table2[[#This Row],[Customer_Rating]],"")</f>
        <v/>
      </c>
      <c r="N621" s="3">
        <f>IF(Table2[[#This Row],[Delivery_Time_Days]]&lt;7,Table2[[#This Row],[Customer_Rating]],"")</f>
        <v>2.5</v>
      </c>
    </row>
    <row r="622" spans="1:14" x14ac:dyDescent="0.3">
      <c r="A622">
        <v>621</v>
      </c>
      <c r="B622">
        <v>42</v>
      </c>
      <c r="C622" t="s">
        <v>14</v>
      </c>
      <c r="D622" t="s">
        <v>25</v>
      </c>
      <c r="E622" t="s">
        <v>19</v>
      </c>
      <c r="F622" s="2">
        <v>1456.59</v>
      </c>
      <c r="G622">
        <v>11</v>
      </c>
      <c r="H622" s="3">
        <v>4.7</v>
      </c>
      <c r="I622" t="s">
        <v>13</v>
      </c>
      <c r="J622" s="1">
        <v>45182</v>
      </c>
      <c r="K622" s="1">
        <f>Table2[[#This Row],[Order_Date]]+Table2[[#This Row],[Delivery_Time_Days]]</f>
        <v>45193</v>
      </c>
      <c r="L622" t="str">
        <f>IF(Table2[[#This Row],[Customer_Age]]&lt;30,"Young",IF(Table2[[#This Row],[Customer_Age]]&lt;45,"Middle Age","Old"))</f>
        <v>Middle Age</v>
      </c>
      <c r="M622" s="3">
        <f>IF(Table2[[#This Row],[Delivery_Time_Days]]&gt;=7,Table2[[#This Row],[Customer_Rating]],"")</f>
        <v>4.7</v>
      </c>
      <c r="N622" s="3" t="str">
        <f>IF(Table2[[#This Row],[Delivery_Time_Days]]&lt;7,Table2[[#This Row],[Customer_Rating]],"")</f>
        <v/>
      </c>
    </row>
    <row r="623" spans="1:14" x14ac:dyDescent="0.3">
      <c r="A623">
        <v>622</v>
      </c>
      <c r="B623">
        <v>28</v>
      </c>
      <c r="C623" t="s">
        <v>23</v>
      </c>
      <c r="D623" t="s">
        <v>18</v>
      </c>
      <c r="E623" t="s">
        <v>21</v>
      </c>
      <c r="F623" s="2">
        <v>1146.6400000000001</v>
      </c>
      <c r="G623">
        <v>4</v>
      </c>
      <c r="H623" s="3">
        <v>1.4</v>
      </c>
      <c r="I623" t="s">
        <v>17</v>
      </c>
      <c r="J623" s="1">
        <v>45183</v>
      </c>
      <c r="K623" s="1">
        <f>Table2[[#This Row],[Order_Date]]+Table2[[#This Row],[Delivery_Time_Days]]</f>
        <v>45187</v>
      </c>
      <c r="L623" t="str">
        <f>IF(Table2[[#This Row],[Customer_Age]]&lt;30,"Young",IF(Table2[[#This Row],[Customer_Age]]&lt;45,"Middle Age","Old"))</f>
        <v>Young</v>
      </c>
      <c r="M623" s="3" t="str">
        <f>IF(Table2[[#This Row],[Delivery_Time_Days]]&gt;=7,Table2[[#This Row],[Customer_Rating]],"")</f>
        <v/>
      </c>
      <c r="N623" s="3">
        <f>IF(Table2[[#This Row],[Delivery_Time_Days]]&lt;7,Table2[[#This Row],[Customer_Rating]],"")</f>
        <v>1.4</v>
      </c>
    </row>
    <row r="624" spans="1:14" x14ac:dyDescent="0.3">
      <c r="A624">
        <v>623</v>
      </c>
      <c r="B624">
        <v>48</v>
      </c>
      <c r="C624" t="s">
        <v>10</v>
      </c>
      <c r="D624" t="s">
        <v>25</v>
      </c>
      <c r="E624" t="s">
        <v>16</v>
      </c>
      <c r="F624" s="2">
        <v>590.30999999999995</v>
      </c>
      <c r="G624">
        <v>9</v>
      </c>
      <c r="H624" s="3">
        <v>1.6</v>
      </c>
      <c r="I624" t="s">
        <v>13</v>
      </c>
      <c r="J624" s="1">
        <v>45184</v>
      </c>
      <c r="K624" s="1">
        <f>Table2[[#This Row],[Order_Date]]+Table2[[#This Row],[Delivery_Time_Days]]</f>
        <v>45193</v>
      </c>
      <c r="L624" t="str">
        <f>IF(Table2[[#This Row],[Customer_Age]]&lt;30,"Young",IF(Table2[[#This Row],[Customer_Age]]&lt;45,"Middle Age","Old"))</f>
        <v>Old</v>
      </c>
      <c r="M624" s="3">
        <f>IF(Table2[[#This Row],[Delivery_Time_Days]]&gt;=7,Table2[[#This Row],[Customer_Rating]],"")</f>
        <v>1.6</v>
      </c>
      <c r="N624" s="3" t="str">
        <f>IF(Table2[[#This Row],[Delivery_Time_Days]]&lt;7,Table2[[#This Row],[Customer_Rating]],"")</f>
        <v/>
      </c>
    </row>
    <row r="625" spans="1:14" x14ac:dyDescent="0.3">
      <c r="A625">
        <v>624</v>
      </c>
      <c r="B625">
        <v>19</v>
      </c>
      <c r="C625" t="s">
        <v>10</v>
      </c>
      <c r="D625" t="s">
        <v>20</v>
      </c>
      <c r="E625" t="s">
        <v>19</v>
      </c>
      <c r="F625" s="2">
        <v>766.55</v>
      </c>
      <c r="G625">
        <v>4</v>
      </c>
      <c r="H625" s="3">
        <v>1.6</v>
      </c>
      <c r="I625" t="s">
        <v>17</v>
      </c>
      <c r="J625" s="1">
        <v>45185</v>
      </c>
      <c r="K625" s="1">
        <f>Table2[[#This Row],[Order_Date]]+Table2[[#This Row],[Delivery_Time_Days]]</f>
        <v>45189</v>
      </c>
      <c r="L625" t="str">
        <f>IF(Table2[[#This Row],[Customer_Age]]&lt;30,"Young",IF(Table2[[#This Row],[Customer_Age]]&lt;45,"Middle Age","Old"))</f>
        <v>Young</v>
      </c>
      <c r="M625" s="3" t="str">
        <f>IF(Table2[[#This Row],[Delivery_Time_Days]]&gt;=7,Table2[[#This Row],[Customer_Rating]],"")</f>
        <v/>
      </c>
      <c r="N625" s="3">
        <f>IF(Table2[[#This Row],[Delivery_Time_Days]]&lt;7,Table2[[#This Row],[Customer_Rating]],"")</f>
        <v>1.6</v>
      </c>
    </row>
    <row r="626" spans="1:14" x14ac:dyDescent="0.3">
      <c r="A626">
        <v>625</v>
      </c>
      <c r="B626">
        <v>68</v>
      </c>
      <c r="C626" t="s">
        <v>14</v>
      </c>
      <c r="D626" t="s">
        <v>18</v>
      </c>
      <c r="E626" t="s">
        <v>24</v>
      </c>
      <c r="F626" s="2">
        <v>111.89</v>
      </c>
      <c r="G626">
        <v>7</v>
      </c>
      <c r="H626" s="3">
        <v>1.5</v>
      </c>
      <c r="I626" t="s">
        <v>17</v>
      </c>
      <c r="J626" s="1">
        <v>45186</v>
      </c>
      <c r="K626" s="1">
        <f>Table2[[#This Row],[Order_Date]]+Table2[[#This Row],[Delivery_Time_Days]]</f>
        <v>45193</v>
      </c>
      <c r="L626" t="str">
        <f>IF(Table2[[#This Row],[Customer_Age]]&lt;30,"Young",IF(Table2[[#This Row],[Customer_Age]]&lt;45,"Middle Age","Old"))</f>
        <v>Old</v>
      </c>
      <c r="M626" s="3">
        <f>IF(Table2[[#This Row],[Delivery_Time_Days]]&gt;=7,Table2[[#This Row],[Customer_Rating]],"")</f>
        <v>1.5</v>
      </c>
      <c r="N626" s="3" t="str">
        <f>IF(Table2[[#This Row],[Delivery_Time_Days]]&lt;7,Table2[[#This Row],[Customer_Rating]],"")</f>
        <v/>
      </c>
    </row>
    <row r="627" spans="1:14" x14ac:dyDescent="0.3">
      <c r="A627">
        <v>626</v>
      </c>
      <c r="B627">
        <v>47</v>
      </c>
      <c r="C627" t="s">
        <v>23</v>
      </c>
      <c r="D627" t="s">
        <v>18</v>
      </c>
      <c r="E627" t="s">
        <v>24</v>
      </c>
      <c r="F627" s="2">
        <v>5.86</v>
      </c>
      <c r="G627">
        <v>8</v>
      </c>
      <c r="H627" s="3">
        <v>2.4</v>
      </c>
      <c r="I627" t="s">
        <v>17</v>
      </c>
      <c r="J627" s="1">
        <v>45187</v>
      </c>
      <c r="K627" s="1">
        <f>Table2[[#This Row],[Order_Date]]+Table2[[#This Row],[Delivery_Time_Days]]</f>
        <v>45195</v>
      </c>
      <c r="L627" t="str">
        <f>IF(Table2[[#This Row],[Customer_Age]]&lt;30,"Young",IF(Table2[[#This Row],[Customer_Age]]&lt;45,"Middle Age","Old"))</f>
        <v>Old</v>
      </c>
      <c r="M627" s="3">
        <f>IF(Table2[[#This Row],[Delivery_Time_Days]]&gt;=7,Table2[[#This Row],[Customer_Rating]],"")</f>
        <v>2.4</v>
      </c>
      <c r="N627" s="3" t="str">
        <f>IF(Table2[[#This Row],[Delivery_Time_Days]]&lt;7,Table2[[#This Row],[Customer_Rating]],"")</f>
        <v/>
      </c>
    </row>
    <row r="628" spans="1:14" x14ac:dyDescent="0.3">
      <c r="A628">
        <v>627</v>
      </c>
      <c r="B628">
        <v>64</v>
      </c>
      <c r="C628" t="s">
        <v>23</v>
      </c>
      <c r="D628" t="s">
        <v>20</v>
      </c>
      <c r="E628" t="s">
        <v>19</v>
      </c>
      <c r="F628" s="2">
        <v>1222.42</v>
      </c>
      <c r="G628">
        <v>2</v>
      </c>
      <c r="H628" s="3">
        <v>2.6</v>
      </c>
      <c r="I628" t="s">
        <v>17</v>
      </c>
      <c r="J628" s="1">
        <v>45188</v>
      </c>
      <c r="K628" s="1">
        <f>Table2[[#This Row],[Order_Date]]+Table2[[#This Row],[Delivery_Time_Days]]</f>
        <v>45190</v>
      </c>
      <c r="L628" t="str">
        <f>IF(Table2[[#This Row],[Customer_Age]]&lt;30,"Young",IF(Table2[[#This Row],[Customer_Age]]&lt;45,"Middle Age","Old"))</f>
        <v>Old</v>
      </c>
      <c r="M628" s="3" t="str">
        <f>IF(Table2[[#This Row],[Delivery_Time_Days]]&gt;=7,Table2[[#This Row],[Customer_Rating]],"")</f>
        <v/>
      </c>
      <c r="N628" s="3">
        <f>IF(Table2[[#This Row],[Delivery_Time_Days]]&lt;7,Table2[[#This Row],[Customer_Rating]],"")</f>
        <v>2.6</v>
      </c>
    </row>
    <row r="629" spans="1:14" x14ac:dyDescent="0.3">
      <c r="A629">
        <v>628</v>
      </c>
      <c r="B629">
        <v>42</v>
      </c>
      <c r="C629" t="s">
        <v>23</v>
      </c>
      <c r="D629" t="s">
        <v>22</v>
      </c>
      <c r="E629" t="s">
        <v>24</v>
      </c>
      <c r="F629" s="2">
        <v>925.64</v>
      </c>
      <c r="G629">
        <v>14</v>
      </c>
      <c r="H629" s="3">
        <v>3.1</v>
      </c>
      <c r="I629" t="s">
        <v>13</v>
      </c>
      <c r="J629" s="1">
        <v>45189</v>
      </c>
      <c r="K629" s="1">
        <f>Table2[[#This Row],[Order_Date]]+Table2[[#This Row],[Delivery_Time_Days]]</f>
        <v>45203</v>
      </c>
      <c r="L629" t="str">
        <f>IF(Table2[[#This Row],[Customer_Age]]&lt;30,"Young",IF(Table2[[#This Row],[Customer_Age]]&lt;45,"Middle Age","Old"))</f>
        <v>Middle Age</v>
      </c>
      <c r="M629" s="3">
        <f>IF(Table2[[#This Row],[Delivery_Time_Days]]&gt;=7,Table2[[#This Row],[Customer_Rating]],"")</f>
        <v>3.1</v>
      </c>
      <c r="N629" s="3" t="str">
        <f>IF(Table2[[#This Row],[Delivery_Time_Days]]&lt;7,Table2[[#This Row],[Customer_Rating]],"")</f>
        <v/>
      </c>
    </row>
    <row r="630" spans="1:14" x14ac:dyDescent="0.3">
      <c r="A630">
        <v>629</v>
      </c>
      <c r="B630">
        <v>29</v>
      </c>
      <c r="C630" t="s">
        <v>23</v>
      </c>
      <c r="D630" t="s">
        <v>20</v>
      </c>
      <c r="E630" t="s">
        <v>12</v>
      </c>
      <c r="F630" s="2">
        <v>676.38</v>
      </c>
      <c r="G630">
        <v>9</v>
      </c>
      <c r="H630" s="3">
        <v>2.8</v>
      </c>
      <c r="I630" t="s">
        <v>17</v>
      </c>
      <c r="J630" s="1">
        <v>45190</v>
      </c>
      <c r="K630" s="1">
        <f>Table2[[#This Row],[Order_Date]]+Table2[[#This Row],[Delivery_Time_Days]]</f>
        <v>45199</v>
      </c>
      <c r="L630" t="str">
        <f>IF(Table2[[#This Row],[Customer_Age]]&lt;30,"Young",IF(Table2[[#This Row],[Customer_Age]]&lt;45,"Middle Age","Old"))</f>
        <v>Young</v>
      </c>
      <c r="M630" s="3">
        <f>IF(Table2[[#This Row],[Delivery_Time_Days]]&gt;=7,Table2[[#This Row],[Customer_Rating]],"")</f>
        <v>2.8</v>
      </c>
      <c r="N630" s="3" t="str">
        <f>IF(Table2[[#This Row],[Delivery_Time_Days]]&lt;7,Table2[[#This Row],[Customer_Rating]],"")</f>
        <v/>
      </c>
    </row>
    <row r="631" spans="1:14" x14ac:dyDescent="0.3">
      <c r="A631">
        <v>630</v>
      </c>
      <c r="B631">
        <v>58</v>
      </c>
      <c r="C631" t="s">
        <v>10</v>
      </c>
      <c r="D631" t="s">
        <v>22</v>
      </c>
      <c r="E631" t="s">
        <v>24</v>
      </c>
      <c r="F631" s="2">
        <v>530.29</v>
      </c>
      <c r="G631">
        <v>1</v>
      </c>
      <c r="H631" s="3">
        <v>3.9</v>
      </c>
      <c r="I631" t="s">
        <v>17</v>
      </c>
      <c r="J631" s="1">
        <v>45191</v>
      </c>
      <c r="K631" s="1">
        <f>Table2[[#This Row],[Order_Date]]+Table2[[#This Row],[Delivery_Time_Days]]</f>
        <v>45192</v>
      </c>
      <c r="L631" t="str">
        <f>IF(Table2[[#This Row],[Customer_Age]]&lt;30,"Young",IF(Table2[[#This Row],[Customer_Age]]&lt;45,"Middle Age","Old"))</f>
        <v>Old</v>
      </c>
      <c r="M631" s="3" t="str">
        <f>IF(Table2[[#This Row],[Delivery_Time_Days]]&gt;=7,Table2[[#This Row],[Customer_Rating]],"")</f>
        <v/>
      </c>
      <c r="N631" s="3">
        <f>IF(Table2[[#This Row],[Delivery_Time_Days]]&lt;7,Table2[[#This Row],[Customer_Rating]],"")</f>
        <v>3.9</v>
      </c>
    </row>
    <row r="632" spans="1:14" x14ac:dyDescent="0.3">
      <c r="A632">
        <v>631</v>
      </c>
      <c r="B632">
        <v>29</v>
      </c>
      <c r="C632" t="s">
        <v>10</v>
      </c>
      <c r="D632" t="s">
        <v>22</v>
      </c>
      <c r="E632" t="s">
        <v>19</v>
      </c>
      <c r="F632" s="2">
        <v>1184.81</v>
      </c>
      <c r="G632">
        <v>4</v>
      </c>
      <c r="H632" s="3">
        <v>2.2999999999999998</v>
      </c>
      <c r="I632" t="s">
        <v>13</v>
      </c>
      <c r="J632" s="1">
        <v>45192</v>
      </c>
      <c r="K632" s="1">
        <f>Table2[[#This Row],[Order_Date]]+Table2[[#This Row],[Delivery_Time_Days]]</f>
        <v>45196</v>
      </c>
      <c r="L632" t="str">
        <f>IF(Table2[[#This Row],[Customer_Age]]&lt;30,"Young",IF(Table2[[#This Row],[Customer_Age]]&lt;45,"Middle Age","Old"))</f>
        <v>Young</v>
      </c>
      <c r="M632" s="3" t="str">
        <f>IF(Table2[[#This Row],[Delivery_Time_Days]]&gt;=7,Table2[[#This Row],[Customer_Rating]],"")</f>
        <v/>
      </c>
      <c r="N632" s="3">
        <f>IF(Table2[[#This Row],[Delivery_Time_Days]]&lt;7,Table2[[#This Row],[Customer_Rating]],"")</f>
        <v>2.2999999999999998</v>
      </c>
    </row>
    <row r="633" spans="1:14" x14ac:dyDescent="0.3">
      <c r="A633">
        <v>632</v>
      </c>
      <c r="B633">
        <v>36</v>
      </c>
      <c r="C633" t="s">
        <v>10</v>
      </c>
      <c r="D633" t="s">
        <v>11</v>
      </c>
      <c r="E633" t="s">
        <v>19</v>
      </c>
      <c r="F633" s="2">
        <v>943.56</v>
      </c>
      <c r="G633">
        <v>11</v>
      </c>
      <c r="H633" s="3">
        <v>3.4</v>
      </c>
      <c r="I633" t="s">
        <v>17</v>
      </c>
      <c r="J633" s="1">
        <v>45193</v>
      </c>
      <c r="K633" s="1">
        <f>Table2[[#This Row],[Order_Date]]+Table2[[#This Row],[Delivery_Time_Days]]</f>
        <v>45204</v>
      </c>
      <c r="L633" t="str">
        <f>IF(Table2[[#This Row],[Customer_Age]]&lt;30,"Young",IF(Table2[[#This Row],[Customer_Age]]&lt;45,"Middle Age","Old"))</f>
        <v>Middle Age</v>
      </c>
      <c r="M633" s="3">
        <f>IF(Table2[[#This Row],[Delivery_Time_Days]]&gt;=7,Table2[[#This Row],[Customer_Rating]],"")</f>
        <v>3.4</v>
      </c>
      <c r="N633" s="3" t="str">
        <f>IF(Table2[[#This Row],[Delivery_Time_Days]]&lt;7,Table2[[#This Row],[Customer_Rating]],"")</f>
        <v/>
      </c>
    </row>
    <row r="634" spans="1:14" x14ac:dyDescent="0.3">
      <c r="A634">
        <v>633</v>
      </c>
      <c r="B634">
        <v>45</v>
      </c>
      <c r="C634" t="s">
        <v>23</v>
      </c>
      <c r="D634" t="s">
        <v>18</v>
      </c>
      <c r="E634" t="s">
        <v>16</v>
      </c>
      <c r="F634" s="2">
        <v>642.87</v>
      </c>
      <c r="G634">
        <v>10</v>
      </c>
      <c r="H634" s="3">
        <v>3.9</v>
      </c>
      <c r="I634" t="s">
        <v>17</v>
      </c>
      <c r="J634" s="1">
        <v>45194</v>
      </c>
      <c r="K634" s="1">
        <f>Table2[[#This Row],[Order_Date]]+Table2[[#This Row],[Delivery_Time_Days]]</f>
        <v>45204</v>
      </c>
      <c r="L634" t="str">
        <f>IF(Table2[[#This Row],[Customer_Age]]&lt;30,"Young",IF(Table2[[#This Row],[Customer_Age]]&lt;45,"Middle Age","Old"))</f>
        <v>Old</v>
      </c>
      <c r="M634" s="3">
        <f>IF(Table2[[#This Row],[Delivery_Time_Days]]&gt;=7,Table2[[#This Row],[Customer_Rating]],"")</f>
        <v>3.9</v>
      </c>
      <c r="N634" s="3" t="str">
        <f>IF(Table2[[#This Row],[Delivery_Time_Days]]&lt;7,Table2[[#This Row],[Customer_Rating]],"")</f>
        <v/>
      </c>
    </row>
    <row r="635" spans="1:14" x14ac:dyDescent="0.3">
      <c r="A635">
        <v>634</v>
      </c>
      <c r="B635">
        <v>38</v>
      </c>
      <c r="C635" t="s">
        <v>14</v>
      </c>
      <c r="D635" t="s">
        <v>22</v>
      </c>
      <c r="E635" t="s">
        <v>16</v>
      </c>
      <c r="F635" s="2">
        <v>627.03</v>
      </c>
      <c r="G635">
        <v>14</v>
      </c>
      <c r="H635" s="3">
        <v>2.8</v>
      </c>
      <c r="I635" t="s">
        <v>13</v>
      </c>
      <c r="J635" s="1">
        <v>45195</v>
      </c>
      <c r="K635" s="1">
        <f>Table2[[#This Row],[Order_Date]]+Table2[[#This Row],[Delivery_Time_Days]]</f>
        <v>45209</v>
      </c>
      <c r="L635" t="str">
        <f>IF(Table2[[#This Row],[Customer_Age]]&lt;30,"Young",IF(Table2[[#This Row],[Customer_Age]]&lt;45,"Middle Age","Old"))</f>
        <v>Middle Age</v>
      </c>
      <c r="M635" s="3">
        <f>IF(Table2[[#This Row],[Delivery_Time_Days]]&gt;=7,Table2[[#This Row],[Customer_Rating]],"")</f>
        <v>2.8</v>
      </c>
      <c r="N635" s="3" t="str">
        <f>IF(Table2[[#This Row],[Delivery_Time_Days]]&lt;7,Table2[[#This Row],[Customer_Rating]],"")</f>
        <v/>
      </c>
    </row>
    <row r="636" spans="1:14" x14ac:dyDescent="0.3">
      <c r="A636">
        <v>635</v>
      </c>
      <c r="B636">
        <v>62</v>
      </c>
      <c r="C636" t="s">
        <v>14</v>
      </c>
      <c r="D636" t="s">
        <v>11</v>
      </c>
      <c r="E636" t="s">
        <v>21</v>
      </c>
      <c r="F636" s="2">
        <v>791.36</v>
      </c>
      <c r="G636">
        <v>4</v>
      </c>
      <c r="H636" s="3">
        <v>4.2</v>
      </c>
      <c r="I636" t="s">
        <v>13</v>
      </c>
      <c r="J636" s="1">
        <v>45196</v>
      </c>
      <c r="K636" s="1">
        <f>Table2[[#This Row],[Order_Date]]+Table2[[#This Row],[Delivery_Time_Days]]</f>
        <v>45200</v>
      </c>
      <c r="L636" t="str">
        <f>IF(Table2[[#This Row],[Customer_Age]]&lt;30,"Young",IF(Table2[[#This Row],[Customer_Age]]&lt;45,"Middle Age","Old"))</f>
        <v>Old</v>
      </c>
      <c r="M636" s="3" t="str">
        <f>IF(Table2[[#This Row],[Delivery_Time_Days]]&gt;=7,Table2[[#This Row],[Customer_Rating]],"")</f>
        <v/>
      </c>
      <c r="N636" s="3">
        <f>IF(Table2[[#This Row],[Delivery_Time_Days]]&lt;7,Table2[[#This Row],[Customer_Rating]],"")</f>
        <v>4.2</v>
      </c>
    </row>
    <row r="637" spans="1:14" x14ac:dyDescent="0.3">
      <c r="A637">
        <v>636</v>
      </c>
      <c r="B637">
        <v>69</v>
      </c>
      <c r="C637" t="s">
        <v>14</v>
      </c>
      <c r="D637" t="s">
        <v>11</v>
      </c>
      <c r="E637" t="s">
        <v>12</v>
      </c>
      <c r="F637" s="2">
        <v>1102.42</v>
      </c>
      <c r="G637">
        <v>10</v>
      </c>
      <c r="H637" s="3">
        <v>2.7</v>
      </c>
      <c r="I637" t="s">
        <v>17</v>
      </c>
      <c r="J637" s="1">
        <v>45197</v>
      </c>
      <c r="K637" s="1">
        <f>Table2[[#This Row],[Order_Date]]+Table2[[#This Row],[Delivery_Time_Days]]</f>
        <v>45207</v>
      </c>
      <c r="L637" t="str">
        <f>IF(Table2[[#This Row],[Customer_Age]]&lt;30,"Young",IF(Table2[[#This Row],[Customer_Age]]&lt;45,"Middle Age","Old"))</f>
        <v>Old</v>
      </c>
      <c r="M637" s="3">
        <f>IF(Table2[[#This Row],[Delivery_Time_Days]]&gt;=7,Table2[[#This Row],[Customer_Rating]],"")</f>
        <v>2.7</v>
      </c>
      <c r="N637" s="3" t="str">
        <f>IF(Table2[[#This Row],[Delivery_Time_Days]]&lt;7,Table2[[#This Row],[Customer_Rating]],"")</f>
        <v/>
      </c>
    </row>
    <row r="638" spans="1:14" x14ac:dyDescent="0.3">
      <c r="A638">
        <v>637</v>
      </c>
      <c r="B638">
        <v>47</v>
      </c>
      <c r="C638" t="s">
        <v>10</v>
      </c>
      <c r="D638" t="s">
        <v>22</v>
      </c>
      <c r="E638" t="s">
        <v>12</v>
      </c>
      <c r="F638" s="2">
        <v>364.9</v>
      </c>
      <c r="G638">
        <v>1</v>
      </c>
      <c r="H638" s="3">
        <v>1.5</v>
      </c>
      <c r="I638" t="s">
        <v>13</v>
      </c>
      <c r="J638" s="1">
        <v>45198</v>
      </c>
      <c r="K638" s="1">
        <f>Table2[[#This Row],[Order_Date]]+Table2[[#This Row],[Delivery_Time_Days]]</f>
        <v>45199</v>
      </c>
      <c r="L638" t="str">
        <f>IF(Table2[[#This Row],[Customer_Age]]&lt;30,"Young",IF(Table2[[#This Row],[Customer_Age]]&lt;45,"Middle Age","Old"))</f>
        <v>Old</v>
      </c>
      <c r="M638" s="3" t="str">
        <f>IF(Table2[[#This Row],[Delivery_Time_Days]]&gt;=7,Table2[[#This Row],[Customer_Rating]],"")</f>
        <v/>
      </c>
      <c r="N638" s="3">
        <f>IF(Table2[[#This Row],[Delivery_Time_Days]]&lt;7,Table2[[#This Row],[Customer_Rating]],"")</f>
        <v>1.5</v>
      </c>
    </row>
    <row r="639" spans="1:14" x14ac:dyDescent="0.3">
      <c r="A639">
        <v>638</v>
      </c>
      <c r="B639">
        <v>47</v>
      </c>
      <c r="C639" t="s">
        <v>10</v>
      </c>
      <c r="D639" t="s">
        <v>25</v>
      </c>
      <c r="E639" t="s">
        <v>16</v>
      </c>
      <c r="F639" s="2">
        <v>1027.1600000000001</v>
      </c>
      <c r="G639">
        <v>3</v>
      </c>
      <c r="H639" s="3">
        <v>2.8</v>
      </c>
      <c r="I639" t="s">
        <v>13</v>
      </c>
      <c r="J639" s="1">
        <v>45199</v>
      </c>
      <c r="K639" s="1">
        <f>Table2[[#This Row],[Order_Date]]+Table2[[#This Row],[Delivery_Time_Days]]</f>
        <v>45202</v>
      </c>
      <c r="L639" t="str">
        <f>IF(Table2[[#This Row],[Customer_Age]]&lt;30,"Young",IF(Table2[[#This Row],[Customer_Age]]&lt;45,"Middle Age","Old"))</f>
        <v>Old</v>
      </c>
      <c r="M639" s="3" t="str">
        <f>IF(Table2[[#This Row],[Delivery_Time_Days]]&gt;=7,Table2[[#This Row],[Customer_Rating]],"")</f>
        <v/>
      </c>
      <c r="N639" s="3">
        <f>IF(Table2[[#This Row],[Delivery_Time_Days]]&lt;7,Table2[[#This Row],[Customer_Rating]],"")</f>
        <v>2.8</v>
      </c>
    </row>
    <row r="640" spans="1:14" x14ac:dyDescent="0.3">
      <c r="A640">
        <v>639</v>
      </c>
      <c r="B640">
        <v>60</v>
      </c>
      <c r="C640" t="s">
        <v>14</v>
      </c>
      <c r="D640" t="s">
        <v>25</v>
      </c>
      <c r="E640" t="s">
        <v>24</v>
      </c>
      <c r="F640" s="2">
        <v>1097.6400000000001</v>
      </c>
      <c r="G640">
        <v>2</v>
      </c>
      <c r="H640" s="3">
        <v>4</v>
      </c>
      <c r="I640" t="s">
        <v>13</v>
      </c>
      <c r="J640" s="1">
        <v>45200</v>
      </c>
      <c r="K640" s="1">
        <f>Table2[[#This Row],[Order_Date]]+Table2[[#This Row],[Delivery_Time_Days]]</f>
        <v>45202</v>
      </c>
      <c r="L640" t="str">
        <f>IF(Table2[[#This Row],[Customer_Age]]&lt;30,"Young",IF(Table2[[#This Row],[Customer_Age]]&lt;45,"Middle Age","Old"))</f>
        <v>Old</v>
      </c>
      <c r="M640" s="3" t="str">
        <f>IF(Table2[[#This Row],[Delivery_Time_Days]]&gt;=7,Table2[[#This Row],[Customer_Rating]],"")</f>
        <v/>
      </c>
      <c r="N640" s="3">
        <f>IF(Table2[[#This Row],[Delivery_Time_Days]]&lt;7,Table2[[#This Row],[Customer_Rating]],"")</f>
        <v>4</v>
      </c>
    </row>
    <row r="641" spans="1:14" x14ac:dyDescent="0.3">
      <c r="A641">
        <v>640</v>
      </c>
      <c r="B641">
        <v>22</v>
      </c>
      <c r="C641" t="s">
        <v>10</v>
      </c>
      <c r="D641" t="s">
        <v>22</v>
      </c>
      <c r="E641" t="s">
        <v>24</v>
      </c>
      <c r="F641" s="2">
        <v>889.28</v>
      </c>
      <c r="G641">
        <v>4</v>
      </c>
      <c r="H641" s="3">
        <v>2.4</v>
      </c>
      <c r="I641" t="s">
        <v>13</v>
      </c>
      <c r="J641" s="1">
        <v>45201</v>
      </c>
      <c r="K641" s="1">
        <f>Table2[[#This Row],[Order_Date]]+Table2[[#This Row],[Delivery_Time_Days]]</f>
        <v>45205</v>
      </c>
      <c r="L641" t="str">
        <f>IF(Table2[[#This Row],[Customer_Age]]&lt;30,"Young",IF(Table2[[#This Row],[Customer_Age]]&lt;45,"Middle Age","Old"))</f>
        <v>Young</v>
      </c>
      <c r="M641" s="3" t="str">
        <f>IF(Table2[[#This Row],[Delivery_Time_Days]]&gt;=7,Table2[[#This Row],[Customer_Rating]],"")</f>
        <v/>
      </c>
      <c r="N641" s="3">
        <f>IF(Table2[[#This Row],[Delivery_Time_Days]]&lt;7,Table2[[#This Row],[Customer_Rating]],"")</f>
        <v>2.4</v>
      </c>
    </row>
    <row r="642" spans="1:14" x14ac:dyDescent="0.3">
      <c r="A642">
        <v>641</v>
      </c>
      <c r="B642">
        <v>40</v>
      </c>
      <c r="C642" t="s">
        <v>10</v>
      </c>
      <c r="D642" t="s">
        <v>18</v>
      </c>
      <c r="E642" t="s">
        <v>24</v>
      </c>
      <c r="F642" s="2">
        <v>584.70000000000005</v>
      </c>
      <c r="G642">
        <v>2</v>
      </c>
      <c r="H642" s="3">
        <v>1.1000000000000001</v>
      </c>
      <c r="I642" t="s">
        <v>13</v>
      </c>
      <c r="J642" s="1">
        <v>45202</v>
      </c>
      <c r="K642" s="1">
        <f>Table2[[#This Row],[Order_Date]]+Table2[[#This Row],[Delivery_Time_Days]]</f>
        <v>45204</v>
      </c>
      <c r="L642" t="str">
        <f>IF(Table2[[#This Row],[Customer_Age]]&lt;30,"Young",IF(Table2[[#This Row],[Customer_Age]]&lt;45,"Middle Age","Old"))</f>
        <v>Middle Age</v>
      </c>
      <c r="M642" s="3" t="str">
        <f>IF(Table2[[#This Row],[Delivery_Time_Days]]&gt;=7,Table2[[#This Row],[Customer_Rating]],"")</f>
        <v/>
      </c>
      <c r="N642" s="3">
        <f>IF(Table2[[#This Row],[Delivery_Time_Days]]&lt;7,Table2[[#This Row],[Customer_Rating]],"")</f>
        <v>1.1000000000000001</v>
      </c>
    </row>
    <row r="643" spans="1:14" x14ac:dyDescent="0.3">
      <c r="A643">
        <v>642</v>
      </c>
      <c r="B643">
        <v>20</v>
      </c>
      <c r="C643" t="s">
        <v>10</v>
      </c>
      <c r="D643" t="s">
        <v>15</v>
      </c>
      <c r="E643" t="s">
        <v>24</v>
      </c>
      <c r="F643" s="2">
        <v>1268.21</v>
      </c>
      <c r="G643">
        <v>7</v>
      </c>
      <c r="H643" s="3">
        <v>1.3</v>
      </c>
      <c r="I643" t="s">
        <v>17</v>
      </c>
      <c r="J643" s="1">
        <v>45203</v>
      </c>
      <c r="K643" s="1">
        <f>Table2[[#This Row],[Order_Date]]+Table2[[#This Row],[Delivery_Time_Days]]</f>
        <v>45210</v>
      </c>
      <c r="L643" t="str">
        <f>IF(Table2[[#This Row],[Customer_Age]]&lt;30,"Young",IF(Table2[[#This Row],[Customer_Age]]&lt;45,"Middle Age","Old"))</f>
        <v>Young</v>
      </c>
      <c r="M643" s="3">
        <f>IF(Table2[[#This Row],[Delivery_Time_Days]]&gt;=7,Table2[[#This Row],[Customer_Rating]],"")</f>
        <v>1.3</v>
      </c>
      <c r="N643" s="3" t="str">
        <f>IF(Table2[[#This Row],[Delivery_Time_Days]]&lt;7,Table2[[#This Row],[Customer_Rating]],"")</f>
        <v/>
      </c>
    </row>
    <row r="644" spans="1:14" x14ac:dyDescent="0.3">
      <c r="A644">
        <v>643</v>
      </c>
      <c r="B644">
        <v>35</v>
      </c>
      <c r="C644" t="s">
        <v>14</v>
      </c>
      <c r="D644" t="s">
        <v>18</v>
      </c>
      <c r="E644" t="s">
        <v>24</v>
      </c>
      <c r="F644" s="2">
        <v>451.57</v>
      </c>
      <c r="G644">
        <v>4</v>
      </c>
      <c r="H644" s="3">
        <v>4.2</v>
      </c>
      <c r="I644" t="s">
        <v>17</v>
      </c>
      <c r="J644" s="1">
        <v>45204</v>
      </c>
      <c r="K644" s="1">
        <f>Table2[[#This Row],[Order_Date]]+Table2[[#This Row],[Delivery_Time_Days]]</f>
        <v>45208</v>
      </c>
      <c r="L644" t="str">
        <f>IF(Table2[[#This Row],[Customer_Age]]&lt;30,"Young",IF(Table2[[#This Row],[Customer_Age]]&lt;45,"Middle Age","Old"))</f>
        <v>Middle Age</v>
      </c>
      <c r="M644" s="3" t="str">
        <f>IF(Table2[[#This Row],[Delivery_Time_Days]]&gt;=7,Table2[[#This Row],[Customer_Rating]],"")</f>
        <v/>
      </c>
      <c r="N644" s="3">
        <f>IF(Table2[[#This Row],[Delivery_Time_Days]]&lt;7,Table2[[#This Row],[Customer_Rating]],"")</f>
        <v>4.2</v>
      </c>
    </row>
    <row r="645" spans="1:14" x14ac:dyDescent="0.3">
      <c r="A645">
        <v>644</v>
      </c>
      <c r="B645">
        <v>40</v>
      </c>
      <c r="C645" t="s">
        <v>10</v>
      </c>
      <c r="D645" t="s">
        <v>25</v>
      </c>
      <c r="E645" t="s">
        <v>16</v>
      </c>
      <c r="F645" s="2">
        <v>922.34</v>
      </c>
      <c r="G645">
        <v>2</v>
      </c>
      <c r="H645" s="3">
        <v>1.5</v>
      </c>
      <c r="I645" t="s">
        <v>17</v>
      </c>
      <c r="J645" s="1">
        <v>45205</v>
      </c>
      <c r="K645" s="1">
        <f>Table2[[#This Row],[Order_Date]]+Table2[[#This Row],[Delivery_Time_Days]]</f>
        <v>45207</v>
      </c>
      <c r="L645" t="str">
        <f>IF(Table2[[#This Row],[Customer_Age]]&lt;30,"Young",IF(Table2[[#This Row],[Customer_Age]]&lt;45,"Middle Age","Old"))</f>
        <v>Middle Age</v>
      </c>
      <c r="M645" s="3" t="str">
        <f>IF(Table2[[#This Row],[Delivery_Time_Days]]&gt;=7,Table2[[#This Row],[Customer_Rating]],"")</f>
        <v/>
      </c>
      <c r="N645" s="3">
        <f>IF(Table2[[#This Row],[Delivery_Time_Days]]&lt;7,Table2[[#This Row],[Customer_Rating]],"")</f>
        <v>1.5</v>
      </c>
    </row>
    <row r="646" spans="1:14" x14ac:dyDescent="0.3">
      <c r="A646">
        <v>645</v>
      </c>
      <c r="B646">
        <v>57</v>
      </c>
      <c r="C646" t="s">
        <v>10</v>
      </c>
      <c r="D646" t="s">
        <v>15</v>
      </c>
      <c r="E646" t="s">
        <v>19</v>
      </c>
      <c r="F646" s="2">
        <v>1179.77</v>
      </c>
      <c r="G646">
        <v>12</v>
      </c>
      <c r="H646" s="3">
        <v>4.0999999999999996</v>
      </c>
      <c r="I646" t="s">
        <v>17</v>
      </c>
      <c r="J646" s="1">
        <v>45206</v>
      </c>
      <c r="K646" s="1">
        <f>Table2[[#This Row],[Order_Date]]+Table2[[#This Row],[Delivery_Time_Days]]</f>
        <v>45218</v>
      </c>
      <c r="L646" t="str">
        <f>IF(Table2[[#This Row],[Customer_Age]]&lt;30,"Young",IF(Table2[[#This Row],[Customer_Age]]&lt;45,"Middle Age","Old"))</f>
        <v>Old</v>
      </c>
      <c r="M646" s="3">
        <f>IF(Table2[[#This Row],[Delivery_Time_Days]]&gt;=7,Table2[[#This Row],[Customer_Rating]],"")</f>
        <v>4.0999999999999996</v>
      </c>
      <c r="N646" s="3" t="str">
        <f>IF(Table2[[#This Row],[Delivery_Time_Days]]&lt;7,Table2[[#This Row],[Customer_Rating]],"")</f>
        <v/>
      </c>
    </row>
    <row r="647" spans="1:14" x14ac:dyDescent="0.3">
      <c r="A647">
        <v>646</v>
      </c>
      <c r="B647">
        <v>47</v>
      </c>
      <c r="C647" t="s">
        <v>10</v>
      </c>
      <c r="D647" t="s">
        <v>18</v>
      </c>
      <c r="E647" t="s">
        <v>24</v>
      </c>
      <c r="F647" s="2">
        <v>1299.3399999999999</v>
      </c>
      <c r="G647">
        <v>1</v>
      </c>
      <c r="H647" s="3">
        <v>2.2000000000000002</v>
      </c>
      <c r="I647" t="s">
        <v>17</v>
      </c>
      <c r="J647" s="1">
        <v>45207</v>
      </c>
      <c r="K647" s="1">
        <f>Table2[[#This Row],[Order_Date]]+Table2[[#This Row],[Delivery_Time_Days]]</f>
        <v>45208</v>
      </c>
      <c r="L647" t="str">
        <f>IF(Table2[[#This Row],[Customer_Age]]&lt;30,"Young",IF(Table2[[#This Row],[Customer_Age]]&lt;45,"Middle Age","Old"))</f>
        <v>Old</v>
      </c>
      <c r="M647" s="3" t="str">
        <f>IF(Table2[[#This Row],[Delivery_Time_Days]]&gt;=7,Table2[[#This Row],[Customer_Rating]],"")</f>
        <v/>
      </c>
      <c r="N647" s="3">
        <f>IF(Table2[[#This Row],[Delivery_Time_Days]]&lt;7,Table2[[#This Row],[Customer_Rating]],"")</f>
        <v>2.2000000000000002</v>
      </c>
    </row>
    <row r="648" spans="1:14" x14ac:dyDescent="0.3">
      <c r="A648">
        <v>647</v>
      </c>
      <c r="B648">
        <v>26</v>
      </c>
      <c r="C648" t="s">
        <v>10</v>
      </c>
      <c r="D648" t="s">
        <v>25</v>
      </c>
      <c r="E648" t="s">
        <v>21</v>
      </c>
      <c r="F648" s="2">
        <v>707.17</v>
      </c>
      <c r="G648">
        <v>9</v>
      </c>
      <c r="H648" s="3">
        <v>2.9</v>
      </c>
      <c r="I648" t="s">
        <v>13</v>
      </c>
      <c r="J648" s="1">
        <v>45208</v>
      </c>
      <c r="K648" s="1">
        <f>Table2[[#This Row],[Order_Date]]+Table2[[#This Row],[Delivery_Time_Days]]</f>
        <v>45217</v>
      </c>
      <c r="L648" t="str">
        <f>IF(Table2[[#This Row],[Customer_Age]]&lt;30,"Young",IF(Table2[[#This Row],[Customer_Age]]&lt;45,"Middle Age","Old"))</f>
        <v>Young</v>
      </c>
      <c r="M648" s="3">
        <f>IF(Table2[[#This Row],[Delivery_Time_Days]]&gt;=7,Table2[[#This Row],[Customer_Rating]],"")</f>
        <v>2.9</v>
      </c>
      <c r="N648" s="3" t="str">
        <f>IF(Table2[[#This Row],[Delivery_Time_Days]]&lt;7,Table2[[#This Row],[Customer_Rating]],"")</f>
        <v/>
      </c>
    </row>
    <row r="649" spans="1:14" x14ac:dyDescent="0.3">
      <c r="A649">
        <v>648</v>
      </c>
      <c r="B649">
        <v>36</v>
      </c>
      <c r="C649" t="s">
        <v>23</v>
      </c>
      <c r="D649" t="s">
        <v>18</v>
      </c>
      <c r="E649" t="s">
        <v>24</v>
      </c>
      <c r="F649" s="2">
        <v>451.59</v>
      </c>
      <c r="G649">
        <v>4</v>
      </c>
      <c r="H649" s="3">
        <v>4.0999999999999996</v>
      </c>
      <c r="I649" t="s">
        <v>17</v>
      </c>
      <c r="J649" s="1">
        <v>45209</v>
      </c>
      <c r="K649" s="1">
        <f>Table2[[#This Row],[Order_Date]]+Table2[[#This Row],[Delivery_Time_Days]]</f>
        <v>45213</v>
      </c>
      <c r="L649" t="str">
        <f>IF(Table2[[#This Row],[Customer_Age]]&lt;30,"Young",IF(Table2[[#This Row],[Customer_Age]]&lt;45,"Middle Age","Old"))</f>
        <v>Middle Age</v>
      </c>
      <c r="M649" s="3" t="str">
        <f>IF(Table2[[#This Row],[Delivery_Time_Days]]&gt;=7,Table2[[#This Row],[Customer_Rating]],"")</f>
        <v/>
      </c>
      <c r="N649" s="3">
        <f>IF(Table2[[#This Row],[Delivery_Time_Days]]&lt;7,Table2[[#This Row],[Customer_Rating]],"")</f>
        <v>4.0999999999999996</v>
      </c>
    </row>
    <row r="650" spans="1:14" x14ac:dyDescent="0.3">
      <c r="A650">
        <v>649</v>
      </c>
      <c r="B650">
        <v>46</v>
      </c>
      <c r="C650" t="s">
        <v>23</v>
      </c>
      <c r="D650" t="s">
        <v>11</v>
      </c>
      <c r="E650" t="s">
        <v>12</v>
      </c>
      <c r="F650" s="2">
        <v>799.73</v>
      </c>
      <c r="G650">
        <v>11</v>
      </c>
      <c r="H650" s="3">
        <v>2.4</v>
      </c>
      <c r="I650" t="s">
        <v>17</v>
      </c>
      <c r="J650" s="1">
        <v>45210</v>
      </c>
      <c r="K650" s="1">
        <f>Table2[[#This Row],[Order_Date]]+Table2[[#This Row],[Delivery_Time_Days]]</f>
        <v>45221</v>
      </c>
      <c r="L650" t="str">
        <f>IF(Table2[[#This Row],[Customer_Age]]&lt;30,"Young",IF(Table2[[#This Row],[Customer_Age]]&lt;45,"Middle Age","Old"))</f>
        <v>Old</v>
      </c>
      <c r="M650" s="3">
        <f>IF(Table2[[#This Row],[Delivery_Time_Days]]&gt;=7,Table2[[#This Row],[Customer_Rating]],"")</f>
        <v>2.4</v>
      </c>
      <c r="N650" s="3" t="str">
        <f>IF(Table2[[#This Row],[Delivery_Time_Days]]&lt;7,Table2[[#This Row],[Customer_Rating]],"")</f>
        <v/>
      </c>
    </row>
    <row r="651" spans="1:14" x14ac:dyDescent="0.3">
      <c r="A651">
        <v>650</v>
      </c>
      <c r="B651">
        <v>20</v>
      </c>
      <c r="C651" t="s">
        <v>10</v>
      </c>
      <c r="D651" t="s">
        <v>15</v>
      </c>
      <c r="E651" t="s">
        <v>16</v>
      </c>
      <c r="F651" s="2">
        <v>1086.8399999999999</v>
      </c>
      <c r="G651">
        <v>11</v>
      </c>
      <c r="H651" s="3">
        <v>2.2999999999999998</v>
      </c>
      <c r="I651" t="s">
        <v>17</v>
      </c>
      <c r="J651" s="1">
        <v>45211</v>
      </c>
      <c r="K651" s="1">
        <f>Table2[[#This Row],[Order_Date]]+Table2[[#This Row],[Delivery_Time_Days]]</f>
        <v>45222</v>
      </c>
      <c r="L651" t="str">
        <f>IF(Table2[[#This Row],[Customer_Age]]&lt;30,"Young",IF(Table2[[#This Row],[Customer_Age]]&lt;45,"Middle Age","Old"))</f>
        <v>Young</v>
      </c>
      <c r="M651" s="3">
        <f>IF(Table2[[#This Row],[Delivery_Time_Days]]&gt;=7,Table2[[#This Row],[Customer_Rating]],"")</f>
        <v>2.2999999999999998</v>
      </c>
      <c r="N651" s="3" t="str">
        <f>IF(Table2[[#This Row],[Delivery_Time_Days]]&lt;7,Table2[[#This Row],[Customer_Rating]],"")</f>
        <v/>
      </c>
    </row>
    <row r="652" spans="1:14" x14ac:dyDescent="0.3">
      <c r="A652">
        <v>651</v>
      </c>
      <c r="B652">
        <v>59</v>
      </c>
      <c r="C652" t="s">
        <v>10</v>
      </c>
      <c r="D652" t="s">
        <v>15</v>
      </c>
      <c r="E652" t="s">
        <v>24</v>
      </c>
      <c r="F652" s="2">
        <v>401.53</v>
      </c>
      <c r="G652">
        <v>9</v>
      </c>
      <c r="H652" s="3">
        <v>5</v>
      </c>
      <c r="I652" t="s">
        <v>17</v>
      </c>
      <c r="J652" s="1">
        <v>45212</v>
      </c>
      <c r="K652" s="1">
        <f>Table2[[#This Row],[Order_Date]]+Table2[[#This Row],[Delivery_Time_Days]]</f>
        <v>45221</v>
      </c>
      <c r="L652" t="str">
        <f>IF(Table2[[#This Row],[Customer_Age]]&lt;30,"Young",IF(Table2[[#This Row],[Customer_Age]]&lt;45,"Middle Age","Old"))</f>
        <v>Old</v>
      </c>
      <c r="M652" s="3">
        <f>IF(Table2[[#This Row],[Delivery_Time_Days]]&gt;=7,Table2[[#This Row],[Customer_Rating]],"")</f>
        <v>5</v>
      </c>
      <c r="N652" s="3" t="str">
        <f>IF(Table2[[#This Row],[Delivery_Time_Days]]&lt;7,Table2[[#This Row],[Customer_Rating]],"")</f>
        <v/>
      </c>
    </row>
    <row r="653" spans="1:14" x14ac:dyDescent="0.3">
      <c r="A653">
        <v>652</v>
      </c>
      <c r="B653">
        <v>24</v>
      </c>
      <c r="C653" t="s">
        <v>23</v>
      </c>
      <c r="D653" t="s">
        <v>11</v>
      </c>
      <c r="E653" t="s">
        <v>19</v>
      </c>
      <c r="F653" s="2">
        <v>959.05</v>
      </c>
      <c r="G653">
        <v>3</v>
      </c>
      <c r="H653" s="3">
        <v>2.7</v>
      </c>
      <c r="I653" t="s">
        <v>13</v>
      </c>
      <c r="J653" s="1">
        <v>45213</v>
      </c>
      <c r="K653" s="1">
        <f>Table2[[#This Row],[Order_Date]]+Table2[[#This Row],[Delivery_Time_Days]]</f>
        <v>45216</v>
      </c>
      <c r="L653" t="str">
        <f>IF(Table2[[#This Row],[Customer_Age]]&lt;30,"Young",IF(Table2[[#This Row],[Customer_Age]]&lt;45,"Middle Age","Old"))</f>
        <v>Young</v>
      </c>
      <c r="M653" s="3" t="str">
        <f>IF(Table2[[#This Row],[Delivery_Time_Days]]&gt;=7,Table2[[#This Row],[Customer_Rating]],"")</f>
        <v/>
      </c>
      <c r="N653" s="3">
        <f>IF(Table2[[#This Row],[Delivery_Time_Days]]&lt;7,Table2[[#This Row],[Customer_Rating]],"")</f>
        <v>2.7</v>
      </c>
    </row>
    <row r="654" spans="1:14" x14ac:dyDescent="0.3">
      <c r="A654">
        <v>653</v>
      </c>
      <c r="B654">
        <v>50</v>
      </c>
      <c r="C654" t="s">
        <v>10</v>
      </c>
      <c r="D654" t="s">
        <v>25</v>
      </c>
      <c r="E654" t="s">
        <v>16</v>
      </c>
      <c r="F654" s="2">
        <v>1196.29</v>
      </c>
      <c r="G654">
        <v>12</v>
      </c>
      <c r="H654" s="3">
        <v>4.9000000000000004</v>
      </c>
      <c r="I654" t="s">
        <v>13</v>
      </c>
      <c r="J654" s="1">
        <v>45214</v>
      </c>
      <c r="K654" s="1">
        <f>Table2[[#This Row],[Order_Date]]+Table2[[#This Row],[Delivery_Time_Days]]</f>
        <v>45226</v>
      </c>
      <c r="L654" t="str">
        <f>IF(Table2[[#This Row],[Customer_Age]]&lt;30,"Young",IF(Table2[[#This Row],[Customer_Age]]&lt;45,"Middle Age","Old"))</f>
        <v>Old</v>
      </c>
      <c r="M654" s="3">
        <f>IF(Table2[[#This Row],[Delivery_Time_Days]]&gt;=7,Table2[[#This Row],[Customer_Rating]],"")</f>
        <v>4.9000000000000004</v>
      </c>
      <c r="N654" s="3" t="str">
        <f>IF(Table2[[#This Row],[Delivery_Time_Days]]&lt;7,Table2[[#This Row],[Customer_Rating]],"")</f>
        <v/>
      </c>
    </row>
    <row r="655" spans="1:14" x14ac:dyDescent="0.3">
      <c r="A655">
        <v>654</v>
      </c>
      <c r="B655">
        <v>34</v>
      </c>
      <c r="C655" t="s">
        <v>23</v>
      </c>
      <c r="D655" t="s">
        <v>15</v>
      </c>
      <c r="E655" t="s">
        <v>12</v>
      </c>
      <c r="F655" s="2">
        <v>1498.09</v>
      </c>
      <c r="G655">
        <v>12</v>
      </c>
      <c r="H655" s="3">
        <v>4.0999999999999996</v>
      </c>
      <c r="I655" t="s">
        <v>13</v>
      </c>
      <c r="J655" s="1">
        <v>45215</v>
      </c>
      <c r="K655" s="1">
        <f>Table2[[#This Row],[Order_Date]]+Table2[[#This Row],[Delivery_Time_Days]]</f>
        <v>45227</v>
      </c>
      <c r="L655" t="str">
        <f>IF(Table2[[#This Row],[Customer_Age]]&lt;30,"Young",IF(Table2[[#This Row],[Customer_Age]]&lt;45,"Middle Age","Old"))</f>
        <v>Middle Age</v>
      </c>
      <c r="M655" s="3">
        <f>IF(Table2[[#This Row],[Delivery_Time_Days]]&gt;=7,Table2[[#This Row],[Customer_Rating]],"")</f>
        <v>4.0999999999999996</v>
      </c>
      <c r="N655" s="3" t="str">
        <f>IF(Table2[[#This Row],[Delivery_Time_Days]]&lt;7,Table2[[#This Row],[Customer_Rating]],"")</f>
        <v/>
      </c>
    </row>
    <row r="656" spans="1:14" x14ac:dyDescent="0.3">
      <c r="A656">
        <v>655</v>
      </c>
      <c r="B656">
        <v>54</v>
      </c>
      <c r="C656" t="s">
        <v>10</v>
      </c>
      <c r="D656" t="s">
        <v>18</v>
      </c>
      <c r="E656" t="s">
        <v>24</v>
      </c>
      <c r="F656" s="2">
        <v>1444.16</v>
      </c>
      <c r="G656">
        <v>13</v>
      </c>
      <c r="H656" s="3">
        <v>4.2</v>
      </c>
      <c r="I656" t="s">
        <v>17</v>
      </c>
      <c r="J656" s="1">
        <v>45216</v>
      </c>
      <c r="K656" s="1">
        <f>Table2[[#This Row],[Order_Date]]+Table2[[#This Row],[Delivery_Time_Days]]</f>
        <v>45229</v>
      </c>
      <c r="L656" t="str">
        <f>IF(Table2[[#This Row],[Customer_Age]]&lt;30,"Young",IF(Table2[[#This Row],[Customer_Age]]&lt;45,"Middle Age","Old"))</f>
        <v>Old</v>
      </c>
      <c r="M656" s="3">
        <f>IF(Table2[[#This Row],[Delivery_Time_Days]]&gt;=7,Table2[[#This Row],[Customer_Rating]],"")</f>
        <v>4.2</v>
      </c>
      <c r="N656" s="3" t="str">
        <f>IF(Table2[[#This Row],[Delivery_Time_Days]]&lt;7,Table2[[#This Row],[Customer_Rating]],"")</f>
        <v/>
      </c>
    </row>
    <row r="657" spans="1:14" x14ac:dyDescent="0.3">
      <c r="A657">
        <v>656</v>
      </c>
      <c r="B657">
        <v>18</v>
      </c>
      <c r="C657" t="s">
        <v>14</v>
      </c>
      <c r="D657" t="s">
        <v>18</v>
      </c>
      <c r="E657" t="s">
        <v>21</v>
      </c>
      <c r="F657" s="2">
        <v>736.15</v>
      </c>
      <c r="G657">
        <v>11</v>
      </c>
      <c r="H657" s="3">
        <v>1.7</v>
      </c>
      <c r="I657" t="s">
        <v>13</v>
      </c>
      <c r="J657" s="1">
        <v>45217</v>
      </c>
      <c r="K657" s="1">
        <f>Table2[[#This Row],[Order_Date]]+Table2[[#This Row],[Delivery_Time_Days]]</f>
        <v>45228</v>
      </c>
      <c r="L657" t="str">
        <f>IF(Table2[[#This Row],[Customer_Age]]&lt;30,"Young",IF(Table2[[#This Row],[Customer_Age]]&lt;45,"Middle Age","Old"))</f>
        <v>Young</v>
      </c>
      <c r="M657" s="3">
        <f>IF(Table2[[#This Row],[Delivery_Time_Days]]&gt;=7,Table2[[#This Row],[Customer_Rating]],"")</f>
        <v>1.7</v>
      </c>
      <c r="N657" s="3" t="str">
        <f>IF(Table2[[#This Row],[Delivery_Time_Days]]&lt;7,Table2[[#This Row],[Customer_Rating]],"")</f>
        <v/>
      </c>
    </row>
    <row r="658" spans="1:14" x14ac:dyDescent="0.3">
      <c r="A658">
        <v>657</v>
      </c>
      <c r="B658">
        <v>39</v>
      </c>
      <c r="C658" t="s">
        <v>23</v>
      </c>
      <c r="D658" t="s">
        <v>11</v>
      </c>
      <c r="E658" t="s">
        <v>12</v>
      </c>
      <c r="F658" s="2">
        <v>569.29</v>
      </c>
      <c r="G658">
        <v>12</v>
      </c>
      <c r="H658" s="3">
        <v>4.8</v>
      </c>
      <c r="I658" t="s">
        <v>13</v>
      </c>
      <c r="J658" s="1">
        <v>45218</v>
      </c>
      <c r="K658" s="1">
        <f>Table2[[#This Row],[Order_Date]]+Table2[[#This Row],[Delivery_Time_Days]]</f>
        <v>45230</v>
      </c>
      <c r="L658" t="str">
        <f>IF(Table2[[#This Row],[Customer_Age]]&lt;30,"Young",IF(Table2[[#This Row],[Customer_Age]]&lt;45,"Middle Age","Old"))</f>
        <v>Middle Age</v>
      </c>
      <c r="M658" s="3">
        <f>IF(Table2[[#This Row],[Delivery_Time_Days]]&gt;=7,Table2[[#This Row],[Customer_Rating]],"")</f>
        <v>4.8</v>
      </c>
      <c r="N658" s="3" t="str">
        <f>IF(Table2[[#This Row],[Delivery_Time_Days]]&lt;7,Table2[[#This Row],[Customer_Rating]],"")</f>
        <v/>
      </c>
    </row>
    <row r="659" spans="1:14" x14ac:dyDescent="0.3">
      <c r="A659">
        <v>658</v>
      </c>
      <c r="B659">
        <v>38</v>
      </c>
      <c r="C659" t="s">
        <v>10</v>
      </c>
      <c r="D659" t="s">
        <v>25</v>
      </c>
      <c r="E659" t="s">
        <v>19</v>
      </c>
      <c r="F659" s="2">
        <v>505.65</v>
      </c>
      <c r="G659">
        <v>12</v>
      </c>
      <c r="H659" s="3">
        <v>4.2</v>
      </c>
      <c r="I659" t="s">
        <v>13</v>
      </c>
      <c r="J659" s="1">
        <v>45219</v>
      </c>
      <c r="K659" s="1">
        <f>Table2[[#This Row],[Order_Date]]+Table2[[#This Row],[Delivery_Time_Days]]</f>
        <v>45231</v>
      </c>
      <c r="L659" t="str">
        <f>IF(Table2[[#This Row],[Customer_Age]]&lt;30,"Young",IF(Table2[[#This Row],[Customer_Age]]&lt;45,"Middle Age","Old"))</f>
        <v>Middle Age</v>
      </c>
      <c r="M659" s="3">
        <f>IF(Table2[[#This Row],[Delivery_Time_Days]]&gt;=7,Table2[[#This Row],[Customer_Rating]],"")</f>
        <v>4.2</v>
      </c>
      <c r="N659" s="3" t="str">
        <f>IF(Table2[[#This Row],[Delivery_Time_Days]]&lt;7,Table2[[#This Row],[Customer_Rating]],"")</f>
        <v/>
      </c>
    </row>
    <row r="660" spans="1:14" x14ac:dyDescent="0.3">
      <c r="A660">
        <v>659</v>
      </c>
      <c r="B660">
        <v>61</v>
      </c>
      <c r="C660" t="s">
        <v>10</v>
      </c>
      <c r="D660" t="s">
        <v>20</v>
      </c>
      <c r="E660" t="s">
        <v>21</v>
      </c>
      <c r="F660" s="2">
        <v>375.66</v>
      </c>
      <c r="G660">
        <v>13</v>
      </c>
      <c r="H660" s="3">
        <v>2.2999999999999998</v>
      </c>
      <c r="I660" t="s">
        <v>17</v>
      </c>
      <c r="J660" s="1">
        <v>45220</v>
      </c>
      <c r="K660" s="1">
        <f>Table2[[#This Row],[Order_Date]]+Table2[[#This Row],[Delivery_Time_Days]]</f>
        <v>45233</v>
      </c>
      <c r="L660" t="str">
        <f>IF(Table2[[#This Row],[Customer_Age]]&lt;30,"Young",IF(Table2[[#This Row],[Customer_Age]]&lt;45,"Middle Age","Old"))</f>
        <v>Old</v>
      </c>
      <c r="M660" s="3">
        <f>IF(Table2[[#This Row],[Delivery_Time_Days]]&gt;=7,Table2[[#This Row],[Customer_Rating]],"")</f>
        <v>2.2999999999999998</v>
      </c>
      <c r="N660" s="3" t="str">
        <f>IF(Table2[[#This Row],[Delivery_Time_Days]]&lt;7,Table2[[#This Row],[Customer_Rating]],"")</f>
        <v/>
      </c>
    </row>
    <row r="661" spans="1:14" x14ac:dyDescent="0.3">
      <c r="A661">
        <v>660</v>
      </c>
      <c r="B661">
        <v>34</v>
      </c>
      <c r="C661" t="s">
        <v>23</v>
      </c>
      <c r="D661" t="s">
        <v>25</v>
      </c>
      <c r="E661" t="s">
        <v>19</v>
      </c>
      <c r="F661" s="2">
        <v>62.92</v>
      </c>
      <c r="G661">
        <v>2</v>
      </c>
      <c r="H661" s="3">
        <v>2.2999999999999998</v>
      </c>
      <c r="I661" t="s">
        <v>17</v>
      </c>
      <c r="J661" s="1">
        <v>45221</v>
      </c>
      <c r="K661" s="1">
        <f>Table2[[#This Row],[Order_Date]]+Table2[[#This Row],[Delivery_Time_Days]]</f>
        <v>45223</v>
      </c>
      <c r="L661" t="str">
        <f>IF(Table2[[#This Row],[Customer_Age]]&lt;30,"Young",IF(Table2[[#This Row],[Customer_Age]]&lt;45,"Middle Age","Old"))</f>
        <v>Middle Age</v>
      </c>
      <c r="M661" s="3" t="str">
        <f>IF(Table2[[#This Row],[Delivery_Time_Days]]&gt;=7,Table2[[#This Row],[Customer_Rating]],"")</f>
        <v/>
      </c>
      <c r="N661" s="3">
        <f>IF(Table2[[#This Row],[Delivery_Time_Days]]&lt;7,Table2[[#This Row],[Customer_Rating]],"")</f>
        <v>2.2999999999999998</v>
      </c>
    </row>
    <row r="662" spans="1:14" x14ac:dyDescent="0.3">
      <c r="A662">
        <v>661</v>
      </c>
      <c r="B662">
        <v>61</v>
      </c>
      <c r="C662" t="s">
        <v>14</v>
      </c>
      <c r="D662" t="s">
        <v>25</v>
      </c>
      <c r="E662" t="s">
        <v>12</v>
      </c>
      <c r="F662" s="2">
        <v>16.829999999999998</v>
      </c>
      <c r="G662">
        <v>5</v>
      </c>
      <c r="H662" s="3">
        <v>4.2</v>
      </c>
      <c r="I662" t="s">
        <v>13</v>
      </c>
      <c r="J662" s="1">
        <v>45222</v>
      </c>
      <c r="K662" s="1">
        <f>Table2[[#This Row],[Order_Date]]+Table2[[#This Row],[Delivery_Time_Days]]</f>
        <v>45227</v>
      </c>
      <c r="L662" t="str">
        <f>IF(Table2[[#This Row],[Customer_Age]]&lt;30,"Young",IF(Table2[[#This Row],[Customer_Age]]&lt;45,"Middle Age","Old"))</f>
        <v>Old</v>
      </c>
      <c r="M662" s="3" t="str">
        <f>IF(Table2[[#This Row],[Delivery_Time_Days]]&gt;=7,Table2[[#This Row],[Customer_Rating]],"")</f>
        <v/>
      </c>
      <c r="N662" s="3">
        <f>IF(Table2[[#This Row],[Delivery_Time_Days]]&lt;7,Table2[[#This Row],[Customer_Rating]],"")</f>
        <v>4.2</v>
      </c>
    </row>
    <row r="663" spans="1:14" x14ac:dyDescent="0.3">
      <c r="A663">
        <v>662</v>
      </c>
      <c r="B663">
        <v>57</v>
      </c>
      <c r="C663" t="s">
        <v>10</v>
      </c>
      <c r="D663" t="s">
        <v>20</v>
      </c>
      <c r="E663" t="s">
        <v>24</v>
      </c>
      <c r="F663" s="2">
        <v>344.64</v>
      </c>
      <c r="G663">
        <v>1</v>
      </c>
      <c r="H663" s="3">
        <v>1.7</v>
      </c>
      <c r="I663" t="s">
        <v>17</v>
      </c>
      <c r="J663" s="1">
        <v>45223</v>
      </c>
      <c r="K663" s="1">
        <f>Table2[[#This Row],[Order_Date]]+Table2[[#This Row],[Delivery_Time_Days]]</f>
        <v>45224</v>
      </c>
      <c r="L663" t="str">
        <f>IF(Table2[[#This Row],[Customer_Age]]&lt;30,"Young",IF(Table2[[#This Row],[Customer_Age]]&lt;45,"Middle Age","Old"))</f>
        <v>Old</v>
      </c>
      <c r="M663" s="3" t="str">
        <f>IF(Table2[[#This Row],[Delivery_Time_Days]]&gt;=7,Table2[[#This Row],[Customer_Rating]],"")</f>
        <v/>
      </c>
      <c r="N663" s="3">
        <f>IF(Table2[[#This Row],[Delivery_Time_Days]]&lt;7,Table2[[#This Row],[Customer_Rating]],"")</f>
        <v>1.7</v>
      </c>
    </row>
    <row r="664" spans="1:14" x14ac:dyDescent="0.3">
      <c r="A664">
        <v>663</v>
      </c>
      <c r="B664">
        <v>66</v>
      </c>
      <c r="C664" t="s">
        <v>14</v>
      </c>
      <c r="D664" t="s">
        <v>20</v>
      </c>
      <c r="E664" t="s">
        <v>24</v>
      </c>
      <c r="F664" s="2">
        <v>560.42999999999995</v>
      </c>
      <c r="G664">
        <v>8</v>
      </c>
      <c r="H664" s="3">
        <v>2.6</v>
      </c>
      <c r="I664" t="s">
        <v>17</v>
      </c>
      <c r="J664" s="1">
        <v>45224</v>
      </c>
      <c r="K664" s="1">
        <f>Table2[[#This Row],[Order_Date]]+Table2[[#This Row],[Delivery_Time_Days]]</f>
        <v>45232</v>
      </c>
      <c r="L664" t="str">
        <f>IF(Table2[[#This Row],[Customer_Age]]&lt;30,"Young",IF(Table2[[#This Row],[Customer_Age]]&lt;45,"Middle Age","Old"))</f>
        <v>Old</v>
      </c>
      <c r="M664" s="3">
        <f>IF(Table2[[#This Row],[Delivery_Time_Days]]&gt;=7,Table2[[#This Row],[Customer_Rating]],"")</f>
        <v>2.6</v>
      </c>
      <c r="N664" s="3" t="str">
        <f>IF(Table2[[#This Row],[Delivery_Time_Days]]&lt;7,Table2[[#This Row],[Customer_Rating]],"")</f>
        <v/>
      </c>
    </row>
    <row r="665" spans="1:14" x14ac:dyDescent="0.3">
      <c r="A665">
        <v>664</v>
      </c>
      <c r="B665">
        <v>47</v>
      </c>
      <c r="C665" t="s">
        <v>10</v>
      </c>
      <c r="D665" t="s">
        <v>22</v>
      </c>
      <c r="E665" t="s">
        <v>24</v>
      </c>
      <c r="F665" s="2">
        <v>1051.99</v>
      </c>
      <c r="G665">
        <v>2</v>
      </c>
      <c r="H665" s="3">
        <v>2.2000000000000002</v>
      </c>
      <c r="I665" t="s">
        <v>17</v>
      </c>
      <c r="J665" s="1">
        <v>45225</v>
      </c>
      <c r="K665" s="1">
        <f>Table2[[#This Row],[Order_Date]]+Table2[[#This Row],[Delivery_Time_Days]]</f>
        <v>45227</v>
      </c>
      <c r="L665" t="str">
        <f>IF(Table2[[#This Row],[Customer_Age]]&lt;30,"Young",IF(Table2[[#This Row],[Customer_Age]]&lt;45,"Middle Age","Old"))</f>
        <v>Old</v>
      </c>
      <c r="M665" s="3" t="str">
        <f>IF(Table2[[#This Row],[Delivery_Time_Days]]&gt;=7,Table2[[#This Row],[Customer_Rating]],"")</f>
        <v/>
      </c>
      <c r="N665" s="3">
        <f>IF(Table2[[#This Row],[Delivery_Time_Days]]&lt;7,Table2[[#This Row],[Customer_Rating]],"")</f>
        <v>2.2000000000000002</v>
      </c>
    </row>
    <row r="666" spans="1:14" x14ac:dyDescent="0.3">
      <c r="A666">
        <v>665</v>
      </c>
      <c r="B666">
        <v>54</v>
      </c>
      <c r="C666" t="s">
        <v>14</v>
      </c>
      <c r="D666" t="s">
        <v>20</v>
      </c>
      <c r="E666" t="s">
        <v>24</v>
      </c>
      <c r="F666" s="2">
        <v>716.31</v>
      </c>
      <c r="G666">
        <v>10</v>
      </c>
      <c r="H666" s="3">
        <v>1.5</v>
      </c>
      <c r="I666" t="s">
        <v>13</v>
      </c>
      <c r="J666" s="1">
        <v>45226</v>
      </c>
      <c r="K666" s="1">
        <f>Table2[[#This Row],[Order_Date]]+Table2[[#This Row],[Delivery_Time_Days]]</f>
        <v>45236</v>
      </c>
      <c r="L666" t="str">
        <f>IF(Table2[[#This Row],[Customer_Age]]&lt;30,"Young",IF(Table2[[#This Row],[Customer_Age]]&lt;45,"Middle Age","Old"))</f>
        <v>Old</v>
      </c>
      <c r="M666" s="3">
        <f>IF(Table2[[#This Row],[Delivery_Time_Days]]&gt;=7,Table2[[#This Row],[Customer_Rating]],"")</f>
        <v>1.5</v>
      </c>
      <c r="N666" s="3" t="str">
        <f>IF(Table2[[#This Row],[Delivery_Time_Days]]&lt;7,Table2[[#This Row],[Customer_Rating]],"")</f>
        <v/>
      </c>
    </row>
    <row r="667" spans="1:14" x14ac:dyDescent="0.3">
      <c r="A667">
        <v>666</v>
      </c>
      <c r="B667">
        <v>29</v>
      </c>
      <c r="C667" t="s">
        <v>14</v>
      </c>
      <c r="D667" t="s">
        <v>25</v>
      </c>
      <c r="E667" t="s">
        <v>16</v>
      </c>
      <c r="F667" s="2">
        <v>1293.32</v>
      </c>
      <c r="G667">
        <v>3</v>
      </c>
      <c r="H667" s="3">
        <v>4.3</v>
      </c>
      <c r="I667" t="s">
        <v>17</v>
      </c>
      <c r="J667" s="1">
        <v>45227</v>
      </c>
      <c r="K667" s="1">
        <f>Table2[[#This Row],[Order_Date]]+Table2[[#This Row],[Delivery_Time_Days]]</f>
        <v>45230</v>
      </c>
      <c r="L667" t="str">
        <f>IF(Table2[[#This Row],[Customer_Age]]&lt;30,"Young",IF(Table2[[#This Row],[Customer_Age]]&lt;45,"Middle Age","Old"))</f>
        <v>Young</v>
      </c>
      <c r="M667" s="3" t="str">
        <f>IF(Table2[[#This Row],[Delivery_Time_Days]]&gt;=7,Table2[[#This Row],[Customer_Rating]],"")</f>
        <v/>
      </c>
      <c r="N667" s="3">
        <f>IF(Table2[[#This Row],[Delivery_Time_Days]]&lt;7,Table2[[#This Row],[Customer_Rating]],"")</f>
        <v>4.3</v>
      </c>
    </row>
    <row r="668" spans="1:14" x14ac:dyDescent="0.3">
      <c r="A668">
        <v>667</v>
      </c>
      <c r="B668">
        <v>31</v>
      </c>
      <c r="C668" t="s">
        <v>14</v>
      </c>
      <c r="D668" t="s">
        <v>18</v>
      </c>
      <c r="E668" t="s">
        <v>12</v>
      </c>
      <c r="F668" s="2">
        <v>781.54</v>
      </c>
      <c r="G668">
        <v>5</v>
      </c>
      <c r="H668" s="3">
        <v>1.4</v>
      </c>
      <c r="I668" t="s">
        <v>13</v>
      </c>
      <c r="J668" s="1">
        <v>45228</v>
      </c>
      <c r="K668" s="1">
        <f>Table2[[#This Row],[Order_Date]]+Table2[[#This Row],[Delivery_Time_Days]]</f>
        <v>45233</v>
      </c>
      <c r="L668" t="str">
        <f>IF(Table2[[#This Row],[Customer_Age]]&lt;30,"Young",IF(Table2[[#This Row],[Customer_Age]]&lt;45,"Middle Age","Old"))</f>
        <v>Middle Age</v>
      </c>
      <c r="M668" s="3" t="str">
        <f>IF(Table2[[#This Row],[Delivery_Time_Days]]&gt;=7,Table2[[#This Row],[Customer_Rating]],"")</f>
        <v/>
      </c>
      <c r="N668" s="3">
        <f>IF(Table2[[#This Row],[Delivery_Time_Days]]&lt;7,Table2[[#This Row],[Customer_Rating]],"")</f>
        <v>1.4</v>
      </c>
    </row>
    <row r="669" spans="1:14" x14ac:dyDescent="0.3">
      <c r="A669">
        <v>668</v>
      </c>
      <c r="B669">
        <v>36</v>
      </c>
      <c r="C669" t="s">
        <v>23</v>
      </c>
      <c r="D669" t="s">
        <v>25</v>
      </c>
      <c r="E669" t="s">
        <v>16</v>
      </c>
      <c r="F669" s="2">
        <v>929.49</v>
      </c>
      <c r="G669">
        <v>2</v>
      </c>
      <c r="H669" s="3">
        <v>1.1000000000000001</v>
      </c>
      <c r="I669" t="s">
        <v>13</v>
      </c>
      <c r="J669" s="1">
        <v>45229</v>
      </c>
      <c r="K669" s="1">
        <f>Table2[[#This Row],[Order_Date]]+Table2[[#This Row],[Delivery_Time_Days]]</f>
        <v>45231</v>
      </c>
      <c r="L669" t="str">
        <f>IF(Table2[[#This Row],[Customer_Age]]&lt;30,"Young",IF(Table2[[#This Row],[Customer_Age]]&lt;45,"Middle Age","Old"))</f>
        <v>Middle Age</v>
      </c>
      <c r="M669" s="3" t="str">
        <f>IF(Table2[[#This Row],[Delivery_Time_Days]]&gt;=7,Table2[[#This Row],[Customer_Rating]],"")</f>
        <v/>
      </c>
      <c r="N669" s="3">
        <f>IF(Table2[[#This Row],[Delivery_Time_Days]]&lt;7,Table2[[#This Row],[Customer_Rating]],"")</f>
        <v>1.1000000000000001</v>
      </c>
    </row>
    <row r="670" spans="1:14" x14ac:dyDescent="0.3">
      <c r="A670">
        <v>669</v>
      </c>
      <c r="B670">
        <v>41</v>
      </c>
      <c r="C670" t="s">
        <v>10</v>
      </c>
      <c r="D670" t="s">
        <v>15</v>
      </c>
      <c r="E670" t="s">
        <v>12</v>
      </c>
      <c r="F670" s="2">
        <v>1446.63</v>
      </c>
      <c r="G670">
        <v>14</v>
      </c>
      <c r="H670" s="3">
        <v>2.5</v>
      </c>
      <c r="I670" t="s">
        <v>13</v>
      </c>
      <c r="J670" s="1">
        <v>45230</v>
      </c>
      <c r="K670" s="1">
        <f>Table2[[#This Row],[Order_Date]]+Table2[[#This Row],[Delivery_Time_Days]]</f>
        <v>45244</v>
      </c>
      <c r="L670" t="str">
        <f>IF(Table2[[#This Row],[Customer_Age]]&lt;30,"Young",IF(Table2[[#This Row],[Customer_Age]]&lt;45,"Middle Age","Old"))</f>
        <v>Middle Age</v>
      </c>
      <c r="M670" s="3">
        <f>IF(Table2[[#This Row],[Delivery_Time_Days]]&gt;=7,Table2[[#This Row],[Customer_Rating]],"")</f>
        <v>2.5</v>
      </c>
      <c r="N670" s="3" t="str">
        <f>IF(Table2[[#This Row],[Delivery_Time_Days]]&lt;7,Table2[[#This Row],[Customer_Rating]],"")</f>
        <v/>
      </c>
    </row>
    <row r="671" spans="1:14" x14ac:dyDescent="0.3">
      <c r="A671">
        <v>670</v>
      </c>
      <c r="B671">
        <v>23</v>
      </c>
      <c r="C671" t="s">
        <v>10</v>
      </c>
      <c r="D671" t="s">
        <v>25</v>
      </c>
      <c r="E671" t="s">
        <v>24</v>
      </c>
      <c r="F671" s="2">
        <v>396.83</v>
      </c>
      <c r="G671">
        <v>5</v>
      </c>
      <c r="H671" s="3">
        <v>3.9</v>
      </c>
      <c r="I671" t="s">
        <v>17</v>
      </c>
      <c r="J671" s="1">
        <v>45231</v>
      </c>
      <c r="K671" s="1">
        <f>Table2[[#This Row],[Order_Date]]+Table2[[#This Row],[Delivery_Time_Days]]</f>
        <v>45236</v>
      </c>
      <c r="L671" t="str">
        <f>IF(Table2[[#This Row],[Customer_Age]]&lt;30,"Young",IF(Table2[[#This Row],[Customer_Age]]&lt;45,"Middle Age","Old"))</f>
        <v>Young</v>
      </c>
      <c r="M671" s="3" t="str">
        <f>IF(Table2[[#This Row],[Delivery_Time_Days]]&gt;=7,Table2[[#This Row],[Customer_Rating]],"")</f>
        <v/>
      </c>
      <c r="N671" s="3">
        <f>IF(Table2[[#This Row],[Delivery_Time_Days]]&lt;7,Table2[[#This Row],[Customer_Rating]],"")</f>
        <v>3.9</v>
      </c>
    </row>
    <row r="672" spans="1:14" x14ac:dyDescent="0.3">
      <c r="A672">
        <v>671</v>
      </c>
      <c r="B672">
        <v>52</v>
      </c>
      <c r="C672" t="s">
        <v>23</v>
      </c>
      <c r="D672" t="s">
        <v>22</v>
      </c>
      <c r="E672" t="s">
        <v>12</v>
      </c>
      <c r="F672" s="2">
        <v>339.56</v>
      </c>
      <c r="G672">
        <v>14</v>
      </c>
      <c r="H672" s="3">
        <v>1.8</v>
      </c>
      <c r="I672" t="s">
        <v>17</v>
      </c>
      <c r="J672" s="1">
        <v>45232</v>
      </c>
      <c r="K672" s="1">
        <f>Table2[[#This Row],[Order_Date]]+Table2[[#This Row],[Delivery_Time_Days]]</f>
        <v>45246</v>
      </c>
      <c r="L672" t="str">
        <f>IF(Table2[[#This Row],[Customer_Age]]&lt;30,"Young",IF(Table2[[#This Row],[Customer_Age]]&lt;45,"Middle Age","Old"))</f>
        <v>Old</v>
      </c>
      <c r="M672" s="3">
        <f>IF(Table2[[#This Row],[Delivery_Time_Days]]&gt;=7,Table2[[#This Row],[Customer_Rating]],"")</f>
        <v>1.8</v>
      </c>
      <c r="N672" s="3" t="str">
        <f>IF(Table2[[#This Row],[Delivery_Time_Days]]&lt;7,Table2[[#This Row],[Customer_Rating]],"")</f>
        <v/>
      </c>
    </row>
    <row r="673" spans="1:14" x14ac:dyDescent="0.3">
      <c r="A673">
        <v>672</v>
      </c>
      <c r="B673">
        <v>32</v>
      </c>
      <c r="C673" t="s">
        <v>14</v>
      </c>
      <c r="D673" t="s">
        <v>15</v>
      </c>
      <c r="E673" t="s">
        <v>21</v>
      </c>
      <c r="F673" s="2">
        <v>64.290000000000006</v>
      </c>
      <c r="G673">
        <v>10</v>
      </c>
      <c r="H673" s="3">
        <v>3.8</v>
      </c>
      <c r="I673" t="s">
        <v>13</v>
      </c>
      <c r="J673" s="1">
        <v>45233</v>
      </c>
      <c r="K673" s="1">
        <f>Table2[[#This Row],[Order_Date]]+Table2[[#This Row],[Delivery_Time_Days]]</f>
        <v>45243</v>
      </c>
      <c r="L673" t="str">
        <f>IF(Table2[[#This Row],[Customer_Age]]&lt;30,"Young",IF(Table2[[#This Row],[Customer_Age]]&lt;45,"Middle Age","Old"))</f>
        <v>Middle Age</v>
      </c>
      <c r="M673" s="3">
        <f>IF(Table2[[#This Row],[Delivery_Time_Days]]&gt;=7,Table2[[#This Row],[Customer_Rating]],"")</f>
        <v>3.8</v>
      </c>
      <c r="N673" s="3" t="str">
        <f>IF(Table2[[#This Row],[Delivery_Time_Days]]&lt;7,Table2[[#This Row],[Customer_Rating]],"")</f>
        <v/>
      </c>
    </row>
    <row r="674" spans="1:14" x14ac:dyDescent="0.3">
      <c r="A674">
        <v>673</v>
      </c>
      <c r="B674">
        <v>42</v>
      </c>
      <c r="C674" t="s">
        <v>14</v>
      </c>
      <c r="D674" t="s">
        <v>25</v>
      </c>
      <c r="E674" t="s">
        <v>21</v>
      </c>
      <c r="F674" s="2">
        <v>803.02</v>
      </c>
      <c r="G674">
        <v>7</v>
      </c>
      <c r="H674" s="3">
        <v>1.1000000000000001</v>
      </c>
      <c r="I674" t="s">
        <v>17</v>
      </c>
      <c r="J674" s="1">
        <v>45234</v>
      </c>
      <c r="K674" s="1">
        <f>Table2[[#This Row],[Order_Date]]+Table2[[#This Row],[Delivery_Time_Days]]</f>
        <v>45241</v>
      </c>
      <c r="L674" t="str">
        <f>IF(Table2[[#This Row],[Customer_Age]]&lt;30,"Young",IF(Table2[[#This Row],[Customer_Age]]&lt;45,"Middle Age","Old"))</f>
        <v>Middle Age</v>
      </c>
      <c r="M674" s="3">
        <f>IF(Table2[[#This Row],[Delivery_Time_Days]]&gt;=7,Table2[[#This Row],[Customer_Rating]],"")</f>
        <v>1.1000000000000001</v>
      </c>
      <c r="N674" s="3" t="str">
        <f>IF(Table2[[#This Row],[Delivery_Time_Days]]&lt;7,Table2[[#This Row],[Customer_Rating]],"")</f>
        <v/>
      </c>
    </row>
    <row r="675" spans="1:14" x14ac:dyDescent="0.3">
      <c r="A675">
        <v>674</v>
      </c>
      <c r="B675">
        <v>32</v>
      </c>
      <c r="C675" t="s">
        <v>10</v>
      </c>
      <c r="D675" t="s">
        <v>20</v>
      </c>
      <c r="E675" t="s">
        <v>24</v>
      </c>
      <c r="F675" s="2">
        <v>1168.78</v>
      </c>
      <c r="G675">
        <v>12</v>
      </c>
      <c r="H675" s="3">
        <v>3.7</v>
      </c>
      <c r="I675" t="s">
        <v>17</v>
      </c>
      <c r="J675" s="1">
        <v>45235</v>
      </c>
      <c r="K675" s="1">
        <f>Table2[[#This Row],[Order_Date]]+Table2[[#This Row],[Delivery_Time_Days]]</f>
        <v>45247</v>
      </c>
      <c r="L675" t="str">
        <f>IF(Table2[[#This Row],[Customer_Age]]&lt;30,"Young",IF(Table2[[#This Row],[Customer_Age]]&lt;45,"Middle Age","Old"))</f>
        <v>Middle Age</v>
      </c>
      <c r="M675" s="3">
        <f>IF(Table2[[#This Row],[Delivery_Time_Days]]&gt;=7,Table2[[#This Row],[Customer_Rating]],"")</f>
        <v>3.7</v>
      </c>
      <c r="N675" s="3" t="str">
        <f>IF(Table2[[#This Row],[Delivery_Time_Days]]&lt;7,Table2[[#This Row],[Customer_Rating]],"")</f>
        <v/>
      </c>
    </row>
    <row r="676" spans="1:14" x14ac:dyDescent="0.3">
      <c r="A676">
        <v>675</v>
      </c>
      <c r="B676">
        <v>26</v>
      </c>
      <c r="C676" t="s">
        <v>14</v>
      </c>
      <c r="D676" t="s">
        <v>11</v>
      </c>
      <c r="E676" t="s">
        <v>19</v>
      </c>
      <c r="F676" s="2">
        <v>1279.24</v>
      </c>
      <c r="G676">
        <v>10</v>
      </c>
      <c r="H676" s="3">
        <v>1.9</v>
      </c>
      <c r="I676" t="s">
        <v>13</v>
      </c>
      <c r="J676" s="1">
        <v>45236</v>
      </c>
      <c r="K676" s="1">
        <f>Table2[[#This Row],[Order_Date]]+Table2[[#This Row],[Delivery_Time_Days]]</f>
        <v>45246</v>
      </c>
      <c r="L676" t="str">
        <f>IF(Table2[[#This Row],[Customer_Age]]&lt;30,"Young",IF(Table2[[#This Row],[Customer_Age]]&lt;45,"Middle Age","Old"))</f>
        <v>Young</v>
      </c>
      <c r="M676" s="3">
        <f>IF(Table2[[#This Row],[Delivery_Time_Days]]&gt;=7,Table2[[#This Row],[Customer_Rating]],"")</f>
        <v>1.9</v>
      </c>
      <c r="N676" s="3" t="str">
        <f>IF(Table2[[#This Row],[Delivery_Time_Days]]&lt;7,Table2[[#This Row],[Customer_Rating]],"")</f>
        <v/>
      </c>
    </row>
    <row r="677" spans="1:14" x14ac:dyDescent="0.3">
      <c r="A677">
        <v>676</v>
      </c>
      <c r="B677">
        <v>50</v>
      </c>
      <c r="C677" t="s">
        <v>23</v>
      </c>
      <c r="D677" t="s">
        <v>11</v>
      </c>
      <c r="E677" t="s">
        <v>21</v>
      </c>
      <c r="F677" s="2">
        <v>466.24</v>
      </c>
      <c r="G677">
        <v>11</v>
      </c>
      <c r="H677" s="3">
        <v>2</v>
      </c>
      <c r="I677" t="s">
        <v>13</v>
      </c>
      <c r="J677" s="1">
        <v>45237</v>
      </c>
      <c r="K677" s="1">
        <f>Table2[[#This Row],[Order_Date]]+Table2[[#This Row],[Delivery_Time_Days]]</f>
        <v>45248</v>
      </c>
      <c r="L677" t="str">
        <f>IF(Table2[[#This Row],[Customer_Age]]&lt;30,"Young",IF(Table2[[#This Row],[Customer_Age]]&lt;45,"Middle Age","Old"))</f>
        <v>Old</v>
      </c>
      <c r="M677" s="3">
        <f>IF(Table2[[#This Row],[Delivery_Time_Days]]&gt;=7,Table2[[#This Row],[Customer_Rating]],"")</f>
        <v>2</v>
      </c>
      <c r="N677" s="3" t="str">
        <f>IF(Table2[[#This Row],[Delivery_Time_Days]]&lt;7,Table2[[#This Row],[Customer_Rating]],"")</f>
        <v/>
      </c>
    </row>
    <row r="678" spans="1:14" x14ac:dyDescent="0.3">
      <c r="A678">
        <v>677</v>
      </c>
      <c r="B678">
        <v>25</v>
      </c>
      <c r="C678" t="s">
        <v>10</v>
      </c>
      <c r="D678" t="s">
        <v>18</v>
      </c>
      <c r="E678" t="s">
        <v>16</v>
      </c>
      <c r="F678" s="2">
        <v>771.84</v>
      </c>
      <c r="G678">
        <v>10</v>
      </c>
      <c r="H678" s="3">
        <v>4.5</v>
      </c>
      <c r="I678" t="s">
        <v>17</v>
      </c>
      <c r="J678" s="1">
        <v>45238</v>
      </c>
      <c r="K678" s="1">
        <f>Table2[[#This Row],[Order_Date]]+Table2[[#This Row],[Delivery_Time_Days]]</f>
        <v>45248</v>
      </c>
      <c r="L678" t="str">
        <f>IF(Table2[[#This Row],[Customer_Age]]&lt;30,"Young",IF(Table2[[#This Row],[Customer_Age]]&lt;45,"Middle Age","Old"))</f>
        <v>Young</v>
      </c>
      <c r="M678" s="3">
        <f>IF(Table2[[#This Row],[Delivery_Time_Days]]&gt;=7,Table2[[#This Row],[Customer_Rating]],"")</f>
        <v>4.5</v>
      </c>
      <c r="N678" s="3" t="str">
        <f>IF(Table2[[#This Row],[Delivery_Time_Days]]&lt;7,Table2[[#This Row],[Customer_Rating]],"")</f>
        <v/>
      </c>
    </row>
    <row r="679" spans="1:14" x14ac:dyDescent="0.3">
      <c r="A679">
        <v>678</v>
      </c>
      <c r="B679">
        <v>55</v>
      </c>
      <c r="C679" t="s">
        <v>10</v>
      </c>
      <c r="D679" t="s">
        <v>15</v>
      </c>
      <c r="E679" t="s">
        <v>19</v>
      </c>
      <c r="F679" s="2">
        <v>1079.76</v>
      </c>
      <c r="G679">
        <v>6</v>
      </c>
      <c r="H679" s="3">
        <v>2.8</v>
      </c>
      <c r="I679" t="s">
        <v>17</v>
      </c>
      <c r="J679" s="1">
        <v>45239</v>
      </c>
      <c r="K679" s="1">
        <f>Table2[[#This Row],[Order_Date]]+Table2[[#This Row],[Delivery_Time_Days]]</f>
        <v>45245</v>
      </c>
      <c r="L679" t="str">
        <f>IF(Table2[[#This Row],[Customer_Age]]&lt;30,"Young",IF(Table2[[#This Row],[Customer_Age]]&lt;45,"Middle Age","Old"))</f>
        <v>Old</v>
      </c>
      <c r="M679" s="3" t="str">
        <f>IF(Table2[[#This Row],[Delivery_Time_Days]]&gt;=7,Table2[[#This Row],[Customer_Rating]],"")</f>
        <v/>
      </c>
      <c r="N679" s="3">
        <f>IF(Table2[[#This Row],[Delivery_Time_Days]]&lt;7,Table2[[#This Row],[Customer_Rating]],"")</f>
        <v>2.8</v>
      </c>
    </row>
    <row r="680" spans="1:14" x14ac:dyDescent="0.3">
      <c r="A680">
        <v>679</v>
      </c>
      <c r="B680">
        <v>34</v>
      </c>
      <c r="C680" t="s">
        <v>14</v>
      </c>
      <c r="D680" t="s">
        <v>20</v>
      </c>
      <c r="E680" t="s">
        <v>21</v>
      </c>
      <c r="F680" s="2">
        <v>717.91</v>
      </c>
      <c r="G680">
        <v>4</v>
      </c>
      <c r="H680" s="3">
        <v>2.4</v>
      </c>
      <c r="I680" t="s">
        <v>13</v>
      </c>
      <c r="J680" s="1">
        <v>45240</v>
      </c>
      <c r="K680" s="1">
        <f>Table2[[#This Row],[Order_Date]]+Table2[[#This Row],[Delivery_Time_Days]]</f>
        <v>45244</v>
      </c>
      <c r="L680" t="str">
        <f>IF(Table2[[#This Row],[Customer_Age]]&lt;30,"Young",IF(Table2[[#This Row],[Customer_Age]]&lt;45,"Middle Age","Old"))</f>
        <v>Middle Age</v>
      </c>
      <c r="M680" s="3" t="str">
        <f>IF(Table2[[#This Row],[Delivery_Time_Days]]&gt;=7,Table2[[#This Row],[Customer_Rating]],"")</f>
        <v/>
      </c>
      <c r="N680" s="3">
        <f>IF(Table2[[#This Row],[Delivery_Time_Days]]&lt;7,Table2[[#This Row],[Customer_Rating]],"")</f>
        <v>2.4</v>
      </c>
    </row>
    <row r="681" spans="1:14" x14ac:dyDescent="0.3">
      <c r="A681">
        <v>680</v>
      </c>
      <c r="B681">
        <v>22</v>
      </c>
      <c r="C681" t="s">
        <v>23</v>
      </c>
      <c r="D681" t="s">
        <v>18</v>
      </c>
      <c r="E681" t="s">
        <v>21</v>
      </c>
      <c r="F681" s="2">
        <v>1293.58</v>
      </c>
      <c r="G681">
        <v>6</v>
      </c>
      <c r="H681" s="3">
        <v>4.0999999999999996</v>
      </c>
      <c r="I681" t="s">
        <v>17</v>
      </c>
      <c r="J681" s="1">
        <v>45241</v>
      </c>
      <c r="K681" s="1">
        <f>Table2[[#This Row],[Order_Date]]+Table2[[#This Row],[Delivery_Time_Days]]</f>
        <v>45247</v>
      </c>
      <c r="L681" t="str">
        <f>IF(Table2[[#This Row],[Customer_Age]]&lt;30,"Young",IF(Table2[[#This Row],[Customer_Age]]&lt;45,"Middle Age","Old"))</f>
        <v>Young</v>
      </c>
      <c r="M681" s="3" t="str">
        <f>IF(Table2[[#This Row],[Delivery_Time_Days]]&gt;=7,Table2[[#This Row],[Customer_Rating]],"")</f>
        <v/>
      </c>
      <c r="N681" s="3">
        <f>IF(Table2[[#This Row],[Delivery_Time_Days]]&lt;7,Table2[[#This Row],[Customer_Rating]],"")</f>
        <v>4.0999999999999996</v>
      </c>
    </row>
    <row r="682" spans="1:14" x14ac:dyDescent="0.3">
      <c r="A682">
        <v>681</v>
      </c>
      <c r="B682">
        <v>39</v>
      </c>
      <c r="C682" t="s">
        <v>10</v>
      </c>
      <c r="D682" t="s">
        <v>11</v>
      </c>
      <c r="E682" t="s">
        <v>21</v>
      </c>
      <c r="F682" s="2">
        <v>848.46</v>
      </c>
      <c r="G682">
        <v>2</v>
      </c>
      <c r="H682" s="3">
        <v>2.6</v>
      </c>
      <c r="I682" t="s">
        <v>13</v>
      </c>
      <c r="J682" s="1">
        <v>45242</v>
      </c>
      <c r="K682" s="1">
        <f>Table2[[#This Row],[Order_Date]]+Table2[[#This Row],[Delivery_Time_Days]]</f>
        <v>45244</v>
      </c>
      <c r="L682" t="str">
        <f>IF(Table2[[#This Row],[Customer_Age]]&lt;30,"Young",IF(Table2[[#This Row],[Customer_Age]]&lt;45,"Middle Age","Old"))</f>
        <v>Middle Age</v>
      </c>
      <c r="M682" s="3" t="str">
        <f>IF(Table2[[#This Row],[Delivery_Time_Days]]&gt;=7,Table2[[#This Row],[Customer_Rating]],"")</f>
        <v/>
      </c>
      <c r="N682" s="3">
        <f>IF(Table2[[#This Row],[Delivery_Time_Days]]&lt;7,Table2[[#This Row],[Customer_Rating]],"")</f>
        <v>2.6</v>
      </c>
    </row>
    <row r="683" spans="1:14" x14ac:dyDescent="0.3">
      <c r="A683">
        <v>682</v>
      </c>
      <c r="B683">
        <v>18</v>
      </c>
      <c r="C683" t="s">
        <v>14</v>
      </c>
      <c r="D683" t="s">
        <v>25</v>
      </c>
      <c r="E683" t="s">
        <v>21</v>
      </c>
      <c r="F683" s="2">
        <v>1252.19</v>
      </c>
      <c r="G683">
        <v>2</v>
      </c>
      <c r="H683" s="3">
        <v>4.9000000000000004</v>
      </c>
      <c r="I683" t="s">
        <v>13</v>
      </c>
      <c r="J683" s="1">
        <v>45243</v>
      </c>
      <c r="K683" s="1">
        <f>Table2[[#This Row],[Order_Date]]+Table2[[#This Row],[Delivery_Time_Days]]</f>
        <v>45245</v>
      </c>
      <c r="L683" t="str">
        <f>IF(Table2[[#This Row],[Customer_Age]]&lt;30,"Young",IF(Table2[[#This Row],[Customer_Age]]&lt;45,"Middle Age","Old"))</f>
        <v>Young</v>
      </c>
      <c r="M683" s="3" t="str">
        <f>IF(Table2[[#This Row],[Delivery_Time_Days]]&gt;=7,Table2[[#This Row],[Customer_Rating]],"")</f>
        <v/>
      </c>
      <c r="N683" s="3">
        <f>IF(Table2[[#This Row],[Delivery_Time_Days]]&lt;7,Table2[[#This Row],[Customer_Rating]],"")</f>
        <v>4.9000000000000004</v>
      </c>
    </row>
    <row r="684" spans="1:14" x14ac:dyDescent="0.3">
      <c r="A684">
        <v>683</v>
      </c>
      <c r="B684">
        <v>25</v>
      </c>
      <c r="C684" t="s">
        <v>10</v>
      </c>
      <c r="D684" t="s">
        <v>15</v>
      </c>
      <c r="E684" t="s">
        <v>21</v>
      </c>
      <c r="F684" s="2">
        <v>1021.03</v>
      </c>
      <c r="G684">
        <v>5</v>
      </c>
      <c r="H684" s="3">
        <v>4.7</v>
      </c>
      <c r="I684" t="s">
        <v>13</v>
      </c>
      <c r="J684" s="1">
        <v>45244</v>
      </c>
      <c r="K684" s="1">
        <f>Table2[[#This Row],[Order_Date]]+Table2[[#This Row],[Delivery_Time_Days]]</f>
        <v>45249</v>
      </c>
      <c r="L684" t="str">
        <f>IF(Table2[[#This Row],[Customer_Age]]&lt;30,"Young",IF(Table2[[#This Row],[Customer_Age]]&lt;45,"Middle Age","Old"))</f>
        <v>Young</v>
      </c>
      <c r="M684" s="3" t="str">
        <f>IF(Table2[[#This Row],[Delivery_Time_Days]]&gt;=7,Table2[[#This Row],[Customer_Rating]],"")</f>
        <v/>
      </c>
      <c r="N684" s="3">
        <f>IF(Table2[[#This Row],[Delivery_Time_Days]]&lt;7,Table2[[#This Row],[Customer_Rating]],"")</f>
        <v>4.7</v>
      </c>
    </row>
    <row r="685" spans="1:14" x14ac:dyDescent="0.3">
      <c r="A685">
        <v>684</v>
      </c>
      <c r="B685">
        <v>61</v>
      </c>
      <c r="C685" t="s">
        <v>23</v>
      </c>
      <c r="D685" t="s">
        <v>18</v>
      </c>
      <c r="E685" t="s">
        <v>12</v>
      </c>
      <c r="F685" s="2">
        <v>1163.8699999999999</v>
      </c>
      <c r="G685">
        <v>14</v>
      </c>
      <c r="H685" s="3">
        <v>2.5</v>
      </c>
      <c r="I685" t="s">
        <v>13</v>
      </c>
      <c r="J685" s="1">
        <v>45245</v>
      </c>
      <c r="K685" s="1">
        <f>Table2[[#This Row],[Order_Date]]+Table2[[#This Row],[Delivery_Time_Days]]</f>
        <v>45259</v>
      </c>
      <c r="L685" t="str">
        <f>IF(Table2[[#This Row],[Customer_Age]]&lt;30,"Young",IF(Table2[[#This Row],[Customer_Age]]&lt;45,"Middle Age","Old"))</f>
        <v>Old</v>
      </c>
      <c r="M685" s="3">
        <f>IF(Table2[[#This Row],[Delivery_Time_Days]]&gt;=7,Table2[[#This Row],[Customer_Rating]],"")</f>
        <v>2.5</v>
      </c>
      <c r="N685" s="3" t="str">
        <f>IF(Table2[[#This Row],[Delivery_Time_Days]]&lt;7,Table2[[#This Row],[Customer_Rating]],"")</f>
        <v/>
      </c>
    </row>
    <row r="686" spans="1:14" x14ac:dyDescent="0.3">
      <c r="A686">
        <v>685</v>
      </c>
      <c r="B686">
        <v>40</v>
      </c>
      <c r="C686" t="s">
        <v>23</v>
      </c>
      <c r="D686" t="s">
        <v>20</v>
      </c>
      <c r="E686" t="s">
        <v>21</v>
      </c>
      <c r="F686" s="2">
        <v>318.70999999999998</v>
      </c>
      <c r="G686">
        <v>10</v>
      </c>
      <c r="H686" s="3">
        <v>3.9</v>
      </c>
      <c r="I686" t="s">
        <v>13</v>
      </c>
      <c r="J686" s="1">
        <v>45246</v>
      </c>
      <c r="K686" s="1">
        <f>Table2[[#This Row],[Order_Date]]+Table2[[#This Row],[Delivery_Time_Days]]</f>
        <v>45256</v>
      </c>
      <c r="L686" t="str">
        <f>IF(Table2[[#This Row],[Customer_Age]]&lt;30,"Young",IF(Table2[[#This Row],[Customer_Age]]&lt;45,"Middle Age","Old"))</f>
        <v>Middle Age</v>
      </c>
      <c r="M686" s="3">
        <f>IF(Table2[[#This Row],[Delivery_Time_Days]]&gt;=7,Table2[[#This Row],[Customer_Rating]],"")</f>
        <v>3.9</v>
      </c>
      <c r="N686" s="3" t="str">
        <f>IF(Table2[[#This Row],[Delivery_Time_Days]]&lt;7,Table2[[#This Row],[Customer_Rating]],"")</f>
        <v/>
      </c>
    </row>
    <row r="687" spans="1:14" x14ac:dyDescent="0.3">
      <c r="A687">
        <v>686</v>
      </c>
      <c r="B687">
        <v>46</v>
      </c>
      <c r="C687" t="s">
        <v>14</v>
      </c>
      <c r="D687" t="s">
        <v>25</v>
      </c>
      <c r="E687" t="s">
        <v>16</v>
      </c>
      <c r="F687" s="2">
        <v>1262.32</v>
      </c>
      <c r="G687">
        <v>4</v>
      </c>
      <c r="H687" s="3">
        <v>3.9</v>
      </c>
      <c r="I687" t="s">
        <v>13</v>
      </c>
      <c r="J687" s="1">
        <v>45247</v>
      </c>
      <c r="K687" s="1">
        <f>Table2[[#This Row],[Order_Date]]+Table2[[#This Row],[Delivery_Time_Days]]</f>
        <v>45251</v>
      </c>
      <c r="L687" t="str">
        <f>IF(Table2[[#This Row],[Customer_Age]]&lt;30,"Young",IF(Table2[[#This Row],[Customer_Age]]&lt;45,"Middle Age","Old"))</f>
        <v>Old</v>
      </c>
      <c r="M687" s="3" t="str">
        <f>IF(Table2[[#This Row],[Delivery_Time_Days]]&gt;=7,Table2[[#This Row],[Customer_Rating]],"")</f>
        <v/>
      </c>
      <c r="N687" s="3">
        <f>IF(Table2[[#This Row],[Delivery_Time_Days]]&lt;7,Table2[[#This Row],[Customer_Rating]],"")</f>
        <v>3.9</v>
      </c>
    </row>
    <row r="688" spans="1:14" x14ac:dyDescent="0.3">
      <c r="A688">
        <v>687</v>
      </c>
      <c r="B688">
        <v>31</v>
      </c>
      <c r="C688" t="s">
        <v>10</v>
      </c>
      <c r="D688" t="s">
        <v>18</v>
      </c>
      <c r="E688" t="s">
        <v>16</v>
      </c>
      <c r="F688" s="2">
        <v>819.74</v>
      </c>
      <c r="G688">
        <v>13</v>
      </c>
      <c r="H688" s="3">
        <v>3.6</v>
      </c>
      <c r="I688" t="s">
        <v>17</v>
      </c>
      <c r="J688" s="1">
        <v>45248</v>
      </c>
      <c r="K688" s="1">
        <f>Table2[[#This Row],[Order_Date]]+Table2[[#This Row],[Delivery_Time_Days]]</f>
        <v>45261</v>
      </c>
      <c r="L688" t="str">
        <f>IF(Table2[[#This Row],[Customer_Age]]&lt;30,"Young",IF(Table2[[#This Row],[Customer_Age]]&lt;45,"Middle Age","Old"))</f>
        <v>Middle Age</v>
      </c>
      <c r="M688" s="3">
        <f>IF(Table2[[#This Row],[Delivery_Time_Days]]&gt;=7,Table2[[#This Row],[Customer_Rating]],"")</f>
        <v>3.6</v>
      </c>
      <c r="N688" s="3" t="str">
        <f>IF(Table2[[#This Row],[Delivery_Time_Days]]&lt;7,Table2[[#This Row],[Customer_Rating]],"")</f>
        <v/>
      </c>
    </row>
    <row r="689" spans="1:14" x14ac:dyDescent="0.3">
      <c r="A689">
        <v>688</v>
      </c>
      <c r="B689">
        <v>41</v>
      </c>
      <c r="C689" t="s">
        <v>10</v>
      </c>
      <c r="D689" t="s">
        <v>18</v>
      </c>
      <c r="E689" t="s">
        <v>12</v>
      </c>
      <c r="F689" s="2">
        <v>271.14</v>
      </c>
      <c r="G689">
        <v>13</v>
      </c>
      <c r="H689" s="3">
        <v>3</v>
      </c>
      <c r="I689" t="s">
        <v>13</v>
      </c>
      <c r="J689" s="1">
        <v>45249</v>
      </c>
      <c r="K689" s="1">
        <f>Table2[[#This Row],[Order_Date]]+Table2[[#This Row],[Delivery_Time_Days]]</f>
        <v>45262</v>
      </c>
      <c r="L689" t="str">
        <f>IF(Table2[[#This Row],[Customer_Age]]&lt;30,"Young",IF(Table2[[#This Row],[Customer_Age]]&lt;45,"Middle Age","Old"))</f>
        <v>Middle Age</v>
      </c>
      <c r="M689" s="3">
        <f>IF(Table2[[#This Row],[Delivery_Time_Days]]&gt;=7,Table2[[#This Row],[Customer_Rating]],"")</f>
        <v>3</v>
      </c>
      <c r="N689" s="3" t="str">
        <f>IF(Table2[[#This Row],[Delivery_Time_Days]]&lt;7,Table2[[#This Row],[Customer_Rating]],"")</f>
        <v/>
      </c>
    </row>
    <row r="690" spans="1:14" x14ac:dyDescent="0.3">
      <c r="A690">
        <v>689</v>
      </c>
      <c r="B690">
        <v>41</v>
      </c>
      <c r="C690" t="s">
        <v>14</v>
      </c>
      <c r="D690" t="s">
        <v>18</v>
      </c>
      <c r="E690" t="s">
        <v>19</v>
      </c>
      <c r="F690" s="2">
        <v>1312.94</v>
      </c>
      <c r="G690">
        <v>2</v>
      </c>
      <c r="H690" s="3">
        <v>4.5999999999999996</v>
      </c>
      <c r="I690" t="s">
        <v>17</v>
      </c>
      <c r="J690" s="1">
        <v>45250</v>
      </c>
      <c r="K690" s="1">
        <f>Table2[[#This Row],[Order_Date]]+Table2[[#This Row],[Delivery_Time_Days]]</f>
        <v>45252</v>
      </c>
      <c r="L690" t="str">
        <f>IF(Table2[[#This Row],[Customer_Age]]&lt;30,"Young",IF(Table2[[#This Row],[Customer_Age]]&lt;45,"Middle Age","Old"))</f>
        <v>Middle Age</v>
      </c>
      <c r="M690" s="3" t="str">
        <f>IF(Table2[[#This Row],[Delivery_Time_Days]]&gt;=7,Table2[[#This Row],[Customer_Rating]],"")</f>
        <v/>
      </c>
      <c r="N690" s="3">
        <f>IF(Table2[[#This Row],[Delivery_Time_Days]]&lt;7,Table2[[#This Row],[Customer_Rating]],"")</f>
        <v>4.5999999999999996</v>
      </c>
    </row>
    <row r="691" spans="1:14" x14ac:dyDescent="0.3">
      <c r="A691">
        <v>690</v>
      </c>
      <c r="B691">
        <v>40</v>
      </c>
      <c r="C691" t="s">
        <v>10</v>
      </c>
      <c r="D691" t="s">
        <v>18</v>
      </c>
      <c r="E691" t="s">
        <v>12</v>
      </c>
      <c r="F691" s="2">
        <v>682.02</v>
      </c>
      <c r="G691">
        <v>9</v>
      </c>
      <c r="H691" s="3">
        <v>1.6</v>
      </c>
      <c r="I691" t="s">
        <v>13</v>
      </c>
      <c r="J691" s="1">
        <v>45251</v>
      </c>
      <c r="K691" s="1">
        <f>Table2[[#This Row],[Order_Date]]+Table2[[#This Row],[Delivery_Time_Days]]</f>
        <v>45260</v>
      </c>
      <c r="L691" t="str">
        <f>IF(Table2[[#This Row],[Customer_Age]]&lt;30,"Young",IF(Table2[[#This Row],[Customer_Age]]&lt;45,"Middle Age","Old"))</f>
        <v>Middle Age</v>
      </c>
      <c r="M691" s="3">
        <f>IF(Table2[[#This Row],[Delivery_Time_Days]]&gt;=7,Table2[[#This Row],[Customer_Rating]],"")</f>
        <v>1.6</v>
      </c>
      <c r="N691" s="3" t="str">
        <f>IF(Table2[[#This Row],[Delivery_Time_Days]]&lt;7,Table2[[#This Row],[Customer_Rating]],"")</f>
        <v/>
      </c>
    </row>
    <row r="692" spans="1:14" x14ac:dyDescent="0.3">
      <c r="A692">
        <v>691</v>
      </c>
      <c r="B692">
        <v>41</v>
      </c>
      <c r="C692" t="s">
        <v>23</v>
      </c>
      <c r="D692" t="s">
        <v>25</v>
      </c>
      <c r="E692" t="s">
        <v>24</v>
      </c>
      <c r="F692" s="2">
        <v>774.45</v>
      </c>
      <c r="G692">
        <v>1</v>
      </c>
      <c r="H692" s="3">
        <v>2.8</v>
      </c>
      <c r="I692" t="s">
        <v>13</v>
      </c>
      <c r="J692" s="1">
        <v>45252</v>
      </c>
      <c r="K692" s="1">
        <f>Table2[[#This Row],[Order_Date]]+Table2[[#This Row],[Delivery_Time_Days]]</f>
        <v>45253</v>
      </c>
      <c r="L692" t="str">
        <f>IF(Table2[[#This Row],[Customer_Age]]&lt;30,"Young",IF(Table2[[#This Row],[Customer_Age]]&lt;45,"Middle Age","Old"))</f>
        <v>Middle Age</v>
      </c>
      <c r="M692" s="3" t="str">
        <f>IF(Table2[[#This Row],[Delivery_Time_Days]]&gt;=7,Table2[[#This Row],[Customer_Rating]],"")</f>
        <v/>
      </c>
      <c r="N692" s="3">
        <f>IF(Table2[[#This Row],[Delivery_Time_Days]]&lt;7,Table2[[#This Row],[Customer_Rating]],"")</f>
        <v>2.8</v>
      </c>
    </row>
    <row r="693" spans="1:14" x14ac:dyDescent="0.3">
      <c r="A693">
        <v>692</v>
      </c>
      <c r="B693">
        <v>63</v>
      </c>
      <c r="C693" t="s">
        <v>23</v>
      </c>
      <c r="D693" t="s">
        <v>11</v>
      </c>
      <c r="E693" t="s">
        <v>12</v>
      </c>
      <c r="F693" s="2">
        <v>199.78</v>
      </c>
      <c r="G693">
        <v>13</v>
      </c>
      <c r="H693" s="3">
        <v>4.0999999999999996</v>
      </c>
      <c r="I693" t="s">
        <v>17</v>
      </c>
      <c r="J693" s="1">
        <v>45253</v>
      </c>
      <c r="K693" s="1">
        <f>Table2[[#This Row],[Order_Date]]+Table2[[#This Row],[Delivery_Time_Days]]</f>
        <v>45266</v>
      </c>
      <c r="L693" t="str">
        <f>IF(Table2[[#This Row],[Customer_Age]]&lt;30,"Young",IF(Table2[[#This Row],[Customer_Age]]&lt;45,"Middle Age","Old"))</f>
        <v>Old</v>
      </c>
      <c r="M693" s="3">
        <f>IF(Table2[[#This Row],[Delivery_Time_Days]]&gt;=7,Table2[[#This Row],[Customer_Rating]],"")</f>
        <v>4.0999999999999996</v>
      </c>
      <c r="N693" s="3" t="str">
        <f>IF(Table2[[#This Row],[Delivery_Time_Days]]&lt;7,Table2[[#This Row],[Customer_Rating]],"")</f>
        <v/>
      </c>
    </row>
    <row r="694" spans="1:14" x14ac:dyDescent="0.3">
      <c r="A694">
        <v>693</v>
      </c>
      <c r="B694">
        <v>52</v>
      </c>
      <c r="C694" t="s">
        <v>23</v>
      </c>
      <c r="D694" t="s">
        <v>22</v>
      </c>
      <c r="E694" t="s">
        <v>21</v>
      </c>
      <c r="F694" s="2">
        <v>1463.35</v>
      </c>
      <c r="G694">
        <v>3</v>
      </c>
      <c r="H694" s="3">
        <v>2.1</v>
      </c>
      <c r="I694" t="s">
        <v>17</v>
      </c>
      <c r="J694" s="1">
        <v>45254</v>
      </c>
      <c r="K694" s="1">
        <f>Table2[[#This Row],[Order_Date]]+Table2[[#This Row],[Delivery_Time_Days]]</f>
        <v>45257</v>
      </c>
      <c r="L694" t="str">
        <f>IF(Table2[[#This Row],[Customer_Age]]&lt;30,"Young",IF(Table2[[#This Row],[Customer_Age]]&lt;45,"Middle Age","Old"))</f>
        <v>Old</v>
      </c>
      <c r="M694" s="3" t="str">
        <f>IF(Table2[[#This Row],[Delivery_Time_Days]]&gt;=7,Table2[[#This Row],[Customer_Rating]],"")</f>
        <v/>
      </c>
      <c r="N694" s="3">
        <f>IF(Table2[[#This Row],[Delivery_Time_Days]]&lt;7,Table2[[#This Row],[Customer_Rating]],"")</f>
        <v>2.1</v>
      </c>
    </row>
    <row r="695" spans="1:14" x14ac:dyDescent="0.3">
      <c r="A695">
        <v>694</v>
      </c>
      <c r="B695">
        <v>66</v>
      </c>
      <c r="C695" t="s">
        <v>10</v>
      </c>
      <c r="D695" t="s">
        <v>25</v>
      </c>
      <c r="E695" t="s">
        <v>12</v>
      </c>
      <c r="F695" s="2">
        <v>400.49</v>
      </c>
      <c r="G695">
        <v>11</v>
      </c>
      <c r="H695" s="3">
        <v>3.9</v>
      </c>
      <c r="I695" t="s">
        <v>17</v>
      </c>
      <c r="J695" s="1">
        <v>45255</v>
      </c>
      <c r="K695" s="1">
        <f>Table2[[#This Row],[Order_Date]]+Table2[[#This Row],[Delivery_Time_Days]]</f>
        <v>45266</v>
      </c>
      <c r="L695" t="str">
        <f>IF(Table2[[#This Row],[Customer_Age]]&lt;30,"Young",IF(Table2[[#This Row],[Customer_Age]]&lt;45,"Middle Age","Old"))</f>
        <v>Old</v>
      </c>
      <c r="M695" s="3">
        <f>IF(Table2[[#This Row],[Delivery_Time_Days]]&gt;=7,Table2[[#This Row],[Customer_Rating]],"")</f>
        <v>3.9</v>
      </c>
      <c r="N695" s="3" t="str">
        <f>IF(Table2[[#This Row],[Delivery_Time_Days]]&lt;7,Table2[[#This Row],[Customer_Rating]],"")</f>
        <v/>
      </c>
    </row>
    <row r="696" spans="1:14" x14ac:dyDescent="0.3">
      <c r="A696">
        <v>695</v>
      </c>
      <c r="B696">
        <v>54</v>
      </c>
      <c r="C696" t="s">
        <v>14</v>
      </c>
      <c r="D696" t="s">
        <v>18</v>
      </c>
      <c r="E696" t="s">
        <v>12</v>
      </c>
      <c r="F696" s="2">
        <v>1238.27</v>
      </c>
      <c r="G696">
        <v>1</v>
      </c>
      <c r="H696" s="3">
        <v>4.8</v>
      </c>
      <c r="I696" t="s">
        <v>17</v>
      </c>
      <c r="J696" s="1">
        <v>45256</v>
      </c>
      <c r="K696" s="1">
        <f>Table2[[#This Row],[Order_Date]]+Table2[[#This Row],[Delivery_Time_Days]]</f>
        <v>45257</v>
      </c>
      <c r="L696" t="str">
        <f>IF(Table2[[#This Row],[Customer_Age]]&lt;30,"Young",IF(Table2[[#This Row],[Customer_Age]]&lt;45,"Middle Age","Old"))</f>
        <v>Old</v>
      </c>
      <c r="M696" s="3" t="str">
        <f>IF(Table2[[#This Row],[Delivery_Time_Days]]&gt;=7,Table2[[#This Row],[Customer_Rating]],"")</f>
        <v/>
      </c>
      <c r="N696" s="3">
        <f>IF(Table2[[#This Row],[Delivery_Time_Days]]&lt;7,Table2[[#This Row],[Customer_Rating]],"")</f>
        <v>4.8</v>
      </c>
    </row>
    <row r="697" spans="1:14" x14ac:dyDescent="0.3">
      <c r="A697">
        <v>696</v>
      </c>
      <c r="B697">
        <v>20</v>
      </c>
      <c r="C697" t="s">
        <v>10</v>
      </c>
      <c r="D697" t="s">
        <v>15</v>
      </c>
      <c r="E697" t="s">
        <v>21</v>
      </c>
      <c r="F697" s="2">
        <v>971.21</v>
      </c>
      <c r="G697">
        <v>3</v>
      </c>
      <c r="H697" s="3">
        <v>2.8</v>
      </c>
      <c r="I697" t="s">
        <v>17</v>
      </c>
      <c r="J697" s="1">
        <v>45257</v>
      </c>
      <c r="K697" s="1">
        <f>Table2[[#This Row],[Order_Date]]+Table2[[#This Row],[Delivery_Time_Days]]</f>
        <v>45260</v>
      </c>
      <c r="L697" t="str">
        <f>IF(Table2[[#This Row],[Customer_Age]]&lt;30,"Young",IF(Table2[[#This Row],[Customer_Age]]&lt;45,"Middle Age","Old"))</f>
        <v>Young</v>
      </c>
      <c r="M697" s="3" t="str">
        <f>IF(Table2[[#This Row],[Delivery_Time_Days]]&gt;=7,Table2[[#This Row],[Customer_Rating]],"")</f>
        <v/>
      </c>
      <c r="N697" s="3">
        <f>IF(Table2[[#This Row],[Delivery_Time_Days]]&lt;7,Table2[[#This Row],[Customer_Rating]],"")</f>
        <v>2.8</v>
      </c>
    </row>
    <row r="698" spans="1:14" x14ac:dyDescent="0.3">
      <c r="A698">
        <v>697</v>
      </c>
      <c r="B698">
        <v>51</v>
      </c>
      <c r="C698" t="s">
        <v>10</v>
      </c>
      <c r="D698" t="s">
        <v>25</v>
      </c>
      <c r="E698" t="s">
        <v>24</v>
      </c>
      <c r="F698" s="2">
        <v>734.07</v>
      </c>
      <c r="G698">
        <v>13</v>
      </c>
      <c r="H698" s="3">
        <v>2</v>
      </c>
      <c r="I698" t="s">
        <v>17</v>
      </c>
      <c r="J698" s="1">
        <v>45258</v>
      </c>
      <c r="K698" s="1">
        <f>Table2[[#This Row],[Order_Date]]+Table2[[#This Row],[Delivery_Time_Days]]</f>
        <v>45271</v>
      </c>
      <c r="L698" t="str">
        <f>IF(Table2[[#This Row],[Customer_Age]]&lt;30,"Young",IF(Table2[[#This Row],[Customer_Age]]&lt;45,"Middle Age","Old"))</f>
        <v>Old</v>
      </c>
      <c r="M698" s="3">
        <f>IF(Table2[[#This Row],[Delivery_Time_Days]]&gt;=7,Table2[[#This Row],[Customer_Rating]],"")</f>
        <v>2</v>
      </c>
      <c r="N698" s="3" t="str">
        <f>IF(Table2[[#This Row],[Delivery_Time_Days]]&lt;7,Table2[[#This Row],[Customer_Rating]],"")</f>
        <v/>
      </c>
    </row>
    <row r="699" spans="1:14" x14ac:dyDescent="0.3">
      <c r="A699">
        <v>698</v>
      </c>
      <c r="B699">
        <v>43</v>
      </c>
      <c r="C699" t="s">
        <v>23</v>
      </c>
      <c r="D699" t="s">
        <v>20</v>
      </c>
      <c r="E699" t="s">
        <v>24</v>
      </c>
      <c r="F699" s="2">
        <v>991.53</v>
      </c>
      <c r="G699">
        <v>1</v>
      </c>
      <c r="H699" s="3">
        <v>3.3</v>
      </c>
      <c r="I699" t="s">
        <v>13</v>
      </c>
      <c r="J699" s="1">
        <v>45259</v>
      </c>
      <c r="K699" s="1">
        <f>Table2[[#This Row],[Order_Date]]+Table2[[#This Row],[Delivery_Time_Days]]</f>
        <v>45260</v>
      </c>
      <c r="L699" t="str">
        <f>IF(Table2[[#This Row],[Customer_Age]]&lt;30,"Young",IF(Table2[[#This Row],[Customer_Age]]&lt;45,"Middle Age","Old"))</f>
        <v>Middle Age</v>
      </c>
      <c r="M699" s="3" t="str">
        <f>IF(Table2[[#This Row],[Delivery_Time_Days]]&gt;=7,Table2[[#This Row],[Customer_Rating]],"")</f>
        <v/>
      </c>
      <c r="N699" s="3">
        <f>IF(Table2[[#This Row],[Delivery_Time_Days]]&lt;7,Table2[[#This Row],[Customer_Rating]],"")</f>
        <v>3.3</v>
      </c>
    </row>
    <row r="700" spans="1:14" x14ac:dyDescent="0.3">
      <c r="A700">
        <v>699</v>
      </c>
      <c r="B700">
        <v>68</v>
      </c>
      <c r="C700" t="s">
        <v>10</v>
      </c>
      <c r="D700" t="s">
        <v>20</v>
      </c>
      <c r="E700" t="s">
        <v>19</v>
      </c>
      <c r="F700" s="2">
        <v>1080.23</v>
      </c>
      <c r="G700">
        <v>10</v>
      </c>
      <c r="H700" s="3">
        <v>2.6</v>
      </c>
      <c r="I700" t="s">
        <v>13</v>
      </c>
      <c r="J700" s="1">
        <v>45260</v>
      </c>
      <c r="K700" s="1">
        <f>Table2[[#This Row],[Order_Date]]+Table2[[#This Row],[Delivery_Time_Days]]</f>
        <v>45270</v>
      </c>
      <c r="L700" t="str">
        <f>IF(Table2[[#This Row],[Customer_Age]]&lt;30,"Young",IF(Table2[[#This Row],[Customer_Age]]&lt;45,"Middle Age","Old"))</f>
        <v>Old</v>
      </c>
      <c r="M700" s="3">
        <f>IF(Table2[[#This Row],[Delivery_Time_Days]]&gt;=7,Table2[[#This Row],[Customer_Rating]],"")</f>
        <v>2.6</v>
      </c>
      <c r="N700" s="3" t="str">
        <f>IF(Table2[[#This Row],[Delivery_Time_Days]]&lt;7,Table2[[#This Row],[Customer_Rating]],"")</f>
        <v/>
      </c>
    </row>
    <row r="701" spans="1:14" x14ac:dyDescent="0.3">
      <c r="A701">
        <v>700</v>
      </c>
      <c r="B701">
        <v>36</v>
      </c>
      <c r="C701" t="s">
        <v>14</v>
      </c>
      <c r="D701" t="s">
        <v>20</v>
      </c>
      <c r="E701" t="s">
        <v>19</v>
      </c>
      <c r="F701" s="2">
        <v>1063.04</v>
      </c>
      <c r="G701">
        <v>13</v>
      </c>
      <c r="H701" s="3">
        <v>5</v>
      </c>
      <c r="I701" t="s">
        <v>13</v>
      </c>
      <c r="J701" s="1">
        <v>45261</v>
      </c>
      <c r="K701" s="1">
        <f>Table2[[#This Row],[Order_Date]]+Table2[[#This Row],[Delivery_Time_Days]]</f>
        <v>45274</v>
      </c>
      <c r="L701" t="str">
        <f>IF(Table2[[#This Row],[Customer_Age]]&lt;30,"Young",IF(Table2[[#This Row],[Customer_Age]]&lt;45,"Middle Age","Old"))</f>
        <v>Middle Age</v>
      </c>
      <c r="M701" s="3">
        <f>IF(Table2[[#This Row],[Delivery_Time_Days]]&gt;=7,Table2[[#This Row],[Customer_Rating]],"")</f>
        <v>5</v>
      </c>
      <c r="N701" s="3" t="str">
        <f>IF(Table2[[#This Row],[Delivery_Time_Days]]&lt;7,Table2[[#This Row],[Customer_Rating]],"")</f>
        <v/>
      </c>
    </row>
    <row r="702" spans="1:14" x14ac:dyDescent="0.3">
      <c r="A702">
        <v>701</v>
      </c>
      <c r="B702">
        <v>61</v>
      </c>
      <c r="C702" t="s">
        <v>23</v>
      </c>
      <c r="D702" t="s">
        <v>25</v>
      </c>
      <c r="E702" t="s">
        <v>24</v>
      </c>
      <c r="F702" s="2">
        <v>267.58999999999997</v>
      </c>
      <c r="G702">
        <v>13</v>
      </c>
      <c r="H702" s="3">
        <v>2.7</v>
      </c>
      <c r="I702" t="s">
        <v>17</v>
      </c>
      <c r="J702" s="1">
        <v>45262</v>
      </c>
      <c r="K702" s="1">
        <f>Table2[[#This Row],[Order_Date]]+Table2[[#This Row],[Delivery_Time_Days]]</f>
        <v>45275</v>
      </c>
      <c r="L702" t="str">
        <f>IF(Table2[[#This Row],[Customer_Age]]&lt;30,"Young",IF(Table2[[#This Row],[Customer_Age]]&lt;45,"Middle Age","Old"))</f>
        <v>Old</v>
      </c>
      <c r="M702" s="3">
        <f>IF(Table2[[#This Row],[Delivery_Time_Days]]&gt;=7,Table2[[#This Row],[Customer_Rating]],"")</f>
        <v>2.7</v>
      </c>
      <c r="N702" s="3" t="str">
        <f>IF(Table2[[#This Row],[Delivery_Time_Days]]&lt;7,Table2[[#This Row],[Customer_Rating]],"")</f>
        <v/>
      </c>
    </row>
    <row r="703" spans="1:14" x14ac:dyDescent="0.3">
      <c r="A703">
        <v>702</v>
      </c>
      <c r="B703">
        <v>69</v>
      </c>
      <c r="C703" t="s">
        <v>14</v>
      </c>
      <c r="D703" t="s">
        <v>22</v>
      </c>
      <c r="E703" t="s">
        <v>21</v>
      </c>
      <c r="F703" s="2">
        <v>1409.67</v>
      </c>
      <c r="G703">
        <v>3</v>
      </c>
      <c r="H703" s="3">
        <v>4.4000000000000004</v>
      </c>
      <c r="I703" t="s">
        <v>13</v>
      </c>
      <c r="J703" s="1">
        <v>45263</v>
      </c>
      <c r="K703" s="1">
        <f>Table2[[#This Row],[Order_Date]]+Table2[[#This Row],[Delivery_Time_Days]]</f>
        <v>45266</v>
      </c>
      <c r="L703" t="str">
        <f>IF(Table2[[#This Row],[Customer_Age]]&lt;30,"Young",IF(Table2[[#This Row],[Customer_Age]]&lt;45,"Middle Age","Old"))</f>
        <v>Old</v>
      </c>
      <c r="M703" s="3" t="str">
        <f>IF(Table2[[#This Row],[Delivery_Time_Days]]&gt;=7,Table2[[#This Row],[Customer_Rating]],"")</f>
        <v/>
      </c>
      <c r="N703" s="3">
        <f>IF(Table2[[#This Row],[Delivery_Time_Days]]&lt;7,Table2[[#This Row],[Customer_Rating]],"")</f>
        <v>4.4000000000000004</v>
      </c>
    </row>
    <row r="704" spans="1:14" x14ac:dyDescent="0.3">
      <c r="A704">
        <v>703</v>
      </c>
      <c r="B704">
        <v>54</v>
      </c>
      <c r="C704" t="s">
        <v>14</v>
      </c>
      <c r="D704" t="s">
        <v>22</v>
      </c>
      <c r="E704" t="s">
        <v>12</v>
      </c>
      <c r="F704" s="2">
        <v>117.11</v>
      </c>
      <c r="G704">
        <v>11</v>
      </c>
      <c r="H704" s="3">
        <v>1.9</v>
      </c>
      <c r="I704" t="s">
        <v>17</v>
      </c>
      <c r="J704" s="1">
        <v>45264</v>
      </c>
      <c r="K704" s="1">
        <f>Table2[[#This Row],[Order_Date]]+Table2[[#This Row],[Delivery_Time_Days]]</f>
        <v>45275</v>
      </c>
      <c r="L704" t="str">
        <f>IF(Table2[[#This Row],[Customer_Age]]&lt;30,"Young",IF(Table2[[#This Row],[Customer_Age]]&lt;45,"Middle Age","Old"))</f>
        <v>Old</v>
      </c>
      <c r="M704" s="3">
        <f>IF(Table2[[#This Row],[Delivery_Time_Days]]&gt;=7,Table2[[#This Row],[Customer_Rating]],"")</f>
        <v>1.9</v>
      </c>
      <c r="N704" s="3" t="str">
        <f>IF(Table2[[#This Row],[Delivery_Time_Days]]&lt;7,Table2[[#This Row],[Customer_Rating]],"")</f>
        <v/>
      </c>
    </row>
    <row r="705" spans="1:14" x14ac:dyDescent="0.3">
      <c r="A705">
        <v>704</v>
      </c>
      <c r="B705">
        <v>66</v>
      </c>
      <c r="C705" t="s">
        <v>10</v>
      </c>
      <c r="D705" t="s">
        <v>25</v>
      </c>
      <c r="E705" t="s">
        <v>19</v>
      </c>
      <c r="F705" s="2">
        <v>135.65</v>
      </c>
      <c r="G705">
        <v>6</v>
      </c>
      <c r="H705" s="3">
        <v>2.9</v>
      </c>
      <c r="I705" t="s">
        <v>13</v>
      </c>
      <c r="J705" s="1">
        <v>45265</v>
      </c>
      <c r="K705" s="1">
        <f>Table2[[#This Row],[Order_Date]]+Table2[[#This Row],[Delivery_Time_Days]]</f>
        <v>45271</v>
      </c>
      <c r="L705" t="str">
        <f>IF(Table2[[#This Row],[Customer_Age]]&lt;30,"Young",IF(Table2[[#This Row],[Customer_Age]]&lt;45,"Middle Age","Old"))</f>
        <v>Old</v>
      </c>
      <c r="M705" s="3" t="str">
        <f>IF(Table2[[#This Row],[Delivery_Time_Days]]&gt;=7,Table2[[#This Row],[Customer_Rating]],"")</f>
        <v/>
      </c>
      <c r="N705" s="3">
        <f>IF(Table2[[#This Row],[Delivery_Time_Days]]&lt;7,Table2[[#This Row],[Customer_Rating]],"")</f>
        <v>2.9</v>
      </c>
    </row>
    <row r="706" spans="1:14" x14ac:dyDescent="0.3">
      <c r="A706">
        <v>705</v>
      </c>
      <c r="B706">
        <v>22</v>
      </c>
      <c r="C706" t="s">
        <v>10</v>
      </c>
      <c r="D706" t="s">
        <v>18</v>
      </c>
      <c r="E706" t="s">
        <v>12</v>
      </c>
      <c r="F706" s="2">
        <v>420.29</v>
      </c>
      <c r="G706">
        <v>8</v>
      </c>
      <c r="H706" s="3">
        <v>1.8</v>
      </c>
      <c r="I706" t="s">
        <v>13</v>
      </c>
      <c r="J706" s="1">
        <v>45266</v>
      </c>
      <c r="K706" s="1">
        <f>Table2[[#This Row],[Order_Date]]+Table2[[#This Row],[Delivery_Time_Days]]</f>
        <v>45274</v>
      </c>
      <c r="L706" t="str">
        <f>IF(Table2[[#This Row],[Customer_Age]]&lt;30,"Young",IF(Table2[[#This Row],[Customer_Age]]&lt;45,"Middle Age","Old"))</f>
        <v>Young</v>
      </c>
      <c r="M706" s="3">
        <f>IF(Table2[[#This Row],[Delivery_Time_Days]]&gt;=7,Table2[[#This Row],[Customer_Rating]],"")</f>
        <v>1.8</v>
      </c>
      <c r="N706" s="3" t="str">
        <f>IF(Table2[[#This Row],[Delivery_Time_Days]]&lt;7,Table2[[#This Row],[Customer_Rating]],"")</f>
        <v/>
      </c>
    </row>
    <row r="707" spans="1:14" x14ac:dyDescent="0.3">
      <c r="A707">
        <v>706</v>
      </c>
      <c r="B707">
        <v>53</v>
      </c>
      <c r="C707" t="s">
        <v>10</v>
      </c>
      <c r="D707" t="s">
        <v>11</v>
      </c>
      <c r="E707" t="s">
        <v>16</v>
      </c>
      <c r="F707" s="2">
        <v>818.09</v>
      </c>
      <c r="G707">
        <v>13</v>
      </c>
      <c r="H707" s="3">
        <v>5</v>
      </c>
      <c r="I707" t="s">
        <v>17</v>
      </c>
      <c r="J707" s="1">
        <v>45267</v>
      </c>
      <c r="K707" s="1">
        <f>Table2[[#This Row],[Order_Date]]+Table2[[#This Row],[Delivery_Time_Days]]</f>
        <v>45280</v>
      </c>
      <c r="L707" t="str">
        <f>IF(Table2[[#This Row],[Customer_Age]]&lt;30,"Young",IF(Table2[[#This Row],[Customer_Age]]&lt;45,"Middle Age","Old"))</f>
        <v>Old</v>
      </c>
      <c r="M707" s="3">
        <f>IF(Table2[[#This Row],[Delivery_Time_Days]]&gt;=7,Table2[[#This Row],[Customer_Rating]],"")</f>
        <v>5</v>
      </c>
      <c r="N707" s="3" t="str">
        <f>IF(Table2[[#This Row],[Delivery_Time_Days]]&lt;7,Table2[[#This Row],[Customer_Rating]],"")</f>
        <v/>
      </c>
    </row>
    <row r="708" spans="1:14" x14ac:dyDescent="0.3">
      <c r="A708">
        <v>707</v>
      </c>
      <c r="B708">
        <v>32</v>
      </c>
      <c r="C708" t="s">
        <v>10</v>
      </c>
      <c r="D708" t="s">
        <v>20</v>
      </c>
      <c r="E708" t="s">
        <v>12</v>
      </c>
      <c r="F708" s="2">
        <v>239.59</v>
      </c>
      <c r="G708">
        <v>9</v>
      </c>
      <c r="H708" s="3">
        <v>1.5</v>
      </c>
      <c r="I708" t="s">
        <v>13</v>
      </c>
      <c r="J708" s="1">
        <v>45268</v>
      </c>
      <c r="K708" s="1">
        <f>Table2[[#This Row],[Order_Date]]+Table2[[#This Row],[Delivery_Time_Days]]</f>
        <v>45277</v>
      </c>
      <c r="L708" t="str">
        <f>IF(Table2[[#This Row],[Customer_Age]]&lt;30,"Young",IF(Table2[[#This Row],[Customer_Age]]&lt;45,"Middle Age","Old"))</f>
        <v>Middle Age</v>
      </c>
      <c r="M708" s="3">
        <f>IF(Table2[[#This Row],[Delivery_Time_Days]]&gt;=7,Table2[[#This Row],[Customer_Rating]],"")</f>
        <v>1.5</v>
      </c>
      <c r="N708" s="3" t="str">
        <f>IF(Table2[[#This Row],[Delivery_Time_Days]]&lt;7,Table2[[#This Row],[Customer_Rating]],"")</f>
        <v/>
      </c>
    </row>
    <row r="709" spans="1:14" x14ac:dyDescent="0.3">
      <c r="A709">
        <v>708</v>
      </c>
      <c r="B709">
        <v>18</v>
      </c>
      <c r="C709" t="s">
        <v>10</v>
      </c>
      <c r="D709" t="s">
        <v>18</v>
      </c>
      <c r="E709" t="s">
        <v>16</v>
      </c>
      <c r="F709" s="2">
        <v>341.21</v>
      </c>
      <c r="G709">
        <v>10</v>
      </c>
      <c r="H709" s="3">
        <v>1.7</v>
      </c>
      <c r="I709" t="s">
        <v>17</v>
      </c>
      <c r="J709" s="1">
        <v>45269</v>
      </c>
      <c r="K709" s="1">
        <f>Table2[[#This Row],[Order_Date]]+Table2[[#This Row],[Delivery_Time_Days]]</f>
        <v>45279</v>
      </c>
      <c r="L709" t="str">
        <f>IF(Table2[[#This Row],[Customer_Age]]&lt;30,"Young",IF(Table2[[#This Row],[Customer_Age]]&lt;45,"Middle Age","Old"))</f>
        <v>Young</v>
      </c>
      <c r="M709" s="3">
        <f>IF(Table2[[#This Row],[Delivery_Time_Days]]&gt;=7,Table2[[#This Row],[Customer_Rating]],"")</f>
        <v>1.7</v>
      </c>
      <c r="N709" s="3" t="str">
        <f>IF(Table2[[#This Row],[Delivery_Time_Days]]&lt;7,Table2[[#This Row],[Customer_Rating]],"")</f>
        <v/>
      </c>
    </row>
    <row r="710" spans="1:14" x14ac:dyDescent="0.3">
      <c r="A710">
        <v>709</v>
      </c>
      <c r="B710">
        <v>69</v>
      </c>
      <c r="C710" t="s">
        <v>14</v>
      </c>
      <c r="D710" t="s">
        <v>11</v>
      </c>
      <c r="E710" t="s">
        <v>21</v>
      </c>
      <c r="F710" s="2">
        <v>957.62</v>
      </c>
      <c r="G710">
        <v>9</v>
      </c>
      <c r="H710" s="3">
        <v>3.4</v>
      </c>
      <c r="I710" t="s">
        <v>13</v>
      </c>
      <c r="J710" s="1">
        <v>45270</v>
      </c>
      <c r="K710" s="1">
        <f>Table2[[#This Row],[Order_Date]]+Table2[[#This Row],[Delivery_Time_Days]]</f>
        <v>45279</v>
      </c>
      <c r="L710" t="str">
        <f>IF(Table2[[#This Row],[Customer_Age]]&lt;30,"Young",IF(Table2[[#This Row],[Customer_Age]]&lt;45,"Middle Age","Old"))</f>
        <v>Old</v>
      </c>
      <c r="M710" s="3">
        <f>IF(Table2[[#This Row],[Delivery_Time_Days]]&gt;=7,Table2[[#This Row],[Customer_Rating]],"")</f>
        <v>3.4</v>
      </c>
      <c r="N710" s="3" t="str">
        <f>IF(Table2[[#This Row],[Delivery_Time_Days]]&lt;7,Table2[[#This Row],[Customer_Rating]],"")</f>
        <v/>
      </c>
    </row>
    <row r="711" spans="1:14" x14ac:dyDescent="0.3">
      <c r="A711">
        <v>710</v>
      </c>
      <c r="B711">
        <v>62</v>
      </c>
      <c r="C711" t="s">
        <v>10</v>
      </c>
      <c r="D711" t="s">
        <v>15</v>
      </c>
      <c r="E711" t="s">
        <v>24</v>
      </c>
      <c r="F711" s="2">
        <v>908.34</v>
      </c>
      <c r="G711">
        <v>1</v>
      </c>
      <c r="H711" s="3">
        <v>2.6</v>
      </c>
      <c r="I711" t="s">
        <v>17</v>
      </c>
      <c r="J711" s="1">
        <v>45271</v>
      </c>
      <c r="K711" s="1">
        <f>Table2[[#This Row],[Order_Date]]+Table2[[#This Row],[Delivery_Time_Days]]</f>
        <v>45272</v>
      </c>
      <c r="L711" t="str">
        <f>IF(Table2[[#This Row],[Customer_Age]]&lt;30,"Young",IF(Table2[[#This Row],[Customer_Age]]&lt;45,"Middle Age","Old"))</f>
        <v>Old</v>
      </c>
      <c r="M711" s="3" t="str">
        <f>IF(Table2[[#This Row],[Delivery_Time_Days]]&gt;=7,Table2[[#This Row],[Customer_Rating]],"")</f>
        <v/>
      </c>
      <c r="N711" s="3">
        <f>IF(Table2[[#This Row],[Delivery_Time_Days]]&lt;7,Table2[[#This Row],[Customer_Rating]],"")</f>
        <v>2.6</v>
      </c>
    </row>
    <row r="712" spans="1:14" x14ac:dyDescent="0.3">
      <c r="A712">
        <v>711</v>
      </c>
      <c r="B712">
        <v>20</v>
      </c>
      <c r="C712" t="s">
        <v>10</v>
      </c>
      <c r="D712" t="s">
        <v>22</v>
      </c>
      <c r="E712" t="s">
        <v>16</v>
      </c>
      <c r="F712" s="2">
        <v>883.99</v>
      </c>
      <c r="G712">
        <v>6</v>
      </c>
      <c r="H712" s="3">
        <v>1</v>
      </c>
      <c r="I712" t="s">
        <v>13</v>
      </c>
      <c r="J712" s="1">
        <v>45272</v>
      </c>
      <c r="K712" s="1">
        <f>Table2[[#This Row],[Order_Date]]+Table2[[#This Row],[Delivery_Time_Days]]</f>
        <v>45278</v>
      </c>
      <c r="L712" t="str">
        <f>IF(Table2[[#This Row],[Customer_Age]]&lt;30,"Young",IF(Table2[[#This Row],[Customer_Age]]&lt;45,"Middle Age","Old"))</f>
        <v>Young</v>
      </c>
      <c r="M712" s="3" t="str">
        <f>IF(Table2[[#This Row],[Delivery_Time_Days]]&gt;=7,Table2[[#This Row],[Customer_Rating]],"")</f>
        <v/>
      </c>
      <c r="N712" s="3">
        <f>IF(Table2[[#This Row],[Delivery_Time_Days]]&lt;7,Table2[[#This Row],[Customer_Rating]],"")</f>
        <v>1</v>
      </c>
    </row>
    <row r="713" spans="1:14" x14ac:dyDescent="0.3">
      <c r="A713">
        <v>712</v>
      </c>
      <c r="B713">
        <v>60</v>
      </c>
      <c r="C713" t="s">
        <v>14</v>
      </c>
      <c r="D713" t="s">
        <v>15</v>
      </c>
      <c r="E713" t="s">
        <v>16</v>
      </c>
      <c r="F713" s="2">
        <v>1405.17</v>
      </c>
      <c r="G713">
        <v>10</v>
      </c>
      <c r="H713" s="3">
        <v>1.1000000000000001</v>
      </c>
      <c r="I713" t="s">
        <v>17</v>
      </c>
      <c r="J713" s="1">
        <v>45273</v>
      </c>
      <c r="K713" s="1">
        <f>Table2[[#This Row],[Order_Date]]+Table2[[#This Row],[Delivery_Time_Days]]</f>
        <v>45283</v>
      </c>
      <c r="L713" t="str">
        <f>IF(Table2[[#This Row],[Customer_Age]]&lt;30,"Young",IF(Table2[[#This Row],[Customer_Age]]&lt;45,"Middle Age","Old"))</f>
        <v>Old</v>
      </c>
      <c r="M713" s="3">
        <f>IF(Table2[[#This Row],[Delivery_Time_Days]]&gt;=7,Table2[[#This Row],[Customer_Rating]],"")</f>
        <v>1.1000000000000001</v>
      </c>
      <c r="N713" s="3" t="str">
        <f>IF(Table2[[#This Row],[Delivery_Time_Days]]&lt;7,Table2[[#This Row],[Customer_Rating]],"")</f>
        <v/>
      </c>
    </row>
    <row r="714" spans="1:14" x14ac:dyDescent="0.3">
      <c r="A714">
        <v>713</v>
      </c>
      <c r="B714">
        <v>69</v>
      </c>
      <c r="C714" t="s">
        <v>14</v>
      </c>
      <c r="D714" t="s">
        <v>22</v>
      </c>
      <c r="E714" t="s">
        <v>21</v>
      </c>
      <c r="F714" s="2">
        <v>1495.03</v>
      </c>
      <c r="G714">
        <v>6</v>
      </c>
      <c r="H714" s="3">
        <v>1</v>
      </c>
      <c r="I714" t="s">
        <v>13</v>
      </c>
      <c r="J714" s="1">
        <v>45274</v>
      </c>
      <c r="K714" s="1">
        <f>Table2[[#This Row],[Order_Date]]+Table2[[#This Row],[Delivery_Time_Days]]</f>
        <v>45280</v>
      </c>
      <c r="L714" t="str">
        <f>IF(Table2[[#This Row],[Customer_Age]]&lt;30,"Young",IF(Table2[[#This Row],[Customer_Age]]&lt;45,"Middle Age","Old"))</f>
        <v>Old</v>
      </c>
      <c r="M714" s="3" t="str">
        <f>IF(Table2[[#This Row],[Delivery_Time_Days]]&gt;=7,Table2[[#This Row],[Customer_Rating]],"")</f>
        <v/>
      </c>
      <c r="N714" s="3">
        <f>IF(Table2[[#This Row],[Delivery_Time_Days]]&lt;7,Table2[[#This Row],[Customer_Rating]],"")</f>
        <v>1</v>
      </c>
    </row>
    <row r="715" spans="1:14" x14ac:dyDescent="0.3">
      <c r="A715">
        <v>714</v>
      </c>
      <c r="B715">
        <v>50</v>
      </c>
      <c r="C715" t="s">
        <v>23</v>
      </c>
      <c r="D715" t="s">
        <v>25</v>
      </c>
      <c r="E715" t="s">
        <v>12</v>
      </c>
      <c r="F715" s="2">
        <v>632.42999999999995</v>
      </c>
      <c r="G715">
        <v>1</v>
      </c>
      <c r="H715" s="3">
        <v>1.8</v>
      </c>
      <c r="I715" t="s">
        <v>17</v>
      </c>
      <c r="J715" s="1">
        <v>45275</v>
      </c>
      <c r="K715" s="1">
        <f>Table2[[#This Row],[Order_Date]]+Table2[[#This Row],[Delivery_Time_Days]]</f>
        <v>45276</v>
      </c>
      <c r="L715" t="str">
        <f>IF(Table2[[#This Row],[Customer_Age]]&lt;30,"Young",IF(Table2[[#This Row],[Customer_Age]]&lt;45,"Middle Age","Old"))</f>
        <v>Old</v>
      </c>
      <c r="M715" s="3" t="str">
        <f>IF(Table2[[#This Row],[Delivery_Time_Days]]&gt;=7,Table2[[#This Row],[Customer_Rating]],"")</f>
        <v/>
      </c>
      <c r="N715" s="3">
        <f>IF(Table2[[#This Row],[Delivery_Time_Days]]&lt;7,Table2[[#This Row],[Customer_Rating]],"")</f>
        <v>1.8</v>
      </c>
    </row>
    <row r="716" spans="1:14" x14ac:dyDescent="0.3">
      <c r="A716">
        <v>715</v>
      </c>
      <c r="B716">
        <v>39</v>
      </c>
      <c r="C716" t="s">
        <v>10</v>
      </c>
      <c r="D716" t="s">
        <v>18</v>
      </c>
      <c r="E716" t="s">
        <v>19</v>
      </c>
      <c r="F716" s="2">
        <v>1047.77</v>
      </c>
      <c r="G716">
        <v>14</v>
      </c>
      <c r="H716" s="3">
        <v>3.3</v>
      </c>
      <c r="I716" t="s">
        <v>17</v>
      </c>
      <c r="J716" s="1">
        <v>45276</v>
      </c>
      <c r="K716" s="1">
        <f>Table2[[#This Row],[Order_Date]]+Table2[[#This Row],[Delivery_Time_Days]]</f>
        <v>45290</v>
      </c>
      <c r="L716" t="str">
        <f>IF(Table2[[#This Row],[Customer_Age]]&lt;30,"Young",IF(Table2[[#This Row],[Customer_Age]]&lt;45,"Middle Age","Old"))</f>
        <v>Middle Age</v>
      </c>
      <c r="M716" s="3">
        <f>IF(Table2[[#This Row],[Delivery_Time_Days]]&gt;=7,Table2[[#This Row],[Customer_Rating]],"")</f>
        <v>3.3</v>
      </c>
      <c r="N716" s="3" t="str">
        <f>IF(Table2[[#This Row],[Delivery_Time_Days]]&lt;7,Table2[[#This Row],[Customer_Rating]],"")</f>
        <v/>
      </c>
    </row>
    <row r="717" spans="1:14" x14ac:dyDescent="0.3">
      <c r="A717">
        <v>716</v>
      </c>
      <c r="B717">
        <v>55</v>
      </c>
      <c r="C717" t="s">
        <v>23</v>
      </c>
      <c r="D717" t="s">
        <v>15</v>
      </c>
      <c r="E717" t="s">
        <v>24</v>
      </c>
      <c r="F717" s="2">
        <v>1129.8399999999999</v>
      </c>
      <c r="G717">
        <v>9</v>
      </c>
      <c r="H717" s="3">
        <v>3.3</v>
      </c>
      <c r="I717" t="s">
        <v>17</v>
      </c>
      <c r="J717" s="1">
        <v>45277</v>
      </c>
      <c r="K717" s="1">
        <f>Table2[[#This Row],[Order_Date]]+Table2[[#This Row],[Delivery_Time_Days]]</f>
        <v>45286</v>
      </c>
      <c r="L717" t="str">
        <f>IF(Table2[[#This Row],[Customer_Age]]&lt;30,"Young",IF(Table2[[#This Row],[Customer_Age]]&lt;45,"Middle Age","Old"))</f>
        <v>Old</v>
      </c>
      <c r="M717" s="3">
        <f>IF(Table2[[#This Row],[Delivery_Time_Days]]&gt;=7,Table2[[#This Row],[Customer_Rating]],"")</f>
        <v>3.3</v>
      </c>
      <c r="N717" s="3" t="str">
        <f>IF(Table2[[#This Row],[Delivery_Time_Days]]&lt;7,Table2[[#This Row],[Customer_Rating]],"")</f>
        <v/>
      </c>
    </row>
    <row r="718" spans="1:14" x14ac:dyDescent="0.3">
      <c r="A718">
        <v>717</v>
      </c>
      <c r="B718">
        <v>18</v>
      </c>
      <c r="C718" t="s">
        <v>14</v>
      </c>
      <c r="D718" t="s">
        <v>18</v>
      </c>
      <c r="E718" t="s">
        <v>21</v>
      </c>
      <c r="F718" s="2">
        <v>718.99</v>
      </c>
      <c r="G718">
        <v>6</v>
      </c>
      <c r="H718" s="3">
        <v>1.5</v>
      </c>
      <c r="I718" t="s">
        <v>17</v>
      </c>
      <c r="J718" s="1">
        <v>45278</v>
      </c>
      <c r="K718" s="1">
        <f>Table2[[#This Row],[Order_Date]]+Table2[[#This Row],[Delivery_Time_Days]]</f>
        <v>45284</v>
      </c>
      <c r="L718" t="str">
        <f>IF(Table2[[#This Row],[Customer_Age]]&lt;30,"Young",IF(Table2[[#This Row],[Customer_Age]]&lt;45,"Middle Age","Old"))</f>
        <v>Young</v>
      </c>
      <c r="M718" s="3" t="str">
        <f>IF(Table2[[#This Row],[Delivery_Time_Days]]&gt;=7,Table2[[#This Row],[Customer_Rating]],"")</f>
        <v/>
      </c>
      <c r="N718" s="3">
        <f>IF(Table2[[#This Row],[Delivery_Time_Days]]&lt;7,Table2[[#This Row],[Customer_Rating]],"")</f>
        <v>1.5</v>
      </c>
    </row>
    <row r="719" spans="1:14" x14ac:dyDescent="0.3">
      <c r="A719">
        <v>718</v>
      </c>
      <c r="B719">
        <v>66</v>
      </c>
      <c r="C719" t="s">
        <v>10</v>
      </c>
      <c r="D719" t="s">
        <v>18</v>
      </c>
      <c r="E719" t="s">
        <v>19</v>
      </c>
      <c r="F719" s="2">
        <v>556.29999999999995</v>
      </c>
      <c r="G719">
        <v>5</v>
      </c>
      <c r="H719" s="3">
        <v>4.2</v>
      </c>
      <c r="I719" t="s">
        <v>13</v>
      </c>
      <c r="J719" s="1">
        <v>45279</v>
      </c>
      <c r="K719" s="1">
        <f>Table2[[#This Row],[Order_Date]]+Table2[[#This Row],[Delivery_Time_Days]]</f>
        <v>45284</v>
      </c>
      <c r="L719" t="str">
        <f>IF(Table2[[#This Row],[Customer_Age]]&lt;30,"Young",IF(Table2[[#This Row],[Customer_Age]]&lt;45,"Middle Age","Old"))</f>
        <v>Old</v>
      </c>
      <c r="M719" s="3" t="str">
        <f>IF(Table2[[#This Row],[Delivery_Time_Days]]&gt;=7,Table2[[#This Row],[Customer_Rating]],"")</f>
        <v/>
      </c>
      <c r="N719" s="3">
        <f>IF(Table2[[#This Row],[Delivery_Time_Days]]&lt;7,Table2[[#This Row],[Customer_Rating]],"")</f>
        <v>4.2</v>
      </c>
    </row>
    <row r="720" spans="1:14" x14ac:dyDescent="0.3">
      <c r="A720">
        <v>719</v>
      </c>
      <c r="B720">
        <v>20</v>
      </c>
      <c r="C720" t="s">
        <v>23</v>
      </c>
      <c r="D720" t="s">
        <v>15</v>
      </c>
      <c r="E720" t="s">
        <v>21</v>
      </c>
      <c r="F720" s="2">
        <v>79.98</v>
      </c>
      <c r="G720">
        <v>6</v>
      </c>
      <c r="H720" s="3">
        <v>1</v>
      </c>
      <c r="I720" t="s">
        <v>17</v>
      </c>
      <c r="J720" s="1">
        <v>45280</v>
      </c>
      <c r="K720" s="1">
        <f>Table2[[#This Row],[Order_Date]]+Table2[[#This Row],[Delivery_Time_Days]]</f>
        <v>45286</v>
      </c>
      <c r="L720" t="str">
        <f>IF(Table2[[#This Row],[Customer_Age]]&lt;30,"Young",IF(Table2[[#This Row],[Customer_Age]]&lt;45,"Middle Age","Old"))</f>
        <v>Young</v>
      </c>
      <c r="M720" s="3" t="str">
        <f>IF(Table2[[#This Row],[Delivery_Time_Days]]&gt;=7,Table2[[#This Row],[Customer_Rating]],"")</f>
        <v/>
      </c>
      <c r="N720" s="3">
        <f>IF(Table2[[#This Row],[Delivery_Time_Days]]&lt;7,Table2[[#This Row],[Customer_Rating]],"")</f>
        <v>1</v>
      </c>
    </row>
    <row r="721" spans="1:14" x14ac:dyDescent="0.3">
      <c r="A721">
        <v>720</v>
      </c>
      <c r="B721">
        <v>46</v>
      </c>
      <c r="C721" t="s">
        <v>10</v>
      </c>
      <c r="D721" t="s">
        <v>25</v>
      </c>
      <c r="E721" t="s">
        <v>12</v>
      </c>
      <c r="F721" s="2">
        <v>1487.22</v>
      </c>
      <c r="G721">
        <v>13</v>
      </c>
      <c r="H721" s="3">
        <v>4.5999999999999996</v>
      </c>
      <c r="I721" t="s">
        <v>17</v>
      </c>
      <c r="J721" s="1">
        <v>45281</v>
      </c>
      <c r="K721" s="1">
        <f>Table2[[#This Row],[Order_Date]]+Table2[[#This Row],[Delivery_Time_Days]]</f>
        <v>45294</v>
      </c>
      <c r="L721" t="str">
        <f>IF(Table2[[#This Row],[Customer_Age]]&lt;30,"Young",IF(Table2[[#This Row],[Customer_Age]]&lt;45,"Middle Age","Old"))</f>
        <v>Old</v>
      </c>
      <c r="M721" s="3">
        <f>IF(Table2[[#This Row],[Delivery_Time_Days]]&gt;=7,Table2[[#This Row],[Customer_Rating]],"")</f>
        <v>4.5999999999999996</v>
      </c>
      <c r="N721" s="3" t="str">
        <f>IF(Table2[[#This Row],[Delivery_Time_Days]]&lt;7,Table2[[#This Row],[Customer_Rating]],"")</f>
        <v/>
      </c>
    </row>
    <row r="722" spans="1:14" x14ac:dyDescent="0.3">
      <c r="A722">
        <v>721</v>
      </c>
      <c r="B722">
        <v>65</v>
      </c>
      <c r="C722" t="s">
        <v>23</v>
      </c>
      <c r="D722" t="s">
        <v>15</v>
      </c>
      <c r="E722" t="s">
        <v>21</v>
      </c>
      <c r="F722" s="2">
        <v>1265.22</v>
      </c>
      <c r="G722">
        <v>2</v>
      </c>
      <c r="H722" s="3">
        <v>1.8</v>
      </c>
      <c r="I722" t="s">
        <v>13</v>
      </c>
      <c r="J722" s="1">
        <v>45282</v>
      </c>
      <c r="K722" s="1">
        <f>Table2[[#This Row],[Order_Date]]+Table2[[#This Row],[Delivery_Time_Days]]</f>
        <v>45284</v>
      </c>
      <c r="L722" t="str">
        <f>IF(Table2[[#This Row],[Customer_Age]]&lt;30,"Young",IF(Table2[[#This Row],[Customer_Age]]&lt;45,"Middle Age","Old"))</f>
        <v>Old</v>
      </c>
      <c r="M722" s="3" t="str">
        <f>IF(Table2[[#This Row],[Delivery_Time_Days]]&gt;=7,Table2[[#This Row],[Customer_Rating]],"")</f>
        <v/>
      </c>
      <c r="N722" s="3">
        <f>IF(Table2[[#This Row],[Delivery_Time_Days]]&lt;7,Table2[[#This Row],[Customer_Rating]],"")</f>
        <v>1.8</v>
      </c>
    </row>
    <row r="723" spans="1:14" x14ac:dyDescent="0.3">
      <c r="A723">
        <v>722</v>
      </c>
      <c r="B723">
        <v>60</v>
      </c>
      <c r="C723" t="s">
        <v>23</v>
      </c>
      <c r="D723" t="s">
        <v>15</v>
      </c>
      <c r="E723" t="s">
        <v>19</v>
      </c>
      <c r="F723" s="2">
        <v>1071.5899999999999</v>
      </c>
      <c r="G723">
        <v>7</v>
      </c>
      <c r="H723" s="3">
        <v>4.5999999999999996</v>
      </c>
      <c r="I723" t="s">
        <v>13</v>
      </c>
      <c r="J723" s="1">
        <v>45283</v>
      </c>
      <c r="K723" s="1">
        <f>Table2[[#This Row],[Order_Date]]+Table2[[#This Row],[Delivery_Time_Days]]</f>
        <v>45290</v>
      </c>
      <c r="L723" t="str">
        <f>IF(Table2[[#This Row],[Customer_Age]]&lt;30,"Young",IF(Table2[[#This Row],[Customer_Age]]&lt;45,"Middle Age","Old"))</f>
        <v>Old</v>
      </c>
      <c r="M723" s="3">
        <f>IF(Table2[[#This Row],[Delivery_Time_Days]]&gt;=7,Table2[[#This Row],[Customer_Rating]],"")</f>
        <v>4.5999999999999996</v>
      </c>
      <c r="N723" s="3" t="str">
        <f>IF(Table2[[#This Row],[Delivery_Time_Days]]&lt;7,Table2[[#This Row],[Customer_Rating]],"")</f>
        <v/>
      </c>
    </row>
    <row r="724" spans="1:14" x14ac:dyDescent="0.3">
      <c r="A724">
        <v>723</v>
      </c>
      <c r="B724">
        <v>26</v>
      </c>
      <c r="C724" t="s">
        <v>23</v>
      </c>
      <c r="D724" t="s">
        <v>22</v>
      </c>
      <c r="E724" t="s">
        <v>16</v>
      </c>
      <c r="F724" s="2">
        <v>940.57</v>
      </c>
      <c r="G724">
        <v>11</v>
      </c>
      <c r="H724" s="3">
        <v>3.6</v>
      </c>
      <c r="I724" t="s">
        <v>17</v>
      </c>
      <c r="J724" s="1">
        <v>45284</v>
      </c>
      <c r="K724" s="1">
        <f>Table2[[#This Row],[Order_Date]]+Table2[[#This Row],[Delivery_Time_Days]]</f>
        <v>45295</v>
      </c>
      <c r="L724" t="str">
        <f>IF(Table2[[#This Row],[Customer_Age]]&lt;30,"Young",IF(Table2[[#This Row],[Customer_Age]]&lt;45,"Middle Age","Old"))</f>
        <v>Young</v>
      </c>
      <c r="M724" s="3">
        <f>IF(Table2[[#This Row],[Delivery_Time_Days]]&gt;=7,Table2[[#This Row],[Customer_Rating]],"")</f>
        <v>3.6</v>
      </c>
      <c r="N724" s="3" t="str">
        <f>IF(Table2[[#This Row],[Delivery_Time_Days]]&lt;7,Table2[[#This Row],[Customer_Rating]],"")</f>
        <v/>
      </c>
    </row>
    <row r="725" spans="1:14" x14ac:dyDescent="0.3">
      <c r="A725">
        <v>724</v>
      </c>
      <c r="B725">
        <v>19</v>
      </c>
      <c r="C725" t="s">
        <v>10</v>
      </c>
      <c r="D725" t="s">
        <v>25</v>
      </c>
      <c r="E725" t="s">
        <v>21</v>
      </c>
      <c r="F725" s="2">
        <v>141.85</v>
      </c>
      <c r="G725">
        <v>9</v>
      </c>
      <c r="H725" s="3">
        <v>1.3</v>
      </c>
      <c r="I725" t="s">
        <v>13</v>
      </c>
      <c r="J725" s="1">
        <v>45285</v>
      </c>
      <c r="K725" s="1">
        <f>Table2[[#This Row],[Order_Date]]+Table2[[#This Row],[Delivery_Time_Days]]</f>
        <v>45294</v>
      </c>
      <c r="L725" t="str">
        <f>IF(Table2[[#This Row],[Customer_Age]]&lt;30,"Young",IF(Table2[[#This Row],[Customer_Age]]&lt;45,"Middle Age","Old"))</f>
        <v>Young</v>
      </c>
      <c r="M725" s="3">
        <f>IF(Table2[[#This Row],[Delivery_Time_Days]]&gt;=7,Table2[[#This Row],[Customer_Rating]],"")</f>
        <v>1.3</v>
      </c>
      <c r="N725" s="3" t="str">
        <f>IF(Table2[[#This Row],[Delivery_Time_Days]]&lt;7,Table2[[#This Row],[Customer_Rating]],"")</f>
        <v/>
      </c>
    </row>
    <row r="726" spans="1:14" x14ac:dyDescent="0.3">
      <c r="A726">
        <v>725</v>
      </c>
      <c r="B726">
        <v>51</v>
      </c>
      <c r="C726" t="s">
        <v>10</v>
      </c>
      <c r="D726" t="s">
        <v>15</v>
      </c>
      <c r="E726" t="s">
        <v>21</v>
      </c>
      <c r="F726" s="2">
        <v>1089.82</v>
      </c>
      <c r="G726">
        <v>13</v>
      </c>
      <c r="H726" s="3">
        <v>2.8</v>
      </c>
      <c r="I726" t="s">
        <v>17</v>
      </c>
      <c r="J726" s="1">
        <v>45286</v>
      </c>
      <c r="K726" s="1">
        <f>Table2[[#This Row],[Order_Date]]+Table2[[#This Row],[Delivery_Time_Days]]</f>
        <v>45299</v>
      </c>
      <c r="L726" t="str">
        <f>IF(Table2[[#This Row],[Customer_Age]]&lt;30,"Young",IF(Table2[[#This Row],[Customer_Age]]&lt;45,"Middle Age","Old"))</f>
        <v>Old</v>
      </c>
      <c r="M726" s="3">
        <f>IF(Table2[[#This Row],[Delivery_Time_Days]]&gt;=7,Table2[[#This Row],[Customer_Rating]],"")</f>
        <v>2.8</v>
      </c>
      <c r="N726" s="3" t="str">
        <f>IF(Table2[[#This Row],[Delivery_Time_Days]]&lt;7,Table2[[#This Row],[Customer_Rating]],"")</f>
        <v/>
      </c>
    </row>
    <row r="727" spans="1:14" x14ac:dyDescent="0.3">
      <c r="A727">
        <v>726</v>
      </c>
      <c r="B727">
        <v>69</v>
      </c>
      <c r="C727" t="s">
        <v>10</v>
      </c>
      <c r="D727" t="s">
        <v>20</v>
      </c>
      <c r="E727" t="s">
        <v>16</v>
      </c>
      <c r="F727" s="2">
        <v>638.78</v>
      </c>
      <c r="G727">
        <v>6</v>
      </c>
      <c r="H727" s="3">
        <v>1.2</v>
      </c>
      <c r="I727" t="s">
        <v>17</v>
      </c>
      <c r="J727" s="1">
        <v>45287</v>
      </c>
      <c r="K727" s="1">
        <f>Table2[[#This Row],[Order_Date]]+Table2[[#This Row],[Delivery_Time_Days]]</f>
        <v>45293</v>
      </c>
      <c r="L727" t="str">
        <f>IF(Table2[[#This Row],[Customer_Age]]&lt;30,"Young",IF(Table2[[#This Row],[Customer_Age]]&lt;45,"Middle Age","Old"))</f>
        <v>Old</v>
      </c>
      <c r="M727" s="3" t="str">
        <f>IF(Table2[[#This Row],[Delivery_Time_Days]]&gt;=7,Table2[[#This Row],[Customer_Rating]],"")</f>
        <v/>
      </c>
      <c r="N727" s="3">
        <f>IF(Table2[[#This Row],[Delivery_Time_Days]]&lt;7,Table2[[#This Row],[Customer_Rating]],"")</f>
        <v>1.2</v>
      </c>
    </row>
    <row r="728" spans="1:14" x14ac:dyDescent="0.3">
      <c r="A728">
        <v>727</v>
      </c>
      <c r="B728">
        <v>61</v>
      </c>
      <c r="C728" t="s">
        <v>10</v>
      </c>
      <c r="D728" t="s">
        <v>22</v>
      </c>
      <c r="E728" t="s">
        <v>24</v>
      </c>
      <c r="F728" s="2">
        <v>118.73</v>
      </c>
      <c r="G728">
        <v>14</v>
      </c>
      <c r="H728" s="3">
        <v>1.7</v>
      </c>
      <c r="I728" t="s">
        <v>17</v>
      </c>
      <c r="J728" s="1">
        <v>45288</v>
      </c>
      <c r="K728" s="1">
        <f>Table2[[#This Row],[Order_Date]]+Table2[[#This Row],[Delivery_Time_Days]]</f>
        <v>45302</v>
      </c>
      <c r="L728" t="str">
        <f>IF(Table2[[#This Row],[Customer_Age]]&lt;30,"Young",IF(Table2[[#This Row],[Customer_Age]]&lt;45,"Middle Age","Old"))</f>
        <v>Old</v>
      </c>
      <c r="M728" s="3">
        <f>IF(Table2[[#This Row],[Delivery_Time_Days]]&gt;=7,Table2[[#This Row],[Customer_Rating]],"")</f>
        <v>1.7</v>
      </c>
      <c r="N728" s="3" t="str">
        <f>IF(Table2[[#This Row],[Delivery_Time_Days]]&lt;7,Table2[[#This Row],[Customer_Rating]],"")</f>
        <v/>
      </c>
    </row>
    <row r="729" spans="1:14" x14ac:dyDescent="0.3">
      <c r="A729">
        <v>728</v>
      </c>
      <c r="B729">
        <v>56</v>
      </c>
      <c r="C729" t="s">
        <v>14</v>
      </c>
      <c r="D729" t="s">
        <v>22</v>
      </c>
      <c r="E729" t="s">
        <v>16</v>
      </c>
      <c r="F729" s="2">
        <v>914.96</v>
      </c>
      <c r="G729">
        <v>6</v>
      </c>
      <c r="H729" s="3">
        <v>1.1000000000000001</v>
      </c>
      <c r="I729" t="s">
        <v>13</v>
      </c>
      <c r="J729" s="1">
        <v>45289</v>
      </c>
      <c r="K729" s="1">
        <f>Table2[[#This Row],[Order_Date]]+Table2[[#This Row],[Delivery_Time_Days]]</f>
        <v>45295</v>
      </c>
      <c r="L729" t="str">
        <f>IF(Table2[[#This Row],[Customer_Age]]&lt;30,"Young",IF(Table2[[#This Row],[Customer_Age]]&lt;45,"Middle Age","Old"))</f>
        <v>Old</v>
      </c>
      <c r="M729" s="3" t="str">
        <f>IF(Table2[[#This Row],[Delivery_Time_Days]]&gt;=7,Table2[[#This Row],[Customer_Rating]],"")</f>
        <v/>
      </c>
      <c r="N729" s="3">
        <f>IF(Table2[[#This Row],[Delivery_Time_Days]]&lt;7,Table2[[#This Row],[Customer_Rating]],"")</f>
        <v>1.1000000000000001</v>
      </c>
    </row>
    <row r="730" spans="1:14" x14ac:dyDescent="0.3">
      <c r="A730">
        <v>729</v>
      </c>
      <c r="B730">
        <v>30</v>
      </c>
      <c r="C730" t="s">
        <v>23</v>
      </c>
      <c r="D730" t="s">
        <v>15</v>
      </c>
      <c r="E730" t="s">
        <v>19</v>
      </c>
      <c r="F730" s="2">
        <v>141.13</v>
      </c>
      <c r="G730">
        <v>2</v>
      </c>
      <c r="H730" s="3">
        <v>3.8</v>
      </c>
      <c r="I730" t="s">
        <v>17</v>
      </c>
      <c r="J730" s="1">
        <v>45290</v>
      </c>
      <c r="K730" s="1">
        <f>Table2[[#This Row],[Order_Date]]+Table2[[#This Row],[Delivery_Time_Days]]</f>
        <v>45292</v>
      </c>
      <c r="L730" t="str">
        <f>IF(Table2[[#This Row],[Customer_Age]]&lt;30,"Young",IF(Table2[[#This Row],[Customer_Age]]&lt;45,"Middle Age","Old"))</f>
        <v>Middle Age</v>
      </c>
      <c r="M730" s="3" t="str">
        <f>IF(Table2[[#This Row],[Delivery_Time_Days]]&gt;=7,Table2[[#This Row],[Customer_Rating]],"")</f>
        <v/>
      </c>
      <c r="N730" s="3">
        <f>IF(Table2[[#This Row],[Delivery_Time_Days]]&lt;7,Table2[[#This Row],[Customer_Rating]],"")</f>
        <v>3.8</v>
      </c>
    </row>
    <row r="731" spans="1:14" x14ac:dyDescent="0.3">
      <c r="A731">
        <v>730</v>
      </c>
      <c r="B731">
        <v>26</v>
      </c>
      <c r="C731" t="s">
        <v>23</v>
      </c>
      <c r="D731" t="s">
        <v>22</v>
      </c>
      <c r="E731" t="s">
        <v>16</v>
      </c>
      <c r="F731" s="2">
        <v>554.13</v>
      </c>
      <c r="G731">
        <v>2</v>
      </c>
      <c r="H731" s="3">
        <v>1.2</v>
      </c>
      <c r="I731" t="s">
        <v>13</v>
      </c>
      <c r="J731" s="1">
        <v>45291</v>
      </c>
      <c r="K731" s="1">
        <f>Table2[[#This Row],[Order_Date]]+Table2[[#This Row],[Delivery_Time_Days]]</f>
        <v>45293</v>
      </c>
      <c r="L731" t="str">
        <f>IF(Table2[[#This Row],[Customer_Age]]&lt;30,"Young",IF(Table2[[#This Row],[Customer_Age]]&lt;45,"Middle Age","Old"))</f>
        <v>Young</v>
      </c>
      <c r="M731" s="3" t="str">
        <f>IF(Table2[[#This Row],[Delivery_Time_Days]]&gt;=7,Table2[[#This Row],[Customer_Rating]],"")</f>
        <v/>
      </c>
      <c r="N731" s="3">
        <f>IF(Table2[[#This Row],[Delivery_Time_Days]]&lt;7,Table2[[#This Row],[Customer_Rating]],"")</f>
        <v>1.2</v>
      </c>
    </row>
    <row r="732" spans="1:14" x14ac:dyDescent="0.3">
      <c r="A732">
        <v>731</v>
      </c>
      <c r="B732">
        <v>40</v>
      </c>
      <c r="C732" t="s">
        <v>10</v>
      </c>
      <c r="D732" t="s">
        <v>15</v>
      </c>
      <c r="E732" t="s">
        <v>21</v>
      </c>
      <c r="F732" s="2">
        <v>38.880000000000003</v>
      </c>
      <c r="G732">
        <v>14</v>
      </c>
      <c r="H732" s="3">
        <v>2.7</v>
      </c>
      <c r="I732" t="s">
        <v>17</v>
      </c>
      <c r="J732" s="1">
        <v>45292</v>
      </c>
      <c r="K732" s="1">
        <f>Table2[[#This Row],[Order_Date]]+Table2[[#This Row],[Delivery_Time_Days]]</f>
        <v>45306</v>
      </c>
      <c r="L732" t="str">
        <f>IF(Table2[[#This Row],[Customer_Age]]&lt;30,"Young",IF(Table2[[#This Row],[Customer_Age]]&lt;45,"Middle Age","Old"))</f>
        <v>Middle Age</v>
      </c>
      <c r="M732" s="3">
        <f>IF(Table2[[#This Row],[Delivery_Time_Days]]&gt;=7,Table2[[#This Row],[Customer_Rating]],"")</f>
        <v>2.7</v>
      </c>
      <c r="N732" s="3" t="str">
        <f>IF(Table2[[#This Row],[Delivery_Time_Days]]&lt;7,Table2[[#This Row],[Customer_Rating]],"")</f>
        <v/>
      </c>
    </row>
    <row r="733" spans="1:14" x14ac:dyDescent="0.3">
      <c r="A733">
        <v>732</v>
      </c>
      <c r="B733">
        <v>49</v>
      </c>
      <c r="C733" t="s">
        <v>23</v>
      </c>
      <c r="D733" t="s">
        <v>22</v>
      </c>
      <c r="E733" t="s">
        <v>21</v>
      </c>
      <c r="F733" s="2">
        <v>248.31</v>
      </c>
      <c r="G733">
        <v>2</v>
      </c>
      <c r="H733" s="3">
        <v>3.9</v>
      </c>
      <c r="I733" t="s">
        <v>17</v>
      </c>
      <c r="J733" s="1">
        <v>45293</v>
      </c>
      <c r="K733" s="1">
        <f>Table2[[#This Row],[Order_Date]]+Table2[[#This Row],[Delivery_Time_Days]]</f>
        <v>45295</v>
      </c>
      <c r="L733" t="str">
        <f>IF(Table2[[#This Row],[Customer_Age]]&lt;30,"Young",IF(Table2[[#This Row],[Customer_Age]]&lt;45,"Middle Age","Old"))</f>
        <v>Old</v>
      </c>
      <c r="M733" s="3" t="str">
        <f>IF(Table2[[#This Row],[Delivery_Time_Days]]&gt;=7,Table2[[#This Row],[Customer_Rating]],"")</f>
        <v/>
      </c>
      <c r="N733" s="3">
        <f>IF(Table2[[#This Row],[Delivery_Time_Days]]&lt;7,Table2[[#This Row],[Customer_Rating]],"")</f>
        <v>3.9</v>
      </c>
    </row>
    <row r="734" spans="1:14" x14ac:dyDescent="0.3">
      <c r="A734">
        <v>733</v>
      </c>
      <c r="B734">
        <v>35</v>
      </c>
      <c r="C734" t="s">
        <v>23</v>
      </c>
      <c r="D734" t="s">
        <v>20</v>
      </c>
      <c r="E734" t="s">
        <v>12</v>
      </c>
      <c r="F734" s="2">
        <v>614.85</v>
      </c>
      <c r="G734">
        <v>7</v>
      </c>
      <c r="H734" s="3">
        <v>2.2000000000000002</v>
      </c>
      <c r="I734" t="s">
        <v>17</v>
      </c>
      <c r="J734" s="1">
        <v>45294</v>
      </c>
      <c r="K734" s="1">
        <f>Table2[[#This Row],[Order_Date]]+Table2[[#This Row],[Delivery_Time_Days]]</f>
        <v>45301</v>
      </c>
      <c r="L734" t="str">
        <f>IF(Table2[[#This Row],[Customer_Age]]&lt;30,"Young",IF(Table2[[#This Row],[Customer_Age]]&lt;45,"Middle Age","Old"))</f>
        <v>Middle Age</v>
      </c>
      <c r="M734" s="3">
        <f>IF(Table2[[#This Row],[Delivery_Time_Days]]&gt;=7,Table2[[#This Row],[Customer_Rating]],"")</f>
        <v>2.2000000000000002</v>
      </c>
      <c r="N734" s="3" t="str">
        <f>IF(Table2[[#This Row],[Delivery_Time_Days]]&lt;7,Table2[[#This Row],[Customer_Rating]],"")</f>
        <v/>
      </c>
    </row>
    <row r="735" spans="1:14" x14ac:dyDescent="0.3">
      <c r="A735">
        <v>734</v>
      </c>
      <c r="B735">
        <v>24</v>
      </c>
      <c r="C735" t="s">
        <v>10</v>
      </c>
      <c r="D735" t="s">
        <v>20</v>
      </c>
      <c r="E735" t="s">
        <v>19</v>
      </c>
      <c r="F735" s="2">
        <v>1080.07</v>
      </c>
      <c r="G735">
        <v>3</v>
      </c>
      <c r="H735" s="3">
        <v>1.8</v>
      </c>
      <c r="I735" t="s">
        <v>13</v>
      </c>
      <c r="J735" s="1">
        <v>45295</v>
      </c>
      <c r="K735" s="1">
        <f>Table2[[#This Row],[Order_Date]]+Table2[[#This Row],[Delivery_Time_Days]]</f>
        <v>45298</v>
      </c>
      <c r="L735" t="str">
        <f>IF(Table2[[#This Row],[Customer_Age]]&lt;30,"Young",IF(Table2[[#This Row],[Customer_Age]]&lt;45,"Middle Age","Old"))</f>
        <v>Young</v>
      </c>
      <c r="M735" s="3" t="str">
        <f>IF(Table2[[#This Row],[Delivery_Time_Days]]&gt;=7,Table2[[#This Row],[Customer_Rating]],"")</f>
        <v/>
      </c>
      <c r="N735" s="3">
        <f>IF(Table2[[#This Row],[Delivery_Time_Days]]&lt;7,Table2[[#This Row],[Customer_Rating]],"")</f>
        <v>1.8</v>
      </c>
    </row>
    <row r="736" spans="1:14" x14ac:dyDescent="0.3">
      <c r="A736">
        <v>735</v>
      </c>
      <c r="B736">
        <v>63</v>
      </c>
      <c r="C736" t="s">
        <v>10</v>
      </c>
      <c r="D736" t="s">
        <v>22</v>
      </c>
      <c r="E736" t="s">
        <v>21</v>
      </c>
      <c r="F736" s="2">
        <v>1176.0999999999999</v>
      </c>
      <c r="G736">
        <v>11</v>
      </c>
      <c r="H736" s="3">
        <v>1.5</v>
      </c>
      <c r="I736" t="s">
        <v>13</v>
      </c>
      <c r="J736" s="1">
        <v>45296</v>
      </c>
      <c r="K736" s="1">
        <f>Table2[[#This Row],[Order_Date]]+Table2[[#This Row],[Delivery_Time_Days]]</f>
        <v>45307</v>
      </c>
      <c r="L736" t="str">
        <f>IF(Table2[[#This Row],[Customer_Age]]&lt;30,"Young",IF(Table2[[#This Row],[Customer_Age]]&lt;45,"Middle Age","Old"))</f>
        <v>Old</v>
      </c>
      <c r="M736" s="3">
        <f>IF(Table2[[#This Row],[Delivery_Time_Days]]&gt;=7,Table2[[#This Row],[Customer_Rating]],"")</f>
        <v>1.5</v>
      </c>
      <c r="N736" s="3" t="str">
        <f>IF(Table2[[#This Row],[Delivery_Time_Days]]&lt;7,Table2[[#This Row],[Customer_Rating]],"")</f>
        <v/>
      </c>
    </row>
    <row r="737" spans="1:14" x14ac:dyDescent="0.3">
      <c r="A737">
        <v>736</v>
      </c>
      <c r="B737">
        <v>30</v>
      </c>
      <c r="C737" t="s">
        <v>10</v>
      </c>
      <c r="D737" t="s">
        <v>15</v>
      </c>
      <c r="E737" t="s">
        <v>21</v>
      </c>
      <c r="F737" s="2">
        <v>1030.55</v>
      </c>
      <c r="G737">
        <v>13</v>
      </c>
      <c r="H737" s="3">
        <v>3.7</v>
      </c>
      <c r="I737" t="s">
        <v>13</v>
      </c>
      <c r="J737" s="1">
        <v>45297</v>
      </c>
      <c r="K737" s="1">
        <f>Table2[[#This Row],[Order_Date]]+Table2[[#This Row],[Delivery_Time_Days]]</f>
        <v>45310</v>
      </c>
      <c r="L737" t="str">
        <f>IF(Table2[[#This Row],[Customer_Age]]&lt;30,"Young",IF(Table2[[#This Row],[Customer_Age]]&lt;45,"Middle Age","Old"))</f>
        <v>Middle Age</v>
      </c>
      <c r="M737" s="3">
        <f>IF(Table2[[#This Row],[Delivery_Time_Days]]&gt;=7,Table2[[#This Row],[Customer_Rating]],"")</f>
        <v>3.7</v>
      </c>
      <c r="N737" s="3" t="str">
        <f>IF(Table2[[#This Row],[Delivery_Time_Days]]&lt;7,Table2[[#This Row],[Customer_Rating]],"")</f>
        <v/>
      </c>
    </row>
    <row r="738" spans="1:14" x14ac:dyDescent="0.3">
      <c r="A738">
        <v>737</v>
      </c>
      <c r="B738">
        <v>48</v>
      </c>
      <c r="C738" t="s">
        <v>10</v>
      </c>
      <c r="D738" t="s">
        <v>18</v>
      </c>
      <c r="E738" t="s">
        <v>24</v>
      </c>
      <c r="F738" s="2">
        <v>938.39</v>
      </c>
      <c r="G738">
        <v>8</v>
      </c>
      <c r="H738" s="3">
        <v>4</v>
      </c>
      <c r="I738" t="s">
        <v>17</v>
      </c>
      <c r="J738" s="1">
        <v>45298</v>
      </c>
      <c r="K738" s="1">
        <f>Table2[[#This Row],[Order_Date]]+Table2[[#This Row],[Delivery_Time_Days]]</f>
        <v>45306</v>
      </c>
      <c r="L738" t="str">
        <f>IF(Table2[[#This Row],[Customer_Age]]&lt;30,"Young",IF(Table2[[#This Row],[Customer_Age]]&lt;45,"Middle Age","Old"))</f>
        <v>Old</v>
      </c>
      <c r="M738" s="3">
        <f>IF(Table2[[#This Row],[Delivery_Time_Days]]&gt;=7,Table2[[#This Row],[Customer_Rating]],"")</f>
        <v>4</v>
      </c>
      <c r="N738" s="3" t="str">
        <f>IF(Table2[[#This Row],[Delivery_Time_Days]]&lt;7,Table2[[#This Row],[Customer_Rating]],"")</f>
        <v/>
      </c>
    </row>
    <row r="739" spans="1:14" x14ac:dyDescent="0.3">
      <c r="A739">
        <v>738</v>
      </c>
      <c r="B739">
        <v>35</v>
      </c>
      <c r="C739" t="s">
        <v>23</v>
      </c>
      <c r="D739" t="s">
        <v>20</v>
      </c>
      <c r="E739" t="s">
        <v>21</v>
      </c>
      <c r="F739" s="2">
        <v>583.44000000000005</v>
      </c>
      <c r="G739">
        <v>9</v>
      </c>
      <c r="H739" s="3">
        <v>3.8</v>
      </c>
      <c r="I739" t="s">
        <v>13</v>
      </c>
      <c r="J739" s="1">
        <v>45299</v>
      </c>
      <c r="K739" s="1">
        <f>Table2[[#This Row],[Order_Date]]+Table2[[#This Row],[Delivery_Time_Days]]</f>
        <v>45308</v>
      </c>
      <c r="L739" t="str">
        <f>IF(Table2[[#This Row],[Customer_Age]]&lt;30,"Young",IF(Table2[[#This Row],[Customer_Age]]&lt;45,"Middle Age","Old"))</f>
        <v>Middle Age</v>
      </c>
      <c r="M739" s="3">
        <f>IF(Table2[[#This Row],[Delivery_Time_Days]]&gt;=7,Table2[[#This Row],[Customer_Rating]],"")</f>
        <v>3.8</v>
      </c>
      <c r="N739" s="3" t="str">
        <f>IF(Table2[[#This Row],[Delivery_Time_Days]]&lt;7,Table2[[#This Row],[Customer_Rating]],"")</f>
        <v/>
      </c>
    </row>
    <row r="740" spans="1:14" x14ac:dyDescent="0.3">
      <c r="A740">
        <v>739</v>
      </c>
      <c r="B740">
        <v>21</v>
      </c>
      <c r="C740" t="s">
        <v>23</v>
      </c>
      <c r="D740" t="s">
        <v>20</v>
      </c>
      <c r="E740" t="s">
        <v>19</v>
      </c>
      <c r="F740" s="2">
        <v>1369.01</v>
      </c>
      <c r="G740">
        <v>5</v>
      </c>
      <c r="H740" s="3">
        <v>2.8</v>
      </c>
      <c r="I740" t="s">
        <v>13</v>
      </c>
      <c r="J740" s="1">
        <v>45300</v>
      </c>
      <c r="K740" s="1">
        <f>Table2[[#This Row],[Order_Date]]+Table2[[#This Row],[Delivery_Time_Days]]</f>
        <v>45305</v>
      </c>
      <c r="L740" t="str">
        <f>IF(Table2[[#This Row],[Customer_Age]]&lt;30,"Young",IF(Table2[[#This Row],[Customer_Age]]&lt;45,"Middle Age","Old"))</f>
        <v>Young</v>
      </c>
      <c r="M740" s="3" t="str">
        <f>IF(Table2[[#This Row],[Delivery_Time_Days]]&gt;=7,Table2[[#This Row],[Customer_Rating]],"")</f>
        <v/>
      </c>
      <c r="N740" s="3">
        <f>IF(Table2[[#This Row],[Delivery_Time_Days]]&lt;7,Table2[[#This Row],[Customer_Rating]],"")</f>
        <v>2.8</v>
      </c>
    </row>
    <row r="741" spans="1:14" x14ac:dyDescent="0.3">
      <c r="A741">
        <v>740</v>
      </c>
      <c r="B741">
        <v>26</v>
      </c>
      <c r="C741" t="s">
        <v>14</v>
      </c>
      <c r="D741" t="s">
        <v>20</v>
      </c>
      <c r="E741" t="s">
        <v>24</v>
      </c>
      <c r="F741" s="2">
        <v>316.22000000000003</v>
      </c>
      <c r="G741">
        <v>5</v>
      </c>
      <c r="H741" s="3">
        <v>4.2</v>
      </c>
      <c r="I741" t="s">
        <v>13</v>
      </c>
      <c r="J741" s="1">
        <v>45301</v>
      </c>
      <c r="K741" s="1">
        <f>Table2[[#This Row],[Order_Date]]+Table2[[#This Row],[Delivery_Time_Days]]</f>
        <v>45306</v>
      </c>
      <c r="L741" t="str">
        <f>IF(Table2[[#This Row],[Customer_Age]]&lt;30,"Young",IF(Table2[[#This Row],[Customer_Age]]&lt;45,"Middle Age","Old"))</f>
        <v>Young</v>
      </c>
      <c r="M741" s="3" t="str">
        <f>IF(Table2[[#This Row],[Delivery_Time_Days]]&gt;=7,Table2[[#This Row],[Customer_Rating]],"")</f>
        <v/>
      </c>
      <c r="N741" s="3">
        <f>IF(Table2[[#This Row],[Delivery_Time_Days]]&lt;7,Table2[[#This Row],[Customer_Rating]],"")</f>
        <v>4.2</v>
      </c>
    </row>
    <row r="742" spans="1:14" x14ac:dyDescent="0.3">
      <c r="A742">
        <v>741</v>
      </c>
      <c r="B742">
        <v>52</v>
      </c>
      <c r="C742" t="s">
        <v>23</v>
      </c>
      <c r="D742" t="s">
        <v>25</v>
      </c>
      <c r="E742" t="s">
        <v>12</v>
      </c>
      <c r="F742" s="2">
        <v>68.03</v>
      </c>
      <c r="G742">
        <v>13</v>
      </c>
      <c r="H742" s="3">
        <v>2.2000000000000002</v>
      </c>
      <c r="I742" t="s">
        <v>17</v>
      </c>
      <c r="J742" s="1">
        <v>45302</v>
      </c>
      <c r="K742" s="1">
        <f>Table2[[#This Row],[Order_Date]]+Table2[[#This Row],[Delivery_Time_Days]]</f>
        <v>45315</v>
      </c>
      <c r="L742" t="str">
        <f>IF(Table2[[#This Row],[Customer_Age]]&lt;30,"Young",IF(Table2[[#This Row],[Customer_Age]]&lt;45,"Middle Age","Old"))</f>
        <v>Old</v>
      </c>
      <c r="M742" s="3">
        <f>IF(Table2[[#This Row],[Delivery_Time_Days]]&gt;=7,Table2[[#This Row],[Customer_Rating]],"")</f>
        <v>2.2000000000000002</v>
      </c>
      <c r="N742" s="3" t="str">
        <f>IF(Table2[[#This Row],[Delivery_Time_Days]]&lt;7,Table2[[#This Row],[Customer_Rating]],"")</f>
        <v/>
      </c>
    </row>
    <row r="743" spans="1:14" x14ac:dyDescent="0.3">
      <c r="A743">
        <v>742</v>
      </c>
      <c r="B743">
        <v>47</v>
      </c>
      <c r="C743" t="s">
        <v>10</v>
      </c>
      <c r="D743" t="s">
        <v>22</v>
      </c>
      <c r="E743" t="s">
        <v>19</v>
      </c>
      <c r="F743" s="2">
        <v>836.68</v>
      </c>
      <c r="G743">
        <v>5</v>
      </c>
      <c r="H743" s="3">
        <v>2.5</v>
      </c>
      <c r="I743" t="s">
        <v>13</v>
      </c>
      <c r="J743" s="1">
        <v>45303</v>
      </c>
      <c r="K743" s="1">
        <f>Table2[[#This Row],[Order_Date]]+Table2[[#This Row],[Delivery_Time_Days]]</f>
        <v>45308</v>
      </c>
      <c r="L743" t="str">
        <f>IF(Table2[[#This Row],[Customer_Age]]&lt;30,"Young",IF(Table2[[#This Row],[Customer_Age]]&lt;45,"Middle Age","Old"))</f>
        <v>Old</v>
      </c>
      <c r="M743" s="3" t="str">
        <f>IF(Table2[[#This Row],[Delivery_Time_Days]]&gt;=7,Table2[[#This Row],[Customer_Rating]],"")</f>
        <v/>
      </c>
      <c r="N743" s="3">
        <f>IF(Table2[[#This Row],[Delivery_Time_Days]]&lt;7,Table2[[#This Row],[Customer_Rating]],"")</f>
        <v>2.5</v>
      </c>
    </row>
    <row r="744" spans="1:14" x14ac:dyDescent="0.3">
      <c r="A744">
        <v>743</v>
      </c>
      <c r="B744">
        <v>29</v>
      </c>
      <c r="C744" t="s">
        <v>14</v>
      </c>
      <c r="D744" t="s">
        <v>11</v>
      </c>
      <c r="E744" t="s">
        <v>21</v>
      </c>
      <c r="F744" s="2">
        <v>1192.0899999999999</v>
      </c>
      <c r="G744">
        <v>9</v>
      </c>
      <c r="H744" s="3">
        <v>4.7</v>
      </c>
      <c r="I744" t="s">
        <v>13</v>
      </c>
      <c r="J744" s="1">
        <v>45304</v>
      </c>
      <c r="K744" s="1">
        <f>Table2[[#This Row],[Order_Date]]+Table2[[#This Row],[Delivery_Time_Days]]</f>
        <v>45313</v>
      </c>
      <c r="L744" t="str">
        <f>IF(Table2[[#This Row],[Customer_Age]]&lt;30,"Young",IF(Table2[[#This Row],[Customer_Age]]&lt;45,"Middle Age","Old"))</f>
        <v>Young</v>
      </c>
      <c r="M744" s="3">
        <f>IF(Table2[[#This Row],[Delivery_Time_Days]]&gt;=7,Table2[[#This Row],[Customer_Rating]],"")</f>
        <v>4.7</v>
      </c>
      <c r="N744" s="3" t="str">
        <f>IF(Table2[[#This Row],[Delivery_Time_Days]]&lt;7,Table2[[#This Row],[Customer_Rating]],"")</f>
        <v/>
      </c>
    </row>
    <row r="745" spans="1:14" x14ac:dyDescent="0.3">
      <c r="A745">
        <v>744</v>
      </c>
      <c r="B745">
        <v>40</v>
      </c>
      <c r="C745" t="s">
        <v>14</v>
      </c>
      <c r="D745" t="s">
        <v>15</v>
      </c>
      <c r="E745" t="s">
        <v>16</v>
      </c>
      <c r="F745" s="2">
        <v>1100.76</v>
      </c>
      <c r="G745">
        <v>7</v>
      </c>
      <c r="H745" s="3">
        <v>1.5</v>
      </c>
      <c r="I745" t="s">
        <v>17</v>
      </c>
      <c r="J745" s="1">
        <v>45305</v>
      </c>
      <c r="K745" s="1">
        <f>Table2[[#This Row],[Order_Date]]+Table2[[#This Row],[Delivery_Time_Days]]</f>
        <v>45312</v>
      </c>
      <c r="L745" t="str">
        <f>IF(Table2[[#This Row],[Customer_Age]]&lt;30,"Young",IF(Table2[[#This Row],[Customer_Age]]&lt;45,"Middle Age","Old"))</f>
        <v>Middle Age</v>
      </c>
      <c r="M745" s="3">
        <f>IF(Table2[[#This Row],[Delivery_Time_Days]]&gt;=7,Table2[[#This Row],[Customer_Rating]],"")</f>
        <v>1.5</v>
      </c>
      <c r="N745" s="3" t="str">
        <f>IF(Table2[[#This Row],[Delivery_Time_Days]]&lt;7,Table2[[#This Row],[Customer_Rating]],"")</f>
        <v/>
      </c>
    </row>
    <row r="746" spans="1:14" x14ac:dyDescent="0.3">
      <c r="A746">
        <v>745</v>
      </c>
      <c r="B746">
        <v>68</v>
      </c>
      <c r="C746" t="s">
        <v>10</v>
      </c>
      <c r="D746" t="s">
        <v>11</v>
      </c>
      <c r="E746" t="s">
        <v>19</v>
      </c>
      <c r="F746" s="2">
        <v>776.8</v>
      </c>
      <c r="G746">
        <v>1</v>
      </c>
      <c r="H746" s="3">
        <v>2.2000000000000002</v>
      </c>
      <c r="I746" t="s">
        <v>13</v>
      </c>
      <c r="J746" s="1">
        <v>45306</v>
      </c>
      <c r="K746" s="1">
        <f>Table2[[#This Row],[Order_Date]]+Table2[[#This Row],[Delivery_Time_Days]]</f>
        <v>45307</v>
      </c>
      <c r="L746" t="str">
        <f>IF(Table2[[#This Row],[Customer_Age]]&lt;30,"Young",IF(Table2[[#This Row],[Customer_Age]]&lt;45,"Middle Age","Old"))</f>
        <v>Old</v>
      </c>
      <c r="M746" s="3" t="str">
        <f>IF(Table2[[#This Row],[Delivery_Time_Days]]&gt;=7,Table2[[#This Row],[Customer_Rating]],"")</f>
        <v/>
      </c>
      <c r="N746" s="3">
        <f>IF(Table2[[#This Row],[Delivery_Time_Days]]&lt;7,Table2[[#This Row],[Customer_Rating]],"")</f>
        <v>2.2000000000000002</v>
      </c>
    </row>
    <row r="747" spans="1:14" x14ac:dyDescent="0.3">
      <c r="A747">
        <v>746</v>
      </c>
      <c r="B747">
        <v>18</v>
      </c>
      <c r="C747" t="s">
        <v>10</v>
      </c>
      <c r="D747" t="s">
        <v>11</v>
      </c>
      <c r="E747" t="s">
        <v>16</v>
      </c>
      <c r="F747" s="2">
        <v>1045.23</v>
      </c>
      <c r="G747">
        <v>14</v>
      </c>
      <c r="H747" s="3">
        <v>4.5</v>
      </c>
      <c r="I747" t="s">
        <v>17</v>
      </c>
      <c r="J747" s="1">
        <v>45307</v>
      </c>
      <c r="K747" s="1">
        <f>Table2[[#This Row],[Order_Date]]+Table2[[#This Row],[Delivery_Time_Days]]</f>
        <v>45321</v>
      </c>
      <c r="L747" t="str">
        <f>IF(Table2[[#This Row],[Customer_Age]]&lt;30,"Young",IF(Table2[[#This Row],[Customer_Age]]&lt;45,"Middle Age","Old"))</f>
        <v>Young</v>
      </c>
      <c r="M747" s="3">
        <f>IF(Table2[[#This Row],[Delivery_Time_Days]]&gt;=7,Table2[[#This Row],[Customer_Rating]],"")</f>
        <v>4.5</v>
      </c>
      <c r="N747" s="3" t="str">
        <f>IF(Table2[[#This Row],[Delivery_Time_Days]]&lt;7,Table2[[#This Row],[Customer_Rating]],"")</f>
        <v/>
      </c>
    </row>
    <row r="748" spans="1:14" x14ac:dyDescent="0.3">
      <c r="A748">
        <v>747</v>
      </c>
      <c r="B748">
        <v>38</v>
      </c>
      <c r="C748" t="s">
        <v>14</v>
      </c>
      <c r="D748" t="s">
        <v>15</v>
      </c>
      <c r="E748" t="s">
        <v>24</v>
      </c>
      <c r="F748" s="2">
        <v>897.47</v>
      </c>
      <c r="G748">
        <v>1</v>
      </c>
      <c r="H748" s="3">
        <v>3.3</v>
      </c>
      <c r="I748" t="s">
        <v>17</v>
      </c>
      <c r="J748" s="1">
        <v>45308</v>
      </c>
      <c r="K748" s="1">
        <f>Table2[[#This Row],[Order_Date]]+Table2[[#This Row],[Delivery_Time_Days]]</f>
        <v>45309</v>
      </c>
      <c r="L748" t="str">
        <f>IF(Table2[[#This Row],[Customer_Age]]&lt;30,"Young",IF(Table2[[#This Row],[Customer_Age]]&lt;45,"Middle Age","Old"))</f>
        <v>Middle Age</v>
      </c>
      <c r="M748" s="3" t="str">
        <f>IF(Table2[[#This Row],[Delivery_Time_Days]]&gt;=7,Table2[[#This Row],[Customer_Rating]],"")</f>
        <v/>
      </c>
      <c r="N748" s="3">
        <f>IF(Table2[[#This Row],[Delivery_Time_Days]]&lt;7,Table2[[#This Row],[Customer_Rating]],"")</f>
        <v>3.3</v>
      </c>
    </row>
    <row r="749" spans="1:14" x14ac:dyDescent="0.3">
      <c r="A749">
        <v>748</v>
      </c>
      <c r="B749">
        <v>40</v>
      </c>
      <c r="C749" t="s">
        <v>23</v>
      </c>
      <c r="D749" t="s">
        <v>20</v>
      </c>
      <c r="E749" t="s">
        <v>21</v>
      </c>
      <c r="F749" s="2">
        <v>1452.98</v>
      </c>
      <c r="G749">
        <v>4</v>
      </c>
      <c r="H749" s="3">
        <v>4.8</v>
      </c>
      <c r="I749" t="s">
        <v>13</v>
      </c>
      <c r="J749" s="1">
        <v>45309</v>
      </c>
      <c r="K749" s="1">
        <f>Table2[[#This Row],[Order_Date]]+Table2[[#This Row],[Delivery_Time_Days]]</f>
        <v>45313</v>
      </c>
      <c r="L749" t="str">
        <f>IF(Table2[[#This Row],[Customer_Age]]&lt;30,"Young",IF(Table2[[#This Row],[Customer_Age]]&lt;45,"Middle Age","Old"))</f>
        <v>Middle Age</v>
      </c>
      <c r="M749" s="3" t="str">
        <f>IF(Table2[[#This Row],[Delivery_Time_Days]]&gt;=7,Table2[[#This Row],[Customer_Rating]],"")</f>
        <v/>
      </c>
      <c r="N749" s="3">
        <f>IF(Table2[[#This Row],[Delivery_Time_Days]]&lt;7,Table2[[#This Row],[Customer_Rating]],"")</f>
        <v>4.8</v>
      </c>
    </row>
    <row r="750" spans="1:14" x14ac:dyDescent="0.3">
      <c r="A750">
        <v>749</v>
      </c>
      <c r="B750">
        <v>18</v>
      </c>
      <c r="C750" t="s">
        <v>10</v>
      </c>
      <c r="D750" t="s">
        <v>18</v>
      </c>
      <c r="E750" t="s">
        <v>24</v>
      </c>
      <c r="F750" s="2">
        <v>588.95000000000005</v>
      </c>
      <c r="G750">
        <v>10</v>
      </c>
      <c r="H750" s="3">
        <v>4.9000000000000004</v>
      </c>
      <c r="I750" t="s">
        <v>13</v>
      </c>
      <c r="J750" s="1">
        <v>45310</v>
      </c>
      <c r="K750" s="1">
        <f>Table2[[#This Row],[Order_Date]]+Table2[[#This Row],[Delivery_Time_Days]]</f>
        <v>45320</v>
      </c>
      <c r="L750" t="str">
        <f>IF(Table2[[#This Row],[Customer_Age]]&lt;30,"Young",IF(Table2[[#This Row],[Customer_Age]]&lt;45,"Middle Age","Old"))</f>
        <v>Young</v>
      </c>
      <c r="M750" s="3">
        <f>IF(Table2[[#This Row],[Delivery_Time_Days]]&gt;=7,Table2[[#This Row],[Customer_Rating]],"")</f>
        <v>4.9000000000000004</v>
      </c>
      <c r="N750" s="3" t="str">
        <f>IF(Table2[[#This Row],[Delivery_Time_Days]]&lt;7,Table2[[#This Row],[Customer_Rating]],"")</f>
        <v/>
      </c>
    </row>
    <row r="751" spans="1:14" x14ac:dyDescent="0.3">
      <c r="A751">
        <v>750</v>
      </c>
      <c r="B751">
        <v>33</v>
      </c>
      <c r="C751" t="s">
        <v>14</v>
      </c>
      <c r="D751" t="s">
        <v>18</v>
      </c>
      <c r="E751" t="s">
        <v>24</v>
      </c>
      <c r="F751" s="2">
        <v>478.43</v>
      </c>
      <c r="G751">
        <v>3</v>
      </c>
      <c r="H751" s="3">
        <v>1.6</v>
      </c>
      <c r="I751" t="s">
        <v>17</v>
      </c>
      <c r="J751" s="1">
        <v>45311</v>
      </c>
      <c r="K751" s="1">
        <f>Table2[[#This Row],[Order_Date]]+Table2[[#This Row],[Delivery_Time_Days]]</f>
        <v>45314</v>
      </c>
      <c r="L751" t="str">
        <f>IF(Table2[[#This Row],[Customer_Age]]&lt;30,"Young",IF(Table2[[#This Row],[Customer_Age]]&lt;45,"Middle Age","Old"))</f>
        <v>Middle Age</v>
      </c>
      <c r="M751" s="3" t="str">
        <f>IF(Table2[[#This Row],[Delivery_Time_Days]]&gt;=7,Table2[[#This Row],[Customer_Rating]],"")</f>
        <v/>
      </c>
      <c r="N751" s="3">
        <f>IF(Table2[[#This Row],[Delivery_Time_Days]]&lt;7,Table2[[#This Row],[Customer_Rating]],"")</f>
        <v>1.6</v>
      </c>
    </row>
    <row r="752" spans="1:14" x14ac:dyDescent="0.3">
      <c r="A752">
        <v>751</v>
      </c>
      <c r="B752">
        <v>39</v>
      </c>
      <c r="C752" t="s">
        <v>10</v>
      </c>
      <c r="D752" t="s">
        <v>20</v>
      </c>
      <c r="E752" t="s">
        <v>21</v>
      </c>
      <c r="F752" s="2">
        <v>690.38</v>
      </c>
      <c r="G752">
        <v>4</v>
      </c>
      <c r="H752" s="3">
        <v>3.6</v>
      </c>
      <c r="I752" t="s">
        <v>13</v>
      </c>
      <c r="J752" s="1">
        <v>45312</v>
      </c>
      <c r="K752" s="1">
        <f>Table2[[#This Row],[Order_Date]]+Table2[[#This Row],[Delivery_Time_Days]]</f>
        <v>45316</v>
      </c>
      <c r="L752" t="str">
        <f>IF(Table2[[#This Row],[Customer_Age]]&lt;30,"Young",IF(Table2[[#This Row],[Customer_Age]]&lt;45,"Middle Age","Old"))</f>
        <v>Middle Age</v>
      </c>
      <c r="M752" s="3" t="str">
        <f>IF(Table2[[#This Row],[Delivery_Time_Days]]&gt;=7,Table2[[#This Row],[Customer_Rating]],"")</f>
        <v/>
      </c>
      <c r="N752" s="3">
        <f>IF(Table2[[#This Row],[Delivery_Time_Days]]&lt;7,Table2[[#This Row],[Customer_Rating]],"")</f>
        <v>3.6</v>
      </c>
    </row>
    <row r="753" spans="1:14" x14ac:dyDescent="0.3">
      <c r="A753">
        <v>752</v>
      </c>
      <c r="B753">
        <v>29</v>
      </c>
      <c r="C753" t="s">
        <v>14</v>
      </c>
      <c r="D753" t="s">
        <v>25</v>
      </c>
      <c r="E753" t="s">
        <v>16</v>
      </c>
      <c r="F753" s="2">
        <v>1078.43</v>
      </c>
      <c r="G753">
        <v>8</v>
      </c>
      <c r="H753" s="3">
        <v>1.7</v>
      </c>
      <c r="I753" t="s">
        <v>13</v>
      </c>
      <c r="J753" s="1">
        <v>45313</v>
      </c>
      <c r="K753" s="1">
        <f>Table2[[#This Row],[Order_Date]]+Table2[[#This Row],[Delivery_Time_Days]]</f>
        <v>45321</v>
      </c>
      <c r="L753" t="str">
        <f>IF(Table2[[#This Row],[Customer_Age]]&lt;30,"Young",IF(Table2[[#This Row],[Customer_Age]]&lt;45,"Middle Age","Old"))</f>
        <v>Young</v>
      </c>
      <c r="M753" s="3">
        <f>IF(Table2[[#This Row],[Delivery_Time_Days]]&gt;=7,Table2[[#This Row],[Customer_Rating]],"")</f>
        <v>1.7</v>
      </c>
      <c r="N753" s="3" t="str">
        <f>IF(Table2[[#This Row],[Delivery_Time_Days]]&lt;7,Table2[[#This Row],[Customer_Rating]],"")</f>
        <v/>
      </c>
    </row>
    <row r="754" spans="1:14" x14ac:dyDescent="0.3">
      <c r="A754">
        <v>753</v>
      </c>
      <c r="B754">
        <v>52</v>
      </c>
      <c r="C754" t="s">
        <v>23</v>
      </c>
      <c r="D754" t="s">
        <v>11</v>
      </c>
      <c r="E754" t="s">
        <v>21</v>
      </c>
      <c r="F754" s="2">
        <v>836.54</v>
      </c>
      <c r="G754">
        <v>6</v>
      </c>
      <c r="H754" s="3">
        <v>4.9000000000000004</v>
      </c>
      <c r="I754" t="s">
        <v>13</v>
      </c>
      <c r="J754" s="1">
        <v>45314</v>
      </c>
      <c r="K754" s="1">
        <f>Table2[[#This Row],[Order_Date]]+Table2[[#This Row],[Delivery_Time_Days]]</f>
        <v>45320</v>
      </c>
      <c r="L754" t="str">
        <f>IF(Table2[[#This Row],[Customer_Age]]&lt;30,"Young",IF(Table2[[#This Row],[Customer_Age]]&lt;45,"Middle Age","Old"))</f>
        <v>Old</v>
      </c>
      <c r="M754" s="3" t="str">
        <f>IF(Table2[[#This Row],[Delivery_Time_Days]]&gt;=7,Table2[[#This Row],[Customer_Rating]],"")</f>
        <v/>
      </c>
      <c r="N754" s="3">
        <f>IF(Table2[[#This Row],[Delivery_Time_Days]]&lt;7,Table2[[#This Row],[Customer_Rating]],"")</f>
        <v>4.9000000000000004</v>
      </c>
    </row>
    <row r="755" spans="1:14" x14ac:dyDescent="0.3">
      <c r="A755">
        <v>754</v>
      </c>
      <c r="B755">
        <v>60</v>
      </c>
      <c r="C755" t="s">
        <v>23</v>
      </c>
      <c r="D755" t="s">
        <v>15</v>
      </c>
      <c r="E755" t="s">
        <v>16</v>
      </c>
      <c r="F755" s="2">
        <v>943.03</v>
      </c>
      <c r="G755">
        <v>10</v>
      </c>
      <c r="H755" s="3">
        <v>2.6</v>
      </c>
      <c r="I755" t="s">
        <v>17</v>
      </c>
      <c r="J755" s="1">
        <v>45315</v>
      </c>
      <c r="K755" s="1">
        <f>Table2[[#This Row],[Order_Date]]+Table2[[#This Row],[Delivery_Time_Days]]</f>
        <v>45325</v>
      </c>
      <c r="L755" t="str">
        <f>IF(Table2[[#This Row],[Customer_Age]]&lt;30,"Young",IF(Table2[[#This Row],[Customer_Age]]&lt;45,"Middle Age","Old"))</f>
        <v>Old</v>
      </c>
      <c r="M755" s="3">
        <f>IF(Table2[[#This Row],[Delivery_Time_Days]]&gt;=7,Table2[[#This Row],[Customer_Rating]],"")</f>
        <v>2.6</v>
      </c>
      <c r="N755" s="3" t="str">
        <f>IF(Table2[[#This Row],[Delivery_Time_Days]]&lt;7,Table2[[#This Row],[Customer_Rating]],"")</f>
        <v/>
      </c>
    </row>
    <row r="756" spans="1:14" x14ac:dyDescent="0.3">
      <c r="A756">
        <v>755</v>
      </c>
      <c r="B756">
        <v>62</v>
      </c>
      <c r="C756" t="s">
        <v>10</v>
      </c>
      <c r="D756" t="s">
        <v>22</v>
      </c>
      <c r="E756" t="s">
        <v>16</v>
      </c>
      <c r="F756" s="2">
        <v>26.74</v>
      </c>
      <c r="G756">
        <v>14</v>
      </c>
      <c r="H756" s="3">
        <v>3.3</v>
      </c>
      <c r="I756" t="s">
        <v>13</v>
      </c>
      <c r="J756" s="1">
        <v>45316</v>
      </c>
      <c r="K756" s="1">
        <f>Table2[[#This Row],[Order_Date]]+Table2[[#This Row],[Delivery_Time_Days]]</f>
        <v>45330</v>
      </c>
      <c r="L756" t="str">
        <f>IF(Table2[[#This Row],[Customer_Age]]&lt;30,"Young",IF(Table2[[#This Row],[Customer_Age]]&lt;45,"Middle Age","Old"))</f>
        <v>Old</v>
      </c>
      <c r="M756" s="3">
        <f>IF(Table2[[#This Row],[Delivery_Time_Days]]&gt;=7,Table2[[#This Row],[Customer_Rating]],"")</f>
        <v>3.3</v>
      </c>
      <c r="N756" s="3" t="str">
        <f>IF(Table2[[#This Row],[Delivery_Time_Days]]&lt;7,Table2[[#This Row],[Customer_Rating]],"")</f>
        <v/>
      </c>
    </row>
    <row r="757" spans="1:14" x14ac:dyDescent="0.3">
      <c r="A757">
        <v>756</v>
      </c>
      <c r="B757">
        <v>48</v>
      </c>
      <c r="C757" t="s">
        <v>23</v>
      </c>
      <c r="D757" t="s">
        <v>20</v>
      </c>
      <c r="E757" t="s">
        <v>21</v>
      </c>
      <c r="F757" s="2">
        <v>34.22</v>
      </c>
      <c r="G757">
        <v>12</v>
      </c>
      <c r="H757" s="3">
        <v>4.0999999999999996</v>
      </c>
      <c r="I757" t="s">
        <v>17</v>
      </c>
      <c r="J757" s="1">
        <v>45317</v>
      </c>
      <c r="K757" s="1">
        <f>Table2[[#This Row],[Order_Date]]+Table2[[#This Row],[Delivery_Time_Days]]</f>
        <v>45329</v>
      </c>
      <c r="L757" t="str">
        <f>IF(Table2[[#This Row],[Customer_Age]]&lt;30,"Young",IF(Table2[[#This Row],[Customer_Age]]&lt;45,"Middle Age","Old"))</f>
        <v>Old</v>
      </c>
      <c r="M757" s="3">
        <f>IF(Table2[[#This Row],[Delivery_Time_Days]]&gt;=7,Table2[[#This Row],[Customer_Rating]],"")</f>
        <v>4.0999999999999996</v>
      </c>
      <c r="N757" s="3" t="str">
        <f>IF(Table2[[#This Row],[Delivery_Time_Days]]&lt;7,Table2[[#This Row],[Customer_Rating]],"")</f>
        <v/>
      </c>
    </row>
    <row r="758" spans="1:14" x14ac:dyDescent="0.3">
      <c r="A758">
        <v>757</v>
      </c>
      <c r="B758">
        <v>69</v>
      </c>
      <c r="C758" t="s">
        <v>10</v>
      </c>
      <c r="D758" t="s">
        <v>25</v>
      </c>
      <c r="E758" t="s">
        <v>21</v>
      </c>
      <c r="F758" s="2">
        <v>183.73</v>
      </c>
      <c r="G758">
        <v>6</v>
      </c>
      <c r="H758" s="3">
        <v>4.3</v>
      </c>
      <c r="I758" t="s">
        <v>17</v>
      </c>
      <c r="J758" s="1">
        <v>45318</v>
      </c>
      <c r="K758" s="1">
        <f>Table2[[#This Row],[Order_Date]]+Table2[[#This Row],[Delivery_Time_Days]]</f>
        <v>45324</v>
      </c>
      <c r="L758" t="str">
        <f>IF(Table2[[#This Row],[Customer_Age]]&lt;30,"Young",IF(Table2[[#This Row],[Customer_Age]]&lt;45,"Middle Age","Old"))</f>
        <v>Old</v>
      </c>
      <c r="M758" s="3" t="str">
        <f>IF(Table2[[#This Row],[Delivery_Time_Days]]&gt;=7,Table2[[#This Row],[Customer_Rating]],"")</f>
        <v/>
      </c>
      <c r="N758" s="3">
        <f>IF(Table2[[#This Row],[Delivery_Time_Days]]&lt;7,Table2[[#This Row],[Customer_Rating]],"")</f>
        <v>4.3</v>
      </c>
    </row>
    <row r="759" spans="1:14" x14ac:dyDescent="0.3">
      <c r="A759">
        <v>758</v>
      </c>
      <c r="B759">
        <v>19</v>
      </c>
      <c r="C759" t="s">
        <v>10</v>
      </c>
      <c r="D759" t="s">
        <v>18</v>
      </c>
      <c r="E759" t="s">
        <v>24</v>
      </c>
      <c r="F759" s="2">
        <v>1220.24</v>
      </c>
      <c r="G759">
        <v>4</v>
      </c>
      <c r="H759" s="3">
        <v>4.7</v>
      </c>
      <c r="I759" t="s">
        <v>13</v>
      </c>
      <c r="J759" s="1">
        <v>45319</v>
      </c>
      <c r="K759" s="1">
        <f>Table2[[#This Row],[Order_Date]]+Table2[[#This Row],[Delivery_Time_Days]]</f>
        <v>45323</v>
      </c>
      <c r="L759" t="str">
        <f>IF(Table2[[#This Row],[Customer_Age]]&lt;30,"Young",IF(Table2[[#This Row],[Customer_Age]]&lt;45,"Middle Age","Old"))</f>
        <v>Young</v>
      </c>
      <c r="M759" s="3" t="str">
        <f>IF(Table2[[#This Row],[Delivery_Time_Days]]&gt;=7,Table2[[#This Row],[Customer_Rating]],"")</f>
        <v/>
      </c>
      <c r="N759" s="3">
        <f>IF(Table2[[#This Row],[Delivery_Time_Days]]&lt;7,Table2[[#This Row],[Customer_Rating]],"")</f>
        <v>4.7</v>
      </c>
    </row>
    <row r="760" spans="1:14" x14ac:dyDescent="0.3">
      <c r="A760">
        <v>759</v>
      </c>
      <c r="B760">
        <v>47</v>
      </c>
      <c r="C760" t="s">
        <v>23</v>
      </c>
      <c r="D760" t="s">
        <v>18</v>
      </c>
      <c r="E760" t="s">
        <v>19</v>
      </c>
      <c r="F760" s="2">
        <v>956.7</v>
      </c>
      <c r="G760">
        <v>13</v>
      </c>
      <c r="H760" s="3">
        <v>2.2000000000000002</v>
      </c>
      <c r="I760" t="s">
        <v>17</v>
      </c>
      <c r="J760" s="1">
        <v>45320</v>
      </c>
      <c r="K760" s="1">
        <f>Table2[[#This Row],[Order_Date]]+Table2[[#This Row],[Delivery_Time_Days]]</f>
        <v>45333</v>
      </c>
      <c r="L760" t="str">
        <f>IF(Table2[[#This Row],[Customer_Age]]&lt;30,"Young",IF(Table2[[#This Row],[Customer_Age]]&lt;45,"Middle Age","Old"))</f>
        <v>Old</v>
      </c>
      <c r="M760" s="3">
        <f>IF(Table2[[#This Row],[Delivery_Time_Days]]&gt;=7,Table2[[#This Row],[Customer_Rating]],"")</f>
        <v>2.2000000000000002</v>
      </c>
      <c r="N760" s="3" t="str">
        <f>IF(Table2[[#This Row],[Delivery_Time_Days]]&lt;7,Table2[[#This Row],[Customer_Rating]],"")</f>
        <v/>
      </c>
    </row>
    <row r="761" spans="1:14" x14ac:dyDescent="0.3">
      <c r="A761">
        <v>760</v>
      </c>
      <c r="B761">
        <v>40</v>
      </c>
      <c r="C761" t="s">
        <v>14</v>
      </c>
      <c r="D761" t="s">
        <v>11</v>
      </c>
      <c r="E761" t="s">
        <v>21</v>
      </c>
      <c r="F761" s="2">
        <v>730.71</v>
      </c>
      <c r="G761">
        <v>3</v>
      </c>
      <c r="H761" s="3">
        <v>2.7</v>
      </c>
      <c r="I761" t="s">
        <v>13</v>
      </c>
      <c r="J761" s="1">
        <v>45321</v>
      </c>
      <c r="K761" s="1">
        <f>Table2[[#This Row],[Order_Date]]+Table2[[#This Row],[Delivery_Time_Days]]</f>
        <v>45324</v>
      </c>
      <c r="L761" t="str">
        <f>IF(Table2[[#This Row],[Customer_Age]]&lt;30,"Young",IF(Table2[[#This Row],[Customer_Age]]&lt;45,"Middle Age","Old"))</f>
        <v>Middle Age</v>
      </c>
      <c r="M761" s="3" t="str">
        <f>IF(Table2[[#This Row],[Delivery_Time_Days]]&gt;=7,Table2[[#This Row],[Customer_Rating]],"")</f>
        <v/>
      </c>
      <c r="N761" s="3">
        <f>IF(Table2[[#This Row],[Delivery_Time_Days]]&lt;7,Table2[[#This Row],[Customer_Rating]],"")</f>
        <v>2.7</v>
      </c>
    </row>
    <row r="762" spans="1:14" x14ac:dyDescent="0.3">
      <c r="A762">
        <v>761</v>
      </c>
      <c r="B762">
        <v>48</v>
      </c>
      <c r="C762" t="s">
        <v>14</v>
      </c>
      <c r="D762" t="s">
        <v>20</v>
      </c>
      <c r="E762" t="s">
        <v>12</v>
      </c>
      <c r="F762" s="2">
        <v>663.96</v>
      </c>
      <c r="G762">
        <v>12</v>
      </c>
      <c r="H762" s="3">
        <v>2.5</v>
      </c>
      <c r="I762" t="s">
        <v>17</v>
      </c>
      <c r="J762" s="1">
        <v>45322</v>
      </c>
      <c r="K762" s="1">
        <f>Table2[[#This Row],[Order_Date]]+Table2[[#This Row],[Delivery_Time_Days]]</f>
        <v>45334</v>
      </c>
      <c r="L762" t="str">
        <f>IF(Table2[[#This Row],[Customer_Age]]&lt;30,"Young",IF(Table2[[#This Row],[Customer_Age]]&lt;45,"Middle Age","Old"))</f>
        <v>Old</v>
      </c>
      <c r="M762" s="3">
        <f>IF(Table2[[#This Row],[Delivery_Time_Days]]&gt;=7,Table2[[#This Row],[Customer_Rating]],"")</f>
        <v>2.5</v>
      </c>
      <c r="N762" s="3" t="str">
        <f>IF(Table2[[#This Row],[Delivery_Time_Days]]&lt;7,Table2[[#This Row],[Customer_Rating]],"")</f>
        <v/>
      </c>
    </row>
    <row r="763" spans="1:14" x14ac:dyDescent="0.3">
      <c r="A763">
        <v>762</v>
      </c>
      <c r="B763">
        <v>19</v>
      </c>
      <c r="C763" t="s">
        <v>10</v>
      </c>
      <c r="D763" t="s">
        <v>20</v>
      </c>
      <c r="E763" t="s">
        <v>16</v>
      </c>
      <c r="F763" s="2">
        <v>532.66</v>
      </c>
      <c r="G763">
        <v>7</v>
      </c>
      <c r="H763" s="3">
        <v>4.0999999999999996</v>
      </c>
      <c r="I763" t="s">
        <v>13</v>
      </c>
      <c r="J763" s="1">
        <v>45323</v>
      </c>
      <c r="K763" s="1">
        <f>Table2[[#This Row],[Order_Date]]+Table2[[#This Row],[Delivery_Time_Days]]</f>
        <v>45330</v>
      </c>
      <c r="L763" t="str">
        <f>IF(Table2[[#This Row],[Customer_Age]]&lt;30,"Young",IF(Table2[[#This Row],[Customer_Age]]&lt;45,"Middle Age","Old"))</f>
        <v>Young</v>
      </c>
      <c r="M763" s="3">
        <f>IF(Table2[[#This Row],[Delivery_Time_Days]]&gt;=7,Table2[[#This Row],[Customer_Rating]],"")</f>
        <v>4.0999999999999996</v>
      </c>
      <c r="N763" s="3" t="str">
        <f>IF(Table2[[#This Row],[Delivery_Time_Days]]&lt;7,Table2[[#This Row],[Customer_Rating]],"")</f>
        <v/>
      </c>
    </row>
    <row r="764" spans="1:14" x14ac:dyDescent="0.3">
      <c r="A764">
        <v>763</v>
      </c>
      <c r="B764">
        <v>35</v>
      </c>
      <c r="C764" t="s">
        <v>14</v>
      </c>
      <c r="D764" t="s">
        <v>18</v>
      </c>
      <c r="E764" t="s">
        <v>12</v>
      </c>
      <c r="F764" s="2">
        <v>22.49</v>
      </c>
      <c r="G764">
        <v>2</v>
      </c>
      <c r="H764" s="3">
        <v>3.5</v>
      </c>
      <c r="I764" t="s">
        <v>17</v>
      </c>
      <c r="J764" s="1">
        <v>45324</v>
      </c>
      <c r="K764" s="1">
        <f>Table2[[#This Row],[Order_Date]]+Table2[[#This Row],[Delivery_Time_Days]]</f>
        <v>45326</v>
      </c>
      <c r="L764" t="str">
        <f>IF(Table2[[#This Row],[Customer_Age]]&lt;30,"Young",IF(Table2[[#This Row],[Customer_Age]]&lt;45,"Middle Age","Old"))</f>
        <v>Middle Age</v>
      </c>
      <c r="M764" s="3" t="str">
        <f>IF(Table2[[#This Row],[Delivery_Time_Days]]&gt;=7,Table2[[#This Row],[Customer_Rating]],"")</f>
        <v/>
      </c>
      <c r="N764" s="3">
        <f>IF(Table2[[#This Row],[Delivery_Time_Days]]&lt;7,Table2[[#This Row],[Customer_Rating]],"")</f>
        <v>3.5</v>
      </c>
    </row>
    <row r="765" spans="1:14" x14ac:dyDescent="0.3">
      <c r="A765">
        <v>764</v>
      </c>
      <c r="B765">
        <v>37</v>
      </c>
      <c r="C765" t="s">
        <v>23</v>
      </c>
      <c r="D765" t="s">
        <v>11</v>
      </c>
      <c r="E765" t="s">
        <v>21</v>
      </c>
      <c r="F765" s="2">
        <v>584.41999999999996</v>
      </c>
      <c r="G765">
        <v>13</v>
      </c>
      <c r="H765" s="3">
        <v>4.5</v>
      </c>
      <c r="I765" t="s">
        <v>13</v>
      </c>
      <c r="J765" s="1">
        <v>45325</v>
      </c>
      <c r="K765" s="1">
        <f>Table2[[#This Row],[Order_Date]]+Table2[[#This Row],[Delivery_Time_Days]]</f>
        <v>45338</v>
      </c>
      <c r="L765" t="str">
        <f>IF(Table2[[#This Row],[Customer_Age]]&lt;30,"Young",IF(Table2[[#This Row],[Customer_Age]]&lt;45,"Middle Age","Old"))</f>
        <v>Middle Age</v>
      </c>
      <c r="M765" s="3">
        <f>IF(Table2[[#This Row],[Delivery_Time_Days]]&gt;=7,Table2[[#This Row],[Customer_Rating]],"")</f>
        <v>4.5</v>
      </c>
      <c r="N765" s="3" t="str">
        <f>IF(Table2[[#This Row],[Delivery_Time_Days]]&lt;7,Table2[[#This Row],[Customer_Rating]],"")</f>
        <v/>
      </c>
    </row>
    <row r="766" spans="1:14" x14ac:dyDescent="0.3">
      <c r="A766">
        <v>765</v>
      </c>
      <c r="B766">
        <v>31</v>
      </c>
      <c r="C766" t="s">
        <v>10</v>
      </c>
      <c r="D766" t="s">
        <v>20</v>
      </c>
      <c r="E766" t="s">
        <v>12</v>
      </c>
      <c r="F766" s="2">
        <v>478.56</v>
      </c>
      <c r="G766">
        <v>10</v>
      </c>
      <c r="H766" s="3">
        <v>1.4</v>
      </c>
      <c r="I766" t="s">
        <v>17</v>
      </c>
      <c r="J766" s="1">
        <v>45326</v>
      </c>
      <c r="K766" s="1">
        <f>Table2[[#This Row],[Order_Date]]+Table2[[#This Row],[Delivery_Time_Days]]</f>
        <v>45336</v>
      </c>
      <c r="L766" t="str">
        <f>IF(Table2[[#This Row],[Customer_Age]]&lt;30,"Young",IF(Table2[[#This Row],[Customer_Age]]&lt;45,"Middle Age","Old"))</f>
        <v>Middle Age</v>
      </c>
      <c r="M766" s="3">
        <f>IF(Table2[[#This Row],[Delivery_Time_Days]]&gt;=7,Table2[[#This Row],[Customer_Rating]],"")</f>
        <v>1.4</v>
      </c>
      <c r="N766" s="3" t="str">
        <f>IF(Table2[[#This Row],[Delivery_Time_Days]]&lt;7,Table2[[#This Row],[Customer_Rating]],"")</f>
        <v/>
      </c>
    </row>
    <row r="767" spans="1:14" x14ac:dyDescent="0.3">
      <c r="A767">
        <v>766</v>
      </c>
      <c r="B767">
        <v>23</v>
      </c>
      <c r="C767" t="s">
        <v>10</v>
      </c>
      <c r="D767" t="s">
        <v>15</v>
      </c>
      <c r="E767" t="s">
        <v>16</v>
      </c>
      <c r="F767" s="2">
        <v>417.79</v>
      </c>
      <c r="G767">
        <v>10</v>
      </c>
      <c r="H767" s="3">
        <v>4.5</v>
      </c>
      <c r="I767" t="s">
        <v>13</v>
      </c>
      <c r="J767" s="1">
        <v>45327</v>
      </c>
      <c r="K767" s="1">
        <f>Table2[[#This Row],[Order_Date]]+Table2[[#This Row],[Delivery_Time_Days]]</f>
        <v>45337</v>
      </c>
      <c r="L767" t="str">
        <f>IF(Table2[[#This Row],[Customer_Age]]&lt;30,"Young",IF(Table2[[#This Row],[Customer_Age]]&lt;45,"Middle Age","Old"))</f>
        <v>Young</v>
      </c>
      <c r="M767" s="3">
        <f>IF(Table2[[#This Row],[Delivery_Time_Days]]&gt;=7,Table2[[#This Row],[Customer_Rating]],"")</f>
        <v>4.5</v>
      </c>
      <c r="N767" s="3" t="str">
        <f>IF(Table2[[#This Row],[Delivery_Time_Days]]&lt;7,Table2[[#This Row],[Customer_Rating]],"")</f>
        <v/>
      </c>
    </row>
    <row r="768" spans="1:14" x14ac:dyDescent="0.3">
      <c r="A768">
        <v>767</v>
      </c>
      <c r="B768">
        <v>41</v>
      </c>
      <c r="C768" t="s">
        <v>10</v>
      </c>
      <c r="D768" t="s">
        <v>15</v>
      </c>
      <c r="E768" t="s">
        <v>21</v>
      </c>
      <c r="F768" s="2">
        <v>508.7</v>
      </c>
      <c r="G768">
        <v>9</v>
      </c>
      <c r="H768" s="3">
        <v>1.4</v>
      </c>
      <c r="I768" t="s">
        <v>17</v>
      </c>
      <c r="J768" s="1">
        <v>45328</v>
      </c>
      <c r="K768" s="1">
        <f>Table2[[#This Row],[Order_Date]]+Table2[[#This Row],[Delivery_Time_Days]]</f>
        <v>45337</v>
      </c>
      <c r="L768" t="str">
        <f>IF(Table2[[#This Row],[Customer_Age]]&lt;30,"Young",IF(Table2[[#This Row],[Customer_Age]]&lt;45,"Middle Age","Old"))</f>
        <v>Middle Age</v>
      </c>
      <c r="M768" s="3">
        <f>IF(Table2[[#This Row],[Delivery_Time_Days]]&gt;=7,Table2[[#This Row],[Customer_Rating]],"")</f>
        <v>1.4</v>
      </c>
      <c r="N768" s="3" t="str">
        <f>IF(Table2[[#This Row],[Delivery_Time_Days]]&lt;7,Table2[[#This Row],[Customer_Rating]],"")</f>
        <v/>
      </c>
    </row>
    <row r="769" spans="1:14" x14ac:dyDescent="0.3">
      <c r="A769">
        <v>768</v>
      </c>
      <c r="B769">
        <v>65</v>
      </c>
      <c r="C769" t="s">
        <v>23</v>
      </c>
      <c r="D769" t="s">
        <v>25</v>
      </c>
      <c r="E769" t="s">
        <v>12</v>
      </c>
      <c r="F769" s="2">
        <v>201.09</v>
      </c>
      <c r="G769">
        <v>8</v>
      </c>
      <c r="H769" s="3">
        <v>4.9000000000000004</v>
      </c>
      <c r="I769" t="s">
        <v>13</v>
      </c>
      <c r="J769" s="1">
        <v>45329</v>
      </c>
      <c r="K769" s="1">
        <f>Table2[[#This Row],[Order_Date]]+Table2[[#This Row],[Delivery_Time_Days]]</f>
        <v>45337</v>
      </c>
      <c r="L769" t="str">
        <f>IF(Table2[[#This Row],[Customer_Age]]&lt;30,"Young",IF(Table2[[#This Row],[Customer_Age]]&lt;45,"Middle Age","Old"))</f>
        <v>Old</v>
      </c>
      <c r="M769" s="3">
        <f>IF(Table2[[#This Row],[Delivery_Time_Days]]&gt;=7,Table2[[#This Row],[Customer_Rating]],"")</f>
        <v>4.9000000000000004</v>
      </c>
      <c r="N769" s="3" t="str">
        <f>IF(Table2[[#This Row],[Delivery_Time_Days]]&lt;7,Table2[[#This Row],[Customer_Rating]],"")</f>
        <v/>
      </c>
    </row>
    <row r="770" spans="1:14" x14ac:dyDescent="0.3">
      <c r="A770">
        <v>769</v>
      </c>
      <c r="B770">
        <v>32</v>
      </c>
      <c r="C770" t="s">
        <v>10</v>
      </c>
      <c r="D770" t="s">
        <v>15</v>
      </c>
      <c r="E770" t="s">
        <v>16</v>
      </c>
      <c r="F770" s="2">
        <v>825.84</v>
      </c>
      <c r="G770">
        <v>11</v>
      </c>
      <c r="H770" s="3">
        <v>4.5</v>
      </c>
      <c r="I770" t="s">
        <v>13</v>
      </c>
      <c r="J770" s="1">
        <v>45330</v>
      </c>
      <c r="K770" s="1">
        <f>Table2[[#This Row],[Order_Date]]+Table2[[#This Row],[Delivery_Time_Days]]</f>
        <v>45341</v>
      </c>
      <c r="L770" t="str">
        <f>IF(Table2[[#This Row],[Customer_Age]]&lt;30,"Young",IF(Table2[[#This Row],[Customer_Age]]&lt;45,"Middle Age","Old"))</f>
        <v>Middle Age</v>
      </c>
      <c r="M770" s="3">
        <f>IF(Table2[[#This Row],[Delivery_Time_Days]]&gt;=7,Table2[[#This Row],[Customer_Rating]],"")</f>
        <v>4.5</v>
      </c>
      <c r="N770" s="3" t="str">
        <f>IF(Table2[[#This Row],[Delivery_Time_Days]]&lt;7,Table2[[#This Row],[Customer_Rating]],"")</f>
        <v/>
      </c>
    </row>
    <row r="771" spans="1:14" x14ac:dyDescent="0.3">
      <c r="A771">
        <v>770</v>
      </c>
      <c r="B771">
        <v>49</v>
      </c>
      <c r="C771" t="s">
        <v>23</v>
      </c>
      <c r="D771" t="s">
        <v>20</v>
      </c>
      <c r="E771" t="s">
        <v>19</v>
      </c>
      <c r="F771" s="2">
        <v>749.42</v>
      </c>
      <c r="G771">
        <v>13</v>
      </c>
      <c r="H771" s="3">
        <v>2.5</v>
      </c>
      <c r="I771" t="s">
        <v>13</v>
      </c>
      <c r="J771" s="1">
        <v>45331</v>
      </c>
      <c r="K771" s="1">
        <f>Table2[[#This Row],[Order_Date]]+Table2[[#This Row],[Delivery_Time_Days]]</f>
        <v>45344</v>
      </c>
      <c r="L771" t="str">
        <f>IF(Table2[[#This Row],[Customer_Age]]&lt;30,"Young",IF(Table2[[#This Row],[Customer_Age]]&lt;45,"Middle Age","Old"))</f>
        <v>Old</v>
      </c>
      <c r="M771" s="3">
        <f>IF(Table2[[#This Row],[Delivery_Time_Days]]&gt;=7,Table2[[#This Row],[Customer_Rating]],"")</f>
        <v>2.5</v>
      </c>
      <c r="N771" s="3" t="str">
        <f>IF(Table2[[#This Row],[Delivery_Time_Days]]&lt;7,Table2[[#This Row],[Customer_Rating]],"")</f>
        <v/>
      </c>
    </row>
    <row r="772" spans="1:14" x14ac:dyDescent="0.3">
      <c r="A772">
        <v>771</v>
      </c>
      <c r="B772">
        <v>61</v>
      </c>
      <c r="C772" t="s">
        <v>14</v>
      </c>
      <c r="D772" t="s">
        <v>25</v>
      </c>
      <c r="E772" t="s">
        <v>24</v>
      </c>
      <c r="F772" s="2">
        <v>495.43</v>
      </c>
      <c r="G772">
        <v>9</v>
      </c>
      <c r="H772" s="3">
        <v>3.4</v>
      </c>
      <c r="I772" t="s">
        <v>17</v>
      </c>
      <c r="J772" s="1">
        <v>45332</v>
      </c>
      <c r="K772" s="1">
        <f>Table2[[#This Row],[Order_Date]]+Table2[[#This Row],[Delivery_Time_Days]]</f>
        <v>45341</v>
      </c>
      <c r="L772" t="str">
        <f>IF(Table2[[#This Row],[Customer_Age]]&lt;30,"Young",IF(Table2[[#This Row],[Customer_Age]]&lt;45,"Middle Age","Old"))</f>
        <v>Old</v>
      </c>
      <c r="M772" s="3">
        <f>IF(Table2[[#This Row],[Delivery_Time_Days]]&gt;=7,Table2[[#This Row],[Customer_Rating]],"")</f>
        <v>3.4</v>
      </c>
      <c r="N772" s="3" t="str">
        <f>IF(Table2[[#This Row],[Delivery_Time_Days]]&lt;7,Table2[[#This Row],[Customer_Rating]],"")</f>
        <v/>
      </c>
    </row>
    <row r="773" spans="1:14" x14ac:dyDescent="0.3">
      <c r="A773">
        <v>772</v>
      </c>
      <c r="B773">
        <v>57</v>
      </c>
      <c r="C773" t="s">
        <v>10</v>
      </c>
      <c r="D773" t="s">
        <v>15</v>
      </c>
      <c r="E773" t="s">
        <v>21</v>
      </c>
      <c r="F773" s="2">
        <v>169.25</v>
      </c>
      <c r="G773">
        <v>13</v>
      </c>
      <c r="H773" s="3">
        <v>2</v>
      </c>
      <c r="I773" t="s">
        <v>13</v>
      </c>
      <c r="J773" s="1">
        <v>45333</v>
      </c>
      <c r="K773" s="1">
        <f>Table2[[#This Row],[Order_Date]]+Table2[[#This Row],[Delivery_Time_Days]]</f>
        <v>45346</v>
      </c>
      <c r="L773" t="str">
        <f>IF(Table2[[#This Row],[Customer_Age]]&lt;30,"Young",IF(Table2[[#This Row],[Customer_Age]]&lt;45,"Middle Age","Old"))</f>
        <v>Old</v>
      </c>
      <c r="M773" s="3">
        <f>IF(Table2[[#This Row],[Delivery_Time_Days]]&gt;=7,Table2[[#This Row],[Customer_Rating]],"")</f>
        <v>2</v>
      </c>
      <c r="N773" s="3" t="str">
        <f>IF(Table2[[#This Row],[Delivery_Time_Days]]&lt;7,Table2[[#This Row],[Customer_Rating]],"")</f>
        <v/>
      </c>
    </row>
    <row r="774" spans="1:14" x14ac:dyDescent="0.3">
      <c r="A774">
        <v>773</v>
      </c>
      <c r="B774">
        <v>58</v>
      </c>
      <c r="C774" t="s">
        <v>23</v>
      </c>
      <c r="D774" t="s">
        <v>15</v>
      </c>
      <c r="E774" t="s">
        <v>19</v>
      </c>
      <c r="F774" s="2">
        <v>396.07</v>
      </c>
      <c r="G774">
        <v>5</v>
      </c>
      <c r="H774" s="3">
        <v>4.9000000000000004</v>
      </c>
      <c r="I774" t="s">
        <v>17</v>
      </c>
      <c r="J774" s="1">
        <v>45334</v>
      </c>
      <c r="K774" s="1">
        <f>Table2[[#This Row],[Order_Date]]+Table2[[#This Row],[Delivery_Time_Days]]</f>
        <v>45339</v>
      </c>
      <c r="L774" t="str">
        <f>IF(Table2[[#This Row],[Customer_Age]]&lt;30,"Young",IF(Table2[[#This Row],[Customer_Age]]&lt;45,"Middle Age","Old"))</f>
        <v>Old</v>
      </c>
      <c r="M774" s="3" t="str">
        <f>IF(Table2[[#This Row],[Delivery_Time_Days]]&gt;=7,Table2[[#This Row],[Customer_Rating]],"")</f>
        <v/>
      </c>
      <c r="N774" s="3">
        <f>IF(Table2[[#This Row],[Delivery_Time_Days]]&lt;7,Table2[[#This Row],[Customer_Rating]],"")</f>
        <v>4.9000000000000004</v>
      </c>
    </row>
    <row r="775" spans="1:14" x14ac:dyDescent="0.3">
      <c r="A775">
        <v>774</v>
      </c>
      <c r="B775">
        <v>56</v>
      </c>
      <c r="C775" t="s">
        <v>23</v>
      </c>
      <c r="D775" t="s">
        <v>25</v>
      </c>
      <c r="E775" t="s">
        <v>24</v>
      </c>
      <c r="F775" s="2">
        <v>457.6</v>
      </c>
      <c r="G775">
        <v>13</v>
      </c>
      <c r="H775" s="3">
        <v>3</v>
      </c>
      <c r="I775" t="s">
        <v>13</v>
      </c>
      <c r="J775" s="1">
        <v>45335</v>
      </c>
      <c r="K775" s="1">
        <f>Table2[[#This Row],[Order_Date]]+Table2[[#This Row],[Delivery_Time_Days]]</f>
        <v>45348</v>
      </c>
      <c r="L775" t="str">
        <f>IF(Table2[[#This Row],[Customer_Age]]&lt;30,"Young",IF(Table2[[#This Row],[Customer_Age]]&lt;45,"Middle Age","Old"))</f>
        <v>Old</v>
      </c>
      <c r="M775" s="3">
        <f>IF(Table2[[#This Row],[Delivery_Time_Days]]&gt;=7,Table2[[#This Row],[Customer_Rating]],"")</f>
        <v>3</v>
      </c>
      <c r="N775" s="3" t="str">
        <f>IF(Table2[[#This Row],[Delivery_Time_Days]]&lt;7,Table2[[#This Row],[Customer_Rating]],"")</f>
        <v/>
      </c>
    </row>
    <row r="776" spans="1:14" x14ac:dyDescent="0.3">
      <c r="A776">
        <v>775</v>
      </c>
      <c r="B776">
        <v>63</v>
      </c>
      <c r="C776" t="s">
        <v>23</v>
      </c>
      <c r="D776" t="s">
        <v>22</v>
      </c>
      <c r="E776" t="s">
        <v>16</v>
      </c>
      <c r="F776" s="2">
        <v>141.68</v>
      </c>
      <c r="G776">
        <v>10</v>
      </c>
      <c r="H776" s="3">
        <v>2.2000000000000002</v>
      </c>
      <c r="I776" t="s">
        <v>17</v>
      </c>
      <c r="J776" s="1">
        <v>45336</v>
      </c>
      <c r="K776" s="1">
        <f>Table2[[#This Row],[Order_Date]]+Table2[[#This Row],[Delivery_Time_Days]]</f>
        <v>45346</v>
      </c>
      <c r="L776" t="str">
        <f>IF(Table2[[#This Row],[Customer_Age]]&lt;30,"Young",IF(Table2[[#This Row],[Customer_Age]]&lt;45,"Middle Age","Old"))</f>
        <v>Old</v>
      </c>
      <c r="M776" s="3">
        <f>IF(Table2[[#This Row],[Delivery_Time_Days]]&gt;=7,Table2[[#This Row],[Customer_Rating]],"")</f>
        <v>2.2000000000000002</v>
      </c>
      <c r="N776" s="3" t="str">
        <f>IF(Table2[[#This Row],[Delivery_Time_Days]]&lt;7,Table2[[#This Row],[Customer_Rating]],"")</f>
        <v/>
      </c>
    </row>
    <row r="777" spans="1:14" x14ac:dyDescent="0.3">
      <c r="A777">
        <v>776</v>
      </c>
      <c r="B777">
        <v>65</v>
      </c>
      <c r="C777" t="s">
        <v>23</v>
      </c>
      <c r="D777" t="s">
        <v>25</v>
      </c>
      <c r="E777" t="s">
        <v>19</v>
      </c>
      <c r="F777" s="2">
        <v>266.02999999999997</v>
      </c>
      <c r="G777">
        <v>5</v>
      </c>
      <c r="H777" s="3">
        <v>2.5</v>
      </c>
      <c r="I777" t="s">
        <v>13</v>
      </c>
      <c r="J777" s="1">
        <v>45337</v>
      </c>
      <c r="K777" s="1">
        <f>Table2[[#This Row],[Order_Date]]+Table2[[#This Row],[Delivery_Time_Days]]</f>
        <v>45342</v>
      </c>
      <c r="L777" t="str">
        <f>IF(Table2[[#This Row],[Customer_Age]]&lt;30,"Young",IF(Table2[[#This Row],[Customer_Age]]&lt;45,"Middle Age","Old"))</f>
        <v>Old</v>
      </c>
      <c r="M777" s="3" t="str">
        <f>IF(Table2[[#This Row],[Delivery_Time_Days]]&gt;=7,Table2[[#This Row],[Customer_Rating]],"")</f>
        <v/>
      </c>
      <c r="N777" s="3">
        <f>IF(Table2[[#This Row],[Delivery_Time_Days]]&lt;7,Table2[[#This Row],[Customer_Rating]],"")</f>
        <v>2.5</v>
      </c>
    </row>
    <row r="778" spans="1:14" x14ac:dyDescent="0.3">
      <c r="A778">
        <v>777</v>
      </c>
      <c r="B778">
        <v>28</v>
      </c>
      <c r="C778" t="s">
        <v>23</v>
      </c>
      <c r="D778" t="s">
        <v>15</v>
      </c>
      <c r="E778" t="s">
        <v>24</v>
      </c>
      <c r="F778" s="2">
        <v>1238.79</v>
      </c>
      <c r="G778">
        <v>10</v>
      </c>
      <c r="H778" s="3">
        <v>3.7</v>
      </c>
      <c r="I778" t="s">
        <v>17</v>
      </c>
      <c r="J778" s="1">
        <v>45338</v>
      </c>
      <c r="K778" s="1">
        <f>Table2[[#This Row],[Order_Date]]+Table2[[#This Row],[Delivery_Time_Days]]</f>
        <v>45348</v>
      </c>
      <c r="L778" t="str">
        <f>IF(Table2[[#This Row],[Customer_Age]]&lt;30,"Young",IF(Table2[[#This Row],[Customer_Age]]&lt;45,"Middle Age","Old"))</f>
        <v>Young</v>
      </c>
      <c r="M778" s="3">
        <f>IF(Table2[[#This Row],[Delivery_Time_Days]]&gt;=7,Table2[[#This Row],[Customer_Rating]],"")</f>
        <v>3.7</v>
      </c>
      <c r="N778" s="3" t="str">
        <f>IF(Table2[[#This Row],[Delivery_Time_Days]]&lt;7,Table2[[#This Row],[Customer_Rating]],"")</f>
        <v/>
      </c>
    </row>
    <row r="779" spans="1:14" x14ac:dyDescent="0.3">
      <c r="A779">
        <v>778</v>
      </c>
      <c r="B779">
        <v>53</v>
      </c>
      <c r="C779" t="s">
        <v>10</v>
      </c>
      <c r="D779" t="s">
        <v>11</v>
      </c>
      <c r="E779" t="s">
        <v>16</v>
      </c>
      <c r="F779" s="2">
        <v>155.53</v>
      </c>
      <c r="G779">
        <v>3</v>
      </c>
      <c r="H779" s="3">
        <v>2.6</v>
      </c>
      <c r="I779" t="s">
        <v>13</v>
      </c>
      <c r="J779" s="1">
        <v>45339</v>
      </c>
      <c r="K779" s="1">
        <f>Table2[[#This Row],[Order_Date]]+Table2[[#This Row],[Delivery_Time_Days]]</f>
        <v>45342</v>
      </c>
      <c r="L779" t="str">
        <f>IF(Table2[[#This Row],[Customer_Age]]&lt;30,"Young",IF(Table2[[#This Row],[Customer_Age]]&lt;45,"Middle Age","Old"))</f>
        <v>Old</v>
      </c>
      <c r="M779" s="3" t="str">
        <f>IF(Table2[[#This Row],[Delivery_Time_Days]]&gt;=7,Table2[[#This Row],[Customer_Rating]],"")</f>
        <v/>
      </c>
      <c r="N779" s="3">
        <f>IF(Table2[[#This Row],[Delivery_Time_Days]]&lt;7,Table2[[#This Row],[Customer_Rating]],"")</f>
        <v>2.6</v>
      </c>
    </row>
    <row r="780" spans="1:14" x14ac:dyDescent="0.3">
      <c r="A780">
        <v>779</v>
      </c>
      <c r="B780">
        <v>26</v>
      </c>
      <c r="C780" t="s">
        <v>14</v>
      </c>
      <c r="D780" t="s">
        <v>20</v>
      </c>
      <c r="E780" t="s">
        <v>21</v>
      </c>
      <c r="F780" s="2">
        <v>141.25</v>
      </c>
      <c r="G780">
        <v>13</v>
      </c>
      <c r="H780" s="3">
        <v>4.3</v>
      </c>
      <c r="I780" t="s">
        <v>17</v>
      </c>
      <c r="J780" s="1">
        <v>45340</v>
      </c>
      <c r="K780" s="1">
        <f>Table2[[#This Row],[Order_Date]]+Table2[[#This Row],[Delivery_Time_Days]]</f>
        <v>45353</v>
      </c>
      <c r="L780" t="str">
        <f>IF(Table2[[#This Row],[Customer_Age]]&lt;30,"Young",IF(Table2[[#This Row],[Customer_Age]]&lt;45,"Middle Age","Old"))</f>
        <v>Young</v>
      </c>
      <c r="M780" s="3">
        <f>IF(Table2[[#This Row],[Delivery_Time_Days]]&gt;=7,Table2[[#This Row],[Customer_Rating]],"")</f>
        <v>4.3</v>
      </c>
      <c r="N780" s="3" t="str">
        <f>IF(Table2[[#This Row],[Delivery_Time_Days]]&lt;7,Table2[[#This Row],[Customer_Rating]],"")</f>
        <v/>
      </c>
    </row>
    <row r="781" spans="1:14" x14ac:dyDescent="0.3">
      <c r="A781">
        <v>780</v>
      </c>
      <c r="B781">
        <v>26</v>
      </c>
      <c r="C781" t="s">
        <v>14</v>
      </c>
      <c r="D781" t="s">
        <v>25</v>
      </c>
      <c r="E781" t="s">
        <v>24</v>
      </c>
      <c r="F781" s="2">
        <v>1164.26</v>
      </c>
      <c r="G781">
        <v>13</v>
      </c>
      <c r="H781" s="3">
        <v>3.6</v>
      </c>
      <c r="I781" t="s">
        <v>13</v>
      </c>
      <c r="J781" s="1">
        <v>45341</v>
      </c>
      <c r="K781" s="1">
        <f>Table2[[#This Row],[Order_Date]]+Table2[[#This Row],[Delivery_Time_Days]]</f>
        <v>45354</v>
      </c>
      <c r="L781" t="str">
        <f>IF(Table2[[#This Row],[Customer_Age]]&lt;30,"Young",IF(Table2[[#This Row],[Customer_Age]]&lt;45,"Middle Age","Old"))</f>
        <v>Young</v>
      </c>
      <c r="M781" s="3">
        <f>IF(Table2[[#This Row],[Delivery_Time_Days]]&gt;=7,Table2[[#This Row],[Customer_Rating]],"")</f>
        <v>3.6</v>
      </c>
      <c r="N781" s="3" t="str">
        <f>IF(Table2[[#This Row],[Delivery_Time_Days]]&lt;7,Table2[[#This Row],[Customer_Rating]],"")</f>
        <v/>
      </c>
    </row>
    <row r="782" spans="1:14" x14ac:dyDescent="0.3">
      <c r="A782">
        <v>781</v>
      </c>
      <c r="B782">
        <v>39</v>
      </c>
      <c r="C782" t="s">
        <v>23</v>
      </c>
      <c r="D782" t="s">
        <v>11</v>
      </c>
      <c r="E782" t="s">
        <v>21</v>
      </c>
      <c r="F782" s="2">
        <v>865.85</v>
      </c>
      <c r="G782">
        <v>13</v>
      </c>
      <c r="H782" s="3">
        <v>3.9</v>
      </c>
      <c r="I782" t="s">
        <v>17</v>
      </c>
      <c r="J782" s="1">
        <v>45342</v>
      </c>
      <c r="K782" s="1">
        <f>Table2[[#This Row],[Order_Date]]+Table2[[#This Row],[Delivery_Time_Days]]</f>
        <v>45355</v>
      </c>
      <c r="L782" t="str">
        <f>IF(Table2[[#This Row],[Customer_Age]]&lt;30,"Young",IF(Table2[[#This Row],[Customer_Age]]&lt;45,"Middle Age","Old"))</f>
        <v>Middle Age</v>
      </c>
      <c r="M782" s="3">
        <f>IF(Table2[[#This Row],[Delivery_Time_Days]]&gt;=7,Table2[[#This Row],[Customer_Rating]],"")</f>
        <v>3.9</v>
      </c>
      <c r="N782" s="3" t="str">
        <f>IF(Table2[[#This Row],[Delivery_Time_Days]]&lt;7,Table2[[#This Row],[Customer_Rating]],"")</f>
        <v/>
      </c>
    </row>
    <row r="783" spans="1:14" x14ac:dyDescent="0.3">
      <c r="A783">
        <v>782</v>
      </c>
      <c r="B783">
        <v>34</v>
      </c>
      <c r="C783" t="s">
        <v>23</v>
      </c>
      <c r="D783" t="s">
        <v>15</v>
      </c>
      <c r="E783" t="s">
        <v>24</v>
      </c>
      <c r="F783" s="2">
        <v>440.26</v>
      </c>
      <c r="G783">
        <v>10</v>
      </c>
      <c r="H783" s="3">
        <v>3</v>
      </c>
      <c r="I783" t="s">
        <v>13</v>
      </c>
      <c r="J783" s="1">
        <v>45343</v>
      </c>
      <c r="K783" s="1">
        <f>Table2[[#This Row],[Order_Date]]+Table2[[#This Row],[Delivery_Time_Days]]</f>
        <v>45353</v>
      </c>
      <c r="L783" t="str">
        <f>IF(Table2[[#This Row],[Customer_Age]]&lt;30,"Young",IF(Table2[[#This Row],[Customer_Age]]&lt;45,"Middle Age","Old"))</f>
        <v>Middle Age</v>
      </c>
      <c r="M783" s="3">
        <f>IF(Table2[[#This Row],[Delivery_Time_Days]]&gt;=7,Table2[[#This Row],[Customer_Rating]],"")</f>
        <v>3</v>
      </c>
      <c r="N783" s="3" t="str">
        <f>IF(Table2[[#This Row],[Delivery_Time_Days]]&lt;7,Table2[[#This Row],[Customer_Rating]],"")</f>
        <v/>
      </c>
    </row>
    <row r="784" spans="1:14" x14ac:dyDescent="0.3">
      <c r="A784">
        <v>783</v>
      </c>
      <c r="B784">
        <v>41</v>
      </c>
      <c r="C784" t="s">
        <v>10</v>
      </c>
      <c r="D784" t="s">
        <v>18</v>
      </c>
      <c r="E784" t="s">
        <v>21</v>
      </c>
      <c r="F784" s="2">
        <v>530.21</v>
      </c>
      <c r="G784">
        <v>10</v>
      </c>
      <c r="H784" s="3">
        <v>3.8</v>
      </c>
      <c r="I784" t="s">
        <v>13</v>
      </c>
      <c r="J784" s="1">
        <v>45344</v>
      </c>
      <c r="K784" s="1">
        <f>Table2[[#This Row],[Order_Date]]+Table2[[#This Row],[Delivery_Time_Days]]</f>
        <v>45354</v>
      </c>
      <c r="L784" t="str">
        <f>IF(Table2[[#This Row],[Customer_Age]]&lt;30,"Young",IF(Table2[[#This Row],[Customer_Age]]&lt;45,"Middle Age","Old"))</f>
        <v>Middle Age</v>
      </c>
      <c r="M784" s="3">
        <f>IF(Table2[[#This Row],[Delivery_Time_Days]]&gt;=7,Table2[[#This Row],[Customer_Rating]],"")</f>
        <v>3.8</v>
      </c>
      <c r="N784" s="3" t="str">
        <f>IF(Table2[[#This Row],[Delivery_Time_Days]]&lt;7,Table2[[#This Row],[Customer_Rating]],"")</f>
        <v/>
      </c>
    </row>
    <row r="785" spans="1:14" x14ac:dyDescent="0.3">
      <c r="A785">
        <v>784</v>
      </c>
      <c r="B785">
        <v>44</v>
      </c>
      <c r="C785" t="s">
        <v>23</v>
      </c>
      <c r="D785" t="s">
        <v>18</v>
      </c>
      <c r="E785" t="s">
        <v>21</v>
      </c>
      <c r="F785" s="2">
        <v>616.01</v>
      </c>
      <c r="G785">
        <v>2</v>
      </c>
      <c r="H785" s="3">
        <v>3.6</v>
      </c>
      <c r="I785" t="s">
        <v>17</v>
      </c>
      <c r="J785" s="1">
        <v>45345</v>
      </c>
      <c r="K785" s="1">
        <f>Table2[[#This Row],[Order_Date]]+Table2[[#This Row],[Delivery_Time_Days]]</f>
        <v>45347</v>
      </c>
      <c r="L785" t="str">
        <f>IF(Table2[[#This Row],[Customer_Age]]&lt;30,"Young",IF(Table2[[#This Row],[Customer_Age]]&lt;45,"Middle Age","Old"))</f>
        <v>Middle Age</v>
      </c>
      <c r="M785" s="3" t="str">
        <f>IF(Table2[[#This Row],[Delivery_Time_Days]]&gt;=7,Table2[[#This Row],[Customer_Rating]],"")</f>
        <v/>
      </c>
      <c r="N785" s="3">
        <f>IF(Table2[[#This Row],[Delivery_Time_Days]]&lt;7,Table2[[#This Row],[Customer_Rating]],"")</f>
        <v>3.6</v>
      </c>
    </row>
    <row r="786" spans="1:14" x14ac:dyDescent="0.3">
      <c r="A786">
        <v>785</v>
      </c>
      <c r="B786">
        <v>52</v>
      </c>
      <c r="C786" t="s">
        <v>14</v>
      </c>
      <c r="D786" t="s">
        <v>20</v>
      </c>
      <c r="E786" t="s">
        <v>12</v>
      </c>
      <c r="F786" s="2">
        <v>1491.95</v>
      </c>
      <c r="G786">
        <v>3</v>
      </c>
      <c r="H786" s="3">
        <v>3.8</v>
      </c>
      <c r="I786" t="s">
        <v>17</v>
      </c>
      <c r="J786" s="1">
        <v>45346</v>
      </c>
      <c r="K786" s="1">
        <f>Table2[[#This Row],[Order_Date]]+Table2[[#This Row],[Delivery_Time_Days]]</f>
        <v>45349</v>
      </c>
      <c r="L786" t="str">
        <f>IF(Table2[[#This Row],[Customer_Age]]&lt;30,"Young",IF(Table2[[#This Row],[Customer_Age]]&lt;45,"Middle Age","Old"))</f>
        <v>Old</v>
      </c>
      <c r="M786" s="3" t="str">
        <f>IF(Table2[[#This Row],[Delivery_Time_Days]]&gt;=7,Table2[[#This Row],[Customer_Rating]],"")</f>
        <v/>
      </c>
      <c r="N786" s="3">
        <f>IF(Table2[[#This Row],[Delivery_Time_Days]]&lt;7,Table2[[#This Row],[Customer_Rating]],"")</f>
        <v>3.8</v>
      </c>
    </row>
    <row r="787" spans="1:14" x14ac:dyDescent="0.3">
      <c r="A787">
        <v>786</v>
      </c>
      <c r="B787">
        <v>57</v>
      </c>
      <c r="C787" t="s">
        <v>23</v>
      </c>
      <c r="D787" t="s">
        <v>18</v>
      </c>
      <c r="E787" t="s">
        <v>12</v>
      </c>
      <c r="F787" s="2">
        <v>86.29</v>
      </c>
      <c r="G787">
        <v>14</v>
      </c>
      <c r="H787" s="3">
        <v>1.9</v>
      </c>
      <c r="I787" t="s">
        <v>17</v>
      </c>
      <c r="J787" s="1">
        <v>45347</v>
      </c>
      <c r="K787" s="1">
        <f>Table2[[#This Row],[Order_Date]]+Table2[[#This Row],[Delivery_Time_Days]]</f>
        <v>45361</v>
      </c>
      <c r="L787" t="str">
        <f>IF(Table2[[#This Row],[Customer_Age]]&lt;30,"Young",IF(Table2[[#This Row],[Customer_Age]]&lt;45,"Middle Age","Old"))</f>
        <v>Old</v>
      </c>
      <c r="M787" s="3">
        <f>IF(Table2[[#This Row],[Delivery_Time_Days]]&gt;=7,Table2[[#This Row],[Customer_Rating]],"")</f>
        <v>1.9</v>
      </c>
      <c r="N787" s="3" t="str">
        <f>IF(Table2[[#This Row],[Delivery_Time_Days]]&lt;7,Table2[[#This Row],[Customer_Rating]],"")</f>
        <v/>
      </c>
    </row>
    <row r="788" spans="1:14" x14ac:dyDescent="0.3">
      <c r="A788">
        <v>787</v>
      </c>
      <c r="B788">
        <v>29</v>
      </c>
      <c r="C788" t="s">
        <v>14</v>
      </c>
      <c r="D788" t="s">
        <v>15</v>
      </c>
      <c r="E788" t="s">
        <v>21</v>
      </c>
      <c r="F788" s="2">
        <v>1047.3800000000001</v>
      </c>
      <c r="G788">
        <v>6</v>
      </c>
      <c r="H788" s="3">
        <v>3.8</v>
      </c>
      <c r="I788" t="s">
        <v>13</v>
      </c>
      <c r="J788" s="1">
        <v>45348</v>
      </c>
      <c r="K788" s="1">
        <f>Table2[[#This Row],[Order_Date]]+Table2[[#This Row],[Delivery_Time_Days]]</f>
        <v>45354</v>
      </c>
      <c r="L788" t="str">
        <f>IF(Table2[[#This Row],[Customer_Age]]&lt;30,"Young",IF(Table2[[#This Row],[Customer_Age]]&lt;45,"Middle Age","Old"))</f>
        <v>Young</v>
      </c>
      <c r="M788" s="3" t="str">
        <f>IF(Table2[[#This Row],[Delivery_Time_Days]]&gt;=7,Table2[[#This Row],[Customer_Rating]],"")</f>
        <v/>
      </c>
      <c r="N788" s="3">
        <f>IF(Table2[[#This Row],[Delivery_Time_Days]]&lt;7,Table2[[#This Row],[Customer_Rating]],"")</f>
        <v>3.8</v>
      </c>
    </row>
    <row r="789" spans="1:14" x14ac:dyDescent="0.3">
      <c r="A789">
        <v>788</v>
      </c>
      <c r="B789">
        <v>18</v>
      </c>
      <c r="C789" t="s">
        <v>10</v>
      </c>
      <c r="D789" t="s">
        <v>22</v>
      </c>
      <c r="E789" t="s">
        <v>12</v>
      </c>
      <c r="F789" s="2">
        <v>604.14</v>
      </c>
      <c r="G789">
        <v>8</v>
      </c>
      <c r="H789" s="3">
        <v>2.5</v>
      </c>
      <c r="I789" t="s">
        <v>13</v>
      </c>
      <c r="J789" s="1">
        <v>45349</v>
      </c>
      <c r="K789" s="1">
        <f>Table2[[#This Row],[Order_Date]]+Table2[[#This Row],[Delivery_Time_Days]]</f>
        <v>45357</v>
      </c>
      <c r="L789" t="str">
        <f>IF(Table2[[#This Row],[Customer_Age]]&lt;30,"Young",IF(Table2[[#This Row],[Customer_Age]]&lt;45,"Middle Age","Old"))</f>
        <v>Young</v>
      </c>
      <c r="M789" s="3">
        <f>IF(Table2[[#This Row],[Delivery_Time_Days]]&gt;=7,Table2[[#This Row],[Customer_Rating]],"")</f>
        <v>2.5</v>
      </c>
      <c r="N789" s="3" t="str">
        <f>IF(Table2[[#This Row],[Delivery_Time_Days]]&lt;7,Table2[[#This Row],[Customer_Rating]],"")</f>
        <v/>
      </c>
    </row>
    <row r="790" spans="1:14" x14ac:dyDescent="0.3">
      <c r="A790">
        <v>789</v>
      </c>
      <c r="B790">
        <v>22</v>
      </c>
      <c r="C790" t="s">
        <v>23</v>
      </c>
      <c r="D790" t="s">
        <v>22</v>
      </c>
      <c r="E790" t="s">
        <v>12</v>
      </c>
      <c r="F790" s="2">
        <v>1330.2</v>
      </c>
      <c r="G790">
        <v>8</v>
      </c>
      <c r="H790" s="3">
        <v>1.3</v>
      </c>
      <c r="I790" t="s">
        <v>17</v>
      </c>
      <c r="J790" s="1">
        <v>45350</v>
      </c>
      <c r="K790" s="1">
        <f>Table2[[#This Row],[Order_Date]]+Table2[[#This Row],[Delivery_Time_Days]]</f>
        <v>45358</v>
      </c>
      <c r="L790" t="str">
        <f>IF(Table2[[#This Row],[Customer_Age]]&lt;30,"Young",IF(Table2[[#This Row],[Customer_Age]]&lt;45,"Middle Age","Old"))</f>
        <v>Young</v>
      </c>
      <c r="M790" s="3">
        <f>IF(Table2[[#This Row],[Delivery_Time_Days]]&gt;=7,Table2[[#This Row],[Customer_Rating]],"")</f>
        <v>1.3</v>
      </c>
      <c r="N790" s="3" t="str">
        <f>IF(Table2[[#This Row],[Delivery_Time_Days]]&lt;7,Table2[[#This Row],[Customer_Rating]],"")</f>
        <v/>
      </c>
    </row>
    <row r="791" spans="1:14" x14ac:dyDescent="0.3">
      <c r="A791">
        <v>790</v>
      </c>
      <c r="B791">
        <v>23</v>
      </c>
      <c r="C791" t="s">
        <v>23</v>
      </c>
      <c r="D791" t="s">
        <v>20</v>
      </c>
      <c r="E791" t="s">
        <v>12</v>
      </c>
      <c r="F791" s="2">
        <v>286.20999999999998</v>
      </c>
      <c r="G791">
        <v>1</v>
      </c>
      <c r="H791" s="3">
        <v>4.3</v>
      </c>
      <c r="I791" t="s">
        <v>13</v>
      </c>
      <c r="J791" s="1">
        <v>45351</v>
      </c>
      <c r="K791" s="1">
        <f>Table2[[#This Row],[Order_Date]]+Table2[[#This Row],[Delivery_Time_Days]]</f>
        <v>45352</v>
      </c>
      <c r="L791" t="str">
        <f>IF(Table2[[#This Row],[Customer_Age]]&lt;30,"Young",IF(Table2[[#This Row],[Customer_Age]]&lt;45,"Middle Age","Old"))</f>
        <v>Young</v>
      </c>
      <c r="M791" s="3" t="str">
        <f>IF(Table2[[#This Row],[Delivery_Time_Days]]&gt;=7,Table2[[#This Row],[Customer_Rating]],"")</f>
        <v/>
      </c>
      <c r="N791" s="3">
        <f>IF(Table2[[#This Row],[Delivery_Time_Days]]&lt;7,Table2[[#This Row],[Customer_Rating]],"")</f>
        <v>4.3</v>
      </c>
    </row>
    <row r="792" spans="1:14" x14ac:dyDescent="0.3">
      <c r="A792">
        <v>791</v>
      </c>
      <c r="B792">
        <v>35</v>
      </c>
      <c r="C792" t="s">
        <v>14</v>
      </c>
      <c r="D792" t="s">
        <v>11</v>
      </c>
      <c r="E792" t="s">
        <v>12</v>
      </c>
      <c r="F792" s="2">
        <v>946.08</v>
      </c>
      <c r="G792">
        <v>1</v>
      </c>
      <c r="H792" s="3">
        <v>1.8</v>
      </c>
      <c r="I792" t="s">
        <v>17</v>
      </c>
      <c r="J792" s="1">
        <v>45352</v>
      </c>
      <c r="K792" s="1">
        <f>Table2[[#This Row],[Order_Date]]+Table2[[#This Row],[Delivery_Time_Days]]</f>
        <v>45353</v>
      </c>
      <c r="L792" t="str">
        <f>IF(Table2[[#This Row],[Customer_Age]]&lt;30,"Young",IF(Table2[[#This Row],[Customer_Age]]&lt;45,"Middle Age","Old"))</f>
        <v>Middle Age</v>
      </c>
      <c r="M792" s="3" t="str">
        <f>IF(Table2[[#This Row],[Delivery_Time_Days]]&gt;=7,Table2[[#This Row],[Customer_Rating]],"")</f>
        <v/>
      </c>
      <c r="N792" s="3">
        <f>IF(Table2[[#This Row],[Delivery_Time_Days]]&lt;7,Table2[[#This Row],[Customer_Rating]],"")</f>
        <v>1.8</v>
      </c>
    </row>
    <row r="793" spans="1:14" x14ac:dyDescent="0.3">
      <c r="A793">
        <v>792</v>
      </c>
      <c r="B793">
        <v>47</v>
      </c>
      <c r="C793" t="s">
        <v>10</v>
      </c>
      <c r="D793" t="s">
        <v>25</v>
      </c>
      <c r="E793" t="s">
        <v>21</v>
      </c>
      <c r="F793" s="2">
        <v>789.54</v>
      </c>
      <c r="G793">
        <v>2</v>
      </c>
      <c r="H793" s="3">
        <v>2.5</v>
      </c>
      <c r="I793" t="s">
        <v>13</v>
      </c>
      <c r="J793" s="1">
        <v>45353</v>
      </c>
      <c r="K793" s="1">
        <f>Table2[[#This Row],[Order_Date]]+Table2[[#This Row],[Delivery_Time_Days]]</f>
        <v>45355</v>
      </c>
      <c r="L793" t="str">
        <f>IF(Table2[[#This Row],[Customer_Age]]&lt;30,"Young",IF(Table2[[#This Row],[Customer_Age]]&lt;45,"Middle Age","Old"))</f>
        <v>Old</v>
      </c>
      <c r="M793" s="3" t="str">
        <f>IF(Table2[[#This Row],[Delivery_Time_Days]]&gt;=7,Table2[[#This Row],[Customer_Rating]],"")</f>
        <v/>
      </c>
      <c r="N793" s="3">
        <f>IF(Table2[[#This Row],[Delivery_Time_Days]]&lt;7,Table2[[#This Row],[Customer_Rating]],"")</f>
        <v>2.5</v>
      </c>
    </row>
    <row r="794" spans="1:14" x14ac:dyDescent="0.3">
      <c r="A794">
        <v>793</v>
      </c>
      <c r="B794">
        <v>31</v>
      </c>
      <c r="C794" t="s">
        <v>23</v>
      </c>
      <c r="D794" t="s">
        <v>18</v>
      </c>
      <c r="E794" t="s">
        <v>12</v>
      </c>
      <c r="F794" s="2">
        <v>607.53</v>
      </c>
      <c r="G794">
        <v>14</v>
      </c>
      <c r="H794" s="3">
        <v>4.9000000000000004</v>
      </c>
      <c r="I794" t="s">
        <v>17</v>
      </c>
      <c r="J794" s="1">
        <v>45354</v>
      </c>
      <c r="K794" s="1">
        <f>Table2[[#This Row],[Order_Date]]+Table2[[#This Row],[Delivery_Time_Days]]</f>
        <v>45368</v>
      </c>
      <c r="L794" t="str">
        <f>IF(Table2[[#This Row],[Customer_Age]]&lt;30,"Young",IF(Table2[[#This Row],[Customer_Age]]&lt;45,"Middle Age","Old"))</f>
        <v>Middle Age</v>
      </c>
      <c r="M794" s="3">
        <f>IF(Table2[[#This Row],[Delivery_Time_Days]]&gt;=7,Table2[[#This Row],[Customer_Rating]],"")</f>
        <v>4.9000000000000004</v>
      </c>
      <c r="N794" s="3" t="str">
        <f>IF(Table2[[#This Row],[Delivery_Time_Days]]&lt;7,Table2[[#This Row],[Customer_Rating]],"")</f>
        <v/>
      </c>
    </row>
    <row r="795" spans="1:14" x14ac:dyDescent="0.3">
      <c r="A795">
        <v>794</v>
      </c>
      <c r="B795">
        <v>53</v>
      </c>
      <c r="C795" t="s">
        <v>23</v>
      </c>
      <c r="D795" t="s">
        <v>25</v>
      </c>
      <c r="E795" t="s">
        <v>12</v>
      </c>
      <c r="F795" s="2">
        <v>1105.3699999999999</v>
      </c>
      <c r="G795">
        <v>11</v>
      </c>
      <c r="H795" s="3">
        <v>2.8</v>
      </c>
      <c r="I795" t="s">
        <v>13</v>
      </c>
      <c r="J795" s="1">
        <v>45355</v>
      </c>
      <c r="K795" s="1">
        <f>Table2[[#This Row],[Order_Date]]+Table2[[#This Row],[Delivery_Time_Days]]</f>
        <v>45366</v>
      </c>
      <c r="L795" t="str">
        <f>IF(Table2[[#This Row],[Customer_Age]]&lt;30,"Young",IF(Table2[[#This Row],[Customer_Age]]&lt;45,"Middle Age","Old"))</f>
        <v>Old</v>
      </c>
      <c r="M795" s="3">
        <f>IF(Table2[[#This Row],[Delivery_Time_Days]]&gt;=7,Table2[[#This Row],[Customer_Rating]],"")</f>
        <v>2.8</v>
      </c>
      <c r="N795" s="3" t="str">
        <f>IF(Table2[[#This Row],[Delivery_Time_Days]]&lt;7,Table2[[#This Row],[Customer_Rating]],"")</f>
        <v/>
      </c>
    </row>
    <row r="796" spans="1:14" x14ac:dyDescent="0.3">
      <c r="A796">
        <v>795</v>
      </c>
      <c r="B796">
        <v>54</v>
      </c>
      <c r="C796" t="s">
        <v>10</v>
      </c>
      <c r="D796" t="s">
        <v>25</v>
      </c>
      <c r="E796" t="s">
        <v>24</v>
      </c>
      <c r="F796" s="2">
        <v>567.16</v>
      </c>
      <c r="G796">
        <v>6</v>
      </c>
      <c r="H796" s="3">
        <v>3.4</v>
      </c>
      <c r="I796" t="s">
        <v>17</v>
      </c>
      <c r="J796" s="1">
        <v>45356</v>
      </c>
      <c r="K796" s="1">
        <f>Table2[[#This Row],[Order_Date]]+Table2[[#This Row],[Delivery_Time_Days]]</f>
        <v>45362</v>
      </c>
      <c r="L796" t="str">
        <f>IF(Table2[[#This Row],[Customer_Age]]&lt;30,"Young",IF(Table2[[#This Row],[Customer_Age]]&lt;45,"Middle Age","Old"))</f>
        <v>Old</v>
      </c>
      <c r="M796" s="3" t="str">
        <f>IF(Table2[[#This Row],[Delivery_Time_Days]]&gt;=7,Table2[[#This Row],[Customer_Rating]],"")</f>
        <v/>
      </c>
      <c r="N796" s="3">
        <f>IF(Table2[[#This Row],[Delivery_Time_Days]]&lt;7,Table2[[#This Row],[Customer_Rating]],"")</f>
        <v>3.4</v>
      </c>
    </row>
    <row r="797" spans="1:14" x14ac:dyDescent="0.3">
      <c r="A797">
        <v>796</v>
      </c>
      <c r="B797">
        <v>46</v>
      </c>
      <c r="C797" t="s">
        <v>14</v>
      </c>
      <c r="D797" t="s">
        <v>20</v>
      </c>
      <c r="E797" t="s">
        <v>21</v>
      </c>
      <c r="F797" s="2">
        <v>1383.3</v>
      </c>
      <c r="G797">
        <v>11</v>
      </c>
      <c r="H797" s="3">
        <v>2</v>
      </c>
      <c r="I797" t="s">
        <v>17</v>
      </c>
      <c r="J797" s="1">
        <v>45357</v>
      </c>
      <c r="K797" s="1">
        <f>Table2[[#This Row],[Order_Date]]+Table2[[#This Row],[Delivery_Time_Days]]</f>
        <v>45368</v>
      </c>
      <c r="L797" t="str">
        <f>IF(Table2[[#This Row],[Customer_Age]]&lt;30,"Young",IF(Table2[[#This Row],[Customer_Age]]&lt;45,"Middle Age","Old"))</f>
        <v>Old</v>
      </c>
      <c r="M797" s="3">
        <f>IF(Table2[[#This Row],[Delivery_Time_Days]]&gt;=7,Table2[[#This Row],[Customer_Rating]],"")</f>
        <v>2</v>
      </c>
      <c r="N797" s="3" t="str">
        <f>IF(Table2[[#This Row],[Delivery_Time_Days]]&lt;7,Table2[[#This Row],[Customer_Rating]],"")</f>
        <v/>
      </c>
    </row>
    <row r="798" spans="1:14" x14ac:dyDescent="0.3">
      <c r="A798">
        <v>797</v>
      </c>
      <c r="B798">
        <v>31</v>
      </c>
      <c r="C798" t="s">
        <v>14</v>
      </c>
      <c r="D798" t="s">
        <v>18</v>
      </c>
      <c r="E798" t="s">
        <v>16</v>
      </c>
      <c r="F798" s="2">
        <v>269.95</v>
      </c>
      <c r="G798">
        <v>13</v>
      </c>
      <c r="H798" s="3">
        <v>2.5</v>
      </c>
      <c r="I798" t="s">
        <v>13</v>
      </c>
      <c r="J798" s="1">
        <v>45358</v>
      </c>
      <c r="K798" s="1">
        <f>Table2[[#This Row],[Order_Date]]+Table2[[#This Row],[Delivery_Time_Days]]</f>
        <v>45371</v>
      </c>
      <c r="L798" t="str">
        <f>IF(Table2[[#This Row],[Customer_Age]]&lt;30,"Young",IF(Table2[[#This Row],[Customer_Age]]&lt;45,"Middle Age","Old"))</f>
        <v>Middle Age</v>
      </c>
      <c r="M798" s="3">
        <f>IF(Table2[[#This Row],[Delivery_Time_Days]]&gt;=7,Table2[[#This Row],[Customer_Rating]],"")</f>
        <v>2.5</v>
      </c>
      <c r="N798" s="3" t="str">
        <f>IF(Table2[[#This Row],[Delivery_Time_Days]]&lt;7,Table2[[#This Row],[Customer_Rating]],"")</f>
        <v/>
      </c>
    </row>
    <row r="799" spans="1:14" x14ac:dyDescent="0.3">
      <c r="A799">
        <v>798</v>
      </c>
      <c r="B799">
        <v>31</v>
      </c>
      <c r="C799" t="s">
        <v>14</v>
      </c>
      <c r="D799" t="s">
        <v>15</v>
      </c>
      <c r="E799" t="s">
        <v>24</v>
      </c>
      <c r="F799" s="2">
        <v>954.26</v>
      </c>
      <c r="G799">
        <v>12</v>
      </c>
      <c r="H799" s="3">
        <v>1.1000000000000001</v>
      </c>
      <c r="I799" t="s">
        <v>17</v>
      </c>
      <c r="J799" s="1">
        <v>45359</v>
      </c>
      <c r="K799" s="1">
        <f>Table2[[#This Row],[Order_Date]]+Table2[[#This Row],[Delivery_Time_Days]]</f>
        <v>45371</v>
      </c>
      <c r="L799" t="str">
        <f>IF(Table2[[#This Row],[Customer_Age]]&lt;30,"Young",IF(Table2[[#This Row],[Customer_Age]]&lt;45,"Middle Age","Old"))</f>
        <v>Middle Age</v>
      </c>
      <c r="M799" s="3">
        <f>IF(Table2[[#This Row],[Delivery_Time_Days]]&gt;=7,Table2[[#This Row],[Customer_Rating]],"")</f>
        <v>1.1000000000000001</v>
      </c>
      <c r="N799" s="3" t="str">
        <f>IF(Table2[[#This Row],[Delivery_Time_Days]]&lt;7,Table2[[#This Row],[Customer_Rating]],"")</f>
        <v/>
      </c>
    </row>
    <row r="800" spans="1:14" x14ac:dyDescent="0.3">
      <c r="A800">
        <v>799</v>
      </c>
      <c r="B800">
        <v>41</v>
      </c>
      <c r="C800" t="s">
        <v>14</v>
      </c>
      <c r="D800" t="s">
        <v>15</v>
      </c>
      <c r="E800" t="s">
        <v>21</v>
      </c>
      <c r="F800" s="2">
        <v>395.91</v>
      </c>
      <c r="G800">
        <v>10</v>
      </c>
      <c r="H800" s="3">
        <v>2.5</v>
      </c>
      <c r="I800" t="s">
        <v>13</v>
      </c>
      <c r="J800" s="1">
        <v>45360</v>
      </c>
      <c r="K800" s="1">
        <f>Table2[[#This Row],[Order_Date]]+Table2[[#This Row],[Delivery_Time_Days]]</f>
        <v>45370</v>
      </c>
      <c r="L800" t="str">
        <f>IF(Table2[[#This Row],[Customer_Age]]&lt;30,"Young",IF(Table2[[#This Row],[Customer_Age]]&lt;45,"Middle Age","Old"))</f>
        <v>Middle Age</v>
      </c>
      <c r="M800" s="3">
        <f>IF(Table2[[#This Row],[Delivery_Time_Days]]&gt;=7,Table2[[#This Row],[Customer_Rating]],"")</f>
        <v>2.5</v>
      </c>
      <c r="N800" s="3" t="str">
        <f>IF(Table2[[#This Row],[Delivery_Time_Days]]&lt;7,Table2[[#This Row],[Customer_Rating]],"")</f>
        <v/>
      </c>
    </row>
    <row r="801" spans="1:14" x14ac:dyDescent="0.3">
      <c r="A801">
        <v>800</v>
      </c>
      <c r="B801">
        <v>42</v>
      </c>
      <c r="C801" t="s">
        <v>10</v>
      </c>
      <c r="D801" t="s">
        <v>22</v>
      </c>
      <c r="E801" t="s">
        <v>21</v>
      </c>
      <c r="F801" s="2">
        <v>38.630000000000003</v>
      </c>
      <c r="G801">
        <v>2</v>
      </c>
      <c r="H801" s="3">
        <v>4</v>
      </c>
      <c r="I801" t="s">
        <v>13</v>
      </c>
      <c r="J801" s="1">
        <v>45361</v>
      </c>
      <c r="K801" s="1">
        <f>Table2[[#This Row],[Order_Date]]+Table2[[#This Row],[Delivery_Time_Days]]</f>
        <v>45363</v>
      </c>
      <c r="L801" t="str">
        <f>IF(Table2[[#This Row],[Customer_Age]]&lt;30,"Young",IF(Table2[[#This Row],[Customer_Age]]&lt;45,"Middle Age","Old"))</f>
        <v>Middle Age</v>
      </c>
      <c r="M801" s="3" t="str">
        <f>IF(Table2[[#This Row],[Delivery_Time_Days]]&gt;=7,Table2[[#This Row],[Customer_Rating]],"")</f>
        <v/>
      </c>
      <c r="N801" s="3">
        <f>IF(Table2[[#This Row],[Delivery_Time_Days]]&lt;7,Table2[[#This Row],[Customer_Rating]],"")</f>
        <v>4</v>
      </c>
    </row>
    <row r="802" spans="1:14" x14ac:dyDescent="0.3">
      <c r="A802">
        <v>801</v>
      </c>
      <c r="B802">
        <v>40</v>
      </c>
      <c r="C802" t="s">
        <v>14</v>
      </c>
      <c r="D802" t="s">
        <v>15</v>
      </c>
      <c r="E802" t="s">
        <v>21</v>
      </c>
      <c r="F802" s="2">
        <v>109.76</v>
      </c>
      <c r="G802">
        <v>14</v>
      </c>
      <c r="H802" s="3">
        <v>1.8</v>
      </c>
      <c r="I802" t="s">
        <v>17</v>
      </c>
      <c r="J802" s="1">
        <v>45362</v>
      </c>
      <c r="K802" s="1">
        <f>Table2[[#This Row],[Order_Date]]+Table2[[#This Row],[Delivery_Time_Days]]</f>
        <v>45376</v>
      </c>
      <c r="L802" t="str">
        <f>IF(Table2[[#This Row],[Customer_Age]]&lt;30,"Young",IF(Table2[[#This Row],[Customer_Age]]&lt;45,"Middle Age","Old"))</f>
        <v>Middle Age</v>
      </c>
      <c r="M802" s="3">
        <f>IF(Table2[[#This Row],[Delivery_Time_Days]]&gt;=7,Table2[[#This Row],[Customer_Rating]],"")</f>
        <v>1.8</v>
      </c>
      <c r="N802" s="3" t="str">
        <f>IF(Table2[[#This Row],[Delivery_Time_Days]]&lt;7,Table2[[#This Row],[Customer_Rating]],"")</f>
        <v/>
      </c>
    </row>
    <row r="803" spans="1:14" x14ac:dyDescent="0.3">
      <c r="A803">
        <v>802</v>
      </c>
      <c r="B803">
        <v>67</v>
      </c>
      <c r="C803" t="s">
        <v>23</v>
      </c>
      <c r="D803" t="s">
        <v>20</v>
      </c>
      <c r="E803" t="s">
        <v>16</v>
      </c>
      <c r="F803" s="2">
        <v>990.91</v>
      </c>
      <c r="G803">
        <v>8</v>
      </c>
      <c r="H803" s="3">
        <v>3</v>
      </c>
      <c r="I803" t="s">
        <v>13</v>
      </c>
      <c r="J803" s="1">
        <v>45363</v>
      </c>
      <c r="K803" s="1">
        <f>Table2[[#This Row],[Order_Date]]+Table2[[#This Row],[Delivery_Time_Days]]</f>
        <v>45371</v>
      </c>
      <c r="L803" t="str">
        <f>IF(Table2[[#This Row],[Customer_Age]]&lt;30,"Young",IF(Table2[[#This Row],[Customer_Age]]&lt;45,"Middle Age","Old"))</f>
        <v>Old</v>
      </c>
      <c r="M803" s="3">
        <f>IF(Table2[[#This Row],[Delivery_Time_Days]]&gt;=7,Table2[[#This Row],[Customer_Rating]],"")</f>
        <v>3</v>
      </c>
      <c r="N803" s="3" t="str">
        <f>IF(Table2[[#This Row],[Delivery_Time_Days]]&lt;7,Table2[[#This Row],[Customer_Rating]],"")</f>
        <v/>
      </c>
    </row>
    <row r="804" spans="1:14" x14ac:dyDescent="0.3">
      <c r="A804">
        <v>803</v>
      </c>
      <c r="B804">
        <v>35</v>
      </c>
      <c r="C804" t="s">
        <v>23</v>
      </c>
      <c r="D804" t="s">
        <v>18</v>
      </c>
      <c r="E804" t="s">
        <v>12</v>
      </c>
      <c r="F804" s="2">
        <v>1143.56</v>
      </c>
      <c r="G804">
        <v>14</v>
      </c>
      <c r="H804" s="3">
        <v>1.6</v>
      </c>
      <c r="I804" t="s">
        <v>17</v>
      </c>
      <c r="J804" s="1">
        <v>45364</v>
      </c>
      <c r="K804" s="1">
        <f>Table2[[#This Row],[Order_Date]]+Table2[[#This Row],[Delivery_Time_Days]]</f>
        <v>45378</v>
      </c>
      <c r="L804" t="str">
        <f>IF(Table2[[#This Row],[Customer_Age]]&lt;30,"Young",IF(Table2[[#This Row],[Customer_Age]]&lt;45,"Middle Age","Old"))</f>
        <v>Middle Age</v>
      </c>
      <c r="M804" s="3">
        <f>IF(Table2[[#This Row],[Delivery_Time_Days]]&gt;=7,Table2[[#This Row],[Customer_Rating]],"")</f>
        <v>1.6</v>
      </c>
      <c r="N804" s="3" t="str">
        <f>IF(Table2[[#This Row],[Delivery_Time_Days]]&lt;7,Table2[[#This Row],[Customer_Rating]],"")</f>
        <v/>
      </c>
    </row>
    <row r="805" spans="1:14" x14ac:dyDescent="0.3">
      <c r="A805">
        <v>804</v>
      </c>
      <c r="B805">
        <v>58</v>
      </c>
      <c r="C805" t="s">
        <v>14</v>
      </c>
      <c r="D805" t="s">
        <v>18</v>
      </c>
      <c r="E805" t="s">
        <v>24</v>
      </c>
      <c r="F805" s="2">
        <v>939.32</v>
      </c>
      <c r="G805">
        <v>11</v>
      </c>
      <c r="H805" s="3">
        <v>4.9000000000000004</v>
      </c>
      <c r="I805" t="s">
        <v>13</v>
      </c>
      <c r="J805" s="1">
        <v>45365</v>
      </c>
      <c r="K805" s="1">
        <f>Table2[[#This Row],[Order_Date]]+Table2[[#This Row],[Delivery_Time_Days]]</f>
        <v>45376</v>
      </c>
      <c r="L805" t="str">
        <f>IF(Table2[[#This Row],[Customer_Age]]&lt;30,"Young",IF(Table2[[#This Row],[Customer_Age]]&lt;45,"Middle Age","Old"))</f>
        <v>Old</v>
      </c>
      <c r="M805" s="3">
        <f>IF(Table2[[#This Row],[Delivery_Time_Days]]&gt;=7,Table2[[#This Row],[Customer_Rating]],"")</f>
        <v>4.9000000000000004</v>
      </c>
      <c r="N805" s="3" t="str">
        <f>IF(Table2[[#This Row],[Delivery_Time_Days]]&lt;7,Table2[[#This Row],[Customer_Rating]],"")</f>
        <v/>
      </c>
    </row>
    <row r="806" spans="1:14" x14ac:dyDescent="0.3">
      <c r="A806">
        <v>805</v>
      </c>
      <c r="B806">
        <v>56</v>
      </c>
      <c r="C806" t="s">
        <v>14</v>
      </c>
      <c r="D806" t="s">
        <v>18</v>
      </c>
      <c r="E806" t="s">
        <v>24</v>
      </c>
      <c r="F806" s="2">
        <v>874.45</v>
      </c>
      <c r="G806">
        <v>5</v>
      </c>
      <c r="H806" s="3">
        <v>1.5</v>
      </c>
      <c r="I806" t="s">
        <v>17</v>
      </c>
      <c r="J806" s="1">
        <v>45366</v>
      </c>
      <c r="K806" s="1">
        <f>Table2[[#This Row],[Order_Date]]+Table2[[#This Row],[Delivery_Time_Days]]</f>
        <v>45371</v>
      </c>
      <c r="L806" t="str">
        <f>IF(Table2[[#This Row],[Customer_Age]]&lt;30,"Young",IF(Table2[[#This Row],[Customer_Age]]&lt;45,"Middle Age","Old"))</f>
        <v>Old</v>
      </c>
      <c r="M806" s="3" t="str">
        <f>IF(Table2[[#This Row],[Delivery_Time_Days]]&gt;=7,Table2[[#This Row],[Customer_Rating]],"")</f>
        <v/>
      </c>
      <c r="N806" s="3">
        <f>IF(Table2[[#This Row],[Delivery_Time_Days]]&lt;7,Table2[[#This Row],[Customer_Rating]],"")</f>
        <v>1.5</v>
      </c>
    </row>
    <row r="807" spans="1:14" x14ac:dyDescent="0.3">
      <c r="A807">
        <v>806</v>
      </c>
      <c r="B807">
        <v>69</v>
      </c>
      <c r="C807" t="s">
        <v>23</v>
      </c>
      <c r="D807" t="s">
        <v>22</v>
      </c>
      <c r="E807" t="s">
        <v>12</v>
      </c>
      <c r="F807" s="2">
        <v>1047.6199999999999</v>
      </c>
      <c r="G807">
        <v>13</v>
      </c>
      <c r="H807" s="3">
        <v>2.5</v>
      </c>
      <c r="I807" t="s">
        <v>17</v>
      </c>
      <c r="J807" s="1">
        <v>45367</v>
      </c>
      <c r="K807" s="1">
        <f>Table2[[#This Row],[Order_Date]]+Table2[[#This Row],[Delivery_Time_Days]]</f>
        <v>45380</v>
      </c>
      <c r="L807" t="str">
        <f>IF(Table2[[#This Row],[Customer_Age]]&lt;30,"Young",IF(Table2[[#This Row],[Customer_Age]]&lt;45,"Middle Age","Old"))</f>
        <v>Old</v>
      </c>
      <c r="M807" s="3">
        <f>IF(Table2[[#This Row],[Delivery_Time_Days]]&gt;=7,Table2[[#This Row],[Customer_Rating]],"")</f>
        <v>2.5</v>
      </c>
      <c r="N807" s="3" t="str">
        <f>IF(Table2[[#This Row],[Delivery_Time_Days]]&lt;7,Table2[[#This Row],[Customer_Rating]],"")</f>
        <v/>
      </c>
    </row>
    <row r="808" spans="1:14" x14ac:dyDescent="0.3">
      <c r="A808">
        <v>807</v>
      </c>
      <c r="B808">
        <v>23</v>
      </c>
      <c r="C808" t="s">
        <v>10</v>
      </c>
      <c r="D808" t="s">
        <v>22</v>
      </c>
      <c r="E808" t="s">
        <v>21</v>
      </c>
      <c r="F808" s="2">
        <v>6.07</v>
      </c>
      <c r="G808">
        <v>14</v>
      </c>
      <c r="H808" s="3">
        <v>2.2999999999999998</v>
      </c>
      <c r="I808" t="s">
        <v>17</v>
      </c>
      <c r="J808" s="1">
        <v>45368</v>
      </c>
      <c r="K808" s="1">
        <f>Table2[[#This Row],[Order_Date]]+Table2[[#This Row],[Delivery_Time_Days]]</f>
        <v>45382</v>
      </c>
      <c r="L808" t="str">
        <f>IF(Table2[[#This Row],[Customer_Age]]&lt;30,"Young",IF(Table2[[#This Row],[Customer_Age]]&lt;45,"Middle Age","Old"))</f>
        <v>Young</v>
      </c>
      <c r="M808" s="3">
        <f>IF(Table2[[#This Row],[Delivery_Time_Days]]&gt;=7,Table2[[#This Row],[Customer_Rating]],"")</f>
        <v>2.2999999999999998</v>
      </c>
      <c r="N808" s="3" t="str">
        <f>IF(Table2[[#This Row],[Delivery_Time_Days]]&lt;7,Table2[[#This Row],[Customer_Rating]],"")</f>
        <v/>
      </c>
    </row>
    <row r="809" spans="1:14" x14ac:dyDescent="0.3">
      <c r="A809">
        <v>808</v>
      </c>
      <c r="B809">
        <v>49</v>
      </c>
      <c r="C809" t="s">
        <v>23</v>
      </c>
      <c r="D809" t="s">
        <v>11</v>
      </c>
      <c r="E809" t="s">
        <v>19</v>
      </c>
      <c r="F809" s="2">
        <v>696.1</v>
      </c>
      <c r="G809">
        <v>1</v>
      </c>
      <c r="H809" s="3">
        <v>4.0999999999999996</v>
      </c>
      <c r="I809" t="s">
        <v>17</v>
      </c>
      <c r="J809" s="1">
        <v>45369</v>
      </c>
      <c r="K809" s="1">
        <f>Table2[[#This Row],[Order_Date]]+Table2[[#This Row],[Delivery_Time_Days]]</f>
        <v>45370</v>
      </c>
      <c r="L809" t="str">
        <f>IF(Table2[[#This Row],[Customer_Age]]&lt;30,"Young",IF(Table2[[#This Row],[Customer_Age]]&lt;45,"Middle Age","Old"))</f>
        <v>Old</v>
      </c>
      <c r="M809" s="3" t="str">
        <f>IF(Table2[[#This Row],[Delivery_Time_Days]]&gt;=7,Table2[[#This Row],[Customer_Rating]],"")</f>
        <v/>
      </c>
      <c r="N809" s="3">
        <f>IF(Table2[[#This Row],[Delivery_Time_Days]]&lt;7,Table2[[#This Row],[Customer_Rating]],"")</f>
        <v>4.0999999999999996</v>
      </c>
    </row>
    <row r="810" spans="1:14" x14ac:dyDescent="0.3">
      <c r="A810">
        <v>809</v>
      </c>
      <c r="B810">
        <v>55</v>
      </c>
      <c r="C810" t="s">
        <v>14</v>
      </c>
      <c r="D810" t="s">
        <v>15</v>
      </c>
      <c r="E810" t="s">
        <v>16</v>
      </c>
      <c r="F810" s="2">
        <v>1004.09</v>
      </c>
      <c r="G810">
        <v>6</v>
      </c>
      <c r="H810" s="3">
        <v>2.6</v>
      </c>
      <c r="I810" t="s">
        <v>17</v>
      </c>
      <c r="J810" s="1">
        <v>45370</v>
      </c>
      <c r="K810" s="1">
        <f>Table2[[#This Row],[Order_Date]]+Table2[[#This Row],[Delivery_Time_Days]]</f>
        <v>45376</v>
      </c>
      <c r="L810" t="str">
        <f>IF(Table2[[#This Row],[Customer_Age]]&lt;30,"Young",IF(Table2[[#This Row],[Customer_Age]]&lt;45,"Middle Age","Old"))</f>
        <v>Old</v>
      </c>
      <c r="M810" s="3" t="str">
        <f>IF(Table2[[#This Row],[Delivery_Time_Days]]&gt;=7,Table2[[#This Row],[Customer_Rating]],"")</f>
        <v/>
      </c>
      <c r="N810" s="3">
        <f>IF(Table2[[#This Row],[Delivery_Time_Days]]&lt;7,Table2[[#This Row],[Customer_Rating]],"")</f>
        <v>2.6</v>
      </c>
    </row>
    <row r="811" spans="1:14" x14ac:dyDescent="0.3">
      <c r="A811">
        <v>810</v>
      </c>
      <c r="B811">
        <v>65</v>
      </c>
      <c r="C811" t="s">
        <v>10</v>
      </c>
      <c r="D811" t="s">
        <v>22</v>
      </c>
      <c r="E811" t="s">
        <v>16</v>
      </c>
      <c r="F811" s="2">
        <v>373.56</v>
      </c>
      <c r="G811">
        <v>4</v>
      </c>
      <c r="H811" s="3">
        <v>4.9000000000000004</v>
      </c>
      <c r="I811" t="s">
        <v>17</v>
      </c>
      <c r="J811" s="1">
        <v>45371</v>
      </c>
      <c r="K811" s="1">
        <f>Table2[[#This Row],[Order_Date]]+Table2[[#This Row],[Delivery_Time_Days]]</f>
        <v>45375</v>
      </c>
      <c r="L811" t="str">
        <f>IF(Table2[[#This Row],[Customer_Age]]&lt;30,"Young",IF(Table2[[#This Row],[Customer_Age]]&lt;45,"Middle Age","Old"))</f>
        <v>Old</v>
      </c>
      <c r="M811" s="3" t="str">
        <f>IF(Table2[[#This Row],[Delivery_Time_Days]]&gt;=7,Table2[[#This Row],[Customer_Rating]],"")</f>
        <v/>
      </c>
      <c r="N811" s="3">
        <f>IF(Table2[[#This Row],[Delivery_Time_Days]]&lt;7,Table2[[#This Row],[Customer_Rating]],"")</f>
        <v>4.9000000000000004</v>
      </c>
    </row>
    <row r="812" spans="1:14" x14ac:dyDescent="0.3">
      <c r="A812">
        <v>811</v>
      </c>
      <c r="B812">
        <v>22</v>
      </c>
      <c r="C812" t="s">
        <v>10</v>
      </c>
      <c r="D812" t="s">
        <v>20</v>
      </c>
      <c r="E812" t="s">
        <v>12</v>
      </c>
      <c r="F812" s="2">
        <v>427.93</v>
      </c>
      <c r="G812">
        <v>11</v>
      </c>
      <c r="H812" s="3">
        <v>4.0999999999999996</v>
      </c>
      <c r="I812" t="s">
        <v>17</v>
      </c>
      <c r="J812" s="1">
        <v>45372</v>
      </c>
      <c r="K812" s="1">
        <f>Table2[[#This Row],[Order_Date]]+Table2[[#This Row],[Delivery_Time_Days]]</f>
        <v>45383</v>
      </c>
      <c r="L812" t="str">
        <f>IF(Table2[[#This Row],[Customer_Age]]&lt;30,"Young",IF(Table2[[#This Row],[Customer_Age]]&lt;45,"Middle Age","Old"))</f>
        <v>Young</v>
      </c>
      <c r="M812" s="3">
        <f>IF(Table2[[#This Row],[Delivery_Time_Days]]&gt;=7,Table2[[#This Row],[Customer_Rating]],"")</f>
        <v>4.0999999999999996</v>
      </c>
      <c r="N812" s="3" t="str">
        <f>IF(Table2[[#This Row],[Delivery_Time_Days]]&lt;7,Table2[[#This Row],[Customer_Rating]],"")</f>
        <v/>
      </c>
    </row>
    <row r="813" spans="1:14" x14ac:dyDescent="0.3">
      <c r="A813">
        <v>812</v>
      </c>
      <c r="B813">
        <v>22</v>
      </c>
      <c r="C813" t="s">
        <v>14</v>
      </c>
      <c r="D813" t="s">
        <v>22</v>
      </c>
      <c r="E813" t="s">
        <v>12</v>
      </c>
      <c r="F813" s="2">
        <v>1321.55</v>
      </c>
      <c r="G813">
        <v>11</v>
      </c>
      <c r="H813" s="3">
        <v>4</v>
      </c>
      <c r="I813" t="s">
        <v>13</v>
      </c>
      <c r="J813" s="1">
        <v>45373</v>
      </c>
      <c r="K813" s="1">
        <f>Table2[[#This Row],[Order_Date]]+Table2[[#This Row],[Delivery_Time_Days]]</f>
        <v>45384</v>
      </c>
      <c r="L813" t="str">
        <f>IF(Table2[[#This Row],[Customer_Age]]&lt;30,"Young",IF(Table2[[#This Row],[Customer_Age]]&lt;45,"Middle Age","Old"))</f>
        <v>Young</v>
      </c>
      <c r="M813" s="3">
        <f>IF(Table2[[#This Row],[Delivery_Time_Days]]&gt;=7,Table2[[#This Row],[Customer_Rating]],"")</f>
        <v>4</v>
      </c>
      <c r="N813" s="3" t="str">
        <f>IF(Table2[[#This Row],[Delivery_Time_Days]]&lt;7,Table2[[#This Row],[Customer_Rating]],"")</f>
        <v/>
      </c>
    </row>
    <row r="814" spans="1:14" x14ac:dyDescent="0.3">
      <c r="A814">
        <v>813</v>
      </c>
      <c r="B814">
        <v>57</v>
      </c>
      <c r="C814" t="s">
        <v>10</v>
      </c>
      <c r="D814" t="s">
        <v>15</v>
      </c>
      <c r="E814" t="s">
        <v>16</v>
      </c>
      <c r="F814" s="2">
        <v>778.64</v>
      </c>
      <c r="G814">
        <v>2</v>
      </c>
      <c r="H814" s="3">
        <v>4.5</v>
      </c>
      <c r="I814" t="s">
        <v>13</v>
      </c>
      <c r="J814" s="1">
        <v>45374</v>
      </c>
      <c r="K814" s="1">
        <f>Table2[[#This Row],[Order_Date]]+Table2[[#This Row],[Delivery_Time_Days]]</f>
        <v>45376</v>
      </c>
      <c r="L814" t="str">
        <f>IF(Table2[[#This Row],[Customer_Age]]&lt;30,"Young",IF(Table2[[#This Row],[Customer_Age]]&lt;45,"Middle Age","Old"))</f>
        <v>Old</v>
      </c>
      <c r="M814" s="3" t="str">
        <f>IF(Table2[[#This Row],[Delivery_Time_Days]]&gt;=7,Table2[[#This Row],[Customer_Rating]],"")</f>
        <v/>
      </c>
      <c r="N814" s="3">
        <f>IF(Table2[[#This Row],[Delivery_Time_Days]]&lt;7,Table2[[#This Row],[Customer_Rating]],"")</f>
        <v>4.5</v>
      </c>
    </row>
    <row r="815" spans="1:14" x14ac:dyDescent="0.3">
      <c r="A815">
        <v>814</v>
      </c>
      <c r="B815">
        <v>48</v>
      </c>
      <c r="C815" t="s">
        <v>23</v>
      </c>
      <c r="D815" t="s">
        <v>25</v>
      </c>
      <c r="E815" t="s">
        <v>19</v>
      </c>
      <c r="F815" s="2">
        <v>771.54</v>
      </c>
      <c r="G815">
        <v>5</v>
      </c>
      <c r="H815" s="3">
        <v>4.8</v>
      </c>
      <c r="I815" t="s">
        <v>13</v>
      </c>
      <c r="J815" s="1">
        <v>45375</v>
      </c>
      <c r="K815" s="1">
        <f>Table2[[#This Row],[Order_Date]]+Table2[[#This Row],[Delivery_Time_Days]]</f>
        <v>45380</v>
      </c>
      <c r="L815" t="str">
        <f>IF(Table2[[#This Row],[Customer_Age]]&lt;30,"Young",IF(Table2[[#This Row],[Customer_Age]]&lt;45,"Middle Age","Old"))</f>
        <v>Old</v>
      </c>
      <c r="M815" s="3" t="str">
        <f>IF(Table2[[#This Row],[Delivery_Time_Days]]&gt;=7,Table2[[#This Row],[Customer_Rating]],"")</f>
        <v/>
      </c>
      <c r="N815" s="3">
        <f>IF(Table2[[#This Row],[Delivery_Time_Days]]&lt;7,Table2[[#This Row],[Customer_Rating]],"")</f>
        <v>4.8</v>
      </c>
    </row>
    <row r="816" spans="1:14" x14ac:dyDescent="0.3">
      <c r="A816">
        <v>815</v>
      </c>
      <c r="B816">
        <v>40</v>
      </c>
      <c r="C816" t="s">
        <v>10</v>
      </c>
      <c r="D816" t="s">
        <v>25</v>
      </c>
      <c r="E816" t="s">
        <v>12</v>
      </c>
      <c r="F816" s="2">
        <v>527.08000000000004</v>
      </c>
      <c r="G816">
        <v>10</v>
      </c>
      <c r="H816" s="3">
        <v>3.8</v>
      </c>
      <c r="I816" t="s">
        <v>17</v>
      </c>
      <c r="J816" s="1">
        <v>45376</v>
      </c>
      <c r="K816" s="1">
        <f>Table2[[#This Row],[Order_Date]]+Table2[[#This Row],[Delivery_Time_Days]]</f>
        <v>45386</v>
      </c>
      <c r="L816" t="str">
        <f>IF(Table2[[#This Row],[Customer_Age]]&lt;30,"Young",IF(Table2[[#This Row],[Customer_Age]]&lt;45,"Middle Age","Old"))</f>
        <v>Middle Age</v>
      </c>
      <c r="M816" s="3">
        <f>IF(Table2[[#This Row],[Delivery_Time_Days]]&gt;=7,Table2[[#This Row],[Customer_Rating]],"")</f>
        <v>3.8</v>
      </c>
      <c r="N816" s="3" t="str">
        <f>IF(Table2[[#This Row],[Delivery_Time_Days]]&lt;7,Table2[[#This Row],[Customer_Rating]],"")</f>
        <v/>
      </c>
    </row>
    <row r="817" spans="1:14" x14ac:dyDescent="0.3">
      <c r="A817">
        <v>816</v>
      </c>
      <c r="B817">
        <v>37</v>
      </c>
      <c r="C817" t="s">
        <v>10</v>
      </c>
      <c r="D817" t="s">
        <v>11</v>
      </c>
      <c r="E817" t="s">
        <v>12</v>
      </c>
      <c r="F817" s="2">
        <v>889.99</v>
      </c>
      <c r="G817">
        <v>2</v>
      </c>
      <c r="H817" s="3">
        <v>1.5</v>
      </c>
      <c r="I817" t="s">
        <v>13</v>
      </c>
      <c r="J817" s="1">
        <v>45377</v>
      </c>
      <c r="K817" s="1">
        <f>Table2[[#This Row],[Order_Date]]+Table2[[#This Row],[Delivery_Time_Days]]</f>
        <v>45379</v>
      </c>
      <c r="L817" t="str">
        <f>IF(Table2[[#This Row],[Customer_Age]]&lt;30,"Young",IF(Table2[[#This Row],[Customer_Age]]&lt;45,"Middle Age","Old"))</f>
        <v>Middle Age</v>
      </c>
      <c r="M817" s="3" t="str">
        <f>IF(Table2[[#This Row],[Delivery_Time_Days]]&gt;=7,Table2[[#This Row],[Customer_Rating]],"")</f>
        <v/>
      </c>
      <c r="N817" s="3">
        <f>IF(Table2[[#This Row],[Delivery_Time_Days]]&lt;7,Table2[[#This Row],[Customer_Rating]],"")</f>
        <v>1.5</v>
      </c>
    </row>
    <row r="818" spans="1:14" x14ac:dyDescent="0.3">
      <c r="A818">
        <v>817</v>
      </c>
      <c r="B818">
        <v>33</v>
      </c>
      <c r="C818" t="s">
        <v>14</v>
      </c>
      <c r="D818" t="s">
        <v>18</v>
      </c>
      <c r="E818" t="s">
        <v>24</v>
      </c>
      <c r="F818" s="2">
        <v>1214.43</v>
      </c>
      <c r="G818">
        <v>3</v>
      </c>
      <c r="H818" s="3">
        <v>1.9</v>
      </c>
      <c r="I818" t="s">
        <v>17</v>
      </c>
      <c r="J818" s="1">
        <v>45378</v>
      </c>
      <c r="K818" s="1">
        <f>Table2[[#This Row],[Order_Date]]+Table2[[#This Row],[Delivery_Time_Days]]</f>
        <v>45381</v>
      </c>
      <c r="L818" t="str">
        <f>IF(Table2[[#This Row],[Customer_Age]]&lt;30,"Young",IF(Table2[[#This Row],[Customer_Age]]&lt;45,"Middle Age","Old"))</f>
        <v>Middle Age</v>
      </c>
      <c r="M818" s="3" t="str">
        <f>IF(Table2[[#This Row],[Delivery_Time_Days]]&gt;=7,Table2[[#This Row],[Customer_Rating]],"")</f>
        <v/>
      </c>
      <c r="N818" s="3">
        <f>IF(Table2[[#This Row],[Delivery_Time_Days]]&lt;7,Table2[[#This Row],[Customer_Rating]],"")</f>
        <v>1.9</v>
      </c>
    </row>
    <row r="819" spans="1:14" x14ac:dyDescent="0.3">
      <c r="A819">
        <v>818</v>
      </c>
      <c r="B819">
        <v>46</v>
      </c>
      <c r="C819" t="s">
        <v>14</v>
      </c>
      <c r="D819" t="s">
        <v>20</v>
      </c>
      <c r="E819" t="s">
        <v>19</v>
      </c>
      <c r="F819" s="2">
        <v>1429.18</v>
      </c>
      <c r="G819">
        <v>10</v>
      </c>
      <c r="H819" s="3">
        <v>4.7</v>
      </c>
      <c r="I819" t="s">
        <v>13</v>
      </c>
      <c r="J819" s="1">
        <v>45379</v>
      </c>
      <c r="K819" s="1">
        <f>Table2[[#This Row],[Order_Date]]+Table2[[#This Row],[Delivery_Time_Days]]</f>
        <v>45389</v>
      </c>
      <c r="L819" t="str">
        <f>IF(Table2[[#This Row],[Customer_Age]]&lt;30,"Young",IF(Table2[[#This Row],[Customer_Age]]&lt;45,"Middle Age","Old"))</f>
        <v>Old</v>
      </c>
      <c r="M819" s="3">
        <f>IF(Table2[[#This Row],[Delivery_Time_Days]]&gt;=7,Table2[[#This Row],[Customer_Rating]],"")</f>
        <v>4.7</v>
      </c>
      <c r="N819" s="3" t="str">
        <f>IF(Table2[[#This Row],[Delivery_Time_Days]]&lt;7,Table2[[#This Row],[Customer_Rating]],"")</f>
        <v/>
      </c>
    </row>
    <row r="820" spans="1:14" x14ac:dyDescent="0.3">
      <c r="A820">
        <v>819</v>
      </c>
      <c r="B820">
        <v>61</v>
      </c>
      <c r="C820" t="s">
        <v>23</v>
      </c>
      <c r="D820" t="s">
        <v>25</v>
      </c>
      <c r="E820" t="s">
        <v>19</v>
      </c>
      <c r="F820" s="2">
        <v>430.27</v>
      </c>
      <c r="G820">
        <v>13</v>
      </c>
      <c r="H820" s="3">
        <v>1.8</v>
      </c>
      <c r="I820" t="s">
        <v>17</v>
      </c>
      <c r="J820" s="1">
        <v>45380</v>
      </c>
      <c r="K820" s="1">
        <f>Table2[[#This Row],[Order_Date]]+Table2[[#This Row],[Delivery_Time_Days]]</f>
        <v>45393</v>
      </c>
      <c r="L820" t="str">
        <f>IF(Table2[[#This Row],[Customer_Age]]&lt;30,"Young",IF(Table2[[#This Row],[Customer_Age]]&lt;45,"Middle Age","Old"))</f>
        <v>Old</v>
      </c>
      <c r="M820" s="3">
        <f>IF(Table2[[#This Row],[Delivery_Time_Days]]&gt;=7,Table2[[#This Row],[Customer_Rating]],"")</f>
        <v>1.8</v>
      </c>
      <c r="N820" s="3" t="str">
        <f>IF(Table2[[#This Row],[Delivery_Time_Days]]&lt;7,Table2[[#This Row],[Customer_Rating]],"")</f>
        <v/>
      </c>
    </row>
    <row r="821" spans="1:14" x14ac:dyDescent="0.3">
      <c r="A821">
        <v>820</v>
      </c>
      <c r="B821">
        <v>24</v>
      </c>
      <c r="C821" t="s">
        <v>10</v>
      </c>
      <c r="D821" t="s">
        <v>25</v>
      </c>
      <c r="E821" t="s">
        <v>16</v>
      </c>
      <c r="F821" s="2">
        <v>225.37</v>
      </c>
      <c r="G821">
        <v>8</v>
      </c>
      <c r="H821" s="3">
        <v>3.7</v>
      </c>
      <c r="I821" t="s">
        <v>17</v>
      </c>
      <c r="J821" s="1">
        <v>45381</v>
      </c>
      <c r="K821" s="1">
        <f>Table2[[#This Row],[Order_Date]]+Table2[[#This Row],[Delivery_Time_Days]]</f>
        <v>45389</v>
      </c>
      <c r="L821" t="str">
        <f>IF(Table2[[#This Row],[Customer_Age]]&lt;30,"Young",IF(Table2[[#This Row],[Customer_Age]]&lt;45,"Middle Age","Old"))</f>
        <v>Young</v>
      </c>
      <c r="M821" s="3">
        <f>IF(Table2[[#This Row],[Delivery_Time_Days]]&gt;=7,Table2[[#This Row],[Customer_Rating]],"")</f>
        <v>3.7</v>
      </c>
      <c r="N821" s="3" t="str">
        <f>IF(Table2[[#This Row],[Delivery_Time_Days]]&lt;7,Table2[[#This Row],[Customer_Rating]],"")</f>
        <v/>
      </c>
    </row>
    <row r="822" spans="1:14" x14ac:dyDescent="0.3">
      <c r="A822">
        <v>821</v>
      </c>
      <c r="B822">
        <v>63</v>
      </c>
      <c r="C822" t="s">
        <v>23</v>
      </c>
      <c r="D822" t="s">
        <v>18</v>
      </c>
      <c r="E822" t="s">
        <v>16</v>
      </c>
      <c r="F822" s="2">
        <v>995.54</v>
      </c>
      <c r="G822">
        <v>11</v>
      </c>
      <c r="H822" s="3">
        <v>4.7</v>
      </c>
      <c r="I822" t="s">
        <v>17</v>
      </c>
      <c r="J822" s="1">
        <v>45382</v>
      </c>
      <c r="K822" s="1">
        <f>Table2[[#This Row],[Order_Date]]+Table2[[#This Row],[Delivery_Time_Days]]</f>
        <v>45393</v>
      </c>
      <c r="L822" t="str">
        <f>IF(Table2[[#This Row],[Customer_Age]]&lt;30,"Young",IF(Table2[[#This Row],[Customer_Age]]&lt;45,"Middle Age","Old"))</f>
        <v>Old</v>
      </c>
      <c r="M822" s="3">
        <f>IF(Table2[[#This Row],[Delivery_Time_Days]]&gt;=7,Table2[[#This Row],[Customer_Rating]],"")</f>
        <v>4.7</v>
      </c>
      <c r="N822" s="3" t="str">
        <f>IF(Table2[[#This Row],[Delivery_Time_Days]]&lt;7,Table2[[#This Row],[Customer_Rating]],"")</f>
        <v/>
      </c>
    </row>
    <row r="823" spans="1:14" x14ac:dyDescent="0.3">
      <c r="A823">
        <v>822</v>
      </c>
      <c r="B823">
        <v>52</v>
      </c>
      <c r="C823" t="s">
        <v>23</v>
      </c>
      <c r="D823" t="s">
        <v>11</v>
      </c>
      <c r="E823" t="s">
        <v>12</v>
      </c>
      <c r="F823" s="2">
        <v>942.74</v>
      </c>
      <c r="G823">
        <v>6</v>
      </c>
      <c r="H823" s="3">
        <v>1.1000000000000001</v>
      </c>
      <c r="I823" t="s">
        <v>17</v>
      </c>
      <c r="J823" s="1">
        <v>45383</v>
      </c>
      <c r="K823" s="1">
        <f>Table2[[#This Row],[Order_Date]]+Table2[[#This Row],[Delivery_Time_Days]]</f>
        <v>45389</v>
      </c>
      <c r="L823" t="str">
        <f>IF(Table2[[#This Row],[Customer_Age]]&lt;30,"Young",IF(Table2[[#This Row],[Customer_Age]]&lt;45,"Middle Age","Old"))</f>
        <v>Old</v>
      </c>
      <c r="M823" s="3" t="str">
        <f>IF(Table2[[#This Row],[Delivery_Time_Days]]&gt;=7,Table2[[#This Row],[Customer_Rating]],"")</f>
        <v/>
      </c>
      <c r="N823" s="3">
        <f>IF(Table2[[#This Row],[Delivery_Time_Days]]&lt;7,Table2[[#This Row],[Customer_Rating]],"")</f>
        <v>1.1000000000000001</v>
      </c>
    </row>
    <row r="824" spans="1:14" x14ac:dyDescent="0.3">
      <c r="A824">
        <v>823</v>
      </c>
      <c r="B824">
        <v>45</v>
      </c>
      <c r="C824" t="s">
        <v>14</v>
      </c>
      <c r="D824" t="s">
        <v>22</v>
      </c>
      <c r="E824" t="s">
        <v>24</v>
      </c>
      <c r="F824" s="2">
        <v>762.77</v>
      </c>
      <c r="G824">
        <v>8</v>
      </c>
      <c r="H824" s="3">
        <v>4.5999999999999996</v>
      </c>
      <c r="I824" t="s">
        <v>13</v>
      </c>
      <c r="J824" s="1">
        <v>45384</v>
      </c>
      <c r="K824" s="1">
        <f>Table2[[#This Row],[Order_Date]]+Table2[[#This Row],[Delivery_Time_Days]]</f>
        <v>45392</v>
      </c>
      <c r="L824" t="str">
        <f>IF(Table2[[#This Row],[Customer_Age]]&lt;30,"Young",IF(Table2[[#This Row],[Customer_Age]]&lt;45,"Middle Age","Old"))</f>
        <v>Old</v>
      </c>
      <c r="M824" s="3">
        <f>IF(Table2[[#This Row],[Delivery_Time_Days]]&gt;=7,Table2[[#This Row],[Customer_Rating]],"")</f>
        <v>4.5999999999999996</v>
      </c>
      <c r="N824" s="3" t="str">
        <f>IF(Table2[[#This Row],[Delivery_Time_Days]]&lt;7,Table2[[#This Row],[Customer_Rating]],"")</f>
        <v/>
      </c>
    </row>
    <row r="825" spans="1:14" x14ac:dyDescent="0.3">
      <c r="A825">
        <v>824</v>
      </c>
      <c r="B825">
        <v>47</v>
      </c>
      <c r="C825" t="s">
        <v>14</v>
      </c>
      <c r="D825" t="s">
        <v>20</v>
      </c>
      <c r="E825" t="s">
        <v>12</v>
      </c>
      <c r="F825" s="2">
        <v>201.63</v>
      </c>
      <c r="G825">
        <v>12</v>
      </c>
      <c r="H825" s="3">
        <v>3.8</v>
      </c>
      <c r="I825" t="s">
        <v>13</v>
      </c>
      <c r="J825" s="1">
        <v>45385</v>
      </c>
      <c r="K825" s="1">
        <f>Table2[[#This Row],[Order_Date]]+Table2[[#This Row],[Delivery_Time_Days]]</f>
        <v>45397</v>
      </c>
      <c r="L825" t="str">
        <f>IF(Table2[[#This Row],[Customer_Age]]&lt;30,"Young",IF(Table2[[#This Row],[Customer_Age]]&lt;45,"Middle Age","Old"))</f>
        <v>Old</v>
      </c>
      <c r="M825" s="3">
        <f>IF(Table2[[#This Row],[Delivery_Time_Days]]&gt;=7,Table2[[#This Row],[Customer_Rating]],"")</f>
        <v>3.8</v>
      </c>
      <c r="N825" s="3" t="str">
        <f>IF(Table2[[#This Row],[Delivery_Time_Days]]&lt;7,Table2[[#This Row],[Customer_Rating]],"")</f>
        <v/>
      </c>
    </row>
    <row r="826" spans="1:14" x14ac:dyDescent="0.3">
      <c r="A826">
        <v>825</v>
      </c>
      <c r="B826">
        <v>39</v>
      </c>
      <c r="C826" t="s">
        <v>10</v>
      </c>
      <c r="D826" t="s">
        <v>20</v>
      </c>
      <c r="E826" t="s">
        <v>12</v>
      </c>
      <c r="F826" s="2">
        <v>398.45</v>
      </c>
      <c r="G826">
        <v>2</v>
      </c>
      <c r="H826" s="3">
        <v>2.7</v>
      </c>
      <c r="I826" t="s">
        <v>17</v>
      </c>
      <c r="J826" s="1">
        <v>45386</v>
      </c>
      <c r="K826" s="1">
        <f>Table2[[#This Row],[Order_Date]]+Table2[[#This Row],[Delivery_Time_Days]]</f>
        <v>45388</v>
      </c>
      <c r="L826" t="str">
        <f>IF(Table2[[#This Row],[Customer_Age]]&lt;30,"Young",IF(Table2[[#This Row],[Customer_Age]]&lt;45,"Middle Age","Old"))</f>
        <v>Middle Age</v>
      </c>
      <c r="M826" s="3" t="str">
        <f>IF(Table2[[#This Row],[Delivery_Time_Days]]&gt;=7,Table2[[#This Row],[Customer_Rating]],"")</f>
        <v/>
      </c>
      <c r="N826" s="3">
        <f>IF(Table2[[#This Row],[Delivery_Time_Days]]&lt;7,Table2[[#This Row],[Customer_Rating]],"")</f>
        <v>2.7</v>
      </c>
    </row>
    <row r="827" spans="1:14" x14ac:dyDescent="0.3">
      <c r="A827">
        <v>826</v>
      </c>
      <c r="B827">
        <v>63</v>
      </c>
      <c r="C827" t="s">
        <v>14</v>
      </c>
      <c r="D827" t="s">
        <v>25</v>
      </c>
      <c r="E827" t="s">
        <v>12</v>
      </c>
      <c r="F827" s="2">
        <v>1206.5</v>
      </c>
      <c r="G827">
        <v>12</v>
      </c>
      <c r="H827" s="3">
        <v>1.8</v>
      </c>
      <c r="I827" t="s">
        <v>13</v>
      </c>
      <c r="J827" s="1">
        <v>45387</v>
      </c>
      <c r="K827" s="1">
        <f>Table2[[#This Row],[Order_Date]]+Table2[[#This Row],[Delivery_Time_Days]]</f>
        <v>45399</v>
      </c>
      <c r="L827" t="str">
        <f>IF(Table2[[#This Row],[Customer_Age]]&lt;30,"Young",IF(Table2[[#This Row],[Customer_Age]]&lt;45,"Middle Age","Old"))</f>
        <v>Old</v>
      </c>
      <c r="M827" s="3">
        <f>IF(Table2[[#This Row],[Delivery_Time_Days]]&gt;=7,Table2[[#This Row],[Customer_Rating]],"")</f>
        <v>1.8</v>
      </c>
      <c r="N827" s="3" t="str">
        <f>IF(Table2[[#This Row],[Delivery_Time_Days]]&lt;7,Table2[[#This Row],[Customer_Rating]],"")</f>
        <v/>
      </c>
    </row>
    <row r="828" spans="1:14" x14ac:dyDescent="0.3">
      <c r="A828">
        <v>827</v>
      </c>
      <c r="B828">
        <v>44</v>
      </c>
      <c r="C828" t="s">
        <v>14</v>
      </c>
      <c r="D828" t="s">
        <v>20</v>
      </c>
      <c r="E828" t="s">
        <v>19</v>
      </c>
      <c r="F828" s="2">
        <v>744.85</v>
      </c>
      <c r="G828">
        <v>11</v>
      </c>
      <c r="H828" s="3">
        <v>4.5999999999999996</v>
      </c>
      <c r="I828" t="s">
        <v>17</v>
      </c>
      <c r="J828" s="1">
        <v>45388</v>
      </c>
      <c r="K828" s="1">
        <f>Table2[[#This Row],[Order_Date]]+Table2[[#This Row],[Delivery_Time_Days]]</f>
        <v>45399</v>
      </c>
      <c r="L828" t="str">
        <f>IF(Table2[[#This Row],[Customer_Age]]&lt;30,"Young",IF(Table2[[#This Row],[Customer_Age]]&lt;45,"Middle Age","Old"))</f>
        <v>Middle Age</v>
      </c>
      <c r="M828" s="3">
        <f>IF(Table2[[#This Row],[Delivery_Time_Days]]&gt;=7,Table2[[#This Row],[Customer_Rating]],"")</f>
        <v>4.5999999999999996</v>
      </c>
      <c r="N828" s="3" t="str">
        <f>IF(Table2[[#This Row],[Delivery_Time_Days]]&lt;7,Table2[[#This Row],[Customer_Rating]],"")</f>
        <v/>
      </c>
    </row>
    <row r="829" spans="1:14" x14ac:dyDescent="0.3">
      <c r="A829">
        <v>828</v>
      </c>
      <c r="B829">
        <v>31</v>
      </c>
      <c r="C829" t="s">
        <v>10</v>
      </c>
      <c r="D829" t="s">
        <v>15</v>
      </c>
      <c r="E829" t="s">
        <v>19</v>
      </c>
      <c r="F829" s="2">
        <v>1175.94</v>
      </c>
      <c r="G829">
        <v>3</v>
      </c>
      <c r="H829" s="3">
        <v>2.9</v>
      </c>
      <c r="I829" t="s">
        <v>17</v>
      </c>
      <c r="J829" s="1">
        <v>45389</v>
      </c>
      <c r="K829" s="1">
        <f>Table2[[#This Row],[Order_Date]]+Table2[[#This Row],[Delivery_Time_Days]]</f>
        <v>45392</v>
      </c>
      <c r="L829" t="str">
        <f>IF(Table2[[#This Row],[Customer_Age]]&lt;30,"Young",IF(Table2[[#This Row],[Customer_Age]]&lt;45,"Middle Age","Old"))</f>
        <v>Middle Age</v>
      </c>
      <c r="M829" s="3" t="str">
        <f>IF(Table2[[#This Row],[Delivery_Time_Days]]&gt;=7,Table2[[#This Row],[Customer_Rating]],"")</f>
        <v/>
      </c>
      <c r="N829" s="3">
        <f>IF(Table2[[#This Row],[Delivery_Time_Days]]&lt;7,Table2[[#This Row],[Customer_Rating]],"")</f>
        <v>2.9</v>
      </c>
    </row>
    <row r="830" spans="1:14" x14ac:dyDescent="0.3">
      <c r="A830">
        <v>829</v>
      </c>
      <c r="B830">
        <v>48</v>
      </c>
      <c r="C830" t="s">
        <v>10</v>
      </c>
      <c r="D830" t="s">
        <v>11</v>
      </c>
      <c r="E830" t="s">
        <v>24</v>
      </c>
      <c r="F830" s="2">
        <v>930.43</v>
      </c>
      <c r="G830">
        <v>11</v>
      </c>
      <c r="H830" s="3">
        <v>4.7</v>
      </c>
      <c r="I830" t="s">
        <v>17</v>
      </c>
      <c r="J830" s="1">
        <v>45390</v>
      </c>
      <c r="K830" s="1">
        <f>Table2[[#This Row],[Order_Date]]+Table2[[#This Row],[Delivery_Time_Days]]</f>
        <v>45401</v>
      </c>
      <c r="L830" t="str">
        <f>IF(Table2[[#This Row],[Customer_Age]]&lt;30,"Young",IF(Table2[[#This Row],[Customer_Age]]&lt;45,"Middle Age","Old"))</f>
        <v>Old</v>
      </c>
      <c r="M830" s="3">
        <f>IF(Table2[[#This Row],[Delivery_Time_Days]]&gt;=7,Table2[[#This Row],[Customer_Rating]],"")</f>
        <v>4.7</v>
      </c>
      <c r="N830" s="3" t="str">
        <f>IF(Table2[[#This Row],[Delivery_Time_Days]]&lt;7,Table2[[#This Row],[Customer_Rating]],"")</f>
        <v/>
      </c>
    </row>
    <row r="831" spans="1:14" x14ac:dyDescent="0.3">
      <c r="A831">
        <v>830</v>
      </c>
      <c r="B831">
        <v>40</v>
      </c>
      <c r="C831" t="s">
        <v>14</v>
      </c>
      <c r="D831" t="s">
        <v>11</v>
      </c>
      <c r="E831" t="s">
        <v>24</v>
      </c>
      <c r="F831" s="2">
        <v>414.91</v>
      </c>
      <c r="G831">
        <v>8</v>
      </c>
      <c r="H831" s="3">
        <v>1.1000000000000001</v>
      </c>
      <c r="I831" t="s">
        <v>17</v>
      </c>
      <c r="J831" s="1">
        <v>45391</v>
      </c>
      <c r="K831" s="1">
        <f>Table2[[#This Row],[Order_Date]]+Table2[[#This Row],[Delivery_Time_Days]]</f>
        <v>45399</v>
      </c>
      <c r="L831" t="str">
        <f>IF(Table2[[#This Row],[Customer_Age]]&lt;30,"Young",IF(Table2[[#This Row],[Customer_Age]]&lt;45,"Middle Age","Old"))</f>
        <v>Middle Age</v>
      </c>
      <c r="M831" s="3">
        <f>IF(Table2[[#This Row],[Delivery_Time_Days]]&gt;=7,Table2[[#This Row],[Customer_Rating]],"")</f>
        <v>1.1000000000000001</v>
      </c>
      <c r="N831" s="3" t="str">
        <f>IF(Table2[[#This Row],[Delivery_Time_Days]]&lt;7,Table2[[#This Row],[Customer_Rating]],"")</f>
        <v/>
      </c>
    </row>
    <row r="832" spans="1:14" x14ac:dyDescent="0.3">
      <c r="A832">
        <v>831</v>
      </c>
      <c r="B832">
        <v>53</v>
      </c>
      <c r="C832" t="s">
        <v>10</v>
      </c>
      <c r="D832" t="s">
        <v>22</v>
      </c>
      <c r="E832" t="s">
        <v>19</v>
      </c>
      <c r="F832" s="2">
        <v>1269.51</v>
      </c>
      <c r="G832">
        <v>1</v>
      </c>
      <c r="H832" s="3">
        <v>2.2000000000000002</v>
      </c>
      <c r="I832" t="s">
        <v>13</v>
      </c>
      <c r="J832" s="1">
        <v>45392</v>
      </c>
      <c r="K832" s="1">
        <f>Table2[[#This Row],[Order_Date]]+Table2[[#This Row],[Delivery_Time_Days]]</f>
        <v>45393</v>
      </c>
      <c r="L832" t="str">
        <f>IF(Table2[[#This Row],[Customer_Age]]&lt;30,"Young",IF(Table2[[#This Row],[Customer_Age]]&lt;45,"Middle Age","Old"))</f>
        <v>Old</v>
      </c>
      <c r="M832" s="3" t="str">
        <f>IF(Table2[[#This Row],[Delivery_Time_Days]]&gt;=7,Table2[[#This Row],[Customer_Rating]],"")</f>
        <v/>
      </c>
      <c r="N832" s="3">
        <f>IF(Table2[[#This Row],[Delivery_Time_Days]]&lt;7,Table2[[#This Row],[Customer_Rating]],"")</f>
        <v>2.2000000000000002</v>
      </c>
    </row>
    <row r="833" spans="1:14" x14ac:dyDescent="0.3">
      <c r="A833">
        <v>832</v>
      </c>
      <c r="B833">
        <v>18</v>
      </c>
      <c r="C833" t="s">
        <v>14</v>
      </c>
      <c r="D833" t="s">
        <v>15</v>
      </c>
      <c r="E833" t="s">
        <v>24</v>
      </c>
      <c r="F833" s="2">
        <v>970.07</v>
      </c>
      <c r="G833">
        <v>5</v>
      </c>
      <c r="H833" s="3">
        <v>2</v>
      </c>
      <c r="I833" t="s">
        <v>17</v>
      </c>
      <c r="J833" s="1">
        <v>45393</v>
      </c>
      <c r="K833" s="1">
        <f>Table2[[#This Row],[Order_Date]]+Table2[[#This Row],[Delivery_Time_Days]]</f>
        <v>45398</v>
      </c>
      <c r="L833" t="str">
        <f>IF(Table2[[#This Row],[Customer_Age]]&lt;30,"Young",IF(Table2[[#This Row],[Customer_Age]]&lt;45,"Middle Age","Old"))</f>
        <v>Young</v>
      </c>
      <c r="M833" s="3" t="str">
        <f>IF(Table2[[#This Row],[Delivery_Time_Days]]&gt;=7,Table2[[#This Row],[Customer_Rating]],"")</f>
        <v/>
      </c>
      <c r="N833" s="3">
        <f>IF(Table2[[#This Row],[Delivery_Time_Days]]&lt;7,Table2[[#This Row],[Customer_Rating]],"")</f>
        <v>2</v>
      </c>
    </row>
    <row r="834" spans="1:14" x14ac:dyDescent="0.3">
      <c r="A834">
        <v>833</v>
      </c>
      <c r="B834">
        <v>38</v>
      </c>
      <c r="C834" t="s">
        <v>10</v>
      </c>
      <c r="D834" t="s">
        <v>22</v>
      </c>
      <c r="E834" t="s">
        <v>12</v>
      </c>
      <c r="F834" s="2">
        <v>1384.25</v>
      </c>
      <c r="G834">
        <v>13</v>
      </c>
      <c r="H834" s="3">
        <v>2</v>
      </c>
      <c r="I834" t="s">
        <v>17</v>
      </c>
      <c r="J834" s="1">
        <v>45394</v>
      </c>
      <c r="K834" s="1">
        <f>Table2[[#This Row],[Order_Date]]+Table2[[#This Row],[Delivery_Time_Days]]</f>
        <v>45407</v>
      </c>
      <c r="L834" t="str">
        <f>IF(Table2[[#This Row],[Customer_Age]]&lt;30,"Young",IF(Table2[[#This Row],[Customer_Age]]&lt;45,"Middle Age","Old"))</f>
        <v>Middle Age</v>
      </c>
      <c r="M834" s="3">
        <f>IF(Table2[[#This Row],[Delivery_Time_Days]]&gt;=7,Table2[[#This Row],[Customer_Rating]],"")</f>
        <v>2</v>
      </c>
      <c r="N834" s="3" t="str">
        <f>IF(Table2[[#This Row],[Delivery_Time_Days]]&lt;7,Table2[[#This Row],[Customer_Rating]],"")</f>
        <v/>
      </c>
    </row>
    <row r="835" spans="1:14" x14ac:dyDescent="0.3">
      <c r="A835">
        <v>834</v>
      </c>
      <c r="B835">
        <v>66</v>
      </c>
      <c r="C835" t="s">
        <v>14</v>
      </c>
      <c r="D835" t="s">
        <v>20</v>
      </c>
      <c r="E835" t="s">
        <v>12</v>
      </c>
      <c r="F835" s="2">
        <v>1354.66</v>
      </c>
      <c r="G835">
        <v>11</v>
      </c>
      <c r="H835" s="3">
        <v>4.5999999999999996</v>
      </c>
      <c r="I835" t="s">
        <v>13</v>
      </c>
      <c r="J835" s="1">
        <v>45395</v>
      </c>
      <c r="K835" s="1">
        <f>Table2[[#This Row],[Order_Date]]+Table2[[#This Row],[Delivery_Time_Days]]</f>
        <v>45406</v>
      </c>
      <c r="L835" t="str">
        <f>IF(Table2[[#This Row],[Customer_Age]]&lt;30,"Young",IF(Table2[[#This Row],[Customer_Age]]&lt;45,"Middle Age","Old"))</f>
        <v>Old</v>
      </c>
      <c r="M835" s="3">
        <f>IF(Table2[[#This Row],[Delivery_Time_Days]]&gt;=7,Table2[[#This Row],[Customer_Rating]],"")</f>
        <v>4.5999999999999996</v>
      </c>
      <c r="N835" s="3" t="str">
        <f>IF(Table2[[#This Row],[Delivery_Time_Days]]&lt;7,Table2[[#This Row],[Customer_Rating]],"")</f>
        <v/>
      </c>
    </row>
    <row r="836" spans="1:14" x14ac:dyDescent="0.3">
      <c r="A836">
        <v>835</v>
      </c>
      <c r="B836">
        <v>62</v>
      </c>
      <c r="C836" t="s">
        <v>10</v>
      </c>
      <c r="D836" t="s">
        <v>15</v>
      </c>
      <c r="E836" t="s">
        <v>16</v>
      </c>
      <c r="F836" s="2">
        <v>1269.54</v>
      </c>
      <c r="G836">
        <v>8</v>
      </c>
      <c r="H836" s="3">
        <v>1.4</v>
      </c>
      <c r="I836" t="s">
        <v>13</v>
      </c>
      <c r="J836" s="1">
        <v>45396</v>
      </c>
      <c r="K836" s="1">
        <f>Table2[[#This Row],[Order_Date]]+Table2[[#This Row],[Delivery_Time_Days]]</f>
        <v>45404</v>
      </c>
      <c r="L836" t="str">
        <f>IF(Table2[[#This Row],[Customer_Age]]&lt;30,"Young",IF(Table2[[#This Row],[Customer_Age]]&lt;45,"Middle Age","Old"))</f>
        <v>Old</v>
      </c>
      <c r="M836" s="3">
        <f>IF(Table2[[#This Row],[Delivery_Time_Days]]&gt;=7,Table2[[#This Row],[Customer_Rating]],"")</f>
        <v>1.4</v>
      </c>
      <c r="N836" s="3" t="str">
        <f>IF(Table2[[#This Row],[Delivery_Time_Days]]&lt;7,Table2[[#This Row],[Customer_Rating]],"")</f>
        <v/>
      </c>
    </row>
    <row r="837" spans="1:14" x14ac:dyDescent="0.3">
      <c r="A837">
        <v>836</v>
      </c>
      <c r="B837">
        <v>23</v>
      </c>
      <c r="C837" t="s">
        <v>10</v>
      </c>
      <c r="D837" t="s">
        <v>15</v>
      </c>
      <c r="E837" t="s">
        <v>21</v>
      </c>
      <c r="F837" s="2">
        <v>873.61</v>
      </c>
      <c r="G837">
        <v>11</v>
      </c>
      <c r="H837" s="3">
        <v>4.4000000000000004</v>
      </c>
      <c r="I837" t="s">
        <v>13</v>
      </c>
      <c r="J837" s="1">
        <v>45397</v>
      </c>
      <c r="K837" s="1">
        <f>Table2[[#This Row],[Order_Date]]+Table2[[#This Row],[Delivery_Time_Days]]</f>
        <v>45408</v>
      </c>
      <c r="L837" t="str">
        <f>IF(Table2[[#This Row],[Customer_Age]]&lt;30,"Young",IF(Table2[[#This Row],[Customer_Age]]&lt;45,"Middle Age","Old"))</f>
        <v>Young</v>
      </c>
      <c r="M837" s="3">
        <f>IF(Table2[[#This Row],[Delivery_Time_Days]]&gt;=7,Table2[[#This Row],[Customer_Rating]],"")</f>
        <v>4.4000000000000004</v>
      </c>
      <c r="N837" s="3" t="str">
        <f>IF(Table2[[#This Row],[Delivery_Time_Days]]&lt;7,Table2[[#This Row],[Customer_Rating]],"")</f>
        <v/>
      </c>
    </row>
    <row r="838" spans="1:14" x14ac:dyDescent="0.3">
      <c r="A838">
        <v>837</v>
      </c>
      <c r="B838">
        <v>55</v>
      </c>
      <c r="C838" t="s">
        <v>10</v>
      </c>
      <c r="D838" t="s">
        <v>15</v>
      </c>
      <c r="E838" t="s">
        <v>16</v>
      </c>
      <c r="F838" s="2">
        <v>756.61</v>
      </c>
      <c r="G838">
        <v>14</v>
      </c>
      <c r="H838" s="3">
        <v>4.9000000000000004</v>
      </c>
      <c r="I838" t="s">
        <v>17</v>
      </c>
      <c r="J838" s="1">
        <v>45398</v>
      </c>
      <c r="K838" s="1">
        <f>Table2[[#This Row],[Order_Date]]+Table2[[#This Row],[Delivery_Time_Days]]</f>
        <v>45412</v>
      </c>
      <c r="L838" t="str">
        <f>IF(Table2[[#This Row],[Customer_Age]]&lt;30,"Young",IF(Table2[[#This Row],[Customer_Age]]&lt;45,"Middle Age","Old"))</f>
        <v>Old</v>
      </c>
      <c r="M838" s="3">
        <f>IF(Table2[[#This Row],[Delivery_Time_Days]]&gt;=7,Table2[[#This Row],[Customer_Rating]],"")</f>
        <v>4.9000000000000004</v>
      </c>
      <c r="N838" s="3" t="str">
        <f>IF(Table2[[#This Row],[Delivery_Time_Days]]&lt;7,Table2[[#This Row],[Customer_Rating]],"")</f>
        <v/>
      </c>
    </row>
    <row r="839" spans="1:14" x14ac:dyDescent="0.3">
      <c r="A839">
        <v>838</v>
      </c>
      <c r="B839">
        <v>44</v>
      </c>
      <c r="C839" t="s">
        <v>23</v>
      </c>
      <c r="D839" t="s">
        <v>25</v>
      </c>
      <c r="E839" t="s">
        <v>21</v>
      </c>
      <c r="F839" s="2">
        <v>150.49</v>
      </c>
      <c r="G839">
        <v>7</v>
      </c>
      <c r="H839" s="3">
        <v>2.2000000000000002</v>
      </c>
      <c r="I839" t="s">
        <v>17</v>
      </c>
      <c r="J839" s="1">
        <v>45399</v>
      </c>
      <c r="K839" s="1">
        <f>Table2[[#This Row],[Order_Date]]+Table2[[#This Row],[Delivery_Time_Days]]</f>
        <v>45406</v>
      </c>
      <c r="L839" t="str">
        <f>IF(Table2[[#This Row],[Customer_Age]]&lt;30,"Young",IF(Table2[[#This Row],[Customer_Age]]&lt;45,"Middle Age","Old"))</f>
        <v>Middle Age</v>
      </c>
      <c r="M839" s="3">
        <f>IF(Table2[[#This Row],[Delivery_Time_Days]]&gt;=7,Table2[[#This Row],[Customer_Rating]],"")</f>
        <v>2.2000000000000002</v>
      </c>
      <c r="N839" s="3" t="str">
        <f>IF(Table2[[#This Row],[Delivery_Time_Days]]&lt;7,Table2[[#This Row],[Customer_Rating]],"")</f>
        <v/>
      </c>
    </row>
    <row r="840" spans="1:14" x14ac:dyDescent="0.3">
      <c r="A840">
        <v>839</v>
      </c>
      <c r="B840">
        <v>64</v>
      </c>
      <c r="C840" t="s">
        <v>10</v>
      </c>
      <c r="D840" t="s">
        <v>18</v>
      </c>
      <c r="E840" t="s">
        <v>12</v>
      </c>
      <c r="F840" s="2">
        <v>824.92</v>
      </c>
      <c r="G840">
        <v>6</v>
      </c>
      <c r="H840" s="3">
        <v>2.9</v>
      </c>
      <c r="I840" t="s">
        <v>13</v>
      </c>
      <c r="J840" s="1">
        <v>45400</v>
      </c>
      <c r="K840" s="1">
        <f>Table2[[#This Row],[Order_Date]]+Table2[[#This Row],[Delivery_Time_Days]]</f>
        <v>45406</v>
      </c>
      <c r="L840" t="str">
        <f>IF(Table2[[#This Row],[Customer_Age]]&lt;30,"Young",IF(Table2[[#This Row],[Customer_Age]]&lt;45,"Middle Age","Old"))</f>
        <v>Old</v>
      </c>
      <c r="M840" s="3" t="str">
        <f>IF(Table2[[#This Row],[Delivery_Time_Days]]&gt;=7,Table2[[#This Row],[Customer_Rating]],"")</f>
        <v/>
      </c>
      <c r="N840" s="3">
        <f>IF(Table2[[#This Row],[Delivery_Time_Days]]&lt;7,Table2[[#This Row],[Customer_Rating]],"")</f>
        <v>2.9</v>
      </c>
    </row>
    <row r="841" spans="1:14" x14ac:dyDescent="0.3">
      <c r="A841">
        <v>840</v>
      </c>
      <c r="B841">
        <v>28</v>
      </c>
      <c r="C841" t="s">
        <v>23</v>
      </c>
      <c r="D841" t="s">
        <v>22</v>
      </c>
      <c r="E841" t="s">
        <v>21</v>
      </c>
      <c r="F841" s="2">
        <v>1236.17</v>
      </c>
      <c r="G841">
        <v>3</v>
      </c>
      <c r="H841" s="3">
        <v>4</v>
      </c>
      <c r="I841" t="s">
        <v>13</v>
      </c>
      <c r="J841" s="1">
        <v>45401</v>
      </c>
      <c r="K841" s="1">
        <f>Table2[[#This Row],[Order_Date]]+Table2[[#This Row],[Delivery_Time_Days]]</f>
        <v>45404</v>
      </c>
      <c r="L841" t="str">
        <f>IF(Table2[[#This Row],[Customer_Age]]&lt;30,"Young",IF(Table2[[#This Row],[Customer_Age]]&lt;45,"Middle Age","Old"))</f>
        <v>Young</v>
      </c>
      <c r="M841" s="3" t="str">
        <f>IF(Table2[[#This Row],[Delivery_Time_Days]]&gt;=7,Table2[[#This Row],[Customer_Rating]],"")</f>
        <v/>
      </c>
      <c r="N841" s="3">
        <f>IF(Table2[[#This Row],[Delivery_Time_Days]]&lt;7,Table2[[#This Row],[Customer_Rating]],"")</f>
        <v>4</v>
      </c>
    </row>
    <row r="842" spans="1:14" x14ac:dyDescent="0.3">
      <c r="A842">
        <v>841</v>
      </c>
      <c r="B842">
        <v>47</v>
      </c>
      <c r="C842" t="s">
        <v>23</v>
      </c>
      <c r="D842" t="s">
        <v>20</v>
      </c>
      <c r="E842" t="s">
        <v>24</v>
      </c>
      <c r="F842" s="2">
        <v>1208.81</v>
      </c>
      <c r="G842">
        <v>12</v>
      </c>
      <c r="H842" s="3">
        <v>1</v>
      </c>
      <c r="I842" t="s">
        <v>17</v>
      </c>
      <c r="J842" s="1">
        <v>45402</v>
      </c>
      <c r="K842" s="1">
        <f>Table2[[#This Row],[Order_Date]]+Table2[[#This Row],[Delivery_Time_Days]]</f>
        <v>45414</v>
      </c>
      <c r="L842" t="str">
        <f>IF(Table2[[#This Row],[Customer_Age]]&lt;30,"Young",IF(Table2[[#This Row],[Customer_Age]]&lt;45,"Middle Age","Old"))</f>
        <v>Old</v>
      </c>
      <c r="M842" s="3">
        <f>IF(Table2[[#This Row],[Delivery_Time_Days]]&gt;=7,Table2[[#This Row],[Customer_Rating]],"")</f>
        <v>1</v>
      </c>
      <c r="N842" s="3" t="str">
        <f>IF(Table2[[#This Row],[Delivery_Time_Days]]&lt;7,Table2[[#This Row],[Customer_Rating]],"")</f>
        <v/>
      </c>
    </row>
    <row r="843" spans="1:14" x14ac:dyDescent="0.3">
      <c r="A843">
        <v>842</v>
      </c>
      <c r="B843">
        <v>61</v>
      </c>
      <c r="C843" t="s">
        <v>23</v>
      </c>
      <c r="D843" t="s">
        <v>15</v>
      </c>
      <c r="E843" t="s">
        <v>12</v>
      </c>
      <c r="F843" s="2">
        <v>1274.98</v>
      </c>
      <c r="G843">
        <v>4</v>
      </c>
      <c r="H843" s="3">
        <v>2.5</v>
      </c>
      <c r="I843" t="s">
        <v>13</v>
      </c>
      <c r="J843" s="1">
        <v>45403</v>
      </c>
      <c r="K843" s="1">
        <f>Table2[[#This Row],[Order_Date]]+Table2[[#This Row],[Delivery_Time_Days]]</f>
        <v>45407</v>
      </c>
      <c r="L843" t="str">
        <f>IF(Table2[[#This Row],[Customer_Age]]&lt;30,"Young",IF(Table2[[#This Row],[Customer_Age]]&lt;45,"Middle Age","Old"))</f>
        <v>Old</v>
      </c>
      <c r="M843" s="3" t="str">
        <f>IF(Table2[[#This Row],[Delivery_Time_Days]]&gt;=7,Table2[[#This Row],[Customer_Rating]],"")</f>
        <v/>
      </c>
      <c r="N843" s="3">
        <f>IF(Table2[[#This Row],[Delivery_Time_Days]]&lt;7,Table2[[#This Row],[Customer_Rating]],"")</f>
        <v>2.5</v>
      </c>
    </row>
    <row r="844" spans="1:14" x14ac:dyDescent="0.3">
      <c r="A844">
        <v>843</v>
      </c>
      <c r="B844">
        <v>43</v>
      </c>
      <c r="C844" t="s">
        <v>23</v>
      </c>
      <c r="D844" t="s">
        <v>20</v>
      </c>
      <c r="E844" t="s">
        <v>21</v>
      </c>
      <c r="F844" s="2">
        <v>591.14</v>
      </c>
      <c r="G844">
        <v>3</v>
      </c>
      <c r="H844" s="3">
        <v>4</v>
      </c>
      <c r="I844" t="s">
        <v>17</v>
      </c>
      <c r="J844" s="1">
        <v>45404</v>
      </c>
      <c r="K844" s="1">
        <f>Table2[[#This Row],[Order_Date]]+Table2[[#This Row],[Delivery_Time_Days]]</f>
        <v>45407</v>
      </c>
      <c r="L844" t="str">
        <f>IF(Table2[[#This Row],[Customer_Age]]&lt;30,"Young",IF(Table2[[#This Row],[Customer_Age]]&lt;45,"Middle Age","Old"))</f>
        <v>Middle Age</v>
      </c>
      <c r="M844" s="3" t="str">
        <f>IF(Table2[[#This Row],[Delivery_Time_Days]]&gt;=7,Table2[[#This Row],[Customer_Rating]],"")</f>
        <v/>
      </c>
      <c r="N844" s="3">
        <f>IF(Table2[[#This Row],[Delivery_Time_Days]]&lt;7,Table2[[#This Row],[Customer_Rating]],"")</f>
        <v>4</v>
      </c>
    </row>
    <row r="845" spans="1:14" x14ac:dyDescent="0.3">
      <c r="A845">
        <v>844</v>
      </c>
      <c r="B845">
        <v>28</v>
      </c>
      <c r="C845" t="s">
        <v>10</v>
      </c>
      <c r="D845" t="s">
        <v>22</v>
      </c>
      <c r="E845" t="s">
        <v>24</v>
      </c>
      <c r="F845" s="2">
        <v>808.22</v>
      </c>
      <c r="G845">
        <v>14</v>
      </c>
      <c r="H845" s="3">
        <v>1.1000000000000001</v>
      </c>
      <c r="I845" t="s">
        <v>17</v>
      </c>
      <c r="J845" s="1">
        <v>45405</v>
      </c>
      <c r="K845" s="1">
        <f>Table2[[#This Row],[Order_Date]]+Table2[[#This Row],[Delivery_Time_Days]]</f>
        <v>45419</v>
      </c>
      <c r="L845" t="str">
        <f>IF(Table2[[#This Row],[Customer_Age]]&lt;30,"Young",IF(Table2[[#This Row],[Customer_Age]]&lt;45,"Middle Age","Old"))</f>
        <v>Young</v>
      </c>
      <c r="M845" s="3">
        <f>IF(Table2[[#This Row],[Delivery_Time_Days]]&gt;=7,Table2[[#This Row],[Customer_Rating]],"")</f>
        <v>1.1000000000000001</v>
      </c>
      <c r="N845" s="3" t="str">
        <f>IF(Table2[[#This Row],[Delivery_Time_Days]]&lt;7,Table2[[#This Row],[Customer_Rating]],"")</f>
        <v/>
      </c>
    </row>
    <row r="846" spans="1:14" x14ac:dyDescent="0.3">
      <c r="A846">
        <v>845</v>
      </c>
      <c r="B846">
        <v>30</v>
      </c>
      <c r="C846" t="s">
        <v>14</v>
      </c>
      <c r="D846" t="s">
        <v>22</v>
      </c>
      <c r="E846" t="s">
        <v>12</v>
      </c>
      <c r="F846" s="2">
        <v>1101.8</v>
      </c>
      <c r="G846">
        <v>13</v>
      </c>
      <c r="H846" s="3">
        <v>2.6</v>
      </c>
      <c r="I846" t="s">
        <v>17</v>
      </c>
      <c r="J846" s="1">
        <v>45406</v>
      </c>
      <c r="K846" s="1">
        <f>Table2[[#This Row],[Order_Date]]+Table2[[#This Row],[Delivery_Time_Days]]</f>
        <v>45419</v>
      </c>
      <c r="L846" t="str">
        <f>IF(Table2[[#This Row],[Customer_Age]]&lt;30,"Young",IF(Table2[[#This Row],[Customer_Age]]&lt;45,"Middle Age","Old"))</f>
        <v>Middle Age</v>
      </c>
      <c r="M846" s="3">
        <f>IF(Table2[[#This Row],[Delivery_Time_Days]]&gt;=7,Table2[[#This Row],[Customer_Rating]],"")</f>
        <v>2.6</v>
      </c>
      <c r="N846" s="3" t="str">
        <f>IF(Table2[[#This Row],[Delivery_Time_Days]]&lt;7,Table2[[#This Row],[Customer_Rating]],"")</f>
        <v/>
      </c>
    </row>
    <row r="847" spans="1:14" x14ac:dyDescent="0.3">
      <c r="A847">
        <v>846</v>
      </c>
      <c r="B847">
        <v>68</v>
      </c>
      <c r="C847" t="s">
        <v>14</v>
      </c>
      <c r="D847" t="s">
        <v>11</v>
      </c>
      <c r="E847" t="s">
        <v>12</v>
      </c>
      <c r="F847" s="2">
        <v>1236.83</v>
      </c>
      <c r="G847">
        <v>4</v>
      </c>
      <c r="H847" s="3">
        <v>3.8</v>
      </c>
      <c r="I847" t="s">
        <v>17</v>
      </c>
      <c r="J847" s="1">
        <v>45407</v>
      </c>
      <c r="K847" s="1">
        <f>Table2[[#This Row],[Order_Date]]+Table2[[#This Row],[Delivery_Time_Days]]</f>
        <v>45411</v>
      </c>
      <c r="L847" t="str">
        <f>IF(Table2[[#This Row],[Customer_Age]]&lt;30,"Young",IF(Table2[[#This Row],[Customer_Age]]&lt;45,"Middle Age","Old"))</f>
        <v>Old</v>
      </c>
      <c r="M847" s="3" t="str">
        <f>IF(Table2[[#This Row],[Delivery_Time_Days]]&gt;=7,Table2[[#This Row],[Customer_Rating]],"")</f>
        <v/>
      </c>
      <c r="N847" s="3">
        <f>IF(Table2[[#This Row],[Delivery_Time_Days]]&lt;7,Table2[[#This Row],[Customer_Rating]],"")</f>
        <v>3.8</v>
      </c>
    </row>
    <row r="848" spans="1:14" x14ac:dyDescent="0.3">
      <c r="A848">
        <v>847</v>
      </c>
      <c r="B848">
        <v>69</v>
      </c>
      <c r="C848" t="s">
        <v>14</v>
      </c>
      <c r="D848" t="s">
        <v>22</v>
      </c>
      <c r="E848" t="s">
        <v>12</v>
      </c>
      <c r="F848" s="2">
        <v>903.26</v>
      </c>
      <c r="G848">
        <v>11</v>
      </c>
      <c r="H848" s="3">
        <v>2.2999999999999998</v>
      </c>
      <c r="I848" t="s">
        <v>17</v>
      </c>
      <c r="J848" s="1">
        <v>45408</v>
      </c>
      <c r="K848" s="1">
        <f>Table2[[#This Row],[Order_Date]]+Table2[[#This Row],[Delivery_Time_Days]]</f>
        <v>45419</v>
      </c>
      <c r="L848" t="str">
        <f>IF(Table2[[#This Row],[Customer_Age]]&lt;30,"Young",IF(Table2[[#This Row],[Customer_Age]]&lt;45,"Middle Age","Old"))</f>
        <v>Old</v>
      </c>
      <c r="M848" s="3">
        <f>IF(Table2[[#This Row],[Delivery_Time_Days]]&gt;=7,Table2[[#This Row],[Customer_Rating]],"")</f>
        <v>2.2999999999999998</v>
      </c>
      <c r="N848" s="3" t="str">
        <f>IF(Table2[[#This Row],[Delivery_Time_Days]]&lt;7,Table2[[#This Row],[Customer_Rating]],"")</f>
        <v/>
      </c>
    </row>
    <row r="849" spans="1:14" x14ac:dyDescent="0.3">
      <c r="A849">
        <v>848</v>
      </c>
      <c r="B849">
        <v>24</v>
      </c>
      <c r="C849" t="s">
        <v>10</v>
      </c>
      <c r="D849" t="s">
        <v>25</v>
      </c>
      <c r="E849" t="s">
        <v>21</v>
      </c>
      <c r="F849" s="2">
        <v>617.44000000000005</v>
      </c>
      <c r="G849">
        <v>13</v>
      </c>
      <c r="H849" s="3">
        <v>4</v>
      </c>
      <c r="I849" t="s">
        <v>17</v>
      </c>
      <c r="J849" s="1">
        <v>45409</v>
      </c>
      <c r="K849" s="1">
        <f>Table2[[#This Row],[Order_Date]]+Table2[[#This Row],[Delivery_Time_Days]]</f>
        <v>45422</v>
      </c>
      <c r="L849" t="str">
        <f>IF(Table2[[#This Row],[Customer_Age]]&lt;30,"Young",IF(Table2[[#This Row],[Customer_Age]]&lt;45,"Middle Age","Old"))</f>
        <v>Young</v>
      </c>
      <c r="M849" s="3">
        <f>IF(Table2[[#This Row],[Delivery_Time_Days]]&gt;=7,Table2[[#This Row],[Customer_Rating]],"")</f>
        <v>4</v>
      </c>
      <c r="N849" s="3" t="str">
        <f>IF(Table2[[#This Row],[Delivery_Time_Days]]&lt;7,Table2[[#This Row],[Customer_Rating]],"")</f>
        <v/>
      </c>
    </row>
    <row r="850" spans="1:14" x14ac:dyDescent="0.3">
      <c r="A850">
        <v>849</v>
      </c>
      <c r="B850">
        <v>19</v>
      </c>
      <c r="C850" t="s">
        <v>10</v>
      </c>
      <c r="D850" t="s">
        <v>25</v>
      </c>
      <c r="E850" t="s">
        <v>12</v>
      </c>
      <c r="F850" s="2">
        <v>763.73</v>
      </c>
      <c r="G850">
        <v>14</v>
      </c>
      <c r="H850" s="3">
        <v>4.3</v>
      </c>
      <c r="I850" t="s">
        <v>13</v>
      </c>
      <c r="J850" s="1">
        <v>45410</v>
      </c>
      <c r="K850" s="1">
        <f>Table2[[#This Row],[Order_Date]]+Table2[[#This Row],[Delivery_Time_Days]]</f>
        <v>45424</v>
      </c>
      <c r="L850" t="str">
        <f>IF(Table2[[#This Row],[Customer_Age]]&lt;30,"Young",IF(Table2[[#This Row],[Customer_Age]]&lt;45,"Middle Age","Old"))</f>
        <v>Young</v>
      </c>
      <c r="M850" s="3">
        <f>IF(Table2[[#This Row],[Delivery_Time_Days]]&gt;=7,Table2[[#This Row],[Customer_Rating]],"")</f>
        <v>4.3</v>
      </c>
      <c r="N850" s="3" t="str">
        <f>IF(Table2[[#This Row],[Delivery_Time_Days]]&lt;7,Table2[[#This Row],[Customer_Rating]],"")</f>
        <v/>
      </c>
    </row>
    <row r="851" spans="1:14" x14ac:dyDescent="0.3">
      <c r="A851">
        <v>850</v>
      </c>
      <c r="B851">
        <v>66</v>
      </c>
      <c r="C851" t="s">
        <v>23</v>
      </c>
      <c r="D851" t="s">
        <v>20</v>
      </c>
      <c r="E851" t="s">
        <v>24</v>
      </c>
      <c r="F851" s="2">
        <v>137.38999999999999</v>
      </c>
      <c r="G851">
        <v>3</v>
      </c>
      <c r="H851" s="3">
        <v>4.4000000000000004</v>
      </c>
      <c r="I851" t="s">
        <v>13</v>
      </c>
      <c r="J851" s="1">
        <v>45411</v>
      </c>
      <c r="K851" s="1">
        <f>Table2[[#This Row],[Order_Date]]+Table2[[#This Row],[Delivery_Time_Days]]</f>
        <v>45414</v>
      </c>
      <c r="L851" t="str">
        <f>IF(Table2[[#This Row],[Customer_Age]]&lt;30,"Young",IF(Table2[[#This Row],[Customer_Age]]&lt;45,"Middle Age","Old"))</f>
        <v>Old</v>
      </c>
      <c r="M851" s="3" t="str">
        <f>IF(Table2[[#This Row],[Delivery_Time_Days]]&gt;=7,Table2[[#This Row],[Customer_Rating]],"")</f>
        <v/>
      </c>
      <c r="N851" s="3">
        <f>IF(Table2[[#This Row],[Delivery_Time_Days]]&lt;7,Table2[[#This Row],[Customer_Rating]],"")</f>
        <v>4.4000000000000004</v>
      </c>
    </row>
    <row r="852" spans="1:14" x14ac:dyDescent="0.3">
      <c r="A852">
        <v>851</v>
      </c>
      <c r="B852">
        <v>34</v>
      </c>
      <c r="C852" t="s">
        <v>14</v>
      </c>
      <c r="D852" t="s">
        <v>18</v>
      </c>
      <c r="E852" t="s">
        <v>12</v>
      </c>
      <c r="F852" s="2">
        <v>571.25</v>
      </c>
      <c r="G852">
        <v>13</v>
      </c>
      <c r="H852" s="3">
        <v>4</v>
      </c>
      <c r="I852" t="s">
        <v>13</v>
      </c>
      <c r="J852" s="1">
        <v>45412</v>
      </c>
      <c r="K852" s="1">
        <f>Table2[[#This Row],[Order_Date]]+Table2[[#This Row],[Delivery_Time_Days]]</f>
        <v>45425</v>
      </c>
      <c r="L852" t="str">
        <f>IF(Table2[[#This Row],[Customer_Age]]&lt;30,"Young",IF(Table2[[#This Row],[Customer_Age]]&lt;45,"Middle Age","Old"))</f>
        <v>Middle Age</v>
      </c>
      <c r="M852" s="3">
        <f>IF(Table2[[#This Row],[Delivery_Time_Days]]&gt;=7,Table2[[#This Row],[Customer_Rating]],"")</f>
        <v>4</v>
      </c>
      <c r="N852" s="3" t="str">
        <f>IF(Table2[[#This Row],[Delivery_Time_Days]]&lt;7,Table2[[#This Row],[Customer_Rating]],"")</f>
        <v/>
      </c>
    </row>
    <row r="853" spans="1:14" x14ac:dyDescent="0.3">
      <c r="A853">
        <v>852</v>
      </c>
      <c r="B853">
        <v>32</v>
      </c>
      <c r="C853" t="s">
        <v>10</v>
      </c>
      <c r="D853" t="s">
        <v>11</v>
      </c>
      <c r="E853" t="s">
        <v>21</v>
      </c>
      <c r="F853" s="2">
        <v>336.08</v>
      </c>
      <c r="G853">
        <v>10</v>
      </c>
      <c r="H853" s="3">
        <v>3.9</v>
      </c>
      <c r="I853" t="s">
        <v>17</v>
      </c>
      <c r="J853" s="1">
        <v>45413</v>
      </c>
      <c r="K853" s="1">
        <f>Table2[[#This Row],[Order_Date]]+Table2[[#This Row],[Delivery_Time_Days]]</f>
        <v>45423</v>
      </c>
      <c r="L853" t="str">
        <f>IF(Table2[[#This Row],[Customer_Age]]&lt;30,"Young",IF(Table2[[#This Row],[Customer_Age]]&lt;45,"Middle Age","Old"))</f>
        <v>Middle Age</v>
      </c>
      <c r="M853" s="3">
        <f>IF(Table2[[#This Row],[Delivery_Time_Days]]&gt;=7,Table2[[#This Row],[Customer_Rating]],"")</f>
        <v>3.9</v>
      </c>
      <c r="N853" s="3" t="str">
        <f>IF(Table2[[#This Row],[Delivery_Time_Days]]&lt;7,Table2[[#This Row],[Customer_Rating]],"")</f>
        <v/>
      </c>
    </row>
    <row r="854" spans="1:14" x14ac:dyDescent="0.3">
      <c r="A854">
        <v>853</v>
      </c>
      <c r="B854">
        <v>20</v>
      </c>
      <c r="C854" t="s">
        <v>23</v>
      </c>
      <c r="D854" t="s">
        <v>15</v>
      </c>
      <c r="E854" t="s">
        <v>19</v>
      </c>
      <c r="F854" s="2">
        <v>385.61</v>
      </c>
      <c r="G854">
        <v>14</v>
      </c>
      <c r="H854" s="3">
        <v>4.8</v>
      </c>
      <c r="I854" t="s">
        <v>13</v>
      </c>
      <c r="J854" s="1">
        <v>45414</v>
      </c>
      <c r="K854" s="1">
        <f>Table2[[#This Row],[Order_Date]]+Table2[[#This Row],[Delivery_Time_Days]]</f>
        <v>45428</v>
      </c>
      <c r="L854" t="str">
        <f>IF(Table2[[#This Row],[Customer_Age]]&lt;30,"Young",IF(Table2[[#This Row],[Customer_Age]]&lt;45,"Middle Age","Old"))</f>
        <v>Young</v>
      </c>
      <c r="M854" s="3">
        <f>IF(Table2[[#This Row],[Delivery_Time_Days]]&gt;=7,Table2[[#This Row],[Customer_Rating]],"")</f>
        <v>4.8</v>
      </c>
      <c r="N854" s="3" t="str">
        <f>IF(Table2[[#This Row],[Delivery_Time_Days]]&lt;7,Table2[[#This Row],[Customer_Rating]],"")</f>
        <v/>
      </c>
    </row>
    <row r="855" spans="1:14" x14ac:dyDescent="0.3">
      <c r="A855">
        <v>854</v>
      </c>
      <c r="B855">
        <v>39</v>
      </c>
      <c r="C855" t="s">
        <v>10</v>
      </c>
      <c r="D855" t="s">
        <v>22</v>
      </c>
      <c r="E855" t="s">
        <v>21</v>
      </c>
      <c r="F855" s="2">
        <v>824.14</v>
      </c>
      <c r="G855">
        <v>2</v>
      </c>
      <c r="H855" s="3">
        <v>3.6</v>
      </c>
      <c r="I855" t="s">
        <v>13</v>
      </c>
      <c r="J855" s="1">
        <v>45415</v>
      </c>
      <c r="K855" s="1">
        <f>Table2[[#This Row],[Order_Date]]+Table2[[#This Row],[Delivery_Time_Days]]</f>
        <v>45417</v>
      </c>
      <c r="L855" t="str">
        <f>IF(Table2[[#This Row],[Customer_Age]]&lt;30,"Young",IF(Table2[[#This Row],[Customer_Age]]&lt;45,"Middle Age","Old"))</f>
        <v>Middle Age</v>
      </c>
      <c r="M855" s="3" t="str">
        <f>IF(Table2[[#This Row],[Delivery_Time_Days]]&gt;=7,Table2[[#This Row],[Customer_Rating]],"")</f>
        <v/>
      </c>
      <c r="N855" s="3">
        <f>IF(Table2[[#This Row],[Delivery_Time_Days]]&lt;7,Table2[[#This Row],[Customer_Rating]],"")</f>
        <v>3.6</v>
      </c>
    </row>
    <row r="856" spans="1:14" x14ac:dyDescent="0.3">
      <c r="A856">
        <v>855</v>
      </c>
      <c r="B856">
        <v>58</v>
      </c>
      <c r="C856" t="s">
        <v>10</v>
      </c>
      <c r="D856" t="s">
        <v>20</v>
      </c>
      <c r="E856" t="s">
        <v>16</v>
      </c>
      <c r="F856" s="2">
        <v>899.91</v>
      </c>
      <c r="G856">
        <v>12</v>
      </c>
      <c r="H856" s="3">
        <v>5</v>
      </c>
      <c r="I856" t="s">
        <v>17</v>
      </c>
      <c r="J856" s="1">
        <v>45416</v>
      </c>
      <c r="K856" s="1">
        <f>Table2[[#This Row],[Order_Date]]+Table2[[#This Row],[Delivery_Time_Days]]</f>
        <v>45428</v>
      </c>
      <c r="L856" t="str">
        <f>IF(Table2[[#This Row],[Customer_Age]]&lt;30,"Young",IF(Table2[[#This Row],[Customer_Age]]&lt;45,"Middle Age","Old"))</f>
        <v>Old</v>
      </c>
      <c r="M856" s="3">
        <f>IF(Table2[[#This Row],[Delivery_Time_Days]]&gt;=7,Table2[[#This Row],[Customer_Rating]],"")</f>
        <v>5</v>
      </c>
      <c r="N856" s="3" t="str">
        <f>IF(Table2[[#This Row],[Delivery_Time_Days]]&lt;7,Table2[[#This Row],[Customer_Rating]],"")</f>
        <v/>
      </c>
    </row>
    <row r="857" spans="1:14" x14ac:dyDescent="0.3">
      <c r="A857">
        <v>856</v>
      </c>
      <c r="B857">
        <v>49</v>
      </c>
      <c r="C857" t="s">
        <v>23</v>
      </c>
      <c r="D857" t="s">
        <v>15</v>
      </c>
      <c r="E857" t="s">
        <v>24</v>
      </c>
      <c r="F857" s="2">
        <v>564.20000000000005</v>
      </c>
      <c r="G857">
        <v>5</v>
      </c>
      <c r="H857" s="3">
        <v>4.5</v>
      </c>
      <c r="I857" t="s">
        <v>17</v>
      </c>
      <c r="J857" s="1">
        <v>45417</v>
      </c>
      <c r="K857" s="1">
        <f>Table2[[#This Row],[Order_Date]]+Table2[[#This Row],[Delivery_Time_Days]]</f>
        <v>45422</v>
      </c>
      <c r="L857" t="str">
        <f>IF(Table2[[#This Row],[Customer_Age]]&lt;30,"Young",IF(Table2[[#This Row],[Customer_Age]]&lt;45,"Middle Age","Old"))</f>
        <v>Old</v>
      </c>
      <c r="M857" s="3" t="str">
        <f>IF(Table2[[#This Row],[Delivery_Time_Days]]&gt;=7,Table2[[#This Row],[Customer_Rating]],"")</f>
        <v/>
      </c>
      <c r="N857" s="3">
        <f>IF(Table2[[#This Row],[Delivery_Time_Days]]&lt;7,Table2[[#This Row],[Customer_Rating]],"")</f>
        <v>4.5</v>
      </c>
    </row>
    <row r="858" spans="1:14" x14ac:dyDescent="0.3">
      <c r="A858">
        <v>857</v>
      </c>
      <c r="B858">
        <v>44</v>
      </c>
      <c r="C858" t="s">
        <v>10</v>
      </c>
      <c r="D858" t="s">
        <v>20</v>
      </c>
      <c r="E858" t="s">
        <v>24</v>
      </c>
      <c r="F858" s="2">
        <v>352.47</v>
      </c>
      <c r="G858">
        <v>12</v>
      </c>
      <c r="H858" s="3">
        <v>3.9</v>
      </c>
      <c r="I858" t="s">
        <v>13</v>
      </c>
      <c r="J858" s="1">
        <v>45418</v>
      </c>
      <c r="K858" s="1">
        <f>Table2[[#This Row],[Order_Date]]+Table2[[#This Row],[Delivery_Time_Days]]</f>
        <v>45430</v>
      </c>
      <c r="L858" t="str">
        <f>IF(Table2[[#This Row],[Customer_Age]]&lt;30,"Young",IF(Table2[[#This Row],[Customer_Age]]&lt;45,"Middle Age","Old"))</f>
        <v>Middle Age</v>
      </c>
      <c r="M858" s="3">
        <f>IF(Table2[[#This Row],[Delivery_Time_Days]]&gt;=7,Table2[[#This Row],[Customer_Rating]],"")</f>
        <v>3.9</v>
      </c>
      <c r="N858" s="3" t="str">
        <f>IF(Table2[[#This Row],[Delivery_Time_Days]]&lt;7,Table2[[#This Row],[Customer_Rating]],"")</f>
        <v/>
      </c>
    </row>
    <row r="859" spans="1:14" x14ac:dyDescent="0.3">
      <c r="A859">
        <v>858</v>
      </c>
      <c r="B859">
        <v>41</v>
      </c>
      <c r="C859" t="s">
        <v>14</v>
      </c>
      <c r="D859" t="s">
        <v>18</v>
      </c>
      <c r="E859" t="s">
        <v>21</v>
      </c>
      <c r="F859" s="2">
        <v>850.7</v>
      </c>
      <c r="G859">
        <v>12</v>
      </c>
      <c r="H859" s="3">
        <v>4.8</v>
      </c>
      <c r="I859" t="s">
        <v>13</v>
      </c>
      <c r="J859" s="1">
        <v>45419</v>
      </c>
      <c r="K859" s="1">
        <f>Table2[[#This Row],[Order_Date]]+Table2[[#This Row],[Delivery_Time_Days]]</f>
        <v>45431</v>
      </c>
      <c r="L859" t="str">
        <f>IF(Table2[[#This Row],[Customer_Age]]&lt;30,"Young",IF(Table2[[#This Row],[Customer_Age]]&lt;45,"Middle Age","Old"))</f>
        <v>Middle Age</v>
      </c>
      <c r="M859" s="3">
        <f>IF(Table2[[#This Row],[Delivery_Time_Days]]&gt;=7,Table2[[#This Row],[Customer_Rating]],"")</f>
        <v>4.8</v>
      </c>
      <c r="N859" s="3" t="str">
        <f>IF(Table2[[#This Row],[Delivery_Time_Days]]&lt;7,Table2[[#This Row],[Customer_Rating]],"")</f>
        <v/>
      </c>
    </row>
    <row r="860" spans="1:14" x14ac:dyDescent="0.3">
      <c r="A860">
        <v>859</v>
      </c>
      <c r="B860">
        <v>53</v>
      </c>
      <c r="C860" t="s">
        <v>10</v>
      </c>
      <c r="D860" t="s">
        <v>20</v>
      </c>
      <c r="E860" t="s">
        <v>16</v>
      </c>
      <c r="F860" s="2">
        <v>958.82</v>
      </c>
      <c r="G860">
        <v>2</v>
      </c>
      <c r="H860" s="3">
        <v>4.3</v>
      </c>
      <c r="I860" t="s">
        <v>17</v>
      </c>
      <c r="J860" s="1">
        <v>45420</v>
      </c>
      <c r="K860" s="1">
        <f>Table2[[#This Row],[Order_Date]]+Table2[[#This Row],[Delivery_Time_Days]]</f>
        <v>45422</v>
      </c>
      <c r="L860" t="str">
        <f>IF(Table2[[#This Row],[Customer_Age]]&lt;30,"Young",IF(Table2[[#This Row],[Customer_Age]]&lt;45,"Middle Age","Old"))</f>
        <v>Old</v>
      </c>
      <c r="M860" s="3" t="str">
        <f>IF(Table2[[#This Row],[Delivery_Time_Days]]&gt;=7,Table2[[#This Row],[Customer_Rating]],"")</f>
        <v/>
      </c>
      <c r="N860" s="3">
        <f>IF(Table2[[#This Row],[Delivery_Time_Days]]&lt;7,Table2[[#This Row],[Customer_Rating]],"")</f>
        <v>4.3</v>
      </c>
    </row>
    <row r="861" spans="1:14" x14ac:dyDescent="0.3">
      <c r="A861">
        <v>860</v>
      </c>
      <c r="B861">
        <v>31</v>
      </c>
      <c r="C861" t="s">
        <v>10</v>
      </c>
      <c r="D861" t="s">
        <v>11</v>
      </c>
      <c r="E861" t="s">
        <v>24</v>
      </c>
      <c r="F861" s="2">
        <v>411.36</v>
      </c>
      <c r="G861">
        <v>10</v>
      </c>
      <c r="H861" s="3">
        <v>2</v>
      </c>
      <c r="I861" t="s">
        <v>13</v>
      </c>
      <c r="J861" s="1">
        <v>45421</v>
      </c>
      <c r="K861" s="1">
        <f>Table2[[#This Row],[Order_Date]]+Table2[[#This Row],[Delivery_Time_Days]]</f>
        <v>45431</v>
      </c>
      <c r="L861" t="str">
        <f>IF(Table2[[#This Row],[Customer_Age]]&lt;30,"Young",IF(Table2[[#This Row],[Customer_Age]]&lt;45,"Middle Age","Old"))</f>
        <v>Middle Age</v>
      </c>
      <c r="M861" s="3">
        <f>IF(Table2[[#This Row],[Delivery_Time_Days]]&gt;=7,Table2[[#This Row],[Customer_Rating]],"")</f>
        <v>2</v>
      </c>
      <c r="N861" s="3" t="str">
        <f>IF(Table2[[#This Row],[Delivery_Time_Days]]&lt;7,Table2[[#This Row],[Customer_Rating]],"")</f>
        <v/>
      </c>
    </row>
    <row r="862" spans="1:14" x14ac:dyDescent="0.3">
      <c r="A862">
        <v>861</v>
      </c>
      <c r="B862">
        <v>19</v>
      </c>
      <c r="C862" t="s">
        <v>10</v>
      </c>
      <c r="D862" t="s">
        <v>15</v>
      </c>
      <c r="E862" t="s">
        <v>16</v>
      </c>
      <c r="F862" s="2">
        <v>1254.8</v>
      </c>
      <c r="G862">
        <v>8</v>
      </c>
      <c r="H862" s="3">
        <v>3.4</v>
      </c>
      <c r="I862" t="s">
        <v>13</v>
      </c>
      <c r="J862" s="1">
        <v>45422</v>
      </c>
      <c r="K862" s="1">
        <f>Table2[[#This Row],[Order_Date]]+Table2[[#This Row],[Delivery_Time_Days]]</f>
        <v>45430</v>
      </c>
      <c r="L862" t="str">
        <f>IF(Table2[[#This Row],[Customer_Age]]&lt;30,"Young",IF(Table2[[#This Row],[Customer_Age]]&lt;45,"Middle Age","Old"))</f>
        <v>Young</v>
      </c>
      <c r="M862" s="3">
        <f>IF(Table2[[#This Row],[Delivery_Time_Days]]&gt;=7,Table2[[#This Row],[Customer_Rating]],"")</f>
        <v>3.4</v>
      </c>
      <c r="N862" s="3" t="str">
        <f>IF(Table2[[#This Row],[Delivery_Time_Days]]&lt;7,Table2[[#This Row],[Customer_Rating]],"")</f>
        <v/>
      </c>
    </row>
    <row r="863" spans="1:14" x14ac:dyDescent="0.3">
      <c r="A863">
        <v>862</v>
      </c>
      <c r="B863">
        <v>56</v>
      </c>
      <c r="C863" t="s">
        <v>10</v>
      </c>
      <c r="D863" t="s">
        <v>25</v>
      </c>
      <c r="E863" t="s">
        <v>24</v>
      </c>
      <c r="F863" s="2">
        <v>849.43</v>
      </c>
      <c r="G863">
        <v>4</v>
      </c>
      <c r="H863" s="3">
        <v>3.7</v>
      </c>
      <c r="I863" t="s">
        <v>17</v>
      </c>
      <c r="J863" s="1">
        <v>45423</v>
      </c>
      <c r="K863" s="1">
        <f>Table2[[#This Row],[Order_Date]]+Table2[[#This Row],[Delivery_Time_Days]]</f>
        <v>45427</v>
      </c>
      <c r="L863" t="str">
        <f>IF(Table2[[#This Row],[Customer_Age]]&lt;30,"Young",IF(Table2[[#This Row],[Customer_Age]]&lt;45,"Middle Age","Old"))</f>
        <v>Old</v>
      </c>
      <c r="M863" s="3" t="str">
        <f>IF(Table2[[#This Row],[Delivery_Time_Days]]&gt;=7,Table2[[#This Row],[Customer_Rating]],"")</f>
        <v/>
      </c>
      <c r="N863" s="3">
        <f>IF(Table2[[#This Row],[Delivery_Time_Days]]&lt;7,Table2[[#This Row],[Customer_Rating]],"")</f>
        <v>3.7</v>
      </c>
    </row>
    <row r="864" spans="1:14" x14ac:dyDescent="0.3">
      <c r="A864">
        <v>863</v>
      </c>
      <c r="B864">
        <v>18</v>
      </c>
      <c r="C864" t="s">
        <v>10</v>
      </c>
      <c r="D864" t="s">
        <v>11</v>
      </c>
      <c r="E864" t="s">
        <v>19</v>
      </c>
      <c r="F864" s="2">
        <v>957.43</v>
      </c>
      <c r="G864">
        <v>9</v>
      </c>
      <c r="H864" s="3">
        <v>2.2999999999999998</v>
      </c>
      <c r="I864" t="s">
        <v>17</v>
      </c>
      <c r="J864" s="1">
        <v>45424</v>
      </c>
      <c r="K864" s="1">
        <f>Table2[[#This Row],[Order_Date]]+Table2[[#This Row],[Delivery_Time_Days]]</f>
        <v>45433</v>
      </c>
      <c r="L864" t="str">
        <f>IF(Table2[[#This Row],[Customer_Age]]&lt;30,"Young",IF(Table2[[#This Row],[Customer_Age]]&lt;45,"Middle Age","Old"))</f>
        <v>Young</v>
      </c>
      <c r="M864" s="3">
        <f>IF(Table2[[#This Row],[Delivery_Time_Days]]&gt;=7,Table2[[#This Row],[Customer_Rating]],"")</f>
        <v>2.2999999999999998</v>
      </c>
      <c r="N864" s="3" t="str">
        <f>IF(Table2[[#This Row],[Delivery_Time_Days]]&lt;7,Table2[[#This Row],[Customer_Rating]],"")</f>
        <v/>
      </c>
    </row>
    <row r="865" spans="1:14" x14ac:dyDescent="0.3">
      <c r="A865">
        <v>864</v>
      </c>
      <c r="B865">
        <v>48</v>
      </c>
      <c r="C865" t="s">
        <v>14</v>
      </c>
      <c r="D865" t="s">
        <v>11</v>
      </c>
      <c r="E865" t="s">
        <v>12</v>
      </c>
      <c r="F865" s="2">
        <v>1368.07</v>
      </c>
      <c r="G865">
        <v>2</v>
      </c>
      <c r="H865" s="3">
        <v>1.4</v>
      </c>
      <c r="I865" t="s">
        <v>13</v>
      </c>
      <c r="J865" s="1">
        <v>45425</v>
      </c>
      <c r="K865" s="1">
        <f>Table2[[#This Row],[Order_Date]]+Table2[[#This Row],[Delivery_Time_Days]]</f>
        <v>45427</v>
      </c>
      <c r="L865" t="str">
        <f>IF(Table2[[#This Row],[Customer_Age]]&lt;30,"Young",IF(Table2[[#This Row],[Customer_Age]]&lt;45,"Middle Age","Old"))</f>
        <v>Old</v>
      </c>
      <c r="M865" s="3" t="str">
        <f>IF(Table2[[#This Row],[Delivery_Time_Days]]&gt;=7,Table2[[#This Row],[Customer_Rating]],"")</f>
        <v/>
      </c>
      <c r="N865" s="3">
        <f>IF(Table2[[#This Row],[Delivery_Time_Days]]&lt;7,Table2[[#This Row],[Customer_Rating]],"")</f>
        <v>1.4</v>
      </c>
    </row>
    <row r="866" spans="1:14" x14ac:dyDescent="0.3">
      <c r="A866">
        <v>865</v>
      </c>
      <c r="B866">
        <v>45</v>
      </c>
      <c r="C866" t="s">
        <v>23</v>
      </c>
      <c r="D866" t="s">
        <v>15</v>
      </c>
      <c r="E866" t="s">
        <v>16</v>
      </c>
      <c r="F866" s="2">
        <v>368.34</v>
      </c>
      <c r="G866">
        <v>10</v>
      </c>
      <c r="H866" s="3">
        <v>2.6</v>
      </c>
      <c r="I866" t="s">
        <v>13</v>
      </c>
      <c r="J866" s="1">
        <v>45426</v>
      </c>
      <c r="K866" s="1">
        <f>Table2[[#This Row],[Order_Date]]+Table2[[#This Row],[Delivery_Time_Days]]</f>
        <v>45436</v>
      </c>
      <c r="L866" t="str">
        <f>IF(Table2[[#This Row],[Customer_Age]]&lt;30,"Young",IF(Table2[[#This Row],[Customer_Age]]&lt;45,"Middle Age","Old"))</f>
        <v>Old</v>
      </c>
      <c r="M866" s="3">
        <f>IF(Table2[[#This Row],[Delivery_Time_Days]]&gt;=7,Table2[[#This Row],[Customer_Rating]],"")</f>
        <v>2.6</v>
      </c>
      <c r="N866" s="3" t="str">
        <f>IF(Table2[[#This Row],[Delivery_Time_Days]]&lt;7,Table2[[#This Row],[Customer_Rating]],"")</f>
        <v/>
      </c>
    </row>
    <row r="867" spans="1:14" x14ac:dyDescent="0.3">
      <c r="A867">
        <v>866</v>
      </c>
      <c r="B867">
        <v>55</v>
      </c>
      <c r="C867" t="s">
        <v>10</v>
      </c>
      <c r="D867" t="s">
        <v>25</v>
      </c>
      <c r="E867" t="s">
        <v>12</v>
      </c>
      <c r="F867" s="2">
        <v>1365.82</v>
      </c>
      <c r="G867">
        <v>2</v>
      </c>
      <c r="H867" s="3">
        <v>3.5</v>
      </c>
      <c r="I867" t="s">
        <v>13</v>
      </c>
      <c r="J867" s="1">
        <v>45427</v>
      </c>
      <c r="K867" s="1">
        <f>Table2[[#This Row],[Order_Date]]+Table2[[#This Row],[Delivery_Time_Days]]</f>
        <v>45429</v>
      </c>
      <c r="L867" t="str">
        <f>IF(Table2[[#This Row],[Customer_Age]]&lt;30,"Young",IF(Table2[[#This Row],[Customer_Age]]&lt;45,"Middle Age","Old"))</f>
        <v>Old</v>
      </c>
      <c r="M867" s="3" t="str">
        <f>IF(Table2[[#This Row],[Delivery_Time_Days]]&gt;=7,Table2[[#This Row],[Customer_Rating]],"")</f>
        <v/>
      </c>
      <c r="N867" s="3">
        <f>IF(Table2[[#This Row],[Delivery_Time_Days]]&lt;7,Table2[[#This Row],[Customer_Rating]],"")</f>
        <v>3.5</v>
      </c>
    </row>
    <row r="868" spans="1:14" x14ac:dyDescent="0.3">
      <c r="A868">
        <v>867</v>
      </c>
      <c r="B868">
        <v>35</v>
      </c>
      <c r="C868" t="s">
        <v>14</v>
      </c>
      <c r="D868" t="s">
        <v>20</v>
      </c>
      <c r="E868" t="s">
        <v>21</v>
      </c>
      <c r="F868" s="2">
        <v>120.61</v>
      </c>
      <c r="G868">
        <v>11</v>
      </c>
      <c r="H868" s="3">
        <v>3.6</v>
      </c>
      <c r="I868" t="s">
        <v>17</v>
      </c>
      <c r="J868" s="1">
        <v>45428</v>
      </c>
      <c r="K868" s="1">
        <f>Table2[[#This Row],[Order_Date]]+Table2[[#This Row],[Delivery_Time_Days]]</f>
        <v>45439</v>
      </c>
      <c r="L868" t="str">
        <f>IF(Table2[[#This Row],[Customer_Age]]&lt;30,"Young",IF(Table2[[#This Row],[Customer_Age]]&lt;45,"Middle Age","Old"))</f>
        <v>Middle Age</v>
      </c>
      <c r="M868" s="3">
        <f>IF(Table2[[#This Row],[Delivery_Time_Days]]&gt;=7,Table2[[#This Row],[Customer_Rating]],"")</f>
        <v>3.6</v>
      </c>
      <c r="N868" s="3" t="str">
        <f>IF(Table2[[#This Row],[Delivery_Time_Days]]&lt;7,Table2[[#This Row],[Customer_Rating]],"")</f>
        <v/>
      </c>
    </row>
    <row r="869" spans="1:14" x14ac:dyDescent="0.3">
      <c r="A869">
        <v>868</v>
      </c>
      <c r="B869">
        <v>27</v>
      </c>
      <c r="C869" t="s">
        <v>23</v>
      </c>
      <c r="D869" t="s">
        <v>20</v>
      </c>
      <c r="E869" t="s">
        <v>16</v>
      </c>
      <c r="F869" s="2">
        <v>1489.08</v>
      </c>
      <c r="G869">
        <v>13</v>
      </c>
      <c r="H869" s="3">
        <v>1.8</v>
      </c>
      <c r="I869" t="s">
        <v>13</v>
      </c>
      <c r="J869" s="1">
        <v>45429</v>
      </c>
      <c r="K869" s="1">
        <f>Table2[[#This Row],[Order_Date]]+Table2[[#This Row],[Delivery_Time_Days]]</f>
        <v>45442</v>
      </c>
      <c r="L869" t="str">
        <f>IF(Table2[[#This Row],[Customer_Age]]&lt;30,"Young",IF(Table2[[#This Row],[Customer_Age]]&lt;45,"Middle Age","Old"))</f>
        <v>Young</v>
      </c>
      <c r="M869" s="3">
        <f>IF(Table2[[#This Row],[Delivery_Time_Days]]&gt;=7,Table2[[#This Row],[Customer_Rating]],"")</f>
        <v>1.8</v>
      </c>
      <c r="N869" s="3" t="str">
        <f>IF(Table2[[#This Row],[Delivery_Time_Days]]&lt;7,Table2[[#This Row],[Customer_Rating]],"")</f>
        <v/>
      </c>
    </row>
    <row r="870" spans="1:14" x14ac:dyDescent="0.3">
      <c r="A870">
        <v>869</v>
      </c>
      <c r="B870">
        <v>51</v>
      </c>
      <c r="C870" t="s">
        <v>23</v>
      </c>
      <c r="D870" t="s">
        <v>18</v>
      </c>
      <c r="E870" t="s">
        <v>16</v>
      </c>
      <c r="F870" s="2">
        <v>938.27</v>
      </c>
      <c r="G870">
        <v>14</v>
      </c>
      <c r="H870" s="3">
        <v>2.2999999999999998</v>
      </c>
      <c r="I870" t="s">
        <v>17</v>
      </c>
      <c r="J870" s="1">
        <v>45430</v>
      </c>
      <c r="K870" s="1">
        <f>Table2[[#This Row],[Order_Date]]+Table2[[#This Row],[Delivery_Time_Days]]</f>
        <v>45444</v>
      </c>
      <c r="L870" t="str">
        <f>IF(Table2[[#This Row],[Customer_Age]]&lt;30,"Young",IF(Table2[[#This Row],[Customer_Age]]&lt;45,"Middle Age","Old"))</f>
        <v>Old</v>
      </c>
      <c r="M870" s="3">
        <f>IF(Table2[[#This Row],[Delivery_Time_Days]]&gt;=7,Table2[[#This Row],[Customer_Rating]],"")</f>
        <v>2.2999999999999998</v>
      </c>
      <c r="N870" s="3" t="str">
        <f>IF(Table2[[#This Row],[Delivery_Time_Days]]&lt;7,Table2[[#This Row],[Customer_Rating]],"")</f>
        <v/>
      </c>
    </row>
    <row r="871" spans="1:14" x14ac:dyDescent="0.3">
      <c r="A871">
        <v>870</v>
      </c>
      <c r="B871">
        <v>55</v>
      </c>
      <c r="C871" t="s">
        <v>23</v>
      </c>
      <c r="D871" t="s">
        <v>20</v>
      </c>
      <c r="E871" t="s">
        <v>24</v>
      </c>
      <c r="F871" s="2">
        <v>411.13</v>
      </c>
      <c r="G871">
        <v>10</v>
      </c>
      <c r="H871" s="3">
        <v>4.8</v>
      </c>
      <c r="I871" t="s">
        <v>17</v>
      </c>
      <c r="J871" s="1">
        <v>45431</v>
      </c>
      <c r="K871" s="1">
        <f>Table2[[#This Row],[Order_Date]]+Table2[[#This Row],[Delivery_Time_Days]]</f>
        <v>45441</v>
      </c>
      <c r="L871" t="str">
        <f>IF(Table2[[#This Row],[Customer_Age]]&lt;30,"Young",IF(Table2[[#This Row],[Customer_Age]]&lt;45,"Middle Age","Old"))</f>
        <v>Old</v>
      </c>
      <c r="M871" s="3">
        <f>IF(Table2[[#This Row],[Delivery_Time_Days]]&gt;=7,Table2[[#This Row],[Customer_Rating]],"")</f>
        <v>4.8</v>
      </c>
      <c r="N871" s="3" t="str">
        <f>IF(Table2[[#This Row],[Delivery_Time_Days]]&lt;7,Table2[[#This Row],[Customer_Rating]],"")</f>
        <v/>
      </c>
    </row>
    <row r="872" spans="1:14" x14ac:dyDescent="0.3">
      <c r="A872">
        <v>871</v>
      </c>
      <c r="B872">
        <v>65</v>
      </c>
      <c r="C872" t="s">
        <v>10</v>
      </c>
      <c r="D872" t="s">
        <v>18</v>
      </c>
      <c r="E872" t="s">
        <v>16</v>
      </c>
      <c r="F872" s="2">
        <v>1136.05</v>
      </c>
      <c r="G872">
        <v>7</v>
      </c>
      <c r="H872" s="3">
        <v>2.2000000000000002</v>
      </c>
      <c r="I872" t="s">
        <v>13</v>
      </c>
      <c r="J872" s="1">
        <v>45432</v>
      </c>
      <c r="K872" s="1">
        <f>Table2[[#This Row],[Order_Date]]+Table2[[#This Row],[Delivery_Time_Days]]</f>
        <v>45439</v>
      </c>
      <c r="L872" t="str">
        <f>IF(Table2[[#This Row],[Customer_Age]]&lt;30,"Young",IF(Table2[[#This Row],[Customer_Age]]&lt;45,"Middle Age","Old"))</f>
        <v>Old</v>
      </c>
      <c r="M872" s="3">
        <f>IF(Table2[[#This Row],[Delivery_Time_Days]]&gt;=7,Table2[[#This Row],[Customer_Rating]],"")</f>
        <v>2.2000000000000002</v>
      </c>
      <c r="N872" s="3" t="str">
        <f>IF(Table2[[#This Row],[Delivery_Time_Days]]&lt;7,Table2[[#This Row],[Customer_Rating]],"")</f>
        <v/>
      </c>
    </row>
    <row r="873" spans="1:14" x14ac:dyDescent="0.3">
      <c r="A873">
        <v>872</v>
      </c>
      <c r="B873">
        <v>42</v>
      </c>
      <c r="C873" t="s">
        <v>23</v>
      </c>
      <c r="D873" t="s">
        <v>22</v>
      </c>
      <c r="E873" t="s">
        <v>21</v>
      </c>
      <c r="F873" s="2">
        <v>772.56</v>
      </c>
      <c r="G873">
        <v>13</v>
      </c>
      <c r="H873" s="3">
        <v>4.2</v>
      </c>
      <c r="I873" t="s">
        <v>17</v>
      </c>
      <c r="J873" s="1">
        <v>45433</v>
      </c>
      <c r="K873" s="1">
        <f>Table2[[#This Row],[Order_Date]]+Table2[[#This Row],[Delivery_Time_Days]]</f>
        <v>45446</v>
      </c>
      <c r="L873" t="str">
        <f>IF(Table2[[#This Row],[Customer_Age]]&lt;30,"Young",IF(Table2[[#This Row],[Customer_Age]]&lt;45,"Middle Age","Old"))</f>
        <v>Middle Age</v>
      </c>
      <c r="M873" s="3">
        <f>IF(Table2[[#This Row],[Delivery_Time_Days]]&gt;=7,Table2[[#This Row],[Customer_Rating]],"")</f>
        <v>4.2</v>
      </c>
      <c r="N873" s="3" t="str">
        <f>IF(Table2[[#This Row],[Delivery_Time_Days]]&lt;7,Table2[[#This Row],[Customer_Rating]],"")</f>
        <v/>
      </c>
    </row>
    <row r="874" spans="1:14" x14ac:dyDescent="0.3">
      <c r="A874">
        <v>873</v>
      </c>
      <c r="B874">
        <v>65</v>
      </c>
      <c r="C874" t="s">
        <v>10</v>
      </c>
      <c r="D874" t="s">
        <v>15</v>
      </c>
      <c r="E874" t="s">
        <v>19</v>
      </c>
      <c r="F874" s="2">
        <v>445.78</v>
      </c>
      <c r="G874">
        <v>14</v>
      </c>
      <c r="H874" s="3">
        <v>2.2000000000000002</v>
      </c>
      <c r="I874" t="s">
        <v>13</v>
      </c>
      <c r="J874" s="1">
        <v>45434</v>
      </c>
      <c r="K874" s="1">
        <f>Table2[[#This Row],[Order_Date]]+Table2[[#This Row],[Delivery_Time_Days]]</f>
        <v>45448</v>
      </c>
      <c r="L874" t="str">
        <f>IF(Table2[[#This Row],[Customer_Age]]&lt;30,"Young",IF(Table2[[#This Row],[Customer_Age]]&lt;45,"Middle Age","Old"))</f>
        <v>Old</v>
      </c>
      <c r="M874" s="3">
        <f>IF(Table2[[#This Row],[Delivery_Time_Days]]&gt;=7,Table2[[#This Row],[Customer_Rating]],"")</f>
        <v>2.2000000000000002</v>
      </c>
      <c r="N874" s="3" t="str">
        <f>IF(Table2[[#This Row],[Delivery_Time_Days]]&lt;7,Table2[[#This Row],[Customer_Rating]],"")</f>
        <v/>
      </c>
    </row>
    <row r="875" spans="1:14" x14ac:dyDescent="0.3">
      <c r="A875">
        <v>874</v>
      </c>
      <c r="B875">
        <v>61</v>
      </c>
      <c r="C875" t="s">
        <v>23</v>
      </c>
      <c r="D875" t="s">
        <v>20</v>
      </c>
      <c r="E875" t="s">
        <v>19</v>
      </c>
      <c r="F875" s="2">
        <v>1380.92</v>
      </c>
      <c r="G875">
        <v>4</v>
      </c>
      <c r="H875" s="3">
        <v>1.3</v>
      </c>
      <c r="I875" t="s">
        <v>13</v>
      </c>
      <c r="J875" s="1">
        <v>45435</v>
      </c>
      <c r="K875" s="1">
        <f>Table2[[#This Row],[Order_Date]]+Table2[[#This Row],[Delivery_Time_Days]]</f>
        <v>45439</v>
      </c>
      <c r="L875" t="str">
        <f>IF(Table2[[#This Row],[Customer_Age]]&lt;30,"Young",IF(Table2[[#This Row],[Customer_Age]]&lt;45,"Middle Age","Old"))</f>
        <v>Old</v>
      </c>
      <c r="M875" s="3" t="str">
        <f>IF(Table2[[#This Row],[Delivery_Time_Days]]&gt;=7,Table2[[#This Row],[Customer_Rating]],"")</f>
        <v/>
      </c>
      <c r="N875" s="3">
        <f>IF(Table2[[#This Row],[Delivery_Time_Days]]&lt;7,Table2[[#This Row],[Customer_Rating]],"")</f>
        <v>1.3</v>
      </c>
    </row>
    <row r="876" spans="1:14" x14ac:dyDescent="0.3">
      <c r="A876">
        <v>875</v>
      </c>
      <c r="B876">
        <v>29</v>
      </c>
      <c r="C876" t="s">
        <v>14</v>
      </c>
      <c r="D876" t="s">
        <v>25</v>
      </c>
      <c r="E876" t="s">
        <v>24</v>
      </c>
      <c r="F876" s="2">
        <v>671.52</v>
      </c>
      <c r="G876">
        <v>5</v>
      </c>
      <c r="H876" s="3">
        <v>1.2</v>
      </c>
      <c r="I876" t="s">
        <v>13</v>
      </c>
      <c r="J876" s="1">
        <v>45436</v>
      </c>
      <c r="K876" s="1">
        <f>Table2[[#This Row],[Order_Date]]+Table2[[#This Row],[Delivery_Time_Days]]</f>
        <v>45441</v>
      </c>
      <c r="L876" t="str">
        <f>IF(Table2[[#This Row],[Customer_Age]]&lt;30,"Young",IF(Table2[[#This Row],[Customer_Age]]&lt;45,"Middle Age","Old"))</f>
        <v>Young</v>
      </c>
      <c r="M876" s="3" t="str">
        <f>IF(Table2[[#This Row],[Delivery_Time_Days]]&gt;=7,Table2[[#This Row],[Customer_Rating]],"")</f>
        <v/>
      </c>
      <c r="N876" s="3">
        <f>IF(Table2[[#This Row],[Delivery_Time_Days]]&lt;7,Table2[[#This Row],[Customer_Rating]],"")</f>
        <v>1.2</v>
      </c>
    </row>
    <row r="877" spans="1:14" x14ac:dyDescent="0.3">
      <c r="A877">
        <v>876</v>
      </c>
      <c r="B877">
        <v>37</v>
      </c>
      <c r="C877" t="s">
        <v>23</v>
      </c>
      <c r="D877" t="s">
        <v>22</v>
      </c>
      <c r="E877" t="s">
        <v>16</v>
      </c>
      <c r="F877" s="2">
        <v>1443.73</v>
      </c>
      <c r="G877">
        <v>14</v>
      </c>
      <c r="H877" s="3">
        <v>2.4</v>
      </c>
      <c r="I877" t="s">
        <v>17</v>
      </c>
      <c r="J877" s="1">
        <v>45437</v>
      </c>
      <c r="K877" s="1">
        <f>Table2[[#This Row],[Order_Date]]+Table2[[#This Row],[Delivery_Time_Days]]</f>
        <v>45451</v>
      </c>
      <c r="L877" t="str">
        <f>IF(Table2[[#This Row],[Customer_Age]]&lt;30,"Young",IF(Table2[[#This Row],[Customer_Age]]&lt;45,"Middle Age","Old"))</f>
        <v>Middle Age</v>
      </c>
      <c r="M877" s="3">
        <f>IF(Table2[[#This Row],[Delivery_Time_Days]]&gt;=7,Table2[[#This Row],[Customer_Rating]],"")</f>
        <v>2.4</v>
      </c>
      <c r="N877" s="3" t="str">
        <f>IF(Table2[[#This Row],[Delivery_Time_Days]]&lt;7,Table2[[#This Row],[Customer_Rating]],"")</f>
        <v/>
      </c>
    </row>
    <row r="878" spans="1:14" x14ac:dyDescent="0.3">
      <c r="A878">
        <v>877</v>
      </c>
      <c r="B878">
        <v>69</v>
      </c>
      <c r="C878" t="s">
        <v>23</v>
      </c>
      <c r="D878" t="s">
        <v>11</v>
      </c>
      <c r="E878" t="s">
        <v>19</v>
      </c>
      <c r="F878" s="2">
        <v>426.65</v>
      </c>
      <c r="G878">
        <v>1</v>
      </c>
      <c r="H878" s="3">
        <v>1.7</v>
      </c>
      <c r="I878" t="s">
        <v>17</v>
      </c>
      <c r="J878" s="1">
        <v>45438</v>
      </c>
      <c r="K878" s="1">
        <f>Table2[[#This Row],[Order_Date]]+Table2[[#This Row],[Delivery_Time_Days]]</f>
        <v>45439</v>
      </c>
      <c r="L878" t="str">
        <f>IF(Table2[[#This Row],[Customer_Age]]&lt;30,"Young",IF(Table2[[#This Row],[Customer_Age]]&lt;45,"Middle Age","Old"))</f>
        <v>Old</v>
      </c>
      <c r="M878" s="3" t="str">
        <f>IF(Table2[[#This Row],[Delivery_Time_Days]]&gt;=7,Table2[[#This Row],[Customer_Rating]],"")</f>
        <v/>
      </c>
      <c r="N878" s="3">
        <f>IF(Table2[[#This Row],[Delivery_Time_Days]]&lt;7,Table2[[#This Row],[Customer_Rating]],"")</f>
        <v>1.7</v>
      </c>
    </row>
    <row r="879" spans="1:14" x14ac:dyDescent="0.3">
      <c r="A879">
        <v>878</v>
      </c>
      <c r="B879">
        <v>31</v>
      </c>
      <c r="C879" t="s">
        <v>10</v>
      </c>
      <c r="D879" t="s">
        <v>15</v>
      </c>
      <c r="E879" t="s">
        <v>16</v>
      </c>
      <c r="F879" s="2">
        <v>587.76</v>
      </c>
      <c r="G879">
        <v>1</v>
      </c>
      <c r="H879" s="3">
        <v>4.7</v>
      </c>
      <c r="I879" t="s">
        <v>17</v>
      </c>
      <c r="J879" s="1">
        <v>45439</v>
      </c>
      <c r="K879" s="1">
        <f>Table2[[#This Row],[Order_Date]]+Table2[[#This Row],[Delivery_Time_Days]]</f>
        <v>45440</v>
      </c>
      <c r="L879" t="str">
        <f>IF(Table2[[#This Row],[Customer_Age]]&lt;30,"Young",IF(Table2[[#This Row],[Customer_Age]]&lt;45,"Middle Age","Old"))</f>
        <v>Middle Age</v>
      </c>
      <c r="M879" s="3" t="str">
        <f>IF(Table2[[#This Row],[Delivery_Time_Days]]&gt;=7,Table2[[#This Row],[Customer_Rating]],"")</f>
        <v/>
      </c>
      <c r="N879" s="3">
        <f>IF(Table2[[#This Row],[Delivery_Time_Days]]&lt;7,Table2[[#This Row],[Customer_Rating]],"")</f>
        <v>4.7</v>
      </c>
    </row>
    <row r="880" spans="1:14" x14ac:dyDescent="0.3">
      <c r="A880">
        <v>879</v>
      </c>
      <c r="B880">
        <v>21</v>
      </c>
      <c r="C880" t="s">
        <v>23</v>
      </c>
      <c r="D880" t="s">
        <v>20</v>
      </c>
      <c r="E880" t="s">
        <v>12</v>
      </c>
      <c r="F880" s="2">
        <v>646.26</v>
      </c>
      <c r="G880">
        <v>14</v>
      </c>
      <c r="H880" s="3">
        <v>3.8</v>
      </c>
      <c r="I880" t="s">
        <v>13</v>
      </c>
      <c r="J880" s="1">
        <v>45440</v>
      </c>
      <c r="K880" s="1">
        <f>Table2[[#This Row],[Order_Date]]+Table2[[#This Row],[Delivery_Time_Days]]</f>
        <v>45454</v>
      </c>
      <c r="L880" t="str">
        <f>IF(Table2[[#This Row],[Customer_Age]]&lt;30,"Young",IF(Table2[[#This Row],[Customer_Age]]&lt;45,"Middle Age","Old"))</f>
        <v>Young</v>
      </c>
      <c r="M880" s="3">
        <f>IF(Table2[[#This Row],[Delivery_Time_Days]]&gt;=7,Table2[[#This Row],[Customer_Rating]],"")</f>
        <v>3.8</v>
      </c>
      <c r="N880" s="3" t="str">
        <f>IF(Table2[[#This Row],[Delivery_Time_Days]]&lt;7,Table2[[#This Row],[Customer_Rating]],"")</f>
        <v/>
      </c>
    </row>
    <row r="881" spans="1:14" x14ac:dyDescent="0.3">
      <c r="A881">
        <v>880</v>
      </c>
      <c r="B881">
        <v>31</v>
      </c>
      <c r="C881" t="s">
        <v>10</v>
      </c>
      <c r="D881" t="s">
        <v>22</v>
      </c>
      <c r="E881" t="s">
        <v>16</v>
      </c>
      <c r="F881" s="2">
        <v>228.49</v>
      </c>
      <c r="G881">
        <v>14</v>
      </c>
      <c r="H881" s="3">
        <v>2</v>
      </c>
      <c r="I881" t="s">
        <v>17</v>
      </c>
      <c r="J881" s="1">
        <v>45441</v>
      </c>
      <c r="K881" s="1">
        <f>Table2[[#This Row],[Order_Date]]+Table2[[#This Row],[Delivery_Time_Days]]</f>
        <v>45455</v>
      </c>
      <c r="L881" t="str">
        <f>IF(Table2[[#This Row],[Customer_Age]]&lt;30,"Young",IF(Table2[[#This Row],[Customer_Age]]&lt;45,"Middle Age","Old"))</f>
        <v>Middle Age</v>
      </c>
      <c r="M881" s="3">
        <f>IF(Table2[[#This Row],[Delivery_Time_Days]]&gt;=7,Table2[[#This Row],[Customer_Rating]],"")</f>
        <v>2</v>
      </c>
      <c r="N881" s="3" t="str">
        <f>IF(Table2[[#This Row],[Delivery_Time_Days]]&lt;7,Table2[[#This Row],[Customer_Rating]],"")</f>
        <v/>
      </c>
    </row>
    <row r="882" spans="1:14" x14ac:dyDescent="0.3">
      <c r="A882">
        <v>881</v>
      </c>
      <c r="B882">
        <v>66</v>
      </c>
      <c r="C882" t="s">
        <v>10</v>
      </c>
      <c r="D882" t="s">
        <v>11</v>
      </c>
      <c r="E882" t="s">
        <v>24</v>
      </c>
      <c r="F882" s="2">
        <v>776.81</v>
      </c>
      <c r="G882">
        <v>1</v>
      </c>
      <c r="H882" s="3">
        <v>1.5</v>
      </c>
      <c r="I882" t="s">
        <v>17</v>
      </c>
      <c r="J882" s="1">
        <v>45442</v>
      </c>
      <c r="K882" s="1">
        <f>Table2[[#This Row],[Order_Date]]+Table2[[#This Row],[Delivery_Time_Days]]</f>
        <v>45443</v>
      </c>
      <c r="L882" t="str">
        <f>IF(Table2[[#This Row],[Customer_Age]]&lt;30,"Young",IF(Table2[[#This Row],[Customer_Age]]&lt;45,"Middle Age","Old"))</f>
        <v>Old</v>
      </c>
      <c r="M882" s="3" t="str">
        <f>IF(Table2[[#This Row],[Delivery_Time_Days]]&gt;=7,Table2[[#This Row],[Customer_Rating]],"")</f>
        <v/>
      </c>
      <c r="N882" s="3">
        <f>IF(Table2[[#This Row],[Delivery_Time_Days]]&lt;7,Table2[[#This Row],[Customer_Rating]],"")</f>
        <v>1.5</v>
      </c>
    </row>
    <row r="883" spans="1:14" x14ac:dyDescent="0.3">
      <c r="A883">
        <v>882</v>
      </c>
      <c r="B883">
        <v>50</v>
      </c>
      <c r="C883" t="s">
        <v>10</v>
      </c>
      <c r="D883" t="s">
        <v>22</v>
      </c>
      <c r="E883" t="s">
        <v>19</v>
      </c>
      <c r="F883" s="2">
        <v>280.74</v>
      </c>
      <c r="G883">
        <v>7</v>
      </c>
      <c r="H883" s="3">
        <v>3.6</v>
      </c>
      <c r="I883" t="s">
        <v>13</v>
      </c>
      <c r="J883" s="1">
        <v>45443</v>
      </c>
      <c r="K883" s="1">
        <f>Table2[[#This Row],[Order_Date]]+Table2[[#This Row],[Delivery_Time_Days]]</f>
        <v>45450</v>
      </c>
      <c r="L883" t="str">
        <f>IF(Table2[[#This Row],[Customer_Age]]&lt;30,"Young",IF(Table2[[#This Row],[Customer_Age]]&lt;45,"Middle Age","Old"))</f>
        <v>Old</v>
      </c>
      <c r="M883" s="3">
        <f>IF(Table2[[#This Row],[Delivery_Time_Days]]&gt;=7,Table2[[#This Row],[Customer_Rating]],"")</f>
        <v>3.6</v>
      </c>
      <c r="N883" s="3" t="str">
        <f>IF(Table2[[#This Row],[Delivery_Time_Days]]&lt;7,Table2[[#This Row],[Customer_Rating]],"")</f>
        <v/>
      </c>
    </row>
    <row r="884" spans="1:14" x14ac:dyDescent="0.3">
      <c r="A884">
        <v>883</v>
      </c>
      <c r="B884">
        <v>25</v>
      </c>
      <c r="C884" t="s">
        <v>14</v>
      </c>
      <c r="D884" t="s">
        <v>22</v>
      </c>
      <c r="E884" t="s">
        <v>24</v>
      </c>
      <c r="F884" s="2">
        <v>1135.76</v>
      </c>
      <c r="G884">
        <v>6</v>
      </c>
      <c r="H884" s="3">
        <v>3.7</v>
      </c>
      <c r="I884" t="s">
        <v>17</v>
      </c>
      <c r="J884" s="1">
        <v>45444</v>
      </c>
      <c r="K884" s="1">
        <f>Table2[[#This Row],[Order_Date]]+Table2[[#This Row],[Delivery_Time_Days]]</f>
        <v>45450</v>
      </c>
      <c r="L884" t="str">
        <f>IF(Table2[[#This Row],[Customer_Age]]&lt;30,"Young",IF(Table2[[#This Row],[Customer_Age]]&lt;45,"Middle Age","Old"))</f>
        <v>Young</v>
      </c>
      <c r="M884" s="3" t="str">
        <f>IF(Table2[[#This Row],[Delivery_Time_Days]]&gt;=7,Table2[[#This Row],[Customer_Rating]],"")</f>
        <v/>
      </c>
      <c r="N884" s="3">
        <f>IF(Table2[[#This Row],[Delivery_Time_Days]]&lt;7,Table2[[#This Row],[Customer_Rating]],"")</f>
        <v>3.7</v>
      </c>
    </row>
    <row r="885" spans="1:14" x14ac:dyDescent="0.3">
      <c r="A885">
        <v>884</v>
      </c>
      <c r="B885">
        <v>28</v>
      </c>
      <c r="C885" t="s">
        <v>10</v>
      </c>
      <c r="D885" t="s">
        <v>22</v>
      </c>
      <c r="E885" t="s">
        <v>12</v>
      </c>
      <c r="F885" s="2">
        <v>1323.56</v>
      </c>
      <c r="G885">
        <v>14</v>
      </c>
      <c r="H885" s="3">
        <v>4.2</v>
      </c>
      <c r="I885" t="s">
        <v>13</v>
      </c>
      <c r="J885" s="1">
        <v>45445</v>
      </c>
      <c r="K885" s="1">
        <f>Table2[[#This Row],[Order_Date]]+Table2[[#This Row],[Delivery_Time_Days]]</f>
        <v>45459</v>
      </c>
      <c r="L885" t="str">
        <f>IF(Table2[[#This Row],[Customer_Age]]&lt;30,"Young",IF(Table2[[#This Row],[Customer_Age]]&lt;45,"Middle Age","Old"))</f>
        <v>Young</v>
      </c>
      <c r="M885" s="3">
        <f>IF(Table2[[#This Row],[Delivery_Time_Days]]&gt;=7,Table2[[#This Row],[Customer_Rating]],"")</f>
        <v>4.2</v>
      </c>
      <c r="N885" s="3" t="str">
        <f>IF(Table2[[#This Row],[Delivery_Time_Days]]&lt;7,Table2[[#This Row],[Customer_Rating]],"")</f>
        <v/>
      </c>
    </row>
    <row r="886" spans="1:14" x14ac:dyDescent="0.3">
      <c r="A886">
        <v>885</v>
      </c>
      <c r="B886">
        <v>39</v>
      </c>
      <c r="C886" t="s">
        <v>23</v>
      </c>
      <c r="D886" t="s">
        <v>25</v>
      </c>
      <c r="E886" t="s">
        <v>21</v>
      </c>
      <c r="F886" s="2">
        <v>997.83</v>
      </c>
      <c r="G886">
        <v>6</v>
      </c>
      <c r="H886" s="3">
        <v>1.8</v>
      </c>
      <c r="I886" t="s">
        <v>17</v>
      </c>
      <c r="J886" s="1">
        <v>45446</v>
      </c>
      <c r="K886" s="1">
        <f>Table2[[#This Row],[Order_Date]]+Table2[[#This Row],[Delivery_Time_Days]]</f>
        <v>45452</v>
      </c>
      <c r="L886" t="str">
        <f>IF(Table2[[#This Row],[Customer_Age]]&lt;30,"Young",IF(Table2[[#This Row],[Customer_Age]]&lt;45,"Middle Age","Old"))</f>
        <v>Middle Age</v>
      </c>
      <c r="M886" s="3" t="str">
        <f>IF(Table2[[#This Row],[Delivery_Time_Days]]&gt;=7,Table2[[#This Row],[Customer_Rating]],"")</f>
        <v/>
      </c>
      <c r="N886" s="3">
        <f>IF(Table2[[#This Row],[Delivery_Time_Days]]&lt;7,Table2[[#This Row],[Customer_Rating]],"")</f>
        <v>1.8</v>
      </c>
    </row>
    <row r="887" spans="1:14" x14ac:dyDescent="0.3">
      <c r="A887">
        <v>886</v>
      </c>
      <c r="B887">
        <v>49</v>
      </c>
      <c r="C887" t="s">
        <v>14</v>
      </c>
      <c r="D887" t="s">
        <v>18</v>
      </c>
      <c r="E887" t="s">
        <v>16</v>
      </c>
      <c r="F887" s="2">
        <v>1328.8</v>
      </c>
      <c r="G887">
        <v>11</v>
      </c>
      <c r="H887" s="3">
        <v>3.4</v>
      </c>
      <c r="I887" t="s">
        <v>17</v>
      </c>
      <c r="J887" s="1">
        <v>45447</v>
      </c>
      <c r="K887" s="1">
        <f>Table2[[#This Row],[Order_Date]]+Table2[[#This Row],[Delivery_Time_Days]]</f>
        <v>45458</v>
      </c>
      <c r="L887" t="str">
        <f>IF(Table2[[#This Row],[Customer_Age]]&lt;30,"Young",IF(Table2[[#This Row],[Customer_Age]]&lt;45,"Middle Age","Old"))</f>
        <v>Old</v>
      </c>
      <c r="M887" s="3">
        <f>IF(Table2[[#This Row],[Delivery_Time_Days]]&gt;=7,Table2[[#This Row],[Customer_Rating]],"")</f>
        <v>3.4</v>
      </c>
      <c r="N887" s="3" t="str">
        <f>IF(Table2[[#This Row],[Delivery_Time_Days]]&lt;7,Table2[[#This Row],[Customer_Rating]],"")</f>
        <v/>
      </c>
    </row>
    <row r="888" spans="1:14" x14ac:dyDescent="0.3">
      <c r="A888">
        <v>887</v>
      </c>
      <c r="B888">
        <v>31</v>
      </c>
      <c r="C888" t="s">
        <v>14</v>
      </c>
      <c r="D888" t="s">
        <v>22</v>
      </c>
      <c r="E888" t="s">
        <v>19</v>
      </c>
      <c r="F888" s="2">
        <v>1006.75</v>
      </c>
      <c r="G888">
        <v>1</v>
      </c>
      <c r="H888" s="3">
        <v>1.4</v>
      </c>
      <c r="I888" t="s">
        <v>17</v>
      </c>
      <c r="J888" s="1">
        <v>45448</v>
      </c>
      <c r="K888" s="1">
        <f>Table2[[#This Row],[Order_Date]]+Table2[[#This Row],[Delivery_Time_Days]]</f>
        <v>45449</v>
      </c>
      <c r="L888" t="str">
        <f>IF(Table2[[#This Row],[Customer_Age]]&lt;30,"Young",IF(Table2[[#This Row],[Customer_Age]]&lt;45,"Middle Age","Old"))</f>
        <v>Middle Age</v>
      </c>
      <c r="M888" s="3" t="str">
        <f>IF(Table2[[#This Row],[Delivery_Time_Days]]&gt;=7,Table2[[#This Row],[Customer_Rating]],"")</f>
        <v/>
      </c>
      <c r="N888" s="3">
        <f>IF(Table2[[#This Row],[Delivery_Time_Days]]&lt;7,Table2[[#This Row],[Customer_Rating]],"")</f>
        <v>1.4</v>
      </c>
    </row>
    <row r="889" spans="1:14" x14ac:dyDescent="0.3">
      <c r="A889">
        <v>888</v>
      </c>
      <c r="B889">
        <v>63</v>
      </c>
      <c r="C889" t="s">
        <v>23</v>
      </c>
      <c r="D889" t="s">
        <v>18</v>
      </c>
      <c r="E889" t="s">
        <v>19</v>
      </c>
      <c r="F889" s="2">
        <v>622.91</v>
      </c>
      <c r="G889">
        <v>10</v>
      </c>
      <c r="H889" s="3">
        <v>1.6</v>
      </c>
      <c r="I889" t="s">
        <v>13</v>
      </c>
      <c r="J889" s="1">
        <v>45449</v>
      </c>
      <c r="K889" s="1">
        <f>Table2[[#This Row],[Order_Date]]+Table2[[#This Row],[Delivery_Time_Days]]</f>
        <v>45459</v>
      </c>
      <c r="L889" t="str">
        <f>IF(Table2[[#This Row],[Customer_Age]]&lt;30,"Young",IF(Table2[[#This Row],[Customer_Age]]&lt;45,"Middle Age","Old"))</f>
        <v>Old</v>
      </c>
      <c r="M889" s="3">
        <f>IF(Table2[[#This Row],[Delivery_Time_Days]]&gt;=7,Table2[[#This Row],[Customer_Rating]],"")</f>
        <v>1.6</v>
      </c>
      <c r="N889" s="3" t="str">
        <f>IF(Table2[[#This Row],[Delivery_Time_Days]]&lt;7,Table2[[#This Row],[Customer_Rating]],"")</f>
        <v/>
      </c>
    </row>
    <row r="890" spans="1:14" x14ac:dyDescent="0.3">
      <c r="A890">
        <v>889</v>
      </c>
      <c r="B890">
        <v>68</v>
      </c>
      <c r="C890" t="s">
        <v>14</v>
      </c>
      <c r="D890" t="s">
        <v>18</v>
      </c>
      <c r="E890" t="s">
        <v>21</v>
      </c>
      <c r="F890" s="2">
        <v>293.98</v>
      </c>
      <c r="G890">
        <v>2</v>
      </c>
      <c r="H890" s="3">
        <v>1.7</v>
      </c>
      <c r="I890" t="s">
        <v>17</v>
      </c>
      <c r="J890" s="1">
        <v>45450</v>
      </c>
      <c r="K890" s="1">
        <f>Table2[[#This Row],[Order_Date]]+Table2[[#This Row],[Delivery_Time_Days]]</f>
        <v>45452</v>
      </c>
      <c r="L890" t="str">
        <f>IF(Table2[[#This Row],[Customer_Age]]&lt;30,"Young",IF(Table2[[#This Row],[Customer_Age]]&lt;45,"Middle Age","Old"))</f>
        <v>Old</v>
      </c>
      <c r="M890" s="3" t="str">
        <f>IF(Table2[[#This Row],[Delivery_Time_Days]]&gt;=7,Table2[[#This Row],[Customer_Rating]],"")</f>
        <v/>
      </c>
      <c r="N890" s="3">
        <f>IF(Table2[[#This Row],[Delivery_Time_Days]]&lt;7,Table2[[#This Row],[Customer_Rating]],"")</f>
        <v>1.7</v>
      </c>
    </row>
    <row r="891" spans="1:14" x14ac:dyDescent="0.3">
      <c r="A891">
        <v>890</v>
      </c>
      <c r="B891">
        <v>43</v>
      </c>
      <c r="C891" t="s">
        <v>10</v>
      </c>
      <c r="D891" t="s">
        <v>11</v>
      </c>
      <c r="E891" t="s">
        <v>21</v>
      </c>
      <c r="F891" s="2">
        <v>1192.95</v>
      </c>
      <c r="G891">
        <v>12</v>
      </c>
      <c r="H891" s="3">
        <v>3.7</v>
      </c>
      <c r="I891" t="s">
        <v>13</v>
      </c>
      <c r="J891" s="1">
        <v>45451</v>
      </c>
      <c r="K891" s="1">
        <f>Table2[[#This Row],[Order_Date]]+Table2[[#This Row],[Delivery_Time_Days]]</f>
        <v>45463</v>
      </c>
      <c r="L891" t="str">
        <f>IF(Table2[[#This Row],[Customer_Age]]&lt;30,"Young",IF(Table2[[#This Row],[Customer_Age]]&lt;45,"Middle Age","Old"))</f>
        <v>Middle Age</v>
      </c>
      <c r="M891" s="3">
        <f>IF(Table2[[#This Row],[Delivery_Time_Days]]&gt;=7,Table2[[#This Row],[Customer_Rating]],"")</f>
        <v>3.7</v>
      </c>
      <c r="N891" s="3" t="str">
        <f>IF(Table2[[#This Row],[Delivery_Time_Days]]&lt;7,Table2[[#This Row],[Customer_Rating]],"")</f>
        <v/>
      </c>
    </row>
    <row r="892" spans="1:14" x14ac:dyDescent="0.3">
      <c r="A892">
        <v>891</v>
      </c>
      <c r="B892">
        <v>48</v>
      </c>
      <c r="C892" t="s">
        <v>10</v>
      </c>
      <c r="D892" t="s">
        <v>18</v>
      </c>
      <c r="E892" t="s">
        <v>12</v>
      </c>
      <c r="F892" s="2">
        <v>1395.29</v>
      </c>
      <c r="G892">
        <v>13</v>
      </c>
      <c r="H892" s="3">
        <v>2.1</v>
      </c>
      <c r="I892" t="s">
        <v>13</v>
      </c>
      <c r="J892" s="1">
        <v>45452</v>
      </c>
      <c r="K892" s="1">
        <f>Table2[[#This Row],[Order_Date]]+Table2[[#This Row],[Delivery_Time_Days]]</f>
        <v>45465</v>
      </c>
      <c r="L892" t="str">
        <f>IF(Table2[[#This Row],[Customer_Age]]&lt;30,"Young",IF(Table2[[#This Row],[Customer_Age]]&lt;45,"Middle Age","Old"))</f>
        <v>Old</v>
      </c>
      <c r="M892" s="3">
        <f>IF(Table2[[#This Row],[Delivery_Time_Days]]&gt;=7,Table2[[#This Row],[Customer_Rating]],"")</f>
        <v>2.1</v>
      </c>
      <c r="N892" s="3" t="str">
        <f>IF(Table2[[#This Row],[Delivery_Time_Days]]&lt;7,Table2[[#This Row],[Customer_Rating]],"")</f>
        <v/>
      </c>
    </row>
    <row r="893" spans="1:14" x14ac:dyDescent="0.3">
      <c r="A893">
        <v>892</v>
      </c>
      <c r="B893">
        <v>56</v>
      </c>
      <c r="C893" t="s">
        <v>10</v>
      </c>
      <c r="D893" t="s">
        <v>22</v>
      </c>
      <c r="E893" t="s">
        <v>21</v>
      </c>
      <c r="F893" s="2">
        <v>282.41000000000003</v>
      </c>
      <c r="G893">
        <v>8</v>
      </c>
      <c r="H893" s="3">
        <v>1</v>
      </c>
      <c r="I893" t="s">
        <v>17</v>
      </c>
      <c r="J893" s="1">
        <v>45453</v>
      </c>
      <c r="K893" s="1">
        <f>Table2[[#This Row],[Order_Date]]+Table2[[#This Row],[Delivery_Time_Days]]</f>
        <v>45461</v>
      </c>
      <c r="L893" t="str">
        <f>IF(Table2[[#This Row],[Customer_Age]]&lt;30,"Young",IF(Table2[[#This Row],[Customer_Age]]&lt;45,"Middle Age","Old"))</f>
        <v>Old</v>
      </c>
      <c r="M893" s="3">
        <f>IF(Table2[[#This Row],[Delivery_Time_Days]]&gt;=7,Table2[[#This Row],[Customer_Rating]],"")</f>
        <v>1</v>
      </c>
      <c r="N893" s="3" t="str">
        <f>IF(Table2[[#This Row],[Delivery_Time_Days]]&lt;7,Table2[[#This Row],[Customer_Rating]],"")</f>
        <v/>
      </c>
    </row>
    <row r="894" spans="1:14" x14ac:dyDescent="0.3">
      <c r="A894">
        <v>893</v>
      </c>
      <c r="B894">
        <v>47</v>
      </c>
      <c r="C894" t="s">
        <v>23</v>
      </c>
      <c r="D894" t="s">
        <v>25</v>
      </c>
      <c r="E894" t="s">
        <v>24</v>
      </c>
      <c r="F894" s="2">
        <v>767.18</v>
      </c>
      <c r="G894">
        <v>11</v>
      </c>
      <c r="H894" s="3">
        <v>3.1</v>
      </c>
      <c r="I894" t="s">
        <v>17</v>
      </c>
      <c r="J894" s="1">
        <v>45454</v>
      </c>
      <c r="K894" s="1">
        <f>Table2[[#This Row],[Order_Date]]+Table2[[#This Row],[Delivery_Time_Days]]</f>
        <v>45465</v>
      </c>
      <c r="L894" t="str">
        <f>IF(Table2[[#This Row],[Customer_Age]]&lt;30,"Young",IF(Table2[[#This Row],[Customer_Age]]&lt;45,"Middle Age","Old"))</f>
        <v>Old</v>
      </c>
      <c r="M894" s="3">
        <f>IF(Table2[[#This Row],[Delivery_Time_Days]]&gt;=7,Table2[[#This Row],[Customer_Rating]],"")</f>
        <v>3.1</v>
      </c>
      <c r="N894" s="3" t="str">
        <f>IF(Table2[[#This Row],[Delivery_Time_Days]]&lt;7,Table2[[#This Row],[Customer_Rating]],"")</f>
        <v/>
      </c>
    </row>
    <row r="895" spans="1:14" x14ac:dyDescent="0.3">
      <c r="A895">
        <v>894</v>
      </c>
      <c r="B895">
        <v>33</v>
      </c>
      <c r="C895" t="s">
        <v>23</v>
      </c>
      <c r="D895" t="s">
        <v>22</v>
      </c>
      <c r="E895" t="s">
        <v>19</v>
      </c>
      <c r="F895" s="2">
        <v>847.91</v>
      </c>
      <c r="G895">
        <v>14</v>
      </c>
      <c r="H895" s="3">
        <v>1.1000000000000001</v>
      </c>
      <c r="I895" t="s">
        <v>13</v>
      </c>
      <c r="J895" s="1">
        <v>45455</v>
      </c>
      <c r="K895" s="1">
        <f>Table2[[#This Row],[Order_Date]]+Table2[[#This Row],[Delivery_Time_Days]]</f>
        <v>45469</v>
      </c>
      <c r="L895" t="str">
        <f>IF(Table2[[#This Row],[Customer_Age]]&lt;30,"Young",IF(Table2[[#This Row],[Customer_Age]]&lt;45,"Middle Age","Old"))</f>
        <v>Middle Age</v>
      </c>
      <c r="M895" s="3">
        <f>IF(Table2[[#This Row],[Delivery_Time_Days]]&gt;=7,Table2[[#This Row],[Customer_Rating]],"")</f>
        <v>1.1000000000000001</v>
      </c>
      <c r="N895" s="3" t="str">
        <f>IF(Table2[[#This Row],[Delivery_Time_Days]]&lt;7,Table2[[#This Row],[Customer_Rating]],"")</f>
        <v/>
      </c>
    </row>
    <row r="896" spans="1:14" x14ac:dyDescent="0.3">
      <c r="A896">
        <v>895</v>
      </c>
      <c r="B896">
        <v>18</v>
      </c>
      <c r="C896" t="s">
        <v>10</v>
      </c>
      <c r="D896" t="s">
        <v>15</v>
      </c>
      <c r="E896" t="s">
        <v>16</v>
      </c>
      <c r="F896" s="2">
        <v>964.85</v>
      </c>
      <c r="G896">
        <v>6</v>
      </c>
      <c r="H896" s="3">
        <v>4.5999999999999996</v>
      </c>
      <c r="I896" t="s">
        <v>13</v>
      </c>
      <c r="J896" s="1">
        <v>45456</v>
      </c>
      <c r="K896" s="1">
        <f>Table2[[#This Row],[Order_Date]]+Table2[[#This Row],[Delivery_Time_Days]]</f>
        <v>45462</v>
      </c>
      <c r="L896" t="str">
        <f>IF(Table2[[#This Row],[Customer_Age]]&lt;30,"Young",IF(Table2[[#This Row],[Customer_Age]]&lt;45,"Middle Age","Old"))</f>
        <v>Young</v>
      </c>
      <c r="M896" s="3" t="str">
        <f>IF(Table2[[#This Row],[Delivery_Time_Days]]&gt;=7,Table2[[#This Row],[Customer_Rating]],"")</f>
        <v/>
      </c>
      <c r="N896" s="3">
        <f>IF(Table2[[#This Row],[Delivery_Time_Days]]&lt;7,Table2[[#This Row],[Customer_Rating]],"")</f>
        <v>4.5999999999999996</v>
      </c>
    </row>
    <row r="897" spans="1:14" x14ac:dyDescent="0.3">
      <c r="A897">
        <v>896</v>
      </c>
      <c r="B897">
        <v>51</v>
      </c>
      <c r="C897" t="s">
        <v>14</v>
      </c>
      <c r="D897" t="s">
        <v>18</v>
      </c>
      <c r="E897" t="s">
        <v>16</v>
      </c>
      <c r="F897" s="2">
        <v>394.69</v>
      </c>
      <c r="G897">
        <v>8</v>
      </c>
      <c r="H897" s="3">
        <v>4.5999999999999996</v>
      </c>
      <c r="I897" t="s">
        <v>13</v>
      </c>
      <c r="J897" s="1">
        <v>45457</v>
      </c>
      <c r="K897" s="1">
        <f>Table2[[#This Row],[Order_Date]]+Table2[[#This Row],[Delivery_Time_Days]]</f>
        <v>45465</v>
      </c>
      <c r="L897" t="str">
        <f>IF(Table2[[#This Row],[Customer_Age]]&lt;30,"Young",IF(Table2[[#This Row],[Customer_Age]]&lt;45,"Middle Age","Old"))</f>
        <v>Old</v>
      </c>
      <c r="M897" s="3">
        <f>IF(Table2[[#This Row],[Delivery_Time_Days]]&gt;=7,Table2[[#This Row],[Customer_Rating]],"")</f>
        <v>4.5999999999999996</v>
      </c>
      <c r="N897" s="3" t="str">
        <f>IF(Table2[[#This Row],[Delivery_Time_Days]]&lt;7,Table2[[#This Row],[Customer_Rating]],"")</f>
        <v/>
      </c>
    </row>
    <row r="898" spans="1:14" x14ac:dyDescent="0.3">
      <c r="A898">
        <v>897</v>
      </c>
      <c r="B898">
        <v>40</v>
      </c>
      <c r="C898" t="s">
        <v>23</v>
      </c>
      <c r="D898" t="s">
        <v>15</v>
      </c>
      <c r="E898" t="s">
        <v>21</v>
      </c>
      <c r="F898" s="2">
        <v>475.2</v>
      </c>
      <c r="G898">
        <v>6</v>
      </c>
      <c r="H898" s="3">
        <v>2.2000000000000002</v>
      </c>
      <c r="I898" t="s">
        <v>13</v>
      </c>
      <c r="J898" s="1">
        <v>45458</v>
      </c>
      <c r="K898" s="1">
        <f>Table2[[#This Row],[Order_Date]]+Table2[[#This Row],[Delivery_Time_Days]]</f>
        <v>45464</v>
      </c>
      <c r="L898" t="str">
        <f>IF(Table2[[#This Row],[Customer_Age]]&lt;30,"Young",IF(Table2[[#This Row],[Customer_Age]]&lt;45,"Middle Age","Old"))</f>
        <v>Middle Age</v>
      </c>
      <c r="M898" s="3" t="str">
        <f>IF(Table2[[#This Row],[Delivery_Time_Days]]&gt;=7,Table2[[#This Row],[Customer_Rating]],"")</f>
        <v/>
      </c>
      <c r="N898" s="3">
        <f>IF(Table2[[#This Row],[Delivery_Time_Days]]&lt;7,Table2[[#This Row],[Customer_Rating]],"")</f>
        <v>2.2000000000000002</v>
      </c>
    </row>
    <row r="899" spans="1:14" x14ac:dyDescent="0.3">
      <c r="A899">
        <v>898</v>
      </c>
      <c r="B899">
        <v>63</v>
      </c>
      <c r="C899" t="s">
        <v>23</v>
      </c>
      <c r="D899" t="s">
        <v>22</v>
      </c>
      <c r="E899" t="s">
        <v>16</v>
      </c>
      <c r="F899" s="2">
        <v>883.42</v>
      </c>
      <c r="G899">
        <v>2</v>
      </c>
      <c r="H899" s="3">
        <v>3.6</v>
      </c>
      <c r="I899" t="s">
        <v>17</v>
      </c>
      <c r="J899" s="1">
        <v>45459</v>
      </c>
      <c r="K899" s="1">
        <f>Table2[[#This Row],[Order_Date]]+Table2[[#This Row],[Delivery_Time_Days]]</f>
        <v>45461</v>
      </c>
      <c r="L899" t="str">
        <f>IF(Table2[[#This Row],[Customer_Age]]&lt;30,"Young",IF(Table2[[#This Row],[Customer_Age]]&lt;45,"Middle Age","Old"))</f>
        <v>Old</v>
      </c>
      <c r="M899" s="3" t="str">
        <f>IF(Table2[[#This Row],[Delivery_Time_Days]]&gt;=7,Table2[[#This Row],[Customer_Rating]],"")</f>
        <v/>
      </c>
      <c r="N899" s="3">
        <f>IF(Table2[[#This Row],[Delivery_Time_Days]]&lt;7,Table2[[#This Row],[Customer_Rating]],"")</f>
        <v>3.6</v>
      </c>
    </row>
    <row r="900" spans="1:14" x14ac:dyDescent="0.3">
      <c r="A900">
        <v>899</v>
      </c>
      <c r="B900">
        <v>59</v>
      </c>
      <c r="C900" t="s">
        <v>23</v>
      </c>
      <c r="D900" t="s">
        <v>20</v>
      </c>
      <c r="E900" t="s">
        <v>16</v>
      </c>
      <c r="F900" s="2">
        <v>1093.3599999999999</v>
      </c>
      <c r="G900">
        <v>2</v>
      </c>
      <c r="H900" s="3">
        <v>3.5</v>
      </c>
      <c r="I900" t="s">
        <v>17</v>
      </c>
      <c r="J900" s="1">
        <v>45460</v>
      </c>
      <c r="K900" s="1">
        <f>Table2[[#This Row],[Order_Date]]+Table2[[#This Row],[Delivery_Time_Days]]</f>
        <v>45462</v>
      </c>
      <c r="L900" t="str">
        <f>IF(Table2[[#This Row],[Customer_Age]]&lt;30,"Young",IF(Table2[[#This Row],[Customer_Age]]&lt;45,"Middle Age","Old"))</f>
        <v>Old</v>
      </c>
      <c r="M900" s="3" t="str">
        <f>IF(Table2[[#This Row],[Delivery_Time_Days]]&gt;=7,Table2[[#This Row],[Customer_Rating]],"")</f>
        <v/>
      </c>
      <c r="N900" s="3">
        <f>IF(Table2[[#This Row],[Delivery_Time_Days]]&lt;7,Table2[[#This Row],[Customer_Rating]],"")</f>
        <v>3.5</v>
      </c>
    </row>
    <row r="901" spans="1:14" x14ac:dyDescent="0.3">
      <c r="A901">
        <v>900</v>
      </c>
      <c r="B901">
        <v>35</v>
      </c>
      <c r="C901" t="s">
        <v>14</v>
      </c>
      <c r="D901" t="s">
        <v>11</v>
      </c>
      <c r="E901" t="s">
        <v>16</v>
      </c>
      <c r="F901" s="2">
        <v>296.33999999999997</v>
      </c>
      <c r="G901">
        <v>8</v>
      </c>
      <c r="H901" s="3">
        <v>3.5</v>
      </c>
      <c r="I901" t="s">
        <v>17</v>
      </c>
      <c r="J901" s="1">
        <v>45461</v>
      </c>
      <c r="K901" s="1">
        <f>Table2[[#This Row],[Order_Date]]+Table2[[#This Row],[Delivery_Time_Days]]</f>
        <v>45469</v>
      </c>
      <c r="L901" t="str">
        <f>IF(Table2[[#This Row],[Customer_Age]]&lt;30,"Young",IF(Table2[[#This Row],[Customer_Age]]&lt;45,"Middle Age","Old"))</f>
        <v>Middle Age</v>
      </c>
      <c r="M901" s="3">
        <f>IF(Table2[[#This Row],[Delivery_Time_Days]]&gt;=7,Table2[[#This Row],[Customer_Rating]],"")</f>
        <v>3.5</v>
      </c>
      <c r="N901" s="3" t="str">
        <f>IF(Table2[[#This Row],[Delivery_Time_Days]]&lt;7,Table2[[#This Row],[Customer_Rating]],"")</f>
        <v/>
      </c>
    </row>
    <row r="902" spans="1:14" x14ac:dyDescent="0.3">
      <c r="A902">
        <v>901</v>
      </c>
      <c r="B902">
        <v>59</v>
      </c>
      <c r="C902" t="s">
        <v>14</v>
      </c>
      <c r="D902" t="s">
        <v>18</v>
      </c>
      <c r="E902" t="s">
        <v>12</v>
      </c>
      <c r="F902" s="2">
        <v>947.5</v>
      </c>
      <c r="G902">
        <v>9</v>
      </c>
      <c r="H902" s="3">
        <v>4.5</v>
      </c>
      <c r="I902" t="s">
        <v>13</v>
      </c>
      <c r="J902" s="1">
        <v>45462</v>
      </c>
      <c r="K902" s="1">
        <f>Table2[[#This Row],[Order_Date]]+Table2[[#This Row],[Delivery_Time_Days]]</f>
        <v>45471</v>
      </c>
      <c r="L902" t="str">
        <f>IF(Table2[[#This Row],[Customer_Age]]&lt;30,"Young",IF(Table2[[#This Row],[Customer_Age]]&lt;45,"Middle Age","Old"))</f>
        <v>Old</v>
      </c>
      <c r="M902" s="3">
        <f>IF(Table2[[#This Row],[Delivery_Time_Days]]&gt;=7,Table2[[#This Row],[Customer_Rating]],"")</f>
        <v>4.5</v>
      </c>
      <c r="N902" s="3" t="str">
        <f>IF(Table2[[#This Row],[Delivery_Time_Days]]&lt;7,Table2[[#This Row],[Customer_Rating]],"")</f>
        <v/>
      </c>
    </row>
    <row r="903" spans="1:14" x14ac:dyDescent="0.3">
      <c r="A903">
        <v>902</v>
      </c>
      <c r="B903">
        <v>34</v>
      </c>
      <c r="C903" t="s">
        <v>10</v>
      </c>
      <c r="D903" t="s">
        <v>22</v>
      </c>
      <c r="E903" t="s">
        <v>21</v>
      </c>
      <c r="F903" s="2">
        <v>310.61</v>
      </c>
      <c r="G903">
        <v>13</v>
      </c>
      <c r="H903" s="3">
        <v>4.0999999999999996</v>
      </c>
      <c r="I903" t="s">
        <v>17</v>
      </c>
      <c r="J903" s="1">
        <v>45463</v>
      </c>
      <c r="K903" s="1">
        <f>Table2[[#This Row],[Order_Date]]+Table2[[#This Row],[Delivery_Time_Days]]</f>
        <v>45476</v>
      </c>
      <c r="L903" t="str">
        <f>IF(Table2[[#This Row],[Customer_Age]]&lt;30,"Young",IF(Table2[[#This Row],[Customer_Age]]&lt;45,"Middle Age","Old"))</f>
        <v>Middle Age</v>
      </c>
      <c r="M903" s="3">
        <f>IF(Table2[[#This Row],[Delivery_Time_Days]]&gt;=7,Table2[[#This Row],[Customer_Rating]],"")</f>
        <v>4.0999999999999996</v>
      </c>
      <c r="N903" s="3" t="str">
        <f>IF(Table2[[#This Row],[Delivery_Time_Days]]&lt;7,Table2[[#This Row],[Customer_Rating]],"")</f>
        <v/>
      </c>
    </row>
    <row r="904" spans="1:14" x14ac:dyDescent="0.3">
      <c r="A904">
        <v>903</v>
      </c>
      <c r="B904">
        <v>33</v>
      </c>
      <c r="C904" t="s">
        <v>23</v>
      </c>
      <c r="D904" t="s">
        <v>18</v>
      </c>
      <c r="E904" t="s">
        <v>16</v>
      </c>
      <c r="F904" s="2">
        <v>462.67</v>
      </c>
      <c r="G904">
        <v>9</v>
      </c>
      <c r="H904" s="3">
        <v>2.1</v>
      </c>
      <c r="I904" t="s">
        <v>13</v>
      </c>
      <c r="J904" s="1">
        <v>45464</v>
      </c>
      <c r="K904" s="1">
        <f>Table2[[#This Row],[Order_Date]]+Table2[[#This Row],[Delivery_Time_Days]]</f>
        <v>45473</v>
      </c>
      <c r="L904" t="str">
        <f>IF(Table2[[#This Row],[Customer_Age]]&lt;30,"Young",IF(Table2[[#This Row],[Customer_Age]]&lt;45,"Middle Age","Old"))</f>
        <v>Middle Age</v>
      </c>
      <c r="M904" s="3">
        <f>IF(Table2[[#This Row],[Delivery_Time_Days]]&gt;=7,Table2[[#This Row],[Customer_Rating]],"")</f>
        <v>2.1</v>
      </c>
      <c r="N904" s="3" t="str">
        <f>IF(Table2[[#This Row],[Delivery_Time_Days]]&lt;7,Table2[[#This Row],[Customer_Rating]],"")</f>
        <v/>
      </c>
    </row>
    <row r="905" spans="1:14" x14ac:dyDescent="0.3">
      <c r="A905">
        <v>904</v>
      </c>
      <c r="B905">
        <v>45</v>
      </c>
      <c r="C905" t="s">
        <v>14</v>
      </c>
      <c r="D905" t="s">
        <v>18</v>
      </c>
      <c r="E905" t="s">
        <v>12</v>
      </c>
      <c r="F905" s="2">
        <v>15.64</v>
      </c>
      <c r="G905">
        <v>6</v>
      </c>
      <c r="H905" s="3">
        <v>3.9</v>
      </c>
      <c r="I905" t="s">
        <v>13</v>
      </c>
      <c r="J905" s="1">
        <v>45465</v>
      </c>
      <c r="K905" s="1">
        <f>Table2[[#This Row],[Order_Date]]+Table2[[#This Row],[Delivery_Time_Days]]</f>
        <v>45471</v>
      </c>
      <c r="L905" t="str">
        <f>IF(Table2[[#This Row],[Customer_Age]]&lt;30,"Young",IF(Table2[[#This Row],[Customer_Age]]&lt;45,"Middle Age","Old"))</f>
        <v>Old</v>
      </c>
      <c r="M905" s="3" t="str">
        <f>IF(Table2[[#This Row],[Delivery_Time_Days]]&gt;=7,Table2[[#This Row],[Customer_Rating]],"")</f>
        <v/>
      </c>
      <c r="N905" s="3">
        <f>IF(Table2[[#This Row],[Delivery_Time_Days]]&lt;7,Table2[[#This Row],[Customer_Rating]],"")</f>
        <v>3.9</v>
      </c>
    </row>
    <row r="906" spans="1:14" x14ac:dyDescent="0.3">
      <c r="A906">
        <v>905</v>
      </c>
      <c r="B906">
        <v>69</v>
      </c>
      <c r="C906" t="s">
        <v>23</v>
      </c>
      <c r="D906" t="s">
        <v>15</v>
      </c>
      <c r="E906" t="s">
        <v>24</v>
      </c>
      <c r="F906" s="2">
        <v>370.68</v>
      </c>
      <c r="G906">
        <v>3</v>
      </c>
      <c r="H906" s="3">
        <v>3.4</v>
      </c>
      <c r="I906" t="s">
        <v>17</v>
      </c>
      <c r="J906" s="1">
        <v>45466</v>
      </c>
      <c r="K906" s="1">
        <f>Table2[[#This Row],[Order_Date]]+Table2[[#This Row],[Delivery_Time_Days]]</f>
        <v>45469</v>
      </c>
      <c r="L906" t="str">
        <f>IF(Table2[[#This Row],[Customer_Age]]&lt;30,"Young",IF(Table2[[#This Row],[Customer_Age]]&lt;45,"Middle Age","Old"))</f>
        <v>Old</v>
      </c>
      <c r="M906" s="3" t="str">
        <f>IF(Table2[[#This Row],[Delivery_Time_Days]]&gt;=7,Table2[[#This Row],[Customer_Rating]],"")</f>
        <v/>
      </c>
      <c r="N906" s="3">
        <f>IF(Table2[[#This Row],[Delivery_Time_Days]]&lt;7,Table2[[#This Row],[Customer_Rating]],"")</f>
        <v>3.4</v>
      </c>
    </row>
    <row r="907" spans="1:14" x14ac:dyDescent="0.3">
      <c r="A907">
        <v>906</v>
      </c>
      <c r="B907">
        <v>36</v>
      </c>
      <c r="C907" t="s">
        <v>23</v>
      </c>
      <c r="D907" t="s">
        <v>22</v>
      </c>
      <c r="E907" t="s">
        <v>21</v>
      </c>
      <c r="F907" s="2">
        <v>576.88</v>
      </c>
      <c r="G907">
        <v>13</v>
      </c>
      <c r="H907" s="3">
        <v>3.5</v>
      </c>
      <c r="I907" t="s">
        <v>17</v>
      </c>
      <c r="J907" s="1">
        <v>45467</v>
      </c>
      <c r="K907" s="1">
        <f>Table2[[#This Row],[Order_Date]]+Table2[[#This Row],[Delivery_Time_Days]]</f>
        <v>45480</v>
      </c>
      <c r="L907" t="str">
        <f>IF(Table2[[#This Row],[Customer_Age]]&lt;30,"Young",IF(Table2[[#This Row],[Customer_Age]]&lt;45,"Middle Age","Old"))</f>
        <v>Middle Age</v>
      </c>
      <c r="M907" s="3">
        <f>IF(Table2[[#This Row],[Delivery_Time_Days]]&gt;=7,Table2[[#This Row],[Customer_Rating]],"")</f>
        <v>3.5</v>
      </c>
      <c r="N907" s="3" t="str">
        <f>IF(Table2[[#This Row],[Delivery_Time_Days]]&lt;7,Table2[[#This Row],[Customer_Rating]],"")</f>
        <v/>
      </c>
    </row>
    <row r="908" spans="1:14" x14ac:dyDescent="0.3">
      <c r="A908">
        <v>907</v>
      </c>
      <c r="B908">
        <v>39</v>
      </c>
      <c r="C908" t="s">
        <v>10</v>
      </c>
      <c r="D908" t="s">
        <v>11</v>
      </c>
      <c r="E908" t="s">
        <v>24</v>
      </c>
      <c r="F908" s="2">
        <v>344.39</v>
      </c>
      <c r="G908">
        <v>4</v>
      </c>
      <c r="H908" s="3">
        <v>2.5</v>
      </c>
      <c r="I908" t="s">
        <v>17</v>
      </c>
      <c r="J908" s="1">
        <v>45468</v>
      </c>
      <c r="K908" s="1">
        <f>Table2[[#This Row],[Order_Date]]+Table2[[#This Row],[Delivery_Time_Days]]</f>
        <v>45472</v>
      </c>
      <c r="L908" t="str">
        <f>IF(Table2[[#This Row],[Customer_Age]]&lt;30,"Young",IF(Table2[[#This Row],[Customer_Age]]&lt;45,"Middle Age","Old"))</f>
        <v>Middle Age</v>
      </c>
      <c r="M908" s="3" t="str">
        <f>IF(Table2[[#This Row],[Delivery_Time_Days]]&gt;=7,Table2[[#This Row],[Customer_Rating]],"")</f>
        <v/>
      </c>
      <c r="N908" s="3">
        <f>IF(Table2[[#This Row],[Delivery_Time_Days]]&lt;7,Table2[[#This Row],[Customer_Rating]],"")</f>
        <v>2.5</v>
      </c>
    </row>
    <row r="909" spans="1:14" x14ac:dyDescent="0.3">
      <c r="A909">
        <v>908</v>
      </c>
      <c r="B909">
        <v>41</v>
      </c>
      <c r="C909" t="s">
        <v>23</v>
      </c>
      <c r="D909" t="s">
        <v>20</v>
      </c>
      <c r="E909" t="s">
        <v>21</v>
      </c>
      <c r="F909" s="2">
        <v>179.28</v>
      </c>
      <c r="G909">
        <v>2</v>
      </c>
      <c r="H909" s="3">
        <v>4.5999999999999996</v>
      </c>
      <c r="I909" t="s">
        <v>13</v>
      </c>
      <c r="J909" s="1">
        <v>45469</v>
      </c>
      <c r="K909" s="1">
        <f>Table2[[#This Row],[Order_Date]]+Table2[[#This Row],[Delivery_Time_Days]]</f>
        <v>45471</v>
      </c>
      <c r="L909" t="str">
        <f>IF(Table2[[#This Row],[Customer_Age]]&lt;30,"Young",IF(Table2[[#This Row],[Customer_Age]]&lt;45,"Middle Age","Old"))</f>
        <v>Middle Age</v>
      </c>
      <c r="M909" s="3" t="str">
        <f>IF(Table2[[#This Row],[Delivery_Time_Days]]&gt;=7,Table2[[#This Row],[Customer_Rating]],"")</f>
        <v/>
      </c>
      <c r="N909" s="3">
        <f>IF(Table2[[#This Row],[Delivery_Time_Days]]&lt;7,Table2[[#This Row],[Customer_Rating]],"")</f>
        <v>4.5999999999999996</v>
      </c>
    </row>
    <row r="910" spans="1:14" x14ac:dyDescent="0.3">
      <c r="A910">
        <v>909</v>
      </c>
      <c r="B910">
        <v>55</v>
      </c>
      <c r="C910" t="s">
        <v>10</v>
      </c>
      <c r="D910" t="s">
        <v>20</v>
      </c>
      <c r="E910" t="s">
        <v>24</v>
      </c>
      <c r="F910" s="2">
        <v>944.18</v>
      </c>
      <c r="G910">
        <v>8</v>
      </c>
      <c r="H910" s="3">
        <v>1.1000000000000001</v>
      </c>
      <c r="I910" t="s">
        <v>17</v>
      </c>
      <c r="J910" s="1">
        <v>45470</v>
      </c>
      <c r="K910" s="1">
        <f>Table2[[#This Row],[Order_Date]]+Table2[[#This Row],[Delivery_Time_Days]]</f>
        <v>45478</v>
      </c>
      <c r="L910" t="str">
        <f>IF(Table2[[#This Row],[Customer_Age]]&lt;30,"Young",IF(Table2[[#This Row],[Customer_Age]]&lt;45,"Middle Age","Old"))</f>
        <v>Old</v>
      </c>
      <c r="M910" s="3">
        <f>IF(Table2[[#This Row],[Delivery_Time_Days]]&gt;=7,Table2[[#This Row],[Customer_Rating]],"")</f>
        <v>1.1000000000000001</v>
      </c>
      <c r="N910" s="3" t="str">
        <f>IF(Table2[[#This Row],[Delivery_Time_Days]]&lt;7,Table2[[#This Row],[Customer_Rating]],"")</f>
        <v/>
      </c>
    </row>
    <row r="911" spans="1:14" x14ac:dyDescent="0.3">
      <c r="A911">
        <v>910</v>
      </c>
      <c r="B911">
        <v>53</v>
      </c>
      <c r="C911" t="s">
        <v>23</v>
      </c>
      <c r="D911" t="s">
        <v>18</v>
      </c>
      <c r="E911" t="s">
        <v>19</v>
      </c>
      <c r="F911" s="2">
        <v>797.02</v>
      </c>
      <c r="G911">
        <v>14</v>
      </c>
      <c r="H911" s="3">
        <v>3.4</v>
      </c>
      <c r="I911" t="s">
        <v>17</v>
      </c>
      <c r="J911" s="1">
        <v>45471</v>
      </c>
      <c r="K911" s="1">
        <f>Table2[[#This Row],[Order_Date]]+Table2[[#This Row],[Delivery_Time_Days]]</f>
        <v>45485</v>
      </c>
      <c r="L911" t="str">
        <f>IF(Table2[[#This Row],[Customer_Age]]&lt;30,"Young",IF(Table2[[#This Row],[Customer_Age]]&lt;45,"Middle Age","Old"))</f>
        <v>Old</v>
      </c>
      <c r="M911" s="3">
        <f>IF(Table2[[#This Row],[Delivery_Time_Days]]&gt;=7,Table2[[#This Row],[Customer_Rating]],"")</f>
        <v>3.4</v>
      </c>
      <c r="N911" s="3" t="str">
        <f>IF(Table2[[#This Row],[Delivery_Time_Days]]&lt;7,Table2[[#This Row],[Customer_Rating]],"")</f>
        <v/>
      </c>
    </row>
    <row r="912" spans="1:14" x14ac:dyDescent="0.3">
      <c r="A912">
        <v>911</v>
      </c>
      <c r="B912">
        <v>51</v>
      </c>
      <c r="C912" t="s">
        <v>23</v>
      </c>
      <c r="D912" t="s">
        <v>18</v>
      </c>
      <c r="E912" t="s">
        <v>12</v>
      </c>
      <c r="F912" s="2">
        <v>478.07</v>
      </c>
      <c r="G912">
        <v>6</v>
      </c>
      <c r="H912" s="3">
        <v>2.4</v>
      </c>
      <c r="I912" t="s">
        <v>13</v>
      </c>
      <c r="J912" s="1">
        <v>45472</v>
      </c>
      <c r="K912" s="1">
        <f>Table2[[#This Row],[Order_Date]]+Table2[[#This Row],[Delivery_Time_Days]]</f>
        <v>45478</v>
      </c>
      <c r="L912" t="str">
        <f>IF(Table2[[#This Row],[Customer_Age]]&lt;30,"Young",IF(Table2[[#This Row],[Customer_Age]]&lt;45,"Middle Age","Old"))</f>
        <v>Old</v>
      </c>
      <c r="M912" s="3" t="str">
        <f>IF(Table2[[#This Row],[Delivery_Time_Days]]&gt;=7,Table2[[#This Row],[Customer_Rating]],"")</f>
        <v/>
      </c>
      <c r="N912" s="3">
        <f>IF(Table2[[#This Row],[Delivery_Time_Days]]&lt;7,Table2[[#This Row],[Customer_Rating]],"")</f>
        <v>2.4</v>
      </c>
    </row>
    <row r="913" spans="1:14" x14ac:dyDescent="0.3">
      <c r="A913">
        <v>912</v>
      </c>
      <c r="B913">
        <v>64</v>
      </c>
      <c r="C913" t="s">
        <v>10</v>
      </c>
      <c r="D913" t="s">
        <v>11</v>
      </c>
      <c r="E913" t="s">
        <v>16</v>
      </c>
      <c r="F913" s="2">
        <v>391.33</v>
      </c>
      <c r="G913">
        <v>5</v>
      </c>
      <c r="H913" s="3">
        <v>4.7</v>
      </c>
      <c r="I913" t="s">
        <v>13</v>
      </c>
      <c r="J913" s="1">
        <v>45473</v>
      </c>
      <c r="K913" s="1">
        <f>Table2[[#This Row],[Order_Date]]+Table2[[#This Row],[Delivery_Time_Days]]</f>
        <v>45478</v>
      </c>
      <c r="L913" t="str">
        <f>IF(Table2[[#This Row],[Customer_Age]]&lt;30,"Young",IF(Table2[[#This Row],[Customer_Age]]&lt;45,"Middle Age","Old"))</f>
        <v>Old</v>
      </c>
      <c r="M913" s="3" t="str">
        <f>IF(Table2[[#This Row],[Delivery_Time_Days]]&gt;=7,Table2[[#This Row],[Customer_Rating]],"")</f>
        <v/>
      </c>
      <c r="N913" s="3">
        <f>IF(Table2[[#This Row],[Delivery_Time_Days]]&lt;7,Table2[[#This Row],[Customer_Rating]],"")</f>
        <v>4.7</v>
      </c>
    </row>
    <row r="914" spans="1:14" x14ac:dyDescent="0.3">
      <c r="A914">
        <v>913</v>
      </c>
      <c r="B914">
        <v>40</v>
      </c>
      <c r="C914" t="s">
        <v>10</v>
      </c>
      <c r="D914" t="s">
        <v>25</v>
      </c>
      <c r="E914" t="s">
        <v>16</v>
      </c>
      <c r="F914" s="2">
        <v>630.02</v>
      </c>
      <c r="G914">
        <v>5</v>
      </c>
      <c r="H914" s="3">
        <v>1.4</v>
      </c>
      <c r="I914" t="s">
        <v>17</v>
      </c>
      <c r="J914" s="1">
        <v>45474</v>
      </c>
      <c r="K914" s="1">
        <f>Table2[[#This Row],[Order_Date]]+Table2[[#This Row],[Delivery_Time_Days]]</f>
        <v>45479</v>
      </c>
      <c r="L914" t="str">
        <f>IF(Table2[[#This Row],[Customer_Age]]&lt;30,"Young",IF(Table2[[#This Row],[Customer_Age]]&lt;45,"Middle Age","Old"))</f>
        <v>Middle Age</v>
      </c>
      <c r="M914" s="3" t="str">
        <f>IF(Table2[[#This Row],[Delivery_Time_Days]]&gt;=7,Table2[[#This Row],[Customer_Rating]],"")</f>
        <v/>
      </c>
      <c r="N914" s="3">
        <f>IF(Table2[[#This Row],[Delivery_Time_Days]]&lt;7,Table2[[#This Row],[Customer_Rating]],"")</f>
        <v>1.4</v>
      </c>
    </row>
    <row r="915" spans="1:14" x14ac:dyDescent="0.3">
      <c r="A915">
        <v>914</v>
      </c>
      <c r="B915">
        <v>22</v>
      </c>
      <c r="C915" t="s">
        <v>10</v>
      </c>
      <c r="D915" t="s">
        <v>11</v>
      </c>
      <c r="E915" t="s">
        <v>24</v>
      </c>
      <c r="F915" s="2">
        <v>313.8</v>
      </c>
      <c r="G915">
        <v>2</v>
      </c>
      <c r="H915" s="3">
        <v>4.3</v>
      </c>
      <c r="I915" t="s">
        <v>17</v>
      </c>
      <c r="J915" s="1">
        <v>45475</v>
      </c>
      <c r="K915" s="1">
        <f>Table2[[#This Row],[Order_Date]]+Table2[[#This Row],[Delivery_Time_Days]]</f>
        <v>45477</v>
      </c>
      <c r="L915" t="str">
        <f>IF(Table2[[#This Row],[Customer_Age]]&lt;30,"Young",IF(Table2[[#This Row],[Customer_Age]]&lt;45,"Middle Age","Old"))</f>
        <v>Young</v>
      </c>
      <c r="M915" s="3" t="str">
        <f>IF(Table2[[#This Row],[Delivery_Time_Days]]&gt;=7,Table2[[#This Row],[Customer_Rating]],"")</f>
        <v/>
      </c>
      <c r="N915" s="3">
        <f>IF(Table2[[#This Row],[Delivery_Time_Days]]&lt;7,Table2[[#This Row],[Customer_Rating]],"")</f>
        <v>4.3</v>
      </c>
    </row>
    <row r="916" spans="1:14" x14ac:dyDescent="0.3">
      <c r="A916">
        <v>915</v>
      </c>
      <c r="B916">
        <v>43</v>
      </c>
      <c r="C916" t="s">
        <v>10</v>
      </c>
      <c r="D916" t="s">
        <v>20</v>
      </c>
      <c r="E916" t="s">
        <v>16</v>
      </c>
      <c r="F916" s="2">
        <v>354.33</v>
      </c>
      <c r="G916">
        <v>12</v>
      </c>
      <c r="H916" s="3">
        <v>1.2</v>
      </c>
      <c r="I916" t="s">
        <v>13</v>
      </c>
      <c r="J916" s="1">
        <v>45476</v>
      </c>
      <c r="K916" s="1">
        <f>Table2[[#This Row],[Order_Date]]+Table2[[#This Row],[Delivery_Time_Days]]</f>
        <v>45488</v>
      </c>
      <c r="L916" t="str">
        <f>IF(Table2[[#This Row],[Customer_Age]]&lt;30,"Young",IF(Table2[[#This Row],[Customer_Age]]&lt;45,"Middle Age","Old"))</f>
        <v>Middle Age</v>
      </c>
      <c r="M916" s="3">
        <f>IF(Table2[[#This Row],[Delivery_Time_Days]]&gt;=7,Table2[[#This Row],[Customer_Rating]],"")</f>
        <v>1.2</v>
      </c>
      <c r="N916" s="3" t="str">
        <f>IF(Table2[[#This Row],[Delivery_Time_Days]]&lt;7,Table2[[#This Row],[Customer_Rating]],"")</f>
        <v/>
      </c>
    </row>
    <row r="917" spans="1:14" x14ac:dyDescent="0.3">
      <c r="A917">
        <v>916</v>
      </c>
      <c r="B917">
        <v>45</v>
      </c>
      <c r="C917" t="s">
        <v>14</v>
      </c>
      <c r="D917" t="s">
        <v>25</v>
      </c>
      <c r="E917" t="s">
        <v>21</v>
      </c>
      <c r="F917" s="2">
        <v>536.44000000000005</v>
      </c>
      <c r="G917">
        <v>1</v>
      </c>
      <c r="H917" s="3">
        <v>1.9</v>
      </c>
      <c r="I917" t="s">
        <v>13</v>
      </c>
      <c r="J917" s="1">
        <v>45477</v>
      </c>
      <c r="K917" s="1">
        <f>Table2[[#This Row],[Order_Date]]+Table2[[#This Row],[Delivery_Time_Days]]</f>
        <v>45478</v>
      </c>
      <c r="L917" t="str">
        <f>IF(Table2[[#This Row],[Customer_Age]]&lt;30,"Young",IF(Table2[[#This Row],[Customer_Age]]&lt;45,"Middle Age","Old"))</f>
        <v>Old</v>
      </c>
      <c r="M917" s="3" t="str">
        <f>IF(Table2[[#This Row],[Delivery_Time_Days]]&gt;=7,Table2[[#This Row],[Customer_Rating]],"")</f>
        <v/>
      </c>
      <c r="N917" s="3">
        <f>IF(Table2[[#This Row],[Delivery_Time_Days]]&lt;7,Table2[[#This Row],[Customer_Rating]],"")</f>
        <v>1.9</v>
      </c>
    </row>
    <row r="918" spans="1:14" x14ac:dyDescent="0.3">
      <c r="A918">
        <v>917</v>
      </c>
      <c r="B918">
        <v>19</v>
      </c>
      <c r="C918" t="s">
        <v>10</v>
      </c>
      <c r="D918" t="s">
        <v>20</v>
      </c>
      <c r="E918" t="s">
        <v>21</v>
      </c>
      <c r="F918" s="2">
        <v>20.51</v>
      </c>
      <c r="G918">
        <v>4</v>
      </c>
      <c r="H918" s="3">
        <v>1</v>
      </c>
      <c r="I918" t="s">
        <v>13</v>
      </c>
      <c r="J918" s="1">
        <v>45478</v>
      </c>
      <c r="K918" s="1">
        <f>Table2[[#This Row],[Order_Date]]+Table2[[#This Row],[Delivery_Time_Days]]</f>
        <v>45482</v>
      </c>
      <c r="L918" t="str">
        <f>IF(Table2[[#This Row],[Customer_Age]]&lt;30,"Young",IF(Table2[[#This Row],[Customer_Age]]&lt;45,"Middle Age","Old"))</f>
        <v>Young</v>
      </c>
      <c r="M918" s="3" t="str">
        <f>IF(Table2[[#This Row],[Delivery_Time_Days]]&gt;=7,Table2[[#This Row],[Customer_Rating]],"")</f>
        <v/>
      </c>
      <c r="N918" s="3">
        <f>IF(Table2[[#This Row],[Delivery_Time_Days]]&lt;7,Table2[[#This Row],[Customer_Rating]],"")</f>
        <v>1</v>
      </c>
    </row>
    <row r="919" spans="1:14" x14ac:dyDescent="0.3">
      <c r="A919">
        <v>918</v>
      </c>
      <c r="B919">
        <v>33</v>
      </c>
      <c r="C919" t="s">
        <v>10</v>
      </c>
      <c r="D919" t="s">
        <v>20</v>
      </c>
      <c r="E919" t="s">
        <v>12</v>
      </c>
      <c r="F919" s="2">
        <v>399.61</v>
      </c>
      <c r="G919">
        <v>2</v>
      </c>
      <c r="H919" s="3">
        <v>1.4</v>
      </c>
      <c r="I919" t="s">
        <v>17</v>
      </c>
      <c r="J919" s="1">
        <v>45479</v>
      </c>
      <c r="K919" s="1">
        <f>Table2[[#This Row],[Order_Date]]+Table2[[#This Row],[Delivery_Time_Days]]</f>
        <v>45481</v>
      </c>
      <c r="L919" t="str">
        <f>IF(Table2[[#This Row],[Customer_Age]]&lt;30,"Young",IF(Table2[[#This Row],[Customer_Age]]&lt;45,"Middle Age","Old"))</f>
        <v>Middle Age</v>
      </c>
      <c r="M919" s="3" t="str">
        <f>IF(Table2[[#This Row],[Delivery_Time_Days]]&gt;=7,Table2[[#This Row],[Customer_Rating]],"")</f>
        <v/>
      </c>
      <c r="N919" s="3">
        <f>IF(Table2[[#This Row],[Delivery_Time_Days]]&lt;7,Table2[[#This Row],[Customer_Rating]],"")</f>
        <v>1.4</v>
      </c>
    </row>
    <row r="920" spans="1:14" x14ac:dyDescent="0.3">
      <c r="A920">
        <v>919</v>
      </c>
      <c r="B920">
        <v>20</v>
      </c>
      <c r="C920" t="s">
        <v>10</v>
      </c>
      <c r="D920" t="s">
        <v>20</v>
      </c>
      <c r="E920" t="s">
        <v>19</v>
      </c>
      <c r="F920" s="2">
        <v>678.88</v>
      </c>
      <c r="G920">
        <v>4</v>
      </c>
      <c r="H920" s="3">
        <v>4.7</v>
      </c>
      <c r="I920" t="s">
        <v>13</v>
      </c>
      <c r="J920" s="1">
        <v>45480</v>
      </c>
      <c r="K920" s="1">
        <f>Table2[[#This Row],[Order_Date]]+Table2[[#This Row],[Delivery_Time_Days]]</f>
        <v>45484</v>
      </c>
      <c r="L920" t="str">
        <f>IF(Table2[[#This Row],[Customer_Age]]&lt;30,"Young",IF(Table2[[#This Row],[Customer_Age]]&lt;45,"Middle Age","Old"))</f>
        <v>Young</v>
      </c>
      <c r="M920" s="3" t="str">
        <f>IF(Table2[[#This Row],[Delivery_Time_Days]]&gt;=7,Table2[[#This Row],[Customer_Rating]],"")</f>
        <v/>
      </c>
      <c r="N920" s="3">
        <f>IF(Table2[[#This Row],[Delivery_Time_Days]]&lt;7,Table2[[#This Row],[Customer_Rating]],"")</f>
        <v>4.7</v>
      </c>
    </row>
    <row r="921" spans="1:14" x14ac:dyDescent="0.3">
      <c r="A921">
        <v>920</v>
      </c>
      <c r="B921">
        <v>36</v>
      </c>
      <c r="C921" t="s">
        <v>23</v>
      </c>
      <c r="D921" t="s">
        <v>11</v>
      </c>
      <c r="E921" t="s">
        <v>24</v>
      </c>
      <c r="F921" s="2">
        <v>1225.81</v>
      </c>
      <c r="G921">
        <v>6</v>
      </c>
      <c r="H921" s="3">
        <v>1.9</v>
      </c>
      <c r="I921" t="s">
        <v>13</v>
      </c>
      <c r="J921" s="1">
        <v>45481</v>
      </c>
      <c r="K921" s="1">
        <f>Table2[[#This Row],[Order_Date]]+Table2[[#This Row],[Delivery_Time_Days]]</f>
        <v>45487</v>
      </c>
      <c r="L921" t="str">
        <f>IF(Table2[[#This Row],[Customer_Age]]&lt;30,"Young",IF(Table2[[#This Row],[Customer_Age]]&lt;45,"Middle Age","Old"))</f>
        <v>Middle Age</v>
      </c>
      <c r="M921" s="3" t="str">
        <f>IF(Table2[[#This Row],[Delivery_Time_Days]]&gt;=7,Table2[[#This Row],[Customer_Rating]],"")</f>
        <v/>
      </c>
      <c r="N921" s="3">
        <f>IF(Table2[[#This Row],[Delivery_Time_Days]]&lt;7,Table2[[#This Row],[Customer_Rating]],"")</f>
        <v>1.9</v>
      </c>
    </row>
    <row r="922" spans="1:14" x14ac:dyDescent="0.3">
      <c r="A922">
        <v>921</v>
      </c>
      <c r="B922">
        <v>44</v>
      </c>
      <c r="C922" t="s">
        <v>23</v>
      </c>
      <c r="D922" t="s">
        <v>20</v>
      </c>
      <c r="E922" t="s">
        <v>12</v>
      </c>
      <c r="F922" s="2">
        <v>635.29999999999995</v>
      </c>
      <c r="G922">
        <v>7</v>
      </c>
      <c r="H922" s="3">
        <v>1.3</v>
      </c>
      <c r="I922" t="s">
        <v>13</v>
      </c>
      <c r="J922" s="1">
        <v>45482</v>
      </c>
      <c r="K922" s="1">
        <f>Table2[[#This Row],[Order_Date]]+Table2[[#This Row],[Delivery_Time_Days]]</f>
        <v>45489</v>
      </c>
      <c r="L922" t="str">
        <f>IF(Table2[[#This Row],[Customer_Age]]&lt;30,"Young",IF(Table2[[#This Row],[Customer_Age]]&lt;45,"Middle Age","Old"))</f>
        <v>Middle Age</v>
      </c>
      <c r="M922" s="3">
        <f>IF(Table2[[#This Row],[Delivery_Time_Days]]&gt;=7,Table2[[#This Row],[Customer_Rating]],"")</f>
        <v>1.3</v>
      </c>
      <c r="N922" s="3" t="str">
        <f>IF(Table2[[#This Row],[Delivery_Time_Days]]&lt;7,Table2[[#This Row],[Customer_Rating]],"")</f>
        <v/>
      </c>
    </row>
    <row r="923" spans="1:14" x14ac:dyDescent="0.3">
      <c r="A923">
        <v>922</v>
      </c>
      <c r="B923">
        <v>36</v>
      </c>
      <c r="C923" t="s">
        <v>23</v>
      </c>
      <c r="D923" t="s">
        <v>11</v>
      </c>
      <c r="E923" t="s">
        <v>16</v>
      </c>
      <c r="F923" s="2">
        <v>95.63</v>
      </c>
      <c r="G923">
        <v>13</v>
      </c>
      <c r="H923" s="3">
        <v>4.0999999999999996</v>
      </c>
      <c r="I923" t="s">
        <v>17</v>
      </c>
      <c r="J923" s="1">
        <v>45483</v>
      </c>
      <c r="K923" s="1">
        <f>Table2[[#This Row],[Order_Date]]+Table2[[#This Row],[Delivery_Time_Days]]</f>
        <v>45496</v>
      </c>
      <c r="L923" t="str">
        <f>IF(Table2[[#This Row],[Customer_Age]]&lt;30,"Young",IF(Table2[[#This Row],[Customer_Age]]&lt;45,"Middle Age","Old"))</f>
        <v>Middle Age</v>
      </c>
      <c r="M923" s="3">
        <f>IF(Table2[[#This Row],[Delivery_Time_Days]]&gt;=7,Table2[[#This Row],[Customer_Rating]],"")</f>
        <v>4.0999999999999996</v>
      </c>
      <c r="N923" s="3" t="str">
        <f>IF(Table2[[#This Row],[Delivery_Time_Days]]&lt;7,Table2[[#This Row],[Customer_Rating]],"")</f>
        <v/>
      </c>
    </row>
    <row r="924" spans="1:14" x14ac:dyDescent="0.3">
      <c r="A924">
        <v>923</v>
      </c>
      <c r="B924">
        <v>37</v>
      </c>
      <c r="C924" t="s">
        <v>10</v>
      </c>
      <c r="D924" t="s">
        <v>15</v>
      </c>
      <c r="E924" t="s">
        <v>16</v>
      </c>
      <c r="F924" s="2">
        <v>1389.4</v>
      </c>
      <c r="G924">
        <v>12</v>
      </c>
      <c r="H924" s="3">
        <v>4</v>
      </c>
      <c r="I924" t="s">
        <v>17</v>
      </c>
      <c r="J924" s="1">
        <v>45484</v>
      </c>
      <c r="K924" s="1">
        <f>Table2[[#This Row],[Order_Date]]+Table2[[#This Row],[Delivery_Time_Days]]</f>
        <v>45496</v>
      </c>
      <c r="L924" t="str">
        <f>IF(Table2[[#This Row],[Customer_Age]]&lt;30,"Young",IF(Table2[[#This Row],[Customer_Age]]&lt;45,"Middle Age","Old"))</f>
        <v>Middle Age</v>
      </c>
      <c r="M924" s="3">
        <f>IF(Table2[[#This Row],[Delivery_Time_Days]]&gt;=7,Table2[[#This Row],[Customer_Rating]],"")</f>
        <v>4</v>
      </c>
      <c r="N924" s="3" t="str">
        <f>IF(Table2[[#This Row],[Delivery_Time_Days]]&lt;7,Table2[[#This Row],[Customer_Rating]],"")</f>
        <v/>
      </c>
    </row>
    <row r="925" spans="1:14" x14ac:dyDescent="0.3">
      <c r="A925">
        <v>924</v>
      </c>
      <c r="B925">
        <v>52</v>
      </c>
      <c r="C925" t="s">
        <v>14</v>
      </c>
      <c r="D925" t="s">
        <v>25</v>
      </c>
      <c r="E925" t="s">
        <v>24</v>
      </c>
      <c r="F925" s="2">
        <v>958.74</v>
      </c>
      <c r="G925">
        <v>3</v>
      </c>
      <c r="H925" s="3">
        <v>1.4</v>
      </c>
      <c r="I925" t="s">
        <v>17</v>
      </c>
      <c r="J925" s="1">
        <v>45485</v>
      </c>
      <c r="K925" s="1">
        <f>Table2[[#This Row],[Order_Date]]+Table2[[#This Row],[Delivery_Time_Days]]</f>
        <v>45488</v>
      </c>
      <c r="L925" t="str">
        <f>IF(Table2[[#This Row],[Customer_Age]]&lt;30,"Young",IF(Table2[[#This Row],[Customer_Age]]&lt;45,"Middle Age","Old"))</f>
        <v>Old</v>
      </c>
      <c r="M925" s="3" t="str">
        <f>IF(Table2[[#This Row],[Delivery_Time_Days]]&gt;=7,Table2[[#This Row],[Customer_Rating]],"")</f>
        <v/>
      </c>
      <c r="N925" s="3">
        <f>IF(Table2[[#This Row],[Delivery_Time_Days]]&lt;7,Table2[[#This Row],[Customer_Rating]],"")</f>
        <v>1.4</v>
      </c>
    </row>
    <row r="926" spans="1:14" x14ac:dyDescent="0.3">
      <c r="A926">
        <v>925</v>
      </c>
      <c r="B926">
        <v>48</v>
      </c>
      <c r="C926" t="s">
        <v>14</v>
      </c>
      <c r="D926" t="s">
        <v>22</v>
      </c>
      <c r="E926" t="s">
        <v>16</v>
      </c>
      <c r="F926" s="2">
        <v>872.27</v>
      </c>
      <c r="G926">
        <v>4</v>
      </c>
      <c r="H926" s="3">
        <v>3</v>
      </c>
      <c r="I926" t="s">
        <v>13</v>
      </c>
      <c r="J926" s="1">
        <v>45486</v>
      </c>
      <c r="K926" s="1">
        <f>Table2[[#This Row],[Order_Date]]+Table2[[#This Row],[Delivery_Time_Days]]</f>
        <v>45490</v>
      </c>
      <c r="L926" t="str">
        <f>IF(Table2[[#This Row],[Customer_Age]]&lt;30,"Young",IF(Table2[[#This Row],[Customer_Age]]&lt;45,"Middle Age","Old"))</f>
        <v>Old</v>
      </c>
      <c r="M926" s="3" t="str">
        <f>IF(Table2[[#This Row],[Delivery_Time_Days]]&gt;=7,Table2[[#This Row],[Customer_Rating]],"")</f>
        <v/>
      </c>
      <c r="N926" s="3">
        <f>IF(Table2[[#This Row],[Delivery_Time_Days]]&lt;7,Table2[[#This Row],[Customer_Rating]],"")</f>
        <v>3</v>
      </c>
    </row>
    <row r="927" spans="1:14" x14ac:dyDescent="0.3">
      <c r="A927">
        <v>926</v>
      </c>
      <c r="B927">
        <v>50</v>
      </c>
      <c r="C927" t="s">
        <v>23</v>
      </c>
      <c r="D927" t="s">
        <v>15</v>
      </c>
      <c r="E927" t="s">
        <v>12</v>
      </c>
      <c r="F927" s="2">
        <v>1276.4000000000001</v>
      </c>
      <c r="G927">
        <v>14</v>
      </c>
      <c r="H927" s="3">
        <v>3</v>
      </c>
      <c r="I927" t="s">
        <v>17</v>
      </c>
      <c r="J927" s="1">
        <v>45487</v>
      </c>
      <c r="K927" s="1">
        <f>Table2[[#This Row],[Order_Date]]+Table2[[#This Row],[Delivery_Time_Days]]</f>
        <v>45501</v>
      </c>
      <c r="L927" t="str">
        <f>IF(Table2[[#This Row],[Customer_Age]]&lt;30,"Young",IF(Table2[[#This Row],[Customer_Age]]&lt;45,"Middle Age","Old"))</f>
        <v>Old</v>
      </c>
      <c r="M927" s="3">
        <f>IF(Table2[[#This Row],[Delivery_Time_Days]]&gt;=7,Table2[[#This Row],[Customer_Rating]],"")</f>
        <v>3</v>
      </c>
      <c r="N927" s="3" t="str">
        <f>IF(Table2[[#This Row],[Delivery_Time_Days]]&lt;7,Table2[[#This Row],[Customer_Rating]],"")</f>
        <v/>
      </c>
    </row>
    <row r="928" spans="1:14" x14ac:dyDescent="0.3">
      <c r="A928">
        <v>927</v>
      </c>
      <c r="B928">
        <v>65</v>
      </c>
      <c r="C928" t="s">
        <v>14</v>
      </c>
      <c r="D928" t="s">
        <v>18</v>
      </c>
      <c r="E928" t="s">
        <v>24</v>
      </c>
      <c r="F928" s="2">
        <v>1030.3499999999999</v>
      </c>
      <c r="G928">
        <v>6</v>
      </c>
      <c r="H928" s="3">
        <v>2.4</v>
      </c>
      <c r="I928" t="s">
        <v>13</v>
      </c>
      <c r="J928" s="1">
        <v>45488</v>
      </c>
      <c r="K928" s="1">
        <f>Table2[[#This Row],[Order_Date]]+Table2[[#This Row],[Delivery_Time_Days]]</f>
        <v>45494</v>
      </c>
      <c r="L928" t="str">
        <f>IF(Table2[[#This Row],[Customer_Age]]&lt;30,"Young",IF(Table2[[#This Row],[Customer_Age]]&lt;45,"Middle Age","Old"))</f>
        <v>Old</v>
      </c>
      <c r="M928" s="3" t="str">
        <f>IF(Table2[[#This Row],[Delivery_Time_Days]]&gt;=7,Table2[[#This Row],[Customer_Rating]],"")</f>
        <v/>
      </c>
      <c r="N928" s="3">
        <f>IF(Table2[[#This Row],[Delivery_Time_Days]]&lt;7,Table2[[#This Row],[Customer_Rating]],"")</f>
        <v>2.4</v>
      </c>
    </row>
    <row r="929" spans="1:14" x14ac:dyDescent="0.3">
      <c r="A929">
        <v>928</v>
      </c>
      <c r="B929">
        <v>53</v>
      </c>
      <c r="C929" t="s">
        <v>14</v>
      </c>
      <c r="D929" t="s">
        <v>25</v>
      </c>
      <c r="E929" t="s">
        <v>21</v>
      </c>
      <c r="F929" s="2">
        <v>579.75</v>
      </c>
      <c r="G929">
        <v>11</v>
      </c>
      <c r="H929" s="3">
        <v>4</v>
      </c>
      <c r="I929" t="s">
        <v>13</v>
      </c>
      <c r="J929" s="1">
        <v>45489</v>
      </c>
      <c r="K929" s="1">
        <f>Table2[[#This Row],[Order_Date]]+Table2[[#This Row],[Delivery_Time_Days]]</f>
        <v>45500</v>
      </c>
      <c r="L929" t="str">
        <f>IF(Table2[[#This Row],[Customer_Age]]&lt;30,"Young",IF(Table2[[#This Row],[Customer_Age]]&lt;45,"Middle Age","Old"))</f>
        <v>Old</v>
      </c>
      <c r="M929" s="3">
        <f>IF(Table2[[#This Row],[Delivery_Time_Days]]&gt;=7,Table2[[#This Row],[Customer_Rating]],"")</f>
        <v>4</v>
      </c>
      <c r="N929" s="3" t="str">
        <f>IF(Table2[[#This Row],[Delivery_Time_Days]]&lt;7,Table2[[#This Row],[Customer_Rating]],"")</f>
        <v/>
      </c>
    </row>
    <row r="930" spans="1:14" x14ac:dyDescent="0.3">
      <c r="A930">
        <v>929</v>
      </c>
      <c r="B930">
        <v>55</v>
      </c>
      <c r="C930" t="s">
        <v>10</v>
      </c>
      <c r="D930" t="s">
        <v>22</v>
      </c>
      <c r="E930" t="s">
        <v>21</v>
      </c>
      <c r="F930" s="2">
        <v>509.54</v>
      </c>
      <c r="G930">
        <v>10</v>
      </c>
      <c r="H930" s="3">
        <v>1.1000000000000001</v>
      </c>
      <c r="I930" t="s">
        <v>17</v>
      </c>
      <c r="J930" s="1">
        <v>45490</v>
      </c>
      <c r="K930" s="1">
        <f>Table2[[#This Row],[Order_Date]]+Table2[[#This Row],[Delivery_Time_Days]]</f>
        <v>45500</v>
      </c>
      <c r="L930" t="str">
        <f>IF(Table2[[#This Row],[Customer_Age]]&lt;30,"Young",IF(Table2[[#This Row],[Customer_Age]]&lt;45,"Middle Age","Old"))</f>
        <v>Old</v>
      </c>
      <c r="M930" s="3">
        <f>IF(Table2[[#This Row],[Delivery_Time_Days]]&gt;=7,Table2[[#This Row],[Customer_Rating]],"")</f>
        <v>1.1000000000000001</v>
      </c>
      <c r="N930" s="3" t="str">
        <f>IF(Table2[[#This Row],[Delivery_Time_Days]]&lt;7,Table2[[#This Row],[Customer_Rating]],"")</f>
        <v/>
      </c>
    </row>
    <row r="931" spans="1:14" x14ac:dyDescent="0.3">
      <c r="A931">
        <v>930</v>
      </c>
      <c r="B931">
        <v>50</v>
      </c>
      <c r="C931" t="s">
        <v>14</v>
      </c>
      <c r="D931" t="s">
        <v>22</v>
      </c>
      <c r="E931" t="s">
        <v>24</v>
      </c>
      <c r="F931" s="2">
        <v>222.26</v>
      </c>
      <c r="G931">
        <v>7</v>
      </c>
      <c r="H931" s="3">
        <v>3.2</v>
      </c>
      <c r="I931" t="s">
        <v>13</v>
      </c>
      <c r="J931" s="1">
        <v>45491</v>
      </c>
      <c r="K931" s="1">
        <f>Table2[[#This Row],[Order_Date]]+Table2[[#This Row],[Delivery_Time_Days]]</f>
        <v>45498</v>
      </c>
      <c r="L931" t="str">
        <f>IF(Table2[[#This Row],[Customer_Age]]&lt;30,"Young",IF(Table2[[#This Row],[Customer_Age]]&lt;45,"Middle Age","Old"))</f>
        <v>Old</v>
      </c>
      <c r="M931" s="3">
        <f>IF(Table2[[#This Row],[Delivery_Time_Days]]&gt;=7,Table2[[#This Row],[Customer_Rating]],"")</f>
        <v>3.2</v>
      </c>
      <c r="N931" s="3" t="str">
        <f>IF(Table2[[#This Row],[Delivery_Time_Days]]&lt;7,Table2[[#This Row],[Customer_Rating]],"")</f>
        <v/>
      </c>
    </row>
    <row r="932" spans="1:14" x14ac:dyDescent="0.3">
      <c r="A932">
        <v>931</v>
      </c>
      <c r="B932">
        <v>65</v>
      </c>
      <c r="C932" t="s">
        <v>14</v>
      </c>
      <c r="D932" t="s">
        <v>11</v>
      </c>
      <c r="E932" t="s">
        <v>16</v>
      </c>
      <c r="F932" s="2">
        <v>1039.99</v>
      </c>
      <c r="G932">
        <v>12</v>
      </c>
      <c r="H932" s="3">
        <v>2.4</v>
      </c>
      <c r="I932" t="s">
        <v>13</v>
      </c>
      <c r="J932" s="1">
        <v>45492</v>
      </c>
      <c r="K932" s="1">
        <f>Table2[[#This Row],[Order_Date]]+Table2[[#This Row],[Delivery_Time_Days]]</f>
        <v>45504</v>
      </c>
      <c r="L932" t="str">
        <f>IF(Table2[[#This Row],[Customer_Age]]&lt;30,"Young",IF(Table2[[#This Row],[Customer_Age]]&lt;45,"Middle Age","Old"))</f>
        <v>Old</v>
      </c>
      <c r="M932" s="3">
        <f>IF(Table2[[#This Row],[Delivery_Time_Days]]&gt;=7,Table2[[#This Row],[Customer_Rating]],"")</f>
        <v>2.4</v>
      </c>
      <c r="N932" s="3" t="str">
        <f>IF(Table2[[#This Row],[Delivery_Time_Days]]&lt;7,Table2[[#This Row],[Customer_Rating]],"")</f>
        <v/>
      </c>
    </row>
    <row r="933" spans="1:14" x14ac:dyDescent="0.3">
      <c r="A933">
        <v>932</v>
      </c>
      <c r="B933">
        <v>56</v>
      </c>
      <c r="C933" t="s">
        <v>14</v>
      </c>
      <c r="D933" t="s">
        <v>20</v>
      </c>
      <c r="E933" t="s">
        <v>24</v>
      </c>
      <c r="F933" s="2">
        <v>168.34</v>
      </c>
      <c r="G933">
        <v>1</v>
      </c>
      <c r="H933" s="3">
        <v>4.3</v>
      </c>
      <c r="I933" t="s">
        <v>17</v>
      </c>
      <c r="J933" s="1">
        <v>45493</v>
      </c>
      <c r="K933" s="1">
        <f>Table2[[#This Row],[Order_Date]]+Table2[[#This Row],[Delivery_Time_Days]]</f>
        <v>45494</v>
      </c>
      <c r="L933" t="str">
        <f>IF(Table2[[#This Row],[Customer_Age]]&lt;30,"Young",IF(Table2[[#This Row],[Customer_Age]]&lt;45,"Middle Age","Old"))</f>
        <v>Old</v>
      </c>
      <c r="M933" s="3" t="str">
        <f>IF(Table2[[#This Row],[Delivery_Time_Days]]&gt;=7,Table2[[#This Row],[Customer_Rating]],"")</f>
        <v/>
      </c>
      <c r="N933" s="3">
        <f>IF(Table2[[#This Row],[Delivery_Time_Days]]&lt;7,Table2[[#This Row],[Customer_Rating]],"")</f>
        <v>4.3</v>
      </c>
    </row>
    <row r="934" spans="1:14" x14ac:dyDescent="0.3">
      <c r="A934">
        <v>933</v>
      </c>
      <c r="B934">
        <v>20</v>
      </c>
      <c r="C934" t="s">
        <v>10</v>
      </c>
      <c r="D934" t="s">
        <v>11</v>
      </c>
      <c r="E934" t="s">
        <v>16</v>
      </c>
      <c r="F934" s="2">
        <v>1341.39</v>
      </c>
      <c r="G934">
        <v>7</v>
      </c>
      <c r="H934" s="3">
        <v>4.2</v>
      </c>
      <c r="I934" t="s">
        <v>13</v>
      </c>
      <c r="J934" s="1">
        <v>45494</v>
      </c>
      <c r="K934" s="1">
        <f>Table2[[#This Row],[Order_Date]]+Table2[[#This Row],[Delivery_Time_Days]]</f>
        <v>45501</v>
      </c>
      <c r="L934" t="str">
        <f>IF(Table2[[#This Row],[Customer_Age]]&lt;30,"Young",IF(Table2[[#This Row],[Customer_Age]]&lt;45,"Middle Age","Old"))</f>
        <v>Young</v>
      </c>
      <c r="M934" s="3">
        <f>IF(Table2[[#This Row],[Delivery_Time_Days]]&gt;=7,Table2[[#This Row],[Customer_Rating]],"")</f>
        <v>4.2</v>
      </c>
      <c r="N934" s="3" t="str">
        <f>IF(Table2[[#This Row],[Delivery_Time_Days]]&lt;7,Table2[[#This Row],[Customer_Rating]],"")</f>
        <v/>
      </c>
    </row>
    <row r="935" spans="1:14" x14ac:dyDescent="0.3">
      <c r="A935">
        <v>934</v>
      </c>
      <c r="B935">
        <v>66</v>
      </c>
      <c r="C935" t="s">
        <v>23</v>
      </c>
      <c r="D935" t="s">
        <v>11</v>
      </c>
      <c r="E935" t="s">
        <v>24</v>
      </c>
      <c r="F935" s="2">
        <v>583.69000000000005</v>
      </c>
      <c r="G935">
        <v>1</v>
      </c>
      <c r="H935" s="3">
        <v>3</v>
      </c>
      <c r="I935" t="s">
        <v>17</v>
      </c>
      <c r="J935" s="1">
        <v>45495</v>
      </c>
      <c r="K935" s="1">
        <f>Table2[[#This Row],[Order_Date]]+Table2[[#This Row],[Delivery_Time_Days]]</f>
        <v>45496</v>
      </c>
      <c r="L935" t="str">
        <f>IF(Table2[[#This Row],[Customer_Age]]&lt;30,"Young",IF(Table2[[#This Row],[Customer_Age]]&lt;45,"Middle Age","Old"))</f>
        <v>Old</v>
      </c>
      <c r="M935" s="3" t="str">
        <f>IF(Table2[[#This Row],[Delivery_Time_Days]]&gt;=7,Table2[[#This Row],[Customer_Rating]],"")</f>
        <v/>
      </c>
      <c r="N935" s="3">
        <f>IF(Table2[[#This Row],[Delivery_Time_Days]]&lt;7,Table2[[#This Row],[Customer_Rating]],"")</f>
        <v>3</v>
      </c>
    </row>
    <row r="936" spans="1:14" x14ac:dyDescent="0.3">
      <c r="A936">
        <v>935</v>
      </c>
      <c r="B936">
        <v>44</v>
      </c>
      <c r="C936" t="s">
        <v>14</v>
      </c>
      <c r="D936" t="s">
        <v>15</v>
      </c>
      <c r="E936" t="s">
        <v>16</v>
      </c>
      <c r="F936" s="2">
        <v>1038.03</v>
      </c>
      <c r="G936">
        <v>8</v>
      </c>
      <c r="H936" s="3">
        <v>1.3</v>
      </c>
      <c r="I936" t="s">
        <v>13</v>
      </c>
      <c r="J936" s="1">
        <v>45496</v>
      </c>
      <c r="K936" s="1">
        <f>Table2[[#This Row],[Order_Date]]+Table2[[#This Row],[Delivery_Time_Days]]</f>
        <v>45504</v>
      </c>
      <c r="L936" t="str">
        <f>IF(Table2[[#This Row],[Customer_Age]]&lt;30,"Young",IF(Table2[[#This Row],[Customer_Age]]&lt;45,"Middle Age","Old"))</f>
        <v>Middle Age</v>
      </c>
      <c r="M936" s="3">
        <f>IF(Table2[[#This Row],[Delivery_Time_Days]]&gt;=7,Table2[[#This Row],[Customer_Rating]],"")</f>
        <v>1.3</v>
      </c>
      <c r="N936" s="3" t="str">
        <f>IF(Table2[[#This Row],[Delivery_Time_Days]]&lt;7,Table2[[#This Row],[Customer_Rating]],"")</f>
        <v/>
      </c>
    </row>
    <row r="937" spans="1:14" x14ac:dyDescent="0.3">
      <c r="A937">
        <v>936</v>
      </c>
      <c r="B937">
        <v>32</v>
      </c>
      <c r="C937" t="s">
        <v>10</v>
      </c>
      <c r="D937" t="s">
        <v>20</v>
      </c>
      <c r="E937" t="s">
        <v>12</v>
      </c>
      <c r="F937" s="2">
        <v>70.48</v>
      </c>
      <c r="G937">
        <v>3</v>
      </c>
      <c r="H937" s="3">
        <v>4.5999999999999996</v>
      </c>
      <c r="I937" t="s">
        <v>13</v>
      </c>
      <c r="J937" s="1">
        <v>45497</v>
      </c>
      <c r="K937" s="1">
        <f>Table2[[#This Row],[Order_Date]]+Table2[[#This Row],[Delivery_Time_Days]]</f>
        <v>45500</v>
      </c>
      <c r="L937" t="str">
        <f>IF(Table2[[#This Row],[Customer_Age]]&lt;30,"Young",IF(Table2[[#This Row],[Customer_Age]]&lt;45,"Middle Age","Old"))</f>
        <v>Middle Age</v>
      </c>
      <c r="M937" s="3" t="str">
        <f>IF(Table2[[#This Row],[Delivery_Time_Days]]&gt;=7,Table2[[#This Row],[Customer_Rating]],"")</f>
        <v/>
      </c>
      <c r="N937" s="3">
        <f>IF(Table2[[#This Row],[Delivery_Time_Days]]&lt;7,Table2[[#This Row],[Customer_Rating]],"")</f>
        <v>4.5999999999999996</v>
      </c>
    </row>
    <row r="938" spans="1:14" x14ac:dyDescent="0.3">
      <c r="A938">
        <v>937</v>
      </c>
      <c r="B938">
        <v>59</v>
      </c>
      <c r="C938" t="s">
        <v>23</v>
      </c>
      <c r="D938" t="s">
        <v>11</v>
      </c>
      <c r="E938" t="s">
        <v>12</v>
      </c>
      <c r="F938" s="2">
        <v>678.05</v>
      </c>
      <c r="G938">
        <v>11</v>
      </c>
      <c r="H938" s="3">
        <v>3.6</v>
      </c>
      <c r="I938" t="s">
        <v>17</v>
      </c>
      <c r="J938" s="1">
        <v>45498</v>
      </c>
      <c r="K938" s="1">
        <f>Table2[[#This Row],[Order_Date]]+Table2[[#This Row],[Delivery_Time_Days]]</f>
        <v>45509</v>
      </c>
      <c r="L938" t="str">
        <f>IF(Table2[[#This Row],[Customer_Age]]&lt;30,"Young",IF(Table2[[#This Row],[Customer_Age]]&lt;45,"Middle Age","Old"))</f>
        <v>Old</v>
      </c>
      <c r="M938" s="3">
        <f>IF(Table2[[#This Row],[Delivery_Time_Days]]&gt;=7,Table2[[#This Row],[Customer_Rating]],"")</f>
        <v>3.6</v>
      </c>
      <c r="N938" s="3" t="str">
        <f>IF(Table2[[#This Row],[Delivery_Time_Days]]&lt;7,Table2[[#This Row],[Customer_Rating]],"")</f>
        <v/>
      </c>
    </row>
    <row r="939" spans="1:14" x14ac:dyDescent="0.3">
      <c r="A939">
        <v>938</v>
      </c>
      <c r="B939">
        <v>58</v>
      </c>
      <c r="C939" t="s">
        <v>10</v>
      </c>
      <c r="D939" t="s">
        <v>11</v>
      </c>
      <c r="E939" t="s">
        <v>21</v>
      </c>
      <c r="F939" s="2">
        <v>445.27</v>
      </c>
      <c r="G939">
        <v>5</v>
      </c>
      <c r="H939" s="3">
        <v>3.6</v>
      </c>
      <c r="I939" t="s">
        <v>13</v>
      </c>
      <c r="J939" s="1">
        <v>45499</v>
      </c>
      <c r="K939" s="1">
        <f>Table2[[#This Row],[Order_Date]]+Table2[[#This Row],[Delivery_Time_Days]]</f>
        <v>45504</v>
      </c>
      <c r="L939" t="str">
        <f>IF(Table2[[#This Row],[Customer_Age]]&lt;30,"Young",IF(Table2[[#This Row],[Customer_Age]]&lt;45,"Middle Age","Old"))</f>
        <v>Old</v>
      </c>
      <c r="M939" s="3" t="str">
        <f>IF(Table2[[#This Row],[Delivery_Time_Days]]&gt;=7,Table2[[#This Row],[Customer_Rating]],"")</f>
        <v/>
      </c>
      <c r="N939" s="3">
        <f>IF(Table2[[#This Row],[Delivery_Time_Days]]&lt;7,Table2[[#This Row],[Customer_Rating]],"")</f>
        <v>3.6</v>
      </c>
    </row>
    <row r="940" spans="1:14" x14ac:dyDescent="0.3">
      <c r="A940">
        <v>939</v>
      </c>
      <c r="B940">
        <v>57</v>
      </c>
      <c r="C940" t="s">
        <v>23</v>
      </c>
      <c r="D940" t="s">
        <v>15</v>
      </c>
      <c r="E940" t="s">
        <v>12</v>
      </c>
      <c r="F940" s="2">
        <v>649.87</v>
      </c>
      <c r="G940">
        <v>3</v>
      </c>
      <c r="H940" s="3">
        <v>4.4000000000000004</v>
      </c>
      <c r="I940" t="s">
        <v>17</v>
      </c>
      <c r="J940" s="1">
        <v>45500</v>
      </c>
      <c r="K940" s="1">
        <f>Table2[[#This Row],[Order_Date]]+Table2[[#This Row],[Delivery_Time_Days]]</f>
        <v>45503</v>
      </c>
      <c r="L940" t="str">
        <f>IF(Table2[[#This Row],[Customer_Age]]&lt;30,"Young",IF(Table2[[#This Row],[Customer_Age]]&lt;45,"Middle Age","Old"))</f>
        <v>Old</v>
      </c>
      <c r="M940" s="3" t="str">
        <f>IF(Table2[[#This Row],[Delivery_Time_Days]]&gt;=7,Table2[[#This Row],[Customer_Rating]],"")</f>
        <v/>
      </c>
      <c r="N940" s="3">
        <f>IF(Table2[[#This Row],[Delivery_Time_Days]]&lt;7,Table2[[#This Row],[Customer_Rating]],"")</f>
        <v>4.4000000000000004</v>
      </c>
    </row>
    <row r="941" spans="1:14" x14ac:dyDescent="0.3">
      <c r="A941">
        <v>940</v>
      </c>
      <c r="B941">
        <v>38</v>
      </c>
      <c r="C941" t="s">
        <v>14</v>
      </c>
      <c r="D941" t="s">
        <v>20</v>
      </c>
      <c r="E941" t="s">
        <v>16</v>
      </c>
      <c r="F941" s="2">
        <v>709.88</v>
      </c>
      <c r="G941">
        <v>12</v>
      </c>
      <c r="H941" s="3">
        <v>1.2</v>
      </c>
      <c r="I941" t="s">
        <v>13</v>
      </c>
      <c r="J941" s="1">
        <v>45501</v>
      </c>
      <c r="K941" s="1">
        <f>Table2[[#This Row],[Order_Date]]+Table2[[#This Row],[Delivery_Time_Days]]</f>
        <v>45513</v>
      </c>
      <c r="L941" t="str">
        <f>IF(Table2[[#This Row],[Customer_Age]]&lt;30,"Young",IF(Table2[[#This Row],[Customer_Age]]&lt;45,"Middle Age","Old"))</f>
        <v>Middle Age</v>
      </c>
      <c r="M941" s="3">
        <f>IF(Table2[[#This Row],[Delivery_Time_Days]]&gt;=7,Table2[[#This Row],[Customer_Rating]],"")</f>
        <v>1.2</v>
      </c>
      <c r="N941" s="3" t="str">
        <f>IF(Table2[[#This Row],[Delivery_Time_Days]]&lt;7,Table2[[#This Row],[Customer_Rating]],"")</f>
        <v/>
      </c>
    </row>
    <row r="942" spans="1:14" x14ac:dyDescent="0.3">
      <c r="A942">
        <v>941</v>
      </c>
      <c r="B942">
        <v>49</v>
      </c>
      <c r="C942" t="s">
        <v>10</v>
      </c>
      <c r="D942" t="s">
        <v>25</v>
      </c>
      <c r="E942" t="s">
        <v>12</v>
      </c>
      <c r="F942" s="2">
        <v>1183.74</v>
      </c>
      <c r="G942">
        <v>10</v>
      </c>
      <c r="H942" s="3">
        <v>3.5</v>
      </c>
      <c r="I942" t="s">
        <v>13</v>
      </c>
      <c r="J942" s="1">
        <v>45502</v>
      </c>
      <c r="K942" s="1">
        <f>Table2[[#This Row],[Order_Date]]+Table2[[#This Row],[Delivery_Time_Days]]</f>
        <v>45512</v>
      </c>
      <c r="L942" t="str">
        <f>IF(Table2[[#This Row],[Customer_Age]]&lt;30,"Young",IF(Table2[[#This Row],[Customer_Age]]&lt;45,"Middle Age","Old"))</f>
        <v>Old</v>
      </c>
      <c r="M942" s="3">
        <f>IF(Table2[[#This Row],[Delivery_Time_Days]]&gt;=7,Table2[[#This Row],[Customer_Rating]],"")</f>
        <v>3.5</v>
      </c>
      <c r="N942" s="3" t="str">
        <f>IF(Table2[[#This Row],[Delivery_Time_Days]]&lt;7,Table2[[#This Row],[Customer_Rating]],"")</f>
        <v/>
      </c>
    </row>
    <row r="943" spans="1:14" x14ac:dyDescent="0.3">
      <c r="A943">
        <v>942</v>
      </c>
      <c r="B943">
        <v>41</v>
      </c>
      <c r="C943" t="s">
        <v>10</v>
      </c>
      <c r="D943" t="s">
        <v>11</v>
      </c>
      <c r="E943" t="s">
        <v>19</v>
      </c>
      <c r="F943" s="2">
        <v>1220.1099999999999</v>
      </c>
      <c r="G943">
        <v>8</v>
      </c>
      <c r="H943" s="3">
        <v>4.2</v>
      </c>
      <c r="I943" t="s">
        <v>13</v>
      </c>
      <c r="J943" s="1">
        <v>45503</v>
      </c>
      <c r="K943" s="1">
        <f>Table2[[#This Row],[Order_Date]]+Table2[[#This Row],[Delivery_Time_Days]]</f>
        <v>45511</v>
      </c>
      <c r="L943" t="str">
        <f>IF(Table2[[#This Row],[Customer_Age]]&lt;30,"Young",IF(Table2[[#This Row],[Customer_Age]]&lt;45,"Middle Age","Old"))</f>
        <v>Middle Age</v>
      </c>
      <c r="M943" s="3">
        <f>IF(Table2[[#This Row],[Delivery_Time_Days]]&gt;=7,Table2[[#This Row],[Customer_Rating]],"")</f>
        <v>4.2</v>
      </c>
      <c r="N943" s="3" t="str">
        <f>IF(Table2[[#This Row],[Delivery_Time_Days]]&lt;7,Table2[[#This Row],[Customer_Rating]],"")</f>
        <v/>
      </c>
    </row>
    <row r="944" spans="1:14" x14ac:dyDescent="0.3">
      <c r="A944">
        <v>943</v>
      </c>
      <c r="B944">
        <v>33</v>
      </c>
      <c r="C944" t="s">
        <v>14</v>
      </c>
      <c r="D944" t="s">
        <v>22</v>
      </c>
      <c r="E944" t="s">
        <v>12</v>
      </c>
      <c r="F944" s="2">
        <v>1093.5899999999999</v>
      </c>
      <c r="G944">
        <v>5</v>
      </c>
      <c r="H944" s="3">
        <v>4.3</v>
      </c>
      <c r="I944" t="s">
        <v>13</v>
      </c>
      <c r="J944" s="1">
        <v>45504</v>
      </c>
      <c r="K944" s="1">
        <f>Table2[[#This Row],[Order_Date]]+Table2[[#This Row],[Delivery_Time_Days]]</f>
        <v>45509</v>
      </c>
      <c r="L944" t="str">
        <f>IF(Table2[[#This Row],[Customer_Age]]&lt;30,"Young",IF(Table2[[#This Row],[Customer_Age]]&lt;45,"Middle Age","Old"))</f>
        <v>Middle Age</v>
      </c>
      <c r="M944" s="3" t="str">
        <f>IF(Table2[[#This Row],[Delivery_Time_Days]]&gt;=7,Table2[[#This Row],[Customer_Rating]],"")</f>
        <v/>
      </c>
      <c r="N944" s="3">
        <f>IF(Table2[[#This Row],[Delivery_Time_Days]]&lt;7,Table2[[#This Row],[Customer_Rating]],"")</f>
        <v>4.3</v>
      </c>
    </row>
    <row r="945" spans="1:14" x14ac:dyDescent="0.3">
      <c r="A945">
        <v>944</v>
      </c>
      <c r="B945">
        <v>39</v>
      </c>
      <c r="C945" t="s">
        <v>23</v>
      </c>
      <c r="D945" t="s">
        <v>11</v>
      </c>
      <c r="E945" t="s">
        <v>24</v>
      </c>
      <c r="F945" s="2">
        <v>708.71</v>
      </c>
      <c r="G945">
        <v>7</v>
      </c>
      <c r="H945" s="3">
        <v>2.2000000000000002</v>
      </c>
      <c r="I945" t="s">
        <v>17</v>
      </c>
      <c r="J945" s="1">
        <v>45505</v>
      </c>
      <c r="K945" s="1">
        <f>Table2[[#This Row],[Order_Date]]+Table2[[#This Row],[Delivery_Time_Days]]</f>
        <v>45512</v>
      </c>
      <c r="L945" t="str">
        <f>IF(Table2[[#This Row],[Customer_Age]]&lt;30,"Young",IF(Table2[[#This Row],[Customer_Age]]&lt;45,"Middle Age","Old"))</f>
        <v>Middle Age</v>
      </c>
      <c r="M945" s="3">
        <f>IF(Table2[[#This Row],[Delivery_Time_Days]]&gt;=7,Table2[[#This Row],[Customer_Rating]],"")</f>
        <v>2.2000000000000002</v>
      </c>
      <c r="N945" s="3" t="str">
        <f>IF(Table2[[#This Row],[Delivery_Time_Days]]&lt;7,Table2[[#This Row],[Customer_Rating]],"")</f>
        <v/>
      </c>
    </row>
    <row r="946" spans="1:14" x14ac:dyDescent="0.3">
      <c r="A946">
        <v>945</v>
      </c>
      <c r="B946">
        <v>68</v>
      </c>
      <c r="C946" t="s">
        <v>23</v>
      </c>
      <c r="D946" t="s">
        <v>20</v>
      </c>
      <c r="E946" t="s">
        <v>16</v>
      </c>
      <c r="F946" s="2">
        <v>915.76</v>
      </c>
      <c r="G946">
        <v>13</v>
      </c>
      <c r="H946" s="3">
        <v>4.8</v>
      </c>
      <c r="I946" t="s">
        <v>13</v>
      </c>
      <c r="J946" s="1">
        <v>45506</v>
      </c>
      <c r="K946" s="1">
        <f>Table2[[#This Row],[Order_Date]]+Table2[[#This Row],[Delivery_Time_Days]]</f>
        <v>45519</v>
      </c>
      <c r="L946" t="str">
        <f>IF(Table2[[#This Row],[Customer_Age]]&lt;30,"Young",IF(Table2[[#This Row],[Customer_Age]]&lt;45,"Middle Age","Old"))</f>
        <v>Old</v>
      </c>
      <c r="M946" s="3">
        <f>IF(Table2[[#This Row],[Delivery_Time_Days]]&gt;=7,Table2[[#This Row],[Customer_Rating]],"")</f>
        <v>4.8</v>
      </c>
      <c r="N946" s="3" t="str">
        <f>IF(Table2[[#This Row],[Delivery_Time_Days]]&lt;7,Table2[[#This Row],[Customer_Rating]],"")</f>
        <v/>
      </c>
    </row>
    <row r="947" spans="1:14" x14ac:dyDescent="0.3">
      <c r="A947">
        <v>946</v>
      </c>
      <c r="B947">
        <v>53</v>
      </c>
      <c r="C947" t="s">
        <v>14</v>
      </c>
      <c r="D947" t="s">
        <v>22</v>
      </c>
      <c r="E947" t="s">
        <v>12</v>
      </c>
      <c r="F947" s="2">
        <v>849.17</v>
      </c>
      <c r="G947">
        <v>5</v>
      </c>
      <c r="H947" s="3">
        <v>3</v>
      </c>
      <c r="I947" t="s">
        <v>17</v>
      </c>
      <c r="J947" s="1">
        <v>45507</v>
      </c>
      <c r="K947" s="1">
        <f>Table2[[#This Row],[Order_Date]]+Table2[[#This Row],[Delivery_Time_Days]]</f>
        <v>45512</v>
      </c>
      <c r="L947" t="str">
        <f>IF(Table2[[#This Row],[Customer_Age]]&lt;30,"Young",IF(Table2[[#This Row],[Customer_Age]]&lt;45,"Middle Age","Old"))</f>
        <v>Old</v>
      </c>
      <c r="M947" s="3" t="str">
        <f>IF(Table2[[#This Row],[Delivery_Time_Days]]&gt;=7,Table2[[#This Row],[Customer_Rating]],"")</f>
        <v/>
      </c>
      <c r="N947" s="3">
        <f>IF(Table2[[#This Row],[Delivery_Time_Days]]&lt;7,Table2[[#This Row],[Customer_Rating]],"")</f>
        <v>3</v>
      </c>
    </row>
    <row r="948" spans="1:14" x14ac:dyDescent="0.3">
      <c r="A948">
        <v>947</v>
      </c>
      <c r="B948">
        <v>39</v>
      </c>
      <c r="C948" t="s">
        <v>23</v>
      </c>
      <c r="D948" t="s">
        <v>22</v>
      </c>
      <c r="E948" t="s">
        <v>12</v>
      </c>
      <c r="F948" s="2">
        <v>1344.3</v>
      </c>
      <c r="G948">
        <v>9</v>
      </c>
      <c r="H948" s="3">
        <v>3.5</v>
      </c>
      <c r="I948" t="s">
        <v>17</v>
      </c>
      <c r="J948" s="1">
        <v>45508</v>
      </c>
      <c r="K948" s="1">
        <f>Table2[[#This Row],[Order_Date]]+Table2[[#This Row],[Delivery_Time_Days]]</f>
        <v>45517</v>
      </c>
      <c r="L948" t="str">
        <f>IF(Table2[[#This Row],[Customer_Age]]&lt;30,"Young",IF(Table2[[#This Row],[Customer_Age]]&lt;45,"Middle Age","Old"))</f>
        <v>Middle Age</v>
      </c>
      <c r="M948" s="3">
        <f>IF(Table2[[#This Row],[Delivery_Time_Days]]&gt;=7,Table2[[#This Row],[Customer_Rating]],"")</f>
        <v>3.5</v>
      </c>
      <c r="N948" s="3" t="str">
        <f>IF(Table2[[#This Row],[Delivery_Time_Days]]&lt;7,Table2[[#This Row],[Customer_Rating]],"")</f>
        <v/>
      </c>
    </row>
    <row r="949" spans="1:14" x14ac:dyDescent="0.3">
      <c r="A949">
        <v>948</v>
      </c>
      <c r="B949">
        <v>25</v>
      </c>
      <c r="C949" t="s">
        <v>23</v>
      </c>
      <c r="D949" t="s">
        <v>11</v>
      </c>
      <c r="E949" t="s">
        <v>21</v>
      </c>
      <c r="F949" s="2">
        <v>204.33</v>
      </c>
      <c r="G949">
        <v>2</v>
      </c>
      <c r="H949" s="3">
        <v>1.5</v>
      </c>
      <c r="I949" t="s">
        <v>13</v>
      </c>
      <c r="J949" s="1">
        <v>45509</v>
      </c>
      <c r="K949" s="1">
        <f>Table2[[#This Row],[Order_Date]]+Table2[[#This Row],[Delivery_Time_Days]]</f>
        <v>45511</v>
      </c>
      <c r="L949" t="str">
        <f>IF(Table2[[#This Row],[Customer_Age]]&lt;30,"Young",IF(Table2[[#This Row],[Customer_Age]]&lt;45,"Middle Age","Old"))</f>
        <v>Young</v>
      </c>
      <c r="M949" s="3" t="str">
        <f>IF(Table2[[#This Row],[Delivery_Time_Days]]&gt;=7,Table2[[#This Row],[Customer_Rating]],"")</f>
        <v/>
      </c>
      <c r="N949" s="3">
        <f>IF(Table2[[#This Row],[Delivery_Time_Days]]&lt;7,Table2[[#This Row],[Customer_Rating]],"")</f>
        <v>1.5</v>
      </c>
    </row>
    <row r="950" spans="1:14" x14ac:dyDescent="0.3">
      <c r="A950">
        <v>949</v>
      </c>
      <c r="B950">
        <v>57</v>
      </c>
      <c r="C950" t="s">
        <v>14</v>
      </c>
      <c r="D950" t="s">
        <v>18</v>
      </c>
      <c r="E950" t="s">
        <v>24</v>
      </c>
      <c r="F950" s="2">
        <v>863.99</v>
      </c>
      <c r="G950">
        <v>7</v>
      </c>
      <c r="H950" s="3">
        <v>3.5</v>
      </c>
      <c r="I950" t="s">
        <v>17</v>
      </c>
      <c r="J950" s="1">
        <v>45510</v>
      </c>
      <c r="K950" s="1">
        <f>Table2[[#This Row],[Order_Date]]+Table2[[#This Row],[Delivery_Time_Days]]</f>
        <v>45517</v>
      </c>
      <c r="L950" t="str">
        <f>IF(Table2[[#This Row],[Customer_Age]]&lt;30,"Young",IF(Table2[[#This Row],[Customer_Age]]&lt;45,"Middle Age","Old"))</f>
        <v>Old</v>
      </c>
      <c r="M950" s="3">
        <f>IF(Table2[[#This Row],[Delivery_Time_Days]]&gt;=7,Table2[[#This Row],[Customer_Rating]],"")</f>
        <v>3.5</v>
      </c>
      <c r="N950" s="3" t="str">
        <f>IF(Table2[[#This Row],[Delivery_Time_Days]]&lt;7,Table2[[#This Row],[Customer_Rating]],"")</f>
        <v/>
      </c>
    </row>
    <row r="951" spans="1:14" x14ac:dyDescent="0.3">
      <c r="A951">
        <v>950</v>
      </c>
      <c r="B951">
        <v>68</v>
      </c>
      <c r="C951" t="s">
        <v>10</v>
      </c>
      <c r="D951" t="s">
        <v>25</v>
      </c>
      <c r="E951" t="s">
        <v>12</v>
      </c>
      <c r="F951" s="2">
        <v>36.29</v>
      </c>
      <c r="G951">
        <v>2</v>
      </c>
      <c r="H951" s="3">
        <v>3.2</v>
      </c>
      <c r="I951" t="s">
        <v>13</v>
      </c>
      <c r="J951" s="1">
        <v>45511</v>
      </c>
      <c r="K951" s="1">
        <f>Table2[[#This Row],[Order_Date]]+Table2[[#This Row],[Delivery_Time_Days]]</f>
        <v>45513</v>
      </c>
      <c r="L951" t="str">
        <f>IF(Table2[[#This Row],[Customer_Age]]&lt;30,"Young",IF(Table2[[#This Row],[Customer_Age]]&lt;45,"Middle Age","Old"))</f>
        <v>Old</v>
      </c>
      <c r="M951" s="3" t="str">
        <f>IF(Table2[[#This Row],[Delivery_Time_Days]]&gt;=7,Table2[[#This Row],[Customer_Rating]],"")</f>
        <v/>
      </c>
      <c r="N951" s="3">
        <f>IF(Table2[[#This Row],[Delivery_Time_Days]]&lt;7,Table2[[#This Row],[Customer_Rating]],"")</f>
        <v>3.2</v>
      </c>
    </row>
    <row r="952" spans="1:14" x14ac:dyDescent="0.3">
      <c r="A952">
        <v>951</v>
      </c>
      <c r="B952">
        <v>48</v>
      </c>
      <c r="C952" t="s">
        <v>10</v>
      </c>
      <c r="D952" t="s">
        <v>15</v>
      </c>
      <c r="E952" t="s">
        <v>19</v>
      </c>
      <c r="F952" s="2">
        <v>533.47</v>
      </c>
      <c r="G952">
        <v>4</v>
      </c>
      <c r="H952" s="3">
        <v>3.1</v>
      </c>
      <c r="I952" t="s">
        <v>13</v>
      </c>
      <c r="J952" s="1">
        <v>45512</v>
      </c>
      <c r="K952" s="1">
        <f>Table2[[#This Row],[Order_Date]]+Table2[[#This Row],[Delivery_Time_Days]]</f>
        <v>45516</v>
      </c>
      <c r="L952" t="str">
        <f>IF(Table2[[#This Row],[Customer_Age]]&lt;30,"Young",IF(Table2[[#This Row],[Customer_Age]]&lt;45,"Middle Age","Old"))</f>
        <v>Old</v>
      </c>
      <c r="M952" s="3" t="str">
        <f>IF(Table2[[#This Row],[Delivery_Time_Days]]&gt;=7,Table2[[#This Row],[Customer_Rating]],"")</f>
        <v/>
      </c>
      <c r="N952" s="3">
        <f>IF(Table2[[#This Row],[Delivery_Time_Days]]&lt;7,Table2[[#This Row],[Customer_Rating]],"")</f>
        <v>3.1</v>
      </c>
    </row>
    <row r="953" spans="1:14" x14ac:dyDescent="0.3">
      <c r="A953">
        <v>952</v>
      </c>
      <c r="B953">
        <v>41</v>
      </c>
      <c r="C953" t="s">
        <v>10</v>
      </c>
      <c r="D953" t="s">
        <v>15</v>
      </c>
      <c r="E953" t="s">
        <v>19</v>
      </c>
      <c r="F953" s="2">
        <v>1203.52</v>
      </c>
      <c r="G953">
        <v>3</v>
      </c>
      <c r="H953" s="3">
        <v>2.4</v>
      </c>
      <c r="I953" t="s">
        <v>13</v>
      </c>
      <c r="J953" s="1">
        <v>45513</v>
      </c>
      <c r="K953" s="1">
        <f>Table2[[#This Row],[Order_Date]]+Table2[[#This Row],[Delivery_Time_Days]]</f>
        <v>45516</v>
      </c>
      <c r="L953" t="str">
        <f>IF(Table2[[#This Row],[Customer_Age]]&lt;30,"Young",IF(Table2[[#This Row],[Customer_Age]]&lt;45,"Middle Age","Old"))</f>
        <v>Middle Age</v>
      </c>
      <c r="M953" s="3" t="str">
        <f>IF(Table2[[#This Row],[Delivery_Time_Days]]&gt;=7,Table2[[#This Row],[Customer_Rating]],"")</f>
        <v/>
      </c>
      <c r="N953" s="3">
        <f>IF(Table2[[#This Row],[Delivery_Time_Days]]&lt;7,Table2[[#This Row],[Customer_Rating]],"")</f>
        <v>2.4</v>
      </c>
    </row>
    <row r="954" spans="1:14" x14ac:dyDescent="0.3">
      <c r="A954">
        <v>953</v>
      </c>
      <c r="B954">
        <v>49</v>
      </c>
      <c r="C954" t="s">
        <v>23</v>
      </c>
      <c r="D954" t="s">
        <v>15</v>
      </c>
      <c r="E954" t="s">
        <v>16</v>
      </c>
      <c r="F954" s="2">
        <v>253.24</v>
      </c>
      <c r="G954">
        <v>2</v>
      </c>
      <c r="H954" s="3">
        <v>3.1</v>
      </c>
      <c r="I954" t="s">
        <v>17</v>
      </c>
      <c r="J954" s="1">
        <v>45514</v>
      </c>
      <c r="K954" s="1">
        <f>Table2[[#This Row],[Order_Date]]+Table2[[#This Row],[Delivery_Time_Days]]</f>
        <v>45516</v>
      </c>
      <c r="L954" t="str">
        <f>IF(Table2[[#This Row],[Customer_Age]]&lt;30,"Young",IF(Table2[[#This Row],[Customer_Age]]&lt;45,"Middle Age","Old"))</f>
        <v>Old</v>
      </c>
      <c r="M954" s="3" t="str">
        <f>IF(Table2[[#This Row],[Delivery_Time_Days]]&gt;=7,Table2[[#This Row],[Customer_Rating]],"")</f>
        <v/>
      </c>
      <c r="N954" s="3">
        <f>IF(Table2[[#This Row],[Delivery_Time_Days]]&lt;7,Table2[[#This Row],[Customer_Rating]],"")</f>
        <v>3.1</v>
      </c>
    </row>
    <row r="955" spans="1:14" x14ac:dyDescent="0.3">
      <c r="A955">
        <v>954</v>
      </c>
      <c r="B955">
        <v>26</v>
      </c>
      <c r="C955" t="s">
        <v>23</v>
      </c>
      <c r="D955" t="s">
        <v>11</v>
      </c>
      <c r="E955" t="s">
        <v>21</v>
      </c>
      <c r="F955" s="2">
        <v>491.26</v>
      </c>
      <c r="G955">
        <v>10</v>
      </c>
      <c r="H955" s="3">
        <v>4.0999999999999996</v>
      </c>
      <c r="I955" t="s">
        <v>13</v>
      </c>
      <c r="J955" s="1">
        <v>45515</v>
      </c>
      <c r="K955" s="1">
        <f>Table2[[#This Row],[Order_Date]]+Table2[[#This Row],[Delivery_Time_Days]]</f>
        <v>45525</v>
      </c>
      <c r="L955" t="str">
        <f>IF(Table2[[#This Row],[Customer_Age]]&lt;30,"Young",IF(Table2[[#This Row],[Customer_Age]]&lt;45,"Middle Age","Old"))</f>
        <v>Young</v>
      </c>
      <c r="M955" s="3">
        <f>IF(Table2[[#This Row],[Delivery_Time_Days]]&gt;=7,Table2[[#This Row],[Customer_Rating]],"")</f>
        <v>4.0999999999999996</v>
      </c>
      <c r="N955" s="3" t="str">
        <f>IF(Table2[[#This Row],[Delivery_Time_Days]]&lt;7,Table2[[#This Row],[Customer_Rating]],"")</f>
        <v/>
      </c>
    </row>
    <row r="956" spans="1:14" x14ac:dyDescent="0.3">
      <c r="A956">
        <v>955</v>
      </c>
      <c r="B956">
        <v>24</v>
      </c>
      <c r="C956" t="s">
        <v>23</v>
      </c>
      <c r="D956" t="s">
        <v>25</v>
      </c>
      <c r="E956" t="s">
        <v>12</v>
      </c>
      <c r="F956" s="2">
        <v>64.3</v>
      </c>
      <c r="G956">
        <v>11</v>
      </c>
      <c r="H956" s="3">
        <v>4.9000000000000004</v>
      </c>
      <c r="I956" t="s">
        <v>13</v>
      </c>
      <c r="J956" s="1">
        <v>45516</v>
      </c>
      <c r="K956" s="1">
        <f>Table2[[#This Row],[Order_Date]]+Table2[[#This Row],[Delivery_Time_Days]]</f>
        <v>45527</v>
      </c>
      <c r="L956" t="str">
        <f>IF(Table2[[#This Row],[Customer_Age]]&lt;30,"Young",IF(Table2[[#This Row],[Customer_Age]]&lt;45,"Middle Age","Old"))</f>
        <v>Young</v>
      </c>
      <c r="M956" s="3">
        <f>IF(Table2[[#This Row],[Delivery_Time_Days]]&gt;=7,Table2[[#This Row],[Customer_Rating]],"")</f>
        <v>4.9000000000000004</v>
      </c>
      <c r="N956" s="3" t="str">
        <f>IF(Table2[[#This Row],[Delivery_Time_Days]]&lt;7,Table2[[#This Row],[Customer_Rating]],"")</f>
        <v/>
      </c>
    </row>
    <row r="957" spans="1:14" x14ac:dyDescent="0.3">
      <c r="A957">
        <v>956</v>
      </c>
      <c r="B957">
        <v>34</v>
      </c>
      <c r="C957" t="s">
        <v>10</v>
      </c>
      <c r="D957" t="s">
        <v>22</v>
      </c>
      <c r="E957" t="s">
        <v>12</v>
      </c>
      <c r="F957" s="2">
        <v>1406.58</v>
      </c>
      <c r="G957">
        <v>4</v>
      </c>
      <c r="H957" s="3">
        <v>2.7</v>
      </c>
      <c r="I957" t="s">
        <v>17</v>
      </c>
      <c r="J957" s="1">
        <v>45517</v>
      </c>
      <c r="K957" s="1">
        <f>Table2[[#This Row],[Order_Date]]+Table2[[#This Row],[Delivery_Time_Days]]</f>
        <v>45521</v>
      </c>
      <c r="L957" t="str">
        <f>IF(Table2[[#This Row],[Customer_Age]]&lt;30,"Young",IF(Table2[[#This Row],[Customer_Age]]&lt;45,"Middle Age","Old"))</f>
        <v>Middle Age</v>
      </c>
      <c r="M957" s="3" t="str">
        <f>IF(Table2[[#This Row],[Delivery_Time_Days]]&gt;=7,Table2[[#This Row],[Customer_Rating]],"")</f>
        <v/>
      </c>
      <c r="N957" s="3">
        <f>IF(Table2[[#This Row],[Delivery_Time_Days]]&lt;7,Table2[[#This Row],[Customer_Rating]],"")</f>
        <v>2.7</v>
      </c>
    </row>
    <row r="958" spans="1:14" x14ac:dyDescent="0.3">
      <c r="A958">
        <v>957</v>
      </c>
      <c r="B958">
        <v>43</v>
      </c>
      <c r="C958" t="s">
        <v>14</v>
      </c>
      <c r="D958" t="s">
        <v>18</v>
      </c>
      <c r="E958" t="s">
        <v>24</v>
      </c>
      <c r="F958" s="2">
        <v>516.99</v>
      </c>
      <c r="G958">
        <v>4</v>
      </c>
      <c r="H958" s="3">
        <v>4.7</v>
      </c>
      <c r="I958" t="s">
        <v>13</v>
      </c>
      <c r="J958" s="1">
        <v>45518</v>
      </c>
      <c r="K958" s="1">
        <f>Table2[[#This Row],[Order_Date]]+Table2[[#This Row],[Delivery_Time_Days]]</f>
        <v>45522</v>
      </c>
      <c r="L958" t="str">
        <f>IF(Table2[[#This Row],[Customer_Age]]&lt;30,"Young",IF(Table2[[#This Row],[Customer_Age]]&lt;45,"Middle Age","Old"))</f>
        <v>Middle Age</v>
      </c>
      <c r="M958" s="3" t="str">
        <f>IF(Table2[[#This Row],[Delivery_Time_Days]]&gt;=7,Table2[[#This Row],[Customer_Rating]],"")</f>
        <v/>
      </c>
      <c r="N958" s="3">
        <f>IF(Table2[[#This Row],[Delivery_Time_Days]]&lt;7,Table2[[#This Row],[Customer_Rating]],"")</f>
        <v>4.7</v>
      </c>
    </row>
    <row r="959" spans="1:14" x14ac:dyDescent="0.3">
      <c r="A959">
        <v>958</v>
      </c>
      <c r="B959">
        <v>52</v>
      </c>
      <c r="C959" t="s">
        <v>14</v>
      </c>
      <c r="D959" t="s">
        <v>22</v>
      </c>
      <c r="E959" t="s">
        <v>24</v>
      </c>
      <c r="F959" s="2">
        <v>1266.71</v>
      </c>
      <c r="G959">
        <v>8</v>
      </c>
      <c r="H959" s="3">
        <v>3.8</v>
      </c>
      <c r="I959" t="s">
        <v>17</v>
      </c>
      <c r="J959" s="1">
        <v>45519</v>
      </c>
      <c r="K959" s="1">
        <f>Table2[[#This Row],[Order_Date]]+Table2[[#This Row],[Delivery_Time_Days]]</f>
        <v>45527</v>
      </c>
      <c r="L959" t="str">
        <f>IF(Table2[[#This Row],[Customer_Age]]&lt;30,"Young",IF(Table2[[#This Row],[Customer_Age]]&lt;45,"Middle Age","Old"))</f>
        <v>Old</v>
      </c>
      <c r="M959" s="3">
        <f>IF(Table2[[#This Row],[Delivery_Time_Days]]&gt;=7,Table2[[#This Row],[Customer_Rating]],"")</f>
        <v>3.8</v>
      </c>
      <c r="N959" s="3" t="str">
        <f>IF(Table2[[#This Row],[Delivery_Time_Days]]&lt;7,Table2[[#This Row],[Customer_Rating]],"")</f>
        <v/>
      </c>
    </row>
    <row r="960" spans="1:14" x14ac:dyDescent="0.3">
      <c r="A960">
        <v>959</v>
      </c>
      <c r="B960">
        <v>46</v>
      </c>
      <c r="C960" t="s">
        <v>14</v>
      </c>
      <c r="D960" t="s">
        <v>11</v>
      </c>
      <c r="E960" t="s">
        <v>12</v>
      </c>
      <c r="F960" s="2">
        <v>131.13</v>
      </c>
      <c r="G960">
        <v>12</v>
      </c>
      <c r="H960" s="3">
        <v>2.8</v>
      </c>
      <c r="I960" t="s">
        <v>17</v>
      </c>
      <c r="J960" s="1">
        <v>45520</v>
      </c>
      <c r="K960" s="1">
        <f>Table2[[#This Row],[Order_Date]]+Table2[[#This Row],[Delivery_Time_Days]]</f>
        <v>45532</v>
      </c>
      <c r="L960" t="str">
        <f>IF(Table2[[#This Row],[Customer_Age]]&lt;30,"Young",IF(Table2[[#This Row],[Customer_Age]]&lt;45,"Middle Age","Old"))</f>
        <v>Old</v>
      </c>
      <c r="M960" s="3">
        <f>IF(Table2[[#This Row],[Delivery_Time_Days]]&gt;=7,Table2[[#This Row],[Customer_Rating]],"")</f>
        <v>2.8</v>
      </c>
      <c r="N960" s="3" t="str">
        <f>IF(Table2[[#This Row],[Delivery_Time_Days]]&lt;7,Table2[[#This Row],[Customer_Rating]],"")</f>
        <v/>
      </c>
    </row>
    <row r="961" spans="1:14" x14ac:dyDescent="0.3">
      <c r="A961">
        <v>960</v>
      </c>
      <c r="B961">
        <v>62</v>
      </c>
      <c r="C961" t="s">
        <v>10</v>
      </c>
      <c r="D961" t="s">
        <v>20</v>
      </c>
      <c r="E961" t="s">
        <v>19</v>
      </c>
      <c r="F961" s="2">
        <v>1291.56</v>
      </c>
      <c r="G961">
        <v>4</v>
      </c>
      <c r="H961" s="3">
        <v>4.2</v>
      </c>
      <c r="I961" t="s">
        <v>17</v>
      </c>
      <c r="J961" s="1">
        <v>45521</v>
      </c>
      <c r="K961" s="1">
        <f>Table2[[#This Row],[Order_Date]]+Table2[[#This Row],[Delivery_Time_Days]]</f>
        <v>45525</v>
      </c>
      <c r="L961" t="str">
        <f>IF(Table2[[#This Row],[Customer_Age]]&lt;30,"Young",IF(Table2[[#This Row],[Customer_Age]]&lt;45,"Middle Age","Old"))</f>
        <v>Old</v>
      </c>
      <c r="M961" s="3" t="str">
        <f>IF(Table2[[#This Row],[Delivery_Time_Days]]&gt;=7,Table2[[#This Row],[Customer_Rating]],"")</f>
        <v/>
      </c>
      <c r="N961" s="3">
        <f>IF(Table2[[#This Row],[Delivery_Time_Days]]&lt;7,Table2[[#This Row],[Customer_Rating]],"")</f>
        <v>4.2</v>
      </c>
    </row>
    <row r="962" spans="1:14" x14ac:dyDescent="0.3">
      <c r="A962">
        <v>961</v>
      </c>
      <c r="B962">
        <v>66</v>
      </c>
      <c r="C962" t="s">
        <v>23</v>
      </c>
      <c r="D962" t="s">
        <v>25</v>
      </c>
      <c r="E962" t="s">
        <v>24</v>
      </c>
      <c r="F962" s="2">
        <v>500.57</v>
      </c>
      <c r="G962">
        <v>10</v>
      </c>
      <c r="H962" s="3">
        <v>3.4</v>
      </c>
      <c r="I962" t="s">
        <v>17</v>
      </c>
      <c r="J962" s="1">
        <v>45522</v>
      </c>
      <c r="K962" s="1">
        <f>Table2[[#This Row],[Order_Date]]+Table2[[#This Row],[Delivery_Time_Days]]</f>
        <v>45532</v>
      </c>
      <c r="L962" t="str">
        <f>IF(Table2[[#This Row],[Customer_Age]]&lt;30,"Young",IF(Table2[[#This Row],[Customer_Age]]&lt;45,"Middle Age","Old"))</f>
        <v>Old</v>
      </c>
      <c r="M962" s="3">
        <f>IF(Table2[[#This Row],[Delivery_Time_Days]]&gt;=7,Table2[[#This Row],[Customer_Rating]],"")</f>
        <v>3.4</v>
      </c>
      <c r="N962" s="3" t="str">
        <f>IF(Table2[[#This Row],[Delivery_Time_Days]]&lt;7,Table2[[#This Row],[Customer_Rating]],"")</f>
        <v/>
      </c>
    </row>
    <row r="963" spans="1:14" x14ac:dyDescent="0.3">
      <c r="A963">
        <v>962</v>
      </c>
      <c r="B963">
        <v>53</v>
      </c>
      <c r="C963" t="s">
        <v>23</v>
      </c>
      <c r="D963" t="s">
        <v>18</v>
      </c>
      <c r="E963" t="s">
        <v>16</v>
      </c>
      <c r="F963" s="2">
        <v>370.14</v>
      </c>
      <c r="G963">
        <v>1</v>
      </c>
      <c r="H963" s="3">
        <v>3.7</v>
      </c>
      <c r="I963" t="s">
        <v>13</v>
      </c>
      <c r="J963" s="1">
        <v>45523</v>
      </c>
      <c r="K963" s="1">
        <f>Table2[[#This Row],[Order_Date]]+Table2[[#This Row],[Delivery_Time_Days]]</f>
        <v>45524</v>
      </c>
      <c r="L963" t="str">
        <f>IF(Table2[[#This Row],[Customer_Age]]&lt;30,"Young",IF(Table2[[#This Row],[Customer_Age]]&lt;45,"Middle Age","Old"))</f>
        <v>Old</v>
      </c>
      <c r="M963" s="3" t="str">
        <f>IF(Table2[[#This Row],[Delivery_Time_Days]]&gt;=7,Table2[[#This Row],[Customer_Rating]],"")</f>
        <v/>
      </c>
      <c r="N963" s="3">
        <f>IF(Table2[[#This Row],[Delivery_Time_Days]]&lt;7,Table2[[#This Row],[Customer_Rating]],"")</f>
        <v>3.7</v>
      </c>
    </row>
    <row r="964" spans="1:14" x14ac:dyDescent="0.3">
      <c r="A964">
        <v>963</v>
      </c>
      <c r="B964">
        <v>67</v>
      </c>
      <c r="C964" t="s">
        <v>23</v>
      </c>
      <c r="D964" t="s">
        <v>20</v>
      </c>
      <c r="E964" t="s">
        <v>16</v>
      </c>
      <c r="F964" s="2">
        <v>307.08</v>
      </c>
      <c r="G964">
        <v>9</v>
      </c>
      <c r="H964" s="3">
        <v>4.4000000000000004</v>
      </c>
      <c r="I964" t="s">
        <v>17</v>
      </c>
      <c r="J964" s="1">
        <v>45524</v>
      </c>
      <c r="K964" s="1">
        <f>Table2[[#This Row],[Order_Date]]+Table2[[#This Row],[Delivery_Time_Days]]</f>
        <v>45533</v>
      </c>
      <c r="L964" t="str">
        <f>IF(Table2[[#This Row],[Customer_Age]]&lt;30,"Young",IF(Table2[[#This Row],[Customer_Age]]&lt;45,"Middle Age","Old"))</f>
        <v>Old</v>
      </c>
      <c r="M964" s="3">
        <f>IF(Table2[[#This Row],[Delivery_Time_Days]]&gt;=7,Table2[[#This Row],[Customer_Rating]],"")</f>
        <v>4.4000000000000004</v>
      </c>
      <c r="N964" s="3" t="str">
        <f>IF(Table2[[#This Row],[Delivery_Time_Days]]&lt;7,Table2[[#This Row],[Customer_Rating]],"")</f>
        <v/>
      </c>
    </row>
    <row r="965" spans="1:14" x14ac:dyDescent="0.3">
      <c r="A965">
        <v>964</v>
      </c>
      <c r="B965">
        <v>39</v>
      </c>
      <c r="C965" t="s">
        <v>10</v>
      </c>
      <c r="D965" t="s">
        <v>22</v>
      </c>
      <c r="E965" t="s">
        <v>19</v>
      </c>
      <c r="F965" s="2">
        <v>668.73</v>
      </c>
      <c r="G965">
        <v>4</v>
      </c>
      <c r="H965" s="3">
        <v>2.5</v>
      </c>
      <c r="I965" t="s">
        <v>17</v>
      </c>
      <c r="J965" s="1">
        <v>45525</v>
      </c>
      <c r="K965" s="1">
        <f>Table2[[#This Row],[Order_Date]]+Table2[[#This Row],[Delivery_Time_Days]]</f>
        <v>45529</v>
      </c>
      <c r="L965" t="str">
        <f>IF(Table2[[#This Row],[Customer_Age]]&lt;30,"Young",IF(Table2[[#This Row],[Customer_Age]]&lt;45,"Middle Age","Old"))</f>
        <v>Middle Age</v>
      </c>
      <c r="M965" s="3" t="str">
        <f>IF(Table2[[#This Row],[Delivery_Time_Days]]&gt;=7,Table2[[#This Row],[Customer_Rating]],"")</f>
        <v/>
      </c>
      <c r="N965" s="3">
        <f>IF(Table2[[#This Row],[Delivery_Time_Days]]&lt;7,Table2[[#This Row],[Customer_Rating]],"")</f>
        <v>2.5</v>
      </c>
    </row>
    <row r="966" spans="1:14" x14ac:dyDescent="0.3">
      <c r="A966">
        <v>965</v>
      </c>
      <c r="B966">
        <v>65</v>
      </c>
      <c r="C966" t="s">
        <v>23</v>
      </c>
      <c r="D966" t="s">
        <v>22</v>
      </c>
      <c r="E966" t="s">
        <v>24</v>
      </c>
      <c r="F966" s="2">
        <v>395.04</v>
      </c>
      <c r="G966">
        <v>5</v>
      </c>
      <c r="H966" s="3">
        <v>2</v>
      </c>
      <c r="I966" t="s">
        <v>17</v>
      </c>
      <c r="J966" s="1">
        <v>45526</v>
      </c>
      <c r="K966" s="1">
        <f>Table2[[#This Row],[Order_Date]]+Table2[[#This Row],[Delivery_Time_Days]]</f>
        <v>45531</v>
      </c>
      <c r="L966" t="str">
        <f>IF(Table2[[#This Row],[Customer_Age]]&lt;30,"Young",IF(Table2[[#This Row],[Customer_Age]]&lt;45,"Middle Age","Old"))</f>
        <v>Old</v>
      </c>
      <c r="M966" s="3" t="str">
        <f>IF(Table2[[#This Row],[Delivery_Time_Days]]&gt;=7,Table2[[#This Row],[Customer_Rating]],"")</f>
        <v/>
      </c>
      <c r="N966" s="3">
        <f>IF(Table2[[#This Row],[Delivery_Time_Days]]&lt;7,Table2[[#This Row],[Customer_Rating]],"")</f>
        <v>2</v>
      </c>
    </row>
    <row r="967" spans="1:14" x14ac:dyDescent="0.3">
      <c r="A967">
        <v>966</v>
      </c>
      <c r="B967">
        <v>33</v>
      </c>
      <c r="C967" t="s">
        <v>10</v>
      </c>
      <c r="D967" t="s">
        <v>22</v>
      </c>
      <c r="E967" t="s">
        <v>24</v>
      </c>
      <c r="F967" s="2">
        <v>76.58</v>
      </c>
      <c r="G967">
        <v>7</v>
      </c>
      <c r="H967" s="3">
        <v>4.9000000000000004</v>
      </c>
      <c r="I967" t="s">
        <v>13</v>
      </c>
      <c r="J967" s="1">
        <v>45527</v>
      </c>
      <c r="K967" s="1">
        <f>Table2[[#This Row],[Order_Date]]+Table2[[#This Row],[Delivery_Time_Days]]</f>
        <v>45534</v>
      </c>
      <c r="L967" t="str">
        <f>IF(Table2[[#This Row],[Customer_Age]]&lt;30,"Young",IF(Table2[[#This Row],[Customer_Age]]&lt;45,"Middle Age","Old"))</f>
        <v>Middle Age</v>
      </c>
      <c r="M967" s="3">
        <f>IF(Table2[[#This Row],[Delivery_Time_Days]]&gt;=7,Table2[[#This Row],[Customer_Rating]],"")</f>
        <v>4.9000000000000004</v>
      </c>
      <c r="N967" s="3" t="str">
        <f>IF(Table2[[#This Row],[Delivery_Time_Days]]&lt;7,Table2[[#This Row],[Customer_Rating]],"")</f>
        <v/>
      </c>
    </row>
    <row r="968" spans="1:14" x14ac:dyDescent="0.3">
      <c r="A968">
        <v>967</v>
      </c>
      <c r="B968">
        <v>38</v>
      </c>
      <c r="C968" t="s">
        <v>10</v>
      </c>
      <c r="D968" t="s">
        <v>11</v>
      </c>
      <c r="E968" t="s">
        <v>16</v>
      </c>
      <c r="F968" s="2">
        <v>1019.03</v>
      </c>
      <c r="G968">
        <v>5</v>
      </c>
      <c r="H968" s="3">
        <v>3.9</v>
      </c>
      <c r="I968" t="s">
        <v>17</v>
      </c>
      <c r="J968" s="1">
        <v>45528</v>
      </c>
      <c r="K968" s="1">
        <f>Table2[[#This Row],[Order_Date]]+Table2[[#This Row],[Delivery_Time_Days]]</f>
        <v>45533</v>
      </c>
      <c r="L968" t="str">
        <f>IF(Table2[[#This Row],[Customer_Age]]&lt;30,"Young",IF(Table2[[#This Row],[Customer_Age]]&lt;45,"Middle Age","Old"))</f>
        <v>Middle Age</v>
      </c>
      <c r="M968" s="3" t="str">
        <f>IF(Table2[[#This Row],[Delivery_Time_Days]]&gt;=7,Table2[[#This Row],[Customer_Rating]],"")</f>
        <v/>
      </c>
      <c r="N968" s="3">
        <f>IF(Table2[[#This Row],[Delivery_Time_Days]]&lt;7,Table2[[#This Row],[Customer_Rating]],"")</f>
        <v>3.9</v>
      </c>
    </row>
    <row r="969" spans="1:14" x14ac:dyDescent="0.3">
      <c r="A969">
        <v>968</v>
      </c>
      <c r="B969">
        <v>64</v>
      </c>
      <c r="C969" t="s">
        <v>10</v>
      </c>
      <c r="D969" t="s">
        <v>15</v>
      </c>
      <c r="E969" t="s">
        <v>19</v>
      </c>
      <c r="F969" s="2">
        <v>1056.8900000000001</v>
      </c>
      <c r="G969">
        <v>7</v>
      </c>
      <c r="H969" s="3">
        <v>4.4000000000000004</v>
      </c>
      <c r="I969" t="s">
        <v>13</v>
      </c>
      <c r="J969" s="1">
        <v>45529</v>
      </c>
      <c r="K969" s="1">
        <f>Table2[[#This Row],[Order_Date]]+Table2[[#This Row],[Delivery_Time_Days]]</f>
        <v>45536</v>
      </c>
      <c r="L969" t="str">
        <f>IF(Table2[[#This Row],[Customer_Age]]&lt;30,"Young",IF(Table2[[#This Row],[Customer_Age]]&lt;45,"Middle Age","Old"))</f>
        <v>Old</v>
      </c>
      <c r="M969" s="3">
        <f>IF(Table2[[#This Row],[Delivery_Time_Days]]&gt;=7,Table2[[#This Row],[Customer_Rating]],"")</f>
        <v>4.4000000000000004</v>
      </c>
      <c r="N969" s="3" t="str">
        <f>IF(Table2[[#This Row],[Delivery_Time_Days]]&lt;7,Table2[[#This Row],[Customer_Rating]],"")</f>
        <v/>
      </c>
    </row>
    <row r="970" spans="1:14" x14ac:dyDescent="0.3">
      <c r="A970">
        <v>969</v>
      </c>
      <c r="B970">
        <v>66</v>
      </c>
      <c r="C970" t="s">
        <v>14</v>
      </c>
      <c r="D970" t="s">
        <v>11</v>
      </c>
      <c r="E970" t="s">
        <v>24</v>
      </c>
      <c r="F970" s="2">
        <v>980.4</v>
      </c>
      <c r="G970">
        <v>4</v>
      </c>
      <c r="H970" s="3">
        <v>1.9</v>
      </c>
      <c r="I970" t="s">
        <v>13</v>
      </c>
      <c r="J970" s="1">
        <v>45530</v>
      </c>
      <c r="K970" s="1">
        <f>Table2[[#This Row],[Order_Date]]+Table2[[#This Row],[Delivery_Time_Days]]</f>
        <v>45534</v>
      </c>
      <c r="L970" t="str">
        <f>IF(Table2[[#This Row],[Customer_Age]]&lt;30,"Young",IF(Table2[[#This Row],[Customer_Age]]&lt;45,"Middle Age","Old"))</f>
        <v>Old</v>
      </c>
      <c r="M970" s="3" t="str">
        <f>IF(Table2[[#This Row],[Delivery_Time_Days]]&gt;=7,Table2[[#This Row],[Customer_Rating]],"")</f>
        <v/>
      </c>
      <c r="N970" s="3">
        <f>IF(Table2[[#This Row],[Delivery_Time_Days]]&lt;7,Table2[[#This Row],[Customer_Rating]],"")</f>
        <v>1.9</v>
      </c>
    </row>
    <row r="971" spans="1:14" x14ac:dyDescent="0.3">
      <c r="A971">
        <v>970</v>
      </c>
      <c r="B971">
        <v>49</v>
      </c>
      <c r="C971" t="s">
        <v>14</v>
      </c>
      <c r="D971" t="s">
        <v>22</v>
      </c>
      <c r="E971" t="s">
        <v>24</v>
      </c>
      <c r="F971" s="2">
        <v>80.209999999999994</v>
      </c>
      <c r="G971">
        <v>11</v>
      </c>
      <c r="H971" s="3">
        <v>2.2000000000000002</v>
      </c>
      <c r="I971" t="s">
        <v>13</v>
      </c>
      <c r="J971" s="1">
        <v>45531</v>
      </c>
      <c r="K971" s="1">
        <f>Table2[[#This Row],[Order_Date]]+Table2[[#This Row],[Delivery_Time_Days]]</f>
        <v>45542</v>
      </c>
      <c r="L971" t="str">
        <f>IF(Table2[[#This Row],[Customer_Age]]&lt;30,"Young",IF(Table2[[#This Row],[Customer_Age]]&lt;45,"Middle Age","Old"))</f>
        <v>Old</v>
      </c>
      <c r="M971" s="3">
        <f>IF(Table2[[#This Row],[Delivery_Time_Days]]&gt;=7,Table2[[#This Row],[Customer_Rating]],"")</f>
        <v>2.2000000000000002</v>
      </c>
      <c r="N971" s="3" t="str">
        <f>IF(Table2[[#This Row],[Delivery_Time_Days]]&lt;7,Table2[[#This Row],[Customer_Rating]],"")</f>
        <v/>
      </c>
    </row>
    <row r="972" spans="1:14" x14ac:dyDescent="0.3">
      <c r="A972">
        <v>971</v>
      </c>
      <c r="B972">
        <v>59</v>
      </c>
      <c r="C972" t="s">
        <v>10</v>
      </c>
      <c r="D972" t="s">
        <v>15</v>
      </c>
      <c r="E972" t="s">
        <v>12</v>
      </c>
      <c r="F972" s="2">
        <v>1145.21</v>
      </c>
      <c r="G972">
        <v>2</v>
      </c>
      <c r="H972" s="3">
        <v>3.5</v>
      </c>
      <c r="I972" t="s">
        <v>17</v>
      </c>
      <c r="J972" s="1">
        <v>45532</v>
      </c>
      <c r="K972" s="1">
        <f>Table2[[#This Row],[Order_Date]]+Table2[[#This Row],[Delivery_Time_Days]]</f>
        <v>45534</v>
      </c>
      <c r="L972" t="str">
        <f>IF(Table2[[#This Row],[Customer_Age]]&lt;30,"Young",IF(Table2[[#This Row],[Customer_Age]]&lt;45,"Middle Age","Old"))</f>
        <v>Old</v>
      </c>
      <c r="M972" s="3" t="str">
        <f>IF(Table2[[#This Row],[Delivery_Time_Days]]&gt;=7,Table2[[#This Row],[Customer_Rating]],"")</f>
        <v/>
      </c>
      <c r="N972" s="3">
        <f>IF(Table2[[#This Row],[Delivery_Time_Days]]&lt;7,Table2[[#This Row],[Customer_Rating]],"")</f>
        <v>3.5</v>
      </c>
    </row>
    <row r="973" spans="1:14" x14ac:dyDescent="0.3">
      <c r="A973">
        <v>972</v>
      </c>
      <c r="B973">
        <v>60</v>
      </c>
      <c r="C973" t="s">
        <v>10</v>
      </c>
      <c r="D973" t="s">
        <v>18</v>
      </c>
      <c r="E973" t="s">
        <v>21</v>
      </c>
      <c r="F973" s="2">
        <v>386.93</v>
      </c>
      <c r="G973">
        <v>14</v>
      </c>
      <c r="H973" s="3">
        <v>3.5</v>
      </c>
      <c r="I973" t="s">
        <v>13</v>
      </c>
      <c r="J973" s="1">
        <v>45533</v>
      </c>
      <c r="K973" s="1">
        <f>Table2[[#This Row],[Order_Date]]+Table2[[#This Row],[Delivery_Time_Days]]</f>
        <v>45547</v>
      </c>
      <c r="L973" t="str">
        <f>IF(Table2[[#This Row],[Customer_Age]]&lt;30,"Young",IF(Table2[[#This Row],[Customer_Age]]&lt;45,"Middle Age","Old"))</f>
        <v>Old</v>
      </c>
      <c r="M973" s="3">
        <f>IF(Table2[[#This Row],[Delivery_Time_Days]]&gt;=7,Table2[[#This Row],[Customer_Rating]],"")</f>
        <v>3.5</v>
      </c>
      <c r="N973" s="3" t="str">
        <f>IF(Table2[[#This Row],[Delivery_Time_Days]]&lt;7,Table2[[#This Row],[Customer_Rating]],"")</f>
        <v/>
      </c>
    </row>
    <row r="974" spans="1:14" x14ac:dyDescent="0.3">
      <c r="A974">
        <v>973</v>
      </c>
      <c r="B974">
        <v>69</v>
      </c>
      <c r="C974" t="s">
        <v>14</v>
      </c>
      <c r="D974" t="s">
        <v>20</v>
      </c>
      <c r="E974" t="s">
        <v>24</v>
      </c>
      <c r="F974" s="2">
        <v>918.74</v>
      </c>
      <c r="G974">
        <v>6</v>
      </c>
      <c r="H974" s="3">
        <v>4.5999999999999996</v>
      </c>
      <c r="I974" t="s">
        <v>13</v>
      </c>
      <c r="J974" s="1">
        <v>45534</v>
      </c>
      <c r="K974" s="1">
        <f>Table2[[#This Row],[Order_Date]]+Table2[[#This Row],[Delivery_Time_Days]]</f>
        <v>45540</v>
      </c>
      <c r="L974" t="str">
        <f>IF(Table2[[#This Row],[Customer_Age]]&lt;30,"Young",IF(Table2[[#This Row],[Customer_Age]]&lt;45,"Middle Age","Old"))</f>
        <v>Old</v>
      </c>
      <c r="M974" s="3" t="str">
        <f>IF(Table2[[#This Row],[Delivery_Time_Days]]&gt;=7,Table2[[#This Row],[Customer_Rating]],"")</f>
        <v/>
      </c>
      <c r="N974" s="3">
        <f>IF(Table2[[#This Row],[Delivery_Time_Days]]&lt;7,Table2[[#This Row],[Customer_Rating]],"")</f>
        <v>4.5999999999999996</v>
      </c>
    </row>
    <row r="975" spans="1:14" x14ac:dyDescent="0.3">
      <c r="A975">
        <v>974</v>
      </c>
      <c r="B975">
        <v>69</v>
      </c>
      <c r="C975" t="s">
        <v>14</v>
      </c>
      <c r="D975" t="s">
        <v>18</v>
      </c>
      <c r="E975" t="s">
        <v>21</v>
      </c>
      <c r="F975" s="2">
        <v>583.4</v>
      </c>
      <c r="G975">
        <v>3</v>
      </c>
      <c r="H975" s="3">
        <v>3.7</v>
      </c>
      <c r="I975" t="s">
        <v>13</v>
      </c>
      <c r="J975" s="1">
        <v>45535</v>
      </c>
      <c r="K975" s="1">
        <f>Table2[[#This Row],[Order_Date]]+Table2[[#This Row],[Delivery_Time_Days]]</f>
        <v>45538</v>
      </c>
      <c r="L975" t="str">
        <f>IF(Table2[[#This Row],[Customer_Age]]&lt;30,"Young",IF(Table2[[#This Row],[Customer_Age]]&lt;45,"Middle Age","Old"))</f>
        <v>Old</v>
      </c>
      <c r="M975" s="3" t="str">
        <f>IF(Table2[[#This Row],[Delivery_Time_Days]]&gt;=7,Table2[[#This Row],[Customer_Rating]],"")</f>
        <v/>
      </c>
      <c r="N975" s="3">
        <f>IF(Table2[[#This Row],[Delivery_Time_Days]]&lt;7,Table2[[#This Row],[Customer_Rating]],"")</f>
        <v>3.7</v>
      </c>
    </row>
    <row r="976" spans="1:14" x14ac:dyDescent="0.3">
      <c r="A976">
        <v>975</v>
      </c>
      <c r="B976">
        <v>43</v>
      </c>
      <c r="C976" t="s">
        <v>14</v>
      </c>
      <c r="D976" t="s">
        <v>18</v>
      </c>
      <c r="E976" t="s">
        <v>16</v>
      </c>
      <c r="F976" s="2">
        <v>1178.6400000000001</v>
      </c>
      <c r="G976">
        <v>5</v>
      </c>
      <c r="H976" s="3">
        <v>3.6</v>
      </c>
      <c r="I976" t="s">
        <v>13</v>
      </c>
      <c r="J976" s="1">
        <v>45536</v>
      </c>
      <c r="K976" s="1">
        <f>Table2[[#This Row],[Order_Date]]+Table2[[#This Row],[Delivery_Time_Days]]</f>
        <v>45541</v>
      </c>
      <c r="L976" t="str">
        <f>IF(Table2[[#This Row],[Customer_Age]]&lt;30,"Young",IF(Table2[[#This Row],[Customer_Age]]&lt;45,"Middle Age","Old"))</f>
        <v>Middle Age</v>
      </c>
      <c r="M976" s="3" t="str">
        <f>IF(Table2[[#This Row],[Delivery_Time_Days]]&gt;=7,Table2[[#This Row],[Customer_Rating]],"")</f>
        <v/>
      </c>
      <c r="N976" s="3">
        <f>IF(Table2[[#This Row],[Delivery_Time_Days]]&lt;7,Table2[[#This Row],[Customer_Rating]],"")</f>
        <v>3.6</v>
      </c>
    </row>
    <row r="977" spans="1:14" x14ac:dyDescent="0.3">
      <c r="A977">
        <v>976</v>
      </c>
      <c r="B977">
        <v>23</v>
      </c>
      <c r="C977" t="s">
        <v>14</v>
      </c>
      <c r="D977" t="s">
        <v>15</v>
      </c>
      <c r="E977" t="s">
        <v>24</v>
      </c>
      <c r="F977" s="2">
        <v>412.57</v>
      </c>
      <c r="G977">
        <v>11</v>
      </c>
      <c r="H977" s="3">
        <v>2.5</v>
      </c>
      <c r="I977" t="s">
        <v>13</v>
      </c>
      <c r="J977" s="1">
        <v>45537</v>
      </c>
      <c r="K977" s="1">
        <f>Table2[[#This Row],[Order_Date]]+Table2[[#This Row],[Delivery_Time_Days]]</f>
        <v>45548</v>
      </c>
      <c r="L977" t="str">
        <f>IF(Table2[[#This Row],[Customer_Age]]&lt;30,"Young",IF(Table2[[#This Row],[Customer_Age]]&lt;45,"Middle Age","Old"))</f>
        <v>Young</v>
      </c>
      <c r="M977" s="3">
        <f>IF(Table2[[#This Row],[Delivery_Time_Days]]&gt;=7,Table2[[#This Row],[Customer_Rating]],"")</f>
        <v>2.5</v>
      </c>
      <c r="N977" s="3" t="str">
        <f>IF(Table2[[#This Row],[Delivery_Time_Days]]&lt;7,Table2[[#This Row],[Customer_Rating]],"")</f>
        <v/>
      </c>
    </row>
    <row r="978" spans="1:14" x14ac:dyDescent="0.3">
      <c r="A978">
        <v>977</v>
      </c>
      <c r="B978">
        <v>69</v>
      </c>
      <c r="C978" t="s">
        <v>14</v>
      </c>
      <c r="D978" t="s">
        <v>11</v>
      </c>
      <c r="E978" t="s">
        <v>12</v>
      </c>
      <c r="F978" s="2">
        <v>467.38</v>
      </c>
      <c r="G978">
        <v>8</v>
      </c>
      <c r="H978" s="3">
        <v>4.5999999999999996</v>
      </c>
      <c r="I978" t="s">
        <v>13</v>
      </c>
      <c r="J978" s="1">
        <v>45538</v>
      </c>
      <c r="K978" s="1">
        <f>Table2[[#This Row],[Order_Date]]+Table2[[#This Row],[Delivery_Time_Days]]</f>
        <v>45546</v>
      </c>
      <c r="L978" t="str">
        <f>IF(Table2[[#This Row],[Customer_Age]]&lt;30,"Young",IF(Table2[[#This Row],[Customer_Age]]&lt;45,"Middle Age","Old"))</f>
        <v>Old</v>
      </c>
      <c r="M978" s="3">
        <f>IF(Table2[[#This Row],[Delivery_Time_Days]]&gt;=7,Table2[[#This Row],[Customer_Rating]],"")</f>
        <v>4.5999999999999996</v>
      </c>
      <c r="N978" s="3" t="str">
        <f>IF(Table2[[#This Row],[Delivery_Time_Days]]&lt;7,Table2[[#This Row],[Customer_Rating]],"")</f>
        <v/>
      </c>
    </row>
    <row r="979" spans="1:14" x14ac:dyDescent="0.3">
      <c r="A979">
        <v>978</v>
      </c>
      <c r="B979">
        <v>30</v>
      </c>
      <c r="C979" t="s">
        <v>14</v>
      </c>
      <c r="D979" t="s">
        <v>22</v>
      </c>
      <c r="E979" t="s">
        <v>21</v>
      </c>
      <c r="F979" s="2">
        <v>513.44000000000005</v>
      </c>
      <c r="G979">
        <v>3</v>
      </c>
      <c r="H979" s="3">
        <v>4.3</v>
      </c>
      <c r="I979" t="s">
        <v>13</v>
      </c>
      <c r="J979" s="1">
        <v>45539</v>
      </c>
      <c r="K979" s="1">
        <f>Table2[[#This Row],[Order_Date]]+Table2[[#This Row],[Delivery_Time_Days]]</f>
        <v>45542</v>
      </c>
      <c r="L979" t="str">
        <f>IF(Table2[[#This Row],[Customer_Age]]&lt;30,"Young",IF(Table2[[#This Row],[Customer_Age]]&lt;45,"Middle Age","Old"))</f>
        <v>Middle Age</v>
      </c>
      <c r="M979" s="3" t="str">
        <f>IF(Table2[[#This Row],[Delivery_Time_Days]]&gt;=7,Table2[[#This Row],[Customer_Rating]],"")</f>
        <v/>
      </c>
      <c r="N979" s="3">
        <f>IF(Table2[[#This Row],[Delivery_Time_Days]]&lt;7,Table2[[#This Row],[Customer_Rating]],"")</f>
        <v>4.3</v>
      </c>
    </row>
    <row r="980" spans="1:14" x14ac:dyDescent="0.3">
      <c r="A980">
        <v>979</v>
      </c>
      <c r="B980">
        <v>27</v>
      </c>
      <c r="C980" t="s">
        <v>23</v>
      </c>
      <c r="D980" t="s">
        <v>11</v>
      </c>
      <c r="E980" t="s">
        <v>19</v>
      </c>
      <c r="F980" s="2">
        <v>902.87</v>
      </c>
      <c r="G980">
        <v>9</v>
      </c>
      <c r="H980" s="3">
        <v>3.3</v>
      </c>
      <c r="I980" t="s">
        <v>13</v>
      </c>
      <c r="J980" s="1">
        <v>45540</v>
      </c>
      <c r="K980" s="1">
        <f>Table2[[#This Row],[Order_Date]]+Table2[[#This Row],[Delivery_Time_Days]]</f>
        <v>45549</v>
      </c>
      <c r="L980" t="str">
        <f>IF(Table2[[#This Row],[Customer_Age]]&lt;30,"Young",IF(Table2[[#This Row],[Customer_Age]]&lt;45,"Middle Age","Old"))</f>
        <v>Young</v>
      </c>
      <c r="M980" s="3">
        <f>IF(Table2[[#This Row],[Delivery_Time_Days]]&gt;=7,Table2[[#This Row],[Customer_Rating]],"")</f>
        <v>3.3</v>
      </c>
      <c r="N980" s="3" t="str">
        <f>IF(Table2[[#This Row],[Delivery_Time_Days]]&lt;7,Table2[[#This Row],[Customer_Rating]],"")</f>
        <v/>
      </c>
    </row>
    <row r="981" spans="1:14" x14ac:dyDescent="0.3">
      <c r="A981">
        <v>980</v>
      </c>
      <c r="B981">
        <v>63</v>
      </c>
      <c r="C981" t="s">
        <v>14</v>
      </c>
      <c r="D981" t="s">
        <v>18</v>
      </c>
      <c r="E981" t="s">
        <v>16</v>
      </c>
      <c r="F981" s="2">
        <v>784</v>
      </c>
      <c r="G981">
        <v>13</v>
      </c>
      <c r="H981" s="3">
        <v>1.6</v>
      </c>
      <c r="I981" t="s">
        <v>13</v>
      </c>
      <c r="J981" s="1">
        <v>45541</v>
      </c>
      <c r="K981" s="1">
        <f>Table2[[#This Row],[Order_Date]]+Table2[[#This Row],[Delivery_Time_Days]]</f>
        <v>45554</v>
      </c>
      <c r="L981" t="str">
        <f>IF(Table2[[#This Row],[Customer_Age]]&lt;30,"Young",IF(Table2[[#This Row],[Customer_Age]]&lt;45,"Middle Age","Old"))</f>
        <v>Old</v>
      </c>
      <c r="M981" s="3">
        <f>IF(Table2[[#This Row],[Delivery_Time_Days]]&gt;=7,Table2[[#This Row],[Customer_Rating]],"")</f>
        <v>1.6</v>
      </c>
      <c r="N981" s="3" t="str">
        <f>IF(Table2[[#This Row],[Delivery_Time_Days]]&lt;7,Table2[[#This Row],[Customer_Rating]],"")</f>
        <v/>
      </c>
    </row>
    <row r="982" spans="1:14" x14ac:dyDescent="0.3">
      <c r="A982">
        <v>981</v>
      </c>
      <c r="B982">
        <v>22</v>
      </c>
      <c r="C982" t="s">
        <v>14</v>
      </c>
      <c r="D982" t="s">
        <v>25</v>
      </c>
      <c r="E982" t="s">
        <v>16</v>
      </c>
      <c r="F982" s="2">
        <v>156.18</v>
      </c>
      <c r="G982">
        <v>5</v>
      </c>
      <c r="H982" s="3">
        <v>3.9</v>
      </c>
      <c r="I982" t="s">
        <v>13</v>
      </c>
      <c r="J982" s="1">
        <v>45542</v>
      </c>
      <c r="K982" s="1">
        <f>Table2[[#This Row],[Order_Date]]+Table2[[#This Row],[Delivery_Time_Days]]</f>
        <v>45547</v>
      </c>
      <c r="L982" t="str">
        <f>IF(Table2[[#This Row],[Customer_Age]]&lt;30,"Young",IF(Table2[[#This Row],[Customer_Age]]&lt;45,"Middle Age","Old"))</f>
        <v>Young</v>
      </c>
      <c r="M982" s="3" t="str">
        <f>IF(Table2[[#This Row],[Delivery_Time_Days]]&gt;=7,Table2[[#This Row],[Customer_Rating]],"")</f>
        <v/>
      </c>
      <c r="N982" s="3">
        <f>IF(Table2[[#This Row],[Delivery_Time_Days]]&lt;7,Table2[[#This Row],[Customer_Rating]],"")</f>
        <v>3.9</v>
      </c>
    </row>
    <row r="983" spans="1:14" x14ac:dyDescent="0.3">
      <c r="A983">
        <v>982</v>
      </c>
      <c r="B983">
        <v>41</v>
      </c>
      <c r="C983" t="s">
        <v>23</v>
      </c>
      <c r="D983" t="s">
        <v>15</v>
      </c>
      <c r="E983" t="s">
        <v>21</v>
      </c>
      <c r="F983" s="2">
        <v>1240.3</v>
      </c>
      <c r="G983">
        <v>9</v>
      </c>
      <c r="H983" s="3">
        <v>2.7</v>
      </c>
      <c r="I983" t="s">
        <v>13</v>
      </c>
      <c r="J983" s="1">
        <v>45543</v>
      </c>
      <c r="K983" s="1">
        <f>Table2[[#This Row],[Order_Date]]+Table2[[#This Row],[Delivery_Time_Days]]</f>
        <v>45552</v>
      </c>
      <c r="L983" t="str">
        <f>IF(Table2[[#This Row],[Customer_Age]]&lt;30,"Young",IF(Table2[[#This Row],[Customer_Age]]&lt;45,"Middle Age","Old"))</f>
        <v>Middle Age</v>
      </c>
      <c r="M983" s="3">
        <f>IF(Table2[[#This Row],[Delivery_Time_Days]]&gt;=7,Table2[[#This Row],[Customer_Rating]],"")</f>
        <v>2.7</v>
      </c>
      <c r="N983" s="3" t="str">
        <f>IF(Table2[[#This Row],[Delivery_Time_Days]]&lt;7,Table2[[#This Row],[Customer_Rating]],"")</f>
        <v/>
      </c>
    </row>
    <row r="984" spans="1:14" x14ac:dyDescent="0.3">
      <c r="A984">
        <v>983</v>
      </c>
      <c r="B984">
        <v>53</v>
      </c>
      <c r="C984" t="s">
        <v>14</v>
      </c>
      <c r="D984" t="s">
        <v>15</v>
      </c>
      <c r="E984" t="s">
        <v>19</v>
      </c>
      <c r="F984" s="2">
        <v>1445.15</v>
      </c>
      <c r="G984">
        <v>7</v>
      </c>
      <c r="H984" s="3">
        <v>1.9</v>
      </c>
      <c r="I984" t="s">
        <v>17</v>
      </c>
      <c r="J984" s="1">
        <v>45544</v>
      </c>
      <c r="K984" s="1">
        <f>Table2[[#This Row],[Order_Date]]+Table2[[#This Row],[Delivery_Time_Days]]</f>
        <v>45551</v>
      </c>
      <c r="L984" t="str">
        <f>IF(Table2[[#This Row],[Customer_Age]]&lt;30,"Young",IF(Table2[[#This Row],[Customer_Age]]&lt;45,"Middle Age","Old"))</f>
        <v>Old</v>
      </c>
      <c r="M984" s="3">
        <f>IF(Table2[[#This Row],[Delivery_Time_Days]]&gt;=7,Table2[[#This Row],[Customer_Rating]],"")</f>
        <v>1.9</v>
      </c>
      <c r="N984" s="3" t="str">
        <f>IF(Table2[[#This Row],[Delivery_Time_Days]]&lt;7,Table2[[#This Row],[Customer_Rating]],"")</f>
        <v/>
      </c>
    </row>
    <row r="985" spans="1:14" x14ac:dyDescent="0.3">
      <c r="A985">
        <v>984</v>
      </c>
      <c r="B985">
        <v>42</v>
      </c>
      <c r="C985" t="s">
        <v>14</v>
      </c>
      <c r="D985" t="s">
        <v>15</v>
      </c>
      <c r="E985" t="s">
        <v>12</v>
      </c>
      <c r="F985" s="2">
        <v>648.16</v>
      </c>
      <c r="G985">
        <v>9</v>
      </c>
      <c r="H985" s="3">
        <v>4.5999999999999996</v>
      </c>
      <c r="I985" t="s">
        <v>17</v>
      </c>
      <c r="J985" s="1">
        <v>45545</v>
      </c>
      <c r="K985" s="1">
        <f>Table2[[#This Row],[Order_Date]]+Table2[[#This Row],[Delivery_Time_Days]]</f>
        <v>45554</v>
      </c>
      <c r="L985" t="str">
        <f>IF(Table2[[#This Row],[Customer_Age]]&lt;30,"Young",IF(Table2[[#This Row],[Customer_Age]]&lt;45,"Middle Age","Old"))</f>
        <v>Middle Age</v>
      </c>
      <c r="M985" s="3">
        <f>IF(Table2[[#This Row],[Delivery_Time_Days]]&gt;=7,Table2[[#This Row],[Customer_Rating]],"")</f>
        <v>4.5999999999999996</v>
      </c>
      <c r="N985" s="3" t="str">
        <f>IF(Table2[[#This Row],[Delivery_Time_Days]]&lt;7,Table2[[#This Row],[Customer_Rating]],"")</f>
        <v/>
      </c>
    </row>
    <row r="986" spans="1:14" x14ac:dyDescent="0.3">
      <c r="A986">
        <v>985</v>
      </c>
      <c r="B986">
        <v>18</v>
      </c>
      <c r="C986" t="s">
        <v>14</v>
      </c>
      <c r="D986" t="s">
        <v>15</v>
      </c>
      <c r="E986" t="s">
        <v>16</v>
      </c>
      <c r="F986" s="2">
        <v>1477.93</v>
      </c>
      <c r="G986">
        <v>1</v>
      </c>
      <c r="H986" s="3">
        <v>1.9</v>
      </c>
      <c r="I986" t="s">
        <v>17</v>
      </c>
      <c r="J986" s="1">
        <v>45546</v>
      </c>
      <c r="K986" s="1">
        <f>Table2[[#This Row],[Order_Date]]+Table2[[#This Row],[Delivery_Time_Days]]</f>
        <v>45547</v>
      </c>
      <c r="L986" t="str">
        <f>IF(Table2[[#This Row],[Customer_Age]]&lt;30,"Young",IF(Table2[[#This Row],[Customer_Age]]&lt;45,"Middle Age","Old"))</f>
        <v>Young</v>
      </c>
      <c r="M986" s="3" t="str">
        <f>IF(Table2[[#This Row],[Delivery_Time_Days]]&gt;=7,Table2[[#This Row],[Customer_Rating]],"")</f>
        <v/>
      </c>
      <c r="N986" s="3">
        <f>IF(Table2[[#This Row],[Delivery_Time_Days]]&lt;7,Table2[[#This Row],[Customer_Rating]],"")</f>
        <v>1.9</v>
      </c>
    </row>
    <row r="987" spans="1:14" x14ac:dyDescent="0.3">
      <c r="A987">
        <v>986</v>
      </c>
      <c r="B987">
        <v>38</v>
      </c>
      <c r="C987" t="s">
        <v>14</v>
      </c>
      <c r="D987" t="s">
        <v>25</v>
      </c>
      <c r="E987" t="s">
        <v>24</v>
      </c>
      <c r="F987" s="2">
        <v>245.4</v>
      </c>
      <c r="G987">
        <v>3</v>
      </c>
      <c r="H987" s="3">
        <v>1.4</v>
      </c>
      <c r="I987" t="s">
        <v>13</v>
      </c>
      <c r="J987" s="1">
        <v>45547</v>
      </c>
      <c r="K987" s="1">
        <f>Table2[[#This Row],[Order_Date]]+Table2[[#This Row],[Delivery_Time_Days]]</f>
        <v>45550</v>
      </c>
      <c r="L987" t="str">
        <f>IF(Table2[[#This Row],[Customer_Age]]&lt;30,"Young",IF(Table2[[#This Row],[Customer_Age]]&lt;45,"Middle Age","Old"))</f>
        <v>Middle Age</v>
      </c>
      <c r="M987" s="3" t="str">
        <f>IF(Table2[[#This Row],[Delivery_Time_Days]]&gt;=7,Table2[[#This Row],[Customer_Rating]],"")</f>
        <v/>
      </c>
      <c r="N987" s="3">
        <f>IF(Table2[[#This Row],[Delivery_Time_Days]]&lt;7,Table2[[#This Row],[Customer_Rating]],"")</f>
        <v>1.4</v>
      </c>
    </row>
    <row r="988" spans="1:14" x14ac:dyDescent="0.3">
      <c r="A988">
        <v>987</v>
      </c>
      <c r="B988">
        <v>33</v>
      </c>
      <c r="C988" t="s">
        <v>10</v>
      </c>
      <c r="D988" t="s">
        <v>20</v>
      </c>
      <c r="E988" t="s">
        <v>21</v>
      </c>
      <c r="F988" s="2">
        <v>1207.6099999999999</v>
      </c>
      <c r="G988">
        <v>6</v>
      </c>
      <c r="H988" s="3">
        <v>2</v>
      </c>
      <c r="I988" t="s">
        <v>13</v>
      </c>
      <c r="J988" s="1">
        <v>45548</v>
      </c>
      <c r="K988" s="1">
        <f>Table2[[#This Row],[Order_Date]]+Table2[[#This Row],[Delivery_Time_Days]]</f>
        <v>45554</v>
      </c>
      <c r="L988" t="str">
        <f>IF(Table2[[#This Row],[Customer_Age]]&lt;30,"Young",IF(Table2[[#This Row],[Customer_Age]]&lt;45,"Middle Age","Old"))</f>
        <v>Middle Age</v>
      </c>
      <c r="M988" s="3" t="str">
        <f>IF(Table2[[#This Row],[Delivery_Time_Days]]&gt;=7,Table2[[#This Row],[Customer_Rating]],"")</f>
        <v/>
      </c>
      <c r="N988" s="3">
        <f>IF(Table2[[#This Row],[Delivery_Time_Days]]&lt;7,Table2[[#This Row],[Customer_Rating]],"")</f>
        <v>2</v>
      </c>
    </row>
    <row r="989" spans="1:14" x14ac:dyDescent="0.3">
      <c r="A989">
        <v>988</v>
      </c>
      <c r="B989">
        <v>32</v>
      </c>
      <c r="C989" t="s">
        <v>23</v>
      </c>
      <c r="D989" t="s">
        <v>11</v>
      </c>
      <c r="E989" t="s">
        <v>24</v>
      </c>
      <c r="F989" s="2">
        <v>1211.56</v>
      </c>
      <c r="G989">
        <v>5</v>
      </c>
      <c r="H989" s="3">
        <v>2.1</v>
      </c>
      <c r="I989" t="s">
        <v>13</v>
      </c>
      <c r="J989" s="1">
        <v>45549</v>
      </c>
      <c r="K989" s="1">
        <f>Table2[[#This Row],[Order_Date]]+Table2[[#This Row],[Delivery_Time_Days]]</f>
        <v>45554</v>
      </c>
      <c r="L989" t="str">
        <f>IF(Table2[[#This Row],[Customer_Age]]&lt;30,"Young",IF(Table2[[#This Row],[Customer_Age]]&lt;45,"Middle Age","Old"))</f>
        <v>Middle Age</v>
      </c>
      <c r="M989" s="3" t="str">
        <f>IF(Table2[[#This Row],[Delivery_Time_Days]]&gt;=7,Table2[[#This Row],[Customer_Rating]],"")</f>
        <v/>
      </c>
      <c r="N989" s="3">
        <f>IF(Table2[[#This Row],[Delivery_Time_Days]]&lt;7,Table2[[#This Row],[Customer_Rating]],"")</f>
        <v>2.1</v>
      </c>
    </row>
    <row r="990" spans="1:14" x14ac:dyDescent="0.3">
      <c r="A990">
        <v>989</v>
      </c>
      <c r="B990">
        <v>37</v>
      </c>
      <c r="C990" t="s">
        <v>14</v>
      </c>
      <c r="D990" t="s">
        <v>18</v>
      </c>
      <c r="E990" t="s">
        <v>12</v>
      </c>
      <c r="F990" s="2">
        <v>1224.68</v>
      </c>
      <c r="G990">
        <v>2</v>
      </c>
      <c r="H990" s="3">
        <v>1.8</v>
      </c>
      <c r="I990" t="s">
        <v>17</v>
      </c>
      <c r="J990" s="1">
        <v>45550</v>
      </c>
      <c r="K990" s="1">
        <f>Table2[[#This Row],[Order_Date]]+Table2[[#This Row],[Delivery_Time_Days]]</f>
        <v>45552</v>
      </c>
      <c r="L990" t="str">
        <f>IF(Table2[[#This Row],[Customer_Age]]&lt;30,"Young",IF(Table2[[#This Row],[Customer_Age]]&lt;45,"Middle Age","Old"))</f>
        <v>Middle Age</v>
      </c>
      <c r="M990" s="3" t="str">
        <f>IF(Table2[[#This Row],[Delivery_Time_Days]]&gt;=7,Table2[[#This Row],[Customer_Rating]],"")</f>
        <v/>
      </c>
      <c r="N990" s="3">
        <f>IF(Table2[[#This Row],[Delivery_Time_Days]]&lt;7,Table2[[#This Row],[Customer_Rating]],"")</f>
        <v>1.8</v>
      </c>
    </row>
    <row r="991" spans="1:14" x14ac:dyDescent="0.3">
      <c r="A991">
        <v>990</v>
      </c>
      <c r="B991">
        <v>62</v>
      </c>
      <c r="C991" t="s">
        <v>23</v>
      </c>
      <c r="D991" t="s">
        <v>25</v>
      </c>
      <c r="E991" t="s">
        <v>19</v>
      </c>
      <c r="F991" s="2">
        <v>796.52</v>
      </c>
      <c r="G991">
        <v>12</v>
      </c>
      <c r="H991" s="3">
        <v>4.5</v>
      </c>
      <c r="I991" t="s">
        <v>13</v>
      </c>
      <c r="J991" s="1">
        <v>45551</v>
      </c>
      <c r="K991" s="1">
        <f>Table2[[#This Row],[Order_Date]]+Table2[[#This Row],[Delivery_Time_Days]]</f>
        <v>45563</v>
      </c>
      <c r="L991" t="str">
        <f>IF(Table2[[#This Row],[Customer_Age]]&lt;30,"Young",IF(Table2[[#This Row],[Customer_Age]]&lt;45,"Middle Age","Old"))</f>
        <v>Old</v>
      </c>
      <c r="M991" s="3">
        <f>IF(Table2[[#This Row],[Delivery_Time_Days]]&gt;=7,Table2[[#This Row],[Customer_Rating]],"")</f>
        <v>4.5</v>
      </c>
      <c r="N991" s="3" t="str">
        <f>IF(Table2[[#This Row],[Delivery_Time_Days]]&lt;7,Table2[[#This Row],[Customer_Rating]],"")</f>
        <v/>
      </c>
    </row>
    <row r="992" spans="1:14" x14ac:dyDescent="0.3">
      <c r="A992">
        <v>991</v>
      </c>
      <c r="B992">
        <v>34</v>
      </c>
      <c r="C992" t="s">
        <v>14</v>
      </c>
      <c r="D992" t="s">
        <v>15</v>
      </c>
      <c r="E992" t="s">
        <v>12</v>
      </c>
      <c r="F992" s="2">
        <v>90.14</v>
      </c>
      <c r="G992">
        <v>6</v>
      </c>
      <c r="H992" s="3">
        <v>1.5</v>
      </c>
      <c r="I992" t="s">
        <v>13</v>
      </c>
      <c r="J992" s="1">
        <v>45552</v>
      </c>
      <c r="K992" s="1">
        <f>Table2[[#This Row],[Order_Date]]+Table2[[#This Row],[Delivery_Time_Days]]</f>
        <v>45558</v>
      </c>
      <c r="L992" t="str">
        <f>IF(Table2[[#This Row],[Customer_Age]]&lt;30,"Young",IF(Table2[[#This Row],[Customer_Age]]&lt;45,"Middle Age","Old"))</f>
        <v>Middle Age</v>
      </c>
      <c r="M992" s="3" t="str">
        <f>IF(Table2[[#This Row],[Delivery_Time_Days]]&gt;=7,Table2[[#This Row],[Customer_Rating]],"")</f>
        <v/>
      </c>
      <c r="N992" s="3">
        <f>IF(Table2[[#This Row],[Delivery_Time_Days]]&lt;7,Table2[[#This Row],[Customer_Rating]],"")</f>
        <v>1.5</v>
      </c>
    </row>
    <row r="993" spans="1:14" x14ac:dyDescent="0.3">
      <c r="A993">
        <v>992</v>
      </c>
      <c r="B993">
        <v>38</v>
      </c>
      <c r="C993" t="s">
        <v>23</v>
      </c>
      <c r="D993" t="s">
        <v>11</v>
      </c>
      <c r="E993" t="s">
        <v>24</v>
      </c>
      <c r="F993" s="2">
        <v>1410.86</v>
      </c>
      <c r="G993">
        <v>9</v>
      </c>
      <c r="H993" s="3">
        <v>4.7</v>
      </c>
      <c r="I993" t="s">
        <v>17</v>
      </c>
      <c r="J993" s="1">
        <v>45553</v>
      </c>
      <c r="K993" s="1">
        <f>Table2[[#This Row],[Order_Date]]+Table2[[#This Row],[Delivery_Time_Days]]</f>
        <v>45562</v>
      </c>
      <c r="L993" t="str">
        <f>IF(Table2[[#This Row],[Customer_Age]]&lt;30,"Young",IF(Table2[[#This Row],[Customer_Age]]&lt;45,"Middle Age","Old"))</f>
        <v>Middle Age</v>
      </c>
      <c r="M993" s="3">
        <f>IF(Table2[[#This Row],[Delivery_Time_Days]]&gt;=7,Table2[[#This Row],[Customer_Rating]],"")</f>
        <v>4.7</v>
      </c>
      <c r="N993" s="3" t="str">
        <f>IF(Table2[[#This Row],[Delivery_Time_Days]]&lt;7,Table2[[#This Row],[Customer_Rating]],"")</f>
        <v/>
      </c>
    </row>
    <row r="994" spans="1:14" x14ac:dyDescent="0.3">
      <c r="A994">
        <v>993</v>
      </c>
      <c r="B994">
        <v>34</v>
      </c>
      <c r="C994" t="s">
        <v>14</v>
      </c>
      <c r="D994" t="s">
        <v>11</v>
      </c>
      <c r="E994" t="s">
        <v>24</v>
      </c>
      <c r="F994" s="2">
        <v>1316.82</v>
      </c>
      <c r="G994">
        <v>6</v>
      </c>
      <c r="H994" s="3">
        <v>4.2</v>
      </c>
      <c r="I994" t="s">
        <v>17</v>
      </c>
      <c r="J994" s="1">
        <v>45554</v>
      </c>
      <c r="K994" s="1">
        <f>Table2[[#This Row],[Order_Date]]+Table2[[#This Row],[Delivery_Time_Days]]</f>
        <v>45560</v>
      </c>
      <c r="L994" t="str">
        <f>IF(Table2[[#This Row],[Customer_Age]]&lt;30,"Young",IF(Table2[[#This Row],[Customer_Age]]&lt;45,"Middle Age","Old"))</f>
        <v>Middle Age</v>
      </c>
      <c r="M994" s="3" t="str">
        <f>IF(Table2[[#This Row],[Delivery_Time_Days]]&gt;=7,Table2[[#This Row],[Customer_Rating]],"")</f>
        <v/>
      </c>
      <c r="N994" s="3">
        <f>IF(Table2[[#This Row],[Delivery_Time_Days]]&lt;7,Table2[[#This Row],[Customer_Rating]],"")</f>
        <v>4.2</v>
      </c>
    </row>
    <row r="995" spans="1:14" x14ac:dyDescent="0.3">
      <c r="A995">
        <v>994</v>
      </c>
      <c r="B995">
        <v>50</v>
      </c>
      <c r="C995" t="s">
        <v>10</v>
      </c>
      <c r="D995" t="s">
        <v>25</v>
      </c>
      <c r="E995" t="s">
        <v>16</v>
      </c>
      <c r="F995" s="2">
        <v>897.02</v>
      </c>
      <c r="G995">
        <v>10</v>
      </c>
      <c r="H995" s="3">
        <v>4.3</v>
      </c>
      <c r="I995" t="s">
        <v>17</v>
      </c>
      <c r="J995" s="1">
        <v>45555</v>
      </c>
      <c r="K995" s="1">
        <f>Table2[[#This Row],[Order_Date]]+Table2[[#This Row],[Delivery_Time_Days]]</f>
        <v>45565</v>
      </c>
      <c r="L995" t="str">
        <f>IF(Table2[[#This Row],[Customer_Age]]&lt;30,"Young",IF(Table2[[#This Row],[Customer_Age]]&lt;45,"Middle Age","Old"))</f>
        <v>Old</v>
      </c>
      <c r="M995" s="3">
        <f>IF(Table2[[#This Row],[Delivery_Time_Days]]&gt;=7,Table2[[#This Row],[Customer_Rating]],"")</f>
        <v>4.3</v>
      </c>
      <c r="N995" s="3" t="str">
        <f>IF(Table2[[#This Row],[Delivery_Time_Days]]&lt;7,Table2[[#This Row],[Customer_Rating]],"")</f>
        <v/>
      </c>
    </row>
    <row r="996" spans="1:14" x14ac:dyDescent="0.3">
      <c r="A996">
        <v>995</v>
      </c>
      <c r="B996">
        <v>67</v>
      </c>
      <c r="C996" t="s">
        <v>10</v>
      </c>
      <c r="D996" t="s">
        <v>20</v>
      </c>
      <c r="E996" t="s">
        <v>16</v>
      </c>
      <c r="F996" s="2">
        <v>95.39</v>
      </c>
      <c r="G996">
        <v>4</v>
      </c>
      <c r="H996" s="3">
        <v>4.2</v>
      </c>
      <c r="I996" t="s">
        <v>17</v>
      </c>
      <c r="J996" s="1">
        <v>45556</v>
      </c>
      <c r="K996" s="1">
        <f>Table2[[#This Row],[Order_Date]]+Table2[[#This Row],[Delivery_Time_Days]]</f>
        <v>45560</v>
      </c>
      <c r="L996" t="str">
        <f>IF(Table2[[#This Row],[Customer_Age]]&lt;30,"Young",IF(Table2[[#This Row],[Customer_Age]]&lt;45,"Middle Age","Old"))</f>
        <v>Old</v>
      </c>
      <c r="M996" s="3" t="str">
        <f>IF(Table2[[#This Row],[Delivery_Time_Days]]&gt;=7,Table2[[#This Row],[Customer_Rating]],"")</f>
        <v/>
      </c>
      <c r="N996" s="3">
        <f>IF(Table2[[#This Row],[Delivery_Time_Days]]&lt;7,Table2[[#This Row],[Customer_Rating]],"")</f>
        <v>4.2</v>
      </c>
    </row>
    <row r="997" spans="1:14" x14ac:dyDescent="0.3">
      <c r="A997">
        <v>996</v>
      </c>
      <c r="B997">
        <v>46</v>
      </c>
      <c r="C997" t="s">
        <v>14</v>
      </c>
      <c r="D997" t="s">
        <v>15</v>
      </c>
      <c r="E997" t="s">
        <v>16</v>
      </c>
      <c r="F997" s="2">
        <v>930.78</v>
      </c>
      <c r="G997">
        <v>14</v>
      </c>
      <c r="H997" s="3">
        <v>3.9</v>
      </c>
      <c r="I997" t="s">
        <v>13</v>
      </c>
      <c r="J997" s="1">
        <v>45557</v>
      </c>
      <c r="K997" s="1">
        <f>Table2[[#This Row],[Order_Date]]+Table2[[#This Row],[Delivery_Time_Days]]</f>
        <v>45571</v>
      </c>
      <c r="L997" t="str">
        <f>IF(Table2[[#This Row],[Customer_Age]]&lt;30,"Young",IF(Table2[[#This Row],[Customer_Age]]&lt;45,"Middle Age","Old"))</f>
        <v>Old</v>
      </c>
      <c r="M997" s="3">
        <f>IF(Table2[[#This Row],[Delivery_Time_Days]]&gt;=7,Table2[[#This Row],[Customer_Rating]],"")</f>
        <v>3.9</v>
      </c>
      <c r="N997" s="3" t="str">
        <f>IF(Table2[[#This Row],[Delivery_Time_Days]]&lt;7,Table2[[#This Row],[Customer_Rating]],"")</f>
        <v/>
      </c>
    </row>
    <row r="998" spans="1:14" x14ac:dyDescent="0.3">
      <c r="A998">
        <v>997</v>
      </c>
      <c r="B998">
        <v>60</v>
      </c>
      <c r="C998" t="s">
        <v>14</v>
      </c>
      <c r="D998" t="s">
        <v>25</v>
      </c>
      <c r="E998" t="s">
        <v>21</v>
      </c>
      <c r="F998" s="2">
        <v>760.24</v>
      </c>
      <c r="G998">
        <v>1</v>
      </c>
      <c r="H998" s="3">
        <v>3.5</v>
      </c>
      <c r="I998" t="s">
        <v>13</v>
      </c>
      <c r="J998" s="1">
        <v>45558</v>
      </c>
      <c r="K998" s="1">
        <f>Table2[[#This Row],[Order_Date]]+Table2[[#This Row],[Delivery_Time_Days]]</f>
        <v>45559</v>
      </c>
      <c r="L998" t="str">
        <f>IF(Table2[[#This Row],[Customer_Age]]&lt;30,"Young",IF(Table2[[#This Row],[Customer_Age]]&lt;45,"Middle Age","Old"))</f>
        <v>Old</v>
      </c>
      <c r="M998" s="3" t="str">
        <f>IF(Table2[[#This Row],[Delivery_Time_Days]]&gt;=7,Table2[[#This Row],[Customer_Rating]],"")</f>
        <v/>
      </c>
      <c r="N998" s="3">
        <f>IF(Table2[[#This Row],[Delivery_Time_Days]]&lt;7,Table2[[#This Row],[Customer_Rating]],"")</f>
        <v>3.5</v>
      </c>
    </row>
    <row r="999" spans="1:14" x14ac:dyDescent="0.3">
      <c r="A999">
        <v>998</v>
      </c>
      <c r="B999">
        <v>55</v>
      </c>
      <c r="C999" t="s">
        <v>10</v>
      </c>
      <c r="D999" t="s">
        <v>15</v>
      </c>
      <c r="E999" t="s">
        <v>12</v>
      </c>
      <c r="F999" s="2">
        <v>861.14</v>
      </c>
      <c r="G999">
        <v>1</v>
      </c>
      <c r="H999" s="3">
        <v>1.9</v>
      </c>
      <c r="I999" t="s">
        <v>13</v>
      </c>
      <c r="J999" s="1">
        <v>45559</v>
      </c>
      <c r="K999" s="1">
        <f>Table2[[#This Row],[Order_Date]]+Table2[[#This Row],[Delivery_Time_Days]]</f>
        <v>45560</v>
      </c>
      <c r="L999" t="str">
        <f>IF(Table2[[#This Row],[Customer_Age]]&lt;30,"Young",IF(Table2[[#This Row],[Customer_Age]]&lt;45,"Middle Age","Old"))</f>
        <v>Old</v>
      </c>
      <c r="M999" s="3" t="str">
        <f>IF(Table2[[#This Row],[Delivery_Time_Days]]&gt;=7,Table2[[#This Row],[Customer_Rating]],"")</f>
        <v/>
      </c>
      <c r="N999" s="3">
        <f>IF(Table2[[#This Row],[Delivery_Time_Days]]&lt;7,Table2[[#This Row],[Customer_Rating]],"")</f>
        <v>1.9</v>
      </c>
    </row>
    <row r="1000" spans="1:14" x14ac:dyDescent="0.3">
      <c r="A1000">
        <v>999</v>
      </c>
      <c r="B1000">
        <v>65</v>
      </c>
      <c r="C1000" t="s">
        <v>23</v>
      </c>
      <c r="D1000" t="s">
        <v>15</v>
      </c>
      <c r="E1000" t="s">
        <v>24</v>
      </c>
      <c r="F1000" s="2">
        <v>309.8</v>
      </c>
      <c r="G1000">
        <v>6</v>
      </c>
      <c r="H1000" s="3">
        <v>4.4000000000000004</v>
      </c>
      <c r="I1000" t="s">
        <v>13</v>
      </c>
      <c r="J1000" s="1">
        <v>45560</v>
      </c>
      <c r="K1000" s="1">
        <f>Table2[[#This Row],[Order_Date]]+Table2[[#This Row],[Delivery_Time_Days]]</f>
        <v>45566</v>
      </c>
      <c r="L1000" t="str">
        <f>IF(Table2[[#This Row],[Customer_Age]]&lt;30,"Young",IF(Table2[[#This Row],[Customer_Age]]&lt;45,"Middle Age","Old"))</f>
        <v>Old</v>
      </c>
      <c r="M1000" s="3" t="str">
        <f>IF(Table2[[#This Row],[Delivery_Time_Days]]&gt;=7,Table2[[#This Row],[Customer_Rating]],"")</f>
        <v/>
      </c>
      <c r="N1000" s="3">
        <f>IF(Table2[[#This Row],[Delivery_Time_Days]]&lt;7,Table2[[#This Row],[Customer_Rating]],"")</f>
        <v>4.4000000000000004</v>
      </c>
    </row>
    <row r="1001" spans="1:14" x14ac:dyDescent="0.3">
      <c r="A1001">
        <v>1000</v>
      </c>
      <c r="B1001">
        <v>30</v>
      </c>
      <c r="C1001" t="s">
        <v>10</v>
      </c>
      <c r="D1001" t="s">
        <v>25</v>
      </c>
      <c r="E1001" t="s">
        <v>16</v>
      </c>
      <c r="F1001" s="2">
        <v>88.7</v>
      </c>
      <c r="G1001">
        <v>11</v>
      </c>
      <c r="H1001" s="3">
        <v>4.3</v>
      </c>
      <c r="I1001" t="s">
        <v>13</v>
      </c>
      <c r="J1001" s="1">
        <v>45561</v>
      </c>
      <c r="K1001" s="1">
        <f>Table2[[#This Row],[Order_Date]]+Table2[[#This Row],[Delivery_Time_Days]]</f>
        <v>45572</v>
      </c>
      <c r="L1001" t="str">
        <f>IF(Table2[[#This Row],[Customer_Age]]&lt;30,"Young",IF(Table2[[#This Row],[Customer_Age]]&lt;45,"Middle Age","Old"))</f>
        <v>Middle Age</v>
      </c>
      <c r="M1001" s="3">
        <f>IF(Table2[[#This Row],[Delivery_Time_Days]]&gt;=7,Table2[[#This Row],[Customer_Rating]],"")</f>
        <v>4.3</v>
      </c>
      <c r="N1001" s="3" t="str">
        <f>IF(Table2[[#This Row],[Delivery_Time_Days]]&lt;7,Table2[[#This Row],[Customer_Rating]],"")</f>
        <v/>
      </c>
    </row>
    <row r="1002" spans="1:14" x14ac:dyDescent="0.3">
      <c r="A1002">
        <v>1001</v>
      </c>
      <c r="B1002">
        <v>19</v>
      </c>
      <c r="C1002" t="s">
        <v>10</v>
      </c>
      <c r="D1002" t="s">
        <v>25</v>
      </c>
      <c r="E1002" t="s">
        <v>12</v>
      </c>
      <c r="F1002" s="2">
        <v>927.35</v>
      </c>
      <c r="G1002">
        <v>14</v>
      </c>
      <c r="H1002" s="3">
        <v>3.3</v>
      </c>
      <c r="I1002" t="s">
        <v>17</v>
      </c>
      <c r="J1002" s="1">
        <v>45562</v>
      </c>
      <c r="K1002" s="1">
        <f>Table2[[#This Row],[Order_Date]]+Table2[[#This Row],[Delivery_Time_Days]]</f>
        <v>45576</v>
      </c>
      <c r="L1002" t="str">
        <f>IF(Table2[[#This Row],[Customer_Age]]&lt;30,"Young",IF(Table2[[#This Row],[Customer_Age]]&lt;45,"Middle Age","Old"))</f>
        <v>Young</v>
      </c>
      <c r="M1002" s="3">
        <f>IF(Table2[[#This Row],[Delivery_Time_Days]]&gt;=7,Table2[[#This Row],[Customer_Rating]],"")</f>
        <v>3.3</v>
      </c>
      <c r="N1002" s="3" t="str">
        <f>IF(Table2[[#This Row],[Delivery_Time_Days]]&lt;7,Table2[[#This Row],[Customer_Rating]],"")</f>
        <v/>
      </c>
    </row>
    <row r="1003" spans="1:14" x14ac:dyDescent="0.3">
      <c r="A1003">
        <v>1002</v>
      </c>
      <c r="B1003">
        <v>45</v>
      </c>
      <c r="C1003" t="s">
        <v>14</v>
      </c>
      <c r="D1003" t="s">
        <v>18</v>
      </c>
      <c r="E1003" t="s">
        <v>16</v>
      </c>
      <c r="F1003" s="2">
        <v>958.67</v>
      </c>
      <c r="G1003">
        <v>2</v>
      </c>
      <c r="H1003" s="3">
        <v>4.9000000000000004</v>
      </c>
      <c r="I1003" t="s">
        <v>13</v>
      </c>
      <c r="J1003" s="1">
        <v>45563</v>
      </c>
      <c r="K1003" s="1">
        <f>Table2[[#This Row],[Order_Date]]+Table2[[#This Row],[Delivery_Time_Days]]</f>
        <v>45565</v>
      </c>
      <c r="L1003" t="str">
        <f>IF(Table2[[#This Row],[Customer_Age]]&lt;30,"Young",IF(Table2[[#This Row],[Customer_Age]]&lt;45,"Middle Age","Old"))</f>
        <v>Old</v>
      </c>
      <c r="M1003" s="3" t="str">
        <f>IF(Table2[[#This Row],[Delivery_Time_Days]]&gt;=7,Table2[[#This Row],[Customer_Rating]],"")</f>
        <v/>
      </c>
      <c r="N1003" s="3">
        <f>IF(Table2[[#This Row],[Delivery_Time_Days]]&lt;7,Table2[[#This Row],[Customer_Rating]],"")</f>
        <v>4.9000000000000004</v>
      </c>
    </row>
    <row r="1004" spans="1:14" x14ac:dyDescent="0.3">
      <c r="A1004">
        <v>1003</v>
      </c>
      <c r="B1004">
        <v>20</v>
      </c>
      <c r="C1004" t="s">
        <v>10</v>
      </c>
      <c r="D1004" t="s">
        <v>18</v>
      </c>
      <c r="E1004" t="s">
        <v>24</v>
      </c>
      <c r="F1004" s="2">
        <v>933.41</v>
      </c>
      <c r="G1004">
        <v>3</v>
      </c>
      <c r="H1004" s="3">
        <v>4.4000000000000004</v>
      </c>
      <c r="I1004" t="s">
        <v>13</v>
      </c>
      <c r="J1004" s="1">
        <v>45564</v>
      </c>
      <c r="K1004" s="1">
        <f>Table2[[#This Row],[Order_Date]]+Table2[[#This Row],[Delivery_Time_Days]]</f>
        <v>45567</v>
      </c>
      <c r="L1004" t="str">
        <f>IF(Table2[[#This Row],[Customer_Age]]&lt;30,"Young",IF(Table2[[#This Row],[Customer_Age]]&lt;45,"Middle Age","Old"))</f>
        <v>Young</v>
      </c>
      <c r="M1004" s="3" t="str">
        <f>IF(Table2[[#This Row],[Delivery_Time_Days]]&gt;=7,Table2[[#This Row],[Customer_Rating]],"")</f>
        <v/>
      </c>
      <c r="N1004" s="3">
        <f>IF(Table2[[#This Row],[Delivery_Time_Days]]&lt;7,Table2[[#This Row],[Customer_Rating]],"")</f>
        <v>4.4000000000000004</v>
      </c>
    </row>
    <row r="1005" spans="1:14" x14ac:dyDescent="0.3">
      <c r="A1005">
        <v>1004</v>
      </c>
      <c r="B1005">
        <v>38</v>
      </c>
      <c r="C1005" t="s">
        <v>23</v>
      </c>
      <c r="D1005" t="s">
        <v>20</v>
      </c>
      <c r="E1005" t="s">
        <v>19</v>
      </c>
      <c r="F1005" s="2">
        <v>108.88</v>
      </c>
      <c r="G1005">
        <v>1</v>
      </c>
      <c r="H1005" s="3">
        <v>2.5</v>
      </c>
      <c r="I1005" t="s">
        <v>17</v>
      </c>
      <c r="J1005" s="1">
        <v>45565</v>
      </c>
      <c r="K1005" s="1">
        <f>Table2[[#This Row],[Order_Date]]+Table2[[#This Row],[Delivery_Time_Days]]</f>
        <v>45566</v>
      </c>
      <c r="L1005" t="str">
        <f>IF(Table2[[#This Row],[Customer_Age]]&lt;30,"Young",IF(Table2[[#This Row],[Customer_Age]]&lt;45,"Middle Age","Old"))</f>
        <v>Middle Age</v>
      </c>
      <c r="M1005" s="3" t="str">
        <f>IF(Table2[[#This Row],[Delivery_Time_Days]]&gt;=7,Table2[[#This Row],[Customer_Rating]],"")</f>
        <v/>
      </c>
      <c r="N1005" s="3">
        <f>IF(Table2[[#This Row],[Delivery_Time_Days]]&lt;7,Table2[[#This Row],[Customer_Rating]],"")</f>
        <v>2.5</v>
      </c>
    </row>
    <row r="1006" spans="1:14" x14ac:dyDescent="0.3">
      <c r="A1006">
        <v>1005</v>
      </c>
      <c r="B1006">
        <v>24</v>
      </c>
      <c r="C1006" t="s">
        <v>10</v>
      </c>
      <c r="D1006" t="s">
        <v>20</v>
      </c>
      <c r="E1006" t="s">
        <v>21</v>
      </c>
      <c r="F1006" s="2">
        <v>1191.48</v>
      </c>
      <c r="G1006">
        <v>6</v>
      </c>
      <c r="H1006" s="3">
        <v>2.4</v>
      </c>
      <c r="I1006" t="s">
        <v>17</v>
      </c>
      <c r="J1006" s="1">
        <v>45566</v>
      </c>
      <c r="K1006" s="1">
        <f>Table2[[#This Row],[Order_Date]]+Table2[[#This Row],[Delivery_Time_Days]]</f>
        <v>45572</v>
      </c>
      <c r="L1006" t="str">
        <f>IF(Table2[[#This Row],[Customer_Age]]&lt;30,"Young",IF(Table2[[#This Row],[Customer_Age]]&lt;45,"Middle Age","Old"))</f>
        <v>Young</v>
      </c>
      <c r="M1006" s="3" t="str">
        <f>IF(Table2[[#This Row],[Delivery_Time_Days]]&gt;=7,Table2[[#This Row],[Customer_Rating]],"")</f>
        <v/>
      </c>
      <c r="N1006" s="3">
        <f>IF(Table2[[#This Row],[Delivery_Time_Days]]&lt;7,Table2[[#This Row],[Customer_Rating]],"")</f>
        <v>2.4</v>
      </c>
    </row>
    <row r="1007" spans="1:14" x14ac:dyDescent="0.3">
      <c r="A1007">
        <v>1006</v>
      </c>
      <c r="B1007">
        <v>24</v>
      </c>
      <c r="C1007" t="s">
        <v>10</v>
      </c>
      <c r="D1007" t="s">
        <v>15</v>
      </c>
      <c r="E1007" t="s">
        <v>19</v>
      </c>
      <c r="F1007" s="2">
        <v>1490.94</v>
      </c>
      <c r="G1007">
        <v>13</v>
      </c>
      <c r="H1007" s="3">
        <v>3.5</v>
      </c>
      <c r="I1007" t="s">
        <v>13</v>
      </c>
      <c r="J1007" s="1">
        <v>45567</v>
      </c>
      <c r="K1007" s="1">
        <f>Table2[[#This Row],[Order_Date]]+Table2[[#This Row],[Delivery_Time_Days]]</f>
        <v>45580</v>
      </c>
      <c r="L1007" t="str">
        <f>IF(Table2[[#This Row],[Customer_Age]]&lt;30,"Young",IF(Table2[[#This Row],[Customer_Age]]&lt;45,"Middle Age","Old"))</f>
        <v>Young</v>
      </c>
      <c r="M1007" s="3">
        <f>IF(Table2[[#This Row],[Delivery_Time_Days]]&gt;=7,Table2[[#This Row],[Customer_Rating]],"")</f>
        <v>3.5</v>
      </c>
      <c r="N1007" s="3" t="str">
        <f>IF(Table2[[#This Row],[Delivery_Time_Days]]&lt;7,Table2[[#This Row],[Customer_Rating]],"")</f>
        <v/>
      </c>
    </row>
    <row r="1008" spans="1:14" x14ac:dyDescent="0.3">
      <c r="A1008">
        <v>1007</v>
      </c>
      <c r="B1008">
        <v>62</v>
      </c>
      <c r="C1008" t="s">
        <v>10</v>
      </c>
      <c r="D1008" t="s">
        <v>20</v>
      </c>
      <c r="E1008" t="s">
        <v>12</v>
      </c>
      <c r="F1008" s="2">
        <v>264.24</v>
      </c>
      <c r="G1008">
        <v>9</v>
      </c>
      <c r="H1008" s="3">
        <v>2.1</v>
      </c>
      <c r="I1008" t="s">
        <v>17</v>
      </c>
      <c r="J1008" s="1">
        <v>45568</v>
      </c>
      <c r="K1008" s="1">
        <f>Table2[[#This Row],[Order_Date]]+Table2[[#This Row],[Delivery_Time_Days]]</f>
        <v>45577</v>
      </c>
      <c r="L1008" t="str">
        <f>IF(Table2[[#This Row],[Customer_Age]]&lt;30,"Young",IF(Table2[[#This Row],[Customer_Age]]&lt;45,"Middle Age","Old"))</f>
        <v>Old</v>
      </c>
      <c r="M1008" s="3">
        <f>IF(Table2[[#This Row],[Delivery_Time_Days]]&gt;=7,Table2[[#This Row],[Customer_Rating]],"")</f>
        <v>2.1</v>
      </c>
      <c r="N1008" s="3" t="str">
        <f>IF(Table2[[#This Row],[Delivery_Time_Days]]&lt;7,Table2[[#This Row],[Customer_Rating]],"")</f>
        <v/>
      </c>
    </row>
    <row r="1009" spans="1:14" x14ac:dyDescent="0.3">
      <c r="A1009">
        <v>1008</v>
      </c>
      <c r="B1009">
        <v>56</v>
      </c>
      <c r="C1009" t="s">
        <v>23</v>
      </c>
      <c r="D1009" t="s">
        <v>22</v>
      </c>
      <c r="E1009" t="s">
        <v>12</v>
      </c>
      <c r="F1009" s="2">
        <v>717</v>
      </c>
      <c r="G1009">
        <v>7</v>
      </c>
      <c r="H1009" s="3">
        <v>3.1</v>
      </c>
      <c r="I1009" t="s">
        <v>13</v>
      </c>
      <c r="J1009" s="1">
        <v>45569</v>
      </c>
      <c r="K1009" s="1">
        <f>Table2[[#This Row],[Order_Date]]+Table2[[#This Row],[Delivery_Time_Days]]</f>
        <v>45576</v>
      </c>
      <c r="L1009" t="str">
        <f>IF(Table2[[#This Row],[Customer_Age]]&lt;30,"Young",IF(Table2[[#This Row],[Customer_Age]]&lt;45,"Middle Age","Old"))</f>
        <v>Old</v>
      </c>
      <c r="M1009" s="3">
        <f>IF(Table2[[#This Row],[Delivery_Time_Days]]&gt;=7,Table2[[#This Row],[Customer_Rating]],"")</f>
        <v>3.1</v>
      </c>
      <c r="N1009" s="3" t="str">
        <f>IF(Table2[[#This Row],[Delivery_Time_Days]]&lt;7,Table2[[#This Row],[Customer_Rating]],"")</f>
        <v/>
      </c>
    </row>
    <row r="1010" spans="1:14" x14ac:dyDescent="0.3">
      <c r="A1010">
        <v>1009</v>
      </c>
      <c r="B1010">
        <v>69</v>
      </c>
      <c r="C1010" t="s">
        <v>23</v>
      </c>
      <c r="D1010" t="s">
        <v>15</v>
      </c>
      <c r="E1010" t="s">
        <v>12</v>
      </c>
      <c r="F1010" s="2">
        <v>175.58</v>
      </c>
      <c r="G1010">
        <v>7</v>
      </c>
      <c r="H1010" s="3">
        <v>1.1000000000000001</v>
      </c>
      <c r="I1010" t="s">
        <v>17</v>
      </c>
      <c r="J1010" s="1">
        <v>45570</v>
      </c>
      <c r="K1010" s="1">
        <f>Table2[[#This Row],[Order_Date]]+Table2[[#This Row],[Delivery_Time_Days]]</f>
        <v>45577</v>
      </c>
      <c r="L1010" t="str">
        <f>IF(Table2[[#This Row],[Customer_Age]]&lt;30,"Young",IF(Table2[[#This Row],[Customer_Age]]&lt;45,"Middle Age","Old"))</f>
        <v>Old</v>
      </c>
      <c r="M1010" s="3">
        <f>IF(Table2[[#This Row],[Delivery_Time_Days]]&gt;=7,Table2[[#This Row],[Customer_Rating]],"")</f>
        <v>1.1000000000000001</v>
      </c>
      <c r="N1010" s="3" t="str">
        <f>IF(Table2[[#This Row],[Delivery_Time_Days]]&lt;7,Table2[[#This Row],[Customer_Rating]],"")</f>
        <v/>
      </c>
    </row>
    <row r="1011" spans="1:14" x14ac:dyDescent="0.3">
      <c r="A1011">
        <v>1010</v>
      </c>
      <c r="B1011">
        <v>58</v>
      </c>
      <c r="C1011" t="s">
        <v>23</v>
      </c>
      <c r="D1011" t="s">
        <v>25</v>
      </c>
      <c r="E1011" t="s">
        <v>21</v>
      </c>
      <c r="F1011" s="2">
        <v>55.07</v>
      </c>
      <c r="G1011">
        <v>8</v>
      </c>
      <c r="H1011" s="3">
        <v>4.7</v>
      </c>
      <c r="I1011" t="s">
        <v>13</v>
      </c>
      <c r="J1011" s="1">
        <v>45571</v>
      </c>
      <c r="K1011" s="1">
        <f>Table2[[#This Row],[Order_Date]]+Table2[[#This Row],[Delivery_Time_Days]]</f>
        <v>45579</v>
      </c>
      <c r="L1011" t="str">
        <f>IF(Table2[[#This Row],[Customer_Age]]&lt;30,"Young",IF(Table2[[#This Row],[Customer_Age]]&lt;45,"Middle Age","Old"))</f>
        <v>Old</v>
      </c>
      <c r="M1011" s="3">
        <f>IF(Table2[[#This Row],[Delivery_Time_Days]]&gt;=7,Table2[[#This Row],[Customer_Rating]],"")</f>
        <v>4.7</v>
      </c>
      <c r="N1011" s="3" t="str">
        <f>IF(Table2[[#This Row],[Delivery_Time_Days]]&lt;7,Table2[[#This Row],[Customer_Rating]],"")</f>
        <v/>
      </c>
    </row>
    <row r="1012" spans="1:14" x14ac:dyDescent="0.3">
      <c r="A1012">
        <v>1011</v>
      </c>
      <c r="B1012">
        <v>69</v>
      </c>
      <c r="C1012" t="s">
        <v>10</v>
      </c>
      <c r="D1012" t="s">
        <v>22</v>
      </c>
      <c r="E1012" t="s">
        <v>19</v>
      </c>
      <c r="F1012" s="2">
        <v>345.24</v>
      </c>
      <c r="G1012">
        <v>1</v>
      </c>
      <c r="H1012" s="3">
        <v>2.7</v>
      </c>
      <c r="I1012" t="s">
        <v>13</v>
      </c>
      <c r="J1012" s="1">
        <v>45572</v>
      </c>
      <c r="K1012" s="1">
        <f>Table2[[#This Row],[Order_Date]]+Table2[[#This Row],[Delivery_Time_Days]]</f>
        <v>45573</v>
      </c>
      <c r="L1012" t="str">
        <f>IF(Table2[[#This Row],[Customer_Age]]&lt;30,"Young",IF(Table2[[#This Row],[Customer_Age]]&lt;45,"Middle Age","Old"))</f>
        <v>Old</v>
      </c>
      <c r="M1012" s="3" t="str">
        <f>IF(Table2[[#This Row],[Delivery_Time_Days]]&gt;=7,Table2[[#This Row],[Customer_Rating]],"")</f>
        <v/>
      </c>
      <c r="N1012" s="3">
        <f>IF(Table2[[#This Row],[Delivery_Time_Days]]&lt;7,Table2[[#This Row],[Customer_Rating]],"")</f>
        <v>2.7</v>
      </c>
    </row>
    <row r="1013" spans="1:14" x14ac:dyDescent="0.3">
      <c r="A1013">
        <v>1012</v>
      </c>
      <c r="B1013">
        <v>35</v>
      </c>
      <c r="C1013" t="s">
        <v>23</v>
      </c>
      <c r="D1013" t="s">
        <v>20</v>
      </c>
      <c r="E1013" t="s">
        <v>12</v>
      </c>
      <c r="F1013" s="2">
        <v>1305.68</v>
      </c>
      <c r="G1013">
        <v>7</v>
      </c>
      <c r="H1013" s="3">
        <v>2.2999999999999998</v>
      </c>
      <c r="I1013" t="s">
        <v>17</v>
      </c>
      <c r="J1013" s="1">
        <v>45573</v>
      </c>
      <c r="K1013" s="1">
        <f>Table2[[#This Row],[Order_Date]]+Table2[[#This Row],[Delivery_Time_Days]]</f>
        <v>45580</v>
      </c>
      <c r="L1013" t="str">
        <f>IF(Table2[[#This Row],[Customer_Age]]&lt;30,"Young",IF(Table2[[#This Row],[Customer_Age]]&lt;45,"Middle Age","Old"))</f>
        <v>Middle Age</v>
      </c>
      <c r="M1013" s="3">
        <f>IF(Table2[[#This Row],[Delivery_Time_Days]]&gt;=7,Table2[[#This Row],[Customer_Rating]],"")</f>
        <v>2.2999999999999998</v>
      </c>
      <c r="N1013" s="3" t="str">
        <f>IF(Table2[[#This Row],[Delivery_Time_Days]]&lt;7,Table2[[#This Row],[Customer_Rating]],"")</f>
        <v/>
      </c>
    </row>
    <row r="1014" spans="1:14" x14ac:dyDescent="0.3">
      <c r="A1014">
        <v>1013</v>
      </c>
      <c r="B1014">
        <v>44</v>
      </c>
      <c r="C1014" t="s">
        <v>23</v>
      </c>
      <c r="D1014" t="s">
        <v>22</v>
      </c>
      <c r="E1014" t="s">
        <v>24</v>
      </c>
      <c r="F1014" s="2">
        <v>1206.3900000000001</v>
      </c>
      <c r="G1014">
        <v>1</v>
      </c>
      <c r="H1014" s="3">
        <v>4.7</v>
      </c>
      <c r="I1014" t="s">
        <v>13</v>
      </c>
      <c r="J1014" s="1">
        <v>45574</v>
      </c>
      <c r="K1014" s="1">
        <f>Table2[[#This Row],[Order_Date]]+Table2[[#This Row],[Delivery_Time_Days]]</f>
        <v>45575</v>
      </c>
      <c r="L1014" t="str">
        <f>IF(Table2[[#This Row],[Customer_Age]]&lt;30,"Young",IF(Table2[[#This Row],[Customer_Age]]&lt;45,"Middle Age","Old"))</f>
        <v>Middle Age</v>
      </c>
      <c r="M1014" s="3" t="str">
        <f>IF(Table2[[#This Row],[Delivery_Time_Days]]&gt;=7,Table2[[#This Row],[Customer_Rating]],"")</f>
        <v/>
      </c>
      <c r="N1014" s="3">
        <f>IF(Table2[[#This Row],[Delivery_Time_Days]]&lt;7,Table2[[#This Row],[Customer_Rating]],"")</f>
        <v>4.7</v>
      </c>
    </row>
    <row r="1015" spans="1:14" x14ac:dyDescent="0.3">
      <c r="A1015">
        <v>1014</v>
      </c>
      <c r="B1015">
        <v>60</v>
      </c>
      <c r="C1015" t="s">
        <v>14</v>
      </c>
      <c r="D1015" t="s">
        <v>11</v>
      </c>
      <c r="E1015" t="s">
        <v>16</v>
      </c>
      <c r="F1015" s="2">
        <v>1310.23</v>
      </c>
      <c r="G1015">
        <v>6</v>
      </c>
      <c r="H1015" s="3">
        <v>4.3</v>
      </c>
      <c r="I1015" t="s">
        <v>13</v>
      </c>
      <c r="J1015" s="1">
        <v>45575</v>
      </c>
      <c r="K1015" s="1">
        <f>Table2[[#This Row],[Order_Date]]+Table2[[#This Row],[Delivery_Time_Days]]</f>
        <v>45581</v>
      </c>
      <c r="L1015" t="str">
        <f>IF(Table2[[#This Row],[Customer_Age]]&lt;30,"Young",IF(Table2[[#This Row],[Customer_Age]]&lt;45,"Middle Age","Old"))</f>
        <v>Old</v>
      </c>
      <c r="M1015" s="3" t="str">
        <f>IF(Table2[[#This Row],[Delivery_Time_Days]]&gt;=7,Table2[[#This Row],[Customer_Rating]],"")</f>
        <v/>
      </c>
      <c r="N1015" s="3">
        <f>IF(Table2[[#This Row],[Delivery_Time_Days]]&lt;7,Table2[[#This Row],[Customer_Rating]],"")</f>
        <v>4.3</v>
      </c>
    </row>
    <row r="1016" spans="1:14" x14ac:dyDescent="0.3">
      <c r="A1016">
        <v>1015</v>
      </c>
      <c r="B1016">
        <v>41</v>
      </c>
      <c r="C1016" t="s">
        <v>23</v>
      </c>
      <c r="D1016" t="s">
        <v>25</v>
      </c>
      <c r="E1016" t="s">
        <v>21</v>
      </c>
      <c r="F1016" s="2">
        <v>175.51</v>
      </c>
      <c r="G1016">
        <v>8</v>
      </c>
      <c r="H1016" s="3">
        <v>1</v>
      </c>
      <c r="I1016" t="s">
        <v>13</v>
      </c>
      <c r="J1016" s="1">
        <v>45576</v>
      </c>
      <c r="K1016" s="1">
        <f>Table2[[#This Row],[Order_Date]]+Table2[[#This Row],[Delivery_Time_Days]]</f>
        <v>45584</v>
      </c>
      <c r="L1016" t="str">
        <f>IF(Table2[[#This Row],[Customer_Age]]&lt;30,"Young",IF(Table2[[#This Row],[Customer_Age]]&lt;45,"Middle Age","Old"))</f>
        <v>Middle Age</v>
      </c>
      <c r="M1016" s="3">
        <f>IF(Table2[[#This Row],[Delivery_Time_Days]]&gt;=7,Table2[[#This Row],[Customer_Rating]],"")</f>
        <v>1</v>
      </c>
      <c r="N1016" s="3" t="str">
        <f>IF(Table2[[#This Row],[Delivery_Time_Days]]&lt;7,Table2[[#This Row],[Customer_Rating]],"")</f>
        <v/>
      </c>
    </row>
    <row r="1017" spans="1:14" x14ac:dyDescent="0.3">
      <c r="A1017">
        <v>1016</v>
      </c>
      <c r="B1017">
        <v>66</v>
      </c>
      <c r="C1017" t="s">
        <v>10</v>
      </c>
      <c r="D1017" t="s">
        <v>22</v>
      </c>
      <c r="E1017" t="s">
        <v>19</v>
      </c>
      <c r="F1017" s="2">
        <v>97.27</v>
      </c>
      <c r="G1017">
        <v>7</v>
      </c>
      <c r="H1017" s="3">
        <v>1.2</v>
      </c>
      <c r="I1017" t="s">
        <v>13</v>
      </c>
      <c r="J1017" s="1">
        <v>45577</v>
      </c>
      <c r="K1017" s="1">
        <f>Table2[[#This Row],[Order_Date]]+Table2[[#This Row],[Delivery_Time_Days]]</f>
        <v>45584</v>
      </c>
      <c r="L1017" t="str">
        <f>IF(Table2[[#This Row],[Customer_Age]]&lt;30,"Young",IF(Table2[[#This Row],[Customer_Age]]&lt;45,"Middle Age","Old"))</f>
        <v>Old</v>
      </c>
      <c r="M1017" s="3">
        <f>IF(Table2[[#This Row],[Delivery_Time_Days]]&gt;=7,Table2[[#This Row],[Customer_Rating]],"")</f>
        <v>1.2</v>
      </c>
      <c r="N1017" s="3" t="str">
        <f>IF(Table2[[#This Row],[Delivery_Time_Days]]&lt;7,Table2[[#This Row],[Customer_Rating]],"")</f>
        <v/>
      </c>
    </row>
    <row r="1018" spans="1:14" x14ac:dyDescent="0.3">
      <c r="A1018">
        <v>1017</v>
      </c>
      <c r="B1018">
        <v>63</v>
      </c>
      <c r="C1018" t="s">
        <v>10</v>
      </c>
      <c r="D1018" t="s">
        <v>18</v>
      </c>
      <c r="E1018" t="s">
        <v>16</v>
      </c>
      <c r="F1018" s="2">
        <v>29.24</v>
      </c>
      <c r="G1018">
        <v>10</v>
      </c>
      <c r="H1018" s="3">
        <v>4.2</v>
      </c>
      <c r="I1018" t="s">
        <v>13</v>
      </c>
      <c r="J1018" s="1">
        <v>45578</v>
      </c>
      <c r="K1018" s="1">
        <f>Table2[[#This Row],[Order_Date]]+Table2[[#This Row],[Delivery_Time_Days]]</f>
        <v>45588</v>
      </c>
      <c r="L1018" t="str">
        <f>IF(Table2[[#This Row],[Customer_Age]]&lt;30,"Young",IF(Table2[[#This Row],[Customer_Age]]&lt;45,"Middle Age","Old"))</f>
        <v>Old</v>
      </c>
      <c r="M1018" s="3">
        <f>IF(Table2[[#This Row],[Delivery_Time_Days]]&gt;=7,Table2[[#This Row],[Customer_Rating]],"")</f>
        <v>4.2</v>
      </c>
      <c r="N1018" s="3" t="str">
        <f>IF(Table2[[#This Row],[Delivery_Time_Days]]&lt;7,Table2[[#This Row],[Customer_Rating]],"")</f>
        <v/>
      </c>
    </row>
    <row r="1019" spans="1:14" x14ac:dyDescent="0.3">
      <c r="A1019">
        <v>1018</v>
      </c>
      <c r="B1019">
        <v>44</v>
      </c>
      <c r="C1019" t="s">
        <v>14</v>
      </c>
      <c r="D1019" t="s">
        <v>18</v>
      </c>
      <c r="E1019" t="s">
        <v>24</v>
      </c>
      <c r="F1019" s="2">
        <v>783.81</v>
      </c>
      <c r="G1019">
        <v>4</v>
      </c>
      <c r="H1019" s="3">
        <v>2.7</v>
      </c>
      <c r="I1019" t="s">
        <v>17</v>
      </c>
      <c r="J1019" s="1">
        <v>45579</v>
      </c>
      <c r="K1019" s="1">
        <f>Table2[[#This Row],[Order_Date]]+Table2[[#This Row],[Delivery_Time_Days]]</f>
        <v>45583</v>
      </c>
      <c r="L1019" t="str">
        <f>IF(Table2[[#This Row],[Customer_Age]]&lt;30,"Young",IF(Table2[[#This Row],[Customer_Age]]&lt;45,"Middle Age","Old"))</f>
        <v>Middle Age</v>
      </c>
      <c r="M1019" s="3" t="str">
        <f>IF(Table2[[#This Row],[Delivery_Time_Days]]&gt;=7,Table2[[#This Row],[Customer_Rating]],"")</f>
        <v/>
      </c>
      <c r="N1019" s="3">
        <f>IF(Table2[[#This Row],[Delivery_Time_Days]]&lt;7,Table2[[#This Row],[Customer_Rating]],"")</f>
        <v>2.7</v>
      </c>
    </row>
    <row r="1020" spans="1:14" x14ac:dyDescent="0.3">
      <c r="A1020">
        <v>1019</v>
      </c>
      <c r="B1020">
        <v>62</v>
      </c>
      <c r="C1020" t="s">
        <v>14</v>
      </c>
      <c r="D1020" t="s">
        <v>25</v>
      </c>
      <c r="E1020" t="s">
        <v>24</v>
      </c>
      <c r="F1020" s="2">
        <v>363.57</v>
      </c>
      <c r="G1020">
        <v>2</v>
      </c>
      <c r="H1020" s="3">
        <v>2.7</v>
      </c>
      <c r="I1020" t="s">
        <v>13</v>
      </c>
      <c r="J1020" s="1">
        <v>45580</v>
      </c>
      <c r="K1020" s="1">
        <f>Table2[[#This Row],[Order_Date]]+Table2[[#This Row],[Delivery_Time_Days]]</f>
        <v>45582</v>
      </c>
      <c r="L1020" t="str">
        <f>IF(Table2[[#This Row],[Customer_Age]]&lt;30,"Young",IF(Table2[[#This Row],[Customer_Age]]&lt;45,"Middle Age","Old"))</f>
        <v>Old</v>
      </c>
      <c r="M1020" s="3" t="str">
        <f>IF(Table2[[#This Row],[Delivery_Time_Days]]&gt;=7,Table2[[#This Row],[Customer_Rating]],"")</f>
        <v/>
      </c>
      <c r="N1020" s="3">
        <f>IF(Table2[[#This Row],[Delivery_Time_Days]]&lt;7,Table2[[#This Row],[Customer_Rating]],"")</f>
        <v>2.7</v>
      </c>
    </row>
    <row r="1021" spans="1:14" x14ac:dyDescent="0.3">
      <c r="A1021">
        <v>1020</v>
      </c>
      <c r="B1021">
        <v>34</v>
      </c>
      <c r="C1021" t="s">
        <v>14</v>
      </c>
      <c r="D1021" t="s">
        <v>18</v>
      </c>
      <c r="E1021" t="s">
        <v>24</v>
      </c>
      <c r="F1021" s="2">
        <v>1129.71</v>
      </c>
      <c r="G1021">
        <v>4</v>
      </c>
      <c r="H1021" s="3">
        <v>2.1</v>
      </c>
      <c r="I1021" t="s">
        <v>13</v>
      </c>
      <c r="J1021" s="1">
        <v>45581</v>
      </c>
      <c r="K1021" s="1">
        <f>Table2[[#This Row],[Order_Date]]+Table2[[#This Row],[Delivery_Time_Days]]</f>
        <v>45585</v>
      </c>
      <c r="L1021" t="str">
        <f>IF(Table2[[#This Row],[Customer_Age]]&lt;30,"Young",IF(Table2[[#This Row],[Customer_Age]]&lt;45,"Middle Age","Old"))</f>
        <v>Middle Age</v>
      </c>
      <c r="M1021" s="3" t="str">
        <f>IF(Table2[[#This Row],[Delivery_Time_Days]]&gt;=7,Table2[[#This Row],[Customer_Rating]],"")</f>
        <v/>
      </c>
      <c r="N1021" s="3">
        <f>IF(Table2[[#This Row],[Delivery_Time_Days]]&lt;7,Table2[[#This Row],[Customer_Rating]],"")</f>
        <v>2.1</v>
      </c>
    </row>
    <row r="1022" spans="1:14" x14ac:dyDescent="0.3">
      <c r="A1022">
        <v>1021</v>
      </c>
      <c r="B1022">
        <v>65</v>
      </c>
      <c r="C1022" t="s">
        <v>23</v>
      </c>
      <c r="D1022" t="s">
        <v>15</v>
      </c>
      <c r="E1022" t="s">
        <v>21</v>
      </c>
      <c r="F1022" s="2">
        <v>1428.56</v>
      </c>
      <c r="G1022">
        <v>7</v>
      </c>
      <c r="H1022" s="3">
        <v>2</v>
      </c>
      <c r="I1022" t="s">
        <v>13</v>
      </c>
      <c r="J1022" s="1">
        <v>45582</v>
      </c>
      <c r="K1022" s="1">
        <f>Table2[[#This Row],[Order_Date]]+Table2[[#This Row],[Delivery_Time_Days]]</f>
        <v>45589</v>
      </c>
      <c r="L1022" t="str">
        <f>IF(Table2[[#This Row],[Customer_Age]]&lt;30,"Young",IF(Table2[[#This Row],[Customer_Age]]&lt;45,"Middle Age","Old"))</f>
        <v>Old</v>
      </c>
      <c r="M1022" s="3">
        <f>IF(Table2[[#This Row],[Delivery_Time_Days]]&gt;=7,Table2[[#This Row],[Customer_Rating]],"")</f>
        <v>2</v>
      </c>
      <c r="N1022" s="3" t="str">
        <f>IF(Table2[[#This Row],[Delivery_Time_Days]]&lt;7,Table2[[#This Row],[Customer_Rating]],"")</f>
        <v/>
      </c>
    </row>
    <row r="1023" spans="1:14" x14ac:dyDescent="0.3">
      <c r="A1023">
        <v>1022</v>
      </c>
      <c r="B1023">
        <v>25</v>
      </c>
      <c r="C1023" t="s">
        <v>23</v>
      </c>
      <c r="D1023" t="s">
        <v>15</v>
      </c>
      <c r="E1023" t="s">
        <v>19</v>
      </c>
      <c r="F1023" s="2">
        <v>819.43</v>
      </c>
      <c r="G1023">
        <v>10</v>
      </c>
      <c r="H1023" s="3">
        <v>4.3</v>
      </c>
      <c r="I1023" t="s">
        <v>13</v>
      </c>
      <c r="J1023" s="1">
        <v>45583</v>
      </c>
      <c r="K1023" s="1">
        <f>Table2[[#This Row],[Order_Date]]+Table2[[#This Row],[Delivery_Time_Days]]</f>
        <v>45593</v>
      </c>
      <c r="L1023" t="str">
        <f>IF(Table2[[#This Row],[Customer_Age]]&lt;30,"Young",IF(Table2[[#This Row],[Customer_Age]]&lt;45,"Middle Age","Old"))</f>
        <v>Young</v>
      </c>
      <c r="M1023" s="3">
        <f>IF(Table2[[#This Row],[Delivery_Time_Days]]&gt;=7,Table2[[#This Row],[Customer_Rating]],"")</f>
        <v>4.3</v>
      </c>
      <c r="N1023" s="3" t="str">
        <f>IF(Table2[[#This Row],[Delivery_Time_Days]]&lt;7,Table2[[#This Row],[Customer_Rating]],"")</f>
        <v/>
      </c>
    </row>
    <row r="1024" spans="1:14" x14ac:dyDescent="0.3">
      <c r="A1024">
        <v>1023</v>
      </c>
      <c r="B1024">
        <v>25</v>
      </c>
      <c r="C1024" t="s">
        <v>14</v>
      </c>
      <c r="D1024" t="s">
        <v>18</v>
      </c>
      <c r="E1024" t="s">
        <v>21</v>
      </c>
      <c r="F1024" s="2">
        <v>181.06</v>
      </c>
      <c r="G1024">
        <v>1</v>
      </c>
      <c r="H1024" s="3">
        <v>4.5999999999999996</v>
      </c>
      <c r="I1024" t="s">
        <v>17</v>
      </c>
      <c r="J1024" s="1">
        <v>45584</v>
      </c>
      <c r="K1024" s="1">
        <f>Table2[[#This Row],[Order_Date]]+Table2[[#This Row],[Delivery_Time_Days]]</f>
        <v>45585</v>
      </c>
      <c r="L1024" t="str">
        <f>IF(Table2[[#This Row],[Customer_Age]]&lt;30,"Young",IF(Table2[[#This Row],[Customer_Age]]&lt;45,"Middle Age","Old"))</f>
        <v>Young</v>
      </c>
      <c r="M1024" s="3" t="str">
        <f>IF(Table2[[#This Row],[Delivery_Time_Days]]&gt;=7,Table2[[#This Row],[Customer_Rating]],"")</f>
        <v/>
      </c>
      <c r="N1024" s="3">
        <f>IF(Table2[[#This Row],[Delivery_Time_Days]]&lt;7,Table2[[#This Row],[Customer_Rating]],"")</f>
        <v>4.5999999999999996</v>
      </c>
    </row>
    <row r="1025" spans="1:14" x14ac:dyDescent="0.3">
      <c r="A1025">
        <v>1024</v>
      </c>
      <c r="B1025">
        <v>53</v>
      </c>
      <c r="C1025" t="s">
        <v>14</v>
      </c>
      <c r="D1025" t="s">
        <v>11</v>
      </c>
      <c r="E1025" t="s">
        <v>21</v>
      </c>
      <c r="F1025" s="2">
        <v>106.18</v>
      </c>
      <c r="G1025">
        <v>2</v>
      </c>
      <c r="H1025" s="3">
        <v>1.1000000000000001</v>
      </c>
      <c r="I1025" t="s">
        <v>13</v>
      </c>
      <c r="J1025" s="1">
        <v>45585</v>
      </c>
      <c r="K1025" s="1">
        <f>Table2[[#This Row],[Order_Date]]+Table2[[#This Row],[Delivery_Time_Days]]</f>
        <v>45587</v>
      </c>
      <c r="L1025" t="str">
        <f>IF(Table2[[#This Row],[Customer_Age]]&lt;30,"Young",IF(Table2[[#This Row],[Customer_Age]]&lt;45,"Middle Age","Old"))</f>
        <v>Old</v>
      </c>
      <c r="M1025" s="3" t="str">
        <f>IF(Table2[[#This Row],[Delivery_Time_Days]]&gt;=7,Table2[[#This Row],[Customer_Rating]],"")</f>
        <v/>
      </c>
      <c r="N1025" s="3">
        <f>IF(Table2[[#This Row],[Delivery_Time_Days]]&lt;7,Table2[[#This Row],[Customer_Rating]],"")</f>
        <v>1.1000000000000001</v>
      </c>
    </row>
    <row r="1026" spans="1:14" x14ac:dyDescent="0.3">
      <c r="A1026">
        <v>1025</v>
      </c>
      <c r="B1026">
        <v>67</v>
      </c>
      <c r="C1026" t="s">
        <v>14</v>
      </c>
      <c r="D1026" t="s">
        <v>11</v>
      </c>
      <c r="E1026" t="s">
        <v>24</v>
      </c>
      <c r="F1026" s="2">
        <v>489.69</v>
      </c>
      <c r="G1026">
        <v>13</v>
      </c>
      <c r="H1026" s="3">
        <v>1.9</v>
      </c>
      <c r="I1026" t="s">
        <v>17</v>
      </c>
      <c r="J1026" s="1">
        <v>45586</v>
      </c>
      <c r="K1026" s="1">
        <f>Table2[[#This Row],[Order_Date]]+Table2[[#This Row],[Delivery_Time_Days]]</f>
        <v>45599</v>
      </c>
      <c r="L1026" t="str">
        <f>IF(Table2[[#This Row],[Customer_Age]]&lt;30,"Young",IF(Table2[[#This Row],[Customer_Age]]&lt;45,"Middle Age","Old"))</f>
        <v>Old</v>
      </c>
      <c r="M1026" s="3">
        <f>IF(Table2[[#This Row],[Delivery_Time_Days]]&gt;=7,Table2[[#This Row],[Customer_Rating]],"")</f>
        <v>1.9</v>
      </c>
      <c r="N1026" s="3" t="str">
        <f>IF(Table2[[#This Row],[Delivery_Time_Days]]&lt;7,Table2[[#This Row],[Customer_Rating]],"")</f>
        <v/>
      </c>
    </row>
    <row r="1027" spans="1:14" x14ac:dyDescent="0.3">
      <c r="A1027">
        <v>1026</v>
      </c>
      <c r="B1027">
        <v>53</v>
      </c>
      <c r="C1027" t="s">
        <v>14</v>
      </c>
      <c r="D1027" t="s">
        <v>25</v>
      </c>
      <c r="E1027" t="s">
        <v>24</v>
      </c>
      <c r="F1027" s="2">
        <v>345.59</v>
      </c>
      <c r="G1027">
        <v>14</v>
      </c>
      <c r="H1027" s="3">
        <v>1.4</v>
      </c>
      <c r="I1027" t="s">
        <v>13</v>
      </c>
      <c r="J1027" s="1">
        <v>45587</v>
      </c>
      <c r="K1027" s="1">
        <f>Table2[[#This Row],[Order_Date]]+Table2[[#This Row],[Delivery_Time_Days]]</f>
        <v>45601</v>
      </c>
      <c r="L1027" t="str">
        <f>IF(Table2[[#This Row],[Customer_Age]]&lt;30,"Young",IF(Table2[[#This Row],[Customer_Age]]&lt;45,"Middle Age","Old"))</f>
        <v>Old</v>
      </c>
      <c r="M1027" s="3">
        <f>IF(Table2[[#This Row],[Delivery_Time_Days]]&gt;=7,Table2[[#This Row],[Customer_Rating]],"")</f>
        <v>1.4</v>
      </c>
      <c r="N1027" s="3" t="str">
        <f>IF(Table2[[#This Row],[Delivery_Time_Days]]&lt;7,Table2[[#This Row],[Customer_Rating]],"")</f>
        <v/>
      </c>
    </row>
    <row r="1028" spans="1:14" x14ac:dyDescent="0.3">
      <c r="A1028">
        <v>1027</v>
      </c>
      <c r="B1028">
        <v>44</v>
      </c>
      <c r="C1028" t="s">
        <v>14</v>
      </c>
      <c r="D1028" t="s">
        <v>11</v>
      </c>
      <c r="E1028" t="s">
        <v>21</v>
      </c>
      <c r="F1028" s="2">
        <v>1243.75</v>
      </c>
      <c r="G1028">
        <v>5</v>
      </c>
      <c r="H1028" s="3">
        <v>1.4</v>
      </c>
      <c r="I1028" t="s">
        <v>17</v>
      </c>
      <c r="J1028" s="1">
        <v>45588</v>
      </c>
      <c r="K1028" s="1">
        <f>Table2[[#This Row],[Order_Date]]+Table2[[#This Row],[Delivery_Time_Days]]</f>
        <v>45593</v>
      </c>
      <c r="L1028" t="str">
        <f>IF(Table2[[#This Row],[Customer_Age]]&lt;30,"Young",IF(Table2[[#This Row],[Customer_Age]]&lt;45,"Middle Age","Old"))</f>
        <v>Middle Age</v>
      </c>
      <c r="M1028" s="3" t="str">
        <f>IF(Table2[[#This Row],[Delivery_Time_Days]]&gt;=7,Table2[[#This Row],[Customer_Rating]],"")</f>
        <v/>
      </c>
      <c r="N1028" s="3">
        <f>IF(Table2[[#This Row],[Delivery_Time_Days]]&lt;7,Table2[[#This Row],[Customer_Rating]],"")</f>
        <v>1.4</v>
      </c>
    </row>
    <row r="1029" spans="1:14" x14ac:dyDescent="0.3">
      <c r="A1029">
        <v>1028</v>
      </c>
      <c r="B1029">
        <v>54</v>
      </c>
      <c r="C1029" t="s">
        <v>23</v>
      </c>
      <c r="D1029" t="s">
        <v>15</v>
      </c>
      <c r="E1029" t="s">
        <v>16</v>
      </c>
      <c r="F1029" s="2">
        <v>280.33</v>
      </c>
      <c r="G1029">
        <v>11</v>
      </c>
      <c r="H1029" s="3">
        <v>1.2</v>
      </c>
      <c r="I1029" t="s">
        <v>17</v>
      </c>
      <c r="J1029" s="1">
        <v>45589</v>
      </c>
      <c r="K1029" s="1">
        <f>Table2[[#This Row],[Order_Date]]+Table2[[#This Row],[Delivery_Time_Days]]</f>
        <v>45600</v>
      </c>
      <c r="L1029" t="str">
        <f>IF(Table2[[#This Row],[Customer_Age]]&lt;30,"Young",IF(Table2[[#This Row],[Customer_Age]]&lt;45,"Middle Age","Old"))</f>
        <v>Old</v>
      </c>
      <c r="M1029" s="3">
        <f>IF(Table2[[#This Row],[Delivery_Time_Days]]&gt;=7,Table2[[#This Row],[Customer_Rating]],"")</f>
        <v>1.2</v>
      </c>
      <c r="N1029" s="3" t="str">
        <f>IF(Table2[[#This Row],[Delivery_Time_Days]]&lt;7,Table2[[#This Row],[Customer_Rating]],"")</f>
        <v/>
      </c>
    </row>
    <row r="1030" spans="1:14" x14ac:dyDescent="0.3">
      <c r="A1030">
        <v>1029</v>
      </c>
      <c r="B1030">
        <v>21</v>
      </c>
      <c r="C1030" t="s">
        <v>23</v>
      </c>
      <c r="D1030" t="s">
        <v>22</v>
      </c>
      <c r="E1030" t="s">
        <v>21</v>
      </c>
      <c r="F1030" s="2">
        <v>1000.73</v>
      </c>
      <c r="G1030">
        <v>4</v>
      </c>
      <c r="H1030" s="3">
        <v>2.5</v>
      </c>
      <c r="I1030" t="s">
        <v>13</v>
      </c>
      <c r="J1030" s="1">
        <v>45590</v>
      </c>
      <c r="K1030" s="1">
        <f>Table2[[#This Row],[Order_Date]]+Table2[[#This Row],[Delivery_Time_Days]]</f>
        <v>45594</v>
      </c>
      <c r="L1030" t="str">
        <f>IF(Table2[[#This Row],[Customer_Age]]&lt;30,"Young",IF(Table2[[#This Row],[Customer_Age]]&lt;45,"Middle Age","Old"))</f>
        <v>Young</v>
      </c>
      <c r="M1030" s="3" t="str">
        <f>IF(Table2[[#This Row],[Delivery_Time_Days]]&gt;=7,Table2[[#This Row],[Customer_Rating]],"")</f>
        <v/>
      </c>
      <c r="N1030" s="3">
        <f>IF(Table2[[#This Row],[Delivery_Time_Days]]&lt;7,Table2[[#This Row],[Customer_Rating]],"")</f>
        <v>2.5</v>
      </c>
    </row>
    <row r="1031" spans="1:14" x14ac:dyDescent="0.3">
      <c r="A1031">
        <v>1030</v>
      </c>
      <c r="B1031">
        <v>37</v>
      </c>
      <c r="C1031" t="s">
        <v>14</v>
      </c>
      <c r="D1031" t="s">
        <v>25</v>
      </c>
      <c r="E1031" t="s">
        <v>21</v>
      </c>
      <c r="F1031" s="2">
        <v>567.80999999999995</v>
      </c>
      <c r="G1031">
        <v>3</v>
      </c>
      <c r="H1031" s="3">
        <v>4.2</v>
      </c>
      <c r="I1031" t="s">
        <v>13</v>
      </c>
      <c r="J1031" s="1">
        <v>45591</v>
      </c>
      <c r="K1031" s="1">
        <f>Table2[[#This Row],[Order_Date]]+Table2[[#This Row],[Delivery_Time_Days]]</f>
        <v>45594</v>
      </c>
      <c r="L1031" t="str">
        <f>IF(Table2[[#This Row],[Customer_Age]]&lt;30,"Young",IF(Table2[[#This Row],[Customer_Age]]&lt;45,"Middle Age","Old"))</f>
        <v>Middle Age</v>
      </c>
      <c r="M1031" s="3" t="str">
        <f>IF(Table2[[#This Row],[Delivery_Time_Days]]&gt;=7,Table2[[#This Row],[Customer_Rating]],"")</f>
        <v/>
      </c>
      <c r="N1031" s="3">
        <f>IF(Table2[[#This Row],[Delivery_Time_Days]]&lt;7,Table2[[#This Row],[Customer_Rating]],"")</f>
        <v>4.2</v>
      </c>
    </row>
    <row r="1032" spans="1:14" x14ac:dyDescent="0.3">
      <c r="A1032">
        <v>1031</v>
      </c>
      <c r="B1032">
        <v>56</v>
      </c>
      <c r="C1032" t="s">
        <v>23</v>
      </c>
      <c r="D1032" t="s">
        <v>22</v>
      </c>
      <c r="E1032" t="s">
        <v>16</v>
      </c>
      <c r="F1032" s="2">
        <v>1294.99</v>
      </c>
      <c r="G1032">
        <v>1</v>
      </c>
      <c r="H1032" s="3">
        <v>2.9</v>
      </c>
      <c r="I1032" t="s">
        <v>17</v>
      </c>
      <c r="J1032" s="1">
        <v>45592</v>
      </c>
      <c r="K1032" s="1">
        <f>Table2[[#This Row],[Order_Date]]+Table2[[#This Row],[Delivery_Time_Days]]</f>
        <v>45593</v>
      </c>
      <c r="L1032" t="str">
        <f>IF(Table2[[#This Row],[Customer_Age]]&lt;30,"Young",IF(Table2[[#This Row],[Customer_Age]]&lt;45,"Middle Age","Old"))</f>
        <v>Old</v>
      </c>
      <c r="M1032" s="3" t="str">
        <f>IF(Table2[[#This Row],[Delivery_Time_Days]]&gt;=7,Table2[[#This Row],[Customer_Rating]],"")</f>
        <v/>
      </c>
      <c r="N1032" s="3">
        <f>IF(Table2[[#This Row],[Delivery_Time_Days]]&lt;7,Table2[[#This Row],[Customer_Rating]],"")</f>
        <v>2.9</v>
      </c>
    </row>
    <row r="1033" spans="1:14" x14ac:dyDescent="0.3">
      <c r="A1033">
        <v>1032</v>
      </c>
      <c r="B1033">
        <v>36</v>
      </c>
      <c r="C1033" t="s">
        <v>23</v>
      </c>
      <c r="D1033" t="s">
        <v>15</v>
      </c>
      <c r="E1033" t="s">
        <v>12</v>
      </c>
      <c r="F1033" s="2">
        <v>228.63</v>
      </c>
      <c r="G1033">
        <v>4</v>
      </c>
      <c r="H1033" s="3">
        <v>1.2</v>
      </c>
      <c r="I1033" t="s">
        <v>13</v>
      </c>
      <c r="J1033" s="1">
        <v>45593</v>
      </c>
      <c r="K1033" s="1">
        <f>Table2[[#This Row],[Order_Date]]+Table2[[#This Row],[Delivery_Time_Days]]</f>
        <v>45597</v>
      </c>
      <c r="L1033" t="str">
        <f>IF(Table2[[#This Row],[Customer_Age]]&lt;30,"Young",IF(Table2[[#This Row],[Customer_Age]]&lt;45,"Middle Age","Old"))</f>
        <v>Middle Age</v>
      </c>
      <c r="M1033" s="3" t="str">
        <f>IF(Table2[[#This Row],[Delivery_Time_Days]]&gt;=7,Table2[[#This Row],[Customer_Rating]],"")</f>
        <v/>
      </c>
      <c r="N1033" s="3">
        <f>IF(Table2[[#This Row],[Delivery_Time_Days]]&lt;7,Table2[[#This Row],[Customer_Rating]],"")</f>
        <v>1.2</v>
      </c>
    </row>
    <row r="1034" spans="1:14" x14ac:dyDescent="0.3">
      <c r="A1034">
        <v>1033</v>
      </c>
      <c r="B1034">
        <v>61</v>
      </c>
      <c r="C1034" t="s">
        <v>14</v>
      </c>
      <c r="D1034" t="s">
        <v>20</v>
      </c>
      <c r="E1034" t="s">
        <v>19</v>
      </c>
      <c r="F1034" s="2">
        <v>369.47</v>
      </c>
      <c r="G1034">
        <v>5</v>
      </c>
      <c r="H1034" s="3">
        <v>4.0999999999999996</v>
      </c>
      <c r="I1034" t="s">
        <v>13</v>
      </c>
      <c r="J1034" s="1">
        <v>45594</v>
      </c>
      <c r="K1034" s="1">
        <f>Table2[[#This Row],[Order_Date]]+Table2[[#This Row],[Delivery_Time_Days]]</f>
        <v>45599</v>
      </c>
      <c r="L1034" t="str">
        <f>IF(Table2[[#This Row],[Customer_Age]]&lt;30,"Young",IF(Table2[[#This Row],[Customer_Age]]&lt;45,"Middle Age","Old"))</f>
        <v>Old</v>
      </c>
      <c r="M1034" s="3" t="str">
        <f>IF(Table2[[#This Row],[Delivery_Time_Days]]&gt;=7,Table2[[#This Row],[Customer_Rating]],"")</f>
        <v/>
      </c>
      <c r="N1034" s="3">
        <f>IF(Table2[[#This Row],[Delivery_Time_Days]]&lt;7,Table2[[#This Row],[Customer_Rating]],"")</f>
        <v>4.0999999999999996</v>
      </c>
    </row>
    <row r="1035" spans="1:14" x14ac:dyDescent="0.3">
      <c r="A1035">
        <v>1034</v>
      </c>
      <c r="B1035">
        <v>29</v>
      </c>
      <c r="C1035" t="s">
        <v>10</v>
      </c>
      <c r="D1035" t="s">
        <v>11</v>
      </c>
      <c r="E1035" t="s">
        <v>16</v>
      </c>
      <c r="F1035" s="2">
        <v>880.72</v>
      </c>
      <c r="G1035">
        <v>5</v>
      </c>
      <c r="H1035" s="3">
        <v>3.3</v>
      </c>
      <c r="I1035" t="s">
        <v>17</v>
      </c>
      <c r="J1035" s="1">
        <v>45595</v>
      </c>
      <c r="K1035" s="1">
        <f>Table2[[#This Row],[Order_Date]]+Table2[[#This Row],[Delivery_Time_Days]]</f>
        <v>45600</v>
      </c>
      <c r="L1035" t="str">
        <f>IF(Table2[[#This Row],[Customer_Age]]&lt;30,"Young",IF(Table2[[#This Row],[Customer_Age]]&lt;45,"Middle Age","Old"))</f>
        <v>Young</v>
      </c>
      <c r="M1035" s="3" t="str">
        <f>IF(Table2[[#This Row],[Delivery_Time_Days]]&gt;=7,Table2[[#This Row],[Customer_Rating]],"")</f>
        <v/>
      </c>
      <c r="N1035" s="3">
        <f>IF(Table2[[#This Row],[Delivery_Time_Days]]&lt;7,Table2[[#This Row],[Customer_Rating]],"")</f>
        <v>3.3</v>
      </c>
    </row>
    <row r="1036" spans="1:14" x14ac:dyDescent="0.3">
      <c r="A1036">
        <v>1035</v>
      </c>
      <c r="B1036">
        <v>57</v>
      </c>
      <c r="C1036" t="s">
        <v>14</v>
      </c>
      <c r="D1036" t="s">
        <v>20</v>
      </c>
      <c r="E1036" t="s">
        <v>16</v>
      </c>
      <c r="F1036" s="2">
        <v>1399.31</v>
      </c>
      <c r="G1036">
        <v>4</v>
      </c>
      <c r="H1036" s="3">
        <v>2.6</v>
      </c>
      <c r="I1036" t="s">
        <v>13</v>
      </c>
      <c r="J1036" s="1">
        <v>45596</v>
      </c>
      <c r="K1036" s="1">
        <f>Table2[[#This Row],[Order_Date]]+Table2[[#This Row],[Delivery_Time_Days]]</f>
        <v>45600</v>
      </c>
      <c r="L1036" t="str">
        <f>IF(Table2[[#This Row],[Customer_Age]]&lt;30,"Young",IF(Table2[[#This Row],[Customer_Age]]&lt;45,"Middle Age","Old"))</f>
        <v>Old</v>
      </c>
      <c r="M1036" s="3" t="str">
        <f>IF(Table2[[#This Row],[Delivery_Time_Days]]&gt;=7,Table2[[#This Row],[Customer_Rating]],"")</f>
        <v/>
      </c>
      <c r="N1036" s="3">
        <f>IF(Table2[[#This Row],[Delivery_Time_Days]]&lt;7,Table2[[#This Row],[Customer_Rating]],"")</f>
        <v>2.6</v>
      </c>
    </row>
    <row r="1037" spans="1:14" x14ac:dyDescent="0.3">
      <c r="A1037">
        <v>1036</v>
      </c>
      <c r="B1037">
        <v>45</v>
      </c>
      <c r="C1037" t="s">
        <v>10</v>
      </c>
      <c r="D1037" t="s">
        <v>25</v>
      </c>
      <c r="E1037" t="s">
        <v>19</v>
      </c>
      <c r="F1037" s="2">
        <v>803.31</v>
      </c>
      <c r="G1037">
        <v>4</v>
      </c>
      <c r="H1037" s="3">
        <v>1.7</v>
      </c>
      <c r="I1037" t="s">
        <v>17</v>
      </c>
      <c r="J1037" s="1">
        <v>45597</v>
      </c>
      <c r="K1037" s="1">
        <f>Table2[[#This Row],[Order_Date]]+Table2[[#This Row],[Delivery_Time_Days]]</f>
        <v>45601</v>
      </c>
      <c r="L1037" t="str">
        <f>IF(Table2[[#This Row],[Customer_Age]]&lt;30,"Young",IF(Table2[[#This Row],[Customer_Age]]&lt;45,"Middle Age","Old"))</f>
        <v>Old</v>
      </c>
      <c r="M1037" s="3" t="str">
        <f>IF(Table2[[#This Row],[Delivery_Time_Days]]&gt;=7,Table2[[#This Row],[Customer_Rating]],"")</f>
        <v/>
      </c>
      <c r="N1037" s="3">
        <f>IF(Table2[[#This Row],[Delivery_Time_Days]]&lt;7,Table2[[#This Row],[Customer_Rating]],"")</f>
        <v>1.7</v>
      </c>
    </row>
    <row r="1038" spans="1:14" x14ac:dyDescent="0.3">
      <c r="A1038">
        <v>1037</v>
      </c>
      <c r="B1038">
        <v>21</v>
      </c>
      <c r="C1038" t="s">
        <v>23</v>
      </c>
      <c r="D1038" t="s">
        <v>15</v>
      </c>
      <c r="E1038" t="s">
        <v>19</v>
      </c>
      <c r="F1038" s="2">
        <v>427.3</v>
      </c>
      <c r="G1038">
        <v>8</v>
      </c>
      <c r="H1038" s="3">
        <v>1.4</v>
      </c>
      <c r="I1038" t="s">
        <v>17</v>
      </c>
      <c r="J1038" s="1">
        <v>45598</v>
      </c>
      <c r="K1038" s="1">
        <f>Table2[[#This Row],[Order_Date]]+Table2[[#This Row],[Delivery_Time_Days]]</f>
        <v>45606</v>
      </c>
      <c r="L1038" t="str">
        <f>IF(Table2[[#This Row],[Customer_Age]]&lt;30,"Young",IF(Table2[[#This Row],[Customer_Age]]&lt;45,"Middle Age","Old"))</f>
        <v>Young</v>
      </c>
      <c r="M1038" s="3">
        <f>IF(Table2[[#This Row],[Delivery_Time_Days]]&gt;=7,Table2[[#This Row],[Customer_Rating]],"")</f>
        <v>1.4</v>
      </c>
      <c r="N1038" s="3" t="str">
        <f>IF(Table2[[#This Row],[Delivery_Time_Days]]&lt;7,Table2[[#This Row],[Customer_Rating]],"")</f>
        <v/>
      </c>
    </row>
    <row r="1039" spans="1:14" x14ac:dyDescent="0.3">
      <c r="A1039">
        <v>1038</v>
      </c>
      <c r="B1039">
        <v>43</v>
      </c>
      <c r="C1039" t="s">
        <v>23</v>
      </c>
      <c r="D1039" t="s">
        <v>11</v>
      </c>
      <c r="E1039" t="s">
        <v>12</v>
      </c>
      <c r="F1039" s="2">
        <v>1418.2</v>
      </c>
      <c r="G1039">
        <v>9</v>
      </c>
      <c r="H1039" s="3">
        <v>1.6</v>
      </c>
      <c r="I1039" t="s">
        <v>13</v>
      </c>
      <c r="J1039" s="1">
        <v>45599</v>
      </c>
      <c r="K1039" s="1">
        <f>Table2[[#This Row],[Order_Date]]+Table2[[#This Row],[Delivery_Time_Days]]</f>
        <v>45608</v>
      </c>
      <c r="L1039" t="str">
        <f>IF(Table2[[#This Row],[Customer_Age]]&lt;30,"Young",IF(Table2[[#This Row],[Customer_Age]]&lt;45,"Middle Age","Old"))</f>
        <v>Middle Age</v>
      </c>
      <c r="M1039" s="3">
        <f>IF(Table2[[#This Row],[Delivery_Time_Days]]&gt;=7,Table2[[#This Row],[Customer_Rating]],"")</f>
        <v>1.6</v>
      </c>
      <c r="N1039" s="3" t="str">
        <f>IF(Table2[[#This Row],[Delivery_Time_Days]]&lt;7,Table2[[#This Row],[Customer_Rating]],"")</f>
        <v/>
      </c>
    </row>
    <row r="1040" spans="1:14" x14ac:dyDescent="0.3">
      <c r="A1040">
        <v>1039</v>
      </c>
      <c r="B1040">
        <v>46</v>
      </c>
      <c r="C1040" t="s">
        <v>10</v>
      </c>
      <c r="D1040" t="s">
        <v>11</v>
      </c>
      <c r="E1040" t="s">
        <v>24</v>
      </c>
      <c r="F1040" s="2">
        <v>228.51</v>
      </c>
      <c r="G1040">
        <v>5</v>
      </c>
      <c r="H1040" s="3">
        <v>1.7</v>
      </c>
      <c r="I1040" t="s">
        <v>13</v>
      </c>
      <c r="J1040" s="1">
        <v>45600</v>
      </c>
      <c r="K1040" s="1">
        <f>Table2[[#This Row],[Order_Date]]+Table2[[#This Row],[Delivery_Time_Days]]</f>
        <v>45605</v>
      </c>
      <c r="L1040" t="str">
        <f>IF(Table2[[#This Row],[Customer_Age]]&lt;30,"Young",IF(Table2[[#This Row],[Customer_Age]]&lt;45,"Middle Age","Old"))</f>
        <v>Old</v>
      </c>
      <c r="M1040" s="3" t="str">
        <f>IF(Table2[[#This Row],[Delivery_Time_Days]]&gt;=7,Table2[[#This Row],[Customer_Rating]],"")</f>
        <v/>
      </c>
      <c r="N1040" s="3">
        <f>IF(Table2[[#This Row],[Delivery_Time_Days]]&lt;7,Table2[[#This Row],[Customer_Rating]],"")</f>
        <v>1.7</v>
      </c>
    </row>
    <row r="1041" spans="1:14" x14ac:dyDescent="0.3">
      <c r="A1041">
        <v>1040</v>
      </c>
      <c r="B1041">
        <v>57</v>
      </c>
      <c r="C1041" t="s">
        <v>10</v>
      </c>
      <c r="D1041" t="s">
        <v>25</v>
      </c>
      <c r="E1041" t="s">
        <v>19</v>
      </c>
      <c r="F1041" s="2">
        <v>202.47</v>
      </c>
      <c r="G1041">
        <v>13</v>
      </c>
      <c r="H1041" s="3">
        <v>4.5</v>
      </c>
      <c r="I1041" t="s">
        <v>13</v>
      </c>
      <c r="J1041" s="1">
        <v>45601</v>
      </c>
      <c r="K1041" s="1">
        <f>Table2[[#This Row],[Order_Date]]+Table2[[#This Row],[Delivery_Time_Days]]</f>
        <v>45614</v>
      </c>
      <c r="L1041" t="str">
        <f>IF(Table2[[#This Row],[Customer_Age]]&lt;30,"Young",IF(Table2[[#This Row],[Customer_Age]]&lt;45,"Middle Age","Old"))</f>
        <v>Old</v>
      </c>
      <c r="M1041" s="3">
        <f>IF(Table2[[#This Row],[Delivery_Time_Days]]&gt;=7,Table2[[#This Row],[Customer_Rating]],"")</f>
        <v>4.5</v>
      </c>
      <c r="N1041" s="3" t="str">
        <f>IF(Table2[[#This Row],[Delivery_Time_Days]]&lt;7,Table2[[#This Row],[Customer_Rating]],"")</f>
        <v/>
      </c>
    </row>
    <row r="1042" spans="1:14" x14ac:dyDescent="0.3">
      <c r="A1042">
        <v>1041</v>
      </c>
      <c r="B1042">
        <v>48</v>
      </c>
      <c r="C1042" t="s">
        <v>23</v>
      </c>
      <c r="D1042" t="s">
        <v>11</v>
      </c>
      <c r="E1042" t="s">
        <v>24</v>
      </c>
      <c r="F1042" s="2">
        <v>773.33</v>
      </c>
      <c r="G1042">
        <v>13</v>
      </c>
      <c r="H1042" s="3">
        <v>2.1</v>
      </c>
      <c r="I1042" t="s">
        <v>17</v>
      </c>
      <c r="J1042" s="1">
        <v>45602</v>
      </c>
      <c r="K1042" s="1">
        <f>Table2[[#This Row],[Order_Date]]+Table2[[#This Row],[Delivery_Time_Days]]</f>
        <v>45615</v>
      </c>
      <c r="L1042" t="str">
        <f>IF(Table2[[#This Row],[Customer_Age]]&lt;30,"Young",IF(Table2[[#This Row],[Customer_Age]]&lt;45,"Middle Age","Old"))</f>
        <v>Old</v>
      </c>
      <c r="M1042" s="3">
        <f>IF(Table2[[#This Row],[Delivery_Time_Days]]&gt;=7,Table2[[#This Row],[Customer_Rating]],"")</f>
        <v>2.1</v>
      </c>
      <c r="N1042" s="3" t="str">
        <f>IF(Table2[[#This Row],[Delivery_Time_Days]]&lt;7,Table2[[#This Row],[Customer_Rating]],"")</f>
        <v/>
      </c>
    </row>
    <row r="1043" spans="1:14" x14ac:dyDescent="0.3">
      <c r="A1043">
        <v>1042</v>
      </c>
      <c r="B1043">
        <v>31</v>
      </c>
      <c r="C1043" t="s">
        <v>14</v>
      </c>
      <c r="D1043" t="s">
        <v>15</v>
      </c>
      <c r="E1043" t="s">
        <v>12</v>
      </c>
      <c r="F1043" s="2">
        <v>668.93</v>
      </c>
      <c r="G1043">
        <v>3</v>
      </c>
      <c r="H1043" s="3">
        <v>4.7</v>
      </c>
      <c r="I1043" t="s">
        <v>13</v>
      </c>
      <c r="J1043" s="1">
        <v>45603</v>
      </c>
      <c r="K1043" s="1">
        <f>Table2[[#This Row],[Order_Date]]+Table2[[#This Row],[Delivery_Time_Days]]</f>
        <v>45606</v>
      </c>
      <c r="L1043" t="str">
        <f>IF(Table2[[#This Row],[Customer_Age]]&lt;30,"Young",IF(Table2[[#This Row],[Customer_Age]]&lt;45,"Middle Age","Old"))</f>
        <v>Middle Age</v>
      </c>
      <c r="M1043" s="3" t="str">
        <f>IF(Table2[[#This Row],[Delivery_Time_Days]]&gt;=7,Table2[[#This Row],[Customer_Rating]],"")</f>
        <v/>
      </c>
      <c r="N1043" s="3">
        <f>IF(Table2[[#This Row],[Delivery_Time_Days]]&lt;7,Table2[[#This Row],[Customer_Rating]],"")</f>
        <v>4.7</v>
      </c>
    </row>
    <row r="1044" spans="1:14" x14ac:dyDescent="0.3">
      <c r="A1044">
        <v>1043</v>
      </c>
      <c r="B1044">
        <v>18</v>
      </c>
      <c r="C1044" t="s">
        <v>23</v>
      </c>
      <c r="D1044" t="s">
        <v>20</v>
      </c>
      <c r="E1044" t="s">
        <v>19</v>
      </c>
      <c r="F1044" s="2">
        <v>944.14</v>
      </c>
      <c r="G1044">
        <v>5</v>
      </c>
      <c r="H1044" s="3">
        <v>4</v>
      </c>
      <c r="I1044" t="s">
        <v>17</v>
      </c>
      <c r="J1044" s="1">
        <v>45604</v>
      </c>
      <c r="K1044" s="1">
        <f>Table2[[#This Row],[Order_Date]]+Table2[[#This Row],[Delivery_Time_Days]]</f>
        <v>45609</v>
      </c>
      <c r="L1044" t="str">
        <f>IF(Table2[[#This Row],[Customer_Age]]&lt;30,"Young",IF(Table2[[#This Row],[Customer_Age]]&lt;45,"Middle Age","Old"))</f>
        <v>Young</v>
      </c>
      <c r="M1044" s="3" t="str">
        <f>IF(Table2[[#This Row],[Delivery_Time_Days]]&gt;=7,Table2[[#This Row],[Customer_Rating]],"")</f>
        <v/>
      </c>
      <c r="N1044" s="3">
        <f>IF(Table2[[#This Row],[Delivery_Time_Days]]&lt;7,Table2[[#This Row],[Customer_Rating]],"")</f>
        <v>4</v>
      </c>
    </row>
    <row r="1045" spans="1:14" x14ac:dyDescent="0.3">
      <c r="A1045">
        <v>1044</v>
      </c>
      <c r="B1045">
        <v>38</v>
      </c>
      <c r="C1045" t="s">
        <v>14</v>
      </c>
      <c r="D1045" t="s">
        <v>25</v>
      </c>
      <c r="E1045" t="s">
        <v>24</v>
      </c>
      <c r="F1045" s="2">
        <v>305.10000000000002</v>
      </c>
      <c r="G1045">
        <v>9</v>
      </c>
      <c r="H1045" s="3">
        <v>2.6</v>
      </c>
      <c r="I1045" t="s">
        <v>13</v>
      </c>
      <c r="J1045" s="1">
        <v>45605</v>
      </c>
      <c r="K1045" s="1">
        <f>Table2[[#This Row],[Order_Date]]+Table2[[#This Row],[Delivery_Time_Days]]</f>
        <v>45614</v>
      </c>
      <c r="L1045" t="str">
        <f>IF(Table2[[#This Row],[Customer_Age]]&lt;30,"Young",IF(Table2[[#This Row],[Customer_Age]]&lt;45,"Middle Age","Old"))</f>
        <v>Middle Age</v>
      </c>
      <c r="M1045" s="3">
        <f>IF(Table2[[#This Row],[Delivery_Time_Days]]&gt;=7,Table2[[#This Row],[Customer_Rating]],"")</f>
        <v>2.6</v>
      </c>
      <c r="N1045" s="3" t="str">
        <f>IF(Table2[[#This Row],[Delivery_Time_Days]]&lt;7,Table2[[#This Row],[Customer_Rating]],"")</f>
        <v/>
      </c>
    </row>
    <row r="1046" spans="1:14" x14ac:dyDescent="0.3">
      <c r="A1046">
        <v>1045</v>
      </c>
      <c r="B1046">
        <v>32</v>
      </c>
      <c r="C1046" t="s">
        <v>10</v>
      </c>
      <c r="D1046" t="s">
        <v>11</v>
      </c>
      <c r="E1046" t="s">
        <v>21</v>
      </c>
      <c r="F1046" s="2">
        <v>676.91</v>
      </c>
      <c r="G1046">
        <v>10</v>
      </c>
      <c r="H1046" s="3">
        <v>2.1</v>
      </c>
      <c r="I1046" t="s">
        <v>17</v>
      </c>
      <c r="J1046" s="1">
        <v>45606</v>
      </c>
      <c r="K1046" s="1">
        <f>Table2[[#This Row],[Order_Date]]+Table2[[#This Row],[Delivery_Time_Days]]</f>
        <v>45616</v>
      </c>
      <c r="L1046" t="str">
        <f>IF(Table2[[#This Row],[Customer_Age]]&lt;30,"Young",IF(Table2[[#This Row],[Customer_Age]]&lt;45,"Middle Age","Old"))</f>
        <v>Middle Age</v>
      </c>
      <c r="M1046" s="3">
        <f>IF(Table2[[#This Row],[Delivery_Time_Days]]&gt;=7,Table2[[#This Row],[Customer_Rating]],"")</f>
        <v>2.1</v>
      </c>
      <c r="N1046" s="3" t="str">
        <f>IF(Table2[[#This Row],[Delivery_Time_Days]]&lt;7,Table2[[#This Row],[Customer_Rating]],"")</f>
        <v/>
      </c>
    </row>
    <row r="1047" spans="1:14" x14ac:dyDescent="0.3">
      <c r="A1047">
        <v>1046</v>
      </c>
      <c r="B1047">
        <v>38</v>
      </c>
      <c r="C1047" t="s">
        <v>14</v>
      </c>
      <c r="D1047" t="s">
        <v>15</v>
      </c>
      <c r="E1047" t="s">
        <v>19</v>
      </c>
      <c r="F1047" s="2">
        <v>317.60000000000002</v>
      </c>
      <c r="G1047">
        <v>8</v>
      </c>
      <c r="H1047" s="3">
        <v>3.1</v>
      </c>
      <c r="I1047" t="s">
        <v>13</v>
      </c>
      <c r="J1047" s="1">
        <v>45607</v>
      </c>
      <c r="K1047" s="1">
        <f>Table2[[#This Row],[Order_Date]]+Table2[[#This Row],[Delivery_Time_Days]]</f>
        <v>45615</v>
      </c>
      <c r="L1047" t="str">
        <f>IF(Table2[[#This Row],[Customer_Age]]&lt;30,"Young",IF(Table2[[#This Row],[Customer_Age]]&lt;45,"Middle Age","Old"))</f>
        <v>Middle Age</v>
      </c>
      <c r="M1047" s="3">
        <f>IF(Table2[[#This Row],[Delivery_Time_Days]]&gt;=7,Table2[[#This Row],[Customer_Rating]],"")</f>
        <v>3.1</v>
      </c>
      <c r="N1047" s="3" t="str">
        <f>IF(Table2[[#This Row],[Delivery_Time_Days]]&lt;7,Table2[[#This Row],[Customer_Rating]],"")</f>
        <v/>
      </c>
    </row>
    <row r="1048" spans="1:14" x14ac:dyDescent="0.3">
      <c r="A1048">
        <v>1047</v>
      </c>
      <c r="B1048">
        <v>52</v>
      </c>
      <c r="C1048" t="s">
        <v>14</v>
      </c>
      <c r="D1048" t="s">
        <v>11</v>
      </c>
      <c r="E1048" t="s">
        <v>19</v>
      </c>
      <c r="F1048" s="2">
        <v>1229.92</v>
      </c>
      <c r="G1048">
        <v>7</v>
      </c>
      <c r="H1048" s="3">
        <v>4.5999999999999996</v>
      </c>
      <c r="I1048" t="s">
        <v>13</v>
      </c>
      <c r="J1048" s="1">
        <v>45608</v>
      </c>
      <c r="K1048" s="1">
        <f>Table2[[#This Row],[Order_Date]]+Table2[[#This Row],[Delivery_Time_Days]]</f>
        <v>45615</v>
      </c>
      <c r="L1048" t="str">
        <f>IF(Table2[[#This Row],[Customer_Age]]&lt;30,"Young",IF(Table2[[#This Row],[Customer_Age]]&lt;45,"Middle Age","Old"))</f>
        <v>Old</v>
      </c>
      <c r="M1048" s="3">
        <f>IF(Table2[[#This Row],[Delivery_Time_Days]]&gt;=7,Table2[[#This Row],[Customer_Rating]],"")</f>
        <v>4.5999999999999996</v>
      </c>
      <c r="N1048" s="3" t="str">
        <f>IF(Table2[[#This Row],[Delivery_Time_Days]]&lt;7,Table2[[#This Row],[Customer_Rating]],"")</f>
        <v/>
      </c>
    </row>
    <row r="1049" spans="1:14" x14ac:dyDescent="0.3">
      <c r="A1049">
        <v>1048</v>
      </c>
      <c r="B1049">
        <v>40</v>
      </c>
      <c r="C1049" t="s">
        <v>14</v>
      </c>
      <c r="D1049" t="s">
        <v>11</v>
      </c>
      <c r="E1049" t="s">
        <v>12</v>
      </c>
      <c r="F1049" s="2">
        <v>983.79</v>
      </c>
      <c r="G1049">
        <v>2</v>
      </c>
      <c r="H1049" s="3">
        <v>4.0999999999999996</v>
      </c>
      <c r="I1049" t="s">
        <v>17</v>
      </c>
      <c r="J1049" s="1">
        <v>45609</v>
      </c>
      <c r="K1049" s="1">
        <f>Table2[[#This Row],[Order_Date]]+Table2[[#This Row],[Delivery_Time_Days]]</f>
        <v>45611</v>
      </c>
      <c r="L1049" t="str">
        <f>IF(Table2[[#This Row],[Customer_Age]]&lt;30,"Young",IF(Table2[[#This Row],[Customer_Age]]&lt;45,"Middle Age","Old"))</f>
        <v>Middle Age</v>
      </c>
      <c r="M1049" s="3" t="str">
        <f>IF(Table2[[#This Row],[Delivery_Time_Days]]&gt;=7,Table2[[#This Row],[Customer_Rating]],"")</f>
        <v/>
      </c>
      <c r="N1049" s="3">
        <f>IF(Table2[[#This Row],[Delivery_Time_Days]]&lt;7,Table2[[#This Row],[Customer_Rating]],"")</f>
        <v>4.0999999999999996</v>
      </c>
    </row>
    <row r="1050" spans="1:14" x14ac:dyDescent="0.3">
      <c r="A1050">
        <v>1049</v>
      </c>
      <c r="B1050">
        <v>65</v>
      </c>
      <c r="C1050" t="s">
        <v>10</v>
      </c>
      <c r="D1050" t="s">
        <v>18</v>
      </c>
      <c r="E1050" t="s">
        <v>19</v>
      </c>
      <c r="F1050" s="2">
        <v>255.75</v>
      </c>
      <c r="G1050">
        <v>3</v>
      </c>
      <c r="H1050" s="3">
        <v>3.9</v>
      </c>
      <c r="I1050" t="s">
        <v>13</v>
      </c>
      <c r="J1050" s="1">
        <v>45610</v>
      </c>
      <c r="K1050" s="1">
        <f>Table2[[#This Row],[Order_Date]]+Table2[[#This Row],[Delivery_Time_Days]]</f>
        <v>45613</v>
      </c>
      <c r="L1050" t="str">
        <f>IF(Table2[[#This Row],[Customer_Age]]&lt;30,"Young",IF(Table2[[#This Row],[Customer_Age]]&lt;45,"Middle Age","Old"))</f>
        <v>Old</v>
      </c>
      <c r="M1050" s="3" t="str">
        <f>IF(Table2[[#This Row],[Delivery_Time_Days]]&gt;=7,Table2[[#This Row],[Customer_Rating]],"")</f>
        <v/>
      </c>
      <c r="N1050" s="3">
        <f>IF(Table2[[#This Row],[Delivery_Time_Days]]&lt;7,Table2[[#This Row],[Customer_Rating]],"")</f>
        <v>3.9</v>
      </c>
    </row>
    <row r="1051" spans="1:14" x14ac:dyDescent="0.3">
      <c r="A1051">
        <v>1050</v>
      </c>
      <c r="B1051">
        <v>65</v>
      </c>
      <c r="C1051" t="s">
        <v>14</v>
      </c>
      <c r="D1051" t="s">
        <v>15</v>
      </c>
      <c r="E1051" t="s">
        <v>21</v>
      </c>
      <c r="F1051" s="2">
        <v>735.07</v>
      </c>
      <c r="G1051">
        <v>13</v>
      </c>
      <c r="H1051" s="3">
        <v>2.5</v>
      </c>
      <c r="I1051" t="s">
        <v>13</v>
      </c>
      <c r="J1051" s="1">
        <v>45611</v>
      </c>
      <c r="K1051" s="1">
        <f>Table2[[#This Row],[Order_Date]]+Table2[[#This Row],[Delivery_Time_Days]]</f>
        <v>45624</v>
      </c>
      <c r="L1051" t="str">
        <f>IF(Table2[[#This Row],[Customer_Age]]&lt;30,"Young",IF(Table2[[#This Row],[Customer_Age]]&lt;45,"Middle Age","Old"))</f>
        <v>Old</v>
      </c>
      <c r="M1051" s="3">
        <f>IF(Table2[[#This Row],[Delivery_Time_Days]]&gt;=7,Table2[[#This Row],[Customer_Rating]],"")</f>
        <v>2.5</v>
      </c>
      <c r="N1051" s="3" t="str">
        <f>IF(Table2[[#This Row],[Delivery_Time_Days]]&lt;7,Table2[[#This Row],[Customer_Rating]],"")</f>
        <v/>
      </c>
    </row>
    <row r="1052" spans="1:14" x14ac:dyDescent="0.3">
      <c r="A1052">
        <v>1051</v>
      </c>
      <c r="B1052">
        <v>33</v>
      </c>
      <c r="C1052" t="s">
        <v>10</v>
      </c>
      <c r="D1052" t="s">
        <v>20</v>
      </c>
      <c r="E1052" t="s">
        <v>12</v>
      </c>
      <c r="F1052" s="2">
        <v>1339.53</v>
      </c>
      <c r="G1052">
        <v>4</v>
      </c>
      <c r="H1052" s="3">
        <v>2.6</v>
      </c>
      <c r="I1052" t="s">
        <v>17</v>
      </c>
      <c r="J1052" s="1">
        <v>45612</v>
      </c>
      <c r="K1052" s="1">
        <f>Table2[[#This Row],[Order_Date]]+Table2[[#This Row],[Delivery_Time_Days]]</f>
        <v>45616</v>
      </c>
      <c r="L1052" t="str">
        <f>IF(Table2[[#This Row],[Customer_Age]]&lt;30,"Young",IF(Table2[[#This Row],[Customer_Age]]&lt;45,"Middle Age","Old"))</f>
        <v>Middle Age</v>
      </c>
      <c r="M1052" s="3" t="str">
        <f>IF(Table2[[#This Row],[Delivery_Time_Days]]&gt;=7,Table2[[#This Row],[Customer_Rating]],"")</f>
        <v/>
      </c>
      <c r="N1052" s="3">
        <f>IF(Table2[[#This Row],[Delivery_Time_Days]]&lt;7,Table2[[#This Row],[Customer_Rating]],"")</f>
        <v>2.6</v>
      </c>
    </row>
    <row r="1053" spans="1:14" x14ac:dyDescent="0.3">
      <c r="A1053">
        <v>1052</v>
      </c>
      <c r="B1053">
        <v>25</v>
      </c>
      <c r="C1053" t="s">
        <v>10</v>
      </c>
      <c r="D1053" t="s">
        <v>22</v>
      </c>
      <c r="E1053" t="s">
        <v>21</v>
      </c>
      <c r="F1053" s="2">
        <v>638.58000000000004</v>
      </c>
      <c r="G1053">
        <v>2</v>
      </c>
      <c r="H1053" s="3">
        <v>2.5</v>
      </c>
      <c r="I1053" t="s">
        <v>17</v>
      </c>
      <c r="J1053" s="1">
        <v>45613</v>
      </c>
      <c r="K1053" s="1">
        <f>Table2[[#This Row],[Order_Date]]+Table2[[#This Row],[Delivery_Time_Days]]</f>
        <v>45615</v>
      </c>
      <c r="L1053" t="str">
        <f>IF(Table2[[#This Row],[Customer_Age]]&lt;30,"Young",IF(Table2[[#This Row],[Customer_Age]]&lt;45,"Middle Age","Old"))</f>
        <v>Young</v>
      </c>
      <c r="M1053" s="3" t="str">
        <f>IF(Table2[[#This Row],[Delivery_Time_Days]]&gt;=7,Table2[[#This Row],[Customer_Rating]],"")</f>
        <v/>
      </c>
      <c r="N1053" s="3">
        <f>IF(Table2[[#This Row],[Delivery_Time_Days]]&lt;7,Table2[[#This Row],[Customer_Rating]],"")</f>
        <v>2.5</v>
      </c>
    </row>
    <row r="1054" spans="1:14" x14ac:dyDescent="0.3">
      <c r="A1054">
        <v>1053</v>
      </c>
      <c r="B1054">
        <v>44</v>
      </c>
      <c r="C1054" t="s">
        <v>14</v>
      </c>
      <c r="D1054" t="s">
        <v>25</v>
      </c>
      <c r="E1054" t="s">
        <v>24</v>
      </c>
      <c r="F1054" s="2">
        <v>1222.76</v>
      </c>
      <c r="G1054">
        <v>11</v>
      </c>
      <c r="H1054" s="3">
        <v>2.6</v>
      </c>
      <c r="I1054" t="s">
        <v>17</v>
      </c>
      <c r="J1054" s="1">
        <v>45614</v>
      </c>
      <c r="K1054" s="1">
        <f>Table2[[#This Row],[Order_Date]]+Table2[[#This Row],[Delivery_Time_Days]]</f>
        <v>45625</v>
      </c>
      <c r="L1054" t="str">
        <f>IF(Table2[[#This Row],[Customer_Age]]&lt;30,"Young",IF(Table2[[#This Row],[Customer_Age]]&lt;45,"Middle Age","Old"))</f>
        <v>Middle Age</v>
      </c>
      <c r="M1054" s="3">
        <f>IF(Table2[[#This Row],[Delivery_Time_Days]]&gt;=7,Table2[[#This Row],[Customer_Rating]],"")</f>
        <v>2.6</v>
      </c>
      <c r="N1054" s="3" t="str">
        <f>IF(Table2[[#This Row],[Delivery_Time_Days]]&lt;7,Table2[[#This Row],[Customer_Rating]],"")</f>
        <v/>
      </c>
    </row>
    <row r="1055" spans="1:14" x14ac:dyDescent="0.3">
      <c r="A1055">
        <v>1054</v>
      </c>
      <c r="B1055">
        <v>25</v>
      </c>
      <c r="C1055" t="s">
        <v>23</v>
      </c>
      <c r="D1055" t="s">
        <v>25</v>
      </c>
      <c r="E1055" t="s">
        <v>19</v>
      </c>
      <c r="F1055" s="2">
        <v>226.51</v>
      </c>
      <c r="G1055">
        <v>3</v>
      </c>
      <c r="H1055" s="3">
        <v>3.8</v>
      </c>
      <c r="I1055" t="s">
        <v>17</v>
      </c>
      <c r="J1055" s="1">
        <v>45615</v>
      </c>
      <c r="K1055" s="1">
        <f>Table2[[#This Row],[Order_Date]]+Table2[[#This Row],[Delivery_Time_Days]]</f>
        <v>45618</v>
      </c>
      <c r="L1055" t="str">
        <f>IF(Table2[[#This Row],[Customer_Age]]&lt;30,"Young",IF(Table2[[#This Row],[Customer_Age]]&lt;45,"Middle Age","Old"))</f>
        <v>Young</v>
      </c>
      <c r="M1055" s="3" t="str">
        <f>IF(Table2[[#This Row],[Delivery_Time_Days]]&gt;=7,Table2[[#This Row],[Customer_Rating]],"")</f>
        <v/>
      </c>
      <c r="N1055" s="3">
        <f>IF(Table2[[#This Row],[Delivery_Time_Days]]&lt;7,Table2[[#This Row],[Customer_Rating]],"")</f>
        <v>3.8</v>
      </c>
    </row>
    <row r="1056" spans="1:14" x14ac:dyDescent="0.3">
      <c r="A1056">
        <v>1055</v>
      </c>
      <c r="B1056">
        <v>40</v>
      </c>
      <c r="C1056" t="s">
        <v>23</v>
      </c>
      <c r="D1056" t="s">
        <v>22</v>
      </c>
      <c r="E1056" t="s">
        <v>24</v>
      </c>
      <c r="F1056" s="2">
        <v>806.01</v>
      </c>
      <c r="G1056">
        <v>8</v>
      </c>
      <c r="H1056" s="3">
        <v>2.5</v>
      </c>
      <c r="I1056" t="s">
        <v>13</v>
      </c>
      <c r="J1056" s="1">
        <v>45616</v>
      </c>
      <c r="K1056" s="1">
        <f>Table2[[#This Row],[Order_Date]]+Table2[[#This Row],[Delivery_Time_Days]]</f>
        <v>45624</v>
      </c>
      <c r="L1056" t="str">
        <f>IF(Table2[[#This Row],[Customer_Age]]&lt;30,"Young",IF(Table2[[#This Row],[Customer_Age]]&lt;45,"Middle Age","Old"))</f>
        <v>Middle Age</v>
      </c>
      <c r="M1056" s="3">
        <f>IF(Table2[[#This Row],[Delivery_Time_Days]]&gt;=7,Table2[[#This Row],[Customer_Rating]],"")</f>
        <v>2.5</v>
      </c>
      <c r="N1056" s="3" t="str">
        <f>IF(Table2[[#This Row],[Delivery_Time_Days]]&lt;7,Table2[[#This Row],[Customer_Rating]],"")</f>
        <v/>
      </c>
    </row>
    <row r="1057" spans="1:14" x14ac:dyDescent="0.3">
      <c r="A1057">
        <v>1056</v>
      </c>
      <c r="B1057">
        <v>22</v>
      </c>
      <c r="C1057" t="s">
        <v>10</v>
      </c>
      <c r="D1057" t="s">
        <v>11</v>
      </c>
      <c r="E1057" t="s">
        <v>19</v>
      </c>
      <c r="F1057" s="2">
        <v>1256.53</v>
      </c>
      <c r="G1057">
        <v>13</v>
      </c>
      <c r="H1057" s="3">
        <v>2.1</v>
      </c>
      <c r="I1057" t="s">
        <v>13</v>
      </c>
      <c r="J1057" s="1">
        <v>45617</v>
      </c>
      <c r="K1057" s="1">
        <f>Table2[[#This Row],[Order_Date]]+Table2[[#This Row],[Delivery_Time_Days]]</f>
        <v>45630</v>
      </c>
      <c r="L1057" t="str">
        <f>IF(Table2[[#This Row],[Customer_Age]]&lt;30,"Young",IF(Table2[[#This Row],[Customer_Age]]&lt;45,"Middle Age","Old"))</f>
        <v>Young</v>
      </c>
      <c r="M1057" s="3">
        <f>IF(Table2[[#This Row],[Delivery_Time_Days]]&gt;=7,Table2[[#This Row],[Customer_Rating]],"")</f>
        <v>2.1</v>
      </c>
      <c r="N1057" s="3" t="str">
        <f>IF(Table2[[#This Row],[Delivery_Time_Days]]&lt;7,Table2[[#This Row],[Customer_Rating]],"")</f>
        <v/>
      </c>
    </row>
    <row r="1058" spans="1:14" x14ac:dyDescent="0.3">
      <c r="A1058">
        <v>1057</v>
      </c>
      <c r="B1058">
        <v>34</v>
      </c>
      <c r="C1058" t="s">
        <v>10</v>
      </c>
      <c r="D1058" t="s">
        <v>22</v>
      </c>
      <c r="E1058" t="s">
        <v>19</v>
      </c>
      <c r="F1058" s="2">
        <v>682.37</v>
      </c>
      <c r="G1058">
        <v>1</v>
      </c>
      <c r="H1058" s="3">
        <v>4.4000000000000004</v>
      </c>
      <c r="I1058" t="s">
        <v>17</v>
      </c>
      <c r="J1058" s="1">
        <v>45618</v>
      </c>
      <c r="K1058" s="1">
        <f>Table2[[#This Row],[Order_Date]]+Table2[[#This Row],[Delivery_Time_Days]]</f>
        <v>45619</v>
      </c>
      <c r="L1058" t="str">
        <f>IF(Table2[[#This Row],[Customer_Age]]&lt;30,"Young",IF(Table2[[#This Row],[Customer_Age]]&lt;45,"Middle Age","Old"))</f>
        <v>Middle Age</v>
      </c>
      <c r="M1058" s="3" t="str">
        <f>IF(Table2[[#This Row],[Delivery_Time_Days]]&gt;=7,Table2[[#This Row],[Customer_Rating]],"")</f>
        <v/>
      </c>
      <c r="N1058" s="3">
        <f>IF(Table2[[#This Row],[Delivery_Time_Days]]&lt;7,Table2[[#This Row],[Customer_Rating]],"")</f>
        <v>4.4000000000000004</v>
      </c>
    </row>
    <row r="1059" spans="1:14" x14ac:dyDescent="0.3">
      <c r="A1059">
        <v>1058</v>
      </c>
      <c r="B1059">
        <v>54</v>
      </c>
      <c r="C1059" t="s">
        <v>14</v>
      </c>
      <c r="D1059" t="s">
        <v>25</v>
      </c>
      <c r="E1059" t="s">
        <v>12</v>
      </c>
      <c r="F1059" s="2">
        <v>1310.27</v>
      </c>
      <c r="G1059">
        <v>10</v>
      </c>
      <c r="H1059" s="3">
        <v>3.1</v>
      </c>
      <c r="I1059" t="s">
        <v>17</v>
      </c>
      <c r="J1059" s="1">
        <v>45619</v>
      </c>
      <c r="K1059" s="1">
        <f>Table2[[#This Row],[Order_Date]]+Table2[[#This Row],[Delivery_Time_Days]]</f>
        <v>45629</v>
      </c>
      <c r="L1059" t="str">
        <f>IF(Table2[[#This Row],[Customer_Age]]&lt;30,"Young",IF(Table2[[#This Row],[Customer_Age]]&lt;45,"Middle Age","Old"))</f>
        <v>Old</v>
      </c>
      <c r="M1059" s="3">
        <f>IF(Table2[[#This Row],[Delivery_Time_Days]]&gt;=7,Table2[[#This Row],[Customer_Rating]],"")</f>
        <v>3.1</v>
      </c>
      <c r="N1059" s="3" t="str">
        <f>IF(Table2[[#This Row],[Delivery_Time_Days]]&lt;7,Table2[[#This Row],[Customer_Rating]],"")</f>
        <v/>
      </c>
    </row>
    <row r="1060" spans="1:14" x14ac:dyDescent="0.3">
      <c r="A1060">
        <v>1059</v>
      </c>
      <c r="B1060">
        <v>28</v>
      </c>
      <c r="C1060" t="s">
        <v>14</v>
      </c>
      <c r="D1060" t="s">
        <v>20</v>
      </c>
      <c r="E1060" t="s">
        <v>19</v>
      </c>
      <c r="F1060" s="2">
        <v>361.72</v>
      </c>
      <c r="G1060">
        <v>9</v>
      </c>
      <c r="H1060" s="3">
        <v>1.6</v>
      </c>
      <c r="I1060" t="s">
        <v>13</v>
      </c>
      <c r="J1060" s="1">
        <v>45620</v>
      </c>
      <c r="K1060" s="1">
        <f>Table2[[#This Row],[Order_Date]]+Table2[[#This Row],[Delivery_Time_Days]]</f>
        <v>45629</v>
      </c>
      <c r="L1060" t="str">
        <f>IF(Table2[[#This Row],[Customer_Age]]&lt;30,"Young",IF(Table2[[#This Row],[Customer_Age]]&lt;45,"Middle Age","Old"))</f>
        <v>Young</v>
      </c>
      <c r="M1060" s="3">
        <f>IF(Table2[[#This Row],[Delivery_Time_Days]]&gt;=7,Table2[[#This Row],[Customer_Rating]],"")</f>
        <v>1.6</v>
      </c>
      <c r="N1060" s="3" t="str">
        <f>IF(Table2[[#This Row],[Delivery_Time_Days]]&lt;7,Table2[[#This Row],[Customer_Rating]],"")</f>
        <v/>
      </c>
    </row>
    <row r="1061" spans="1:14" x14ac:dyDescent="0.3">
      <c r="A1061">
        <v>1060</v>
      </c>
      <c r="B1061">
        <v>53</v>
      </c>
      <c r="C1061" t="s">
        <v>14</v>
      </c>
      <c r="D1061" t="s">
        <v>11</v>
      </c>
      <c r="E1061" t="s">
        <v>12</v>
      </c>
      <c r="F1061" s="2">
        <v>369.94</v>
      </c>
      <c r="G1061">
        <v>10</v>
      </c>
      <c r="H1061" s="3">
        <v>2.1</v>
      </c>
      <c r="I1061" t="s">
        <v>13</v>
      </c>
      <c r="J1061" s="1">
        <v>45621</v>
      </c>
      <c r="K1061" s="1">
        <f>Table2[[#This Row],[Order_Date]]+Table2[[#This Row],[Delivery_Time_Days]]</f>
        <v>45631</v>
      </c>
      <c r="L1061" t="str">
        <f>IF(Table2[[#This Row],[Customer_Age]]&lt;30,"Young",IF(Table2[[#This Row],[Customer_Age]]&lt;45,"Middle Age","Old"))</f>
        <v>Old</v>
      </c>
      <c r="M1061" s="3">
        <f>IF(Table2[[#This Row],[Delivery_Time_Days]]&gt;=7,Table2[[#This Row],[Customer_Rating]],"")</f>
        <v>2.1</v>
      </c>
      <c r="N1061" s="3" t="str">
        <f>IF(Table2[[#This Row],[Delivery_Time_Days]]&lt;7,Table2[[#This Row],[Customer_Rating]],"")</f>
        <v/>
      </c>
    </row>
    <row r="1062" spans="1:14" x14ac:dyDescent="0.3">
      <c r="A1062">
        <v>1061</v>
      </c>
      <c r="B1062">
        <v>54</v>
      </c>
      <c r="C1062" t="s">
        <v>10</v>
      </c>
      <c r="D1062" t="s">
        <v>25</v>
      </c>
      <c r="E1062" t="s">
        <v>24</v>
      </c>
      <c r="F1062" s="2">
        <v>1067.03</v>
      </c>
      <c r="G1062">
        <v>3</v>
      </c>
      <c r="H1062" s="3">
        <v>4.5</v>
      </c>
      <c r="I1062" t="s">
        <v>17</v>
      </c>
      <c r="J1062" s="1">
        <v>45622</v>
      </c>
      <c r="K1062" s="1">
        <f>Table2[[#This Row],[Order_Date]]+Table2[[#This Row],[Delivery_Time_Days]]</f>
        <v>45625</v>
      </c>
      <c r="L1062" t="str">
        <f>IF(Table2[[#This Row],[Customer_Age]]&lt;30,"Young",IF(Table2[[#This Row],[Customer_Age]]&lt;45,"Middle Age","Old"))</f>
        <v>Old</v>
      </c>
      <c r="M1062" s="3" t="str">
        <f>IF(Table2[[#This Row],[Delivery_Time_Days]]&gt;=7,Table2[[#This Row],[Customer_Rating]],"")</f>
        <v/>
      </c>
      <c r="N1062" s="3">
        <f>IF(Table2[[#This Row],[Delivery_Time_Days]]&lt;7,Table2[[#This Row],[Customer_Rating]],"")</f>
        <v>4.5</v>
      </c>
    </row>
    <row r="1063" spans="1:14" x14ac:dyDescent="0.3">
      <c r="A1063">
        <v>1062</v>
      </c>
      <c r="B1063">
        <v>51</v>
      </c>
      <c r="C1063" t="s">
        <v>14</v>
      </c>
      <c r="D1063" t="s">
        <v>18</v>
      </c>
      <c r="E1063" t="s">
        <v>21</v>
      </c>
      <c r="F1063" s="2">
        <v>14.48</v>
      </c>
      <c r="G1063">
        <v>13</v>
      </c>
      <c r="H1063" s="3">
        <v>1.8</v>
      </c>
      <c r="I1063" t="s">
        <v>17</v>
      </c>
      <c r="J1063" s="1">
        <v>45623</v>
      </c>
      <c r="K1063" s="1">
        <f>Table2[[#This Row],[Order_Date]]+Table2[[#This Row],[Delivery_Time_Days]]</f>
        <v>45636</v>
      </c>
      <c r="L1063" t="str">
        <f>IF(Table2[[#This Row],[Customer_Age]]&lt;30,"Young",IF(Table2[[#This Row],[Customer_Age]]&lt;45,"Middle Age","Old"))</f>
        <v>Old</v>
      </c>
      <c r="M1063" s="3">
        <f>IF(Table2[[#This Row],[Delivery_Time_Days]]&gt;=7,Table2[[#This Row],[Customer_Rating]],"")</f>
        <v>1.8</v>
      </c>
      <c r="N1063" s="3" t="str">
        <f>IF(Table2[[#This Row],[Delivery_Time_Days]]&lt;7,Table2[[#This Row],[Customer_Rating]],"")</f>
        <v/>
      </c>
    </row>
    <row r="1064" spans="1:14" x14ac:dyDescent="0.3">
      <c r="A1064">
        <v>1063</v>
      </c>
      <c r="B1064">
        <v>25</v>
      </c>
      <c r="C1064" t="s">
        <v>10</v>
      </c>
      <c r="D1064" t="s">
        <v>22</v>
      </c>
      <c r="E1064" t="s">
        <v>12</v>
      </c>
      <c r="F1064" s="2">
        <v>973.2</v>
      </c>
      <c r="G1064">
        <v>12</v>
      </c>
      <c r="H1064" s="3">
        <v>2.2000000000000002</v>
      </c>
      <c r="I1064" t="s">
        <v>13</v>
      </c>
      <c r="J1064" s="1">
        <v>45624</v>
      </c>
      <c r="K1064" s="1">
        <f>Table2[[#This Row],[Order_Date]]+Table2[[#This Row],[Delivery_Time_Days]]</f>
        <v>45636</v>
      </c>
      <c r="L1064" t="str">
        <f>IF(Table2[[#This Row],[Customer_Age]]&lt;30,"Young",IF(Table2[[#This Row],[Customer_Age]]&lt;45,"Middle Age","Old"))</f>
        <v>Young</v>
      </c>
      <c r="M1064" s="3">
        <f>IF(Table2[[#This Row],[Delivery_Time_Days]]&gt;=7,Table2[[#This Row],[Customer_Rating]],"")</f>
        <v>2.2000000000000002</v>
      </c>
      <c r="N1064" s="3" t="str">
        <f>IF(Table2[[#This Row],[Delivery_Time_Days]]&lt;7,Table2[[#This Row],[Customer_Rating]],"")</f>
        <v/>
      </c>
    </row>
    <row r="1065" spans="1:14" x14ac:dyDescent="0.3">
      <c r="A1065">
        <v>1064</v>
      </c>
      <c r="B1065">
        <v>52</v>
      </c>
      <c r="C1065" t="s">
        <v>10</v>
      </c>
      <c r="D1065" t="s">
        <v>22</v>
      </c>
      <c r="E1065" t="s">
        <v>19</v>
      </c>
      <c r="F1065" s="2">
        <v>52.53</v>
      </c>
      <c r="G1065">
        <v>3</v>
      </c>
      <c r="H1065" s="3">
        <v>3.8</v>
      </c>
      <c r="I1065" t="s">
        <v>17</v>
      </c>
      <c r="J1065" s="1">
        <v>45625</v>
      </c>
      <c r="K1065" s="1">
        <f>Table2[[#This Row],[Order_Date]]+Table2[[#This Row],[Delivery_Time_Days]]</f>
        <v>45628</v>
      </c>
      <c r="L1065" t="str">
        <f>IF(Table2[[#This Row],[Customer_Age]]&lt;30,"Young",IF(Table2[[#This Row],[Customer_Age]]&lt;45,"Middle Age","Old"))</f>
        <v>Old</v>
      </c>
      <c r="M1065" s="3" t="str">
        <f>IF(Table2[[#This Row],[Delivery_Time_Days]]&gt;=7,Table2[[#This Row],[Customer_Rating]],"")</f>
        <v/>
      </c>
      <c r="N1065" s="3">
        <f>IF(Table2[[#This Row],[Delivery_Time_Days]]&lt;7,Table2[[#This Row],[Customer_Rating]],"")</f>
        <v>3.8</v>
      </c>
    </row>
    <row r="1066" spans="1:14" x14ac:dyDescent="0.3">
      <c r="A1066">
        <v>1065</v>
      </c>
      <c r="B1066">
        <v>39</v>
      </c>
      <c r="C1066" t="s">
        <v>14</v>
      </c>
      <c r="D1066" t="s">
        <v>11</v>
      </c>
      <c r="E1066" t="s">
        <v>24</v>
      </c>
      <c r="F1066" s="2">
        <v>340.01</v>
      </c>
      <c r="G1066">
        <v>5</v>
      </c>
      <c r="H1066" s="3">
        <v>4.3</v>
      </c>
      <c r="I1066" t="s">
        <v>13</v>
      </c>
      <c r="J1066" s="1">
        <v>45626</v>
      </c>
      <c r="K1066" s="1">
        <f>Table2[[#This Row],[Order_Date]]+Table2[[#This Row],[Delivery_Time_Days]]</f>
        <v>45631</v>
      </c>
      <c r="L1066" t="str">
        <f>IF(Table2[[#This Row],[Customer_Age]]&lt;30,"Young",IF(Table2[[#This Row],[Customer_Age]]&lt;45,"Middle Age","Old"))</f>
        <v>Middle Age</v>
      </c>
      <c r="M1066" s="3" t="str">
        <f>IF(Table2[[#This Row],[Delivery_Time_Days]]&gt;=7,Table2[[#This Row],[Customer_Rating]],"")</f>
        <v/>
      </c>
      <c r="N1066" s="3">
        <f>IF(Table2[[#This Row],[Delivery_Time_Days]]&lt;7,Table2[[#This Row],[Customer_Rating]],"")</f>
        <v>4.3</v>
      </c>
    </row>
    <row r="1067" spans="1:14" x14ac:dyDescent="0.3">
      <c r="A1067">
        <v>1066</v>
      </c>
      <c r="B1067">
        <v>40</v>
      </c>
      <c r="C1067" t="s">
        <v>10</v>
      </c>
      <c r="D1067" t="s">
        <v>22</v>
      </c>
      <c r="E1067" t="s">
        <v>19</v>
      </c>
      <c r="F1067" s="2">
        <v>873</v>
      </c>
      <c r="G1067">
        <v>14</v>
      </c>
      <c r="H1067" s="3">
        <v>2.2999999999999998</v>
      </c>
      <c r="I1067" t="s">
        <v>13</v>
      </c>
      <c r="J1067" s="1">
        <v>45627</v>
      </c>
      <c r="K1067" s="1">
        <f>Table2[[#This Row],[Order_Date]]+Table2[[#This Row],[Delivery_Time_Days]]</f>
        <v>45641</v>
      </c>
      <c r="L1067" t="str">
        <f>IF(Table2[[#This Row],[Customer_Age]]&lt;30,"Young",IF(Table2[[#This Row],[Customer_Age]]&lt;45,"Middle Age","Old"))</f>
        <v>Middle Age</v>
      </c>
      <c r="M1067" s="3">
        <f>IF(Table2[[#This Row],[Delivery_Time_Days]]&gt;=7,Table2[[#This Row],[Customer_Rating]],"")</f>
        <v>2.2999999999999998</v>
      </c>
      <c r="N1067" s="3" t="str">
        <f>IF(Table2[[#This Row],[Delivery_Time_Days]]&lt;7,Table2[[#This Row],[Customer_Rating]],"")</f>
        <v/>
      </c>
    </row>
    <row r="1068" spans="1:14" x14ac:dyDescent="0.3">
      <c r="A1068">
        <v>1067</v>
      </c>
      <c r="B1068">
        <v>32</v>
      </c>
      <c r="C1068" t="s">
        <v>10</v>
      </c>
      <c r="D1068" t="s">
        <v>20</v>
      </c>
      <c r="E1068" t="s">
        <v>21</v>
      </c>
      <c r="F1068" s="2">
        <v>601.09</v>
      </c>
      <c r="G1068">
        <v>14</v>
      </c>
      <c r="H1068" s="3">
        <v>1.9</v>
      </c>
      <c r="I1068" t="s">
        <v>17</v>
      </c>
      <c r="J1068" s="1">
        <v>45628</v>
      </c>
      <c r="K1068" s="1">
        <f>Table2[[#This Row],[Order_Date]]+Table2[[#This Row],[Delivery_Time_Days]]</f>
        <v>45642</v>
      </c>
      <c r="L1068" t="str">
        <f>IF(Table2[[#This Row],[Customer_Age]]&lt;30,"Young",IF(Table2[[#This Row],[Customer_Age]]&lt;45,"Middle Age","Old"))</f>
        <v>Middle Age</v>
      </c>
      <c r="M1068" s="3">
        <f>IF(Table2[[#This Row],[Delivery_Time_Days]]&gt;=7,Table2[[#This Row],[Customer_Rating]],"")</f>
        <v>1.9</v>
      </c>
      <c r="N1068" s="3" t="str">
        <f>IF(Table2[[#This Row],[Delivery_Time_Days]]&lt;7,Table2[[#This Row],[Customer_Rating]],"")</f>
        <v/>
      </c>
    </row>
    <row r="1069" spans="1:14" x14ac:dyDescent="0.3">
      <c r="A1069">
        <v>1068</v>
      </c>
      <c r="B1069">
        <v>31</v>
      </c>
      <c r="C1069" t="s">
        <v>10</v>
      </c>
      <c r="D1069" t="s">
        <v>22</v>
      </c>
      <c r="E1069" t="s">
        <v>24</v>
      </c>
      <c r="F1069" s="2">
        <v>139.44</v>
      </c>
      <c r="G1069">
        <v>12</v>
      </c>
      <c r="H1069" s="3">
        <v>4.3</v>
      </c>
      <c r="I1069" t="s">
        <v>13</v>
      </c>
      <c r="J1069" s="1">
        <v>45629</v>
      </c>
      <c r="K1069" s="1">
        <f>Table2[[#This Row],[Order_Date]]+Table2[[#This Row],[Delivery_Time_Days]]</f>
        <v>45641</v>
      </c>
      <c r="L1069" t="str">
        <f>IF(Table2[[#This Row],[Customer_Age]]&lt;30,"Young",IF(Table2[[#This Row],[Customer_Age]]&lt;45,"Middle Age","Old"))</f>
        <v>Middle Age</v>
      </c>
      <c r="M1069" s="3">
        <f>IF(Table2[[#This Row],[Delivery_Time_Days]]&gt;=7,Table2[[#This Row],[Customer_Rating]],"")</f>
        <v>4.3</v>
      </c>
      <c r="N1069" s="3" t="str">
        <f>IF(Table2[[#This Row],[Delivery_Time_Days]]&lt;7,Table2[[#This Row],[Customer_Rating]],"")</f>
        <v/>
      </c>
    </row>
    <row r="1070" spans="1:14" x14ac:dyDescent="0.3">
      <c r="A1070">
        <v>1069</v>
      </c>
      <c r="B1070">
        <v>21</v>
      </c>
      <c r="C1070" t="s">
        <v>23</v>
      </c>
      <c r="D1070" t="s">
        <v>11</v>
      </c>
      <c r="E1070" t="s">
        <v>19</v>
      </c>
      <c r="F1070" s="2">
        <v>1232.71</v>
      </c>
      <c r="G1070">
        <v>5</v>
      </c>
      <c r="H1070" s="3">
        <v>2.7</v>
      </c>
      <c r="I1070" t="s">
        <v>17</v>
      </c>
      <c r="J1070" s="1">
        <v>45630</v>
      </c>
      <c r="K1070" s="1">
        <f>Table2[[#This Row],[Order_Date]]+Table2[[#This Row],[Delivery_Time_Days]]</f>
        <v>45635</v>
      </c>
      <c r="L1070" t="str">
        <f>IF(Table2[[#This Row],[Customer_Age]]&lt;30,"Young",IF(Table2[[#This Row],[Customer_Age]]&lt;45,"Middle Age","Old"))</f>
        <v>Young</v>
      </c>
      <c r="M1070" s="3" t="str">
        <f>IF(Table2[[#This Row],[Delivery_Time_Days]]&gt;=7,Table2[[#This Row],[Customer_Rating]],"")</f>
        <v/>
      </c>
      <c r="N1070" s="3">
        <f>IF(Table2[[#This Row],[Delivery_Time_Days]]&lt;7,Table2[[#This Row],[Customer_Rating]],"")</f>
        <v>2.7</v>
      </c>
    </row>
    <row r="1071" spans="1:14" x14ac:dyDescent="0.3">
      <c r="A1071">
        <v>1070</v>
      </c>
      <c r="B1071">
        <v>37</v>
      </c>
      <c r="C1071" t="s">
        <v>23</v>
      </c>
      <c r="D1071" t="s">
        <v>11</v>
      </c>
      <c r="E1071" t="s">
        <v>12</v>
      </c>
      <c r="F1071" s="2">
        <v>1356.4</v>
      </c>
      <c r="G1071">
        <v>5</v>
      </c>
      <c r="H1071" s="3">
        <v>1.9</v>
      </c>
      <c r="I1071" t="s">
        <v>17</v>
      </c>
      <c r="J1071" s="1">
        <v>45631</v>
      </c>
      <c r="K1071" s="1">
        <f>Table2[[#This Row],[Order_Date]]+Table2[[#This Row],[Delivery_Time_Days]]</f>
        <v>45636</v>
      </c>
      <c r="L1071" t="str">
        <f>IF(Table2[[#This Row],[Customer_Age]]&lt;30,"Young",IF(Table2[[#This Row],[Customer_Age]]&lt;45,"Middle Age","Old"))</f>
        <v>Middle Age</v>
      </c>
      <c r="M1071" s="3" t="str">
        <f>IF(Table2[[#This Row],[Delivery_Time_Days]]&gt;=7,Table2[[#This Row],[Customer_Rating]],"")</f>
        <v/>
      </c>
      <c r="N1071" s="3">
        <f>IF(Table2[[#This Row],[Delivery_Time_Days]]&lt;7,Table2[[#This Row],[Customer_Rating]],"")</f>
        <v>1.9</v>
      </c>
    </row>
    <row r="1072" spans="1:14" x14ac:dyDescent="0.3">
      <c r="A1072">
        <v>1071</v>
      </c>
      <c r="B1072">
        <v>20</v>
      </c>
      <c r="C1072" t="s">
        <v>14</v>
      </c>
      <c r="D1072" t="s">
        <v>22</v>
      </c>
      <c r="E1072" t="s">
        <v>16</v>
      </c>
      <c r="F1072" s="2">
        <v>1156.5999999999999</v>
      </c>
      <c r="G1072">
        <v>13</v>
      </c>
      <c r="H1072" s="3">
        <v>4.5999999999999996</v>
      </c>
      <c r="I1072" t="s">
        <v>13</v>
      </c>
      <c r="J1072" s="1">
        <v>45632</v>
      </c>
      <c r="K1072" s="1">
        <f>Table2[[#This Row],[Order_Date]]+Table2[[#This Row],[Delivery_Time_Days]]</f>
        <v>45645</v>
      </c>
      <c r="L1072" t="str">
        <f>IF(Table2[[#This Row],[Customer_Age]]&lt;30,"Young",IF(Table2[[#This Row],[Customer_Age]]&lt;45,"Middle Age","Old"))</f>
        <v>Young</v>
      </c>
      <c r="M1072" s="3">
        <f>IF(Table2[[#This Row],[Delivery_Time_Days]]&gt;=7,Table2[[#This Row],[Customer_Rating]],"")</f>
        <v>4.5999999999999996</v>
      </c>
      <c r="N1072" s="3" t="str">
        <f>IF(Table2[[#This Row],[Delivery_Time_Days]]&lt;7,Table2[[#This Row],[Customer_Rating]],"")</f>
        <v/>
      </c>
    </row>
    <row r="1073" spans="1:14" x14ac:dyDescent="0.3">
      <c r="A1073">
        <v>1072</v>
      </c>
      <c r="B1073">
        <v>41</v>
      </c>
      <c r="C1073" t="s">
        <v>14</v>
      </c>
      <c r="D1073" t="s">
        <v>25</v>
      </c>
      <c r="E1073" t="s">
        <v>24</v>
      </c>
      <c r="F1073" s="2">
        <v>1016.19</v>
      </c>
      <c r="G1073">
        <v>8</v>
      </c>
      <c r="H1073" s="3">
        <v>2.9</v>
      </c>
      <c r="I1073" t="s">
        <v>17</v>
      </c>
      <c r="J1073" s="1">
        <v>45633</v>
      </c>
      <c r="K1073" s="1">
        <f>Table2[[#This Row],[Order_Date]]+Table2[[#This Row],[Delivery_Time_Days]]</f>
        <v>45641</v>
      </c>
      <c r="L1073" t="str">
        <f>IF(Table2[[#This Row],[Customer_Age]]&lt;30,"Young",IF(Table2[[#This Row],[Customer_Age]]&lt;45,"Middle Age","Old"))</f>
        <v>Middle Age</v>
      </c>
      <c r="M1073" s="3">
        <f>IF(Table2[[#This Row],[Delivery_Time_Days]]&gt;=7,Table2[[#This Row],[Customer_Rating]],"")</f>
        <v>2.9</v>
      </c>
      <c r="N1073" s="3" t="str">
        <f>IF(Table2[[#This Row],[Delivery_Time_Days]]&lt;7,Table2[[#This Row],[Customer_Rating]],"")</f>
        <v/>
      </c>
    </row>
    <row r="1074" spans="1:14" x14ac:dyDescent="0.3">
      <c r="A1074">
        <v>1073</v>
      </c>
      <c r="B1074">
        <v>35</v>
      </c>
      <c r="C1074" t="s">
        <v>14</v>
      </c>
      <c r="D1074" t="s">
        <v>15</v>
      </c>
      <c r="E1074" t="s">
        <v>12</v>
      </c>
      <c r="F1074" s="2">
        <v>1039.79</v>
      </c>
      <c r="G1074">
        <v>5</v>
      </c>
      <c r="H1074" s="3">
        <v>3.2</v>
      </c>
      <c r="I1074" t="s">
        <v>17</v>
      </c>
      <c r="J1074" s="1">
        <v>45634</v>
      </c>
      <c r="K1074" s="1">
        <f>Table2[[#This Row],[Order_Date]]+Table2[[#This Row],[Delivery_Time_Days]]</f>
        <v>45639</v>
      </c>
      <c r="L1074" t="str">
        <f>IF(Table2[[#This Row],[Customer_Age]]&lt;30,"Young",IF(Table2[[#This Row],[Customer_Age]]&lt;45,"Middle Age","Old"))</f>
        <v>Middle Age</v>
      </c>
      <c r="M1074" s="3" t="str">
        <f>IF(Table2[[#This Row],[Delivery_Time_Days]]&gt;=7,Table2[[#This Row],[Customer_Rating]],"")</f>
        <v/>
      </c>
      <c r="N1074" s="3">
        <f>IF(Table2[[#This Row],[Delivery_Time_Days]]&lt;7,Table2[[#This Row],[Customer_Rating]],"")</f>
        <v>3.2</v>
      </c>
    </row>
    <row r="1075" spans="1:14" x14ac:dyDescent="0.3">
      <c r="A1075">
        <v>1074</v>
      </c>
      <c r="B1075">
        <v>56</v>
      </c>
      <c r="C1075" t="s">
        <v>14</v>
      </c>
      <c r="D1075" t="s">
        <v>25</v>
      </c>
      <c r="E1075" t="s">
        <v>21</v>
      </c>
      <c r="F1075" s="2">
        <v>1420.09</v>
      </c>
      <c r="G1075">
        <v>11</v>
      </c>
      <c r="H1075" s="3">
        <v>1.2</v>
      </c>
      <c r="I1075" t="s">
        <v>17</v>
      </c>
      <c r="J1075" s="1">
        <v>45635</v>
      </c>
      <c r="K1075" s="1">
        <f>Table2[[#This Row],[Order_Date]]+Table2[[#This Row],[Delivery_Time_Days]]</f>
        <v>45646</v>
      </c>
      <c r="L1075" t="str">
        <f>IF(Table2[[#This Row],[Customer_Age]]&lt;30,"Young",IF(Table2[[#This Row],[Customer_Age]]&lt;45,"Middle Age","Old"))</f>
        <v>Old</v>
      </c>
      <c r="M1075" s="3">
        <f>IF(Table2[[#This Row],[Delivery_Time_Days]]&gt;=7,Table2[[#This Row],[Customer_Rating]],"")</f>
        <v>1.2</v>
      </c>
      <c r="N1075" s="3" t="str">
        <f>IF(Table2[[#This Row],[Delivery_Time_Days]]&lt;7,Table2[[#This Row],[Customer_Rating]],"")</f>
        <v/>
      </c>
    </row>
    <row r="1076" spans="1:14" x14ac:dyDescent="0.3">
      <c r="A1076">
        <v>1075</v>
      </c>
      <c r="B1076">
        <v>46</v>
      </c>
      <c r="C1076" t="s">
        <v>10</v>
      </c>
      <c r="D1076" t="s">
        <v>25</v>
      </c>
      <c r="E1076" t="s">
        <v>12</v>
      </c>
      <c r="F1076" s="2">
        <v>161.69999999999999</v>
      </c>
      <c r="G1076">
        <v>14</v>
      </c>
      <c r="H1076" s="3">
        <v>2.1</v>
      </c>
      <c r="I1076" t="s">
        <v>13</v>
      </c>
      <c r="J1076" s="1">
        <v>45636</v>
      </c>
      <c r="K1076" s="1">
        <f>Table2[[#This Row],[Order_Date]]+Table2[[#This Row],[Delivery_Time_Days]]</f>
        <v>45650</v>
      </c>
      <c r="L1076" t="str">
        <f>IF(Table2[[#This Row],[Customer_Age]]&lt;30,"Young",IF(Table2[[#This Row],[Customer_Age]]&lt;45,"Middle Age","Old"))</f>
        <v>Old</v>
      </c>
      <c r="M1076" s="3">
        <f>IF(Table2[[#This Row],[Delivery_Time_Days]]&gt;=7,Table2[[#This Row],[Customer_Rating]],"")</f>
        <v>2.1</v>
      </c>
      <c r="N1076" s="3" t="str">
        <f>IF(Table2[[#This Row],[Delivery_Time_Days]]&lt;7,Table2[[#This Row],[Customer_Rating]],"")</f>
        <v/>
      </c>
    </row>
    <row r="1077" spans="1:14" x14ac:dyDescent="0.3">
      <c r="A1077">
        <v>1076</v>
      </c>
      <c r="B1077">
        <v>28</v>
      </c>
      <c r="C1077" t="s">
        <v>14</v>
      </c>
      <c r="D1077" t="s">
        <v>15</v>
      </c>
      <c r="E1077" t="s">
        <v>24</v>
      </c>
      <c r="F1077" s="2">
        <v>437.79</v>
      </c>
      <c r="G1077">
        <v>10</v>
      </c>
      <c r="H1077" s="3">
        <v>1.1000000000000001</v>
      </c>
      <c r="I1077" t="s">
        <v>13</v>
      </c>
      <c r="J1077" s="1">
        <v>45637</v>
      </c>
      <c r="K1077" s="1">
        <f>Table2[[#This Row],[Order_Date]]+Table2[[#This Row],[Delivery_Time_Days]]</f>
        <v>45647</v>
      </c>
      <c r="L1077" t="str">
        <f>IF(Table2[[#This Row],[Customer_Age]]&lt;30,"Young",IF(Table2[[#This Row],[Customer_Age]]&lt;45,"Middle Age","Old"))</f>
        <v>Young</v>
      </c>
      <c r="M1077" s="3">
        <f>IF(Table2[[#This Row],[Delivery_Time_Days]]&gt;=7,Table2[[#This Row],[Customer_Rating]],"")</f>
        <v>1.1000000000000001</v>
      </c>
      <c r="N1077" s="3" t="str">
        <f>IF(Table2[[#This Row],[Delivery_Time_Days]]&lt;7,Table2[[#This Row],[Customer_Rating]],"")</f>
        <v/>
      </c>
    </row>
    <row r="1078" spans="1:14" x14ac:dyDescent="0.3">
      <c r="A1078">
        <v>1077</v>
      </c>
      <c r="B1078">
        <v>52</v>
      </c>
      <c r="C1078" t="s">
        <v>23</v>
      </c>
      <c r="D1078" t="s">
        <v>22</v>
      </c>
      <c r="E1078" t="s">
        <v>24</v>
      </c>
      <c r="F1078" s="2">
        <v>909.54</v>
      </c>
      <c r="G1078">
        <v>7</v>
      </c>
      <c r="H1078" s="3">
        <v>4.9000000000000004</v>
      </c>
      <c r="I1078" t="s">
        <v>17</v>
      </c>
      <c r="J1078" s="1">
        <v>45638</v>
      </c>
      <c r="K1078" s="1">
        <f>Table2[[#This Row],[Order_Date]]+Table2[[#This Row],[Delivery_Time_Days]]</f>
        <v>45645</v>
      </c>
      <c r="L1078" t="str">
        <f>IF(Table2[[#This Row],[Customer_Age]]&lt;30,"Young",IF(Table2[[#This Row],[Customer_Age]]&lt;45,"Middle Age","Old"))</f>
        <v>Old</v>
      </c>
      <c r="M1078" s="3">
        <f>IF(Table2[[#This Row],[Delivery_Time_Days]]&gt;=7,Table2[[#This Row],[Customer_Rating]],"")</f>
        <v>4.9000000000000004</v>
      </c>
      <c r="N1078" s="3" t="str">
        <f>IF(Table2[[#This Row],[Delivery_Time_Days]]&lt;7,Table2[[#This Row],[Customer_Rating]],"")</f>
        <v/>
      </c>
    </row>
    <row r="1079" spans="1:14" x14ac:dyDescent="0.3">
      <c r="A1079">
        <v>1078</v>
      </c>
      <c r="B1079">
        <v>24</v>
      </c>
      <c r="C1079" t="s">
        <v>23</v>
      </c>
      <c r="D1079" t="s">
        <v>18</v>
      </c>
      <c r="E1079" t="s">
        <v>16</v>
      </c>
      <c r="F1079" s="2">
        <v>94.82</v>
      </c>
      <c r="G1079">
        <v>4</v>
      </c>
      <c r="H1079" s="3">
        <v>3.9</v>
      </c>
      <c r="I1079" t="s">
        <v>13</v>
      </c>
      <c r="J1079" s="1">
        <v>45639</v>
      </c>
      <c r="K1079" s="1">
        <f>Table2[[#This Row],[Order_Date]]+Table2[[#This Row],[Delivery_Time_Days]]</f>
        <v>45643</v>
      </c>
      <c r="L1079" t="str">
        <f>IF(Table2[[#This Row],[Customer_Age]]&lt;30,"Young",IF(Table2[[#This Row],[Customer_Age]]&lt;45,"Middle Age","Old"))</f>
        <v>Young</v>
      </c>
      <c r="M1079" s="3" t="str">
        <f>IF(Table2[[#This Row],[Delivery_Time_Days]]&gt;=7,Table2[[#This Row],[Customer_Rating]],"")</f>
        <v/>
      </c>
      <c r="N1079" s="3">
        <f>IF(Table2[[#This Row],[Delivery_Time_Days]]&lt;7,Table2[[#This Row],[Customer_Rating]],"")</f>
        <v>3.9</v>
      </c>
    </row>
    <row r="1080" spans="1:14" x14ac:dyDescent="0.3">
      <c r="A1080">
        <v>1079</v>
      </c>
      <c r="B1080">
        <v>25</v>
      </c>
      <c r="C1080" t="s">
        <v>10</v>
      </c>
      <c r="D1080" t="s">
        <v>15</v>
      </c>
      <c r="E1080" t="s">
        <v>19</v>
      </c>
      <c r="F1080" s="2">
        <v>1365.58</v>
      </c>
      <c r="G1080">
        <v>10</v>
      </c>
      <c r="H1080" s="3">
        <v>3.7</v>
      </c>
      <c r="I1080" t="s">
        <v>13</v>
      </c>
      <c r="J1080" s="1">
        <v>45640</v>
      </c>
      <c r="K1080" s="1">
        <f>Table2[[#This Row],[Order_Date]]+Table2[[#This Row],[Delivery_Time_Days]]</f>
        <v>45650</v>
      </c>
      <c r="L1080" t="str">
        <f>IF(Table2[[#This Row],[Customer_Age]]&lt;30,"Young",IF(Table2[[#This Row],[Customer_Age]]&lt;45,"Middle Age","Old"))</f>
        <v>Young</v>
      </c>
      <c r="M1080" s="3">
        <f>IF(Table2[[#This Row],[Delivery_Time_Days]]&gt;=7,Table2[[#This Row],[Customer_Rating]],"")</f>
        <v>3.7</v>
      </c>
      <c r="N1080" s="3" t="str">
        <f>IF(Table2[[#This Row],[Delivery_Time_Days]]&lt;7,Table2[[#This Row],[Customer_Rating]],"")</f>
        <v/>
      </c>
    </row>
    <row r="1081" spans="1:14" x14ac:dyDescent="0.3">
      <c r="A1081">
        <v>1080</v>
      </c>
      <c r="B1081">
        <v>52</v>
      </c>
      <c r="C1081" t="s">
        <v>14</v>
      </c>
      <c r="D1081" t="s">
        <v>15</v>
      </c>
      <c r="E1081" t="s">
        <v>12</v>
      </c>
      <c r="F1081" s="2">
        <v>997.86</v>
      </c>
      <c r="G1081">
        <v>7</v>
      </c>
      <c r="H1081" s="3">
        <v>4.5999999999999996</v>
      </c>
      <c r="I1081" t="s">
        <v>13</v>
      </c>
      <c r="J1081" s="1">
        <v>45641</v>
      </c>
      <c r="K1081" s="1">
        <f>Table2[[#This Row],[Order_Date]]+Table2[[#This Row],[Delivery_Time_Days]]</f>
        <v>45648</v>
      </c>
      <c r="L1081" t="str">
        <f>IF(Table2[[#This Row],[Customer_Age]]&lt;30,"Young",IF(Table2[[#This Row],[Customer_Age]]&lt;45,"Middle Age","Old"))</f>
        <v>Old</v>
      </c>
      <c r="M1081" s="3">
        <f>IF(Table2[[#This Row],[Delivery_Time_Days]]&gt;=7,Table2[[#This Row],[Customer_Rating]],"")</f>
        <v>4.5999999999999996</v>
      </c>
      <c r="N1081" s="3" t="str">
        <f>IF(Table2[[#This Row],[Delivery_Time_Days]]&lt;7,Table2[[#This Row],[Customer_Rating]],"")</f>
        <v/>
      </c>
    </row>
    <row r="1082" spans="1:14" x14ac:dyDescent="0.3">
      <c r="A1082">
        <v>1081</v>
      </c>
      <c r="B1082">
        <v>23</v>
      </c>
      <c r="C1082" t="s">
        <v>14</v>
      </c>
      <c r="D1082" t="s">
        <v>15</v>
      </c>
      <c r="E1082" t="s">
        <v>24</v>
      </c>
      <c r="F1082" s="2">
        <v>287.86</v>
      </c>
      <c r="G1082">
        <v>7</v>
      </c>
      <c r="H1082" s="3">
        <v>1.7</v>
      </c>
      <c r="I1082" t="s">
        <v>13</v>
      </c>
      <c r="J1082" s="1">
        <v>45642</v>
      </c>
      <c r="K1082" s="1">
        <f>Table2[[#This Row],[Order_Date]]+Table2[[#This Row],[Delivery_Time_Days]]</f>
        <v>45649</v>
      </c>
      <c r="L1082" t="str">
        <f>IF(Table2[[#This Row],[Customer_Age]]&lt;30,"Young",IF(Table2[[#This Row],[Customer_Age]]&lt;45,"Middle Age","Old"))</f>
        <v>Young</v>
      </c>
      <c r="M1082" s="3">
        <f>IF(Table2[[#This Row],[Delivery_Time_Days]]&gt;=7,Table2[[#This Row],[Customer_Rating]],"")</f>
        <v>1.7</v>
      </c>
      <c r="N1082" s="3" t="str">
        <f>IF(Table2[[#This Row],[Delivery_Time_Days]]&lt;7,Table2[[#This Row],[Customer_Rating]],"")</f>
        <v/>
      </c>
    </row>
    <row r="1083" spans="1:14" x14ac:dyDescent="0.3">
      <c r="A1083">
        <v>1082</v>
      </c>
      <c r="B1083">
        <v>62</v>
      </c>
      <c r="C1083" t="s">
        <v>14</v>
      </c>
      <c r="D1083" t="s">
        <v>15</v>
      </c>
      <c r="E1083" t="s">
        <v>12</v>
      </c>
      <c r="F1083" s="2">
        <v>1294.74</v>
      </c>
      <c r="G1083">
        <v>1</v>
      </c>
      <c r="H1083" s="3">
        <v>4.8</v>
      </c>
      <c r="I1083" t="s">
        <v>13</v>
      </c>
      <c r="J1083" s="1">
        <v>45643</v>
      </c>
      <c r="K1083" s="1">
        <f>Table2[[#This Row],[Order_Date]]+Table2[[#This Row],[Delivery_Time_Days]]</f>
        <v>45644</v>
      </c>
      <c r="L1083" t="str">
        <f>IF(Table2[[#This Row],[Customer_Age]]&lt;30,"Young",IF(Table2[[#This Row],[Customer_Age]]&lt;45,"Middle Age","Old"))</f>
        <v>Old</v>
      </c>
      <c r="M1083" s="3" t="str">
        <f>IF(Table2[[#This Row],[Delivery_Time_Days]]&gt;=7,Table2[[#This Row],[Customer_Rating]],"")</f>
        <v/>
      </c>
      <c r="N1083" s="3">
        <f>IF(Table2[[#This Row],[Delivery_Time_Days]]&lt;7,Table2[[#This Row],[Customer_Rating]],"")</f>
        <v>4.8</v>
      </c>
    </row>
    <row r="1084" spans="1:14" x14ac:dyDescent="0.3">
      <c r="A1084">
        <v>1083</v>
      </c>
      <c r="B1084">
        <v>47</v>
      </c>
      <c r="C1084" t="s">
        <v>14</v>
      </c>
      <c r="D1084" t="s">
        <v>25</v>
      </c>
      <c r="E1084" t="s">
        <v>24</v>
      </c>
      <c r="F1084" s="2">
        <v>26.92</v>
      </c>
      <c r="G1084">
        <v>2</v>
      </c>
      <c r="H1084" s="3">
        <v>2.1</v>
      </c>
      <c r="I1084" t="s">
        <v>13</v>
      </c>
      <c r="J1084" s="1">
        <v>45644</v>
      </c>
      <c r="K1084" s="1">
        <f>Table2[[#This Row],[Order_Date]]+Table2[[#This Row],[Delivery_Time_Days]]</f>
        <v>45646</v>
      </c>
      <c r="L1084" t="str">
        <f>IF(Table2[[#This Row],[Customer_Age]]&lt;30,"Young",IF(Table2[[#This Row],[Customer_Age]]&lt;45,"Middle Age","Old"))</f>
        <v>Old</v>
      </c>
      <c r="M1084" s="3" t="str">
        <f>IF(Table2[[#This Row],[Delivery_Time_Days]]&gt;=7,Table2[[#This Row],[Customer_Rating]],"")</f>
        <v/>
      </c>
      <c r="N1084" s="3">
        <f>IF(Table2[[#This Row],[Delivery_Time_Days]]&lt;7,Table2[[#This Row],[Customer_Rating]],"")</f>
        <v>2.1</v>
      </c>
    </row>
    <row r="1085" spans="1:14" x14ac:dyDescent="0.3">
      <c r="A1085">
        <v>1084</v>
      </c>
      <c r="B1085">
        <v>62</v>
      </c>
      <c r="C1085" t="s">
        <v>14</v>
      </c>
      <c r="D1085" t="s">
        <v>11</v>
      </c>
      <c r="E1085" t="s">
        <v>16</v>
      </c>
      <c r="F1085" s="2">
        <v>1289.67</v>
      </c>
      <c r="G1085">
        <v>11</v>
      </c>
      <c r="H1085" s="3">
        <v>4.5999999999999996</v>
      </c>
      <c r="I1085" t="s">
        <v>17</v>
      </c>
      <c r="J1085" s="1">
        <v>45645</v>
      </c>
      <c r="K1085" s="1">
        <f>Table2[[#This Row],[Order_Date]]+Table2[[#This Row],[Delivery_Time_Days]]</f>
        <v>45656</v>
      </c>
      <c r="L1085" t="str">
        <f>IF(Table2[[#This Row],[Customer_Age]]&lt;30,"Young",IF(Table2[[#This Row],[Customer_Age]]&lt;45,"Middle Age","Old"))</f>
        <v>Old</v>
      </c>
      <c r="M1085" s="3">
        <f>IF(Table2[[#This Row],[Delivery_Time_Days]]&gt;=7,Table2[[#This Row],[Customer_Rating]],"")</f>
        <v>4.5999999999999996</v>
      </c>
      <c r="N1085" s="3" t="str">
        <f>IF(Table2[[#This Row],[Delivery_Time_Days]]&lt;7,Table2[[#This Row],[Customer_Rating]],"")</f>
        <v/>
      </c>
    </row>
    <row r="1086" spans="1:14" x14ac:dyDescent="0.3">
      <c r="A1086">
        <v>1085</v>
      </c>
      <c r="B1086">
        <v>34</v>
      </c>
      <c r="C1086" t="s">
        <v>23</v>
      </c>
      <c r="D1086" t="s">
        <v>11</v>
      </c>
      <c r="E1086" t="s">
        <v>16</v>
      </c>
      <c r="F1086" s="2">
        <v>1210.22</v>
      </c>
      <c r="G1086">
        <v>3</v>
      </c>
      <c r="H1086" s="3">
        <v>2.4</v>
      </c>
      <c r="I1086" t="s">
        <v>17</v>
      </c>
      <c r="J1086" s="1">
        <v>45646</v>
      </c>
      <c r="K1086" s="1">
        <f>Table2[[#This Row],[Order_Date]]+Table2[[#This Row],[Delivery_Time_Days]]</f>
        <v>45649</v>
      </c>
      <c r="L1086" t="str">
        <f>IF(Table2[[#This Row],[Customer_Age]]&lt;30,"Young",IF(Table2[[#This Row],[Customer_Age]]&lt;45,"Middle Age","Old"))</f>
        <v>Middle Age</v>
      </c>
      <c r="M1086" s="3" t="str">
        <f>IF(Table2[[#This Row],[Delivery_Time_Days]]&gt;=7,Table2[[#This Row],[Customer_Rating]],"")</f>
        <v/>
      </c>
      <c r="N1086" s="3">
        <f>IF(Table2[[#This Row],[Delivery_Time_Days]]&lt;7,Table2[[#This Row],[Customer_Rating]],"")</f>
        <v>2.4</v>
      </c>
    </row>
    <row r="1087" spans="1:14" x14ac:dyDescent="0.3">
      <c r="A1087">
        <v>1086</v>
      </c>
      <c r="B1087">
        <v>30</v>
      </c>
      <c r="C1087" t="s">
        <v>14</v>
      </c>
      <c r="D1087" t="s">
        <v>20</v>
      </c>
      <c r="E1087" t="s">
        <v>24</v>
      </c>
      <c r="F1087" s="2">
        <v>125.14</v>
      </c>
      <c r="G1087">
        <v>2</v>
      </c>
      <c r="H1087" s="3">
        <v>3.4</v>
      </c>
      <c r="I1087" t="s">
        <v>17</v>
      </c>
      <c r="J1087" s="1">
        <v>45647</v>
      </c>
      <c r="K1087" s="1">
        <f>Table2[[#This Row],[Order_Date]]+Table2[[#This Row],[Delivery_Time_Days]]</f>
        <v>45649</v>
      </c>
      <c r="L1087" t="str">
        <f>IF(Table2[[#This Row],[Customer_Age]]&lt;30,"Young",IF(Table2[[#This Row],[Customer_Age]]&lt;45,"Middle Age","Old"))</f>
        <v>Middle Age</v>
      </c>
      <c r="M1087" s="3" t="str">
        <f>IF(Table2[[#This Row],[Delivery_Time_Days]]&gt;=7,Table2[[#This Row],[Customer_Rating]],"")</f>
        <v/>
      </c>
      <c r="N1087" s="3">
        <f>IF(Table2[[#This Row],[Delivery_Time_Days]]&lt;7,Table2[[#This Row],[Customer_Rating]],"")</f>
        <v>3.4</v>
      </c>
    </row>
    <row r="1088" spans="1:14" x14ac:dyDescent="0.3">
      <c r="A1088">
        <v>1087</v>
      </c>
      <c r="B1088">
        <v>66</v>
      </c>
      <c r="C1088" t="s">
        <v>10</v>
      </c>
      <c r="D1088" t="s">
        <v>20</v>
      </c>
      <c r="E1088" t="s">
        <v>21</v>
      </c>
      <c r="F1088" s="2">
        <v>1361.34</v>
      </c>
      <c r="G1088">
        <v>10</v>
      </c>
      <c r="H1088" s="3">
        <v>3.4</v>
      </c>
      <c r="I1088" t="s">
        <v>13</v>
      </c>
      <c r="J1088" s="1">
        <v>45648</v>
      </c>
      <c r="K1088" s="1">
        <f>Table2[[#This Row],[Order_Date]]+Table2[[#This Row],[Delivery_Time_Days]]</f>
        <v>45658</v>
      </c>
      <c r="L1088" t="str">
        <f>IF(Table2[[#This Row],[Customer_Age]]&lt;30,"Young",IF(Table2[[#This Row],[Customer_Age]]&lt;45,"Middle Age","Old"))</f>
        <v>Old</v>
      </c>
      <c r="M1088" s="3">
        <f>IF(Table2[[#This Row],[Delivery_Time_Days]]&gt;=7,Table2[[#This Row],[Customer_Rating]],"")</f>
        <v>3.4</v>
      </c>
      <c r="N1088" s="3" t="str">
        <f>IF(Table2[[#This Row],[Delivery_Time_Days]]&lt;7,Table2[[#This Row],[Customer_Rating]],"")</f>
        <v/>
      </c>
    </row>
    <row r="1089" spans="1:14" x14ac:dyDescent="0.3">
      <c r="A1089">
        <v>1088</v>
      </c>
      <c r="B1089">
        <v>42</v>
      </c>
      <c r="C1089" t="s">
        <v>10</v>
      </c>
      <c r="D1089" t="s">
        <v>11</v>
      </c>
      <c r="E1089" t="s">
        <v>12</v>
      </c>
      <c r="F1089" s="2">
        <v>1486.14</v>
      </c>
      <c r="G1089">
        <v>13</v>
      </c>
      <c r="H1089" s="3">
        <v>3.9</v>
      </c>
      <c r="I1089" t="s">
        <v>17</v>
      </c>
      <c r="J1089" s="1">
        <v>45649</v>
      </c>
      <c r="K1089" s="1">
        <f>Table2[[#This Row],[Order_Date]]+Table2[[#This Row],[Delivery_Time_Days]]</f>
        <v>45662</v>
      </c>
      <c r="L1089" t="str">
        <f>IF(Table2[[#This Row],[Customer_Age]]&lt;30,"Young",IF(Table2[[#This Row],[Customer_Age]]&lt;45,"Middle Age","Old"))</f>
        <v>Middle Age</v>
      </c>
      <c r="M1089" s="3">
        <f>IF(Table2[[#This Row],[Delivery_Time_Days]]&gt;=7,Table2[[#This Row],[Customer_Rating]],"")</f>
        <v>3.9</v>
      </c>
      <c r="N1089" s="3" t="str">
        <f>IF(Table2[[#This Row],[Delivery_Time_Days]]&lt;7,Table2[[#This Row],[Customer_Rating]],"")</f>
        <v/>
      </c>
    </row>
    <row r="1090" spans="1:14" x14ac:dyDescent="0.3">
      <c r="A1090">
        <v>1089</v>
      </c>
      <c r="B1090">
        <v>35</v>
      </c>
      <c r="C1090" t="s">
        <v>10</v>
      </c>
      <c r="D1090" t="s">
        <v>22</v>
      </c>
      <c r="E1090" t="s">
        <v>24</v>
      </c>
      <c r="F1090" s="2">
        <v>354.75</v>
      </c>
      <c r="G1090">
        <v>1</v>
      </c>
      <c r="H1090" s="3">
        <v>1.9</v>
      </c>
      <c r="I1090" t="s">
        <v>13</v>
      </c>
      <c r="J1090" s="1">
        <v>45650</v>
      </c>
      <c r="K1090" s="1">
        <f>Table2[[#This Row],[Order_Date]]+Table2[[#This Row],[Delivery_Time_Days]]</f>
        <v>45651</v>
      </c>
      <c r="L1090" t="str">
        <f>IF(Table2[[#This Row],[Customer_Age]]&lt;30,"Young",IF(Table2[[#This Row],[Customer_Age]]&lt;45,"Middle Age","Old"))</f>
        <v>Middle Age</v>
      </c>
      <c r="M1090" s="3" t="str">
        <f>IF(Table2[[#This Row],[Delivery_Time_Days]]&gt;=7,Table2[[#This Row],[Customer_Rating]],"")</f>
        <v/>
      </c>
      <c r="N1090" s="3">
        <f>IF(Table2[[#This Row],[Delivery_Time_Days]]&lt;7,Table2[[#This Row],[Customer_Rating]],"")</f>
        <v>1.9</v>
      </c>
    </row>
    <row r="1091" spans="1:14" x14ac:dyDescent="0.3">
      <c r="A1091">
        <v>1090</v>
      </c>
      <c r="B1091">
        <v>65</v>
      </c>
      <c r="C1091" t="s">
        <v>14</v>
      </c>
      <c r="D1091" t="s">
        <v>25</v>
      </c>
      <c r="E1091" t="s">
        <v>12</v>
      </c>
      <c r="F1091" s="2">
        <v>547.91</v>
      </c>
      <c r="G1091">
        <v>4</v>
      </c>
      <c r="H1091" s="3">
        <v>3.4</v>
      </c>
      <c r="I1091" t="s">
        <v>17</v>
      </c>
      <c r="J1091" s="1">
        <v>45651</v>
      </c>
      <c r="K1091" s="1">
        <f>Table2[[#This Row],[Order_Date]]+Table2[[#This Row],[Delivery_Time_Days]]</f>
        <v>45655</v>
      </c>
      <c r="L1091" t="str">
        <f>IF(Table2[[#This Row],[Customer_Age]]&lt;30,"Young",IF(Table2[[#This Row],[Customer_Age]]&lt;45,"Middle Age","Old"))</f>
        <v>Old</v>
      </c>
      <c r="M1091" s="3" t="str">
        <f>IF(Table2[[#This Row],[Delivery_Time_Days]]&gt;=7,Table2[[#This Row],[Customer_Rating]],"")</f>
        <v/>
      </c>
      <c r="N1091" s="3">
        <f>IF(Table2[[#This Row],[Delivery_Time_Days]]&lt;7,Table2[[#This Row],[Customer_Rating]],"")</f>
        <v>3.4</v>
      </c>
    </row>
    <row r="1092" spans="1:14" x14ac:dyDescent="0.3">
      <c r="A1092">
        <v>1091</v>
      </c>
      <c r="B1092">
        <v>59</v>
      </c>
      <c r="C1092" t="s">
        <v>23</v>
      </c>
      <c r="D1092" t="s">
        <v>20</v>
      </c>
      <c r="E1092" t="s">
        <v>19</v>
      </c>
      <c r="F1092" s="2">
        <v>198.89</v>
      </c>
      <c r="G1092">
        <v>12</v>
      </c>
      <c r="H1092" s="3">
        <v>4.2</v>
      </c>
      <c r="I1092" t="s">
        <v>13</v>
      </c>
      <c r="J1092" s="1">
        <v>45652</v>
      </c>
      <c r="K1092" s="1">
        <f>Table2[[#This Row],[Order_Date]]+Table2[[#This Row],[Delivery_Time_Days]]</f>
        <v>45664</v>
      </c>
      <c r="L1092" t="str">
        <f>IF(Table2[[#This Row],[Customer_Age]]&lt;30,"Young",IF(Table2[[#This Row],[Customer_Age]]&lt;45,"Middle Age","Old"))</f>
        <v>Old</v>
      </c>
      <c r="M1092" s="3">
        <f>IF(Table2[[#This Row],[Delivery_Time_Days]]&gt;=7,Table2[[#This Row],[Customer_Rating]],"")</f>
        <v>4.2</v>
      </c>
      <c r="N1092" s="3" t="str">
        <f>IF(Table2[[#This Row],[Delivery_Time_Days]]&lt;7,Table2[[#This Row],[Customer_Rating]],"")</f>
        <v/>
      </c>
    </row>
    <row r="1093" spans="1:14" x14ac:dyDescent="0.3">
      <c r="A1093">
        <v>1092</v>
      </c>
      <c r="B1093">
        <v>20</v>
      </c>
      <c r="C1093" t="s">
        <v>14</v>
      </c>
      <c r="D1093" t="s">
        <v>11</v>
      </c>
      <c r="E1093" t="s">
        <v>12</v>
      </c>
      <c r="F1093" s="2">
        <v>281.08999999999997</v>
      </c>
      <c r="G1093">
        <v>14</v>
      </c>
      <c r="H1093" s="3">
        <v>3.5</v>
      </c>
      <c r="I1093" t="s">
        <v>17</v>
      </c>
      <c r="J1093" s="1">
        <v>45653</v>
      </c>
      <c r="K1093" s="1">
        <f>Table2[[#This Row],[Order_Date]]+Table2[[#This Row],[Delivery_Time_Days]]</f>
        <v>45667</v>
      </c>
      <c r="L1093" t="str">
        <f>IF(Table2[[#This Row],[Customer_Age]]&lt;30,"Young",IF(Table2[[#This Row],[Customer_Age]]&lt;45,"Middle Age","Old"))</f>
        <v>Young</v>
      </c>
      <c r="M1093" s="3">
        <f>IF(Table2[[#This Row],[Delivery_Time_Days]]&gt;=7,Table2[[#This Row],[Customer_Rating]],"")</f>
        <v>3.5</v>
      </c>
      <c r="N1093" s="3" t="str">
        <f>IF(Table2[[#This Row],[Delivery_Time_Days]]&lt;7,Table2[[#This Row],[Customer_Rating]],"")</f>
        <v/>
      </c>
    </row>
    <row r="1094" spans="1:14" x14ac:dyDescent="0.3">
      <c r="A1094">
        <v>1093</v>
      </c>
      <c r="B1094">
        <v>43</v>
      </c>
      <c r="C1094" t="s">
        <v>23</v>
      </c>
      <c r="D1094" t="s">
        <v>11</v>
      </c>
      <c r="E1094" t="s">
        <v>19</v>
      </c>
      <c r="F1094" s="2">
        <v>332.88</v>
      </c>
      <c r="G1094">
        <v>5</v>
      </c>
      <c r="H1094" s="3">
        <v>2.7</v>
      </c>
      <c r="I1094" t="s">
        <v>17</v>
      </c>
      <c r="J1094" s="1">
        <v>45654</v>
      </c>
      <c r="K1094" s="1">
        <f>Table2[[#This Row],[Order_Date]]+Table2[[#This Row],[Delivery_Time_Days]]</f>
        <v>45659</v>
      </c>
      <c r="L1094" t="str">
        <f>IF(Table2[[#This Row],[Customer_Age]]&lt;30,"Young",IF(Table2[[#This Row],[Customer_Age]]&lt;45,"Middle Age","Old"))</f>
        <v>Middle Age</v>
      </c>
      <c r="M1094" s="3" t="str">
        <f>IF(Table2[[#This Row],[Delivery_Time_Days]]&gt;=7,Table2[[#This Row],[Customer_Rating]],"")</f>
        <v/>
      </c>
      <c r="N1094" s="3">
        <f>IF(Table2[[#This Row],[Delivery_Time_Days]]&lt;7,Table2[[#This Row],[Customer_Rating]],"")</f>
        <v>2.7</v>
      </c>
    </row>
    <row r="1095" spans="1:14" x14ac:dyDescent="0.3">
      <c r="A1095">
        <v>1094</v>
      </c>
      <c r="B1095">
        <v>18</v>
      </c>
      <c r="C1095" t="s">
        <v>10</v>
      </c>
      <c r="D1095" t="s">
        <v>22</v>
      </c>
      <c r="E1095" t="s">
        <v>16</v>
      </c>
      <c r="F1095" s="2">
        <v>1025.45</v>
      </c>
      <c r="G1095">
        <v>4</v>
      </c>
      <c r="H1095" s="3">
        <v>2.1</v>
      </c>
      <c r="I1095" t="s">
        <v>17</v>
      </c>
      <c r="J1095" s="1">
        <v>45655</v>
      </c>
      <c r="K1095" s="1">
        <f>Table2[[#This Row],[Order_Date]]+Table2[[#This Row],[Delivery_Time_Days]]</f>
        <v>45659</v>
      </c>
      <c r="L1095" t="str">
        <f>IF(Table2[[#This Row],[Customer_Age]]&lt;30,"Young",IF(Table2[[#This Row],[Customer_Age]]&lt;45,"Middle Age","Old"))</f>
        <v>Young</v>
      </c>
      <c r="M1095" s="3" t="str">
        <f>IF(Table2[[#This Row],[Delivery_Time_Days]]&gt;=7,Table2[[#This Row],[Customer_Rating]],"")</f>
        <v/>
      </c>
      <c r="N1095" s="3">
        <f>IF(Table2[[#This Row],[Delivery_Time_Days]]&lt;7,Table2[[#This Row],[Customer_Rating]],"")</f>
        <v>2.1</v>
      </c>
    </row>
    <row r="1096" spans="1:14" x14ac:dyDescent="0.3">
      <c r="A1096">
        <v>1095</v>
      </c>
      <c r="B1096">
        <v>51</v>
      </c>
      <c r="C1096" t="s">
        <v>23</v>
      </c>
      <c r="D1096" t="s">
        <v>20</v>
      </c>
      <c r="E1096" t="s">
        <v>24</v>
      </c>
      <c r="F1096" s="2">
        <v>1279.0899999999999</v>
      </c>
      <c r="G1096">
        <v>11</v>
      </c>
      <c r="H1096" s="3">
        <v>1.1000000000000001</v>
      </c>
      <c r="I1096" t="s">
        <v>17</v>
      </c>
      <c r="J1096" s="1">
        <v>45656</v>
      </c>
      <c r="K1096" s="1">
        <f>Table2[[#This Row],[Order_Date]]+Table2[[#This Row],[Delivery_Time_Days]]</f>
        <v>45667</v>
      </c>
      <c r="L1096" t="str">
        <f>IF(Table2[[#This Row],[Customer_Age]]&lt;30,"Young",IF(Table2[[#This Row],[Customer_Age]]&lt;45,"Middle Age","Old"))</f>
        <v>Old</v>
      </c>
      <c r="M1096" s="3">
        <f>IF(Table2[[#This Row],[Delivery_Time_Days]]&gt;=7,Table2[[#This Row],[Customer_Rating]],"")</f>
        <v>1.1000000000000001</v>
      </c>
      <c r="N1096" s="3" t="str">
        <f>IF(Table2[[#This Row],[Delivery_Time_Days]]&lt;7,Table2[[#This Row],[Customer_Rating]],"")</f>
        <v/>
      </c>
    </row>
    <row r="1097" spans="1:14" x14ac:dyDescent="0.3">
      <c r="A1097">
        <v>1096</v>
      </c>
      <c r="B1097">
        <v>33</v>
      </c>
      <c r="C1097" t="s">
        <v>10</v>
      </c>
      <c r="D1097" t="s">
        <v>18</v>
      </c>
      <c r="E1097" t="s">
        <v>16</v>
      </c>
      <c r="F1097" s="2">
        <v>413.34</v>
      </c>
      <c r="G1097">
        <v>14</v>
      </c>
      <c r="H1097" s="3">
        <v>4.0999999999999996</v>
      </c>
      <c r="I1097" t="s">
        <v>17</v>
      </c>
      <c r="J1097" s="1">
        <v>45657</v>
      </c>
      <c r="K1097" s="1">
        <f>Table2[[#This Row],[Order_Date]]+Table2[[#This Row],[Delivery_Time_Days]]</f>
        <v>45671</v>
      </c>
      <c r="L1097" t="str">
        <f>IF(Table2[[#This Row],[Customer_Age]]&lt;30,"Young",IF(Table2[[#This Row],[Customer_Age]]&lt;45,"Middle Age","Old"))</f>
        <v>Middle Age</v>
      </c>
      <c r="M1097" s="3">
        <f>IF(Table2[[#This Row],[Delivery_Time_Days]]&gt;=7,Table2[[#This Row],[Customer_Rating]],"")</f>
        <v>4.0999999999999996</v>
      </c>
      <c r="N1097" s="3" t="str">
        <f>IF(Table2[[#This Row],[Delivery_Time_Days]]&lt;7,Table2[[#This Row],[Customer_Rating]],"")</f>
        <v/>
      </c>
    </row>
    <row r="1098" spans="1:14" x14ac:dyDescent="0.3">
      <c r="A1098">
        <v>1097</v>
      </c>
      <c r="B1098">
        <v>36</v>
      </c>
      <c r="C1098" t="s">
        <v>10</v>
      </c>
      <c r="D1098" t="s">
        <v>18</v>
      </c>
      <c r="E1098" t="s">
        <v>24</v>
      </c>
      <c r="F1098" s="2">
        <v>27.3</v>
      </c>
      <c r="G1098">
        <v>10</v>
      </c>
      <c r="H1098" s="3">
        <v>2.2999999999999998</v>
      </c>
      <c r="I1098" t="s">
        <v>17</v>
      </c>
      <c r="J1098" s="1">
        <v>45658</v>
      </c>
      <c r="K1098" s="1">
        <f>Table2[[#This Row],[Order_Date]]+Table2[[#This Row],[Delivery_Time_Days]]</f>
        <v>45668</v>
      </c>
      <c r="L1098" t="str">
        <f>IF(Table2[[#This Row],[Customer_Age]]&lt;30,"Young",IF(Table2[[#This Row],[Customer_Age]]&lt;45,"Middle Age","Old"))</f>
        <v>Middle Age</v>
      </c>
      <c r="M1098" s="3">
        <f>IF(Table2[[#This Row],[Delivery_Time_Days]]&gt;=7,Table2[[#This Row],[Customer_Rating]],"")</f>
        <v>2.2999999999999998</v>
      </c>
      <c r="N1098" s="3" t="str">
        <f>IF(Table2[[#This Row],[Delivery_Time_Days]]&lt;7,Table2[[#This Row],[Customer_Rating]],"")</f>
        <v/>
      </c>
    </row>
    <row r="1099" spans="1:14" x14ac:dyDescent="0.3">
      <c r="A1099">
        <v>1098</v>
      </c>
      <c r="B1099">
        <v>38</v>
      </c>
      <c r="C1099" t="s">
        <v>14</v>
      </c>
      <c r="D1099" t="s">
        <v>25</v>
      </c>
      <c r="E1099" t="s">
        <v>12</v>
      </c>
      <c r="F1099" s="2">
        <v>1198.68</v>
      </c>
      <c r="G1099">
        <v>6</v>
      </c>
      <c r="H1099" s="3">
        <v>2.9</v>
      </c>
      <c r="I1099" t="s">
        <v>17</v>
      </c>
      <c r="J1099" s="1">
        <v>45659</v>
      </c>
      <c r="K1099" s="1">
        <f>Table2[[#This Row],[Order_Date]]+Table2[[#This Row],[Delivery_Time_Days]]</f>
        <v>45665</v>
      </c>
      <c r="L1099" t="str">
        <f>IF(Table2[[#This Row],[Customer_Age]]&lt;30,"Young",IF(Table2[[#This Row],[Customer_Age]]&lt;45,"Middle Age","Old"))</f>
        <v>Middle Age</v>
      </c>
      <c r="M1099" s="3" t="str">
        <f>IF(Table2[[#This Row],[Delivery_Time_Days]]&gt;=7,Table2[[#This Row],[Customer_Rating]],"")</f>
        <v/>
      </c>
      <c r="N1099" s="3">
        <f>IF(Table2[[#This Row],[Delivery_Time_Days]]&lt;7,Table2[[#This Row],[Customer_Rating]],"")</f>
        <v>2.9</v>
      </c>
    </row>
    <row r="1100" spans="1:14" x14ac:dyDescent="0.3">
      <c r="A1100">
        <v>1099</v>
      </c>
      <c r="B1100">
        <v>47</v>
      </c>
      <c r="C1100" t="s">
        <v>10</v>
      </c>
      <c r="D1100" t="s">
        <v>18</v>
      </c>
      <c r="E1100" t="s">
        <v>24</v>
      </c>
      <c r="F1100" s="2">
        <v>528.98</v>
      </c>
      <c r="G1100">
        <v>3</v>
      </c>
      <c r="H1100" s="3">
        <v>2.9</v>
      </c>
      <c r="I1100" t="s">
        <v>13</v>
      </c>
      <c r="J1100" s="1">
        <v>45660</v>
      </c>
      <c r="K1100" s="1">
        <f>Table2[[#This Row],[Order_Date]]+Table2[[#This Row],[Delivery_Time_Days]]</f>
        <v>45663</v>
      </c>
      <c r="L1100" t="str">
        <f>IF(Table2[[#This Row],[Customer_Age]]&lt;30,"Young",IF(Table2[[#This Row],[Customer_Age]]&lt;45,"Middle Age","Old"))</f>
        <v>Old</v>
      </c>
      <c r="M1100" s="3" t="str">
        <f>IF(Table2[[#This Row],[Delivery_Time_Days]]&gt;=7,Table2[[#This Row],[Customer_Rating]],"")</f>
        <v/>
      </c>
      <c r="N1100" s="3">
        <f>IF(Table2[[#This Row],[Delivery_Time_Days]]&lt;7,Table2[[#This Row],[Customer_Rating]],"")</f>
        <v>2.9</v>
      </c>
    </row>
    <row r="1101" spans="1:14" x14ac:dyDescent="0.3">
      <c r="A1101">
        <v>1100</v>
      </c>
      <c r="B1101">
        <v>21</v>
      </c>
      <c r="C1101" t="s">
        <v>23</v>
      </c>
      <c r="D1101" t="s">
        <v>15</v>
      </c>
      <c r="E1101" t="s">
        <v>12</v>
      </c>
      <c r="F1101" s="2">
        <v>34.340000000000003</v>
      </c>
      <c r="G1101">
        <v>5</v>
      </c>
      <c r="H1101" s="3">
        <v>4.2</v>
      </c>
      <c r="I1101" t="s">
        <v>13</v>
      </c>
      <c r="J1101" s="1">
        <v>45661</v>
      </c>
      <c r="K1101" s="1">
        <f>Table2[[#This Row],[Order_Date]]+Table2[[#This Row],[Delivery_Time_Days]]</f>
        <v>45666</v>
      </c>
      <c r="L1101" t="str">
        <f>IF(Table2[[#This Row],[Customer_Age]]&lt;30,"Young",IF(Table2[[#This Row],[Customer_Age]]&lt;45,"Middle Age","Old"))</f>
        <v>Young</v>
      </c>
      <c r="M1101" s="3" t="str">
        <f>IF(Table2[[#This Row],[Delivery_Time_Days]]&gt;=7,Table2[[#This Row],[Customer_Rating]],"")</f>
        <v/>
      </c>
      <c r="N1101" s="3">
        <f>IF(Table2[[#This Row],[Delivery_Time_Days]]&lt;7,Table2[[#This Row],[Customer_Rating]],"")</f>
        <v>4.2</v>
      </c>
    </row>
    <row r="1102" spans="1:14" x14ac:dyDescent="0.3">
      <c r="A1102">
        <v>1101</v>
      </c>
      <c r="B1102">
        <v>20</v>
      </c>
      <c r="C1102" t="s">
        <v>10</v>
      </c>
      <c r="D1102" t="s">
        <v>22</v>
      </c>
      <c r="E1102" t="s">
        <v>16</v>
      </c>
      <c r="F1102" s="2">
        <v>1215.01</v>
      </c>
      <c r="G1102">
        <v>8</v>
      </c>
      <c r="H1102" s="3">
        <v>2.8</v>
      </c>
      <c r="I1102" t="s">
        <v>13</v>
      </c>
      <c r="J1102" s="1">
        <v>45662</v>
      </c>
      <c r="K1102" s="1">
        <f>Table2[[#This Row],[Order_Date]]+Table2[[#This Row],[Delivery_Time_Days]]</f>
        <v>45670</v>
      </c>
      <c r="L1102" t="str">
        <f>IF(Table2[[#This Row],[Customer_Age]]&lt;30,"Young",IF(Table2[[#This Row],[Customer_Age]]&lt;45,"Middle Age","Old"))</f>
        <v>Young</v>
      </c>
      <c r="M1102" s="3">
        <f>IF(Table2[[#This Row],[Delivery_Time_Days]]&gt;=7,Table2[[#This Row],[Customer_Rating]],"")</f>
        <v>2.8</v>
      </c>
      <c r="N1102" s="3" t="str">
        <f>IF(Table2[[#This Row],[Delivery_Time_Days]]&lt;7,Table2[[#This Row],[Customer_Rating]],"")</f>
        <v/>
      </c>
    </row>
    <row r="1103" spans="1:14" x14ac:dyDescent="0.3">
      <c r="A1103">
        <v>1102</v>
      </c>
      <c r="B1103">
        <v>18</v>
      </c>
      <c r="C1103" t="s">
        <v>23</v>
      </c>
      <c r="D1103" t="s">
        <v>11</v>
      </c>
      <c r="E1103" t="s">
        <v>16</v>
      </c>
      <c r="F1103" s="2">
        <v>1018.81</v>
      </c>
      <c r="G1103">
        <v>11</v>
      </c>
      <c r="H1103" s="3">
        <v>1.8</v>
      </c>
      <c r="I1103" t="s">
        <v>17</v>
      </c>
      <c r="J1103" s="1">
        <v>45663</v>
      </c>
      <c r="K1103" s="1">
        <f>Table2[[#This Row],[Order_Date]]+Table2[[#This Row],[Delivery_Time_Days]]</f>
        <v>45674</v>
      </c>
      <c r="L1103" t="str">
        <f>IF(Table2[[#This Row],[Customer_Age]]&lt;30,"Young",IF(Table2[[#This Row],[Customer_Age]]&lt;45,"Middle Age","Old"))</f>
        <v>Young</v>
      </c>
      <c r="M1103" s="3">
        <f>IF(Table2[[#This Row],[Delivery_Time_Days]]&gt;=7,Table2[[#This Row],[Customer_Rating]],"")</f>
        <v>1.8</v>
      </c>
      <c r="N1103" s="3" t="str">
        <f>IF(Table2[[#This Row],[Delivery_Time_Days]]&lt;7,Table2[[#This Row],[Customer_Rating]],"")</f>
        <v/>
      </c>
    </row>
    <row r="1104" spans="1:14" x14ac:dyDescent="0.3">
      <c r="A1104">
        <v>1103</v>
      </c>
      <c r="B1104">
        <v>61</v>
      </c>
      <c r="C1104" t="s">
        <v>10</v>
      </c>
      <c r="D1104" t="s">
        <v>11</v>
      </c>
      <c r="E1104" t="s">
        <v>21</v>
      </c>
      <c r="F1104" s="2">
        <v>49.83</v>
      </c>
      <c r="G1104">
        <v>14</v>
      </c>
      <c r="H1104" s="3">
        <v>1.5</v>
      </c>
      <c r="I1104" t="s">
        <v>13</v>
      </c>
      <c r="J1104" s="1">
        <v>45664</v>
      </c>
      <c r="K1104" s="1">
        <f>Table2[[#This Row],[Order_Date]]+Table2[[#This Row],[Delivery_Time_Days]]</f>
        <v>45678</v>
      </c>
      <c r="L1104" t="str">
        <f>IF(Table2[[#This Row],[Customer_Age]]&lt;30,"Young",IF(Table2[[#This Row],[Customer_Age]]&lt;45,"Middle Age","Old"))</f>
        <v>Old</v>
      </c>
      <c r="M1104" s="3">
        <f>IF(Table2[[#This Row],[Delivery_Time_Days]]&gt;=7,Table2[[#This Row],[Customer_Rating]],"")</f>
        <v>1.5</v>
      </c>
      <c r="N1104" s="3" t="str">
        <f>IF(Table2[[#This Row],[Delivery_Time_Days]]&lt;7,Table2[[#This Row],[Customer_Rating]],"")</f>
        <v/>
      </c>
    </row>
    <row r="1105" spans="1:14" x14ac:dyDescent="0.3">
      <c r="A1105">
        <v>1104</v>
      </c>
      <c r="B1105">
        <v>40</v>
      </c>
      <c r="C1105" t="s">
        <v>14</v>
      </c>
      <c r="D1105" t="s">
        <v>22</v>
      </c>
      <c r="E1105" t="s">
        <v>16</v>
      </c>
      <c r="F1105" s="2">
        <v>993.17</v>
      </c>
      <c r="G1105">
        <v>14</v>
      </c>
      <c r="H1105" s="3">
        <v>1.5</v>
      </c>
      <c r="I1105" t="s">
        <v>17</v>
      </c>
      <c r="J1105" s="1">
        <v>45665</v>
      </c>
      <c r="K1105" s="1">
        <f>Table2[[#This Row],[Order_Date]]+Table2[[#This Row],[Delivery_Time_Days]]</f>
        <v>45679</v>
      </c>
      <c r="L1105" t="str">
        <f>IF(Table2[[#This Row],[Customer_Age]]&lt;30,"Young",IF(Table2[[#This Row],[Customer_Age]]&lt;45,"Middle Age","Old"))</f>
        <v>Middle Age</v>
      </c>
      <c r="M1105" s="3">
        <f>IF(Table2[[#This Row],[Delivery_Time_Days]]&gt;=7,Table2[[#This Row],[Customer_Rating]],"")</f>
        <v>1.5</v>
      </c>
      <c r="N1105" s="3" t="str">
        <f>IF(Table2[[#This Row],[Delivery_Time_Days]]&lt;7,Table2[[#This Row],[Customer_Rating]],"")</f>
        <v/>
      </c>
    </row>
    <row r="1106" spans="1:14" x14ac:dyDescent="0.3">
      <c r="A1106">
        <v>1105</v>
      </c>
      <c r="B1106">
        <v>22</v>
      </c>
      <c r="C1106" t="s">
        <v>23</v>
      </c>
      <c r="D1106" t="s">
        <v>11</v>
      </c>
      <c r="E1106" t="s">
        <v>21</v>
      </c>
      <c r="F1106" s="2">
        <v>495.32</v>
      </c>
      <c r="G1106">
        <v>3</v>
      </c>
      <c r="H1106" s="3">
        <v>1.2</v>
      </c>
      <c r="I1106" t="s">
        <v>17</v>
      </c>
      <c r="J1106" s="1">
        <v>45666</v>
      </c>
      <c r="K1106" s="1">
        <f>Table2[[#This Row],[Order_Date]]+Table2[[#This Row],[Delivery_Time_Days]]</f>
        <v>45669</v>
      </c>
      <c r="L1106" t="str">
        <f>IF(Table2[[#This Row],[Customer_Age]]&lt;30,"Young",IF(Table2[[#This Row],[Customer_Age]]&lt;45,"Middle Age","Old"))</f>
        <v>Young</v>
      </c>
      <c r="M1106" s="3" t="str">
        <f>IF(Table2[[#This Row],[Delivery_Time_Days]]&gt;=7,Table2[[#This Row],[Customer_Rating]],"")</f>
        <v/>
      </c>
      <c r="N1106" s="3">
        <f>IF(Table2[[#This Row],[Delivery_Time_Days]]&lt;7,Table2[[#This Row],[Customer_Rating]],"")</f>
        <v>1.2</v>
      </c>
    </row>
    <row r="1107" spans="1:14" x14ac:dyDescent="0.3">
      <c r="A1107">
        <v>1106</v>
      </c>
      <c r="B1107">
        <v>64</v>
      </c>
      <c r="C1107" t="s">
        <v>10</v>
      </c>
      <c r="D1107" t="s">
        <v>15</v>
      </c>
      <c r="E1107" t="s">
        <v>12</v>
      </c>
      <c r="F1107" s="2">
        <v>865.64</v>
      </c>
      <c r="G1107">
        <v>8</v>
      </c>
      <c r="H1107" s="3">
        <v>2</v>
      </c>
      <c r="I1107" t="s">
        <v>13</v>
      </c>
      <c r="J1107" s="1">
        <v>45667</v>
      </c>
      <c r="K1107" s="1">
        <f>Table2[[#This Row],[Order_Date]]+Table2[[#This Row],[Delivery_Time_Days]]</f>
        <v>45675</v>
      </c>
      <c r="L1107" t="str">
        <f>IF(Table2[[#This Row],[Customer_Age]]&lt;30,"Young",IF(Table2[[#This Row],[Customer_Age]]&lt;45,"Middle Age","Old"))</f>
        <v>Old</v>
      </c>
      <c r="M1107" s="3">
        <f>IF(Table2[[#This Row],[Delivery_Time_Days]]&gt;=7,Table2[[#This Row],[Customer_Rating]],"")</f>
        <v>2</v>
      </c>
      <c r="N1107" s="3" t="str">
        <f>IF(Table2[[#This Row],[Delivery_Time_Days]]&lt;7,Table2[[#This Row],[Customer_Rating]],"")</f>
        <v/>
      </c>
    </row>
    <row r="1108" spans="1:14" x14ac:dyDescent="0.3">
      <c r="A1108">
        <v>1107</v>
      </c>
      <c r="B1108">
        <v>39</v>
      </c>
      <c r="C1108" t="s">
        <v>23</v>
      </c>
      <c r="D1108" t="s">
        <v>25</v>
      </c>
      <c r="E1108" t="s">
        <v>16</v>
      </c>
      <c r="F1108" s="2">
        <v>352.75</v>
      </c>
      <c r="G1108">
        <v>11</v>
      </c>
      <c r="H1108" s="3">
        <v>4.7</v>
      </c>
      <c r="I1108" t="s">
        <v>13</v>
      </c>
      <c r="J1108" s="1">
        <v>45668</v>
      </c>
      <c r="K1108" s="1">
        <f>Table2[[#This Row],[Order_Date]]+Table2[[#This Row],[Delivery_Time_Days]]</f>
        <v>45679</v>
      </c>
      <c r="L1108" t="str">
        <f>IF(Table2[[#This Row],[Customer_Age]]&lt;30,"Young",IF(Table2[[#This Row],[Customer_Age]]&lt;45,"Middle Age","Old"))</f>
        <v>Middle Age</v>
      </c>
      <c r="M1108" s="3">
        <f>IF(Table2[[#This Row],[Delivery_Time_Days]]&gt;=7,Table2[[#This Row],[Customer_Rating]],"")</f>
        <v>4.7</v>
      </c>
      <c r="N1108" s="3" t="str">
        <f>IF(Table2[[#This Row],[Delivery_Time_Days]]&lt;7,Table2[[#This Row],[Customer_Rating]],"")</f>
        <v/>
      </c>
    </row>
    <row r="1109" spans="1:14" x14ac:dyDescent="0.3">
      <c r="A1109">
        <v>1108</v>
      </c>
      <c r="B1109">
        <v>31</v>
      </c>
      <c r="C1109" t="s">
        <v>14</v>
      </c>
      <c r="D1109" t="s">
        <v>15</v>
      </c>
      <c r="E1109" t="s">
        <v>19</v>
      </c>
      <c r="F1109" s="2">
        <v>906.31</v>
      </c>
      <c r="G1109">
        <v>5</v>
      </c>
      <c r="H1109" s="3">
        <v>4.4000000000000004</v>
      </c>
      <c r="I1109" t="s">
        <v>13</v>
      </c>
      <c r="J1109" s="1">
        <v>45669</v>
      </c>
      <c r="K1109" s="1">
        <f>Table2[[#This Row],[Order_Date]]+Table2[[#This Row],[Delivery_Time_Days]]</f>
        <v>45674</v>
      </c>
      <c r="L1109" t="str">
        <f>IF(Table2[[#This Row],[Customer_Age]]&lt;30,"Young",IF(Table2[[#This Row],[Customer_Age]]&lt;45,"Middle Age","Old"))</f>
        <v>Middle Age</v>
      </c>
      <c r="M1109" s="3" t="str">
        <f>IF(Table2[[#This Row],[Delivery_Time_Days]]&gt;=7,Table2[[#This Row],[Customer_Rating]],"")</f>
        <v/>
      </c>
      <c r="N1109" s="3">
        <f>IF(Table2[[#This Row],[Delivery_Time_Days]]&lt;7,Table2[[#This Row],[Customer_Rating]],"")</f>
        <v>4.4000000000000004</v>
      </c>
    </row>
    <row r="1110" spans="1:14" x14ac:dyDescent="0.3">
      <c r="A1110">
        <v>1109</v>
      </c>
      <c r="B1110">
        <v>53</v>
      </c>
      <c r="C1110" t="s">
        <v>10</v>
      </c>
      <c r="D1110" t="s">
        <v>25</v>
      </c>
      <c r="E1110" t="s">
        <v>19</v>
      </c>
      <c r="F1110" s="2">
        <v>877.9</v>
      </c>
      <c r="G1110">
        <v>14</v>
      </c>
      <c r="H1110" s="3">
        <v>3.6</v>
      </c>
      <c r="I1110" t="s">
        <v>13</v>
      </c>
      <c r="J1110" s="1">
        <v>45670</v>
      </c>
      <c r="K1110" s="1">
        <f>Table2[[#This Row],[Order_Date]]+Table2[[#This Row],[Delivery_Time_Days]]</f>
        <v>45684</v>
      </c>
      <c r="L1110" t="str">
        <f>IF(Table2[[#This Row],[Customer_Age]]&lt;30,"Young",IF(Table2[[#This Row],[Customer_Age]]&lt;45,"Middle Age","Old"))</f>
        <v>Old</v>
      </c>
      <c r="M1110" s="3">
        <f>IF(Table2[[#This Row],[Delivery_Time_Days]]&gt;=7,Table2[[#This Row],[Customer_Rating]],"")</f>
        <v>3.6</v>
      </c>
      <c r="N1110" s="3" t="str">
        <f>IF(Table2[[#This Row],[Delivery_Time_Days]]&lt;7,Table2[[#This Row],[Customer_Rating]],"")</f>
        <v/>
      </c>
    </row>
    <row r="1111" spans="1:14" x14ac:dyDescent="0.3">
      <c r="A1111">
        <v>1110</v>
      </c>
      <c r="B1111">
        <v>25</v>
      </c>
      <c r="C1111" t="s">
        <v>10</v>
      </c>
      <c r="D1111" t="s">
        <v>20</v>
      </c>
      <c r="E1111" t="s">
        <v>19</v>
      </c>
      <c r="F1111" s="2">
        <v>1427.95</v>
      </c>
      <c r="G1111">
        <v>4</v>
      </c>
      <c r="H1111" s="3">
        <v>3.8</v>
      </c>
      <c r="I1111" t="s">
        <v>17</v>
      </c>
      <c r="J1111" s="1">
        <v>45671</v>
      </c>
      <c r="K1111" s="1">
        <f>Table2[[#This Row],[Order_Date]]+Table2[[#This Row],[Delivery_Time_Days]]</f>
        <v>45675</v>
      </c>
      <c r="L1111" t="str">
        <f>IF(Table2[[#This Row],[Customer_Age]]&lt;30,"Young",IF(Table2[[#This Row],[Customer_Age]]&lt;45,"Middle Age","Old"))</f>
        <v>Young</v>
      </c>
      <c r="M1111" s="3" t="str">
        <f>IF(Table2[[#This Row],[Delivery_Time_Days]]&gt;=7,Table2[[#This Row],[Customer_Rating]],"")</f>
        <v/>
      </c>
      <c r="N1111" s="3">
        <f>IF(Table2[[#This Row],[Delivery_Time_Days]]&lt;7,Table2[[#This Row],[Customer_Rating]],"")</f>
        <v>3.8</v>
      </c>
    </row>
    <row r="1112" spans="1:14" x14ac:dyDescent="0.3">
      <c r="A1112">
        <v>1111</v>
      </c>
      <c r="B1112">
        <v>33</v>
      </c>
      <c r="C1112" t="s">
        <v>23</v>
      </c>
      <c r="D1112" t="s">
        <v>22</v>
      </c>
      <c r="E1112" t="s">
        <v>21</v>
      </c>
      <c r="F1112" s="2">
        <v>81.38</v>
      </c>
      <c r="G1112">
        <v>10</v>
      </c>
      <c r="H1112" s="3">
        <v>1.2</v>
      </c>
      <c r="I1112" t="s">
        <v>17</v>
      </c>
      <c r="J1112" s="1">
        <v>45672</v>
      </c>
      <c r="K1112" s="1">
        <f>Table2[[#This Row],[Order_Date]]+Table2[[#This Row],[Delivery_Time_Days]]</f>
        <v>45682</v>
      </c>
      <c r="L1112" t="str">
        <f>IF(Table2[[#This Row],[Customer_Age]]&lt;30,"Young",IF(Table2[[#This Row],[Customer_Age]]&lt;45,"Middle Age","Old"))</f>
        <v>Middle Age</v>
      </c>
      <c r="M1112" s="3">
        <f>IF(Table2[[#This Row],[Delivery_Time_Days]]&gt;=7,Table2[[#This Row],[Customer_Rating]],"")</f>
        <v>1.2</v>
      </c>
      <c r="N1112" s="3" t="str">
        <f>IF(Table2[[#This Row],[Delivery_Time_Days]]&lt;7,Table2[[#This Row],[Customer_Rating]],"")</f>
        <v/>
      </c>
    </row>
    <row r="1113" spans="1:14" x14ac:dyDescent="0.3">
      <c r="A1113">
        <v>1112</v>
      </c>
      <c r="B1113">
        <v>28</v>
      </c>
      <c r="C1113" t="s">
        <v>14</v>
      </c>
      <c r="D1113" t="s">
        <v>18</v>
      </c>
      <c r="E1113" t="s">
        <v>12</v>
      </c>
      <c r="F1113" s="2">
        <v>769.23</v>
      </c>
      <c r="G1113">
        <v>12</v>
      </c>
      <c r="H1113" s="3">
        <v>2.2000000000000002</v>
      </c>
      <c r="I1113" t="s">
        <v>13</v>
      </c>
      <c r="J1113" s="1">
        <v>45673</v>
      </c>
      <c r="K1113" s="1">
        <f>Table2[[#This Row],[Order_Date]]+Table2[[#This Row],[Delivery_Time_Days]]</f>
        <v>45685</v>
      </c>
      <c r="L1113" t="str">
        <f>IF(Table2[[#This Row],[Customer_Age]]&lt;30,"Young",IF(Table2[[#This Row],[Customer_Age]]&lt;45,"Middle Age","Old"))</f>
        <v>Young</v>
      </c>
      <c r="M1113" s="3">
        <f>IF(Table2[[#This Row],[Delivery_Time_Days]]&gt;=7,Table2[[#This Row],[Customer_Rating]],"")</f>
        <v>2.2000000000000002</v>
      </c>
      <c r="N1113" s="3" t="str">
        <f>IF(Table2[[#This Row],[Delivery_Time_Days]]&lt;7,Table2[[#This Row],[Customer_Rating]],"")</f>
        <v/>
      </c>
    </row>
    <row r="1114" spans="1:14" x14ac:dyDescent="0.3">
      <c r="A1114">
        <v>1113</v>
      </c>
      <c r="B1114">
        <v>50</v>
      </c>
      <c r="C1114" t="s">
        <v>14</v>
      </c>
      <c r="D1114" t="s">
        <v>22</v>
      </c>
      <c r="E1114" t="s">
        <v>24</v>
      </c>
      <c r="F1114" s="2">
        <v>1272.73</v>
      </c>
      <c r="G1114">
        <v>4</v>
      </c>
      <c r="H1114" s="3">
        <v>2.2000000000000002</v>
      </c>
      <c r="I1114" t="s">
        <v>13</v>
      </c>
      <c r="J1114" s="1">
        <v>45674</v>
      </c>
      <c r="K1114" s="1">
        <f>Table2[[#This Row],[Order_Date]]+Table2[[#This Row],[Delivery_Time_Days]]</f>
        <v>45678</v>
      </c>
      <c r="L1114" t="str">
        <f>IF(Table2[[#This Row],[Customer_Age]]&lt;30,"Young",IF(Table2[[#This Row],[Customer_Age]]&lt;45,"Middle Age","Old"))</f>
        <v>Old</v>
      </c>
      <c r="M1114" s="3" t="str">
        <f>IF(Table2[[#This Row],[Delivery_Time_Days]]&gt;=7,Table2[[#This Row],[Customer_Rating]],"")</f>
        <v/>
      </c>
      <c r="N1114" s="3">
        <f>IF(Table2[[#This Row],[Delivery_Time_Days]]&lt;7,Table2[[#This Row],[Customer_Rating]],"")</f>
        <v>2.2000000000000002</v>
      </c>
    </row>
    <row r="1115" spans="1:14" x14ac:dyDescent="0.3">
      <c r="A1115">
        <v>1114</v>
      </c>
      <c r="B1115">
        <v>34</v>
      </c>
      <c r="C1115" t="s">
        <v>10</v>
      </c>
      <c r="D1115" t="s">
        <v>20</v>
      </c>
      <c r="E1115" t="s">
        <v>16</v>
      </c>
      <c r="F1115" s="2">
        <v>351.1</v>
      </c>
      <c r="G1115">
        <v>7</v>
      </c>
      <c r="H1115" s="3">
        <v>3.3</v>
      </c>
      <c r="I1115" t="s">
        <v>13</v>
      </c>
      <c r="J1115" s="1">
        <v>45675</v>
      </c>
      <c r="K1115" s="1">
        <f>Table2[[#This Row],[Order_Date]]+Table2[[#This Row],[Delivery_Time_Days]]</f>
        <v>45682</v>
      </c>
      <c r="L1115" t="str">
        <f>IF(Table2[[#This Row],[Customer_Age]]&lt;30,"Young",IF(Table2[[#This Row],[Customer_Age]]&lt;45,"Middle Age","Old"))</f>
        <v>Middle Age</v>
      </c>
      <c r="M1115" s="3">
        <f>IF(Table2[[#This Row],[Delivery_Time_Days]]&gt;=7,Table2[[#This Row],[Customer_Rating]],"")</f>
        <v>3.3</v>
      </c>
      <c r="N1115" s="3" t="str">
        <f>IF(Table2[[#This Row],[Delivery_Time_Days]]&lt;7,Table2[[#This Row],[Customer_Rating]],"")</f>
        <v/>
      </c>
    </row>
    <row r="1116" spans="1:14" x14ac:dyDescent="0.3">
      <c r="A1116">
        <v>1115</v>
      </c>
      <c r="B1116">
        <v>31</v>
      </c>
      <c r="C1116" t="s">
        <v>10</v>
      </c>
      <c r="D1116" t="s">
        <v>25</v>
      </c>
      <c r="E1116" t="s">
        <v>16</v>
      </c>
      <c r="F1116" s="2">
        <v>527.47</v>
      </c>
      <c r="G1116">
        <v>1</v>
      </c>
      <c r="H1116" s="3">
        <v>3.9</v>
      </c>
      <c r="I1116" t="s">
        <v>13</v>
      </c>
      <c r="J1116" s="1">
        <v>45676</v>
      </c>
      <c r="K1116" s="1">
        <f>Table2[[#This Row],[Order_Date]]+Table2[[#This Row],[Delivery_Time_Days]]</f>
        <v>45677</v>
      </c>
      <c r="L1116" t="str">
        <f>IF(Table2[[#This Row],[Customer_Age]]&lt;30,"Young",IF(Table2[[#This Row],[Customer_Age]]&lt;45,"Middle Age","Old"))</f>
        <v>Middle Age</v>
      </c>
      <c r="M1116" s="3" t="str">
        <f>IF(Table2[[#This Row],[Delivery_Time_Days]]&gt;=7,Table2[[#This Row],[Customer_Rating]],"")</f>
        <v/>
      </c>
      <c r="N1116" s="3">
        <f>IF(Table2[[#This Row],[Delivery_Time_Days]]&lt;7,Table2[[#This Row],[Customer_Rating]],"")</f>
        <v>3.9</v>
      </c>
    </row>
    <row r="1117" spans="1:14" x14ac:dyDescent="0.3">
      <c r="A1117">
        <v>1116</v>
      </c>
      <c r="B1117">
        <v>46</v>
      </c>
      <c r="C1117" t="s">
        <v>23</v>
      </c>
      <c r="D1117" t="s">
        <v>11</v>
      </c>
      <c r="E1117" t="s">
        <v>16</v>
      </c>
      <c r="F1117" s="2">
        <v>754.58</v>
      </c>
      <c r="G1117">
        <v>3</v>
      </c>
      <c r="H1117" s="3">
        <v>1.2</v>
      </c>
      <c r="I1117" t="s">
        <v>13</v>
      </c>
      <c r="J1117" s="1">
        <v>45677</v>
      </c>
      <c r="K1117" s="1">
        <f>Table2[[#This Row],[Order_Date]]+Table2[[#This Row],[Delivery_Time_Days]]</f>
        <v>45680</v>
      </c>
      <c r="L1117" t="str">
        <f>IF(Table2[[#This Row],[Customer_Age]]&lt;30,"Young",IF(Table2[[#This Row],[Customer_Age]]&lt;45,"Middle Age","Old"))</f>
        <v>Old</v>
      </c>
      <c r="M1117" s="3" t="str">
        <f>IF(Table2[[#This Row],[Delivery_Time_Days]]&gt;=7,Table2[[#This Row],[Customer_Rating]],"")</f>
        <v/>
      </c>
      <c r="N1117" s="3">
        <f>IF(Table2[[#This Row],[Delivery_Time_Days]]&lt;7,Table2[[#This Row],[Customer_Rating]],"")</f>
        <v>1.2</v>
      </c>
    </row>
    <row r="1118" spans="1:14" x14ac:dyDescent="0.3">
      <c r="A1118">
        <v>1117</v>
      </c>
      <c r="B1118">
        <v>19</v>
      </c>
      <c r="C1118" t="s">
        <v>14</v>
      </c>
      <c r="D1118" t="s">
        <v>22</v>
      </c>
      <c r="E1118" t="s">
        <v>24</v>
      </c>
      <c r="F1118" s="2">
        <v>205.63</v>
      </c>
      <c r="G1118">
        <v>12</v>
      </c>
      <c r="H1118" s="3">
        <v>4.8</v>
      </c>
      <c r="I1118" t="s">
        <v>13</v>
      </c>
      <c r="J1118" s="1">
        <v>45678</v>
      </c>
      <c r="K1118" s="1">
        <f>Table2[[#This Row],[Order_Date]]+Table2[[#This Row],[Delivery_Time_Days]]</f>
        <v>45690</v>
      </c>
      <c r="L1118" t="str">
        <f>IF(Table2[[#This Row],[Customer_Age]]&lt;30,"Young",IF(Table2[[#This Row],[Customer_Age]]&lt;45,"Middle Age","Old"))</f>
        <v>Young</v>
      </c>
      <c r="M1118" s="3">
        <f>IF(Table2[[#This Row],[Delivery_Time_Days]]&gt;=7,Table2[[#This Row],[Customer_Rating]],"")</f>
        <v>4.8</v>
      </c>
      <c r="N1118" s="3" t="str">
        <f>IF(Table2[[#This Row],[Delivery_Time_Days]]&lt;7,Table2[[#This Row],[Customer_Rating]],"")</f>
        <v/>
      </c>
    </row>
    <row r="1119" spans="1:14" x14ac:dyDescent="0.3">
      <c r="A1119">
        <v>1118</v>
      </c>
      <c r="B1119">
        <v>37</v>
      </c>
      <c r="C1119" t="s">
        <v>10</v>
      </c>
      <c r="D1119" t="s">
        <v>15</v>
      </c>
      <c r="E1119" t="s">
        <v>12</v>
      </c>
      <c r="F1119" s="2">
        <v>1495.8</v>
      </c>
      <c r="G1119">
        <v>11</v>
      </c>
      <c r="H1119" s="3">
        <v>3.5</v>
      </c>
      <c r="I1119" t="s">
        <v>13</v>
      </c>
      <c r="J1119" s="1">
        <v>45679</v>
      </c>
      <c r="K1119" s="1">
        <f>Table2[[#This Row],[Order_Date]]+Table2[[#This Row],[Delivery_Time_Days]]</f>
        <v>45690</v>
      </c>
      <c r="L1119" t="str">
        <f>IF(Table2[[#This Row],[Customer_Age]]&lt;30,"Young",IF(Table2[[#This Row],[Customer_Age]]&lt;45,"Middle Age","Old"))</f>
        <v>Middle Age</v>
      </c>
      <c r="M1119" s="3">
        <f>IF(Table2[[#This Row],[Delivery_Time_Days]]&gt;=7,Table2[[#This Row],[Customer_Rating]],"")</f>
        <v>3.5</v>
      </c>
      <c r="N1119" s="3" t="str">
        <f>IF(Table2[[#This Row],[Delivery_Time_Days]]&lt;7,Table2[[#This Row],[Customer_Rating]],"")</f>
        <v/>
      </c>
    </row>
    <row r="1120" spans="1:14" x14ac:dyDescent="0.3">
      <c r="A1120">
        <v>1119</v>
      </c>
      <c r="B1120">
        <v>50</v>
      </c>
      <c r="C1120" t="s">
        <v>23</v>
      </c>
      <c r="D1120" t="s">
        <v>15</v>
      </c>
      <c r="E1120" t="s">
        <v>19</v>
      </c>
      <c r="F1120" s="2">
        <v>663.95</v>
      </c>
      <c r="G1120">
        <v>3</v>
      </c>
      <c r="H1120" s="3">
        <v>4.2</v>
      </c>
      <c r="I1120" t="s">
        <v>17</v>
      </c>
      <c r="J1120" s="1">
        <v>45680</v>
      </c>
      <c r="K1120" s="1">
        <f>Table2[[#This Row],[Order_Date]]+Table2[[#This Row],[Delivery_Time_Days]]</f>
        <v>45683</v>
      </c>
      <c r="L1120" t="str">
        <f>IF(Table2[[#This Row],[Customer_Age]]&lt;30,"Young",IF(Table2[[#This Row],[Customer_Age]]&lt;45,"Middle Age","Old"))</f>
        <v>Old</v>
      </c>
      <c r="M1120" s="3" t="str">
        <f>IF(Table2[[#This Row],[Delivery_Time_Days]]&gt;=7,Table2[[#This Row],[Customer_Rating]],"")</f>
        <v/>
      </c>
      <c r="N1120" s="3">
        <f>IF(Table2[[#This Row],[Delivery_Time_Days]]&lt;7,Table2[[#This Row],[Customer_Rating]],"")</f>
        <v>4.2</v>
      </c>
    </row>
    <row r="1121" spans="1:14" x14ac:dyDescent="0.3">
      <c r="A1121">
        <v>1120</v>
      </c>
      <c r="B1121">
        <v>64</v>
      </c>
      <c r="C1121" t="s">
        <v>14</v>
      </c>
      <c r="D1121" t="s">
        <v>22</v>
      </c>
      <c r="E1121" t="s">
        <v>21</v>
      </c>
      <c r="F1121" s="2">
        <v>790.14</v>
      </c>
      <c r="G1121">
        <v>2</v>
      </c>
      <c r="H1121" s="3">
        <v>2.9</v>
      </c>
      <c r="I1121" t="s">
        <v>17</v>
      </c>
      <c r="J1121" s="1">
        <v>45681</v>
      </c>
      <c r="K1121" s="1">
        <f>Table2[[#This Row],[Order_Date]]+Table2[[#This Row],[Delivery_Time_Days]]</f>
        <v>45683</v>
      </c>
      <c r="L1121" t="str">
        <f>IF(Table2[[#This Row],[Customer_Age]]&lt;30,"Young",IF(Table2[[#This Row],[Customer_Age]]&lt;45,"Middle Age","Old"))</f>
        <v>Old</v>
      </c>
      <c r="M1121" s="3" t="str">
        <f>IF(Table2[[#This Row],[Delivery_Time_Days]]&gt;=7,Table2[[#This Row],[Customer_Rating]],"")</f>
        <v/>
      </c>
      <c r="N1121" s="3">
        <f>IF(Table2[[#This Row],[Delivery_Time_Days]]&lt;7,Table2[[#This Row],[Customer_Rating]],"")</f>
        <v>2.9</v>
      </c>
    </row>
    <row r="1122" spans="1:14" x14ac:dyDescent="0.3">
      <c r="A1122">
        <v>1121</v>
      </c>
      <c r="B1122">
        <v>51</v>
      </c>
      <c r="C1122" t="s">
        <v>10</v>
      </c>
      <c r="D1122" t="s">
        <v>18</v>
      </c>
      <c r="E1122" t="s">
        <v>24</v>
      </c>
      <c r="F1122" s="2">
        <v>611.53</v>
      </c>
      <c r="G1122">
        <v>9</v>
      </c>
      <c r="H1122" s="3">
        <v>1.2</v>
      </c>
      <c r="I1122" t="s">
        <v>13</v>
      </c>
      <c r="J1122" s="1">
        <v>45682</v>
      </c>
      <c r="K1122" s="1">
        <f>Table2[[#This Row],[Order_Date]]+Table2[[#This Row],[Delivery_Time_Days]]</f>
        <v>45691</v>
      </c>
      <c r="L1122" t="str">
        <f>IF(Table2[[#This Row],[Customer_Age]]&lt;30,"Young",IF(Table2[[#This Row],[Customer_Age]]&lt;45,"Middle Age","Old"))</f>
        <v>Old</v>
      </c>
      <c r="M1122" s="3">
        <f>IF(Table2[[#This Row],[Delivery_Time_Days]]&gt;=7,Table2[[#This Row],[Customer_Rating]],"")</f>
        <v>1.2</v>
      </c>
      <c r="N1122" s="3" t="str">
        <f>IF(Table2[[#This Row],[Delivery_Time_Days]]&lt;7,Table2[[#This Row],[Customer_Rating]],"")</f>
        <v/>
      </c>
    </row>
    <row r="1123" spans="1:14" x14ac:dyDescent="0.3">
      <c r="A1123">
        <v>1122</v>
      </c>
      <c r="B1123">
        <v>27</v>
      </c>
      <c r="C1123" t="s">
        <v>10</v>
      </c>
      <c r="D1123" t="s">
        <v>25</v>
      </c>
      <c r="E1123" t="s">
        <v>24</v>
      </c>
      <c r="F1123" s="2">
        <v>23.39</v>
      </c>
      <c r="G1123">
        <v>4</v>
      </c>
      <c r="H1123" s="3">
        <v>4.7</v>
      </c>
      <c r="I1123" t="s">
        <v>13</v>
      </c>
      <c r="J1123" s="1">
        <v>45683</v>
      </c>
      <c r="K1123" s="1">
        <f>Table2[[#This Row],[Order_Date]]+Table2[[#This Row],[Delivery_Time_Days]]</f>
        <v>45687</v>
      </c>
      <c r="L1123" t="str">
        <f>IF(Table2[[#This Row],[Customer_Age]]&lt;30,"Young",IF(Table2[[#This Row],[Customer_Age]]&lt;45,"Middle Age","Old"))</f>
        <v>Young</v>
      </c>
      <c r="M1123" s="3" t="str">
        <f>IF(Table2[[#This Row],[Delivery_Time_Days]]&gt;=7,Table2[[#This Row],[Customer_Rating]],"")</f>
        <v/>
      </c>
      <c r="N1123" s="3">
        <f>IF(Table2[[#This Row],[Delivery_Time_Days]]&lt;7,Table2[[#This Row],[Customer_Rating]],"")</f>
        <v>4.7</v>
      </c>
    </row>
    <row r="1124" spans="1:14" x14ac:dyDescent="0.3">
      <c r="A1124">
        <v>1123</v>
      </c>
      <c r="B1124">
        <v>21</v>
      </c>
      <c r="C1124" t="s">
        <v>10</v>
      </c>
      <c r="D1124" t="s">
        <v>15</v>
      </c>
      <c r="E1124" t="s">
        <v>16</v>
      </c>
      <c r="F1124" s="2">
        <v>554.92999999999995</v>
      </c>
      <c r="G1124">
        <v>7</v>
      </c>
      <c r="H1124" s="3">
        <v>2</v>
      </c>
      <c r="I1124" t="s">
        <v>17</v>
      </c>
      <c r="J1124" s="1">
        <v>45684</v>
      </c>
      <c r="K1124" s="1">
        <f>Table2[[#This Row],[Order_Date]]+Table2[[#This Row],[Delivery_Time_Days]]</f>
        <v>45691</v>
      </c>
      <c r="L1124" t="str">
        <f>IF(Table2[[#This Row],[Customer_Age]]&lt;30,"Young",IF(Table2[[#This Row],[Customer_Age]]&lt;45,"Middle Age","Old"))</f>
        <v>Young</v>
      </c>
      <c r="M1124" s="3">
        <f>IF(Table2[[#This Row],[Delivery_Time_Days]]&gt;=7,Table2[[#This Row],[Customer_Rating]],"")</f>
        <v>2</v>
      </c>
      <c r="N1124" s="3" t="str">
        <f>IF(Table2[[#This Row],[Delivery_Time_Days]]&lt;7,Table2[[#This Row],[Customer_Rating]],"")</f>
        <v/>
      </c>
    </row>
    <row r="1125" spans="1:14" x14ac:dyDescent="0.3">
      <c r="A1125">
        <v>1124</v>
      </c>
      <c r="B1125">
        <v>45</v>
      </c>
      <c r="C1125" t="s">
        <v>10</v>
      </c>
      <c r="D1125" t="s">
        <v>11</v>
      </c>
      <c r="E1125" t="s">
        <v>21</v>
      </c>
      <c r="F1125" s="2">
        <v>577.42999999999995</v>
      </c>
      <c r="G1125">
        <v>9</v>
      </c>
      <c r="H1125" s="3">
        <v>3.9</v>
      </c>
      <c r="I1125" t="s">
        <v>17</v>
      </c>
      <c r="J1125" s="1">
        <v>45685</v>
      </c>
      <c r="K1125" s="1">
        <f>Table2[[#This Row],[Order_Date]]+Table2[[#This Row],[Delivery_Time_Days]]</f>
        <v>45694</v>
      </c>
      <c r="L1125" t="str">
        <f>IF(Table2[[#This Row],[Customer_Age]]&lt;30,"Young",IF(Table2[[#This Row],[Customer_Age]]&lt;45,"Middle Age","Old"))</f>
        <v>Old</v>
      </c>
      <c r="M1125" s="3">
        <f>IF(Table2[[#This Row],[Delivery_Time_Days]]&gt;=7,Table2[[#This Row],[Customer_Rating]],"")</f>
        <v>3.9</v>
      </c>
      <c r="N1125" s="3" t="str">
        <f>IF(Table2[[#This Row],[Delivery_Time_Days]]&lt;7,Table2[[#This Row],[Customer_Rating]],"")</f>
        <v/>
      </c>
    </row>
    <row r="1126" spans="1:14" x14ac:dyDescent="0.3">
      <c r="A1126">
        <v>1125</v>
      </c>
      <c r="B1126">
        <v>58</v>
      </c>
      <c r="C1126" t="s">
        <v>23</v>
      </c>
      <c r="D1126" t="s">
        <v>15</v>
      </c>
      <c r="E1126" t="s">
        <v>21</v>
      </c>
      <c r="F1126" s="2">
        <v>28.98</v>
      </c>
      <c r="G1126">
        <v>2</v>
      </c>
      <c r="H1126" s="3">
        <v>3.7</v>
      </c>
      <c r="I1126" t="s">
        <v>17</v>
      </c>
      <c r="J1126" s="1">
        <v>45686</v>
      </c>
      <c r="K1126" s="1">
        <f>Table2[[#This Row],[Order_Date]]+Table2[[#This Row],[Delivery_Time_Days]]</f>
        <v>45688</v>
      </c>
      <c r="L1126" t="str">
        <f>IF(Table2[[#This Row],[Customer_Age]]&lt;30,"Young",IF(Table2[[#This Row],[Customer_Age]]&lt;45,"Middle Age","Old"))</f>
        <v>Old</v>
      </c>
      <c r="M1126" s="3" t="str">
        <f>IF(Table2[[#This Row],[Delivery_Time_Days]]&gt;=7,Table2[[#This Row],[Customer_Rating]],"")</f>
        <v/>
      </c>
      <c r="N1126" s="3">
        <f>IF(Table2[[#This Row],[Delivery_Time_Days]]&lt;7,Table2[[#This Row],[Customer_Rating]],"")</f>
        <v>3.7</v>
      </c>
    </row>
    <row r="1127" spans="1:14" x14ac:dyDescent="0.3">
      <c r="A1127">
        <v>1126</v>
      </c>
      <c r="B1127">
        <v>21</v>
      </c>
      <c r="C1127" t="s">
        <v>14</v>
      </c>
      <c r="D1127" t="s">
        <v>15</v>
      </c>
      <c r="E1127" t="s">
        <v>24</v>
      </c>
      <c r="F1127" s="2">
        <v>1468.13</v>
      </c>
      <c r="G1127">
        <v>1</v>
      </c>
      <c r="H1127" s="3">
        <v>1.1000000000000001</v>
      </c>
      <c r="I1127" t="s">
        <v>17</v>
      </c>
      <c r="J1127" s="1">
        <v>45687</v>
      </c>
      <c r="K1127" s="1">
        <f>Table2[[#This Row],[Order_Date]]+Table2[[#This Row],[Delivery_Time_Days]]</f>
        <v>45688</v>
      </c>
      <c r="L1127" t="str">
        <f>IF(Table2[[#This Row],[Customer_Age]]&lt;30,"Young",IF(Table2[[#This Row],[Customer_Age]]&lt;45,"Middle Age","Old"))</f>
        <v>Young</v>
      </c>
      <c r="M1127" s="3" t="str">
        <f>IF(Table2[[#This Row],[Delivery_Time_Days]]&gt;=7,Table2[[#This Row],[Customer_Rating]],"")</f>
        <v/>
      </c>
      <c r="N1127" s="3">
        <f>IF(Table2[[#This Row],[Delivery_Time_Days]]&lt;7,Table2[[#This Row],[Customer_Rating]],"")</f>
        <v>1.1000000000000001</v>
      </c>
    </row>
    <row r="1128" spans="1:14" x14ac:dyDescent="0.3">
      <c r="A1128">
        <v>1127</v>
      </c>
      <c r="B1128">
        <v>27</v>
      </c>
      <c r="C1128" t="s">
        <v>10</v>
      </c>
      <c r="D1128" t="s">
        <v>20</v>
      </c>
      <c r="E1128" t="s">
        <v>16</v>
      </c>
      <c r="F1128" s="2">
        <v>128.68</v>
      </c>
      <c r="G1128">
        <v>8</v>
      </c>
      <c r="H1128" s="3">
        <v>4.5</v>
      </c>
      <c r="I1128" t="s">
        <v>17</v>
      </c>
      <c r="J1128" s="1">
        <v>45688</v>
      </c>
      <c r="K1128" s="1">
        <f>Table2[[#This Row],[Order_Date]]+Table2[[#This Row],[Delivery_Time_Days]]</f>
        <v>45696</v>
      </c>
      <c r="L1128" t="str">
        <f>IF(Table2[[#This Row],[Customer_Age]]&lt;30,"Young",IF(Table2[[#This Row],[Customer_Age]]&lt;45,"Middle Age","Old"))</f>
        <v>Young</v>
      </c>
      <c r="M1128" s="3">
        <f>IF(Table2[[#This Row],[Delivery_Time_Days]]&gt;=7,Table2[[#This Row],[Customer_Rating]],"")</f>
        <v>4.5</v>
      </c>
      <c r="N1128" s="3" t="str">
        <f>IF(Table2[[#This Row],[Delivery_Time_Days]]&lt;7,Table2[[#This Row],[Customer_Rating]],"")</f>
        <v/>
      </c>
    </row>
    <row r="1129" spans="1:14" x14ac:dyDescent="0.3">
      <c r="A1129">
        <v>1128</v>
      </c>
      <c r="B1129">
        <v>44</v>
      </c>
      <c r="C1129" t="s">
        <v>23</v>
      </c>
      <c r="D1129" t="s">
        <v>20</v>
      </c>
      <c r="E1129" t="s">
        <v>19</v>
      </c>
      <c r="F1129" s="2">
        <v>759.07</v>
      </c>
      <c r="G1129">
        <v>6</v>
      </c>
      <c r="H1129" s="3">
        <v>3.5</v>
      </c>
      <c r="I1129" t="s">
        <v>13</v>
      </c>
      <c r="J1129" s="1">
        <v>45689</v>
      </c>
      <c r="K1129" s="1">
        <f>Table2[[#This Row],[Order_Date]]+Table2[[#This Row],[Delivery_Time_Days]]</f>
        <v>45695</v>
      </c>
      <c r="L1129" t="str">
        <f>IF(Table2[[#This Row],[Customer_Age]]&lt;30,"Young",IF(Table2[[#This Row],[Customer_Age]]&lt;45,"Middle Age","Old"))</f>
        <v>Middle Age</v>
      </c>
      <c r="M1129" s="3" t="str">
        <f>IF(Table2[[#This Row],[Delivery_Time_Days]]&gt;=7,Table2[[#This Row],[Customer_Rating]],"")</f>
        <v/>
      </c>
      <c r="N1129" s="3">
        <f>IF(Table2[[#This Row],[Delivery_Time_Days]]&lt;7,Table2[[#This Row],[Customer_Rating]],"")</f>
        <v>3.5</v>
      </c>
    </row>
    <row r="1130" spans="1:14" x14ac:dyDescent="0.3">
      <c r="A1130">
        <v>1129</v>
      </c>
      <c r="B1130">
        <v>47</v>
      </c>
      <c r="C1130" t="s">
        <v>14</v>
      </c>
      <c r="D1130" t="s">
        <v>18</v>
      </c>
      <c r="E1130" t="s">
        <v>19</v>
      </c>
      <c r="F1130" s="2">
        <v>878.86</v>
      </c>
      <c r="G1130">
        <v>2</v>
      </c>
      <c r="H1130" s="3">
        <v>2.8</v>
      </c>
      <c r="I1130" t="s">
        <v>17</v>
      </c>
      <c r="J1130" s="1">
        <v>45690</v>
      </c>
      <c r="K1130" s="1">
        <f>Table2[[#This Row],[Order_Date]]+Table2[[#This Row],[Delivery_Time_Days]]</f>
        <v>45692</v>
      </c>
      <c r="L1130" t="str">
        <f>IF(Table2[[#This Row],[Customer_Age]]&lt;30,"Young",IF(Table2[[#This Row],[Customer_Age]]&lt;45,"Middle Age","Old"))</f>
        <v>Old</v>
      </c>
      <c r="M1130" s="3" t="str">
        <f>IF(Table2[[#This Row],[Delivery_Time_Days]]&gt;=7,Table2[[#This Row],[Customer_Rating]],"")</f>
        <v/>
      </c>
      <c r="N1130" s="3">
        <f>IF(Table2[[#This Row],[Delivery_Time_Days]]&lt;7,Table2[[#This Row],[Customer_Rating]],"")</f>
        <v>2.8</v>
      </c>
    </row>
    <row r="1131" spans="1:14" x14ac:dyDescent="0.3">
      <c r="A1131">
        <v>1130</v>
      </c>
      <c r="B1131">
        <v>39</v>
      </c>
      <c r="C1131" t="s">
        <v>10</v>
      </c>
      <c r="D1131" t="s">
        <v>20</v>
      </c>
      <c r="E1131" t="s">
        <v>16</v>
      </c>
      <c r="F1131" s="2">
        <v>1318.23</v>
      </c>
      <c r="G1131">
        <v>5</v>
      </c>
      <c r="H1131" s="3">
        <v>2.9</v>
      </c>
      <c r="I1131" t="s">
        <v>17</v>
      </c>
      <c r="J1131" s="1">
        <v>45691</v>
      </c>
      <c r="K1131" s="1">
        <f>Table2[[#This Row],[Order_Date]]+Table2[[#This Row],[Delivery_Time_Days]]</f>
        <v>45696</v>
      </c>
      <c r="L1131" t="str">
        <f>IF(Table2[[#This Row],[Customer_Age]]&lt;30,"Young",IF(Table2[[#This Row],[Customer_Age]]&lt;45,"Middle Age","Old"))</f>
        <v>Middle Age</v>
      </c>
      <c r="M1131" s="3" t="str">
        <f>IF(Table2[[#This Row],[Delivery_Time_Days]]&gt;=7,Table2[[#This Row],[Customer_Rating]],"")</f>
        <v/>
      </c>
      <c r="N1131" s="3">
        <f>IF(Table2[[#This Row],[Delivery_Time_Days]]&lt;7,Table2[[#This Row],[Customer_Rating]],"")</f>
        <v>2.9</v>
      </c>
    </row>
    <row r="1132" spans="1:14" x14ac:dyDescent="0.3">
      <c r="A1132">
        <v>1131</v>
      </c>
      <c r="B1132">
        <v>68</v>
      </c>
      <c r="C1132" t="s">
        <v>14</v>
      </c>
      <c r="D1132" t="s">
        <v>20</v>
      </c>
      <c r="E1132" t="s">
        <v>19</v>
      </c>
      <c r="F1132" s="2">
        <v>1109</v>
      </c>
      <c r="G1132">
        <v>9</v>
      </c>
      <c r="H1132" s="3">
        <v>4.2</v>
      </c>
      <c r="I1132" t="s">
        <v>13</v>
      </c>
      <c r="J1132" s="1">
        <v>45692</v>
      </c>
      <c r="K1132" s="1">
        <f>Table2[[#This Row],[Order_Date]]+Table2[[#This Row],[Delivery_Time_Days]]</f>
        <v>45701</v>
      </c>
      <c r="L1132" t="str">
        <f>IF(Table2[[#This Row],[Customer_Age]]&lt;30,"Young",IF(Table2[[#This Row],[Customer_Age]]&lt;45,"Middle Age","Old"))</f>
        <v>Old</v>
      </c>
      <c r="M1132" s="3">
        <f>IF(Table2[[#This Row],[Delivery_Time_Days]]&gt;=7,Table2[[#This Row],[Customer_Rating]],"")</f>
        <v>4.2</v>
      </c>
      <c r="N1132" s="3" t="str">
        <f>IF(Table2[[#This Row],[Delivery_Time_Days]]&lt;7,Table2[[#This Row],[Customer_Rating]],"")</f>
        <v/>
      </c>
    </row>
    <row r="1133" spans="1:14" x14ac:dyDescent="0.3">
      <c r="A1133">
        <v>1132</v>
      </c>
      <c r="B1133">
        <v>36</v>
      </c>
      <c r="C1133" t="s">
        <v>10</v>
      </c>
      <c r="D1133" t="s">
        <v>15</v>
      </c>
      <c r="E1133" t="s">
        <v>21</v>
      </c>
      <c r="F1133" s="2">
        <v>1338.35</v>
      </c>
      <c r="G1133">
        <v>10</v>
      </c>
      <c r="H1133" s="3">
        <v>4.3</v>
      </c>
      <c r="I1133" t="s">
        <v>17</v>
      </c>
      <c r="J1133" s="1">
        <v>45693</v>
      </c>
      <c r="K1133" s="1">
        <f>Table2[[#This Row],[Order_Date]]+Table2[[#This Row],[Delivery_Time_Days]]</f>
        <v>45703</v>
      </c>
      <c r="L1133" t="str">
        <f>IF(Table2[[#This Row],[Customer_Age]]&lt;30,"Young",IF(Table2[[#This Row],[Customer_Age]]&lt;45,"Middle Age","Old"))</f>
        <v>Middle Age</v>
      </c>
      <c r="M1133" s="3">
        <f>IF(Table2[[#This Row],[Delivery_Time_Days]]&gt;=7,Table2[[#This Row],[Customer_Rating]],"")</f>
        <v>4.3</v>
      </c>
      <c r="N1133" s="3" t="str">
        <f>IF(Table2[[#This Row],[Delivery_Time_Days]]&lt;7,Table2[[#This Row],[Customer_Rating]],"")</f>
        <v/>
      </c>
    </row>
    <row r="1134" spans="1:14" x14ac:dyDescent="0.3">
      <c r="A1134">
        <v>1133</v>
      </c>
      <c r="B1134">
        <v>65</v>
      </c>
      <c r="C1134" t="s">
        <v>14</v>
      </c>
      <c r="D1134" t="s">
        <v>25</v>
      </c>
      <c r="E1134" t="s">
        <v>16</v>
      </c>
      <c r="F1134" s="2">
        <v>621.79</v>
      </c>
      <c r="G1134">
        <v>1</v>
      </c>
      <c r="H1134" s="3">
        <v>4.8</v>
      </c>
      <c r="I1134" t="s">
        <v>17</v>
      </c>
      <c r="J1134" s="1">
        <v>45694</v>
      </c>
      <c r="K1134" s="1">
        <f>Table2[[#This Row],[Order_Date]]+Table2[[#This Row],[Delivery_Time_Days]]</f>
        <v>45695</v>
      </c>
      <c r="L1134" t="str">
        <f>IF(Table2[[#This Row],[Customer_Age]]&lt;30,"Young",IF(Table2[[#This Row],[Customer_Age]]&lt;45,"Middle Age","Old"))</f>
        <v>Old</v>
      </c>
      <c r="M1134" s="3" t="str">
        <f>IF(Table2[[#This Row],[Delivery_Time_Days]]&gt;=7,Table2[[#This Row],[Customer_Rating]],"")</f>
        <v/>
      </c>
      <c r="N1134" s="3">
        <f>IF(Table2[[#This Row],[Delivery_Time_Days]]&lt;7,Table2[[#This Row],[Customer_Rating]],"")</f>
        <v>4.8</v>
      </c>
    </row>
    <row r="1135" spans="1:14" x14ac:dyDescent="0.3">
      <c r="A1135">
        <v>1134</v>
      </c>
      <c r="B1135">
        <v>43</v>
      </c>
      <c r="C1135" t="s">
        <v>23</v>
      </c>
      <c r="D1135" t="s">
        <v>25</v>
      </c>
      <c r="E1135" t="s">
        <v>24</v>
      </c>
      <c r="F1135" s="2">
        <v>1427.87</v>
      </c>
      <c r="G1135">
        <v>4</v>
      </c>
      <c r="H1135" s="3">
        <v>1.1000000000000001</v>
      </c>
      <c r="I1135" t="s">
        <v>17</v>
      </c>
      <c r="J1135" s="1">
        <v>45695</v>
      </c>
      <c r="K1135" s="1">
        <f>Table2[[#This Row],[Order_Date]]+Table2[[#This Row],[Delivery_Time_Days]]</f>
        <v>45699</v>
      </c>
      <c r="L1135" t="str">
        <f>IF(Table2[[#This Row],[Customer_Age]]&lt;30,"Young",IF(Table2[[#This Row],[Customer_Age]]&lt;45,"Middle Age","Old"))</f>
        <v>Middle Age</v>
      </c>
      <c r="M1135" s="3" t="str">
        <f>IF(Table2[[#This Row],[Delivery_Time_Days]]&gt;=7,Table2[[#This Row],[Customer_Rating]],"")</f>
        <v/>
      </c>
      <c r="N1135" s="3">
        <f>IF(Table2[[#This Row],[Delivery_Time_Days]]&lt;7,Table2[[#This Row],[Customer_Rating]],"")</f>
        <v>1.1000000000000001</v>
      </c>
    </row>
    <row r="1136" spans="1:14" x14ac:dyDescent="0.3">
      <c r="A1136">
        <v>1135</v>
      </c>
      <c r="B1136">
        <v>47</v>
      </c>
      <c r="C1136" t="s">
        <v>14</v>
      </c>
      <c r="D1136" t="s">
        <v>25</v>
      </c>
      <c r="E1136" t="s">
        <v>16</v>
      </c>
      <c r="F1136" s="2">
        <v>618.49</v>
      </c>
      <c r="G1136">
        <v>9</v>
      </c>
      <c r="H1136" s="3">
        <v>4.2</v>
      </c>
      <c r="I1136" t="s">
        <v>17</v>
      </c>
      <c r="J1136" s="1">
        <v>45696</v>
      </c>
      <c r="K1136" s="1">
        <f>Table2[[#This Row],[Order_Date]]+Table2[[#This Row],[Delivery_Time_Days]]</f>
        <v>45705</v>
      </c>
      <c r="L1136" t="str">
        <f>IF(Table2[[#This Row],[Customer_Age]]&lt;30,"Young",IF(Table2[[#This Row],[Customer_Age]]&lt;45,"Middle Age","Old"))</f>
        <v>Old</v>
      </c>
      <c r="M1136" s="3">
        <f>IF(Table2[[#This Row],[Delivery_Time_Days]]&gt;=7,Table2[[#This Row],[Customer_Rating]],"")</f>
        <v>4.2</v>
      </c>
      <c r="N1136" s="3" t="str">
        <f>IF(Table2[[#This Row],[Delivery_Time_Days]]&lt;7,Table2[[#This Row],[Customer_Rating]],"")</f>
        <v/>
      </c>
    </row>
    <row r="1137" spans="1:14" x14ac:dyDescent="0.3">
      <c r="A1137">
        <v>1136</v>
      </c>
      <c r="B1137">
        <v>23</v>
      </c>
      <c r="C1137" t="s">
        <v>23</v>
      </c>
      <c r="D1137" t="s">
        <v>11</v>
      </c>
      <c r="E1137" t="s">
        <v>21</v>
      </c>
      <c r="F1137" s="2">
        <v>1476.07</v>
      </c>
      <c r="G1137">
        <v>8</v>
      </c>
      <c r="H1137" s="3">
        <v>3.6</v>
      </c>
      <c r="I1137" t="s">
        <v>17</v>
      </c>
      <c r="J1137" s="1">
        <v>45697</v>
      </c>
      <c r="K1137" s="1">
        <f>Table2[[#This Row],[Order_Date]]+Table2[[#This Row],[Delivery_Time_Days]]</f>
        <v>45705</v>
      </c>
      <c r="L1137" t="str">
        <f>IF(Table2[[#This Row],[Customer_Age]]&lt;30,"Young",IF(Table2[[#This Row],[Customer_Age]]&lt;45,"Middle Age","Old"))</f>
        <v>Young</v>
      </c>
      <c r="M1137" s="3">
        <f>IF(Table2[[#This Row],[Delivery_Time_Days]]&gt;=7,Table2[[#This Row],[Customer_Rating]],"")</f>
        <v>3.6</v>
      </c>
      <c r="N1137" s="3" t="str">
        <f>IF(Table2[[#This Row],[Delivery_Time_Days]]&lt;7,Table2[[#This Row],[Customer_Rating]],"")</f>
        <v/>
      </c>
    </row>
    <row r="1138" spans="1:14" x14ac:dyDescent="0.3">
      <c r="A1138">
        <v>1137</v>
      </c>
      <c r="B1138">
        <v>19</v>
      </c>
      <c r="C1138" t="s">
        <v>10</v>
      </c>
      <c r="D1138" t="s">
        <v>18</v>
      </c>
      <c r="E1138" t="s">
        <v>16</v>
      </c>
      <c r="F1138" s="2">
        <v>637.65</v>
      </c>
      <c r="G1138">
        <v>3</v>
      </c>
      <c r="H1138" s="3">
        <v>4</v>
      </c>
      <c r="I1138" t="s">
        <v>17</v>
      </c>
      <c r="J1138" s="1">
        <v>45698</v>
      </c>
      <c r="K1138" s="1">
        <f>Table2[[#This Row],[Order_Date]]+Table2[[#This Row],[Delivery_Time_Days]]</f>
        <v>45701</v>
      </c>
      <c r="L1138" t="str">
        <f>IF(Table2[[#This Row],[Customer_Age]]&lt;30,"Young",IF(Table2[[#This Row],[Customer_Age]]&lt;45,"Middle Age","Old"))</f>
        <v>Young</v>
      </c>
      <c r="M1138" s="3" t="str">
        <f>IF(Table2[[#This Row],[Delivery_Time_Days]]&gt;=7,Table2[[#This Row],[Customer_Rating]],"")</f>
        <v/>
      </c>
      <c r="N1138" s="3">
        <f>IF(Table2[[#This Row],[Delivery_Time_Days]]&lt;7,Table2[[#This Row],[Customer_Rating]],"")</f>
        <v>4</v>
      </c>
    </row>
    <row r="1139" spans="1:14" x14ac:dyDescent="0.3">
      <c r="A1139">
        <v>1138</v>
      </c>
      <c r="B1139">
        <v>49</v>
      </c>
      <c r="C1139" t="s">
        <v>10</v>
      </c>
      <c r="D1139" t="s">
        <v>11</v>
      </c>
      <c r="E1139" t="s">
        <v>19</v>
      </c>
      <c r="F1139" s="2">
        <v>610.54999999999995</v>
      </c>
      <c r="G1139">
        <v>7</v>
      </c>
      <c r="H1139" s="3">
        <v>3</v>
      </c>
      <c r="I1139" t="s">
        <v>17</v>
      </c>
      <c r="J1139" s="1">
        <v>45699</v>
      </c>
      <c r="K1139" s="1">
        <f>Table2[[#This Row],[Order_Date]]+Table2[[#This Row],[Delivery_Time_Days]]</f>
        <v>45706</v>
      </c>
      <c r="L1139" t="str">
        <f>IF(Table2[[#This Row],[Customer_Age]]&lt;30,"Young",IF(Table2[[#This Row],[Customer_Age]]&lt;45,"Middle Age","Old"))</f>
        <v>Old</v>
      </c>
      <c r="M1139" s="3">
        <f>IF(Table2[[#This Row],[Delivery_Time_Days]]&gt;=7,Table2[[#This Row],[Customer_Rating]],"")</f>
        <v>3</v>
      </c>
      <c r="N1139" s="3" t="str">
        <f>IF(Table2[[#This Row],[Delivery_Time_Days]]&lt;7,Table2[[#This Row],[Customer_Rating]],"")</f>
        <v/>
      </c>
    </row>
    <row r="1140" spans="1:14" x14ac:dyDescent="0.3">
      <c r="A1140">
        <v>1139</v>
      </c>
      <c r="B1140">
        <v>65</v>
      </c>
      <c r="C1140" t="s">
        <v>23</v>
      </c>
      <c r="D1140" t="s">
        <v>18</v>
      </c>
      <c r="E1140" t="s">
        <v>19</v>
      </c>
      <c r="F1140" s="2">
        <v>1069.46</v>
      </c>
      <c r="G1140">
        <v>12</v>
      </c>
      <c r="H1140" s="3">
        <v>3.2</v>
      </c>
      <c r="I1140" t="s">
        <v>13</v>
      </c>
      <c r="J1140" s="1">
        <v>45700</v>
      </c>
      <c r="K1140" s="1">
        <f>Table2[[#This Row],[Order_Date]]+Table2[[#This Row],[Delivery_Time_Days]]</f>
        <v>45712</v>
      </c>
      <c r="L1140" t="str">
        <f>IF(Table2[[#This Row],[Customer_Age]]&lt;30,"Young",IF(Table2[[#This Row],[Customer_Age]]&lt;45,"Middle Age","Old"))</f>
        <v>Old</v>
      </c>
      <c r="M1140" s="3">
        <f>IF(Table2[[#This Row],[Delivery_Time_Days]]&gt;=7,Table2[[#This Row],[Customer_Rating]],"")</f>
        <v>3.2</v>
      </c>
      <c r="N1140" s="3" t="str">
        <f>IF(Table2[[#This Row],[Delivery_Time_Days]]&lt;7,Table2[[#This Row],[Customer_Rating]],"")</f>
        <v/>
      </c>
    </row>
    <row r="1141" spans="1:14" x14ac:dyDescent="0.3">
      <c r="A1141">
        <v>1140</v>
      </c>
      <c r="B1141">
        <v>25</v>
      </c>
      <c r="C1141" t="s">
        <v>10</v>
      </c>
      <c r="D1141" t="s">
        <v>22</v>
      </c>
      <c r="E1141" t="s">
        <v>16</v>
      </c>
      <c r="F1141" s="2">
        <v>862.54</v>
      </c>
      <c r="G1141">
        <v>5</v>
      </c>
      <c r="H1141" s="3">
        <v>4.7</v>
      </c>
      <c r="I1141" t="s">
        <v>17</v>
      </c>
      <c r="J1141" s="1">
        <v>45701</v>
      </c>
      <c r="K1141" s="1">
        <f>Table2[[#This Row],[Order_Date]]+Table2[[#This Row],[Delivery_Time_Days]]</f>
        <v>45706</v>
      </c>
      <c r="L1141" t="str">
        <f>IF(Table2[[#This Row],[Customer_Age]]&lt;30,"Young",IF(Table2[[#This Row],[Customer_Age]]&lt;45,"Middle Age","Old"))</f>
        <v>Young</v>
      </c>
      <c r="M1141" s="3" t="str">
        <f>IF(Table2[[#This Row],[Delivery_Time_Days]]&gt;=7,Table2[[#This Row],[Customer_Rating]],"")</f>
        <v/>
      </c>
      <c r="N1141" s="3">
        <f>IF(Table2[[#This Row],[Delivery_Time_Days]]&lt;7,Table2[[#This Row],[Customer_Rating]],"")</f>
        <v>4.7</v>
      </c>
    </row>
    <row r="1142" spans="1:14" x14ac:dyDescent="0.3">
      <c r="A1142">
        <v>1141</v>
      </c>
      <c r="B1142">
        <v>48</v>
      </c>
      <c r="C1142" t="s">
        <v>10</v>
      </c>
      <c r="D1142" t="s">
        <v>15</v>
      </c>
      <c r="E1142" t="s">
        <v>16</v>
      </c>
      <c r="F1142" s="2">
        <v>1040.6099999999999</v>
      </c>
      <c r="G1142">
        <v>2</v>
      </c>
      <c r="H1142" s="3">
        <v>3.4</v>
      </c>
      <c r="I1142" t="s">
        <v>13</v>
      </c>
      <c r="J1142" s="1">
        <v>45702</v>
      </c>
      <c r="K1142" s="1">
        <f>Table2[[#This Row],[Order_Date]]+Table2[[#This Row],[Delivery_Time_Days]]</f>
        <v>45704</v>
      </c>
      <c r="L1142" t="str">
        <f>IF(Table2[[#This Row],[Customer_Age]]&lt;30,"Young",IF(Table2[[#This Row],[Customer_Age]]&lt;45,"Middle Age","Old"))</f>
        <v>Old</v>
      </c>
      <c r="M1142" s="3" t="str">
        <f>IF(Table2[[#This Row],[Delivery_Time_Days]]&gt;=7,Table2[[#This Row],[Customer_Rating]],"")</f>
        <v/>
      </c>
      <c r="N1142" s="3">
        <f>IF(Table2[[#This Row],[Delivery_Time_Days]]&lt;7,Table2[[#This Row],[Customer_Rating]],"")</f>
        <v>3.4</v>
      </c>
    </row>
    <row r="1143" spans="1:14" x14ac:dyDescent="0.3">
      <c r="A1143">
        <v>1142</v>
      </c>
      <c r="B1143">
        <v>44</v>
      </c>
      <c r="C1143" t="s">
        <v>10</v>
      </c>
      <c r="D1143" t="s">
        <v>11</v>
      </c>
      <c r="E1143" t="s">
        <v>12</v>
      </c>
      <c r="F1143" s="2">
        <v>538.02</v>
      </c>
      <c r="G1143">
        <v>10</v>
      </c>
      <c r="H1143" s="3">
        <v>3.9</v>
      </c>
      <c r="I1143" t="s">
        <v>13</v>
      </c>
      <c r="J1143" s="1">
        <v>45703</v>
      </c>
      <c r="K1143" s="1">
        <f>Table2[[#This Row],[Order_Date]]+Table2[[#This Row],[Delivery_Time_Days]]</f>
        <v>45713</v>
      </c>
      <c r="L1143" t="str">
        <f>IF(Table2[[#This Row],[Customer_Age]]&lt;30,"Young",IF(Table2[[#This Row],[Customer_Age]]&lt;45,"Middle Age","Old"))</f>
        <v>Middle Age</v>
      </c>
      <c r="M1143" s="3">
        <f>IF(Table2[[#This Row],[Delivery_Time_Days]]&gt;=7,Table2[[#This Row],[Customer_Rating]],"")</f>
        <v>3.9</v>
      </c>
      <c r="N1143" s="3" t="str">
        <f>IF(Table2[[#This Row],[Delivery_Time_Days]]&lt;7,Table2[[#This Row],[Customer_Rating]],"")</f>
        <v/>
      </c>
    </row>
    <row r="1144" spans="1:14" x14ac:dyDescent="0.3">
      <c r="A1144">
        <v>1143</v>
      </c>
      <c r="B1144">
        <v>45</v>
      </c>
      <c r="C1144" t="s">
        <v>14</v>
      </c>
      <c r="D1144" t="s">
        <v>11</v>
      </c>
      <c r="E1144" t="s">
        <v>24</v>
      </c>
      <c r="F1144" s="2">
        <v>25.19</v>
      </c>
      <c r="G1144">
        <v>8</v>
      </c>
      <c r="H1144" s="3">
        <v>4.7</v>
      </c>
      <c r="I1144" t="s">
        <v>17</v>
      </c>
      <c r="J1144" s="1">
        <v>45704</v>
      </c>
      <c r="K1144" s="1">
        <f>Table2[[#This Row],[Order_Date]]+Table2[[#This Row],[Delivery_Time_Days]]</f>
        <v>45712</v>
      </c>
      <c r="L1144" t="str">
        <f>IF(Table2[[#This Row],[Customer_Age]]&lt;30,"Young",IF(Table2[[#This Row],[Customer_Age]]&lt;45,"Middle Age","Old"))</f>
        <v>Old</v>
      </c>
      <c r="M1144" s="3">
        <f>IF(Table2[[#This Row],[Delivery_Time_Days]]&gt;=7,Table2[[#This Row],[Customer_Rating]],"")</f>
        <v>4.7</v>
      </c>
      <c r="N1144" s="3" t="str">
        <f>IF(Table2[[#This Row],[Delivery_Time_Days]]&lt;7,Table2[[#This Row],[Customer_Rating]],"")</f>
        <v/>
      </c>
    </row>
    <row r="1145" spans="1:14" x14ac:dyDescent="0.3">
      <c r="A1145">
        <v>1144</v>
      </c>
      <c r="B1145">
        <v>55</v>
      </c>
      <c r="C1145" t="s">
        <v>14</v>
      </c>
      <c r="D1145" t="s">
        <v>20</v>
      </c>
      <c r="E1145" t="s">
        <v>19</v>
      </c>
      <c r="F1145" s="2">
        <v>704.51</v>
      </c>
      <c r="G1145">
        <v>7</v>
      </c>
      <c r="H1145" s="3">
        <v>1.9</v>
      </c>
      <c r="I1145" t="s">
        <v>13</v>
      </c>
      <c r="J1145" s="1">
        <v>45705</v>
      </c>
      <c r="K1145" s="1">
        <f>Table2[[#This Row],[Order_Date]]+Table2[[#This Row],[Delivery_Time_Days]]</f>
        <v>45712</v>
      </c>
      <c r="L1145" t="str">
        <f>IF(Table2[[#This Row],[Customer_Age]]&lt;30,"Young",IF(Table2[[#This Row],[Customer_Age]]&lt;45,"Middle Age","Old"))</f>
        <v>Old</v>
      </c>
      <c r="M1145" s="3">
        <f>IF(Table2[[#This Row],[Delivery_Time_Days]]&gt;=7,Table2[[#This Row],[Customer_Rating]],"")</f>
        <v>1.9</v>
      </c>
      <c r="N1145" s="3" t="str">
        <f>IF(Table2[[#This Row],[Delivery_Time_Days]]&lt;7,Table2[[#This Row],[Customer_Rating]],"")</f>
        <v/>
      </c>
    </row>
    <row r="1146" spans="1:14" x14ac:dyDescent="0.3">
      <c r="A1146">
        <v>1145</v>
      </c>
      <c r="B1146">
        <v>28</v>
      </c>
      <c r="C1146" t="s">
        <v>23</v>
      </c>
      <c r="D1146" t="s">
        <v>15</v>
      </c>
      <c r="E1146" t="s">
        <v>24</v>
      </c>
      <c r="F1146" s="2">
        <v>516.23</v>
      </c>
      <c r="G1146">
        <v>2</v>
      </c>
      <c r="H1146" s="3">
        <v>1.6</v>
      </c>
      <c r="I1146" t="s">
        <v>13</v>
      </c>
      <c r="J1146" s="1">
        <v>45706</v>
      </c>
      <c r="K1146" s="1">
        <f>Table2[[#This Row],[Order_Date]]+Table2[[#This Row],[Delivery_Time_Days]]</f>
        <v>45708</v>
      </c>
      <c r="L1146" t="str">
        <f>IF(Table2[[#This Row],[Customer_Age]]&lt;30,"Young",IF(Table2[[#This Row],[Customer_Age]]&lt;45,"Middle Age","Old"))</f>
        <v>Young</v>
      </c>
      <c r="M1146" s="3" t="str">
        <f>IF(Table2[[#This Row],[Delivery_Time_Days]]&gt;=7,Table2[[#This Row],[Customer_Rating]],"")</f>
        <v/>
      </c>
      <c r="N1146" s="3">
        <f>IF(Table2[[#This Row],[Delivery_Time_Days]]&lt;7,Table2[[#This Row],[Customer_Rating]],"")</f>
        <v>1.6</v>
      </c>
    </row>
    <row r="1147" spans="1:14" x14ac:dyDescent="0.3">
      <c r="A1147">
        <v>1146</v>
      </c>
      <c r="B1147">
        <v>23</v>
      </c>
      <c r="C1147" t="s">
        <v>14</v>
      </c>
      <c r="D1147" t="s">
        <v>15</v>
      </c>
      <c r="E1147" t="s">
        <v>16</v>
      </c>
      <c r="F1147" s="2">
        <v>890.92</v>
      </c>
      <c r="G1147">
        <v>4</v>
      </c>
      <c r="H1147" s="3">
        <v>2.5</v>
      </c>
      <c r="I1147" t="s">
        <v>13</v>
      </c>
      <c r="J1147" s="1">
        <v>45707</v>
      </c>
      <c r="K1147" s="1">
        <f>Table2[[#This Row],[Order_Date]]+Table2[[#This Row],[Delivery_Time_Days]]</f>
        <v>45711</v>
      </c>
      <c r="L1147" t="str">
        <f>IF(Table2[[#This Row],[Customer_Age]]&lt;30,"Young",IF(Table2[[#This Row],[Customer_Age]]&lt;45,"Middle Age","Old"))</f>
        <v>Young</v>
      </c>
      <c r="M1147" s="3" t="str">
        <f>IF(Table2[[#This Row],[Delivery_Time_Days]]&gt;=7,Table2[[#This Row],[Customer_Rating]],"")</f>
        <v/>
      </c>
      <c r="N1147" s="3">
        <f>IF(Table2[[#This Row],[Delivery_Time_Days]]&lt;7,Table2[[#This Row],[Customer_Rating]],"")</f>
        <v>2.5</v>
      </c>
    </row>
    <row r="1148" spans="1:14" x14ac:dyDescent="0.3">
      <c r="A1148">
        <v>1147</v>
      </c>
      <c r="B1148">
        <v>37</v>
      </c>
      <c r="C1148" t="s">
        <v>14</v>
      </c>
      <c r="D1148" t="s">
        <v>25</v>
      </c>
      <c r="E1148" t="s">
        <v>19</v>
      </c>
      <c r="F1148" s="2">
        <v>1096.8599999999999</v>
      </c>
      <c r="G1148">
        <v>6</v>
      </c>
      <c r="H1148" s="3">
        <v>2.7</v>
      </c>
      <c r="I1148" t="s">
        <v>13</v>
      </c>
      <c r="J1148" s="1">
        <v>45708</v>
      </c>
      <c r="K1148" s="1">
        <f>Table2[[#This Row],[Order_Date]]+Table2[[#This Row],[Delivery_Time_Days]]</f>
        <v>45714</v>
      </c>
      <c r="L1148" t="str">
        <f>IF(Table2[[#This Row],[Customer_Age]]&lt;30,"Young",IF(Table2[[#This Row],[Customer_Age]]&lt;45,"Middle Age","Old"))</f>
        <v>Middle Age</v>
      </c>
      <c r="M1148" s="3" t="str">
        <f>IF(Table2[[#This Row],[Delivery_Time_Days]]&gt;=7,Table2[[#This Row],[Customer_Rating]],"")</f>
        <v/>
      </c>
      <c r="N1148" s="3">
        <f>IF(Table2[[#This Row],[Delivery_Time_Days]]&lt;7,Table2[[#This Row],[Customer_Rating]],"")</f>
        <v>2.7</v>
      </c>
    </row>
    <row r="1149" spans="1:14" x14ac:dyDescent="0.3">
      <c r="A1149">
        <v>1148</v>
      </c>
      <c r="B1149">
        <v>31</v>
      </c>
      <c r="C1149" t="s">
        <v>10</v>
      </c>
      <c r="D1149" t="s">
        <v>25</v>
      </c>
      <c r="E1149" t="s">
        <v>21</v>
      </c>
      <c r="F1149" s="2">
        <v>727.43</v>
      </c>
      <c r="G1149">
        <v>11</v>
      </c>
      <c r="H1149" s="3">
        <v>1.8</v>
      </c>
      <c r="I1149" t="s">
        <v>13</v>
      </c>
      <c r="J1149" s="1">
        <v>45709</v>
      </c>
      <c r="K1149" s="1">
        <f>Table2[[#This Row],[Order_Date]]+Table2[[#This Row],[Delivery_Time_Days]]</f>
        <v>45720</v>
      </c>
      <c r="L1149" t="str">
        <f>IF(Table2[[#This Row],[Customer_Age]]&lt;30,"Young",IF(Table2[[#This Row],[Customer_Age]]&lt;45,"Middle Age","Old"))</f>
        <v>Middle Age</v>
      </c>
      <c r="M1149" s="3">
        <f>IF(Table2[[#This Row],[Delivery_Time_Days]]&gt;=7,Table2[[#This Row],[Customer_Rating]],"")</f>
        <v>1.8</v>
      </c>
      <c r="N1149" s="3" t="str">
        <f>IF(Table2[[#This Row],[Delivery_Time_Days]]&lt;7,Table2[[#This Row],[Customer_Rating]],"")</f>
        <v/>
      </c>
    </row>
    <row r="1150" spans="1:14" x14ac:dyDescent="0.3">
      <c r="A1150">
        <v>1149</v>
      </c>
      <c r="B1150">
        <v>18</v>
      </c>
      <c r="C1150" t="s">
        <v>10</v>
      </c>
      <c r="D1150" t="s">
        <v>11</v>
      </c>
      <c r="E1150" t="s">
        <v>12</v>
      </c>
      <c r="F1150" s="2">
        <v>1138.19</v>
      </c>
      <c r="G1150">
        <v>1</v>
      </c>
      <c r="H1150" s="3">
        <v>4.9000000000000004</v>
      </c>
      <c r="I1150" t="s">
        <v>13</v>
      </c>
      <c r="J1150" s="1">
        <v>45710</v>
      </c>
      <c r="K1150" s="1">
        <f>Table2[[#This Row],[Order_Date]]+Table2[[#This Row],[Delivery_Time_Days]]</f>
        <v>45711</v>
      </c>
      <c r="L1150" t="str">
        <f>IF(Table2[[#This Row],[Customer_Age]]&lt;30,"Young",IF(Table2[[#This Row],[Customer_Age]]&lt;45,"Middle Age","Old"))</f>
        <v>Young</v>
      </c>
      <c r="M1150" s="3" t="str">
        <f>IF(Table2[[#This Row],[Delivery_Time_Days]]&gt;=7,Table2[[#This Row],[Customer_Rating]],"")</f>
        <v/>
      </c>
      <c r="N1150" s="3">
        <f>IF(Table2[[#This Row],[Delivery_Time_Days]]&lt;7,Table2[[#This Row],[Customer_Rating]],"")</f>
        <v>4.9000000000000004</v>
      </c>
    </row>
    <row r="1151" spans="1:14" x14ac:dyDescent="0.3">
      <c r="A1151">
        <v>1150</v>
      </c>
      <c r="B1151">
        <v>61</v>
      </c>
      <c r="C1151" t="s">
        <v>14</v>
      </c>
      <c r="D1151" t="s">
        <v>20</v>
      </c>
      <c r="E1151" t="s">
        <v>12</v>
      </c>
      <c r="F1151" s="2">
        <v>247.08</v>
      </c>
      <c r="G1151">
        <v>3</v>
      </c>
      <c r="H1151" s="3">
        <v>1.2</v>
      </c>
      <c r="I1151" t="s">
        <v>17</v>
      </c>
      <c r="J1151" s="1">
        <v>45711</v>
      </c>
      <c r="K1151" s="1">
        <f>Table2[[#This Row],[Order_Date]]+Table2[[#This Row],[Delivery_Time_Days]]</f>
        <v>45714</v>
      </c>
      <c r="L1151" t="str">
        <f>IF(Table2[[#This Row],[Customer_Age]]&lt;30,"Young",IF(Table2[[#This Row],[Customer_Age]]&lt;45,"Middle Age","Old"))</f>
        <v>Old</v>
      </c>
      <c r="M1151" s="3" t="str">
        <f>IF(Table2[[#This Row],[Delivery_Time_Days]]&gt;=7,Table2[[#This Row],[Customer_Rating]],"")</f>
        <v/>
      </c>
      <c r="N1151" s="3">
        <f>IF(Table2[[#This Row],[Delivery_Time_Days]]&lt;7,Table2[[#This Row],[Customer_Rating]],"")</f>
        <v>1.2</v>
      </c>
    </row>
    <row r="1152" spans="1:14" x14ac:dyDescent="0.3">
      <c r="A1152">
        <v>1151</v>
      </c>
      <c r="B1152">
        <v>50</v>
      </c>
      <c r="C1152" t="s">
        <v>10</v>
      </c>
      <c r="D1152" t="s">
        <v>22</v>
      </c>
      <c r="E1152" t="s">
        <v>16</v>
      </c>
      <c r="F1152" s="2">
        <v>1381.03</v>
      </c>
      <c r="G1152">
        <v>9</v>
      </c>
      <c r="H1152" s="3">
        <v>3.9</v>
      </c>
      <c r="I1152" t="s">
        <v>17</v>
      </c>
      <c r="J1152" s="1">
        <v>45712</v>
      </c>
      <c r="K1152" s="1">
        <f>Table2[[#This Row],[Order_Date]]+Table2[[#This Row],[Delivery_Time_Days]]</f>
        <v>45721</v>
      </c>
      <c r="L1152" t="str">
        <f>IF(Table2[[#This Row],[Customer_Age]]&lt;30,"Young",IF(Table2[[#This Row],[Customer_Age]]&lt;45,"Middle Age","Old"))</f>
        <v>Old</v>
      </c>
      <c r="M1152" s="3">
        <f>IF(Table2[[#This Row],[Delivery_Time_Days]]&gt;=7,Table2[[#This Row],[Customer_Rating]],"")</f>
        <v>3.9</v>
      </c>
      <c r="N1152" s="3" t="str">
        <f>IF(Table2[[#This Row],[Delivery_Time_Days]]&lt;7,Table2[[#This Row],[Customer_Rating]],"")</f>
        <v/>
      </c>
    </row>
    <row r="1153" spans="1:14" x14ac:dyDescent="0.3">
      <c r="A1153">
        <v>1152</v>
      </c>
      <c r="B1153">
        <v>69</v>
      </c>
      <c r="C1153" t="s">
        <v>14</v>
      </c>
      <c r="D1153" t="s">
        <v>18</v>
      </c>
      <c r="E1153" t="s">
        <v>21</v>
      </c>
      <c r="F1153" s="2">
        <v>194.42</v>
      </c>
      <c r="G1153">
        <v>7</v>
      </c>
      <c r="H1153" s="3">
        <v>4.7</v>
      </c>
      <c r="I1153" t="s">
        <v>13</v>
      </c>
      <c r="J1153" s="1">
        <v>45713</v>
      </c>
      <c r="K1153" s="1">
        <f>Table2[[#This Row],[Order_Date]]+Table2[[#This Row],[Delivery_Time_Days]]</f>
        <v>45720</v>
      </c>
      <c r="L1153" t="str">
        <f>IF(Table2[[#This Row],[Customer_Age]]&lt;30,"Young",IF(Table2[[#This Row],[Customer_Age]]&lt;45,"Middle Age","Old"))</f>
        <v>Old</v>
      </c>
      <c r="M1153" s="3">
        <f>IF(Table2[[#This Row],[Delivery_Time_Days]]&gt;=7,Table2[[#This Row],[Customer_Rating]],"")</f>
        <v>4.7</v>
      </c>
      <c r="N1153" s="3" t="str">
        <f>IF(Table2[[#This Row],[Delivery_Time_Days]]&lt;7,Table2[[#This Row],[Customer_Rating]],"")</f>
        <v/>
      </c>
    </row>
    <row r="1154" spans="1:14" x14ac:dyDescent="0.3">
      <c r="A1154">
        <v>1153</v>
      </c>
      <c r="B1154">
        <v>48</v>
      </c>
      <c r="C1154" t="s">
        <v>10</v>
      </c>
      <c r="D1154" t="s">
        <v>22</v>
      </c>
      <c r="E1154" t="s">
        <v>16</v>
      </c>
      <c r="F1154" s="2">
        <v>633.91999999999996</v>
      </c>
      <c r="G1154">
        <v>2</v>
      </c>
      <c r="H1154" s="3">
        <v>1.6</v>
      </c>
      <c r="I1154" t="s">
        <v>17</v>
      </c>
      <c r="J1154" s="1">
        <v>45714</v>
      </c>
      <c r="K1154" s="1">
        <f>Table2[[#This Row],[Order_Date]]+Table2[[#This Row],[Delivery_Time_Days]]</f>
        <v>45716</v>
      </c>
      <c r="L1154" t="str">
        <f>IF(Table2[[#This Row],[Customer_Age]]&lt;30,"Young",IF(Table2[[#This Row],[Customer_Age]]&lt;45,"Middle Age","Old"))</f>
        <v>Old</v>
      </c>
      <c r="M1154" s="3" t="str">
        <f>IF(Table2[[#This Row],[Delivery_Time_Days]]&gt;=7,Table2[[#This Row],[Customer_Rating]],"")</f>
        <v/>
      </c>
      <c r="N1154" s="3">
        <f>IF(Table2[[#This Row],[Delivery_Time_Days]]&lt;7,Table2[[#This Row],[Customer_Rating]],"")</f>
        <v>1.6</v>
      </c>
    </row>
    <row r="1155" spans="1:14" x14ac:dyDescent="0.3">
      <c r="A1155">
        <v>1154</v>
      </c>
      <c r="B1155">
        <v>28</v>
      </c>
      <c r="C1155" t="s">
        <v>14</v>
      </c>
      <c r="D1155" t="s">
        <v>20</v>
      </c>
      <c r="E1155" t="s">
        <v>24</v>
      </c>
      <c r="F1155" s="2">
        <v>1045.8599999999999</v>
      </c>
      <c r="G1155">
        <v>13</v>
      </c>
      <c r="H1155" s="3">
        <v>4.4000000000000004</v>
      </c>
      <c r="I1155" t="s">
        <v>17</v>
      </c>
      <c r="J1155" s="1">
        <v>45715</v>
      </c>
      <c r="K1155" s="1">
        <f>Table2[[#This Row],[Order_Date]]+Table2[[#This Row],[Delivery_Time_Days]]</f>
        <v>45728</v>
      </c>
      <c r="L1155" t="str">
        <f>IF(Table2[[#This Row],[Customer_Age]]&lt;30,"Young",IF(Table2[[#This Row],[Customer_Age]]&lt;45,"Middle Age","Old"))</f>
        <v>Young</v>
      </c>
      <c r="M1155" s="3">
        <f>IF(Table2[[#This Row],[Delivery_Time_Days]]&gt;=7,Table2[[#This Row],[Customer_Rating]],"")</f>
        <v>4.4000000000000004</v>
      </c>
      <c r="N1155" s="3" t="str">
        <f>IF(Table2[[#This Row],[Delivery_Time_Days]]&lt;7,Table2[[#This Row],[Customer_Rating]],"")</f>
        <v/>
      </c>
    </row>
    <row r="1156" spans="1:14" x14ac:dyDescent="0.3">
      <c r="A1156">
        <v>1155</v>
      </c>
      <c r="B1156">
        <v>65</v>
      </c>
      <c r="C1156" t="s">
        <v>23</v>
      </c>
      <c r="D1156" t="s">
        <v>25</v>
      </c>
      <c r="E1156" t="s">
        <v>16</v>
      </c>
      <c r="F1156" s="2">
        <v>706.93</v>
      </c>
      <c r="G1156">
        <v>13</v>
      </c>
      <c r="H1156" s="3">
        <v>3.1</v>
      </c>
      <c r="I1156" t="s">
        <v>17</v>
      </c>
      <c r="J1156" s="1">
        <v>45716</v>
      </c>
      <c r="K1156" s="1">
        <f>Table2[[#This Row],[Order_Date]]+Table2[[#This Row],[Delivery_Time_Days]]</f>
        <v>45729</v>
      </c>
      <c r="L1156" t="str">
        <f>IF(Table2[[#This Row],[Customer_Age]]&lt;30,"Young",IF(Table2[[#This Row],[Customer_Age]]&lt;45,"Middle Age","Old"))</f>
        <v>Old</v>
      </c>
      <c r="M1156" s="3">
        <f>IF(Table2[[#This Row],[Delivery_Time_Days]]&gt;=7,Table2[[#This Row],[Customer_Rating]],"")</f>
        <v>3.1</v>
      </c>
      <c r="N1156" s="3" t="str">
        <f>IF(Table2[[#This Row],[Delivery_Time_Days]]&lt;7,Table2[[#This Row],[Customer_Rating]],"")</f>
        <v/>
      </c>
    </row>
    <row r="1157" spans="1:14" x14ac:dyDescent="0.3">
      <c r="A1157">
        <v>1156</v>
      </c>
      <c r="B1157">
        <v>50</v>
      </c>
      <c r="C1157" t="s">
        <v>23</v>
      </c>
      <c r="D1157" t="s">
        <v>25</v>
      </c>
      <c r="E1157" t="s">
        <v>21</v>
      </c>
      <c r="F1157" s="2">
        <v>572.39</v>
      </c>
      <c r="G1157">
        <v>11</v>
      </c>
      <c r="H1157" s="3">
        <v>3.6</v>
      </c>
      <c r="I1157" t="s">
        <v>17</v>
      </c>
      <c r="J1157" s="1">
        <v>45717</v>
      </c>
      <c r="K1157" s="1">
        <f>Table2[[#This Row],[Order_Date]]+Table2[[#This Row],[Delivery_Time_Days]]</f>
        <v>45728</v>
      </c>
      <c r="L1157" t="str">
        <f>IF(Table2[[#This Row],[Customer_Age]]&lt;30,"Young",IF(Table2[[#This Row],[Customer_Age]]&lt;45,"Middle Age","Old"))</f>
        <v>Old</v>
      </c>
      <c r="M1157" s="3">
        <f>IF(Table2[[#This Row],[Delivery_Time_Days]]&gt;=7,Table2[[#This Row],[Customer_Rating]],"")</f>
        <v>3.6</v>
      </c>
      <c r="N1157" s="3" t="str">
        <f>IF(Table2[[#This Row],[Delivery_Time_Days]]&lt;7,Table2[[#This Row],[Customer_Rating]],"")</f>
        <v/>
      </c>
    </row>
    <row r="1158" spans="1:14" x14ac:dyDescent="0.3">
      <c r="A1158">
        <v>1157</v>
      </c>
      <c r="B1158">
        <v>68</v>
      </c>
      <c r="C1158" t="s">
        <v>10</v>
      </c>
      <c r="D1158" t="s">
        <v>18</v>
      </c>
      <c r="E1158" t="s">
        <v>21</v>
      </c>
      <c r="F1158" s="2">
        <v>680.03</v>
      </c>
      <c r="G1158">
        <v>12</v>
      </c>
      <c r="H1158" s="3">
        <v>2.8</v>
      </c>
      <c r="I1158" t="s">
        <v>17</v>
      </c>
      <c r="J1158" s="1">
        <v>45718</v>
      </c>
      <c r="K1158" s="1">
        <f>Table2[[#This Row],[Order_Date]]+Table2[[#This Row],[Delivery_Time_Days]]</f>
        <v>45730</v>
      </c>
      <c r="L1158" t="str">
        <f>IF(Table2[[#This Row],[Customer_Age]]&lt;30,"Young",IF(Table2[[#This Row],[Customer_Age]]&lt;45,"Middle Age","Old"))</f>
        <v>Old</v>
      </c>
      <c r="M1158" s="3">
        <f>IF(Table2[[#This Row],[Delivery_Time_Days]]&gt;=7,Table2[[#This Row],[Customer_Rating]],"")</f>
        <v>2.8</v>
      </c>
      <c r="N1158" s="3" t="str">
        <f>IF(Table2[[#This Row],[Delivery_Time_Days]]&lt;7,Table2[[#This Row],[Customer_Rating]],"")</f>
        <v/>
      </c>
    </row>
    <row r="1159" spans="1:14" x14ac:dyDescent="0.3">
      <c r="A1159">
        <v>1158</v>
      </c>
      <c r="B1159">
        <v>37</v>
      </c>
      <c r="C1159" t="s">
        <v>10</v>
      </c>
      <c r="D1159" t="s">
        <v>15</v>
      </c>
      <c r="E1159" t="s">
        <v>21</v>
      </c>
      <c r="F1159" s="2">
        <v>1184.3499999999999</v>
      </c>
      <c r="G1159">
        <v>3</v>
      </c>
      <c r="H1159" s="3">
        <v>3.3</v>
      </c>
      <c r="I1159" t="s">
        <v>17</v>
      </c>
      <c r="J1159" s="1">
        <v>45719</v>
      </c>
      <c r="K1159" s="1">
        <f>Table2[[#This Row],[Order_Date]]+Table2[[#This Row],[Delivery_Time_Days]]</f>
        <v>45722</v>
      </c>
      <c r="L1159" t="str">
        <f>IF(Table2[[#This Row],[Customer_Age]]&lt;30,"Young",IF(Table2[[#This Row],[Customer_Age]]&lt;45,"Middle Age","Old"))</f>
        <v>Middle Age</v>
      </c>
      <c r="M1159" s="3" t="str">
        <f>IF(Table2[[#This Row],[Delivery_Time_Days]]&gt;=7,Table2[[#This Row],[Customer_Rating]],"")</f>
        <v/>
      </c>
      <c r="N1159" s="3">
        <f>IF(Table2[[#This Row],[Delivery_Time_Days]]&lt;7,Table2[[#This Row],[Customer_Rating]],"")</f>
        <v>3.3</v>
      </c>
    </row>
    <row r="1160" spans="1:14" x14ac:dyDescent="0.3">
      <c r="A1160">
        <v>1159</v>
      </c>
      <c r="B1160">
        <v>49</v>
      </c>
      <c r="C1160" t="s">
        <v>14</v>
      </c>
      <c r="D1160" t="s">
        <v>15</v>
      </c>
      <c r="E1160" t="s">
        <v>24</v>
      </c>
      <c r="F1160" s="2">
        <v>908.04</v>
      </c>
      <c r="G1160">
        <v>6</v>
      </c>
      <c r="H1160" s="3">
        <v>3.6</v>
      </c>
      <c r="I1160" t="s">
        <v>17</v>
      </c>
      <c r="J1160" s="1">
        <v>45720</v>
      </c>
      <c r="K1160" s="1">
        <f>Table2[[#This Row],[Order_Date]]+Table2[[#This Row],[Delivery_Time_Days]]</f>
        <v>45726</v>
      </c>
      <c r="L1160" t="str">
        <f>IF(Table2[[#This Row],[Customer_Age]]&lt;30,"Young",IF(Table2[[#This Row],[Customer_Age]]&lt;45,"Middle Age","Old"))</f>
        <v>Old</v>
      </c>
      <c r="M1160" s="3" t="str">
        <f>IF(Table2[[#This Row],[Delivery_Time_Days]]&gt;=7,Table2[[#This Row],[Customer_Rating]],"")</f>
        <v/>
      </c>
      <c r="N1160" s="3">
        <f>IF(Table2[[#This Row],[Delivery_Time_Days]]&lt;7,Table2[[#This Row],[Customer_Rating]],"")</f>
        <v>3.6</v>
      </c>
    </row>
    <row r="1161" spans="1:14" x14ac:dyDescent="0.3">
      <c r="A1161">
        <v>1160</v>
      </c>
      <c r="B1161">
        <v>42</v>
      </c>
      <c r="C1161" t="s">
        <v>23</v>
      </c>
      <c r="D1161" t="s">
        <v>15</v>
      </c>
      <c r="E1161" t="s">
        <v>16</v>
      </c>
      <c r="F1161" s="2">
        <v>1409.89</v>
      </c>
      <c r="G1161">
        <v>2</v>
      </c>
      <c r="H1161" s="3">
        <v>4.0999999999999996</v>
      </c>
      <c r="I1161" t="s">
        <v>17</v>
      </c>
      <c r="J1161" s="1">
        <v>45721</v>
      </c>
      <c r="K1161" s="1">
        <f>Table2[[#This Row],[Order_Date]]+Table2[[#This Row],[Delivery_Time_Days]]</f>
        <v>45723</v>
      </c>
      <c r="L1161" t="str">
        <f>IF(Table2[[#This Row],[Customer_Age]]&lt;30,"Young",IF(Table2[[#This Row],[Customer_Age]]&lt;45,"Middle Age","Old"))</f>
        <v>Middle Age</v>
      </c>
      <c r="M1161" s="3" t="str">
        <f>IF(Table2[[#This Row],[Delivery_Time_Days]]&gt;=7,Table2[[#This Row],[Customer_Rating]],"")</f>
        <v/>
      </c>
      <c r="N1161" s="3">
        <f>IF(Table2[[#This Row],[Delivery_Time_Days]]&lt;7,Table2[[#This Row],[Customer_Rating]],"")</f>
        <v>4.0999999999999996</v>
      </c>
    </row>
    <row r="1162" spans="1:14" x14ac:dyDescent="0.3">
      <c r="A1162">
        <v>1161</v>
      </c>
      <c r="B1162">
        <v>68</v>
      </c>
      <c r="C1162" t="s">
        <v>10</v>
      </c>
      <c r="D1162" t="s">
        <v>15</v>
      </c>
      <c r="E1162" t="s">
        <v>21</v>
      </c>
      <c r="F1162" s="2">
        <v>345.85</v>
      </c>
      <c r="G1162">
        <v>11</v>
      </c>
      <c r="H1162" s="3">
        <v>4.8</v>
      </c>
      <c r="I1162" t="s">
        <v>17</v>
      </c>
      <c r="J1162" s="1">
        <v>45722</v>
      </c>
      <c r="K1162" s="1">
        <f>Table2[[#This Row],[Order_Date]]+Table2[[#This Row],[Delivery_Time_Days]]</f>
        <v>45733</v>
      </c>
      <c r="L1162" t="str">
        <f>IF(Table2[[#This Row],[Customer_Age]]&lt;30,"Young",IF(Table2[[#This Row],[Customer_Age]]&lt;45,"Middle Age","Old"))</f>
        <v>Old</v>
      </c>
      <c r="M1162" s="3">
        <f>IF(Table2[[#This Row],[Delivery_Time_Days]]&gt;=7,Table2[[#This Row],[Customer_Rating]],"")</f>
        <v>4.8</v>
      </c>
      <c r="N1162" s="3" t="str">
        <f>IF(Table2[[#This Row],[Delivery_Time_Days]]&lt;7,Table2[[#This Row],[Customer_Rating]],"")</f>
        <v/>
      </c>
    </row>
    <row r="1163" spans="1:14" x14ac:dyDescent="0.3">
      <c r="A1163">
        <v>1162</v>
      </c>
      <c r="B1163">
        <v>49</v>
      </c>
      <c r="C1163" t="s">
        <v>23</v>
      </c>
      <c r="D1163" t="s">
        <v>20</v>
      </c>
      <c r="E1163" t="s">
        <v>12</v>
      </c>
      <c r="F1163" s="2">
        <v>168.02</v>
      </c>
      <c r="G1163">
        <v>13</v>
      </c>
      <c r="H1163" s="3">
        <v>2.7</v>
      </c>
      <c r="I1163" t="s">
        <v>13</v>
      </c>
      <c r="J1163" s="1">
        <v>45723</v>
      </c>
      <c r="K1163" s="1">
        <f>Table2[[#This Row],[Order_Date]]+Table2[[#This Row],[Delivery_Time_Days]]</f>
        <v>45736</v>
      </c>
      <c r="L1163" t="str">
        <f>IF(Table2[[#This Row],[Customer_Age]]&lt;30,"Young",IF(Table2[[#This Row],[Customer_Age]]&lt;45,"Middle Age","Old"))</f>
        <v>Old</v>
      </c>
      <c r="M1163" s="3">
        <f>IF(Table2[[#This Row],[Delivery_Time_Days]]&gt;=7,Table2[[#This Row],[Customer_Rating]],"")</f>
        <v>2.7</v>
      </c>
      <c r="N1163" s="3" t="str">
        <f>IF(Table2[[#This Row],[Delivery_Time_Days]]&lt;7,Table2[[#This Row],[Customer_Rating]],"")</f>
        <v/>
      </c>
    </row>
    <row r="1164" spans="1:14" x14ac:dyDescent="0.3">
      <c r="A1164">
        <v>1163</v>
      </c>
      <c r="B1164">
        <v>39</v>
      </c>
      <c r="C1164" t="s">
        <v>10</v>
      </c>
      <c r="D1164" t="s">
        <v>18</v>
      </c>
      <c r="E1164" t="s">
        <v>12</v>
      </c>
      <c r="F1164" s="2">
        <v>333.55</v>
      </c>
      <c r="G1164">
        <v>10</v>
      </c>
      <c r="H1164" s="3">
        <v>4</v>
      </c>
      <c r="I1164" t="s">
        <v>13</v>
      </c>
      <c r="J1164" s="1">
        <v>45724</v>
      </c>
      <c r="K1164" s="1">
        <f>Table2[[#This Row],[Order_Date]]+Table2[[#This Row],[Delivery_Time_Days]]</f>
        <v>45734</v>
      </c>
      <c r="L1164" t="str">
        <f>IF(Table2[[#This Row],[Customer_Age]]&lt;30,"Young",IF(Table2[[#This Row],[Customer_Age]]&lt;45,"Middle Age","Old"))</f>
        <v>Middle Age</v>
      </c>
      <c r="M1164" s="3">
        <f>IF(Table2[[#This Row],[Delivery_Time_Days]]&gt;=7,Table2[[#This Row],[Customer_Rating]],"")</f>
        <v>4</v>
      </c>
      <c r="N1164" s="3" t="str">
        <f>IF(Table2[[#This Row],[Delivery_Time_Days]]&lt;7,Table2[[#This Row],[Customer_Rating]],"")</f>
        <v/>
      </c>
    </row>
    <row r="1165" spans="1:14" x14ac:dyDescent="0.3">
      <c r="A1165">
        <v>1164</v>
      </c>
      <c r="B1165">
        <v>55</v>
      </c>
      <c r="C1165" t="s">
        <v>14</v>
      </c>
      <c r="D1165" t="s">
        <v>20</v>
      </c>
      <c r="E1165" t="s">
        <v>24</v>
      </c>
      <c r="F1165" s="2">
        <v>1083.33</v>
      </c>
      <c r="G1165">
        <v>1</v>
      </c>
      <c r="H1165" s="3">
        <v>3.9</v>
      </c>
      <c r="I1165" t="s">
        <v>13</v>
      </c>
      <c r="J1165" s="1">
        <v>45725</v>
      </c>
      <c r="K1165" s="1">
        <f>Table2[[#This Row],[Order_Date]]+Table2[[#This Row],[Delivery_Time_Days]]</f>
        <v>45726</v>
      </c>
      <c r="L1165" t="str">
        <f>IF(Table2[[#This Row],[Customer_Age]]&lt;30,"Young",IF(Table2[[#This Row],[Customer_Age]]&lt;45,"Middle Age","Old"))</f>
        <v>Old</v>
      </c>
      <c r="M1165" s="3" t="str">
        <f>IF(Table2[[#This Row],[Delivery_Time_Days]]&gt;=7,Table2[[#This Row],[Customer_Rating]],"")</f>
        <v/>
      </c>
      <c r="N1165" s="3">
        <f>IF(Table2[[#This Row],[Delivery_Time_Days]]&lt;7,Table2[[#This Row],[Customer_Rating]],"")</f>
        <v>3.9</v>
      </c>
    </row>
    <row r="1166" spans="1:14" x14ac:dyDescent="0.3">
      <c r="A1166">
        <v>1165</v>
      </c>
      <c r="B1166">
        <v>55</v>
      </c>
      <c r="C1166" t="s">
        <v>10</v>
      </c>
      <c r="D1166" t="s">
        <v>25</v>
      </c>
      <c r="E1166" t="s">
        <v>21</v>
      </c>
      <c r="F1166" s="2">
        <v>735.68</v>
      </c>
      <c r="G1166">
        <v>13</v>
      </c>
      <c r="H1166" s="3">
        <v>3.8</v>
      </c>
      <c r="I1166" t="s">
        <v>13</v>
      </c>
      <c r="J1166" s="1">
        <v>45726</v>
      </c>
      <c r="K1166" s="1">
        <f>Table2[[#This Row],[Order_Date]]+Table2[[#This Row],[Delivery_Time_Days]]</f>
        <v>45739</v>
      </c>
      <c r="L1166" t="str">
        <f>IF(Table2[[#This Row],[Customer_Age]]&lt;30,"Young",IF(Table2[[#This Row],[Customer_Age]]&lt;45,"Middle Age","Old"))</f>
        <v>Old</v>
      </c>
      <c r="M1166" s="3">
        <f>IF(Table2[[#This Row],[Delivery_Time_Days]]&gt;=7,Table2[[#This Row],[Customer_Rating]],"")</f>
        <v>3.8</v>
      </c>
      <c r="N1166" s="3" t="str">
        <f>IF(Table2[[#This Row],[Delivery_Time_Days]]&lt;7,Table2[[#This Row],[Customer_Rating]],"")</f>
        <v/>
      </c>
    </row>
    <row r="1167" spans="1:14" x14ac:dyDescent="0.3">
      <c r="A1167">
        <v>1166</v>
      </c>
      <c r="B1167">
        <v>54</v>
      </c>
      <c r="C1167" t="s">
        <v>10</v>
      </c>
      <c r="D1167" t="s">
        <v>15</v>
      </c>
      <c r="E1167" t="s">
        <v>24</v>
      </c>
      <c r="F1167" s="2">
        <v>611.1</v>
      </c>
      <c r="G1167">
        <v>14</v>
      </c>
      <c r="H1167" s="3">
        <v>3.5</v>
      </c>
      <c r="I1167" t="s">
        <v>13</v>
      </c>
      <c r="J1167" s="1">
        <v>45727</v>
      </c>
      <c r="K1167" s="1">
        <f>Table2[[#This Row],[Order_Date]]+Table2[[#This Row],[Delivery_Time_Days]]</f>
        <v>45741</v>
      </c>
      <c r="L1167" t="str">
        <f>IF(Table2[[#This Row],[Customer_Age]]&lt;30,"Young",IF(Table2[[#This Row],[Customer_Age]]&lt;45,"Middle Age","Old"))</f>
        <v>Old</v>
      </c>
      <c r="M1167" s="3">
        <f>IF(Table2[[#This Row],[Delivery_Time_Days]]&gt;=7,Table2[[#This Row],[Customer_Rating]],"")</f>
        <v>3.5</v>
      </c>
      <c r="N1167" s="3" t="str">
        <f>IF(Table2[[#This Row],[Delivery_Time_Days]]&lt;7,Table2[[#This Row],[Customer_Rating]],"")</f>
        <v/>
      </c>
    </row>
    <row r="1168" spans="1:14" x14ac:dyDescent="0.3">
      <c r="A1168">
        <v>1167</v>
      </c>
      <c r="B1168">
        <v>56</v>
      </c>
      <c r="C1168" t="s">
        <v>23</v>
      </c>
      <c r="D1168" t="s">
        <v>18</v>
      </c>
      <c r="E1168" t="s">
        <v>19</v>
      </c>
      <c r="F1168" s="2">
        <v>234.71</v>
      </c>
      <c r="G1168">
        <v>10</v>
      </c>
      <c r="H1168" s="3">
        <v>4</v>
      </c>
      <c r="I1168" t="s">
        <v>17</v>
      </c>
      <c r="J1168" s="1">
        <v>45728</v>
      </c>
      <c r="K1168" s="1">
        <f>Table2[[#This Row],[Order_Date]]+Table2[[#This Row],[Delivery_Time_Days]]</f>
        <v>45738</v>
      </c>
      <c r="L1168" t="str">
        <f>IF(Table2[[#This Row],[Customer_Age]]&lt;30,"Young",IF(Table2[[#This Row],[Customer_Age]]&lt;45,"Middle Age","Old"))</f>
        <v>Old</v>
      </c>
      <c r="M1168" s="3">
        <f>IF(Table2[[#This Row],[Delivery_Time_Days]]&gt;=7,Table2[[#This Row],[Customer_Rating]],"")</f>
        <v>4</v>
      </c>
      <c r="N1168" s="3" t="str">
        <f>IF(Table2[[#This Row],[Delivery_Time_Days]]&lt;7,Table2[[#This Row],[Customer_Rating]],"")</f>
        <v/>
      </c>
    </row>
    <row r="1169" spans="1:14" x14ac:dyDescent="0.3">
      <c r="A1169">
        <v>1168</v>
      </c>
      <c r="B1169">
        <v>54</v>
      </c>
      <c r="C1169" t="s">
        <v>10</v>
      </c>
      <c r="D1169" t="s">
        <v>25</v>
      </c>
      <c r="E1169" t="s">
        <v>19</v>
      </c>
      <c r="F1169" s="2">
        <v>1488.15</v>
      </c>
      <c r="G1169">
        <v>8</v>
      </c>
      <c r="H1169" s="3">
        <v>4.2</v>
      </c>
      <c r="I1169" t="s">
        <v>17</v>
      </c>
      <c r="J1169" s="1">
        <v>45729</v>
      </c>
      <c r="K1169" s="1">
        <f>Table2[[#This Row],[Order_Date]]+Table2[[#This Row],[Delivery_Time_Days]]</f>
        <v>45737</v>
      </c>
      <c r="L1169" t="str">
        <f>IF(Table2[[#This Row],[Customer_Age]]&lt;30,"Young",IF(Table2[[#This Row],[Customer_Age]]&lt;45,"Middle Age","Old"))</f>
        <v>Old</v>
      </c>
      <c r="M1169" s="3">
        <f>IF(Table2[[#This Row],[Delivery_Time_Days]]&gt;=7,Table2[[#This Row],[Customer_Rating]],"")</f>
        <v>4.2</v>
      </c>
      <c r="N1169" s="3" t="str">
        <f>IF(Table2[[#This Row],[Delivery_Time_Days]]&lt;7,Table2[[#This Row],[Customer_Rating]],"")</f>
        <v/>
      </c>
    </row>
    <row r="1170" spans="1:14" x14ac:dyDescent="0.3">
      <c r="A1170">
        <v>1169</v>
      </c>
      <c r="B1170">
        <v>67</v>
      </c>
      <c r="C1170" t="s">
        <v>14</v>
      </c>
      <c r="D1170" t="s">
        <v>22</v>
      </c>
      <c r="E1170" t="s">
        <v>12</v>
      </c>
      <c r="F1170" s="2">
        <v>1468.11</v>
      </c>
      <c r="G1170">
        <v>13</v>
      </c>
      <c r="H1170" s="3">
        <v>2.1</v>
      </c>
      <c r="I1170" t="s">
        <v>17</v>
      </c>
      <c r="J1170" s="1">
        <v>45730</v>
      </c>
      <c r="K1170" s="1">
        <f>Table2[[#This Row],[Order_Date]]+Table2[[#This Row],[Delivery_Time_Days]]</f>
        <v>45743</v>
      </c>
      <c r="L1170" t="str">
        <f>IF(Table2[[#This Row],[Customer_Age]]&lt;30,"Young",IF(Table2[[#This Row],[Customer_Age]]&lt;45,"Middle Age","Old"))</f>
        <v>Old</v>
      </c>
      <c r="M1170" s="3">
        <f>IF(Table2[[#This Row],[Delivery_Time_Days]]&gt;=7,Table2[[#This Row],[Customer_Rating]],"")</f>
        <v>2.1</v>
      </c>
      <c r="N1170" s="3" t="str">
        <f>IF(Table2[[#This Row],[Delivery_Time_Days]]&lt;7,Table2[[#This Row],[Customer_Rating]],"")</f>
        <v/>
      </c>
    </row>
    <row r="1171" spans="1:14" x14ac:dyDescent="0.3">
      <c r="A1171">
        <v>1170</v>
      </c>
      <c r="B1171">
        <v>32</v>
      </c>
      <c r="C1171" t="s">
        <v>14</v>
      </c>
      <c r="D1171" t="s">
        <v>22</v>
      </c>
      <c r="E1171" t="s">
        <v>16</v>
      </c>
      <c r="F1171" s="2">
        <v>647.15</v>
      </c>
      <c r="G1171">
        <v>4</v>
      </c>
      <c r="H1171" s="3">
        <v>2.4</v>
      </c>
      <c r="I1171" t="s">
        <v>13</v>
      </c>
      <c r="J1171" s="1">
        <v>45731</v>
      </c>
      <c r="K1171" s="1">
        <f>Table2[[#This Row],[Order_Date]]+Table2[[#This Row],[Delivery_Time_Days]]</f>
        <v>45735</v>
      </c>
      <c r="L1171" t="str">
        <f>IF(Table2[[#This Row],[Customer_Age]]&lt;30,"Young",IF(Table2[[#This Row],[Customer_Age]]&lt;45,"Middle Age","Old"))</f>
        <v>Middle Age</v>
      </c>
      <c r="M1171" s="3" t="str">
        <f>IF(Table2[[#This Row],[Delivery_Time_Days]]&gt;=7,Table2[[#This Row],[Customer_Rating]],"")</f>
        <v/>
      </c>
      <c r="N1171" s="3">
        <f>IF(Table2[[#This Row],[Delivery_Time_Days]]&lt;7,Table2[[#This Row],[Customer_Rating]],"")</f>
        <v>2.4</v>
      </c>
    </row>
    <row r="1172" spans="1:14" x14ac:dyDescent="0.3">
      <c r="A1172">
        <v>1171</v>
      </c>
      <c r="B1172">
        <v>35</v>
      </c>
      <c r="C1172" t="s">
        <v>14</v>
      </c>
      <c r="D1172" t="s">
        <v>20</v>
      </c>
      <c r="E1172" t="s">
        <v>12</v>
      </c>
      <c r="F1172" s="2">
        <v>527.35</v>
      </c>
      <c r="G1172">
        <v>3</v>
      </c>
      <c r="H1172" s="3">
        <v>1.8</v>
      </c>
      <c r="I1172" t="s">
        <v>17</v>
      </c>
      <c r="J1172" s="1">
        <v>45732</v>
      </c>
      <c r="K1172" s="1">
        <f>Table2[[#This Row],[Order_Date]]+Table2[[#This Row],[Delivery_Time_Days]]</f>
        <v>45735</v>
      </c>
      <c r="L1172" t="str">
        <f>IF(Table2[[#This Row],[Customer_Age]]&lt;30,"Young",IF(Table2[[#This Row],[Customer_Age]]&lt;45,"Middle Age","Old"))</f>
        <v>Middle Age</v>
      </c>
      <c r="M1172" s="3" t="str">
        <f>IF(Table2[[#This Row],[Delivery_Time_Days]]&gt;=7,Table2[[#This Row],[Customer_Rating]],"")</f>
        <v/>
      </c>
      <c r="N1172" s="3">
        <f>IF(Table2[[#This Row],[Delivery_Time_Days]]&lt;7,Table2[[#This Row],[Customer_Rating]],"")</f>
        <v>1.8</v>
      </c>
    </row>
    <row r="1173" spans="1:14" x14ac:dyDescent="0.3">
      <c r="A1173">
        <v>1172</v>
      </c>
      <c r="B1173">
        <v>27</v>
      </c>
      <c r="C1173" t="s">
        <v>10</v>
      </c>
      <c r="D1173" t="s">
        <v>20</v>
      </c>
      <c r="E1173" t="s">
        <v>21</v>
      </c>
      <c r="F1173" s="2">
        <v>465.3</v>
      </c>
      <c r="G1173">
        <v>4</v>
      </c>
      <c r="H1173" s="3">
        <v>3.4</v>
      </c>
      <c r="I1173" t="s">
        <v>17</v>
      </c>
      <c r="J1173" s="1">
        <v>45733</v>
      </c>
      <c r="K1173" s="1">
        <f>Table2[[#This Row],[Order_Date]]+Table2[[#This Row],[Delivery_Time_Days]]</f>
        <v>45737</v>
      </c>
      <c r="L1173" t="str">
        <f>IF(Table2[[#This Row],[Customer_Age]]&lt;30,"Young",IF(Table2[[#This Row],[Customer_Age]]&lt;45,"Middle Age","Old"))</f>
        <v>Young</v>
      </c>
      <c r="M1173" s="3" t="str">
        <f>IF(Table2[[#This Row],[Delivery_Time_Days]]&gt;=7,Table2[[#This Row],[Customer_Rating]],"")</f>
        <v/>
      </c>
      <c r="N1173" s="3">
        <f>IF(Table2[[#This Row],[Delivery_Time_Days]]&lt;7,Table2[[#This Row],[Customer_Rating]],"")</f>
        <v>3.4</v>
      </c>
    </row>
    <row r="1174" spans="1:14" x14ac:dyDescent="0.3">
      <c r="A1174">
        <v>1173</v>
      </c>
      <c r="B1174">
        <v>36</v>
      </c>
      <c r="C1174" t="s">
        <v>23</v>
      </c>
      <c r="D1174" t="s">
        <v>18</v>
      </c>
      <c r="E1174" t="s">
        <v>16</v>
      </c>
      <c r="F1174" s="2">
        <v>1018.98</v>
      </c>
      <c r="G1174">
        <v>7</v>
      </c>
      <c r="H1174" s="3">
        <v>4.7</v>
      </c>
      <c r="I1174" t="s">
        <v>13</v>
      </c>
      <c r="J1174" s="1">
        <v>45734</v>
      </c>
      <c r="K1174" s="1">
        <f>Table2[[#This Row],[Order_Date]]+Table2[[#This Row],[Delivery_Time_Days]]</f>
        <v>45741</v>
      </c>
      <c r="L1174" t="str">
        <f>IF(Table2[[#This Row],[Customer_Age]]&lt;30,"Young",IF(Table2[[#This Row],[Customer_Age]]&lt;45,"Middle Age","Old"))</f>
        <v>Middle Age</v>
      </c>
      <c r="M1174" s="3">
        <f>IF(Table2[[#This Row],[Delivery_Time_Days]]&gt;=7,Table2[[#This Row],[Customer_Rating]],"")</f>
        <v>4.7</v>
      </c>
      <c r="N1174" s="3" t="str">
        <f>IF(Table2[[#This Row],[Delivery_Time_Days]]&lt;7,Table2[[#This Row],[Customer_Rating]],"")</f>
        <v/>
      </c>
    </row>
    <row r="1175" spans="1:14" x14ac:dyDescent="0.3">
      <c r="A1175">
        <v>1174</v>
      </c>
      <c r="B1175">
        <v>41</v>
      </c>
      <c r="C1175" t="s">
        <v>10</v>
      </c>
      <c r="D1175" t="s">
        <v>20</v>
      </c>
      <c r="E1175" t="s">
        <v>16</v>
      </c>
      <c r="F1175" s="2">
        <v>1110.71</v>
      </c>
      <c r="G1175">
        <v>13</v>
      </c>
      <c r="H1175" s="3">
        <v>3.2</v>
      </c>
      <c r="I1175" t="s">
        <v>13</v>
      </c>
      <c r="J1175" s="1">
        <v>45735</v>
      </c>
      <c r="K1175" s="1">
        <f>Table2[[#This Row],[Order_Date]]+Table2[[#This Row],[Delivery_Time_Days]]</f>
        <v>45748</v>
      </c>
      <c r="L1175" t="str">
        <f>IF(Table2[[#This Row],[Customer_Age]]&lt;30,"Young",IF(Table2[[#This Row],[Customer_Age]]&lt;45,"Middle Age","Old"))</f>
        <v>Middle Age</v>
      </c>
      <c r="M1175" s="3">
        <f>IF(Table2[[#This Row],[Delivery_Time_Days]]&gt;=7,Table2[[#This Row],[Customer_Rating]],"")</f>
        <v>3.2</v>
      </c>
      <c r="N1175" s="3" t="str">
        <f>IF(Table2[[#This Row],[Delivery_Time_Days]]&lt;7,Table2[[#This Row],[Customer_Rating]],"")</f>
        <v/>
      </c>
    </row>
    <row r="1176" spans="1:14" x14ac:dyDescent="0.3">
      <c r="A1176">
        <v>1175</v>
      </c>
      <c r="B1176">
        <v>60</v>
      </c>
      <c r="C1176" t="s">
        <v>14</v>
      </c>
      <c r="D1176" t="s">
        <v>18</v>
      </c>
      <c r="E1176" t="s">
        <v>24</v>
      </c>
      <c r="F1176" s="2">
        <v>567.19000000000005</v>
      </c>
      <c r="G1176">
        <v>6</v>
      </c>
      <c r="H1176" s="3">
        <v>4.0999999999999996</v>
      </c>
      <c r="I1176" t="s">
        <v>17</v>
      </c>
      <c r="J1176" s="1">
        <v>45736</v>
      </c>
      <c r="K1176" s="1">
        <f>Table2[[#This Row],[Order_Date]]+Table2[[#This Row],[Delivery_Time_Days]]</f>
        <v>45742</v>
      </c>
      <c r="L1176" t="str">
        <f>IF(Table2[[#This Row],[Customer_Age]]&lt;30,"Young",IF(Table2[[#This Row],[Customer_Age]]&lt;45,"Middle Age","Old"))</f>
        <v>Old</v>
      </c>
      <c r="M1176" s="3" t="str">
        <f>IF(Table2[[#This Row],[Delivery_Time_Days]]&gt;=7,Table2[[#This Row],[Customer_Rating]],"")</f>
        <v/>
      </c>
      <c r="N1176" s="3">
        <f>IF(Table2[[#This Row],[Delivery_Time_Days]]&lt;7,Table2[[#This Row],[Customer_Rating]],"")</f>
        <v>4.0999999999999996</v>
      </c>
    </row>
    <row r="1177" spans="1:14" x14ac:dyDescent="0.3">
      <c r="A1177">
        <v>1176</v>
      </c>
      <c r="B1177">
        <v>25</v>
      </c>
      <c r="C1177" t="s">
        <v>10</v>
      </c>
      <c r="D1177" t="s">
        <v>15</v>
      </c>
      <c r="E1177" t="s">
        <v>19</v>
      </c>
      <c r="F1177" s="2">
        <v>1465.13</v>
      </c>
      <c r="G1177">
        <v>12</v>
      </c>
      <c r="H1177" s="3">
        <v>4.7</v>
      </c>
      <c r="I1177" t="s">
        <v>17</v>
      </c>
      <c r="J1177" s="1">
        <v>45737</v>
      </c>
      <c r="K1177" s="1">
        <f>Table2[[#This Row],[Order_Date]]+Table2[[#This Row],[Delivery_Time_Days]]</f>
        <v>45749</v>
      </c>
      <c r="L1177" t="str">
        <f>IF(Table2[[#This Row],[Customer_Age]]&lt;30,"Young",IF(Table2[[#This Row],[Customer_Age]]&lt;45,"Middle Age","Old"))</f>
        <v>Young</v>
      </c>
      <c r="M1177" s="3">
        <f>IF(Table2[[#This Row],[Delivery_Time_Days]]&gt;=7,Table2[[#This Row],[Customer_Rating]],"")</f>
        <v>4.7</v>
      </c>
      <c r="N1177" s="3" t="str">
        <f>IF(Table2[[#This Row],[Delivery_Time_Days]]&lt;7,Table2[[#This Row],[Customer_Rating]],"")</f>
        <v/>
      </c>
    </row>
    <row r="1178" spans="1:14" x14ac:dyDescent="0.3">
      <c r="A1178">
        <v>1177</v>
      </c>
      <c r="B1178">
        <v>64</v>
      </c>
      <c r="C1178" t="s">
        <v>10</v>
      </c>
      <c r="D1178" t="s">
        <v>22</v>
      </c>
      <c r="E1178" t="s">
        <v>24</v>
      </c>
      <c r="F1178" s="2">
        <v>1441.53</v>
      </c>
      <c r="G1178">
        <v>13</v>
      </c>
      <c r="H1178" s="3">
        <v>3.4</v>
      </c>
      <c r="I1178" t="s">
        <v>17</v>
      </c>
      <c r="J1178" s="1">
        <v>45738</v>
      </c>
      <c r="K1178" s="1">
        <f>Table2[[#This Row],[Order_Date]]+Table2[[#This Row],[Delivery_Time_Days]]</f>
        <v>45751</v>
      </c>
      <c r="L1178" t="str">
        <f>IF(Table2[[#This Row],[Customer_Age]]&lt;30,"Young",IF(Table2[[#This Row],[Customer_Age]]&lt;45,"Middle Age","Old"))</f>
        <v>Old</v>
      </c>
      <c r="M1178" s="3">
        <f>IF(Table2[[#This Row],[Delivery_Time_Days]]&gt;=7,Table2[[#This Row],[Customer_Rating]],"")</f>
        <v>3.4</v>
      </c>
      <c r="N1178" s="3" t="str">
        <f>IF(Table2[[#This Row],[Delivery_Time_Days]]&lt;7,Table2[[#This Row],[Customer_Rating]],"")</f>
        <v/>
      </c>
    </row>
    <row r="1179" spans="1:14" x14ac:dyDescent="0.3">
      <c r="A1179">
        <v>1178</v>
      </c>
      <c r="B1179">
        <v>57</v>
      </c>
      <c r="C1179" t="s">
        <v>23</v>
      </c>
      <c r="D1179" t="s">
        <v>22</v>
      </c>
      <c r="E1179" t="s">
        <v>24</v>
      </c>
      <c r="F1179" s="2">
        <v>94.19</v>
      </c>
      <c r="G1179">
        <v>6</v>
      </c>
      <c r="H1179" s="3">
        <v>2.2999999999999998</v>
      </c>
      <c r="I1179" t="s">
        <v>17</v>
      </c>
      <c r="J1179" s="1">
        <v>45739</v>
      </c>
      <c r="K1179" s="1">
        <f>Table2[[#This Row],[Order_Date]]+Table2[[#This Row],[Delivery_Time_Days]]</f>
        <v>45745</v>
      </c>
      <c r="L1179" t="str">
        <f>IF(Table2[[#This Row],[Customer_Age]]&lt;30,"Young",IF(Table2[[#This Row],[Customer_Age]]&lt;45,"Middle Age","Old"))</f>
        <v>Old</v>
      </c>
      <c r="M1179" s="3" t="str">
        <f>IF(Table2[[#This Row],[Delivery_Time_Days]]&gt;=7,Table2[[#This Row],[Customer_Rating]],"")</f>
        <v/>
      </c>
      <c r="N1179" s="3">
        <f>IF(Table2[[#This Row],[Delivery_Time_Days]]&lt;7,Table2[[#This Row],[Customer_Rating]],"")</f>
        <v>2.2999999999999998</v>
      </c>
    </row>
    <row r="1180" spans="1:14" x14ac:dyDescent="0.3">
      <c r="A1180">
        <v>1179</v>
      </c>
      <c r="B1180">
        <v>35</v>
      </c>
      <c r="C1180" t="s">
        <v>10</v>
      </c>
      <c r="D1180" t="s">
        <v>15</v>
      </c>
      <c r="E1180" t="s">
        <v>12</v>
      </c>
      <c r="F1180" s="2">
        <v>629.85</v>
      </c>
      <c r="G1180">
        <v>7</v>
      </c>
      <c r="H1180" s="3">
        <v>2.2999999999999998</v>
      </c>
      <c r="I1180" t="s">
        <v>17</v>
      </c>
      <c r="J1180" s="1">
        <v>45740</v>
      </c>
      <c r="K1180" s="1">
        <f>Table2[[#This Row],[Order_Date]]+Table2[[#This Row],[Delivery_Time_Days]]</f>
        <v>45747</v>
      </c>
      <c r="L1180" t="str">
        <f>IF(Table2[[#This Row],[Customer_Age]]&lt;30,"Young",IF(Table2[[#This Row],[Customer_Age]]&lt;45,"Middle Age","Old"))</f>
        <v>Middle Age</v>
      </c>
      <c r="M1180" s="3">
        <f>IF(Table2[[#This Row],[Delivery_Time_Days]]&gt;=7,Table2[[#This Row],[Customer_Rating]],"")</f>
        <v>2.2999999999999998</v>
      </c>
      <c r="N1180" s="3" t="str">
        <f>IF(Table2[[#This Row],[Delivery_Time_Days]]&lt;7,Table2[[#This Row],[Customer_Rating]],"")</f>
        <v/>
      </c>
    </row>
    <row r="1181" spans="1:14" x14ac:dyDescent="0.3">
      <c r="A1181">
        <v>1180</v>
      </c>
      <c r="B1181">
        <v>36</v>
      </c>
      <c r="C1181" t="s">
        <v>23</v>
      </c>
      <c r="D1181" t="s">
        <v>18</v>
      </c>
      <c r="E1181" t="s">
        <v>19</v>
      </c>
      <c r="F1181" s="2">
        <v>1261.33</v>
      </c>
      <c r="G1181">
        <v>3</v>
      </c>
      <c r="H1181" s="3">
        <v>1.1000000000000001</v>
      </c>
      <c r="I1181" t="s">
        <v>13</v>
      </c>
      <c r="J1181" s="1">
        <v>45741</v>
      </c>
      <c r="K1181" s="1">
        <f>Table2[[#This Row],[Order_Date]]+Table2[[#This Row],[Delivery_Time_Days]]</f>
        <v>45744</v>
      </c>
      <c r="L1181" t="str">
        <f>IF(Table2[[#This Row],[Customer_Age]]&lt;30,"Young",IF(Table2[[#This Row],[Customer_Age]]&lt;45,"Middle Age","Old"))</f>
        <v>Middle Age</v>
      </c>
      <c r="M1181" s="3" t="str">
        <f>IF(Table2[[#This Row],[Delivery_Time_Days]]&gt;=7,Table2[[#This Row],[Customer_Rating]],"")</f>
        <v/>
      </c>
      <c r="N1181" s="3">
        <f>IF(Table2[[#This Row],[Delivery_Time_Days]]&lt;7,Table2[[#This Row],[Customer_Rating]],"")</f>
        <v>1.1000000000000001</v>
      </c>
    </row>
    <row r="1182" spans="1:14" x14ac:dyDescent="0.3">
      <c r="A1182">
        <v>1181</v>
      </c>
      <c r="B1182">
        <v>48</v>
      </c>
      <c r="C1182" t="s">
        <v>14</v>
      </c>
      <c r="D1182" t="s">
        <v>25</v>
      </c>
      <c r="E1182" t="s">
        <v>16</v>
      </c>
      <c r="F1182" s="2">
        <v>85.56</v>
      </c>
      <c r="G1182">
        <v>5</v>
      </c>
      <c r="H1182" s="3">
        <v>4.2</v>
      </c>
      <c r="I1182" t="s">
        <v>17</v>
      </c>
      <c r="J1182" s="1">
        <v>45742</v>
      </c>
      <c r="K1182" s="1">
        <f>Table2[[#This Row],[Order_Date]]+Table2[[#This Row],[Delivery_Time_Days]]</f>
        <v>45747</v>
      </c>
      <c r="L1182" t="str">
        <f>IF(Table2[[#This Row],[Customer_Age]]&lt;30,"Young",IF(Table2[[#This Row],[Customer_Age]]&lt;45,"Middle Age","Old"))</f>
        <v>Old</v>
      </c>
      <c r="M1182" s="3" t="str">
        <f>IF(Table2[[#This Row],[Delivery_Time_Days]]&gt;=7,Table2[[#This Row],[Customer_Rating]],"")</f>
        <v/>
      </c>
      <c r="N1182" s="3">
        <f>IF(Table2[[#This Row],[Delivery_Time_Days]]&lt;7,Table2[[#This Row],[Customer_Rating]],"")</f>
        <v>4.2</v>
      </c>
    </row>
    <row r="1183" spans="1:14" x14ac:dyDescent="0.3">
      <c r="A1183">
        <v>1182</v>
      </c>
      <c r="B1183">
        <v>35</v>
      </c>
      <c r="C1183" t="s">
        <v>10</v>
      </c>
      <c r="D1183" t="s">
        <v>22</v>
      </c>
      <c r="E1183" t="s">
        <v>21</v>
      </c>
      <c r="F1183" s="2">
        <v>1052.3699999999999</v>
      </c>
      <c r="G1183">
        <v>10</v>
      </c>
      <c r="H1183" s="3">
        <v>1.8</v>
      </c>
      <c r="I1183" t="s">
        <v>13</v>
      </c>
      <c r="J1183" s="1">
        <v>45743</v>
      </c>
      <c r="K1183" s="1">
        <f>Table2[[#This Row],[Order_Date]]+Table2[[#This Row],[Delivery_Time_Days]]</f>
        <v>45753</v>
      </c>
      <c r="L1183" t="str">
        <f>IF(Table2[[#This Row],[Customer_Age]]&lt;30,"Young",IF(Table2[[#This Row],[Customer_Age]]&lt;45,"Middle Age","Old"))</f>
        <v>Middle Age</v>
      </c>
      <c r="M1183" s="3">
        <f>IF(Table2[[#This Row],[Delivery_Time_Days]]&gt;=7,Table2[[#This Row],[Customer_Rating]],"")</f>
        <v>1.8</v>
      </c>
      <c r="N1183" s="3" t="str">
        <f>IF(Table2[[#This Row],[Delivery_Time_Days]]&lt;7,Table2[[#This Row],[Customer_Rating]],"")</f>
        <v/>
      </c>
    </row>
    <row r="1184" spans="1:14" x14ac:dyDescent="0.3">
      <c r="A1184">
        <v>1183</v>
      </c>
      <c r="B1184">
        <v>35</v>
      </c>
      <c r="C1184" t="s">
        <v>23</v>
      </c>
      <c r="D1184" t="s">
        <v>18</v>
      </c>
      <c r="E1184" t="s">
        <v>24</v>
      </c>
      <c r="F1184" s="2">
        <v>27.83</v>
      </c>
      <c r="G1184">
        <v>5</v>
      </c>
      <c r="H1184" s="3">
        <v>3.6</v>
      </c>
      <c r="I1184" t="s">
        <v>17</v>
      </c>
      <c r="J1184" s="1">
        <v>45744</v>
      </c>
      <c r="K1184" s="1">
        <f>Table2[[#This Row],[Order_Date]]+Table2[[#This Row],[Delivery_Time_Days]]</f>
        <v>45749</v>
      </c>
      <c r="L1184" t="str">
        <f>IF(Table2[[#This Row],[Customer_Age]]&lt;30,"Young",IF(Table2[[#This Row],[Customer_Age]]&lt;45,"Middle Age","Old"))</f>
        <v>Middle Age</v>
      </c>
      <c r="M1184" s="3" t="str">
        <f>IF(Table2[[#This Row],[Delivery_Time_Days]]&gt;=7,Table2[[#This Row],[Customer_Rating]],"")</f>
        <v/>
      </c>
      <c r="N1184" s="3">
        <f>IF(Table2[[#This Row],[Delivery_Time_Days]]&lt;7,Table2[[#This Row],[Customer_Rating]],"")</f>
        <v>3.6</v>
      </c>
    </row>
    <row r="1185" spans="1:14" x14ac:dyDescent="0.3">
      <c r="A1185">
        <v>1184</v>
      </c>
      <c r="B1185">
        <v>24</v>
      </c>
      <c r="C1185" t="s">
        <v>14</v>
      </c>
      <c r="D1185" t="s">
        <v>11</v>
      </c>
      <c r="E1185" t="s">
        <v>21</v>
      </c>
      <c r="F1185" s="2">
        <v>334.34</v>
      </c>
      <c r="G1185">
        <v>6</v>
      </c>
      <c r="H1185" s="3">
        <v>3.3</v>
      </c>
      <c r="I1185" t="s">
        <v>13</v>
      </c>
      <c r="J1185" s="1">
        <v>45745</v>
      </c>
      <c r="K1185" s="1">
        <f>Table2[[#This Row],[Order_Date]]+Table2[[#This Row],[Delivery_Time_Days]]</f>
        <v>45751</v>
      </c>
      <c r="L1185" t="str">
        <f>IF(Table2[[#This Row],[Customer_Age]]&lt;30,"Young",IF(Table2[[#This Row],[Customer_Age]]&lt;45,"Middle Age","Old"))</f>
        <v>Young</v>
      </c>
      <c r="M1185" s="3" t="str">
        <f>IF(Table2[[#This Row],[Delivery_Time_Days]]&gt;=7,Table2[[#This Row],[Customer_Rating]],"")</f>
        <v/>
      </c>
      <c r="N1185" s="3">
        <f>IF(Table2[[#This Row],[Delivery_Time_Days]]&lt;7,Table2[[#This Row],[Customer_Rating]],"")</f>
        <v>3.3</v>
      </c>
    </row>
    <row r="1186" spans="1:14" x14ac:dyDescent="0.3">
      <c r="A1186">
        <v>1185</v>
      </c>
      <c r="B1186">
        <v>43</v>
      </c>
      <c r="C1186" t="s">
        <v>23</v>
      </c>
      <c r="D1186" t="s">
        <v>11</v>
      </c>
      <c r="E1186" t="s">
        <v>12</v>
      </c>
      <c r="F1186" s="2">
        <v>542.67999999999995</v>
      </c>
      <c r="G1186">
        <v>2</v>
      </c>
      <c r="H1186" s="3">
        <v>4.2</v>
      </c>
      <c r="I1186" t="s">
        <v>17</v>
      </c>
      <c r="J1186" s="1">
        <v>45746</v>
      </c>
      <c r="K1186" s="1">
        <f>Table2[[#This Row],[Order_Date]]+Table2[[#This Row],[Delivery_Time_Days]]</f>
        <v>45748</v>
      </c>
      <c r="L1186" t="str">
        <f>IF(Table2[[#This Row],[Customer_Age]]&lt;30,"Young",IF(Table2[[#This Row],[Customer_Age]]&lt;45,"Middle Age","Old"))</f>
        <v>Middle Age</v>
      </c>
      <c r="M1186" s="3" t="str">
        <f>IF(Table2[[#This Row],[Delivery_Time_Days]]&gt;=7,Table2[[#This Row],[Customer_Rating]],"")</f>
        <v/>
      </c>
      <c r="N1186" s="3">
        <f>IF(Table2[[#This Row],[Delivery_Time_Days]]&lt;7,Table2[[#This Row],[Customer_Rating]],"")</f>
        <v>4.2</v>
      </c>
    </row>
    <row r="1187" spans="1:14" x14ac:dyDescent="0.3">
      <c r="A1187">
        <v>1186</v>
      </c>
      <c r="B1187">
        <v>34</v>
      </c>
      <c r="C1187" t="s">
        <v>10</v>
      </c>
      <c r="D1187" t="s">
        <v>22</v>
      </c>
      <c r="E1187" t="s">
        <v>21</v>
      </c>
      <c r="F1187" s="2">
        <v>108.69</v>
      </c>
      <c r="G1187">
        <v>2</v>
      </c>
      <c r="H1187" s="3">
        <v>2.1</v>
      </c>
      <c r="I1187" t="s">
        <v>17</v>
      </c>
      <c r="J1187" s="1">
        <v>45747</v>
      </c>
      <c r="K1187" s="1">
        <f>Table2[[#This Row],[Order_Date]]+Table2[[#This Row],[Delivery_Time_Days]]</f>
        <v>45749</v>
      </c>
      <c r="L1187" t="str">
        <f>IF(Table2[[#This Row],[Customer_Age]]&lt;30,"Young",IF(Table2[[#This Row],[Customer_Age]]&lt;45,"Middle Age","Old"))</f>
        <v>Middle Age</v>
      </c>
      <c r="M1187" s="3" t="str">
        <f>IF(Table2[[#This Row],[Delivery_Time_Days]]&gt;=7,Table2[[#This Row],[Customer_Rating]],"")</f>
        <v/>
      </c>
      <c r="N1187" s="3">
        <f>IF(Table2[[#This Row],[Delivery_Time_Days]]&lt;7,Table2[[#This Row],[Customer_Rating]],"")</f>
        <v>2.1</v>
      </c>
    </row>
    <row r="1188" spans="1:14" x14ac:dyDescent="0.3">
      <c r="A1188">
        <v>1187</v>
      </c>
      <c r="B1188">
        <v>43</v>
      </c>
      <c r="C1188" t="s">
        <v>14</v>
      </c>
      <c r="D1188" t="s">
        <v>11</v>
      </c>
      <c r="E1188" t="s">
        <v>21</v>
      </c>
      <c r="F1188" s="2">
        <v>1031.94</v>
      </c>
      <c r="G1188">
        <v>3</v>
      </c>
      <c r="H1188" s="3">
        <v>4.4000000000000004</v>
      </c>
      <c r="I1188" t="s">
        <v>13</v>
      </c>
      <c r="J1188" s="1">
        <v>45748</v>
      </c>
      <c r="K1188" s="1">
        <f>Table2[[#This Row],[Order_Date]]+Table2[[#This Row],[Delivery_Time_Days]]</f>
        <v>45751</v>
      </c>
      <c r="L1188" t="str">
        <f>IF(Table2[[#This Row],[Customer_Age]]&lt;30,"Young",IF(Table2[[#This Row],[Customer_Age]]&lt;45,"Middle Age","Old"))</f>
        <v>Middle Age</v>
      </c>
      <c r="M1188" s="3" t="str">
        <f>IF(Table2[[#This Row],[Delivery_Time_Days]]&gt;=7,Table2[[#This Row],[Customer_Rating]],"")</f>
        <v/>
      </c>
      <c r="N1188" s="3">
        <f>IF(Table2[[#This Row],[Delivery_Time_Days]]&lt;7,Table2[[#This Row],[Customer_Rating]],"")</f>
        <v>4.4000000000000004</v>
      </c>
    </row>
    <row r="1189" spans="1:14" x14ac:dyDescent="0.3">
      <c r="A1189">
        <v>1188</v>
      </c>
      <c r="B1189">
        <v>21</v>
      </c>
      <c r="C1189" t="s">
        <v>14</v>
      </c>
      <c r="D1189" t="s">
        <v>22</v>
      </c>
      <c r="E1189" t="s">
        <v>24</v>
      </c>
      <c r="F1189" s="2">
        <v>757.03</v>
      </c>
      <c r="G1189">
        <v>10</v>
      </c>
      <c r="H1189" s="3">
        <v>2.7</v>
      </c>
      <c r="I1189" t="s">
        <v>17</v>
      </c>
      <c r="J1189" s="1">
        <v>45749</v>
      </c>
      <c r="K1189" s="1">
        <f>Table2[[#This Row],[Order_Date]]+Table2[[#This Row],[Delivery_Time_Days]]</f>
        <v>45759</v>
      </c>
      <c r="L1189" t="str">
        <f>IF(Table2[[#This Row],[Customer_Age]]&lt;30,"Young",IF(Table2[[#This Row],[Customer_Age]]&lt;45,"Middle Age","Old"))</f>
        <v>Young</v>
      </c>
      <c r="M1189" s="3">
        <f>IF(Table2[[#This Row],[Delivery_Time_Days]]&gt;=7,Table2[[#This Row],[Customer_Rating]],"")</f>
        <v>2.7</v>
      </c>
      <c r="N1189" s="3" t="str">
        <f>IF(Table2[[#This Row],[Delivery_Time_Days]]&lt;7,Table2[[#This Row],[Customer_Rating]],"")</f>
        <v/>
      </c>
    </row>
    <row r="1190" spans="1:14" x14ac:dyDescent="0.3">
      <c r="A1190">
        <v>1189</v>
      </c>
      <c r="B1190">
        <v>34</v>
      </c>
      <c r="C1190" t="s">
        <v>14</v>
      </c>
      <c r="D1190" t="s">
        <v>15</v>
      </c>
      <c r="E1190" t="s">
        <v>21</v>
      </c>
      <c r="F1190" s="2">
        <v>755.54</v>
      </c>
      <c r="G1190">
        <v>3</v>
      </c>
      <c r="H1190" s="3">
        <v>1.6</v>
      </c>
      <c r="I1190" t="s">
        <v>13</v>
      </c>
      <c r="J1190" s="1">
        <v>45750</v>
      </c>
      <c r="K1190" s="1">
        <f>Table2[[#This Row],[Order_Date]]+Table2[[#This Row],[Delivery_Time_Days]]</f>
        <v>45753</v>
      </c>
      <c r="L1190" t="str">
        <f>IF(Table2[[#This Row],[Customer_Age]]&lt;30,"Young",IF(Table2[[#This Row],[Customer_Age]]&lt;45,"Middle Age","Old"))</f>
        <v>Middle Age</v>
      </c>
      <c r="M1190" s="3" t="str">
        <f>IF(Table2[[#This Row],[Delivery_Time_Days]]&gt;=7,Table2[[#This Row],[Customer_Rating]],"")</f>
        <v/>
      </c>
      <c r="N1190" s="3">
        <f>IF(Table2[[#This Row],[Delivery_Time_Days]]&lt;7,Table2[[#This Row],[Customer_Rating]],"")</f>
        <v>1.6</v>
      </c>
    </row>
    <row r="1191" spans="1:14" x14ac:dyDescent="0.3">
      <c r="A1191">
        <v>1190</v>
      </c>
      <c r="B1191">
        <v>69</v>
      </c>
      <c r="C1191" t="s">
        <v>10</v>
      </c>
      <c r="D1191" t="s">
        <v>25</v>
      </c>
      <c r="E1191" t="s">
        <v>19</v>
      </c>
      <c r="F1191" s="2">
        <v>174.59</v>
      </c>
      <c r="G1191">
        <v>9</v>
      </c>
      <c r="H1191" s="3">
        <v>4.3</v>
      </c>
      <c r="I1191" t="s">
        <v>17</v>
      </c>
      <c r="J1191" s="1">
        <v>45751</v>
      </c>
      <c r="K1191" s="1">
        <f>Table2[[#This Row],[Order_Date]]+Table2[[#This Row],[Delivery_Time_Days]]</f>
        <v>45760</v>
      </c>
      <c r="L1191" t="str">
        <f>IF(Table2[[#This Row],[Customer_Age]]&lt;30,"Young",IF(Table2[[#This Row],[Customer_Age]]&lt;45,"Middle Age","Old"))</f>
        <v>Old</v>
      </c>
      <c r="M1191" s="3">
        <f>IF(Table2[[#This Row],[Delivery_Time_Days]]&gt;=7,Table2[[#This Row],[Customer_Rating]],"")</f>
        <v>4.3</v>
      </c>
      <c r="N1191" s="3" t="str">
        <f>IF(Table2[[#This Row],[Delivery_Time_Days]]&lt;7,Table2[[#This Row],[Customer_Rating]],"")</f>
        <v/>
      </c>
    </row>
    <row r="1192" spans="1:14" x14ac:dyDescent="0.3">
      <c r="A1192">
        <v>1191</v>
      </c>
      <c r="B1192">
        <v>40</v>
      </c>
      <c r="C1192" t="s">
        <v>10</v>
      </c>
      <c r="D1192" t="s">
        <v>15</v>
      </c>
      <c r="E1192" t="s">
        <v>12</v>
      </c>
      <c r="F1192" s="2">
        <v>1050.31</v>
      </c>
      <c r="G1192">
        <v>14</v>
      </c>
      <c r="H1192" s="3">
        <v>1.1000000000000001</v>
      </c>
      <c r="I1192" t="s">
        <v>13</v>
      </c>
      <c r="J1192" s="1">
        <v>45752</v>
      </c>
      <c r="K1192" s="1">
        <f>Table2[[#This Row],[Order_Date]]+Table2[[#This Row],[Delivery_Time_Days]]</f>
        <v>45766</v>
      </c>
      <c r="L1192" t="str">
        <f>IF(Table2[[#This Row],[Customer_Age]]&lt;30,"Young",IF(Table2[[#This Row],[Customer_Age]]&lt;45,"Middle Age","Old"))</f>
        <v>Middle Age</v>
      </c>
      <c r="M1192" s="3">
        <f>IF(Table2[[#This Row],[Delivery_Time_Days]]&gt;=7,Table2[[#This Row],[Customer_Rating]],"")</f>
        <v>1.1000000000000001</v>
      </c>
      <c r="N1192" s="3" t="str">
        <f>IF(Table2[[#This Row],[Delivery_Time_Days]]&lt;7,Table2[[#This Row],[Customer_Rating]],"")</f>
        <v/>
      </c>
    </row>
    <row r="1193" spans="1:14" x14ac:dyDescent="0.3">
      <c r="A1193">
        <v>1192</v>
      </c>
      <c r="B1193">
        <v>33</v>
      </c>
      <c r="C1193" t="s">
        <v>23</v>
      </c>
      <c r="D1193" t="s">
        <v>18</v>
      </c>
      <c r="E1193" t="s">
        <v>16</v>
      </c>
      <c r="F1193" s="2">
        <v>860.78</v>
      </c>
      <c r="G1193">
        <v>8</v>
      </c>
      <c r="H1193" s="3">
        <v>1.6</v>
      </c>
      <c r="I1193" t="s">
        <v>17</v>
      </c>
      <c r="J1193" s="1">
        <v>45753</v>
      </c>
      <c r="K1193" s="1">
        <f>Table2[[#This Row],[Order_Date]]+Table2[[#This Row],[Delivery_Time_Days]]</f>
        <v>45761</v>
      </c>
      <c r="L1193" t="str">
        <f>IF(Table2[[#This Row],[Customer_Age]]&lt;30,"Young",IF(Table2[[#This Row],[Customer_Age]]&lt;45,"Middle Age","Old"))</f>
        <v>Middle Age</v>
      </c>
      <c r="M1193" s="3">
        <f>IF(Table2[[#This Row],[Delivery_Time_Days]]&gt;=7,Table2[[#This Row],[Customer_Rating]],"")</f>
        <v>1.6</v>
      </c>
      <c r="N1193" s="3" t="str">
        <f>IF(Table2[[#This Row],[Delivery_Time_Days]]&lt;7,Table2[[#This Row],[Customer_Rating]],"")</f>
        <v/>
      </c>
    </row>
    <row r="1194" spans="1:14" x14ac:dyDescent="0.3">
      <c r="A1194">
        <v>1193</v>
      </c>
      <c r="B1194">
        <v>21</v>
      </c>
      <c r="C1194" t="s">
        <v>23</v>
      </c>
      <c r="D1194" t="s">
        <v>22</v>
      </c>
      <c r="E1194" t="s">
        <v>24</v>
      </c>
      <c r="F1194" s="2">
        <v>522.52</v>
      </c>
      <c r="G1194">
        <v>3</v>
      </c>
      <c r="H1194" s="3">
        <v>3.8</v>
      </c>
      <c r="I1194" t="s">
        <v>17</v>
      </c>
      <c r="J1194" s="1">
        <v>45754</v>
      </c>
      <c r="K1194" s="1">
        <f>Table2[[#This Row],[Order_Date]]+Table2[[#This Row],[Delivery_Time_Days]]</f>
        <v>45757</v>
      </c>
      <c r="L1194" t="str">
        <f>IF(Table2[[#This Row],[Customer_Age]]&lt;30,"Young",IF(Table2[[#This Row],[Customer_Age]]&lt;45,"Middle Age","Old"))</f>
        <v>Young</v>
      </c>
      <c r="M1194" s="3" t="str">
        <f>IF(Table2[[#This Row],[Delivery_Time_Days]]&gt;=7,Table2[[#This Row],[Customer_Rating]],"")</f>
        <v/>
      </c>
      <c r="N1194" s="3">
        <f>IF(Table2[[#This Row],[Delivery_Time_Days]]&lt;7,Table2[[#This Row],[Customer_Rating]],"")</f>
        <v>3.8</v>
      </c>
    </row>
    <row r="1195" spans="1:14" x14ac:dyDescent="0.3">
      <c r="A1195">
        <v>1194</v>
      </c>
      <c r="B1195">
        <v>54</v>
      </c>
      <c r="C1195" t="s">
        <v>23</v>
      </c>
      <c r="D1195" t="s">
        <v>15</v>
      </c>
      <c r="E1195" t="s">
        <v>24</v>
      </c>
      <c r="F1195" s="2">
        <v>1272.6300000000001</v>
      </c>
      <c r="G1195">
        <v>4</v>
      </c>
      <c r="H1195" s="3">
        <v>1.1000000000000001</v>
      </c>
      <c r="I1195" t="s">
        <v>13</v>
      </c>
      <c r="J1195" s="1">
        <v>45755</v>
      </c>
      <c r="K1195" s="1">
        <f>Table2[[#This Row],[Order_Date]]+Table2[[#This Row],[Delivery_Time_Days]]</f>
        <v>45759</v>
      </c>
      <c r="L1195" t="str">
        <f>IF(Table2[[#This Row],[Customer_Age]]&lt;30,"Young",IF(Table2[[#This Row],[Customer_Age]]&lt;45,"Middle Age","Old"))</f>
        <v>Old</v>
      </c>
      <c r="M1195" s="3" t="str">
        <f>IF(Table2[[#This Row],[Delivery_Time_Days]]&gt;=7,Table2[[#This Row],[Customer_Rating]],"")</f>
        <v/>
      </c>
      <c r="N1195" s="3">
        <f>IF(Table2[[#This Row],[Delivery_Time_Days]]&lt;7,Table2[[#This Row],[Customer_Rating]],"")</f>
        <v>1.1000000000000001</v>
      </c>
    </row>
    <row r="1196" spans="1:14" x14ac:dyDescent="0.3">
      <c r="A1196">
        <v>1195</v>
      </c>
      <c r="B1196">
        <v>45</v>
      </c>
      <c r="C1196" t="s">
        <v>23</v>
      </c>
      <c r="D1196" t="s">
        <v>20</v>
      </c>
      <c r="E1196" t="s">
        <v>12</v>
      </c>
      <c r="F1196" s="2">
        <v>526.9</v>
      </c>
      <c r="G1196">
        <v>14</v>
      </c>
      <c r="H1196" s="3">
        <v>3.2</v>
      </c>
      <c r="I1196" t="s">
        <v>13</v>
      </c>
      <c r="J1196" s="1">
        <v>45756</v>
      </c>
      <c r="K1196" s="1">
        <f>Table2[[#This Row],[Order_Date]]+Table2[[#This Row],[Delivery_Time_Days]]</f>
        <v>45770</v>
      </c>
      <c r="L1196" t="str">
        <f>IF(Table2[[#This Row],[Customer_Age]]&lt;30,"Young",IF(Table2[[#This Row],[Customer_Age]]&lt;45,"Middle Age","Old"))</f>
        <v>Old</v>
      </c>
      <c r="M1196" s="3">
        <f>IF(Table2[[#This Row],[Delivery_Time_Days]]&gt;=7,Table2[[#This Row],[Customer_Rating]],"")</f>
        <v>3.2</v>
      </c>
      <c r="N1196" s="3" t="str">
        <f>IF(Table2[[#This Row],[Delivery_Time_Days]]&lt;7,Table2[[#This Row],[Customer_Rating]],"")</f>
        <v/>
      </c>
    </row>
    <row r="1197" spans="1:14" x14ac:dyDescent="0.3">
      <c r="A1197">
        <v>1196</v>
      </c>
      <c r="B1197">
        <v>33</v>
      </c>
      <c r="C1197" t="s">
        <v>14</v>
      </c>
      <c r="D1197" t="s">
        <v>20</v>
      </c>
      <c r="E1197" t="s">
        <v>21</v>
      </c>
      <c r="F1197" s="2">
        <v>971.53</v>
      </c>
      <c r="G1197">
        <v>12</v>
      </c>
      <c r="H1197" s="3">
        <v>5</v>
      </c>
      <c r="I1197" t="s">
        <v>13</v>
      </c>
      <c r="J1197" s="1">
        <v>45757</v>
      </c>
      <c r="K1197" s="1">
        <f>Table2[[#This Row],[Order_Date]]+Table2[[#This Row],[Delivery_Time_Days]]</f>
        <v>45769</v>
      </c>
      <c r="L1197" t="str">
        <f>IF(Table2[[#This Row],[Customer_Age]]&lt;30,"Young",IF(Table2[[#This Row],[Customer_Age]]&lt;45,"Middle Age","Old"))</f>
        <v>Middle Age</v>
      </c>
      <c r="M1197" s="3">
        <f>IF(Table2[[#This Row],[Delivery_Time_Days]]&gt;=7,Table2[[#This Row],[Customer_Rating]],"")</f>
        <v>5</v>
      </c>
      <c r="N1197" s="3" t="str">
        <f>IF(Table2[[#This Row],[Delivery_Time_Days]]&lt;7,Table2[[#This Row],[Customer_Rating]],"")</f>
        <v/>
      </c>
    </row>
    <row r="1198" spans="1:14" x14ac:dyDescent="0.3">
      <c r="A1198">
        <v>1197</v>
      </c>
      <c r="B1198">
        <v>58</v>
      </c>
      <c r="C1198" t="s">
        <v>14</v>
      </c>
      <c r="D1198" t="s">
        <v>25</v>
      </c>
      <c r="E1198" t="s">
        <v>19</v>
      </c>
      <c r="F1198" s="2">
        <v>942</v>
      </c>
      <c r="G1198">
        <v>6</v>
      </c>
      <c r="H1198" s="3">
        <v>2.2999999999999998</v>
      </c>
      <c r="I1198" t="s">
        <v>13</v>
      </c>
      <c r="J1198" s="1">
        <v>45758</v>
      </c>
      <c r="K1198" s="1">
        <f>Table2[[#This Row],[Order_Date]]+Table2[[#This Row],[Delivery_Time_Days]]</f>
        <v>45764</v>
      </c>
      <c r="L1198" t="str">
        <f>IF(Table2[[#This Row],[Customer_Age]]&lt;30,"Young",IF(Table2[[#This Row],[Customer_Age]]&lt;45,"Middle Age","Old"))</f>
        <v>Old</v>
      </c>
      <c r="M1198" s="3" t="str">
        <f>IF(Table2[[#This Row],[Delivery_Time_Days]]&gt;=7,Table2[[#This Row],[Customer_Rating]],"")</f>
        <v/>
      </c>
      <c r="N1198" s="3">
        <f>IF(Table2[[#This Row],[Delivery_Time_Days]]&lt;7,Table2[[#This Row],[Customer_Rating]],"")</f>
        <v>2.2999999999999998</v>
      </c>
    </row>
    <row r="1199" spans="1:14" x14ac:dyDescent="0.3">
      <c r="A1199">
        <v>1198</v>
      </c>
      <c r="B1199">
        <v>24</v>
      </c>
      <c r="C1199" t="s">
        <v>10</v>
      </c>
      <c r="D1199" t="s">
        <v>22</v>
      </c>
      <c r="E1199" t="s">
        <v>12</v>
      </c>
      <c r="F1199" s="2">
        <v>1089.2</v>
      </c>
      <c r="G1199">
        <v>1</v>
      </c>
      <c r="H1199" s="3">
        <v>4.2</v>
      </c>
      <c r="I1199" t="s">
        <v>17</v>
      </c>
      <c r="J1199" s="1">
        <v>45759</v>
      </c>
      <c r="K1199" s="1">
        <f>Table2[[#This Row],[Order_Date]]+Table2[[#This Row],[Delivery_Time_Days]]</f>
        <v>45760</v>
      </c>
      <c r="L1199" t="str">
        <f>IF(Table2[[#This Row],[Customer_Age]]&lt;30,"Young",IF(Table2[[#This Row],[Customer_Age]]&lt;45,"Middle Age","Old"))</f>
        <v>Young</v>
      </c>
      <c r="M1199" s="3" t="str">
        <f>IF(Table2[[#This Row],[Delivery_Time_Days]]&gt;=7,Table2[[#This Row],[Customer_Rating]],"")</f>
        <v/>
      </c>
      <c r="N1199" s="3">
        <f>IF(Table2[[#This Row],[Delivery_Time_Days]]&lt;7,Table2[[#This Row],[Customer_Rating]],"")</f>
        <v>4.2</v>
      </c>
    </row>
    <row r="1200" spans="1:14" x14ac:dyDescent="0.3">
      <c r="A1200">
        <v>1199</v>
      </c>
      <c r="B1200">
        <v>64</v>
      </c>
      <c r="C1200" t="s">
        <v>10</v>
      </c>
      <c r="D1200" t="s">
        <v>15</v>
      </c>
      <c r="E1200" t="s">
        <v>24</v>
      </c>
      <c r="F1200" s="2">
        <v>242.64</v>
      </c>
      <c r="G1200">
        <v>1</v>
      </c>
      <c r="H1200" s="3">
        <v>1.9</v>
      </c>
      <c r="I1200" t="s">
        <v>13</v>
      </c>
      <c r="J1200" s="1">
        <v>45760</v>
      </c>
      <c r="K1200" s="1">
        <f>Table2[[#This Row],[Order_Date]]+Table2[[#This Row],[Delivery_Time_Days]]</f>
        <v>45761</v>
      </c>
      <c r="L1200" t="str">
        <f>IF(Table2[[#This Row],[Customer_Age]]&lt;30,"Young",IF(Table2[[#This Row],[Customer_Age]]&lt;45,"Middle Age","Old"))</f>
        <v>Old</v>
      </c>
      <c r="M1200" s="3" t="str">
        <f>IF(Table2[[#This Row],[Delivery_Time_Days]]&gt;=7,Table2[[#This Row],[Customer_Rating]],"")</f>
        <v/>
      </c>
      <c r="N1200" s="3">
        <f>IF(Table2[[#This Row],[Delivery_Time_Days]]&lt;7,Table2[[#This Row],[Customer_Rating]],"")</f>
        <v>1.9</v>
      </c>
    </row>
    <row r="1201" spans="1:14" x14ac:dyDescent="0.3">
      <c r="A1201">
        <v>1200</v>
      </c>
      <c r="B1201">
        <v>47</v>
      </c>
      <c r="C1201" t="s">
        <v>14</v>
      </c>
      <c r="D1201" t="s">
        <v>25</v>
      </c>
      <c r="E1201" t="s">
        <v>21</v>
      </c>
      <c r="F1201" s="2">
        <v>774.4</v>
      </c>
      <c r="G1201">
        <v>13</v>
      </c>
      <c r="H1201" s="3">
        <v>3.2</v>
      </c>
      <c r="I1201" t="s">
        <v>17</v>
      </c>
      <c r="J1201" s="1">
        <v>45761</v>
      </c>
      <c r="K1201" s="1">
        <f>Table2[[#This Row],[Order_Date]]+Table2[[#This Row],[Delivery_Time_Days]]</f>
        <v>45774</v>
      </c>
      <c r="L1201" t="str">
        <f>IF(Table2[[#This Row],[Customer_Age]]&lt;30,"Young",IF(Table2[[#This Row],[Customer_Age]]&lt;45,"Middle Age","Old"))</f>
        <v>Old</v>
      </c>
      <c r="M1201" s="3">
        <f>IF(Table2[[#This Row],[Delivery_Time_Days]]&gt;=7,Table2[[#This Row],[Customer_Rating]],"")</f>
        <v>3.2</v>
      </c>
      <c r="N1201" s="3" t="str">
        <f>IF(Table2[[#This Row],[Delivery_Time_Days]]&lt;7,Table2[[#This Row],[Customer_Rating]],"")</f>
        <v/>
      </c>
    </row>
    <row r="1202" spans="1:14" x14ac:dyDescent="0.3">
      <c r="A1202">
        <v>1201</v>
      </c>
      <c r="B1202">
        <v>63</v>
      </c>
      <c r="C1202" t="s">
        <v>10</v>
      </c>
      <c r="D1202" t="s">
        <v>25</v>
      </c>
      <c r="E1202" t="s">
        <v>19</v>
      </c>
      <c r="F1202" s="2">
        <v>720.16</v>
      </c>
      <c r="G1202">
        <v>7</v>
      </c>
      <c r="H1202" s="3">
        <v>2.8</v>
      </c>
      <c r="I1202" t="s">
        <v>13</v>
      </c>
      <c r="J1202" s="1">
        <v>45762</v>
      </c>
      <c r="K1202" s="1">
        <f>Table2[[#This Row],[Order_Date]]+Table2[[#This Row],[Delivery_Time_Days]]</f>
        <v>45769</v>
      </c>
      <c r="L1202" t="str">
        <f>IF(Table2[[#This Row],[Customer_Age]]&lt;30,"Young",IF(Table2[[#This Row],[Customer_Age]]&lt;45,"Middle Age","Old"))</f>
        <v>Old</v>
      </c>
      <c r="M1202" s="3">
        <f>IF(Table2[[#This Row],[Delivery_Time_Days]]&gt;=7,Table2[[#This Row],[Customer_Rating]],"")</f>
        <v>2.8</v>
      </c>
      <c r="N1202" s="3" t="str">
        <f>IF(Table2[[#This Row],[Delivery_Time_Days]]&lt;7,Table2[[#This Row],[Customer_Rating]],"")</f>
        <v/>
      </c>
    </row>
    <row r="1203" spans="1:14" x14ac:dyDescent="0.3">
      <c r="A1203">
        <v>1202</v>
      </c>
      <c r="B1203">
        <v>60</v>
      </c>
      <c r="C1203" t="s">
        <v>23</v>
      </c>
      <c r="D1203" t="s">
        <v>20</v>
      </c>
      <c r="E1203" t="s">
        <v>24</v>
      </c>
      <c r="F1203" s="2">
        <v>895.1</v>
      </c>
      <c r="G1203">
        <v>4</v>
      </c>
      <c r="H1203" s="3">
        <v>3.7</v>
      </c>
      <c r="I1203" t="s">
        <v>13</v>
      </c>
      <c r="J1203" s="1">
        <v>45763</v>
      </c>
      <c r="K1203" s="1">
        <f>Table2[[#This Row],[Order_Date]]+Table2[[#This Row],[Delivery_Time_Days]]</f>
        <v>45767</v>
      </c>
      <c r="L1203" t="str">
        <f>IF(Table2[[#This Row],[Customer_Age]]&lt;30,"Young",IF(Table2[[#This Row],[Customer_Age]]&lt;45,"Middle Age","Old"))</f>
        <v>Old</v>
      </c>
      <c r="M1203" s="3" t="str">
        <f>IF(Table2[[#This Row],[Delivery_Time_Days]]&gt;=7,Table2[[#This Row],[Customer_Rating]],"")</f>
        <v/>
      </c>
      <c r="N1203" s="3">
        <f>IF(Table2[[#This Row],[Delivery_Time_Days]]&lt;7,Table2[[#This Row],[Customer_Rating]],"")</f>
        <v>3.7</v>
      </c>
    </row>
    <row r="1204" spans="1:14" x14ac:dyDescent="0.3">
      <c r="A1204">
        <v>1203</v>
      </c>
      <c r="B1204">
        <v>66</v>
      </c>
      <c r="C1204" t="s">
        <v>10</v>
      </c>
      <c r="D1204" t="s">
        <v>25</v>
      </c>
      <c r="E1204" t="s">
        <v>16</v>
      </c>
      <c r="F1204" s="2">
        <v>1210.8499999999999</v>
      </c>
      <c r="G1204">
        <v>1</v>
      </c>
      <c r="H1204" s="3">
        <v>3.5</v>
      </c>
      <c r="I1204" t="s">
        <v>17</v>
      </c>
      <c r="J1204" s="1">
        <v>45764</v>
      </c>
      <c r="K1204" s="1">
        <f>Table2[[#This Row],[Order_Date]]+Table2[[#This Row],[Delivery_Time_Days]]</f>
        <v>45765</v>
      </c>
      <c r="L1204" t="str">
        <f>IF(Table2[[#This Row],[Customer_Age]]&lt;30,"Young",IF(Table2[[#This Row],[Customer_Age]]&lt;45,"Middle Age","Old"))</f>
        <v>Old</v>
      </c>
      <c r="M1204" s="3" t="str">
        <f>IF(Table2[[#This Row],[Delivery_Time_Days]]&gt;=7,Table2[[#This Row],[Customer_Rating]],"")</f>
        <v/>
      </c>
      <c r="N1204" s="3">
        <f>IF(Table2[[#This Row],[Delivery_Time_Days]]&lt;7,Table2[[#This Row],[Customer_Rating]],"")</f>
        <v>3.5</v>
      </c>
    </row>
    <row r="1205" spans="1:14" x14ac:dyDescent="0.3">
      <c r="A1205">
        <v>1204</v>
      </c>
      <c r="B1205">
        <v>23</v>
      </c>
      <c r="C1205" t="s">
        <v>23</v>
      </c>
      <c r="D1205" t="s">
        <v>15</v>
      </c>
      <c r="E1205" t="s">
        <v>12</v>
      </c>
      <c r="F1205" s="2">
        <v>1121.06</v>
      </c>
      <c r="G1205">
        <v>6</v>
      </c>
      <c r="H1205" s="3">
        <v>2.2999999999999998</v>
      </c>
      <c r="I1205" t="s">
        <v>17</v>
      </c>
      <c r="J1205" s="1">
        <v>45765</v>
      </c>
      <c r="K1205" s="1">
        <f>Table2[[#This Row],[Order_Date]]+Table2[[#This Row],[Delivery_Time_Days]]</f>
        <v>45771</v>
      </c>
      <c r="L1205" t="str">
        <f>IF(Table2[[#This Row],[Customer_Age]]&lt;30,"Young",IF(Table2[[#This Row],[Customer_Age]]&lt;45,"Middle Age","Old"))</f>
        <v>Young</v>
      </c>
      <c r="M1205" s="3" t="str">
        <f>IF(Table2[[#This Row],[Delivery_Time_Days]]&gt;=7,Table2[[#This Row],[Customer_Rating]],"")</f>
        <v/>
      </c>
      <c r="N1205" s="3">
        <f>IF(Table2[[#This Row],[Delivery_Time_Days]]&lt;7,Table2[[#This Row],[Customer_Rating]],"")</f>
        <v>2.2999999999999998</v>
      </c>
    </row>
    <row r="1206" spans="1:14" x14ac:dyDescent="0.3">
      <c r="A1206">
        <v>1205</v>
      </c>
      <c r="B1206">
        <v>66</v>
      </c>
      <c r="C1206" t="s">
        <v>23</v>
      </c>
      <c r="D1206" t="s">
        <v>15</v>
      </c>
      <c r="E1206" t="s">
        <v>24</v>
      </c>
      <c r="F1206" s="2">
        <v>1428.84</v>
      </c>
      <c r="G1206">
        <v>9</v>
      </c>
      <c r="H1206" s="3">
        <v>4.4000000000000004</v>
      </c>
      <c r="I1206" t="s">
        <v>17</v>
      </c>
      <c r="J1206" s="1">
        <v>45766</v>
      </c>
      <c r="K1206" s="1">
        <f>Table2[[#This Row],[Order_Date]]+Table2[[#This Row],[Delivery_Time_Days]]</f>
        <v>45775</v>
      </c>
      <c r="L1206" t="str">
        <f>IF(Table2[[#This Row],[Customer_Age]]&lt;30,"Young",IF(Table2[[#This Row],[Customer_Age]]&lt;45,"Middle Age","Old"))</f>
        <v>Old</v>
      </c>
      <c r="M1206" s="3">
        <f>IF(Table2[[#This Row],[Delivery_Time_Days]]&gt;=7,Table2[[#This Row],[Customer_Rating]],"")</f>
        <v>4.4000000000000004</v>
      </c>
      <c r="N1206" s="3" t="str">
        <f>IF(Table2[[#This Row],[Delivery_Time_Days]]&lt;7,Table2[[#This Row],[Customer_Rating]],"")</f>
        <v/>
      </c>
    </row>
    <row r="1207" spans="1:14" x14ac:dyDescent="0.3">
      <c r="A1207">
        <v>1206</v>
      </c>
      <c r="B1207">
        <v>51</v>
      </c>
      <c r="C1207" t="s">
        <v>14</v>
      </c>
      <c r="D1207" t="s">
        <v>20</v>
      </c>
      <c r="E1207" t="s">
        <v>24</v>
      </c>
      <c r="F1207" s="2">
        <v>768.88</v>
      </c>
      <c r="G1207">
        <v>2</v>
      </c>
      <c r="H1207" s="3">
        <v>2.2999999999999998</v>
      </c>
      <c r="I1207" t="s">
        <v>17</v>
      </c>
      <c r="J1207" s="1">
        <v>45767</v>
      </c>
      <c r="K1207" s="1">
        <f>Table2[[#This Row],[Order_Date]]+Table2[[#This Row],[Delivery_Time_Days]]</f>
        <v>45769</v>
      </c>
      <c r="L1207" t="str">
        <f>IF(Table2[[#This Row],[Customer_Age]]&lt;30,"Young",IF(Table2[[#This Row],[Customer_Age]]&lt;45,"Middle Age","Old"))</f>
        <v>Old</v>
      </c>
      <c r="M1207" s="3" t="str">
        <f>IF(Table2[[#This Row],[Delivery_Time_Days]]&gt;=7,Table2[[#This Row],[Customer_Rating]],"")</f>
        <v/>
      </c>
      <c r="N1207" s="3">
        <f>IF(Table2[[#This Row],[Delivery_Time_Days]]&lt;7,Table2[[#This Row],[Customer_Rating]],"")</f>
        <v>2.2999999999999998</v>
      </c>
    </row>
    <row r="1208" spans="1:14" x14ac:dyDescent="0.3">
      <c r="A1208">
        <v>1207</v>
      </c>
      <c r="B1208">
        <v>36</v>
      </c>
      <c r="C1208" t="s">
        <v>10</v>
      </c>
      <c r="D1208" t="s">
        <v>25</v>
      </c>
      <c r="E1208" t="s">
        <v>21</v>
      </c>
      <c r="F1208" s="2">
        <v>606.62</v>
      </c>
      <c r="G1208">
        <v>6</v>
      </c>
      <c r="H1208" s="3">
        <v>2.6</v>
      </c>
      <c r="I1208" t="s">
        <v>17</v>
      </c>
      <c r="J1208" s="1">
        <v>45768</v>
      </c>
      <c r="K1208" s="1">
        <f>Table2[[#This Row],[Order_Date]]+Table2[[#This Row],[Delivery_Time_Days]]</f>
        <v>45774</v>
      </c>
      <c r="L1208" t="str">
        <f>IF(Table2[[#This Row],[Customer_Age]]&lt;30,"Young",IF(Table2[[#This Row],[Customer_Age]]&lt;45,"Middle Age","Old"))</f>
        <v>Middle Age</v>
      </c>
      <c r="M1208" s="3" t="str">
        <f>IF(Table2[[#This Row],[Delivery_Time_Days]]&gt;=7,Table2[[#This Row],[Customer_Rating]],"")</f>
        <v/>
      </c>
      <c r="N1208" s="3">
        <f>IF(Table2[[#This Row],[Delivery_Time_Days]]&lt;7,Table2[[#This Row],[Customer_Rating]],"")</f>
        <v>2.6</v>
      </c>
    </row>
    <row r="1209" spans="1:14" x14ac:dyDescent="0.3">
      <c r="A1209">
        <v>1208</v>
      </c>
      <c r="B1209">
        <v>33</v>
      </c>
      <c r="C1209" t="s">
        <v>10</v>
      </c>
      <c r="D1209" t="s">
        <v>15</v>
      </c>
      <c r="E1209" t="s">
        <v>21</v>
      </c>
      <c r="F1209" s="2">
        <v>635.74</v>
      </c>
      <c r="G1209">
        <v>11</v>
      </c>
      <c r="H1209" s="3">
        <v>3.1</v>
      </c>
      <c r="I1209" t="s">
        <v>17</v>
      </c>
      <c r="J1209" s="1">
        <v>45769</v>
      </c>
      <c r="K1209" s="1">
        <f>Table2[[#This Row],[Order_Date]]+Table2[[#This Row],[Delivery_Time_Days]]</f>
        <v>45780</v>
      </c>
      <c r="L1209" t="str">
        <f>IF(Table2[[#This Row],[Customer_Age]]&lt;30,"Young",IF(Table2[[#This Row],[Customer_Age]]&lt;45,"Middle Age","Old"))</f>
        <v>Middle Age</v>
      </c>
      <c r="M1209" s="3">
        <f>IF(Table2[[#This Row],[Delivery_Time_Days]]&gt;=7,Table2[[#This Row],[Customer_Rating]],"")</f>
        <v>3.1</v>
      </c>
      <c r="N1209" s="3" t="str">
        <f>IF(Table2[[#This Row],[Delivery_Time_Days]]&lt;7,Table2[[#This Row],[Customer_Rating]],"")</f>
        <v/>
      </c>
    </row>
    <row r="1210" spans="1:14" x14ac:dyDescent="0.3">
      <c r="A1210">
        <v>1209</v>
      </c>
      <c r="B1210">
        <v>49</v>
      </c>
      <c r="C1210" t="s">
        <v>23</v>
      </c>
      <c r="D1210" t="s">
        <v>15</v>
      </c>
      <c r="E1210" t="s">
        <v>24</v>
      </c>
      <c r="F1210" s="2">
        <v>1278.81</v>
      </c>
      <c r="G1210">
        <v>12</v>
      </c>
      <c r="H1210" s="3">
        <v>3</v>
      </c>
      <c r="I1210" t="s">
        <v>13</v>
      </c>
      <c r="J1210" s="1">
        <v>45770</v>
      </c>
      <c r="K1210" s="1">
        <f>Table2[[#This Row],[Order_Date]]+Table2[[#This Row],[Delivery_Time_Days]]</f>
        <v>45782</v>
      </c>
      <c r="L1210" t="str">
        <f>IF(Table2[[#This Row],[Customer_Age]]&lt;30,"Young",IF(Table2[[#This Row],[Customer_Age]]&lt;45,"Middle Age","Old"))</f>
        <v>Old</v>
      </c>
      <c r="M1210" s="3">
        <f>IF(Table2[[#This Row],[Delivery_Time_Days]]&gt;=7,Table2[[#This Row],[Customer_Rating]],"")</f>
        <v>3</v>
      </c>
      <c r="N1210" s="3" t="str">
        <f>IF(Table2[[#This Row],[Delivery_Time_Days]]&lt;7,Table2[[#This Row],[Customer_Rating]],"")</f>
        <v/>
      </c>
    </row>
    <row r="1211" spans="1:14" x14ac:dyDescent="0.3">
      <c r="A1211">
        <v>1210</v>
      </c>
      <c r="B1211">
        <v>24</v>
      </c>
      <c r="C1211" t="s">
        <v>14</v>
      </c>
      <c r="D1211" t="s">
        <v>11</v>
      </c>
      <c r="E1211" t="s">
        <v>24</v>
      </c>
      <c r="F1211" s="2">
        <v>1028.42</v>
      </c>
      <c r="G1211">
        <v>11</v>
      </c>
      <c r="H1211" s="3">
        <v>3.3</v>
      </c>
      <c r="I1211" t="s">
        <v>17</v>
      </c>
      <c r="J1211" s="1">
        <v>45771</v>
      </c>
      <c r="K1211" s="1">
        <f>Table2[[#This Row],[Order_Date]]+Table2[[#This Row],[Delivery_Time_Days]]</f>
        <v>45782</v>
      </c>
      <c r="L1211" t="str">
        <f>IF(Table2[[#This Row],[Customer_Age]]&lt;30,"Young",IF(Table2[[#This Row],[Customer_Age]]&lt;45,"Middle Age","Old"))</f>
        <v>Young</v>
      </c>
      <c r="M1211" s="3">
        <f>IF(Table2[[#This Row],[Delivery_Time_Days]]&gt;=7,Table2[[#This Row],[Customer_Rating]],"")</f>
        <v>3.3</v>
      </c>
      <c r="N1211" s="3" t="str">
        <f>IF(Table2[[#This Row],[Delivery_Time_Days]]&lt;7,Table2[[#This Row],[Customer_Rating]],"")</f>
        <v/>
      </c>
    </row>
    <row r="1212" spans="1:14" x14ac:dyDescent="0.3">
      <c r="A1212">
        <v>1211</v>
      </c>
      <c r="B1212">
        <v>60</v>
      </c>
      <c r="C1212" t="s">
        <v>10</v>
      </c>
      <c r="D1212" t="s">
        <v>20</v>
      </c>
      <c r="E1212" t="s">
        <v>19</v>
      </c>
      <c r="F1212" s="2">
        <v>1018.05</v>
      </c>
      <c r="G1212">
        <v>12</v>
      </c>
      <c r="H1212" s="3">
        <v>4.4000000000000004</v>
      </c>
      <c r="I1212" t="s">
        <v>17</v>
      </c>
      <c r="J1212" s="1">
        <v>45772</v>
      </c>
      <c r="K1212" s="1">
        <f>Table2[[#This Row],[Order_Date]]+Table2[[#This Row],[Delivery_Time_Days]]</f>
        <v>45784</v>
      </c>
      <c r="L1212" t="str">
        <f>IF(Table2[[#This Row],[Customer_Age]]&lt;30,"Young",IF(Table2[[#This Row],[Customer_Age]]&lt;45,"Middle Age","Old"))</f>
        <v>Old</v>
      </c>
      <c r="M1212" s="3">
        <f>IF(Table2[[#This Row],[Delivery_Time_Days]]&gt;=7,Table2[[#This Row],[Customer_Rating]],"")</f>
        <v>4.4000000000000004</v>
      </c>
      <c r="N1212" s="3" t="str">
        <f>IF(Table2[[#This Row],[Delivery_Time_Days]]&lt;7,Table2[[#This Row],[Customer_Rating]],"")</f>
        <v/>
      </c>
    </row>
    <row r="1213" spans="1:14" x14ac:dyDescent="0.3">
      <c r="A1213">
        <v>1212</v>
      </c>
      <c r="B1213">
        <v>47</v>
      </c>
      <c r="C1213" t="s">
        <v>23</v>
      </c>
      <c r="D1213" t="s">
        <v>22</v>
      </c>
      <c r="E1213" t="s">
        <v>12</v>
      </c>
      <c r="F1213" s="2">
        <v>628.17999999999995</v>
      </c>
      <c r="G1213">
        <v>1</v>
      </c>
      <c r="H1213" s="3">
        <v>4.4000000000000004</v>
      </c>
      <c r="I1213" t="s">
        <v>17</v>
      </c>
      <c r="J1213" s="1">
        <v>45773</v>
      </c>
      <c r="K1213" s="1">
        <f>Table2[[#This Row],[Order_Date]]+Table2[[#This Row],[Delivery_Time_Days]]</f>
        <v>45774</v>
      </c>
      <c r="L1213" t="str">
        <f>IF(Table2[[#This Row],[Customer_Age]]&lt;30,"Young",IF(Table2[[#This Row],[Customer_Age]]&lt;45,"Middle Age","Old"))</f>
        <v>Old</v>
      </c>
      <c r="M1213" s="3" t="str">
        <f>IF(Table2[[#This Row],[Delivery_Time_Days]]&gt;=7,Table2[[#This Row],[Customer_Rating]],"")</f>
        <v/>
      </c>
      <c r="N1213" s="3">
        <f>IF(Table2[[#This Row],[Delivery_Time_Days]]&lt;7,Table2[[#This Row],[Customer_Rating]],"")</f>
        <v>4.4000000000000004</v>
      </c>
    </row>
    <row r="1214" spans="1:14" x14ac:dyDescent="0.3">
      <c r="A1214">
        <v>1213</v>
      </c>
      <c r="B1214">
        <v>18</v>
      </c>
      <c r="C1214" t="s">
        <v>14</v>
      </c>
      <c r="D1214" t="s">
        <v>11</v>
      </c>
      <c r="E1214" t="s">
        <v>16</v>
      </c>
      <c r="F1214" s="2">
        <v>79.19</v>
      </c>
      <c r="G1214">
        <v>8</v>
      </c>
      <c r="H1214" s="3">
        <v>2.2999999999999998</v>
      </c>
      <c r="I1214" t="s">
        <v>13</v>
      </c>
      <c r="J1214" s="1">
        <v>45774</v>
      </c>
      <c r="K1214" s="1">
        <f>Table2[[#This Row],[Order_Date]]+Table2[[#This Row],[Delivery_Time_Days]]</f>
        <v>45782</v>
      </c>
      <c r="L1214" t="str">
        <f>IF(Table2[[#This Row],[Customer_Age]]&lt;30,"Young",IF(Table2[[#This Row],[Customer_Age]]&lt;45,"Middle Age","Old"))</f>
        <v>Young</v>
      </c>
      <c r="M1214" s="3">
        <f>IF(Table2[[#This Row],[Delivery_Time_Days]]&gt;=7,Table2[[#This Row],[Customer_Rating]],"")</f>
        <v>2.2999999999999998</v>
      </c>
      <c r="N1214" s="3" t="str">
        <f>IF(Table2[[#This Row],[Delivery_Time_Days]]&lt;7,Table2[[#This Row],[Customer_Rating]],"")</f>
        <v/>
      </c>
    </row>
    <row r="1215" spans="1:14" x14ac:dyDescent="0.3">
      <c r="A1215">
        <v>1214</v>
      </c>
      <c r="B1215">
        <v>37</v>
      </c>
      <c r="C1215" t="s">
        <v>14</v>
      </c>
      <c r="D1215" t="s">
        <v>18</v>
      </c>
      <c r="E1215" t="s">
        <v>21</v>
      </c>
      <c r="F1215" s="2">
        <v>1449.78</v>
      </c>
      <c r="G1215">
        <v>7</v>
      </c>
      <c r="H1215" s="3">
        <v>1.5</v>
      </c>
      <c r="I1215" t="s">
        <v>13</v>
      </c>
      <c r="J1215" s="1">
        <v>45775</v>
      </c>
      <c r="K1215" s="1">
        <f>Table2[[#This Row],[Order_Date]]+Table2[[#This Row],[Delivery_Time_Days]]</f>
        <v>45782</v>
      </c>
      <c r="L1215" t="str">
        <f>IF(Table2[[#This Row],[Customer_Age]]&lt;30,"Young",IF(Table2[[#This Row],[Customer_Age]]&lt;45,"Middle Age","Old"))</f>
        <v>Middle Age</v>
      </c>
      <c r="M1215" s="3">
        <f>IF(Table2[[#This Row],[Delivery_Time_Days]]&gt;=7,Table2[[#This Row],[Customer_Rating]],"")</f>
        <v>1.5</v>
      </c>
      <c r="N1215" s="3" t="str">
        <f>IF(Table2[[#This Row],[Delivery_Time_Days]]&lt;7,Table2[[#This Row],[Customer_Rating]],"")</f>
        <v/>
      </c>
    </row>
    <row r="1216" spans="1:14" x14ac:dyDescent="0.3">
      <c r="A1216">
        <v>1215</v>
      </c>
      <c r="B1216">
        <v>43</v>
      </c>
      <c r="C1216" t="s">
        <v>10</v>
      </c>
      <c r="D1216" t="s">
        <v>20</v>
      </c>
      <c r="E1216" t="s">
        <v>16</v>
      </c>
      <c r="F1216" s="2">
        <v>660.17</v>
      </c>
      <c r="G1216">
        <v>5</v>
      </c>
      <c r="H1216" s="3">
        <v>3.7</v>
      </c>
      <c r="I1216" t="s">
        <v>17</v>
      </c>
      <c r="J1216" s="1">
        <v>45776</v>
      </c>
      <c r="K1216" s="1">
        <f>Table2[[#This Row],[Order_Date]]+Table2[[#This Row],[Delivery_Time_Days]]</f>
        <v>45781</v>
      </c>
      <c r="L1216" t="str">
        <f>IF(Table2[[#This Row],[Customer_Age]]&lt;30,"Young",IF(Table2[[#This Row],[Customer_Age]]&lt;45,"Middle Age","Old"))</f>
        <v>Middle Age</v>
      </c>
      <c r="M1216" s="3" t="str">
        <f>IF(Table2[[#This Row],[Delivery_Time_Days]]&gt;=7,Table2[[#This Row],[Customer_Rating]],"")</f>
        <v/>
      </c>
      <c r="N1216" s="3">
        <f>IF(Table2[[#This Row],[Delivery_Time_Days]]&lt;7,Table2[[#This Row],[Customer_Rating]],"")</f>
        <v>3.7</v>
      </c>
    </row>
    <row r="1217" spans="1:14" x14ac:dyDescent="0.3">
      <c r="A1217">
        <v>1216</v>
      </c>
      <c r="B1217">
        <v>64</v>
      </c>
      <c r="C1217" t="s">
        <v>10</v>
      </c>
      <c r="D1217" t="s">
        <v>11</v>
      </c>
      <c r="E1217" t="s">
        <v>12</v>
      </c>
      <c r="F1217" s="2">
        <v>1440.63</v>
      </c>
      <c r="G1217">
        <v>8</v>
      </c>
      <c r="H1217" s="3">
        <v>3.8</v>
      </c>
      <c r="I1217" t="s">
        <v>13</v>
      </c>
      <c r="J1217" s="1">
        <v>45777</v>
      </c>
      <c r="K1217" s="1">
        <f>Table2[[#This Row],[Order_Date]]+Table2[[#This Row],[Delivery_Time_Days]]</f>
        <v>45785</v>
      </c>
      <c r="L1217" t="str">
        <f>IF(Table2[[#This Row],[Customer_Age]]&lt;30,"Young",IF(Table2[[#This Row],[Customer_Age]]&lt;45,"Middle Age","Old"))</f>
        <v>Old</v>
      </c>
      <c r="M1217" s="3">
        <f>IF(Table2[[#This Row],[Delivery_Time_Days]]&gt;=7,Table2[[#This Row],[Customer_Rating]],"")</f>
        <v>3.8</v>
      </c>
      <c r="N1217" s="3" t="str">
        <f>IF(Table2[[#This Row],[Delivery_Time_Days]]&lt;7,Table2[[#This Row],[Customer_Rating]],"")</f>
        <v/>
      </c>
    </row>
    <row r="1218" spans="1:14" x14ac:dyDescent="0.3">
      <c r="A1218">
        <v>1217</v>
      </c>
      <c r="B1218">
        <v>22</v>
      </c>
      <c r="C1218" t="s">
        <v>14</v>
      </c>
      <c r="D1218" t="s">
        <v>15</v>
      </c>
      <c r="E1218" t="s">
        <v>12</v>
      </c>
      <c r="F1218" s="2">
        <v>455.3</v>
      </c>
      <c r="G1218">
        <v>6</v>
      </c>
      <c r="H1218" s="3">
        <v>2.2000000000000002</v>
      </c>
      <c r="I1218" t="s">
        <v>17</v>
      </c>
      <c r="J1218" s="1">
        <v>45778</v>
      </c>
      <c r="K1218" s="1">
        <f>Table2[[#This Row],[Order_Date]]+Table2[[#This Row],[Delivery_Time_Days]]</f>
        <v>45784</v>
      </c>
      <c r="L1218" t="str">
        <f>IF(Table2[[#This Row],[Customer_Age]]&lt;30,"Young",IF(Table2[[#This Row],[Customer_Age]]&lt;45,"Middle Age","Old"))</f>
        <v>Young</v>
      </c>
      <c r="M1218" s="3" t="str">
        <f>IF(Table2[[#This Row],[Delivery_Time_Days]]&gt;=7,Table2[[#This Row],[Customer_Rating]],"")</f>
        <v/>
      </c>
      <c r="N1218" s="3">
        <f>IF(Table2[[#This Row],[Delivery_Time_Days]]&lt;7,Table2[[#This Row],[Customer_Rating]],"")</f>
        <v>2.2000000000000002</v>
      </c>
    </row>
    <row r="1219" spans="1:14" x14ac:dyDescent="0.3">
      <c r="A1219">
        <v>1218</v>
      </c>
      <c r="B1219">
        <v>56</v>
      </c>
      <c r="C1219" t="s">
        <v>10</v>
      </c>
      <c r="D1219" t="s">
        <v>22</v>
      </c>
      <c r="E1219" t="s">
        <v>16</v>
      </c>
      <c r="F1219" s="2">
        <v>878.97</v>
      </c>
      <c r="G1219">
        <v>11</v>
      </c>
      <c r="H1219" s="3">
        <v>1.6</v>
      </c>
      <c r="I1219" t="s">
        <v>13</v>
      </c>
      <c r="J1219" s="1">
        <v>45779</v>
      </c>
      <c r="K1219" s="1">
        <f>Table2[[#This Row],[Order_Date]]+Table2[[#This Row],[Delivery_Time_Days]]</f>
        <v>45790</v>
      </c>
      <c r="L1219" t="str">
        <f>IF(Table2[[#This Row],[Customer_Age]]&lt;30,"Young",IF(Table2[[#This Row],[Customer_Age]]&lt;45,"Middle Age","Old"))</f>
        <v>Old</v>
      </c>
      <c r="M1219" s="3">
        <f>IF(Table2[[#This Row],[Delivery_Time_Days]]&gt;=7,Table2[[#This Row],[Customer_Rating]],"")</f>
        <v>1.6</v>
      </c>
      <c r="N1219" s="3" t="str">
        <f>IF(Table2[[#This Row],[Delivery_Time_Days]]&lt;7,Table2[[#This Row],[Customer_Rating]],"")</f>
        <v/>
      </c>
    </row>
    <row r="1220" spans="1:14" x14ac:dyDescent="0.3">
      <c r="A1220">
        <v>1219</v>
      </c>
      <c r="B1220">
        <v>64</v>
      </c>
      <c r="C1220" t="s">
        <v>23</v>
      </c>
      <c r="D1220" t="s">
        <v>11</v>
      </c>
      <c r="E1220" t="s">
        <v>12</v>
      </c>
      <c r="F1220" s="2">
        <v>341.42</v>
      </c>
      <c r="G1220">
        <v>14</v>
      </c>
      <c r="H1220" s="3">
        <v>3.6</v>
      </c>
      <c r="I1220" t="s">
        <v>17</v>
      </c>
      <c r="J1220" s="1">
        <v>45780</v>
      </c>
      <c r="K1220" s="1">
        <f>Table2[[#This Row],[Order_Date]]+Table2[[#This Row],[Delivery_Time_Days]]</f>
        <v>45794</v>
      </c>
      <c r="L1220" t="str">
        <f>IF(Table2[[#This Row],[Customer_Age]]&lt;30,"Young",IF(Table2[[#This Row],[Customer_Age]]&lt;45,"Middle Age","Old"))</f>
        <v>Old</v>
      </c>
      <c r="M1220" s="3">
        <f>IF(Table2[[#This Row],[Delivery_Time_Days]]&gt;=7,Table2[[#This Row],[Customer_Rating]],"")</f>
        <v>3.6</v>
      </c>
      <c r="N1220" s="3" t="str">
        <f>IF(Table2[[#This Row],[Delivery_Time_Days]]&lt;7,Table2[[#This Row],[Customer_Rating]],"")</f>
        <v/>
      </c>
    </row>
    <row r="1221" spans="1:14" x14ac:dyDescent="0.3">
      <c r="A1221">
        <v>1220</v>
      </c>
      <c r="B1221">
        <v>48</v>
      </c>
      <c r="C1221" t="s">
        <v>14</v>
      </c>
      <c r="D1221" t="s">
        <v>11</v>
      </c>
      <c r="E1221" t="s">
        <v>19</v>
      </c>
      <c r="F1221" s="2">
        <v>1380.31</v>
      </c>
      <c r="G1221">
        <v>8</v>
      </c>
      <c r="H1221" s="3">
        <v>2.6</v>
      </c>
      <c r="I1221" t="s">
        <v>13</v>
      </c>
      <c r="J1221" s="1">
        <v>45781</v>
      </c>
      <c r="K1221" s="1">
        <f>Table2[[#This Row],[Order_Date]]+Table2[[#This Row],[Delivery_Time_Days]]</f>
        <v>45789</v>
      </c>
      <c r="L1221" t="str">
        <f>IF(Table2[[#This Row],[Customer_Age]]&lt;30,"Young",IF(Table2[[#This Row],[Customer_Age]]&lt;45,"Middle Age","Old"))</f>
        <v>Old</v>
      </c>
      <c r="M1221" s="3">
        <f>IF(Table2[[#This Row],[Delivery_Time_Days]]&gt;=7,Table2[[#This Row],[Customer_Rating]],"")</f>
        <v>2.6</v>
      </c>
      <c r="N1221" s="3" t="str">
        <f>IF(Table2[[#This Row],[Delivery_Time_Days]]&lt;7,Table2[[#This Row],[Customer_Rating]],"")</f>
        <v/>
      </c>
    </row>
    <row r="1222" spans="1:14" x14ac:dyDescent="0.3">
      <c r="A1222">
        <v>1221</v>
      </c>
      <c r="B1222">
        <v>20</v>
      </c>
      <c r="C1222" t="s">
        <v>14</v>
      </c>
      <c r="D1222" t="s">
        <v>22</v>
      </c>
      <c r="E1222" t="s">
        <v>21</v>
      </c>
      <c r="F1222" s="2">
        <v>299.77999999999997</v>
      </c>
      <c r="G1222">
        <v>5</v>
      </c>
      <c r="H1222" s="3">
        <v>1.2</v>
      </c>
      <c r="I1222" t="s">
        <v>13</v>
      </c>
      <c r="J1222" s="1">
        <v>45782</v>
      </c>
      <c r="K1222" s="1">
        <f>Table2[[#This Row],[Order_Date]]+Table2[[#This Row],[Delivery_Time_Days]]</f>
        <v>45787</v>
      </c>
      <c r="L1222" t="str">
        <f>IF(Table2[[#This Row],[Customer_Age]]&lt;30,"Young",IF(Table2[[#This Row],[Customer_Age]]&lt;45,"Middle Age","Old"))</f>
        <v>Young</v>
      </c>
      <c r="M1222" s="3" t="str">
        <f>IF(Table2[[#This Row],[Delivery_Time_Days]]&gt;=7,Table2[[#This Row],[Customer_Rating]],"")</f>
        <v/>
      </c>
      <c r="N1222" s="3">
        <f>IF(Table2[[#This Row],[Delivery_Time_Days]]&lt;7,Table2[[#This Row],[Customer_Rating]],"")</f>
        <v>1.2</v>
      </c>
    </row>
    <row r="1223" spans="1:14" x14ac:dyDescent="0.3">
      <c r="A1223">
        <v>1222</v>
      </c>
      <c r="B1223">
        <v>53</v>
      </c>
      <c r="C1223" t="s">
        <v>10</v>
      </c>
      <c r="D1223" t="s">
        <v>15</v>
      </c>
      <c r="E1223" t="s">
        <v>21</v>
      </c>
      <c r="F1223" s="2">
        <v>1103.9100000000001</v>
      </c>
      <c r="G1223">
        <v>9</v>
      </c>
      <c r="H1223" s="3">
        <v>4.2</v>
      </c>
      <c r="I1223" t="s">
        <v>17</v>
      </c>
      <c r="J1223" s="1">
        <v>45783</v>
      </c>
      <c r="K1223" s="1">
        <f>Table2[[#This Row],[Order_Date]]+Table2[[#This Row],[Delivery_Time_Days]]</f>
        <v>45792</v>
      </c>
      <c r="L1223" t="str">
        <f>IF(Table2[[#This Row],[Customer_Age]]&lt;30,"Young",IF(Table2[[#This Row],[Customer_Age]]&lt;45,"Middle Age","Old"))</f>
        <v>Old</v>
      </c>
      <c r="M1223" s="3">
        <f>IF(Table2[[#This Row],[Delivery_Time_Days]]&gt;=7,Table2[[#This Row],[Customer_Rating]],"")</f>
        <v>4.2</v>
      </c>
      <c r="N1223" s="3" t="str">
        <f>IF(Table2[[#This Row],[Delivery_Time_Days]]&lt;7,Table2[[#This Row],[Customer_Rating]],"")</f>
        <v/>
      </c>
    </row>
    <row r="1224" spans="1:14" x14ac:dyDescent="0.3">
      <c r="A1224">
        <v>1223</v>
      </c>
      <c r="B1224">
        <v>23</v>
      </c>
      <c r="C1224" t="s">
        <v>14</v>
      </c>
      <c r="D1224" t="s">
        <v>25</v>
      </c>
      <c r="E1224" t="s">
        <v>21</v>
      </c>
      <c r="F1224" s="2">
        <v>1497.1</v>
      </c>
      <c r="G1224">
        <v>12</v>
      </c>
      <c r="H1224" s="3">
        <v>2.8</v>
      </c>
      <c r="I1224" t="s">
        <v>13</v>
      </c>
      <c r="J1224" s="1">
        <v>45784</v>
      </c>
      <c r="K1224" s="1">
        <f>Table2[[#This Row],[Order_Date]]+Table2[[#This Row],[Delivery_Time_Days]]</f>
        <v>45796</v>
      </c>
      <c r="L1224" t="str">
        <f>IF(Table2[[#This Row],[Customer_Age]]&lt;30,"Young",IF(Table2[[#This Row],[Customer_Age]]&lt;45,"Middle Age","Old"))</f>
        <v>Young</v>
      </c>
      <c r="M1224" s="3">
        <f>IF(Table2[[#This Row],[Delivery_Time_Days]]&gt;=7,Table2[[#This Row],[Customer_Rating]],"")</f>
        <v>2.8</v>
      </c>
      <c r="N1224" s="3" t="str">
        <f>IF(Table2[[#This Row],[Delivery_Time_Days]]&lt;7,Table2[[#This Row],[Customer_Rating]],"")</f>
        <v/>
      </c>
    </row>
    <row r="1225" spans="1:14" x14ac:dyDescent="0.3">
      <c r="A1225">
        <v>1224</v>
      </c>
      <c r="B1225">
        <v>44</v>
      </c>
      <c r="C1225" t="s">
        <v>10</v>
      </c>
      <c r="D1225" t="s">
        <v>15</v>
      </c>
      <c r="E1225" t="s">
        <v>24</v>
      </c>
      <c r="F1225" s="2">
        <v>323.45999999999998</v>
      </c>
      <c r="G1225">
        <v>4</v>
      </c>
      <c r="H1225" s="3">
        <v>3.6</v>
      </c>
      <c r="I1225" t="s">
        <v>13</v>
      </c>
      <c r="J1225" s="1">
        <v>45785</v>
      </c>
      <c r="K1225" s="1">
        <f>Table2[[#This Row],[Order_Date]]+Table2[[#This Row],[Delivery_Time_Days]]</f>
        <v>45789</v>
      </c>
      <c r="L1225" t="str">
        <f>IF(Table2[[#This Row],[Customer_Age]]&lt;30,"Young",IF(Table2[[#This Row],[Customer_Age]]&lt;45,"Middle Age","Old"))</f>
        <v>Middle Age</v>
      </c>
      <c r="M1225" s="3" t="str">
        <f>IF(Table2[[#This Row],[Delivery_Time_Days]]&gt;=7,Table2[[#This Row],[Customer_Rating]],"")</f>
        <v/>
      </c>
      <c r="N1225" s="3">
        <f>IF(Table2[[#This Row],[Delivery_Time_Days]]&lt;7,Table2[[#This Row],[Customer_Rating]],"")</f>
        <v>3.6</v>
      </c>
    </row>
    <row r="1226" spans="1:14" x14ac:dyDescent="0.3">
      <c r="A1226">
        <v>1225</v>
      </c>
      <c r="B1226">
        <v>64</v>
      </c>
      <c r="C1226" t="s">
        <v>23</v>
      </c>
      <c r="D1226" t="s">
        <v>11</v>
      </c>
      <c r="E1226" t="s">
        <v>16</v>
      </c>
      <c r="F1226" s="2">
        <v>533.15</v>
      </c>
      <c r="G1226">
        <v>4</v>
      </c>
      <c r="H1226" s="3">
        <v>4.8</v>
      </c>
      <c r="I1226" t="s">
        <v>17</v>
      </c>
      <c r="J1226" s="1">
        <v>45786</v>
      </c>
      <c r="K1226" s="1">
        <f>Table2[[#This Row],[Order_Date]]+Table2[[#This Row],[Delivery_Time_Days]]</f>
        <v>45790</v>
      </c>
      <c r="L1226" t="str">
        <f>IF(Table2[[#This Row],[Customer_Age]]&lt;30,"Young",IF(Table2[[#This Row],[Customer_Age]]&lt;45,"Middle Age","Old"))</f>
        <v>Old</v>
      </c>
      <c r="M1226" s="3" t="str">
        <f>IF(Table2[[#This Row],[Delivery_Time_Days]]&gt;=7,Table2[[#This Row],[Customer_Rating]],"")</f>
        <v/>
      </c>
      <c r="N1226" s="3">
        <f>IF(Table2[[#This Row],[Delivery_Time_Days]]&lt;7,Table2[[#This Row],[Customer_Rating]],"")</f>
        <v>4.8</v>
      </c>
    </row>
    <row r="1227" spans="1:14" x14ac:dyDescent="0.3">
      <c r="A1227">
        <v>1226</v>
      </c>
      <c r="B1227">
        <v>27</v>
      </c>
      <c r="C1227" t="s">
        <v>23</v>
      </c>
      <c r="D1227" t="s">
        <v>15</v>
      </c>
      <c r="E1227" t="s">
        <v>21</v>
      </c>
      <c r="F1227" s="2">
        <v>441.66</v>
      </c>
      <c r="G1227">
        <v>9</v>
      </c>
      <c r="H1227" s="3">
        <v>3</v>
      </c>
      <c r="I1227" t="s">
        <v>13</v>
      </c>
      <c r="J1227" s="1">
        <v>45787</v>
      </c>
      <c r="K1227" s="1">
        <f>Table2[[#This Row],[Order_Date]]+Table2[[#This Row],[Delivery_Time_Days]]</f>
        <v>45796</v>
      </c>
      <c r="L1227" t="str">
        <f>IF(Table2[[#This Row],[Customer_Age]]&lt;30,"Young",IF(Table2[[#This Row],[Customer_Age]]&lt;45,"Middle Age","Old"))</f>
        <v>Young</v>
      </c>
      <c r="M1227" s="3">
        <f>IF(Table2[[#This Row],[Delivery_Time_Days]]&gt;=7,Table2[[#This Row],[Customer_Rating]],"")</f>
        <v>3</v>
      </c>
      <c r="N1227" s="3" t="str">
        <f>IF(Table2[[#This Row],[Delivery_Time_Days]]&lt;7,Table2[[#This Row],[Customer_Rating]],"")</f>
        <v/>
      </c>
    </row>
    <row r="1228" spans="1:14" x14ac:dyDescent="0.3">
      <c r="A1228">
        <v>1227</v>
      </c>
      <c r="B1228">
        <v>25</v>
      </c>
      <c r="C1228" t="s">
        <v>23</v>
      </c>
      <c r="D1228" t="s">
        <v>18</v>
      </c>
      <c r="E1228" t="s">
        <v>21</v>
      </c>
      <c r="F1228" s="2">
        <v>1415.27</v>
      </c>
      <c r="G1228">
        <v>10</v>
      </c>
      <c r="H1228" s="3">
        <v>3.9</v>
      </c>
      <c r="I1228" t="s">
        <v>13</v>
      </c>
      <c r="J1228" s="1">
        <v>45788</v>
      </c>
      <c r="K1228" s="1">
        <f>Table2[[#This Row],[Order_Date]]+Table2[[#This Row],[Delivery_Time_Days]]</f>
        <v>45798</v>
      </c>
      <c r="L1228" t="str">
        <f>IF(Table2[[#This Row],[Customer_Age]]&lt;30,"Young",IF(Table2[[#This Row],[Customer_Age]]&lt;45,"Middle Age","Old"))</f>
        <v>Young</v>
      </c>
      <c r="M1228" s="3">
        <f>IF(Table2[[#This Row],[Delivery_Time_Days]]&gt;=7,Table2[[#This Row],[Customer_Rating]],"")</f>
        <v>3.9</v>
      </c>
      <c r="N1228" s="3" t="str">
        <f>IF(Table2[[#This Row],[Delivery_Time_Days]]&lt;7,Table2[[#This Row],[Customer_Rating]],"")</f>
        <v/>
      </c>
    </row>
    <row r="1229" spans="1:14" x14ac:dyDescent="0.3">
      <c r="A1229">
        <v>1228</v>
      </c>
      <c r="B1229">
        <v>33</v>
      </c>
      <c r="C1229" t="s">
        <v>10</v>
      </c>
      <c r="D1229" t="s">
        <v>15</v>
      </c>
      <c r="E1229" t="s">
        <v>21</v>
      </c>
      <c r="F1229" s="2">
        <v>824.67</v>
      </c>
      <c r="G1229">
        <v>1</v>
      </c>
      <c r="H1229" s="3">
        <v>1.9</v>
      </c>
      <c r="I1229" t="s">
        <v>13</v>
      </c>
      <c r="J1229" s="1">
        <v>45789</v>
      </c>
      <c r="K1229" s="1">
        <f>Table2[[#This Row],[Order_Date]]+Table2[[#This Row],[Delivery_Time_Days]]</f>
        <v>45790</v>
      </c>
      <c r="L1229" t="str">
        <f>IF(Table2[[#This Row],[Customer_Age]]&lt;30,"Young",IF(Table2[[#This Row],[Customer_Age]]&lt;45,"Middle Age","Old"))</f>
        <v>Middle Age</v>
      </c>
      <c r="M1229" s="3" t="str">
        <f>IF(Table2[[#This Row],[Delivery_Time_Days]]&gt;=7,Table2[[#This Row],[Customer_Rating]],"")</f>
        <v/>
      </c>
      <c r="N1229" s="3">
        <f>IF(Table2[[#This Row],[Delivery_Time_Days]]&lt;7,Table2[[#This Row],[Customer_Rating]],"")</f>
        <v>1.9</v>
      </c>
    </row>
    <row r="1230" spans="1:14" x14ac:dyDescent="0.3">
      <c r="A1230">
        <v>1229</v>
      </c>
      <c r="B1230">
        <v>51</v>
      </c>
      <c r="C1230" t="s">
        <v>14</v>
      </c>
      <c r="D1230" t="s">
        <v>15</v>
      </c>
      <c r="E1230" t="s">
        <v>12</v>
      </c>
      <c r="F1230" s="2">
        <v>1252.0899999999999</v>
      </c>
      <c r="G1230">
        <v>3</v>
      </c>
      <c r="H1230" s="3">
        <v>4.7</v>
      </c>
      <c r="I1230" t="s">
        <v>17</v>
      </c>
      <c r="J1230" s="1">
        <v>45790</v>
      </c>
      <c r="K1230" s="1">
        <f>Table2[[#This Row],[Order_Date]]+Table2[[#This Row],[Delivery_Time_Days]]</f>
        <v>45793</v>
      </c>
      <c r="L1230" t="str">
        <f>IF(Table2[[#This Row],[Customer_Age]]&lt;30,"Young",IF(Table2[[#This Row],[Customer_Age]]&lt;45,"Middle Age","Old"))</f>
        <v>Old</v>
      </c>
      <c r="M1230" s="3" t="str">
        <f>IF(Table2[[#This Row],[Delivery_Time_Days]]&gt;=7,Table2[[#This Row],[Customer_Rating]],"")</f>
        <v/>
      </c>
      <c r="N1230" s="3">
        <f>IF(Table2[[#This Row],[Delivery_Time_Days]]&lt;7,Table2[[#This Row],[Customer_Rating]],"")</f>
        <v>4.7</v>
      </c>
    </row>
    <row r="1231" spans="1:14" x14ac:dyDescent="0.3">
      <c r="A1231">
        <v>1230</v>
      </c>
      <c r="B1231">
        <v>69</v>
      </c>
      <c r="C1231" t="s">
        <v>10</v>
      </c>
      <c r="D1231" t="s">
        <v>20</v>
      </c>
      <c r="E1231" t="s">
        <v>12</v>
      </c>
      <c r="F1231" s="2">
        <v>1341.2</v>
      </c>
      <c r="G1231">
        <v>8</v>
      </c>
      <c r="H1231" s="3">
        <v>5</v>
      </c>
      <c r="I1231" t="s">
        <v>13</v>
      </c>
      <c r="J1231" s="1">
        <v>45791</v>
      </c>
      <c r="K1231" s="1">
        <f>Table2[[#This Row],[Order_Date]]+Table2[[#This Row],[Delivery_Time_Days]]</f>
        <v>45799</v>
      </c>
      <c r="L1231" t="str">
        <f>IF(Table2[[#This Row],[Customer_Age]]&lt;30,"Young",IF(Table2[[#This Row],[Customer_Age]]&lt;45,"Middle Age","Old"))</f>
        <v>Old</v>
      </c>
      <c r="M1231" s="3">
        <f>IF(Table2[[#This Row],[Delivery_Time_Days]]&gt;=7,Table2[[#This Row],[Customer_Rating]],"")</f>
        <v>5</v>
      </c>
      <c r="N1231" s="3" t="str">
        <f>IF(Table2[[#This Row],[Delivery_Time_Days]]&lt;7,Table2[[#This Row],[Customer_Rating]],"")</f>
        <v/>
      </c>
    </row>
    <row r="1232" spans="1:14" x14ac:dyDescent="0.3">
      <c r="A1232">
        <v>1231</v>
      </c>
      <c r="B1232">
        <v>50</v>
      </c>
      <c r="C1232" t="s">
        <v>23</v>
      </c>
      <c r="D1232" t="s">
        <v>15</v>
      </c>
      <c r="E1232" t="s">
        <v>19</v>
      </c>
      <c r="F1232" s="2">
        <v>951.48</v>
      </c>
      <c r="G1232">
        <v>14</v>
      </c>
      <c r="H1232" s="3">
        <v>1.2</v>
      </c>
      <c r="I1232" t="s">
        <v>13</v>
      </c>
      <c r="J1232" s="1">
        <v>45792</v>
      </c>
      <c r="K1232" s="1">
        <f>Table2[[#This Row],[Order_Date]]+Table2[[#This Row],[Delivery_Time_Days]]</f>
        <v>45806</v>
      </c>
      <c r="L1232" t="str">
        <f>IF(Table2[[#This Row],[Customer_Age]]&lt;30,"Young",IF(Table2[[#This Row],[Customer_Age]]&lt;45,"Middle Age","Old"))</f>
        <v>Old</v>
      </c>
      <c r="M1232" s="3">
        <f>IF(Table2[[#This Row],[Delivery_Time_Days]]&gt;=7,Table2[[#This Row],[Customer_Rating]],"")</f>
        <v>1.2</v>
      </c>
      <c r="N1232" s="3" t="str">
        <f>IF(Table2[[#This Row],[Delivery_Time_Days]]&lt;7,Table2[[#This Row],[Customer_Rating]],"")</f>
        <v/>
      </c>
    </row>
    <row r="1233" spans="1:14" x14ac:dyDescent="0.3">
      <c r="A1233">
        <v>1232</v>
      </c>
      <c r="B1233">
        <v>56</v>
      </c>
      <c r="C1233" t="s">
        <v>23</v>
      </c>
      <c r="D1233" t="s">
        <v>25</v>
      </c>
      <c r="E1233" t="s">
        <v>16</v>
      </c>
      <c r="F1233" s="2">
        <v>884.87</v>
      </c>
      <c r="G1233">
        <v>8</v>
      </c>
      <c r="H1233" s="3">
        <v>4.7</v>
      </c>
      <c r="I1233" t="s">
        <v>17</v>
      </c>
      <c r="J1233" s="1">
        <v>45793</v>
      </c>
      <c r="K1233" s="1">
        <f>Table2[[#This Row],[Order_Date]]+Table2[[#This Row],[Delivery_Time_Days]]</f>
        <v>45801</v>
      </c>
      <c r="L1233" t="str">
        <f>IF(Table2[[#This Row],[Customer_Age]]&lt;30,"Young",IF(Table2[[#This Row],[Customer_Age]]&lt;45,"Middle Age","Old"))</f>
        <v>Old</v>
      </c>
      <c r="M1233" s="3">
        <f>IF(Table2[[#This Row],[Delivery_Time_Days]]&gt;=7,Table2[[#This Row],[Customer_Rating]],"")</f>
        <v>4.7</v>
      </c>
      <c r="N1233" s="3" t="str">
        <f>IF(Table2[[#This Row],[Delivery_Time_Days]]&lt;7,Table2[[#This Row],[Customer_Rating]],"")</f>
        <v/>
      </c>
    </row>
    <row r="1234" spans="1:14" x14ac:dyDescent="0.3">
      <c r="A1234">
        <v>1233</v>
      </c>
      <c r="B1234">
        <v>63</v>
      </c>
      <c r="C1234" t="s">
        <v>23</v>
      </c>
      <c r="D1234" t="s">
        <v>25</v>
      </c>
      <c r="E1234" t="s">
        <v>21</v>
      </c>
      <c r="F1234" s="2">
        <v>382.67</v>
      </c>
      <c r="G1234">
        <v>11</v>
      </c>
      <c r="H1234" s="3">
        <v>4.0999999999999996</v>
      </c>
      <c r="I1234" t="s">
        <v>17</v>
      </c>
      <c r="J1234" s="1">
        <v>45794</v>
      </c>
      <c r="K1234" s="1">
        <f>Table2[[#This Row],[Order_Date]]+Table2[[#This Row],[Delivery_Time_Days]]</f>
        <v>45805</v>
      </c>
      <c r="L1234" t="str">
        <f>IF(Table2[[#This Row],[Customer_Age]]&lt;30,"Young",IF(Table2[[#This Row],[Customer_Age]]&lt;45,"Middle Age","Old"))</f>
        <v>Old</v>
      </c>
      <c r="M1234" s="3">
        <f>IF(Table2[[#This Row],[Delivery_Time_Days]]&gt;=7,Table2[[#This Row],[Customer_Rating]],"")</f>
        <v>4.0999999999999996</v>
      </c>
      <c r="N1234" s="3" t="str">
        <f>IF(Table2[[#This Row],[Delivery_Time_Days]]&lt;7,Table2[[#This Row],[Customer_Rating]],"")</f>
        <v/>
      </c>
    </row>
    <row r="1235" spans="1:14" x14ac:dyDescent="0.3">
      <c r="A1235">
        <v>1234</v>
      </c>
      <c r="B1235">
        <v>27</v>
      </c>
      <c r="C1235" t="s">
        <v>10</v>
      </c>
      <c r="D1235" t="s">
        <v>25</v>
      </c>
      <c r="E1235" t="s">
        <v>24</v>
      </c>
      <c r="F1235" s="2">
        <v>736.55</v>
      </c>
      <c r="G1235">
        <v>3</v>
      </c>
      <c r="H1235" s="3">
        <v>2.2000000000000002</v>
      </c>
      <c r="I1235" t="s">
        <v>17</v>
      </c>
      <c r="J1235" s="1">
        <v>45795</v>
      </c>
      <c r="K1235" s="1">
        <f>Table2[[#This Row],[Order_Date]]+Table2[[#This Row],[Delivery_Time_Days]]</f>
        <v>45798</v>
      </c>
      <c r="L1235" t="str">
        <f>IF(Table2[[#This Row],[Customer_Age]]&lt;30,"Young",IF(Table2[[#This Row],[Customer_Age]]&lt;45,"Middle Age","Old"))</f>
        <v>Young</v>
      </c>
      <c r="M1235" s="3" t="str">
        <f>IF(Table2[[#This Row],[Delivery_Time_Days]]&gt;=7,Table2[[#This Row],[Customer_Rating]],"")</f>
        <v/>
      </c>
      <c r="N1235" s="3">
        <f>IF(Table2[[#This Row],[Delivery_Time_Days]]&lt;7,Table2[[#This Row],[Customer_Rating]],"")</f>
        <v>2.2000000000000002</v>
      </c>
    </row>
    <row r="1236" spans="1:14" x14ac:dyDescent="0.3">
      <c r="A1236">
        <v>1235</v>
      </c>
      <c r="B1236">
        <v>29</v>
      </c>
      <c r="C1236" t="s">
        <v>23</v>
      </c>
      <c r="D1236" t="s">
        <v>22</v>
      </c>
      <c r="E1236" t="s">
        <v>21</v>
      </c>
      <c r="F1236" s="2">
        <v>434.05</v>
      </c>
      <c r="G1236">
        <v>6</v>
      </c>
      <c r="H1236" s="3">
        <v>3.4</v>
      </c>
      <c r="I1236" t="s">
        <v>17</v>
      </c>
      <c r="J1236" s="1">
        <v>45796</v>
      </c>
      <c r="K1236" s="1">
        <f>Table2[[#This Row],[Order_Date]]+Table2[[#This Row],[Delivery_Time_Days]]</f>
        <v>45802</v>
      </c>
      <c r="L1236" t="str">
        <f>IF(Table2[[#This Row],[Customer_Age]]&lt;30,"Young",IF(Table2[[#This Row],[Customer_Age]]&lt;45,"Middle Age","Old"))</f>
        <v>Young</v>
      </c>
      <c r="M1236" s="3" t="str">
        <f>IF(Table2[[#This Row],[Delivery_Time_Days]]&gt;=7,Table2[[#This Row],[Customer_Rating]],"")</f>
        <v/>
      </c>
      <c r="N1236" s="3">
        <f>IF(Table2[[#This Row],[Delivery_Time_Days]]&lt;7,Table2[[#This Row],[Customer_Rating]],"")</f>
        <v>3.4</v>
      </c>
    </row>
    <row r="1237" spans="1:14" x14ac:dyDescent="0.3">
      <c r="A1237">
        <v>1236</v>
      </c>
      <c r="B1237">
        <v>46</v>
      </c>
      <c r="C1237" t="s">
        <v>23</v>
      </c>
      <c r="D1237" t="s">
        <v>15</v>
      </c>
      <c r="E1237" t="s">
        <v>12</v>
      </c>
      <c r="F1237" s="2">
        <v>481.36</v>
      </c>
      <c r="G1237">
        <v>4</v>
      </c>
      <c r="H1237" s="3">
        <v>4.2</v>
      </c>
      <c r="I1237" t="s">
        <v>13</v>
      </c>
      <c r="J1237" s="1">
        <v>45797</v>
      </c>
      <c r="K1237" s="1">
        <f>Table2[[#This Row],[Order_Date]]+Table2[[#This Row],[Delivery_Time_Days]]</f>
        <v>45801</v>
      </c>
      <c r="L1237" t="str">
        <f>IF(Table2[[#This Row],[Customer_Age]]&lt;30,"Young",IF(Table2[[#This Row],[Customer_Age]]&lt;45,"Middle Age","Old"))</f>
        <v>Old</v>
      </c>
      <c r="M1237" s="3" t="str">
        <f>IF(Table2[[#This Row],[Delivery_Time_Days]]&gt;=7,Table2[[#This Row],[Customer_Rating]],"")</f>
        <v/>
      </c>
      <c r="N1237" s="3">
        <f>IF(Table2[[#This Row],[Delivery_Time_Days]]&lt;7,Table2[[#This Row],[Customer_Rating]],"")</f>
        <v>4.2</v>
      </c>
    </row>
    <row r="1238" spans="1:14" x14ac:dyDescent="0.3">
      <c r="A1238">
        <v>1237</v>
      </c>
      <c r="B1238">
        <v>24</v>
      </c>
      <c r="C1238" t="s">
        <v>10</v>
      </c>
      <c r="D1238" t="s">
        <v>11</v>
      </c>
      <c r="E1238" t="s">
        <v>19</v>
      </c>
      <c r="F1238" s="2">
        <v>348.98</v>
      </c>
      <c r="G1238">
        <v>9</v>
      </c>
      <c r="H1238" s="3">
        <v>1.3</v>
      </c>
      <c r="I1238" t="s">
        <v>13</v>
      </c>
      <c r="J1238" s="1">
        <v>45798</v>
      </c>
      <c r="K1238" s="1">
        <f>Table2[[#This Row],[Order_Date]]+Table2[[#This Row],[Delivery_Time_Days]]</f>
        <v>45807</v>
      </c>
      <c r="L1238" t="str">
        <f>IF(Table2[[#This Row],[Customer_Age]]&lt;30,"Young",IF(Table2[[#This Row],[Customer_Age]]&lt;45,"Middle Age","Old"))</f>
        <v>Young</v>
      </c>
      <c r="M1238" s="3">
        <f>IF(Table2[[#This Row],[Delivery_Time_Days]]&gt;=7,Table2[[#This Row],[Customer_Rating]],"")</f>
        <v>1.3</v>
      </c>
      <c r="N1238" s="3" t="str">
        <f>IF(Table2[[#This Row],[Delivery_Time_Days]]&lt;7,Table2[[#This Row],[Customer_Rating]],"")</f>
        <v/>
      </c>
    </row>
    <row r="1239" spans="1:14" x14ac:dyDescent="0.3">
      <c r="A1239">
        <v>1238</v>
      </c>
      <c r="B1239">
        <v>32</v>
      </c>
      <c r="C1239" t="s">
        <v>23</v>
      </c>
      <c r="D1239" t="s">
        <v>15</v>
      </c>
      <c r="E1239" t="s">
        <v>24</v>
      </c>
      <c r="F1239" s="2">
        <v>260.23</v>
      </c>
      <c r="G1239">
        <v>12</v>
      </c>
      <c r="H1239" s="3">
        <v>1.2</v>
      </c>
      <c r="I1239" t="s">
        <v>17</v>
      </c>
      <c r="J1239" s="1">
        <v>45799</v>
      </c>
      <c r="K1239" s="1">
        <f>Table2[[#This Row],[Order_Date]]+Table2[[#This Row],[Delivery_Time_Days]]</f>
        <v>45811</v>
      </c>
      <c r="L1239" t="str">
        <f>IF(Table2[[#This Row],[Customer_Age]]&lt;30,"Young",IF(Table2[[#This Row],[Customer_Age]]&lt;45,"Middle Age","Old"))</f>
        <v>Middle Age</v>
      </c>
      <c r="M1239" s="3">
        <f>IF(Table2[[#This Row],[Delivery_Time_Days]]&gt;=7,Table2[[#This Row],[Customer_Rating]],"")</f>
        <v>1.2</v>
      </c>
      <c r="N1239" s="3" t="str">
        <f>IF(Table2[[#This Row],[Delivery_Time_Days]]&lt;7,Table2[[#This Row],[Customer_Rating]],"")</f>
        <v/>
      </c>
    </row>
    <row r="1240" spans="1:14" x14ac:dyDescent="0.3">
      <c r="A1240">
        <v>1239</v>
      </c>
      <c r="B1240">
        <v>35</v>
      </c>
      <c r="C1240" t="s">
        <v>14</v>
      </c>
      <c r="D1240" t="s">
        <v>20</v>
      </c>
      <c r="E1240" t="s">
        <v>24</v>
      </c>
      <c r="F1240" s="2">
        <v>66.41</v>
      </c>
      <c r="G1240">
        <v>11</v>
      </c>
      <c r="H1240" s="3">
        <v>2</v>
      </c>
      <c r="I1240" t="s">
        <v>17</v>
      </c>
      <c r="J1240" s="1">
        <v>45800</v>
      </c>
      <c r="K1240" s="1">
        <f>Table2[[#This Row],[Order_Date]]+Table2[[#This Row],[Delivery_Time_Days]]</f>
        <v>45811</v>
      </c>
      <c r="L1240" t="str">
        <f>IF(Table2[[#This Row],[Customer_Age]]&lt;30,"Young",IF(Table2[[#This Row],[Customer_Age]]&lt;45,"Middle Age","Old"))</f>
        <v>Middle Age</v>
      </c>
      <c r="M1240" s="3">
        <f>IF(Table2[[#This Row],[Delivery_Time_Days]]&gt;=7,Table2[[#This Row],[Customer_Rating]],"")</f>
        <v>2</v>
      </c>
      <c r="N1240" s="3" t="str">
        <f>IF(Table2[[#This Row],[Delivery_Time_Days]]&lt;7,Table2[[#This Row],[Customer_Rating]],"")</f>
        <v/>
      </c>
    </row>
    <row r="1241" spans="1:14" x14ac:dyDescent="0.3">
      <c r="A1241">
        <v>1240</v>
      </c>
      <c r="B1241">
        <v>50</v>
      </c>
      <c r="C1241" t="s">
        <v>14</v>
      </c>
      <c r="D1241" t="s">
        <v>11</v>
      </c>
      <c r="E1241" t="s">
        <v>24</v>
      </c>
      <c r="F1241" s="2">
        <v>463.37</v>
      </c>
      <c r="G1241">
        <v>2</v>
      </c>
      <c r="H1241" s="3">
        <v>3.1</v>
      </c>
      <c r="I1241" t="s">
        <v>17</v>
      </c>
      <c r="J1241" s="1">
        <v>45801</v>
      </c>
      <c r="K1241" s="1">
        <f>Table2[[#This Row],[Order_Date]]+Table2[[#This Row],[Delivery_Time_Days]]</f>
        <v>45803</v>
      </c>
      <c r="L1241" t="str">
        <f>IF(Table2[[#This Row],[Customer_Age]]&lt;30,"Young",IF(Table2[[#This Row],[Customer_Age]]&lt;45,"Middle Age","Old"))</f>
        <v>Old</v>
      </c>
      <c r="M1241" s="3" t="str">
        <f>IF(Table2[[#This Row],[Delivery_Time_Days]]&gt;=7,Table2[[#This Row],[Customer_Rating]],"")</f>
        <v/>
      </c>
      <c r="N1241" s="3">
        <f>IF(Table2[[#This Row],[Delivery_Time_Days]]&lt;7,Table2[[#This Row],[Customer_Rating]],"")</f>
        <v>3.1</v>
      </c>
    </row>
    <row r="1242" spans="1:14" x14ac:dyDescent="0.3">
      <c r="A1242">
        <v>1241</v>
      </c>
      <c r="B1242">
        <v>26</v>
      </c>
      <c r="C1242" t="s">
        <v>10</v>
      </c>
      <c r="D1242" t="s">
        <v>11</v>
      </c>
      <c r="E1242" t="s">
        <v>24</v>
      </c>
      <c r="F1242" s="2">
        <v>551.29999999999995</v>
      </c>
      <c r="G1242">
        <v>7</v>
      </c>
      <c r="H1242" s="3">
        <v>3</v>
      </c>
      <c r="I1242" t="s">
        <v>17</v>
      </c>
      <c r="J1242" s="1">
        <v>45802</v>
      </c>
      <c r="K1242" s="1">
        <f>Table2[[#This Row],[Order_Date]]+Table2[[#This Row],[Delivery_Time_Days]]</f>
        <v>45809</v>
      </c>
      <c r="L1242" t="str">
        <f>IF(Table2[[#This Row],[Customer_Age]]&lt;30,"Young",IF(Table2[[#This Row],[Customer_Age]]&lt;45,"Middle Age","Old"))</f>
        <v>Young</v>
      </c>
      <c r="M1242" s="3">
        <f>IF(Table2[[#This Row],[Delivery_Time_Days]]&gt;=7,Table2[[#This Row],[Customer_Rating]],"")</f>
        <v>3</v>
      </c>
      <c r="N1242" s="3" t="str">
        <f>IF(Table2[[#This Row],[Delivery_Time_Days]]&lt;7,Table2[[#This Row],[Customer_Rating]],"")</f>
        <v/>
      </c>
    </row>
    <row r="1243" spans="1:14" x14ac:dyDescent="0.3">
      <c r="A1243">
        <v>1242</v>
      </c>
      <c r="B1243">
        <v>31</v>
      </c>
      <c r="C1243" t="s">
        <v>23</v>
      </c>
      <c r="D1243" t="s">
        <v>25</v>
      </c>
      <c r="E1243" t="s">
        <v>24</v>
      </c>
      <c r="F1243" s="2">
        <v>688.55</v>
      </c>
      <c r="G1243">
        <v>1</v>
      </c>
      <c r="H1243" s="3">
        <v>3.2</v>
      </c>
      <c r="I1243" t="s">
        <v>13</v>
      </c>
      <c r="J1243" s="1">
        <v>45803</v>
      </c>
      <c r="K1243" s="1">
        <f>Table2[[#This Row],[Order_Date]]+Table2[[#This Row],[Delivery_Time_Days]]</f>
        <v>45804</v>
      </c>
      <c r="L1243" t="str">
        <f>IF(Table2[[#This Row],[Customer_Age]]&lt;30,"Young",IF(Table2[[#This Row],[Customer_Age]]&lt;45,"Middle Age","Old"))</f>
        <v>Middle Age</v>
      </c>
      <c r="M1243" s="3" t="str">
        <f>IF(Table2[[#This Row],[Delivery_Time_Days]]&gt;=7,Table2[[#This Row],[Customer_Rating]],"")</f>
        <v/>
      </c>
      <c r="N1243" s="3">
        <f>IF(Table2[[#This Row],[Delivery_Time_Days]]&lt;7,Table2[[#This Row],[Customer_Rating]],"")</f>
        <v>3.2</v>
      </c>
    </row>
    <row r="1244" spans="1:14" x14ac:dyDescent="0.3">
      <c r="A1244">
        <v>1243</v>
      </c>
      <c r="B1244">
        <v>52</v>
      </c>
      <c r="C1244" t="s">
        <v>14</v>
      </c>
      <c r="D1244" t="s">
        <v>15</v>
      </c>
      <c r="E1244" t="s">
        <v>19</v>
      </c>
      <c r="F1244" s="2">
        <v>263.3</v>
      </c>
      <c r="G1244">
        <v>7</v>
      </c>
      <c r="H1244" s="3">
        <v>2.1</v>
      </c>
      <c r="I1244" t="s">
        <v>13</v>
      </c>
      <c r="J1244" s="1">
        <v>45804</v>
      </c>
      <c r="K1244" s="1">
        <f>Table2[[#This Row],[Order_Date]]+Table2[[#This Row],[Delivery_Time_Days]]</f>
        <v>45811</v>
      </c>
      <c r="L1244" t="str">
        <f>IF(Table2[[#This Row],[Customer_Age]]&lt;30,"Young",IF(Table2[[#This Row],[Customer_Age]]&lt;45,"Middle Age","Old"))</f>
        <v>Old</v>
      </c>
      <c r="M1244" s="3">
        <f>IF(Table2[[#This Row],[Delivery_Time_Days]]&gt;=7,Table2[[#This Row],[Customer_Rating]],"")</f>
        <v>2.1</v>
      </c>
      <c r="N1244" s="3" t="str">
        <f>IF(Table2[[#This Row],[Delivery_Time_Days]]&lt;7,Table2[[#This Row],[Customer_Rating]],"")</f>
        <v/>
      </c>
    </row>
    <row r="1245" spans="1:14" x14ac:dyDescent="0.3">
      <c r="A1245">
        <v>1244</v>
      </c>
      <c r="B1245">
        <v>45</v>
      </c>
      <c r="C1245" t="s">
        <v>14</v>
      </c>
      <c r="D1245" t="s">
        <v>20</v>
      </c>
      <c r="E1245" t="s">
        <v>12</v>
      </c>
      <c r="F1245" s="2">
        <v>1038.52</v>
      </c>
      <c r="G1245">
        <v>5</v>
      </c>
      <c r="H1245" s="3">
        <v>1.8</v>
      </c>
      <c r="I1245" t="s">
        <v>13</v>
      </c>
      <c r="J1245" s="1">
        <v>45805</v>
      </c>
      <c r="K1245" s="1">
        <f>Table2[[#This Row],[Order_Date]]+Table2[[#This Row],[Delivery_Time_Days]]</f>
        <v>45810</v>
      </c>
      <c r="L1245" t="str">
        <f>IF(Table2[[#This Row],[Customer_Age]]&lt;30,"Young",IF(Table2[[#This Row],[Customer_Age]]&lt;45,"Middle Age","Old"))</f>
        <v>Old</v>
      </c>
      <c r="M1245" s="3" t="str">
        <f>IF(Table2[[#This Row],[Delivery_Time_Days]]&gt;=7,Table2[[#This Row],[Customer_Rating]],"")</f>
        <v/>
      </c>
      <c r="N1245" s="3">
        <f>IF(Table2[[#This Row],[Delivery_Time_Days]]&lt;7,Table2[[#This Row],[Customer_Rating]],"")</f>
        <v>1.8</v>
      </c>
    </row>
    <row r="1246" spans="1:14" x14ac:dyDescent="0.3">
      <c r="A1246">
        <v>1245</v>
      </c>
      <c r="B1246">
        <v>42</v>
      </c>
      <c r="C1246" t="s">
        <v>14</v>
      </c>
      <c r="D1246" t="s">
        <v>11</v>
      </c>
      <c r="E1246" t="s">
        <v>12</v>
      </c>
      <c r="F1246" s="2">
        <v>1387.82</v>
      </c>
      <c r="G1246">
        <v>14</v>
      </c>
      <c r="H1246" s="3">
        <v>3.2</v>
      </c>
      <c r="I1246" t="s">
        <v>17</v>
      </c>
      <c r="J1246" s="1">
        <v>45806</v>
      </c>
      <c r="K1246" s="1">
        <f>Table2[[#This Row],[Order_Date]]+Table2[[#This Row],[Delivery_Time_Days]]</f>
        <v>45820</v>
      </c>
      <c r="L1246" t="str">
        <f>IF(Table2[[#This Row],[Customer_Age]]&lt;30,"Young",IF(Table2[[#This Row],[Customer_Age]]&lt;45,"Middle Age","Old"))</f>
        <v>Middle Age</v>
      </c>
      <c r="M1246" s="3">
        <f>IF(Table2[[#This Row],[Delivery_Time_Days]]&gt;=7,Table2[[#This Row],[Customer_Rating]],"")</f>
        <v>3.2</v>
      </c>
      <c r="N1246" s="3" t="str">
        <f>IF(Table2[[#This Row],[Delivery_Time_Days]]&lt;7,Table2[[#This Row],[Customer_Rating]],"")</f>
        <v/>
      </c>
    </row>
    <row r="1247" spans="1:14" x14ac:dyDescent="0.3">
      <c r="A1247">
        <v>1246</v>
      </c>
      <c r="B1247">
        <v>28</v>
      </c>
      <c r="C1247" t="s">
        <v>14</v>
      </c>
      <c r="D1247" t="s">
        <v>11</v>
      </c>
      <c r="E1247" t="s">
        <v>12</v>
      </c>
      <c r="F1247" s="2">
        <v>452.14</v>
      </c>
      <c r="G1247">
        <v>14</v>
      </c>
      <c r="H1247" s="3">
        <v>2.6</v>
      </c>
      <c r="I1247" t="s">
        <v>13</v>
      </c>
      <c r="J1247" s="1">
        <v>45807</v>
      </c>
      <c r="K1247" s="1">
        <f>Table2[[#This Row],[Order_Date]]+Table2[[#This Row],[Delivery_Time_Days]]</f>
        <v>45821</v>
      </c>
      <c r="L1247" t="str">
        <f>IF(Table2[[#This Row],[Customer_Age]]&lt;30,"Young",IF(Table2[[#This Row],[Customer_Age]]&lt;45,"Middle Age","Old"))</f>
        <v>Young</v>
      </c>
      <c r="M1247" s="3">
        <f>IF(Table2[[#This Row],[Delivery_Time_Days]]&gt;=7,Table2[[#This Row],[Customer_Rating]],"")</f>
        <v>2.6</v>
      </c>
      <c r="N1247" s="3" t="str">
        <f>IF(Table2[[#This Row],[Delivery_Time_Days]]&lt;7,Table2[[#This Row],[Customer_Rating]],"")</f>
        <v/>
      </c>
    </row>
    <row r="1248" spans="1:14" x14ac:dyDescent="0.3">
      <c r="A1248">
        <v>1247</v>
      </c>
      <c r="B1248">
        <v>20</v>
      </c>
      <c r="C1248" t="s">
        <v>23</v>
      </c>
      <c r="D1248" t="s">
        <v>11</v>
      </c>
      <c r="E1248" t="s">
        <v>24</v>
      </c>
      <c r="F1248" s="2">
        <v>259.32</v>
      </c>
      <c r="G1248">
        <v>6</v>
      </c>
      <c r="H1248" s="3">
        <v>1.6</v>
      </c>
      <c r="I1248" t="s">
        <v>17</v>
      </c>
      <c r="J1248" s="1">
        <v>45808</v>
      </c>
      <c r="K1248" s="1">
        <f>Table2[[#This Row],[Order_Date]]+Table2[[#This Row],[Delivery_Time_Days]]</f>
        <v>45814</v>
      </c>
      <c r="L1248" t="str">
        <f>IF(Table2[[#This Row],[Customer_Age]]&lt;30,"Young",IF(Table2[[#This Row],[Customer_Age]]&lt;45,"Middle Age","Old"))</f>
        <v>Young</v>
      </c>
      <c r="M1248" s="3" t="str">
        <f>IF(Table2[[#This Row],[Delivery_Time_Days]]&gt;=7,Table2[[#This Row],[Customer_Rating]],"")</f>
        <v/>
      </c>
      <c r="N1248" s="3">
        <f>IF(Table2[[#This Row],[Delivery_Time_Days]]&lt;7,Table2[[#This Row],[Customer_Rating]],"")</f>
        <v>1.6</v>
      </c>
    </row>
    <row r="1249" spans="1:14" x14ac:dyDescent="0.3">
      <c r="A1249">
        <v>1248</v>
      </c>
      <c r="B1249">
        <v>35</v>
      </c>
      <c r="C1249" t="s">
        <v>23</v>
      </c>
      <c r="D1249" t="s">
        <v>20</v>
      </c>
      <c r="E1249" t="s">
        <v>19</v>
      </c>
      <c r="F1249" s="2">
        <v>1416.22</v>
      </c>
      <c r="G1249">
        <v>11</v>
      </c>
      <c r="H1249" s="3">
        <v>4.3</v>
      </c>
      <c r="I1249" t="s">
        <v>13</v>
      </c>
      <c r="J1249" s="1">
        <v>45809</v>
      </c>
      <c r="K1249" s="1">
        <f>Table2[[#This Row],[Order_Date]]+Table2[[#This Row],[Delivery_Time_Days]]</f>
        <v>45820</v>
      </c>
      <c r="L1249" t="str">
        <f>IF(Table2[[#This Row],[Customer_Age]]&lt;30,"Young",IF(Table2[[#This Row],[Customer_Age]]&lt;45,"Middle Age","Old"))</f>
        <v>Middle Age</v>
      </c>
      <c r="M1249" s="3">
        <f>IF(Table2[[#This Row],[Delivery_Time_Days]]&gt;=7,Table2[[#This Row],[Customer_Rating]],"")</f>
        <v>4.3</v>
      </c>
      <c r="N1249" s="3" t="str">
        <f>IF(Table2[[#This Row],[Delivery_Time_Days]]&lt;7,Table2[[#This Row],[Customer_Rating]],"")</f>
        <v/>
      </c>
    </row>
    <row r="1250" spans="1:14" x14ac:dyDescent="0.3">
      <c r="A1250">
        <v>1249</v>
      </c>
      <c r="B1250">
        <v>54</v>
      </c>
      <c r="C1250" t="s">
        <v>23</v>
      </c>
      <c r="D1250" t="s">
        <v>22</v>
      </c>
      <c r="E1250" t="s">
        <v>19</v>
      </c>
      <c r="F1250" s="2">
        <v>37.340000000000003</v>
      </c>
      <c r="G1250">
        <v>6</v>
      </c>
      <c r="H1250" s="3">
        <v>2.2999999999999998</v>
      </c>
      <c r="I1250" t="s">
        <v>13</v>
      </c>
      <c r="J1250" s="1">
        <v>45810</v>
      </c>
      <c r="K1250" s="1">
        <f>Table2[[#This Row],[Order_Date]]+Table2[[#This Row],[Delivery_Time_Days]]</f>
        <v>45816</v>
      </c>
      <c r="L1250" t="str">
        <f>IF(Table2[[#This Row],[Customer_Age]]&lt;30,"Young",IF(Table2[[#This Row],[Customer_Age]]&lt;45,"Middle Age","Old"))</f>
        <v>Old</v>
      </c>
      <c r="M1250" s="3" t="str">
        <f>IF(Table2[[#This Row],[Delivery_Time_Days]]&gt;=7,Table2[[#This Row],[Customer_Rating]],"")</f>
        <v/>
      </c>
      <c r="N1250" s="3">
        <f>IF(Table2[[#This Row],[Delivery_Time_Days]]&lt;7,Table2[[#This Row],[Customer_Rating]],"")</f>
        <v>2.2999999999999998</v>
      </c>
    </row>
    <row r="1251" spans="1:14" x14ac:dyDescent="0.3">
      <c r="A1251">
        <v>1250</v>
      </c>
      <c r="B1251">
        <v>37</v>
      </c>
      <c r="C1251" t="s">
        <v>10</v>
      </c>
      <c r="D1251" t="s">
        <v>22</v>
      </c>
      <c r="E1251" t="s">
        <v>12</v>
      </c>
      <c r="F1251" s="2">
        <v>1429.65</v>
      </c>
      <c r="G1251">
        <v>12</v>
      </c>
      <c r="H1251" s="3">
        <v>4.7</v>
      </c>
      <c r="I1251" t="s">
        <v>17</v>
      </c>
      <c r="J1251" s="1">
        <v>45811</v>
      </c>
      <c r="K1251" s="1">
        <f>Table2[[#This Row],[Order_Date]]+Table2[[#This Row],[Delivery_Time_Days]]</f>
        <v>45823</v>
      </c>
      <c r="L1251" t="str">
        <f>IF(Table2[[#This Row],[Customer_Age]]&lt;30,"Young",IF(Table2[[#This Row],[Customer_Age]]&lt;45,"Middle Age","Old"))</f>
        <v>Middle Age</v>
      </c>
      <c r="M1251" s="3">
        <f>IF(Table2[[#This Row],[Delivery_Time_Days]]&gt;=7,Table2[[#This Row],[Customer_Rating]],"")</f>
        <v>4.7</v>
      </c>
      <c r="N1251" s="3" t="str">
        <f>IF(Table2[[#This Row],[Delivery_Time_Days]]&lt;7,Table2[[#This Row],[Customer_Rating]],"")</f>
        <v/>
      </c>
    </row>
    <row r="1252" spans="1:14" x14ac:dyDescent="0.3">
      <c r="A1252">
        <v>1251</v>
      </c>
      <c r="B1252">
        <v>56</v>
      </c>
      <c r="C1252" t="s">
        <v>10</v>
      </c>
      <c r="D1252" t="s">
        <v>20</v>
      </c>
      <c r="E1252" t="s">
        <v>19</v>
      </c>
      <c r="F1252" s="2">
        <v>1034.08</v>
      </c>
      <c r="G1252">
        <v>3</v>
      </c>
      <c r="H1252" s="3">
        <v>2.7</v>
      </c>
      <c r="I1252" t="s">
        <v>17</v>
      </c>
      <c r="J1252" s="1">
        <v>45812</v>
      </c>
      <c r="K1252" s="1">
        <f>Table2[[#This Row],[Order_Date]]+Table2[[#This Row],[Delivery_Time_Days]]</f>
        <v>45815</v>
      </c>
      <c r="L1252" t="str">
        <f>IF(Table2[[#This Row],[Customer_Age]]&lt;30,"Young",IF(Table2[[#This Row],[Customer_Age]]&lt;45,"Middle Age","Old"))</f>
        <v>Old</v>
      </c>
      <c r="M1252" s="3" t="str">
        <f>IF(Table2[[#This Row],[Delivery_Time_Days]]&gt;=7,Table2[[#This Row],[Customer_Rating]],"")</f>
        <v/>
      </c>
      <c r="N1252" s="3">
        <f>IF(Table2[[#This Row],[Delivery_Time_Days]]&lt;7,Table2[[#This Row],[Customer_Rating]],"")</f>
        <v>2.7</v>
      </c>
    </row>
    <row r="1253" spans="1:14" x14ac:dyDescent="0.3">
      <c r="A1253">
        <v>1252</v>
      </c>
      <c r="B1253">
        <v>49</v>
      </c>
      <c r="C1253" t="s">
        <v>10</v>
      </c>
      <c r="D1253" t="s">
        <v>18</v>
      </c>
      <c r="E1253" t="s">
        <v>19</v>
      </c>
      <c r="F1253" s="2">
        <v>1025.94</v>
      </c>
      <c r="G1253">
        <v>8</v>
      </c>
      <c r="H1253" s="3">
        <v>4.5999999999999996</v>
      </c>
      <c r="I1253" t="s">
        <v>13</v>
      </c>
      <c r="J1253" s="1">
        <v>45813</v>
      </c>
      <c r="K1253" s="1">
        <f>Table2[[#This Row],[Order_Date]]+Table2[[#This Row],[Delivery_Time_Days]]</f>
        <v>45821</v>
      </c>
      <c r="L1253" t="str">
        <f>IF(Table2[[#This Row],[Customer_Age]]&lt;30,"Young",IF(Table2[[#This Row],[Customer_Age]]&lt;45,"Middle Age","Old"))</f>
        <v>Old</v>
      </c>
      <c r="M1253" s="3">
        <f>IF(Table2[[#This Row],[Delivery_Time_Days]]&gt;=7,Table2[[#This Row],[Customer_Rating]],"")</f>
        <v>4.5999999999999996</v>
      </c>
      <c r="N1253" s="3" t="str">
        <f>IF(Table2[[#This Row],[Delivery_Time_Days]]&lt;7,Table2[[#This Row],[Customer_Rating]],"")</f>
        <v/>
      </c>
    </row>
    <row r="1254" spans="1:14" x14ac:dyDescent="0.3">
      <c r="A1254">
        <v>1253</v>
      </c>
      <c r="B1254">
        <v>50</v>
      </c>
      <c r="C1254" t="s">
        <v>23</v>
      </c>
      <c r="D1254" t="s">
        <v>11</v>
      </c>
      <c r="E1254" t="s">
        <v>24</v>
      </c>
      <c r="F1254" s="2">
        <v>527.44000000000005</v>
      </c>
      <c r="G1254">
        <v>7</v>
      </c>
      <c r="H1254" s="3">
        <v>1.1000000000000001</v>
      </c>
      <c r="I1254" t="s">
        <v>13</v>
      </c>
      <c r="J1254" s="1">
        <v>45814</v>
      </c>
      <c r="K1254" s="1">
        <f>Table2[[#This Row],[Order_Date]]+Table2[[#This Row],[Delivery_Time_Days]]</f>
        <v>45821</v>
      </c>
      <c r="L1254" t="str">
        <f>IF(Table2[[#This Row],[Customer_Age]]&lt;30,"Young",IF(Table2[[#This Row],[Customer_Age]]&lt;45,"Middle Age","Old"))</f>
        <v>Old</v>
      </c>
      <c r="M1254" s="3">
        <f>IF(Table2[[#This Row],[Delivery_Time_Days]]&gt;=7,Table2[[#This Row],[Customer_Rating]],"")</f>
        <v>1.1000000000000001</v>
      </c>
      <c r="N1254" s="3" t="str">
        <f>IF(Table2[[#This Row],[Delivery_Time_Days]]&lt;7,Table2[[#This Row],[Customer_Rating]],"")</f>
        <v/>
      </c>
    </row>
    <row r="1255" spans="1:14" x14ac:dyDescent="0.3">
      <c r="A1255">
        <v>1254</v>
      </c>
      <c r="B1255">
        <v>52</v>
      </c>
      <c r="C1255" t="s">
        <v>14</v>
      </c>
      <c r="D1255" t="s">
        <v>15</v>
      </c>
      <c r="E1255" t="s">
        <v>24</v>
      </c>
      <c r="F1255" s="2">
        <v>1250.1199999999999</v>
      </c>
      <c r="G1255">
        <v>6</v>
      </c>
      <c r="H1255" s="3">
        <v>4.2</v>
      </c>
      <c r="I1255" t="s">
        <v>13</v>
      </c>
      <c r="J1255" s="1">
        <v>45815</v>
      </c>
      <c r="K1255" s="1">
        <f>Table2[[#This Row],[Order_Date]]+Table2[[#This Row],[Delivery_Time_Days]]</f>
        <v>45821</v>
      </c>
      <c r="L1255" t="str">
        <f>IF(Table2[[#This Row],[Customer_Age]]&lt;30,"Young",IF(Table2[[#This Row],[Customer_Age]]&lt;45,"Middle Age","Old"))</f>
        <v>Old</v>
      </c>
      <c r="M1255" s="3" t="str">
        <f>IF(Table2[[#This Row],[Delivery_Time_Days]]&gt;=7,Table2[[#This Row],[Customer_Rating]],"")</f>
        <v/>
      </c>
      <c r="N1255" s="3">
        <f>IF(Table2[[#This Row],[Delivery_Time_Days]]&lt;7,Table2[[#This Row],[Customer_Rating]],"")</f>
        <v>4.2</v>
      </c>
    </row>
    <row r="1256" spans="1:14" x14ac:dyDescent="0.3">
      <c r="A1256">
        <v>1255</v>
      </c>
      <c r="B1256">
        <v>54</v>
      </c>
      <c r="C1256" t="s">
        <v>23</v>
      </c>
      <c r="D1256" t="s">
        <v>18</v>
      </c>
      <c r="E1256" t="s">
        <v>24</v>
      </c>
      <c r="F1256" s="2">
        <v>1065.9000000000001</v>
      </c>
      <c r="G1256">
        <v>5</v>
      </c>
      <c r="H1256" s="3">
        <v>4.7</v>
      </c>
      <c r="I1256" t="s">
        <v>17</v>
      </c>
      <c r="J1256" s="1">
        <v>45816</v>
      </c>
      <c r="K1256" s="1">
        <f>Table2[[#This Row],[Order_Date]]+Table2[[#This Row],[Delivery_Time_Days]]</f>
        <v>45821</v>
      </c>
      <c r="L1256" t="str">
        <f>IF(Table2[[#This Row],[Customer_Age]]&lt;30,"Young",IF(Table2[[#This Row],[Customer_Age]]&lt;45,"Middle Age","Old"))</f>
        <v>Old</v>
      </c>
      <c r="M1256" s="3" t="str">
        <f>IF(Table2[[#This Row],[Delivery_Time_Days]]&gt;=7,Table2[[#This Row],[Customer_Rating]],"")</f>
        <v/>
      </c>
      <c r="N1256" s="3">
        <f>IF(Table2[[#This Row],[Delivery_Time_Days]]&lt;7,Table2[[#This Row],[Customer_Rating]],"")</f>
        <v>4.7</v>
      </c>
    </row>
    <row r="1257" spans="1:14" x14ac:dyDescent="0.3">
      <c r="A1257">
        <v>1256</v>
      </c>
      <c r="B1257">
        <v>29</v>
      </c>
      <c r="C1257" t="s">
        <v>10</v>
      </c>
      <c r="D1257" t="s">
        <v>20</v>
      </c>
      <c r="E1257" t="s">
        <v>12</v>
      </c>
      <c r="F1257" s="2">
        <v>923.19</v>
      </c>
      <c r="G1257">
        <v>12</v>
      </c>
      <c r="H1257" s="3">
        <v>4.9000000000000004</v>
      </c>
      <c r="I1257" t="s">
        <v>13</v>
      </c>
      <c r="J1257" s="1">
        <v>45817</v>
      </c>
      <c r="K1257" s="1">
        <f>Table2[[#This Row],[Order_Date]]+Table2[[#This Row],[Delivery_Time_Days]]</f>
        <v>45829</v>
      </c>
      <c r="L1257" t="str">
        <f>IF(Table2[[#This Row],[Customer_Age]]&lt;30,"Young",IF(Table2[[#This Row],[Customer_Age]]&lt;45,"Middle Age","Old"))</f>
        <v>Young</v>
      </c>
      <c r="M1257" s="3">
        <f>IF(Table2[[#This Row],[Delivery_Time_Days]]&gt;=7,Table2[[#This Row],[Customer_Rating]],"")</f>
        <v>4.9000000000000004</v>
      </c>
      <c r="N1257" s="3" t="str">
        <f>IF(Table2[[#This Row],[Delivery_Time_Days]]&lt;7,Table2[[#This Row],[Customer_Rating]],"")</f>
        <v/>
      </c>
    </row>
    <row r="1258" spans="1:14" x14ac:dyDescent="0.3">
      <c r="A1258">
        <v>1257</v>
      </c>
      <c r="B1258">
        <v>37</v>
      </c>
      <c r="C1258" t="s">
        <v>10</v>
      </c>
      <c r="D1258" t="s">
        <v>18</v>
      </c>
      <c r="E1258" t="s">
        <v>21</v>
      </c>
      <c r="F1258" s="2">
        <v>481.28</v>
      </c>
      <c r="G1258">
        <v>9</v>
      </c>
      <c r="H1258" s="3">
        <v>4.4000000000000004</v>
      </c>
      <c r="I1258" t="s">
        <v>13</v>
      </c>
      <c r="J1258" s="1">
        <v>45818</v>
      </c>
      <c r="K1258" s="1">
        <f>Table2[[#This Row],[Order_Date]]+Table2[[#This Row],[Delivery_Time_Days]]</f>
        <v>45827</v>
      </c>
      <c r="L1258" t="str">
        <f>IF(Table2[[#This Row],[Customer_Age]]&lt;30,"Young",IF(Table2[[#This Row],[Customer_Age]]&lt;45,"Middle Age","Old"))</f>
        <v>Middle Age</v>
      </c>
      <c r="M1258" s="3">
        <f>IF(Table2[[#This Row],[Delivery_Time_Days]]&gt;=7,Table2[[#This Row],[Customer_Rating]],"")</f>
        <v>4.4000000000000004</v>
      </c>
      <c r="N1258" s="3" t="str">
        <f>IF(Table2[[#This Row],[Delivery_Time_Days]]&lt;7,Table2[[#This Row],[Customer_Rating]],"")</f>
        <v/>
      </c>
    </row>
    <row r="1259" spans="1:14" x14ac:dyDescent="0.3">
      <c r="A1259">
        <v>1258</v>
      </c>
      <c r="B1259">
        <v>45</v>
      </c>
      <c r="C1259" t="s">
        <v>23</v>
      </c>
      <c r="D1259" t="s">
        <v>25</v>
      </c>
      <c r="E1259" t="s">
        <v>19</v>
      </c>
      <c r="F1259" s="2">
        <v>1401.78</v>
      </c>
      <c r="G1259">
        <v>8</v>
      </c>
      <c r="H1259" s="3">
        <v>1.8</v>
      </c>
      <c r="I1259" t="s">
        <v>13</v>
      </c>
      <c r="J1259" s="1">
        <v>45819</v>
      </c>
      <c r="K1259" s="1">
        <f>Table2[[#This Row],[Order_Date]]+Table2[[#This Row],[Delivery_Time_Days]]</f>
        <v>45827</v>
      </c>
      <c r="L1259" t="str">
        <f>IF(Table2[[#This Row],[Customer_Age]]&lt;30,"Young",IF(Table2[[#This Row],[Customer_Age]]&lt;45,"Middle Age","Old"))</f>
        <v>Old</v>
      </c>
      <c r="M1259" s="3">
        <f>IF(Table2[[#This Row],[Delivery_Time_Days]]&gt;=7,Table2[[#This Row],[Customer_Rating]],"")</f>
        <v>1.8</v>
      </c>
      <c r="N1259" s="3" t="str">
        <f>IF(Table2[[#This Row],[Delivery_Time_Days]]&lt;7,Table2[[#This Row],[Customer_Rating]],"")</f>
        <v/>
      </c>
    </row>
    <row r="1260" spans="1:14" x14ac:dyDescent="0.3">
      <c r="A1260">
        <v>1259</v>
      </c>
      <c r="B1260">
        <v>48</v>
      </c>
      <c r="C1260" t="s">
        <v>10</v>
      </c>
      <c r="D1260" t="s">
        <v>11</v>
      </c>
      <c r="E1260" t="s">
        <v>21</v>
      </c>
      <c r="F1260" s="2">
        <v>1337.2</v>
      </c>
      <c r="G1260">
        <v>2</v>
      </c>
      <c r="H1260" s="3">
        <v>2.9</v>
      </c>
      <c r="I1260" t="s">
        <v>17</v>
      </c>
      <c r="J1260" s="1">
        <v>45820</v>
      </c>
      <c r="K1260" s="1">
        <f>Table2[[#This Row],[Order_Date]]+Table2[[#This Row],[Delivery_Time_Days]]</f>
        <v>45822</v>
      </c>
      <c r="L1260" t="str">
        <f>IF(Table2[[#This Row],[Customer_Age]]&lt;30,"Young",IF(Table2[[#This Row],[Customer_Age]]&lt;45,"Middle Age","Old"))</f>
        <v>Old</v>
      </c>
      <c r="M1260" s="3" t="str">
        <f>IF(Table2[[#This Row],[Delivery_Time_Days]]&gt;=7,Table2[[#This Row],[Customer_Rating]],"")</f>
        <v/>
      </c>
      <c r="N1260" s="3">
        <f>IF(Table2[[#This Row],[Delivery_Time_Days]]&lt;7,Table2[[#This Row],[Customer_Rating]],"")</f>
        <v>2.9</v>
      </c>
    </row>
    <row r="1261" spans="1:14" x14ac:dyDescent="0.3">
      <c r="A1261">
        <v>1260</v>
      </c>
      <c r="B1261">
        <v>37</v>
      </c>
      <c r="C1261" t="s">
        <v>14</v>
      </c>
      <c r="D1261" t="s">
        <v>15</v>
      </c>
      <c r="E1261" t="s">
        <v>19</v>
      </c>
      <c r="F1261" s="2">
        <v>515.44000000000005</v>
      </c>
      <c r="G1261">
        <v>7</v>
      </c>
      <c r="H1261" s="3">
        <v>4.2</v>
      </c>
      <c r="I1261" t="s">
        <v>13</v>
      </c>
      <c r="J1261" s="1">
        <v>45821</v>
      </c>
      <c r="K1261" s="1">
        <f>Table2[[#This Row],[Order_Date]]+Table2[[#This Row],[Delivery_Time_Days]]</f>
        <v>45828</v>
      </c>
      <c r="L1261" t="str">
        <f>IF(Table2[[#This Row],[Customer_Age]]&lt;30,"Young",IF(Table2[[#This Row],[Customer_Age]]&lt;45,"Middle Age","Old"))</f>
        <v>Middle Age</v>
      </c>
      <c r="M1261" s="3">
        <f>IF(Table2[[#This Row],[Delivery_Time_Days]]&gt;=7,Table2[[#This Row],[Customer_Rating]],"")</f>
        <v>4.2</v>
      </c>
      <c r="N1261" s="3" t="str">
        <f>IF(Table2[[#This Row],[Delivery_Time_Days]]&lt;7,Table2[[#This Row],[Customer_Rating]],"")</f>
        <v/>
      </c>
    </row>
    <row r="1262" spans="1:14" x14ac:dyDescent="0.3">
      <c r="A1262">
        <v>1261</v>
      </c>
      <c r="B1262">
        <v>28</v>
      </c>
      <c r="C1262" t="s">
        <v>14</v>
      </c>
      <c r="D1262" t="s">
        <v>25</v>
      </c>
      <c r="E1262" t="s">
        <v>19</v>
      </c>
      <c r="F1262" s="2">
        <v>1238.79</v>
      </c>
      <c r="G1262">
        <v>13</v>
      </c>
      <c r="H1262" s="3">
        <v>2.8</v>
      </c>
      <c r="I1262" t="s">
        <v>13</v>
      </c>
      <c r="J1262" s="1">
        <v>45822</v>
      </c>
      <c r="K1262" s="1">
        <f>Table2[[#This Row],[Order_Date]]+Table2[[#This Row],[Delivery_Time_Days]]</f>
        <v>45835</v>
      </c>
      <c r="L1262" t="str">
        <f>IF(Table2[[#This Row],[Customer_Age]]&lt;30,"Young",IF(Table2[[#This Row],[Customer_Age]]&lt;45,"Middle Age","Old"))</f>
        <v>Young</v>
      </c>
      <c r="M1262" s="3">
        <f>IF(Table2[[#This Row],[Delivery_Time_Days]]&gt;=7,Table2[[#This Row],[Customer_Rating]],"")</f>
        <v>2.8</v>
      </c>
      <c r="N1262" s="3" t="str">
        <f>IF(Table2[[#This Row],[Delivery_Time_Days]]&lt;7,Table2[[#This Row],[Customer_Rating]],"")</f>
        <v/>
      </c>
    </row>
    <row r="1263" spans="1:14" x14ac:dyDescent="0.3">
      <c r="A1263">
        <v>1262</v>
      </c>
      <c r="B1263">
        <v>29</v>
      </c>
      <c r="C1263" t="s">
        <v>10</v>
      </c>
      <c r="D1263" t="s">
        <v>18</v>
      </c>
      <c r="E1263" t="s">
        <v>21</v>
      </c>
      <c r="F1263" s="2">
        <v>326.39</v>
      </c>
      <c r="G1263">
        <v>8</v>
      </c>
      <c r="H1263" s="3">
        <v>4.0999999999999996</v>
      </c>
      <c r="I1263" t="s">
        <v>17</v>
      </c>
      <c r="J1263" s="1">
        <v>45823</v>
      </c>
      <c r="K1263" s="1">
        <f>Table2[[#This Row],[Order_Date]]+Table2[[#This Row],[Delivery_Time_Days]]</f>
        <v>45831</v>
      </c>
      <c r="L1263" t="str">
        <f>IF(Table2[[#This Row],[Customer_Age]]&lt;30,"Young",IF(Table2[[#This Row],[Customer_Age]]&lt;45,"Middle Age","Old"))</f>
        <v>Young</v>
      </c>
      <c r="M1263" s="3">
        <f>IF(Table2[[#This Row],[Delivery_Time_Days]]&gt;=7,Table2[[#This Row],[Customer_Rating]],"")</f>
        <v>4.0999999999999996</v>
      </c>
      <c r="N1263" s="3" t="str">
        <f>IF(Table2[[#This Row],[Delivery_Time_Days]]&lt;7,Table2[[#This Row],[Customer_Rating]],"")</f>
        <v/>
      </c>
    </row>
    <row r="1264" spans="1:14" x14ac:dyDescent="0.3">
      <c r="A1264">
        <v>1263</v>
      </c>
      <c r="B1264">
        <v>43</v>
      </c>
      <c r="C1264" t="s">
        <v>23</v>
      </c>
      <c r="D1264" t="s">
        <v>18</v>
      </c>
      <c r="E1264" t="s">
        <v>24</v>
      </c>
      <c r="F1264" s="2">
        <v>334.14</v>
      </c>
      <c r="G1264">
        <v>1</v>
      </c>
      <c r="H1264" s="3">
        <v>4.8</v>
      </c>
      <c r="I1264" t="s">
        <v>13</v>
      </c>
      <c r="J1264" s="1">
        <v>45824</v>
      </c>
      <c r="K1264" s="1">
        <f>Table2[[#This Row],[Order_Date]]+Table2[[#This Row],[Delivery_Time_Days]]</f>
        <v>45825</v>
      </c>
      <c r="L1264" t="str">
        <f>IF(Table2[[#This Row],[Customer_Age]]&lt;30,"Young",IF(Table2[[#This Row],[Customer_Age]]&lt;45,"Middle Age","Old"))</f>
        <v>Middle Age</v>
      </c>
      <c r="M1264" s="3" t="str">
        <f>IF(Table2[[#This Row],[Delivery_Time_Days]]&gt;=7,Table2[[#This Row],[Customer_Rating]],"")</f>
        <v/>
      </c>
      <c r="N1264" s="3">
        <f>IF(Table2[[#This Row],[Delivery_Time_Days]]&lt;7,Table2[[#This Row],[Customer_Rating]],"")</f>
        <v>4.8</v>
      </c>
    </row>
    <row r="1265" spans="1:14" x14ac:dyDescent="0.3">
      <c r="A1265">
        <v>1264</v>
      </c>
      <c r="B1265">
        <v>59</v>
      </c>
      <c r="C1265" t="s">
        <v>14</v>
      </c>
      <c r="D1265" t="s">
        <v>18</v>
      </c>
      <c r="E1265" t="s">
        <v>16</v>
      </c>
      <c r="F1265" s="2">
        <v>293.06</v>
      </c>
      <c r="G1265">
        <v>4</v>
      </c>
      <c r="H1265" s="3">
        <v>4.2</v>
      </c>
      <c r="I1265" t="s">
        <v>17</v>
      </c>
      <c r="J1265" s="1">
        <v>45825</v>
      </c>
      <c r="K1265" s="1">
        <f>Table2[[#This Row],[Order_Date]]+Table2[[#This Row],[Delivery_Time_Days]]</f>
        <v>45829</v>
      </c>
      <c r="L1265" t="str">
        <f>IF(Table2[[#This Row],[Customer_Age]]&lt;30,"Young",IF(Table2[[#This Row],[Customer_Age]]&lt;45,"Middle Age","Old"))</f>
        <v>Old</v>
      </c>
      <c r="M1265" s="3" t="str">
        <f>IF(Table2[[#This Row],[Delivery_Time_Days]]&gt;=7,Table2[[#This Row],[Customer_Rating]],"")</f>
        <v/>
      </c>
      <c r="N1265" s="3">
        <f>IF(Table2[[#This Row],[Delivery_Time_Days]]&lt;7,Table2[[#This Row],[Customer_Rating]],"")</f>
        <v>4.2</v>
      </c>
    </row>
    <row r="1266" spans="1:14" x14ac:dyDescent="0.3">
      <c r="A1266">
        <v>1265</v>
      </c>
      <c r="B1266">
        <v>20</v>
      </c>
      <c r="C1266" t="s">
        <v>10</v>
      </c>
      <c r="D1266" t="s">
        <v>11</v>
      </c>
      <c r="E1266" t="s">
        <v>19</v>
      </c>
      <c r="F1266" s="2">
        <v>326.87</v>
      </c>
      <c r="G1266">
        <v>12</v>
      </c>
      <c r="H1266" s="3">
        <v>4.5999999999999996</v>
      </c>
      <c r="I1266" t="s">
        <v>13</v>
      </c>
      <c r="J1266" s="1">
        <v>45826</v>
      </c>
      <c r="K1266" s="1">
        <f>Table2[[#This Row],[Order_Date]]+Table2[[#This Row],[Delivery_Time_Days]]</f>
        <v>45838</v>
      </c>
      <c r="L1266" t="str">
        <f>IF(Table2[[#This Row],[Customer_Age]]&lt;30,"Young",IF(Table2[[#This Row],[Customer_Age]]&lt;45,"Middle Age","Old"))</f>
        <v>Young</v>
      </c>
      <c r="M1266" s="3">
        <f>IF(Table2[[#This Row],[Delivery_Time_Days]]&gt;=7,Table2[[#This Row],[Customer_Rating]],"")</f>
        <v>4.5999999999999996</v>
      </c>
      <c r="N1266" s="3" t="str">
        <f>IF(Table2[[#This Row],[Delivery_Time_Days]]&lt;7,Table2[[#This Row],[Customer_Rating]],"")</f>
        <v/>
      </c>
    </row>
    <row r="1267" spans="1:14" x14ac:dyDescent="0.3">
      <c r="A1267">
        <v>1266</v>
      </c>
      <c r="B1267">
        <v>67</v>
      </c>
      <c r="C1267" t="s">
        <v>23</v>
      </c>
      <c r="D1267" t="s">
        <v>22</v>
      </c>
      <c r="E1267" t="s">
        <v>12</v>
      </c>
      <c r="F1267" s="2">
        <v>865.12</v>
      </c>
      <c r="G1267">
        <v>12</v>
      </c>
      <c r="H1267" s="3">
        <v>3.5</v>
      </c>
      <c r="I1267" t="s">
        <v>17</v>
      </c>
      <c r="J1267" s="1">
        <v>45827</v>
      </c>
      <c r="K1267" s="1">
        <f>Table2[[#This Row],[Order_Date]]+Table2[[#This Row],[Delivery_Time_Days]]</f>
        <v>45839</v>
      </c>
      <c r="L1267" t="str">
        <f>IF(Table2[[#This Row],[Customer_Age]]&lt;30,"Young",IF(Table2[[#This Row],[Customer_Age]]&lt;45,"Middle Age","Old"))</f>
        <v>Old</v>
      </c>
      <c r="M1267" s="3">
        <f>IF(Table2[[#This Row],[Delivery_Time_Days]]&gt;=7,Table2[[#This Row],[Customer_Rating]],"")</f>
        <v>3.5</v>
      </c>
      <c r="N1267" s="3" t="str">
        <f>IF(Table2[[#This Row],[Delivery_Time_Days]]&lt;7,Table2[[#This Row],[Customer_Rating]],"")</f>
        <v/>
      </c>
    </row>
    <row r="1268" spans="1:14" x14ac:dyDescent="0.3">
      <c r="A1268">
        <v>1267</v>
      </c>
      <c r="B1268">
        <v>49</v>
      </c>
      <c r="C1268" t="s">
        <v>23</v>
      </c>
      <c r="D1268" t="s">
        <v>15</v>
      </c>
      <c r="E1268" t="s">
        <v>12</v>
      </c>
      <c r="F1268" s="2">
        <v>948.51</v>
      </c>
      <c r="G1268">
        <v>5</v>
      </c>
      <c r="H1268" s="3">
        <v>4.2</v>
      </c>
      <c r="I1268" t="s">
        <v>17</v>
      </c>
      <c r="J1268" s="1">
        <v>45828</v>
      </c>
      <c r="K1268" s="1">
        <f>Table2[[#This Row],[Order_Date]]+Table2[[#This Row],[Delivery_Time_Days]]</f>
        <v>45833</v>
      </c>
      <c r="L1268" t="str">
        <f>IF(Table2[[#This Row],[Customer_Age]]&lt;30,"Young",IF(Table2[[#This Row],[Customer_Age]]&lt;45,"Middle Age","Old"))</f>
        <v>Old</v>
      </c>
      <c r="M1268" s="3" t="str">
        <f>IF(Table2[[#This Row],[Delivery_Time_Days]]&gt;=7,Table2[[#This Row],[Customer_Rating]],"")</f>
        <v/>
      </c>
      <c r="N1268" s="3">
        <f>IF(Table2[[#This Row],[Delivery_Time_Days]]&lt;7,Table2[[#This Row],[Customer_Rating]],"")</f>
        <v>4.2</v>
      </c>
    </row>
    <row r="1269" spans="1:14" x14ac:dyDescent="0.3">
      <c r="A1269">
        <v>1268</v>
      </c>
      <c r="B1269">
        <v>54</v>
      </c>
      <c r="C1269" t="s">
        <v>10</v>
      </c>
      <c r="D1269" t="s">
        <v>20</v>
      </c>
      <c r="E1269" t="s">
        <v>21</v>
      </c>
      <c r="F1269" s="2">
        <v>178.99</v>
      </c>
      <c r="G1269">
        <v>11</v>
      </c>
      <c r="H1269" s="3">
        <v>3.1</v>
      </c>
      <c r="I1269" t="s">
        <v>13</v>
      </c>
      <c r="J1269" s="1">
        <v>45829</v>
      </c>
      <c r="K1269" s="1">
        <f>Table2[[#This Row],[Order_Date]]+Table2[[#This Row],[Delivery_Time_Days]]</f>
        <v>45840</v>
      </c>
      <c r="L1269" t="str">
        <f>IF(Table2[[#This Row],[Customer_Age]]&lt;30,"Young",IF(Table2[[#This Row],[Customer_Age]]&lt;45,"Middle Age","Old"))</f>
        <v>Old</v>
      </c>
      <c r="M1269" s="3">
        <f>IF(Table2[[#This Row],[Delivery_Time_Days]]&gt;=7,Table2[[#This Row],[Customer_Rating]],"")</f>
        <v>3.1</v>
      </c>
      <c r="N1269" s="3" t="str">
        <f>IF(Table2[[#This Row],[Delivery_Time_Days]]&lt;7,Table2[[#This Row],[Customer_Rating]],"")</f>
        <v/>
      </c>
    </row>
    <row r="1270" spans="1:14" x14ac:dyDescent="0.3">
      <c r="A1270">
        <v>1269</v>
      </c>
      <c r="B1270">
        <v>18</v>
      </c>
      <c r="C1270" t="s">
        <v>23</v>
      </c>
      <c r="D1270" t="s">
        <v>22</v>
      </c>
      <c r="E1270" t="s">
        <v>19</v>
      </c>
      <c r="F1270" s="2">
        <v>891.17</v>
      </c>
      <c r="G1270">
        <v>1</v>
      </c>
      <c r="H1270" s="3">
        <v>2.4</v>
      </c>
      <c r="I1270" t="s">
        <v>13</v>
      </c>
      <c r="J1270" s="1">
        <v>45830</v>
      </c>
      <c r="K1270" s="1">
        <f>Table2[[#This Row],[Order_Date]]+Table2[[#This Row],[Delivery_Time_Days]]</f>
        <v>45831</v>
      </c>
      <c r="L1270" t="str">
        <f>IF(Table2[[#This Row],[Customer_Age]]&lt;30,"Young",IF(Table2[[#This Row],[Customer_Age]]&lt;45,"Middle Age","Old"))</f>
        <v>Young</v>
      </c>
      <c r="M1270" s="3" t="str">
        <f>IF(Table2[[#This Row],[Delivery_Time_Days]]&gt;=7,Table2[[#This Row],[Customer_Rating]],"")</f>
        <v/>
      </c>
      <c r="N1270" s="3">
        <f>IF(Table2[[#This Row],[Delivery_Time_Days]]&lt;7,Table2[[#This Row],[Customer_Rating]],"")</f>
        <v>2.4</v>
      </c>
    </row>
    <row r="1271" spans="1:14" x14ac:dyDescent="0.3">
      <c r="A1271">
        <v>1270</v>
      </c>
      <c r="B1271">
        <v>22</v>
      </c>
      <c r="C1271" t="s">
        <v>14</v>
      </c>
      <c r="D1271" t="s">
        <v>20</v>
      </c>
      <c r="E1271" t="s">
        <v>21</v>
      </c>
      <c r="F1271" s="2">
        <v>810.09</v>
      </c>
      <c r="G1271">
        <v>7</v>
      </c>
      <c r="H1271" s="3">
        <v>1.6</v>
      </c>
      <c r="I1271" t="s">
        <v>17</v>
      </c>
      <c r="J1271" s="1">
        <v>45831</v>
      </c>
      <c r="K1271" s="1">
        <f>Table2[[#This Row],[Order_Date]]+Table2[[#This Row],[Delivery_Time_Days]]</f>
        <v>45838</v>
      </c>
      <c r="L1271" t="str">
        <f>IF(Table2[[#This Row],[Customer_Age]]&lt;30,"Young",IF(Table2[[#This Row],[Customer_Age]]&lt;45,"Middle Age","Old"))</f>
        <v>Young</v>
      </c>
      <c r="M1271" s="3">
        <f>IF(Table2[[#This Row],[Delivery_Time_Days]]&gt;=7,Table2[[#This Row],[Customer_Rating]],"")</f>
        <v>1.6</v>
      </c>
      <c r="N1271" s="3" t="str">
        <f>IF(Table2[[#This Row],[Delivery_Time_Days]]&lt;7,Table2[[#This Row],[Customer_Rating]],"")</f>
        <v/>
      </c>
    </row>
    <row r="1272" spans="1:14" x14ac:dyDescent="0.3">
      <c r="A1272">
        <v>1271</v>
      </c>
      <c r="B1272">
        <v>30</v>
      </c>
      <c r="C1272" t="s">
        <v>23</v>
      </c>
      <c r="D1272" t="s">
        <v>25</v>
      </c>
      <c r="E1272" t="s">
        <v>19</v>
      </c>
      <c r="F1272" s="2">
        <v>259.44</v>
      </c>
      <c r="G1272">
        <v>11</v>
      </c>
      <c r="H1272" s="3">
        <v>2.9</v>
      </c>
      <c r="I1272" t="s">
        <v>17</v>
      </c>
      <c r="J1272" s="1">
        <v>45832</v>
      </c>
      <c r="K1272" s="1">
        <f>Table2[[#This Row],[Order_Date]]+Table2[[#This Row],[Delivery_Time_Days]]</f>
        <v>45843</v>
      </c>
      <c r="L1272" t="str">
        <f>IF(Table2[[#This Row],[Customer_Age]]&lt;30,"Young",IF(Table2[[#This Row],[Customer_Age]]&lt;45,"Middle Age","Old"))</f>
        <v>Middle Age</v>
      </c>
      <c r="M1272" s="3">
        <f>IF(Table2[[#This Row],[Delivery_Time_Days]]&gt;=7,Table2[[#This Row],[Customer_Rating]],"")</f>
        <v>2.9</v>
      </c>
      <c r="N1272" s="3" t="str">
        <f>IF(Table2[[#This Row],[Delivery_Time_Days]]&lt;7,Table2[[#This Row],[Customer_Rating]],"")</f>
        <v/>
      </c>
    </row>
    <row r="1273" spans="1:14" x14ac:dyDescent="0.3">
      <c r="A1273">
        <v>1272</v>
      </c>
      <c r="B1273">
        <v>52</v>
      </c>
      <c r="C1273" t="s">
        <v>23</v>
      </c>
      <c r="D1273" t="s">
        <v>20</v>
      </c>
      <c r="E1273" t="s">
        <v>19</v>
      </c>
      <c r="F1273" s="2">
        <v>116.06</v>
      </c>
      <c r="G1273">
        <v>13</v>
      </c>
      <c r="H1273" s="3">
        <v>1.7</v>
      </c>
      <c r="I1273" t="s">
        <v>13</v>
      </c>
      <c r="J1273" s="1">
        <v>45833</v>
      </c>
      <c r="K1273" s="1">
        <f>Table2[[#This Row],[Order_Date]]+Table2[[#This Row],[Delivery_Time_Days]]</f>
        <v>45846</v>
      </c>
      <c r="L1273" t="str">
        <f>IF(Table2[[#This Row],[Customer_Age]]&lt;30,"Young",IF(Table2[[#This Row],[Customer_Age]]&lt;45,"Middle Age","Old"))</f>
        <v>Old</v>
      </c>
      <c r="M1273" s="3">
        <f>IF(Table2[[#This Row],[Delivery_Time_Days]]&gt;=7,Table2[[#This Row],[Customer_Rating]],"")</f>
        <v>1.7</v>
      </c>
      <c r="N1273" s="3" t="str">
        <f>IF(Table2[[#This Row],[Delivery_Time_Days]]&lt;7,Table2[[#This Row],[Customer_Rating]],"")</f>
        <v/>
      </c>
    </row>
    <row r="1274" spans="1:14" x14ac:dyDescent="0.3">
      <c r="A1274">
        <v>1273</v>
      </c>
      <c r="B1274">
        <v>60</v>
      </c>
      <c r="C1274" t="s">
        <v>14</v>
      </c>
      <c r="D1274" t="s">
        <v>25</v>
      </c>
      <c r="E1274" t="s">
        <v>12</v>
      </c>
      <c r="F1274" s="2">
        <v>1252.42</v>
      </c>
      <c r="G1274">
        <v>6</v>
      </c>
      <c r="H1274" s="3">
        <v>1.4</v>
      </c>
      <c r="I1274" t="s">
        <v>13</v>
      </c>
      <c r="J1274" s="1">
        <v>45834</v>
      </c>
      <c r="K1274" s="1">
        <f>Table2[[#This Row],[Order_Date]]+Table2[[#This Row],[Delivery_Time_Days]]</f>
        <v>45840</v>
      </c>
      <c r="L1274" t="str">
        <f>IF(Table2[[#This Row],[Customer_Age]]&lt;30,"Young",IF(Table2[[#This Row],[Customer_Age]]&lt;45,"Middle Age","Old"))</f>
        <v>Old</v>
      </c>
      <c r="M1274" s="3" t="str">
        <f>IF(Table2[[#This Row],[Delivery_Time_Days]]&gt;=7,Table2[[#This Row],[Customer_Rating]],"")</f>
        <v/>
      </c>
      <c r="N1274" s="3">
        <f>IF(Table2[[#This Row],[Delivery_Time_Days]]&lt;7,Table2[[#This Row],[Customer_Rating]],"")</f>
        <v>1.4</v>
      </c>
    </row>
    <row r="1275" spans="1:14" x14ac:dyDescent="0.3">
      <c r="A1275">
        <v>1274</v>
      </c>
      <c r="B1275">
        <v>44</v>
      </c>
      <c r="C1275" t="s">
        <v>23</v>
      </c>
      <c r="D1275" t="s">
        <v>22</v>
      </c>
      <c r="E1275" t="s">
        <v>24</v>
      </c>
      <c r="F1275" s="2">
        <v>84.99</v>
      </c>
      <c r="G1275">
        <v>8</v>
      </c>
      <c r="H1275" s="3">
        <v>1.9</v>
      </c>
      <c r="I1275" t="s">
        <v>17</v>
      </c>
      <c r="J1275" s="1">
        <v>45835</v>
      </c>
      <c r="K1275" s="1">
        <f>Table2[[#This Row],[Order_Date]]+Table2[[#This Row],[Delivery_Time_Days]]</f>
        <v>45843</v>
      </c>
      <c r="L1275" t="str">
        <f>IF(Table2[[#This Row],[Customer_Age]]&lt;30,"Young",IF(Table2[[#This Row],[Customer_Age]]&lt;45,"Middle Age","Old"))</f>
        <v>Middle Age</v>
      </c>
      <c r="M1275" s="3">
        <f>IF(Table2[[#This Row],[Delivery_Time_Days]]&gt;=7,Table2[[#This Row],[Customer_Rating]],"")</f>
        <v>1.9</v>
      </c>
      <c r="N1275" s="3" t="str">
        <f>IF(Table2[[#This Row],[Delivery_Time_Days]]&lt;7,Table2[[#This Row],[Customer_Rating]],"")</f>
        <v/>
      </c>
    </row>
    <row r="1276" spans="1:14" x14ac:dyDescent="0.3">
      <c r="A1276">
        <v>1275</v>
      </c>
      <c r="B1276">
        <v>46</v>
      </c>
      <c r="C1276" t="s">
        <v>23</v>
      </c>
      <c r="D1276" t="s">
        <v>25</v>
      </c>
      <c r="E1276" t="s">
        <v>16</v>
      </c>
      <c r="F1276" s="2">
        <v>923.06</v>
      </c>
      <c r="G1276">
        <v>6</v>
      </c>
      <c r="H1276" s="3">
        <v>4.2</v>
      </c>
      <c r="I1276" t="s">
        <v>13</v>
      </c>
      <c r="J1276" s="1">
        <v>45836</v>
      </c>
      <c r="K1276" s="1">
        <f>Table2[[#This Row],[Order_Date]]+Table2[[#This Row],[Delivery_Time_Days]]</f>
        <v>45842</v>
      </c>
      <c r="L1276" t="str">
        <f>IF(Table2[[#This Row],[Customer_Age]]&lt;30,"Young",IF(Table2[[#This Row],[Customer_Age]]&lt;45,"Middle Age","Old"))</f>
        <v>Old</v>
      </c>
      <c r="M1276" s="3" t="str">
        <f>IF(Table2[[#This Row],[Delivery_Time_Days]]&gt;=7,Table2[[#This Row],[Customer_Rating]],"")</f>
        <v/>
      </c>
      <c r="N1276" s="3">
        <f>IF(Table2[[#This Row],[Delivery_Time_Days]]&lt;7,Table2[[#This Row],[Customer_Rating]],"")</f>
        <v>4.2</v>
      </c>
    </row>
    <row r="1277" spans="1:14" x14ac:dyDescent="0.3">
      <c r="A1277">
        <v>1276</v>
      </c>
      <c r="B1277">
        <v>25</v>
      </c>
      <c r="C1277" t="s">
        <v>23</v>
      </c>
      <c r="D1277" t="s">
        <v>22</v>
      </c>
      <c r="E1277" t="s">
        <v>19</v>
      </c>
      <c r="F1277" s="2">
        <v>1215.92</v>
      </c>
      <c r="G1277">
        <v>9</v>
      </c>
      <c r="H1277" s="3">
        <v>2.2000000000000002</v>
      </c>
      <c r="I1277" t="s">
        <v>17</v>
      </c>
      <c r="J1277" s="1">
        <v>45837</v>
      </c>
      <c r="K1277" s="1">
        <f>Table2[[#This Row],[Order_Date]]+Table2[[#This Row],[Delivery_Time_Days]]</f>
        <v>45846</v>
      </c>
      <c r="L1277" t="str">
        <f>IF(Table2[[#This Row],[Customer_Age]]&lt;30,"Young",IF(Table2[[#This Row],[Customer_Age]]&lt;45,"Middle Age","Old"))</f>
        <v>Young</v>
      </c>
      <c r="M1277" s="3">
        <f>IF(Table2[[#This Row],[Delivery_Time_Days]]&gt;=7,Table2[[#This Row],[Customer_Rating]],"")</f>
        <v>2.2000000000000002</v>
      </c>
      <c r="N1277" s="3" t="str">
        <f>IF(Table2[[#This Row],[Delivery_Time_Days]]&lt;7,Table2[[#This Row],[Customer_Rating]],"")</f>
        <v/>
      </c>
    </row>
    <row r="1278" spans="1:14" x14ac:dyDescent="0.3">
      <c r="A1278">
        <v>1277</v>
      </c>
      <c r="B1278">
        <v>32</v>
      </c>
      <c r="C1278" t="s">
        <v>14</v>
      </c>
      <c r="D1278" t="s">
        <v>22</v>
      </c>
      <c r="E1278" t="s">
        <v>16</v>
      </c>
      <c r="F1278" s="2">
        <v>605.29</v>
      </c>
      <c r="G1278">
        <v>10</v>
      </c>
      <c r="H1278" s="3">
        <v>4.2</v>
      </c>
      <c r="I1278" t="s">
        <v>13</v>
      </c>
      <c r="J1278" s="1">
        <v>45838</v>
      </c>
      <c r="K1278" s="1">
        <f>Table2[[#This Row],[Order_Date]]+Table2[[#This Row],[Delivery_Time_Days]]</f>
        <v>45848</v>
      </c>
      <c r="L1278" t="str">
        <f>IF(Table2[[#This Row],[Customer_Age]]&lt;30,"Young",IF(Table2[[#This Row],[Customer_Age]]&lt;45,"Middle Age","Old"))</f>
        <v>Middle Age</v>
      </c>
      <c r="M1278" s="3">
        <f>IF(Table2[[#This Row],[Delivery_Time_Days]]&gt;=7,Table2[[#This Row],[Customer_Rating]],"")</f>
        <v>4.2</v>
      </c>
      <c r="N1278" s="3" t="str">
        <f>IF(Table2[[#This Row],[Delivery_Time_Days]]&lt;7,Table2[[#This Row],[Customer_Rating]],"")</f>
        <v/>
      </c>
    </row>
    <row r="1279" spans="1:14" x14ac:dyDescent="0.3">
      <c r="A1279">
        <v>1278</v>
      </c>
      <c r="B1279">
        <v>23</v>
      </c>
      <c r="C1279" t="s">
        <v>14</v>
      </c>
      <c r="D1279" t="s">
        <v>15</v>
      </c>
      <c r="E1279" t="s">
        <v>16</v>
      </c>
      <c r="F1279" s="2">
        <v>1223.8399999999999</v>
      </c>
      <c r="G1279">
        <v>10</v>
      </c>
      <c r="H1279" s="3">
        <v>4.4000000000000004</v>
      </c>
      <c r="I1279" t="s">
        <v>13</v>
      </c>
      <c r="J1279" s="1">
        <v>45839</v>
      </c>
      <c r="K1279" s="1">
        <f>Table2[[#This Row],[Order_Date]]+Table2[[#This Row],[Delivery_Time_Days]]</f>
        <v>45849</v>
      </c>
      <c r="L1279" t="str">
        <f>IF(Table2[[#This Row],[Customer_Age]]&lt;30,"Young",IF(Table2[[#This Row],[Customer_Age]]&lt;45,"Middle Age","Old"))</f>
        <v>Young</v>
      </c>
      <c r="M1279" s="3">
        <f>IF(Table2[[#This Row],[Delivery_Time_Days]]&gt;=7,Table2[[#This Row],[Customer_Rating]],"")</f>
        <v>4.4000000000000004</v>
      </c>
      <c r="N1279" s="3" t="str">
        <f>IF(Table2[[#This Row],[Delivery_Time_Days]]&lt;7,Table2[[#This Row],[Customer_Rating]],"")</f>
        <v/>
      </c>
    </row>
    <row r="1280" spans="1:14" x14ac:dyDescent="0.3">
      <c r="A1280">
        <v>1279</v>
      </c>
      <c r="B1280">
        <v>18</v>
      </c>
      <c r="C1280" t="s">
        <v>14</v>
      </c>
      <c r="D1280" t="s">
        <v>20</v>
      </c>
      <c r="E1280" t="s">
        <v>24</v>
      </c>
      <c r="F1280" s="2">
        <v>1243.51</v>
      </c>
      <c r="G1280">
        <v>9</v>
      </c>
      <c r="H1280" s="3">
        <v>4.5</v>
      </c>
      <c r="I1280" t="s">
        <v>13</v>
      </c>
      <c r="J1280" s="1">
        <v>45840</v>
      </c>
      <c r="K1280" s="1">
        <f>Table2[[#This Row],[Order_Date]]+Table2[[#This Row],[Delivery_Time_Days]]</f>
        <v>45849</v>
      </c>
      <c r="L1280" t="str">
        <f>IF(Table2[[#This Row],[Customer_Age]]&lt;30,"Young",IF(Table2[[#This Row],[Customer_Age]]&lt;45,"Middle Age","Old"))</f>
        <v>Young</v>
      </c>
      <c r="M1280" s="3">
        <f>IF(Table2[[#This Row],[Delivery_Time_Days]]&gt;=7,Table2[[#This Row],[Customer_Rating]],"")</f>
        <v>4.5</v>
      </c>
      <c r="N1280" s="3" t="str">
        <f>IF(Table2[[#This Row],[Delivery_Time_Days]]&lt;7,Table2[[#This Row],[Customer_Rating]],"")</f>
        <v/>
      </c>
    </row>
    <row r="1281" spans="1:14" x14ac:dyDescent="0.3">
      <c r="A1281">
        <v>1280</v>
      </c>
      <c r="B1281">
        <v>52</v>
      </c>
      <c r="C1281" t="s">
        <v>14</v>
      </c>
      <c r="D1281" t="s">
        <v>15</v>
      </c>
      <c r="E1281" t="s">
        <v>19</v>
      </c>
      <c r="F1281" s="2">
        <v>416.55</v>
      </c>
      <c r="G1281">
        <v>10</v>
      </c>
      <c r="H1281" s="3">
        <v>3.5</v>
      </c>
      <c r="I1281" t="s">
        <v>13</v>
      </c>
      <c r="J1281" s="1">
        <v>45841</v>
      </c>
      <c r="K1281" s="1">
        <f>Table2[[#This Row],[Order_Date]]+Table2[[#This Row],[Delivery_Time_Days]]</f>
        <v>45851</v>
      </c>
      <c r="L1281" t="str">
        <f>IF(Table2[[#This Row],[Customer_Age]]&lt;30,"Young",IF(Table2[[#This Row],[Customer_Age]]&lt;45,"Middle Age","Old"))</f>
        <v>Old</v>
      </c>
      <c r="M1281" s="3">
        <f>IF(Table2[[#This Row],[Delivery_Time_Days]]&gt;=7,Table2[[#This Row],[Customer_Rating]],"")</f>
        <v>3.5</v>
      </c>
      <c r="N1281" s="3" t="str">
        <f>IF(Table2[[#This Row],[Delivery_Time_Days]]&lt;7,Table2[[#This Row],[Customer_Rating]],"")</f>
        <v/>
      </c>
    </row>
    <row r="1282" spans="1:14" x14ac:dyDescent="0.3">
      <c r="A1282">
        <v>1281</v>
      </c>
      <c r="B1282">
        <v>42</v>
      </c>
      <c r="C1282" t="s">
        <v>14</v>
      </c>
      <c r="D1282" t="s">
        <v>11</v>
      </c>
      <c r="E1282" t="s">
        <v>16</v>
      </c>
      <c r="F1282" s="2">
        <v>182.38</v>
      </c>
      <c r="G1282">
        <v>11</v>
      </c>
      <c r="H1282" s="3">
        <v>3.6</v>
      </c>
      <c r="I1282" t="s">
        <v>13</v>
      </c>
      <c r="J1282" s="1">
        <v>45842</v>
      </c>
      <c r="K1282" s="1">
        <f>Table2[[#This Row],[Order_Date]]+Table2[[#This Row],[Delivery_Time_Days]]</f>
        <v>45853</v>
      </c>
      <c r="L1282" t="str">
        <f>IF(Table2[[#This Row],[Customer_Age]]&lt;30,"Young",IF(Table2[[#This Row],[Customer_Age]]&lt;45,"Middle Age","Old"))</f>
        <v>Middle Age</v>
      </c>
      <c r="M1282" s="3">
        <f>IF(Table2[[#This Row],[Delivery_Time_Days]]&gt;=7,Table2[[#This Row],[Customer_Rating]],"")</f>
        <v>3.6</v>
      </c>
      <c r="N1282" s="3" t="str">
        <f>IF(Table2[[#This Row],[Delivery_Time_Days]]&lt;7,Table2[[#This Row],[Customer_Rating]],"")</f>
        <v/>
      </c>
    </row>
    <row r="1283" spans="1:14" x14ac:dyDescent="0.3">
      <c r="A1283">
        <v>1282</v>
      </c>
      <c r="B1283">
        <v>35</v>
      </c>
      <c r="C1283" t="s">
        <v>23</v>
      </c>
      <c r="D1283" t="s">
        <v>20</v>
      </c>
      <c r="E1283" t="s">
        <v>24</v>
      </c>
      <c r="F1283" s="2">
        <v>194.22</v>
      </c>
      <c r="G1283">
        <v>13</v>
      </c>
      <c r="H1283" s="3">
        <v>4.5</v>
      </c>
      <c r="I1283" t="s">
        <v>13</v>
      </c>
      <c r="J1283" s="1">
        <v>45843</v>
      </c>
      <c r="K1283" s="1">
        <f>Table2[[#This Row],[Order_Date]]+Table2[[#This Row],[Delivery_Time_Days]]</f>
        <v>45856</v>
      </c>
      <c r="L1283" t="str">
        <f>IF(Table2[[#This Row],[Customer_Age]]&lt;30,"Young",IF(Table2[[#This Row],[Customer_Age]]&lt;45,"Middle Age","Old"))</f>
        <v>Middle Age</v>
      </c>
      <c r="M1283" s="3">
        <f>IF(Table2[[#This Row],[Delivery_Time_Days]]&gt;=7,Table2[[#This Row],[Customer_Rating]],"")</f>
        <v>4.5</v>
      </c>
      <c r="N1283" s="3" t="str">
        <f>IF(Table2[[#This Row],[Delivery_Time_Days]]&lt;7,Table2[[#This Row],[Customer_Rating]],"")</f>
        <v/>
      </c>
    </row>
    <row r="1284" spans="1:14" x14ac:dyDescent="0.3">
      <c r="A1284">
        <v>1283</v>
      </c>
      <c r="B1284">
        <v>39</v>
      </c>
      <c r="C1284" t="s">
        <v>23</v>
      </c>
      <c r="D1284" t="s">
        <v>15</v>
      </c>
      <c r="E1284" t="s">
        <v>16</v>
      </c>
      <c r="F1284" s="2">
        <v>1149.78</v>
      </c>
      <c r="G1284">
        <v>12</v>
      </c>
      <c r="H1284" s="3">
        <v>5</v>
      </c>
      <c r="I1284" t="s">
        <v>17</v>
      </c>
      <c r="J1284" s="1">
        <v>45844</v>
      </c>
      <c r="K1284" s="1">
        <f>Table2[[#This Row],[Order_Date]]+Table2[[#This Row],[Delivery_Time_Days]]</f>
        <v>45856</v>
      </c>
      <c r="L1284" t="str">
        <f>IF(Table2[[#This Row],[Customer_Age]]&lt;30,"Young",IF(Table2[[#This Row],[Customer_Age]]&lt;45,"Middle Age","Old"))</f>
        <v>Middle Age</v>
      </c>
      <c r="M1284" s="3">
        <f>IF(Table2[[#This Row],[Delivery_Time_Days]]&gt;=7,Table2[[#This Row],[Customer_Rating]],"")</f>
        <v>5</v>
      </c>
      <c r="N1284" s="3" t="str">
        <f>IF(Table2[[#This Row],[Delivery_Time_Days]]&lt;7,Table2[[#This Row],[Customer_Rating]],"")</f>
        <v/>
      </c>
    </row>
    <row r="1285" spans="1:14" x14ac:dyDescent="0.3">
      <c r="A1285">
        <v>1284</v>
      </c>
      <c r="B1285">
        <v>45</v>
      </c>
      <c r="C1285" t="s">
        <v>10</v>
      </c>
      <c r="D1285" t="s">
        <v>15</v>
      </c>
      <c r="E1285" t="s">
        <v>21</v>
      </c>
      <c r="F1285" s="2">
        <v>1122.71</v>
      </c>
      <c r="G1285">
        <v>12</v>
      </c>
      <c r="H1285" s="3">
        <v>3.6</v>
      </c>
      <c r="I1285" t="s">
        <v>17</v>
      </c>
      <c r="J1285" s="1">
        <v>45845</v>
      </c>
      <c r="K1285" s="1">
        <f>Table2[[#This Row],[Order_Date]]+Table2[[#This Row],[Delivery_Time_Days]]</f>
        <v>45857</v>
      </c>
      <c r="L1285" t="str">
        <f>IF(Table2[[#This Row],[Customer_Age]]&lt;30,"Young",IF(Table2[[#This Row],[Customer_Age]]&lt;45,"Middle Age","Old"))</f>
        <v>Old</v>
      </c>
      <c r="M1285" s="3">
        <f>IF(Table2[[#This Row],[Delivery_Time_Days]]&gt;=7,Table2[[#This Row],[Customer_Rating]],"")</f>
        <v>3.6</v>
      </c>
      <c r="N1285" s="3" t="str">
        <f>IF(Table2[[#This Row],[Delivery_Time_Days]]&lt;7,Table2[[#This Row],[Customer_Rating]],"")</f>
        <v/>
      </c>
    </row>
    <row r="1286" spans="1:14" x14ac:dyDescent="0.3">
      <c r="A1286">
        <v>1285</v>
      </c>
      <c r="B1286">
        <v>50</v>
      </c>
      <c r="C1286" t="s">
        <v>23</v>
      </c>
      <c r="D1286" t="s">
        <v>25</v>
      </c>
      <c r="E1286" t="s">
        <v>19</v>
      </c>
      <c r="F1286" s="2">
        <v>743.58</v>
      </c>
      <c r="G1286">
        <v>12</v>
      </c>
      <c r="H1286" s="3">
        <v>2.5</v>
      </c>
      <c r="I1286" t="s">
        <v>17</v>
      </c>
      <c r="J1286" s="1">
        <v>45846</v>
      </c>
      <c r="K1286" s="1">
        <f>Table2[[#This Row],[Order_Date]]+Table2[[#This Row],[Delivery_Time_Days]]</f>
        <v>45858</v>
      </c>
      <c r="L1286" t="str">
        <f>IF(Table2[[#This Row],[Customer_Age]]&lt;30,"Young",IF(Table2[[#This Row],[Customer_Age]]&lt;45,"Middle Age","Old"))</f>
        <v>Old</v>
      </c>
      <c r="M1286" s="3">
        <f>IF(Table2[[#This Row],[Delivery_Time_Days]]&gt;=7,Table2[[#This Row],[Customer_Rating]],"")</f>
        <v>2.5</v>
      </c>
      <c r="N1286" s="3" t="str">
        <f>IF(Table2[[#This Row],[Delivery_Time_Days]]&lt;7,Table2[[#This Row],[Customer_Rating]],"")</f>
        <v/>
      </c>
    </row>
    <row r="1287" spans="1:14" x14ac:dyDescent="0.3">
      <c r="A1287">
        <v>1286</v>
      </c>
      <c r="B1287">
        <v>52</v>
      </c>
      <c r="C1287" t="s">
        <v>23</v>
      </c>
      <c r="D1287" t="s">
        <v>22</v>
      </c>
      <c r="E1287" t="s">
        <v>19</v>
      </c>
      <c r="F1287" s="2">
        <v>411.74</v>
      </c>
      <c r="G1287">
        <v>12</v>
      </c>
      <c r="H1287" s="3">
        <v>3.4</v>
      </c>
      <c r="I1287" t="s">
        <v>17</v>
      </c>
      <c r="J1287" s="1">
        <v>45847</v>
      </c>
      <c r="K1287" s="1">
        <f>Table2[[#This Row],[Order_Date]]+Table2[[#This Row],[Delivery_Time_Days]]</f>
        <v>45859</v>
      </c>
      <c r="L1287" t="str">
        <f>IF(Table2[[#This Row],[Customer_Age]]&lt;30,"Young",IF(Table2[[#This Row],[Customer_Age]]&lt;45,"Middle Age","Old"))</f>
        <v>Old</v>
      </c>
      <c r="M1287" s="3">
        <f>IF(Table2[[#This Row],[Delivery_Time_Days]]&gt;=7,Table2[[#This Row],[Customer_Rating]],"")</f>
        <v>3.4</v>
      </c>
      <c r="N1287" s="3" t="str">
        <f>IF(Table2[[#This Row],[Delivery_Time_Days]]&lt;7,Table2[[#This Row],[Customer_Rating]],"")</f>
        <v/>
      </c>
    </row>
    <row r="1288" spans="1:14" x14ac:dyDescent="0.3">
      <c r="A1288">
        <v>1287</v>
      </c>
      <c r="B1288">
        <v>33</v>
      </c>
      <c r="C1288" t="s">
        <v>10</v>
      </c>
      <c r="D1288" t="s">
        <v>15</v>
      </c>
      <c r="E1288" t="s">
        <v>19</v>
      </c>
      <c r="F1288" s="2">
        <v>1002.21</v>
      </c>
      <c r="G1288">
        <v>10</v>
      </c>
      <c r="H1288" s="3">
        <v>1.2</v>
      </c>
      <c r="I1288" t="s">
        <v>17</v>
      </c>
      <c r="J1288" s="1">
        <v>45848</v>
      </c>
      <c r="K1288" s="1">
        <f>Table2[[#This Row],[Order_Date]]+Table2[[#This Row],[Delivery_Time_Days]]</f>
        <v>45858</v>
      </c>
      <c r="L1288" t="str">
        <f>IF(Table2[[#This Row],[Customer_Age]]&lt;30,"Young",IF(Table2[[#This Row],[Customer_Age]]&lt;45,"Middle Age","Old"))</f>
        <v>Middle Age</v>
      </c>
      <c r="M1288" s="3">
        <f>IF(Table2[[#This Row],[Delivery_Time_Days]]&gt;=7,Table2[[#This Row],[Customer_Rating]],"")</f>
        <v>1.2</v>
      </c>
      <c r="N1288" s="3" t="str">
        <f>IF(Table2[[#This Row],[Delivery_Time_Days]]&lt;7,Table2[[#This Row],[Customer_Rating]],"")</f>
        <v/>
      </c>
    </row>
    <row r="1289" spans="1:14" x14ac:dyDescent="0.3">
      <c r="A1289">
        <v>1288</v>
      </c>
      <c r="B1289">
        <v>23</v>
      </c>
      <c r="C1289" t="s">
        <v>10</v>
      </c>
      <c r="D1289" t="s">
        <v>11</v>
      </c>
      <c r="E1289" t="s">
        <v>12</v>
      </c>
      <c r="F1289" s="2">
        <v>190.39</v>
      </c>
      <c r="G1289">
        <v>4</v>
      </c>
      <c r="H1289" s="3">
        <v>3.2</v>
      </c>
      <c r="I1289" t="s">
        <v>13</v>
      </c>
      <c r="J1289" s="1">
        <v>45849</v>
      </c>
      <c r="K1289" s="1">
        <f>Table2[[#This Row],[Order_Date]]+Table2[[#This Row],[Delivery_Time_Days]]</f>
        <v>45853</v>
      </c>
      <c r="L1289" t="str">
        <f>IF(Table2[[#This Row],[Customer_Age]]&lt;30,"Young",IF(Table2[[#This Row],[Customer_Age]]&lt;45,"Middle Age","Old"))</f>
        <v>Young</v>
      </c>
      <c r="M1289" s="3" t="str">
        <f>IF(Table2[[#This Row],[Delivery_Time_Days]]&gt;=7,Table2[[#This Row],[Customer_Rating]],"")</f>
        <v/>
      </c>
      <c r="N1289" s="3">
        <f>IF(Table2[[#This Row],[Delivery_Time_Days]]&lt;7,Table2[[#This Row],[Customer_Rating]],"")</f>
        <v>3.2</v>
      </c>
    </row>
    <row r="1290" spans="1:14" x14ac:dyDescent="0.3">
      <c r="A1290">
        <v>1289</v>
      </c>
      <c r="B1290">
        <v>54</v>
      </c>
      <c r="C1290" t="s">
        <v>23</v>
      </c>
      <c r="D1290" t="s">
        <v>22</v>
      </c>
      <c r="E1290" t="s">
        <v>12</v>
      </c>
      <c r="F1290" s="2">
        <v>473.44</v>
      </c>
      <c r="G1290">
        <v>4</v>
      </c>
      <c r="H1290" s="3">
        <v>3.3</v>
      </c>
      <c r="I1290" t="s">
        <v>17</v>
      </c>
      <c r="J1290" s="1">
        <v>45850</v>
      </c>
      <c r="K1290" s="1">
        <f>Table2[[#This Row],[Order_Date]]+Table2[[#This Row],[Delivery_Time_Days]]</f>
        <v>45854</v>
      </c>
      <c r="L1290" t="str">
        <f>IF(Table2[[#This Row],[Customer_Age]]&lt;30,"Young",IF(Table2[[#This Row],[Customer_Age]]&lt;45,"Middle Age","Old"))</f>
        <v>Old</v>
      </c>
      <c r="M1290" s="3" t="str">
        <f>IF(Table2[[#This Row],[Delivery_Time_Days]]&gt;=7,Table2[[#This Row],[Customer_Rating]],"")</f>
        <v/>
      </c>
      <c r="N1290" s="3">
        <f>IF(Table2[[#This Row],[Delivery_Time_Days]]&lt;7,Table2[[#This Row],[Customer_Rating]],"")</f>
        <v>3.3</v>
      </c>
    </row>
    <row r="1291" spans="1:14" x14ac:dyDescent="0.3">
      <c r="A1291">
        <v>1290</v>
      </c>
      <c r="B1291">
        <v>25</v>
      </c>
      <c r="C1291" t="s">
        <v>23</v>
      </c>
      <c r="D1291" t="s">
        <v>20</v>
      </c>
      <c r="E1291" t="s">
        <v>21</v>
      </c>
      <c r="F1291" s="2">
        <v>1095.51</v>
      </c>
      <c r="G1291">
        <v>7</v>
      </c>
      <c r="H1291" s="3">
        <v>2.6</v>
      </c>
      <c r="I1291" t="s">
        <v>13</v>
      </c>
      <c r="J1291" s="1">
        <v>45851</v>
      </c>
      <c r="K1291" s="1">
        <f>Table2[[#This Row],[Order_Date]]+Table2[[#This Row],[Delivery_Time_Days]]</f>
        <v>45858</v>
      </c>
      <c r="L1291" t="str">
        <f>IF(Table2[[#This Row],[Customer_Age]]&lt;30,"Young",IF(Table2[[#This Row],[Customer_Age]]&lt;45,"Middle Age","Old"))</f>
        <v>Young</v>
      </c>
      <c r="M1291" s="3">
        <f>IF(Table2[[#This Row],[Delivery_Time_Days]]&gt;=7,Table2[[#This Row],[Customer_Rating]],"")</f>
        <v>2.6</v>
      </c>
      <c r="N1291" s="3" t="str">
        <f>IF(Table2[[#This Row],[Delivery_Time_Days]]&lt;7,Table2[[#This Row],[Customer_Rating]],"")</f>
        <v/>
      </c>
    </row>
    <row r="1292" spans="1:14" x14ac:dyDescent="0.3">
      <c r="A1292">
        <v>1291</v>
      </c>
      <c r="B1292">
        <v>23</v>
      </c>
      <c r="C1292" t="s">
        <v>14</v>
      </c>
      <c r="D1292" t="s">
        <v>20</v>
      </c>
      <c r="E1292" t="s">
        <v>12</v>
      </c>
      <c r="F1292" s="2">
        <v>26.6</v>
      </c>
      <c r="G1292">
        <v>14</v>
      </c>
      <c r="H1292" s="3">
        <v>1.5</v>
      </c>
      <c r="I1292" t="s">
        <v>13</v>
      </c>
      <c r="J1292" s="1">
        <v>45852</v>
      </c>
      <c r="K1292" s="1">
        <f>Table2[[#This Row],[Order_Date]]+Table2[[#This Row],[Delivery_Time_Days]]</f>
        <v>45866</v>
      </c>
      <c r="L1292" t="str">
        <f>IF(Table2[[#This Row],[Customer_Age]]&lt;30,"Young",IF(Table2[[#This Row],[Customer_Age]]&lt;45,"Middle Age","Old"))</f>
        <v>Young</v>
      </c>
      <c r="M1292" s="3">
        <f>IF(Table2[[#This Row],[Delivery_Time_Days]]&gt;=7,Table2[[#This Row],[Customer_Rating]],"")</f>
        <v>1.5</v>
      </c>
      <c r="N1292" s="3" t="str">
        <f>IF(Table2[[#This Row],[Delivery_Time_Days]]&lt;7,Table2[[#This Row],[Customer_Rating]],"")</f>
        <v/>
      </c>
    </row>
    <row r="1293" spans="1:14" x14ac:dyDescent="0.3">
      <c r="A1293">
        <v>1292</v>
      </c>
      <c r="B1293">
        <v>55</v>
      </c>
      <c r="C1293" t="s">
        <v>10</v>
      </c>
      <c r="D1293" t="s">
        <v>20</v>
      </c>
      <c r="E1293" t="s">
        <v>12</v>
      </c>
      <c r="F1293" s="2">
        <v>1279</v>
      </c>
      <c r="G1293">
        <v>4</v>
      </c>
      <c r="H1293" s="3">
        <v>1.7</v>
      </c>
      <c r="I1293" t="s">
        <v>17</v>
      </c>
      <c r="J1293" s="1">
        <v>45853</v>
      </c>
      <c r="K1293" s="1">
        <f>Table2[[#This Row],[Order_Date]]+Table2[[#This Row],[Delivery_Time_Days]]</f>
        <v>45857</v>
      </c>
      <c r="L1293" t="str">
        <f>IF(Table2[[#This Row],[Customer_Age]]&lt;30,"Young",IF(Table2[[#This Row],[Customer_Age]]&lt;45,"Middle Age","Old"))</f>
        <v>Old</v>
      </c>
      <c r="M1293" s="3" t="str">
        <f>IF(Table2[[#This Row],[Delivery_Time_Days]]&gt;=7,Table2[[#This Row],[Customer_Rating]],"")</f>
        <v/>
      </c>
      <c r="N1293" s="3">
        <f>IF(Table2[[#This Row],[Delivery_Time_Days]]&lt;7,Table2[[#This Row],[Customer_Rating]],"")</f>
        <v>1.7</v>
      </c>
    </row>
    <row r="1294" spans="1:14" x14ac:dyDescent="0.3">
      <c r="A1294">
        <v>1293</v>
      </c>
      <c r="B1294">
        <v>41</v>
      </c>
      <c r="C1294" t="s">
        <v>14</v>
      </c>
      <c r="D1294" t="s">
        <v>11</v>
      </c>
      <c r="E1294" t="s">
        <v>24</v>
      </c>
      <c r="F1294" s="2">
        <v>676.09</v>
      </c>
      <c r="G1294">
        <v>7</v>
      </c>
      <c r="H1294" s="3">
        <v>3.3</v>
      </c>
      <c r="I1294" t="s">
        <v>17</v>
      </c>
      <c r="J1294" s="1">
        <v>45854</v>
      </c>
      <c r="K1294" s="1">
        <f>Table2[[#This Row],[Order_Date]]+Table2[[#This Row],[Delivery_Time_Days]]</f>
        <v>45861</v>
      </c>
      <c r="L1294" t="str">
        <f>IF(Table2[[#This Row],[Customer_Age]]&lt;30,"Young",IF(Table2[[#This Row],[Customer_Age]]&lt;45,"Middle Age","Old"))</f>
        <v>Middle Age</v>
      </c>
      <c r="M1294" s="3">
        <f>IF(Table2[[#This Row],[Delivery_Time_Days]]&gt;=7,Table2[[#This Row],[Customer_Rating]],"")</f>
        <v>3.3</v>
      </c>
      <c r="N1294" s="3" t="str">
        <f>IF(Table2[[#This Row],[Delivery_Time_Days]]&lt;7,Table2[[#This Row],[Customer_Rating]],"")</f>
        <v/>
      </c>
    </row>
    <row r="1295" spans="1:14" x14ac:dyDescent="0.3">
      <c r="A1295">
        <v>1294</v>
      </c>
      <c r="B1295">
        <v>53</v>
      </c>
      <c r="C1295" t="s">
        <v>14</v>
      </c>
      <c r="D1295" t="s">
        <v>11</v>
      </c>
      <c r="E1295" t="s">
        <v>12</v>
      </c>
      <c r="F1295" s="2">
        <v>925.23</v>
      </c>
      <c r="G1295">
        <v>13</v>
      </c>
      <c r="H1295" s="3">
        <v>2.9</v>
      </c>
      <c r="I1295" t="s">
        <v>13</v>
      </c>
      <c r="J1295" s="1">
        <v>45855</v>
      </c>
      <c r="K1295" s="1">
        <f>Table2[[#This Row],[Order_Date]]+Table2[[#This Row],[Delivery_Time_Days]]</f>
        <v>45868</v>
      </c>
      <c r="L1295" t="str">
        <f>IF(Table2[[#This Row],[Customer_Age]]&lt;30,"Young",IF(Table2[[#This Row],[Customer_Age]]&lt;45,"Middle Age","Old"))</f>
        <v>Old</v>
      </c>
      <c r="M1295" s="3">
        <f>IF(Table2[[#This Row],[Delivery_Time_Days]]&gt;=7,Table2[[#This Row],[Customer_Rating]],"")</f>
        <v>2.9</v>
      </c>
      <c r="N1295" s="3" t="str">
        <f>IF(Table2[[#This Row],[Delivery_Time_Days]]&lt;7,Table2[[#This Row],[Customer_Rating]],"")</f>
        <v/>
      </c>
    </row>
    <row r="1296" spans="1:14" x14ac:dyDescent="0.3">
      <c r="A1296">
        <v>1295</v>
      </c>
      <c r="B1296">
        <v>58</v>
      </c>
      <c r="C1296" t="s">
        <v>10</v>
      </c>
      <c r="D1296" t="s">
        <v>22</v>
      </c>
      <c r="E1296" t="s">
        <v>16</v>
      </c>
      <c r="F1296" s="2">
        <v>493.67</v>
      </c>
      <c r="G1296">
        <v>1</v>
      </c>
      <c r="H1296" s="3">
        <v>3.3</v>
      </c>
      <c r="I1296" t="s">
        <v>13</v>
      </c>
      <c r="J1296" s="1">
        <v>45856</v>
      </c>
      <c r="K1296" s="1">
        <f>Table2[[#This Row],[Order_Date]]+Table2[[#This Row],[Delivery_Time_Days]]</f>
        <v>45857</v>
      </c>
      <c r="L1296" t="str">
        <f>IF(Table2[[#This Row],[Customer_Age]]&lt;30,"Young",IF(Table2[[#This Row],[Customer_Age]]&lt;45,"Middle Age","Old"))</f>
        <v>Old</v>
      </c>
      <c r="M1296" s="3" t="str">
        <f>IF(Table2[[#This Row],[Delivery_Time_Days]]&gt;=7,Table2[[#This Row],[Customer_Rating]],"")</f>
        <v/>
      </c>
      <c r="N1296" s="3">
        <f>IF(Table2[[#This Row],[Delivery_Time_Days]]&lt;7,Table2[[#This Row],[Customer_Rating]],"")</f>
        <v>3.3</v>
      </c>
    </row>
    <row r="1297" spans="1:14" x14ac:dyDescent="0.3">
      <c r="A1297">
        <v>1296</v>
      </c>
      <c r="B1297">
        <v>49</v>
      </c>
      <c r="C1297" t="s">
        <v>23</v>
      </c>
      <c r="D1297" t="s">
        <v>18</v>
      </c>
      <c r="E1297" t="s">
        <v>24</v>
      </c>
      <c r="F1297" s="2">
        <v>542.36</v>
      </c>
      <c r="G1297">
        <v>10</v>
      </c>
      <c r="H1297" s="3">
        <v>3.9</v>
      </c>
      <c r="I1297" t="s">
        <v>13</v>
      </c>
      <c r="J1297" s="1">
        <v>45857</v>
      </c>
      <c r="K1297" s="1">
        <f>Table2[[#This Row],[Order_Date]]+Table2[[#This Row],[Delivery_Time_Days]]</f>
        <v>45867</v>
      </c>
      <c r="L1297" t="str">
        <f>IF(Table2[[#This Row],[Customer_Age]]&lt;30,"Young",IF(Table2[[#This Row],[Customer_Age]]&lt;45,"Middle Age","Old"))</f>
        <v>Old</v>
      </c>
      <c r="M1297" s="3">
        <f>IF(Table2[[#This Row],[Delivery_Time_Days]]&gt;=7,Table2[[#This Row],[Customer_Rating]],"")</f>
        <v>3.9</v>
      </c>
      <c r="N1297" s="3" t="str">
        <f>IF(Table2[[#This Row],[Delivery_Time_Days]]&lt;7,Table2[[#This Row],[Customer_Rating]],"")</f>
        <v/>
      </c>
    </row>
    <row r="1298" spans="1:14" x14ac:dyDescent="0.3">
      <c r="A1298">
        <v>1297</v>
      </c>
      <c r="B1298">
        <v>38</v>
      </c>
      <c r="C1298" t="s">
        <v>23</v>
      </c>
      <c r="D1298" t="s">
        <v>20</v>
      </c>
      <c r="E1298" t="s">
        <v>19</v>
      </c>
      <c r="F1298" s="2">
        <v>80.64</v>
      </c>
      <c r="G1298">
        <v>11</v>
      </c>
      <c r="H1298" s="3">
        <v>2.9</v>
      </c>
      <c r="I1298" t="s">
        <v>13</v>
      </c>
      <c r="J1298" s="1">
        <v>45858</v>
      </c>
      <c r="K1298" s="1">
        <f>Table2[[#This Row],[Order_Date]]+Table2[[#This Row],[Delivery_Time_Days]]</f>
        <v>45869</v>
      </c>
      <c r="L1298" t="str">
        <f>IF(Table2[[#This Row],[Customer_Age]]&lt;30,"Young",IF(Table2[[#This Row],[Customer_Age]]&lt;45,"Middle Age","Old"))</f>
        <v>Middle Age</v>
      </c>
      <c r="M1298" s="3">
        <f>IF(Table2[[#This Row],[Delivery_Time_Days]]&gt;=7,Table2[[#This Row],[Customer_Rating]],"")</f>
        <v>2.9</v>
      </c>
      <c r="N1298" s="3" t="str">
        <f>IF(Table2[[#This Row],[Delivery_Time_Days]]&lt;7,Table2[[#This Row],[Customer_Rating]],"")</f>
        <v/>
      </c>
    </row>
    <row r="1299" spans="1:14" x14ac:dyDescent="0.3">
      <c r="A1299">
        <v>1298</v>
      </c>
      <c r="B1299">
        <v>66</v>
      </c>
      <c r="C1299" t="s">
        <v>10</v>
      </c>
      <c r="D1299" t="s">
        <v>15</v>
      </c>
      <c r="E1299" t="s">
        <v>16</v>
      </c>
      <c r="F1299" s="2">
        <v>58.34</v>
      </c>
      <c r="G1299">
        <v>1</v>
      </c>
      <c r="H1299" s="3">
        <v>4.7</v>
      </c>
      <c r="I1299" t="s">
        <v>13</v>
      </c>
      <c r="J1299" s="1">
        <v>45859</v>
      </c>
      <c r="K1299" s="1">
        <f>Table2[[#This Row],[Order_Date]]+Table2[[#This Row],[Delivery_Time_Days]]</f>
        <v>45860</v>
      </c>
      <c r="L1299" t="str">
        <f>IF(Table2[[#This Row],[Customer_Age]]&lt;30,"Young",IF(Table2[[#This Row],[Customer_Age]]&lt;45,"Middle Age","Old"))</f>
        <v>Old</v>
      </c>
      <c r="M1299" s="3" t="str">
        <f>IF(Table2[[#This Row],[Delivery_Time_Days]]&gt;=7,Table2[[#This Row],[Customer_Rating]],"")</f>
        <v/>
      </c>
      <c r="N1299" s="3">
        <f>IF(Table2[[#This Row],[Delivery_Time_Days]]&lt;7,Table2[[#This Row],[Customer_Rating]],"")</f>
        <v>4.7</v>
      </c>
    </row>
    <row r="1300" spans="1:14" x14ac:dyDescent="0.3">
      <c r="A1300">
        <v>1299</v>
      </c>
      <c r="B1300">
        <v>47</v>
      </c>
      <c r="C1300" t="s">
        <v>10</v>
      </c>
      <c r="D1300" t="s">
        <v>15</v>
      </c>
      <c r="E1300" t="s">
        <v>24</v>
      </c>
      <c r="F1300" s="2">
        <v>191.49</v>
      </c>
      <c r="G1300">
        <v>12</v>
      </c>
      <c r="H1300" s="3">
        <v>1.8</v>
      </c>
      <c r="I1300" t="s">
        <v>13</v>
      </c>
      <c r="J1300" s="1">
        <v>45860</v>
      </c>
      <c r="K1300" s="1">
        <f>Table2[[#This Row],[Order_Date]]+Table2[[#This Row],[Delivery_Time_Days]]</f>
        <v>45872</v>
      </c>
      <c r="L1300" t="str">
        <f>IF(Table2[[#This Row],[Customer_Age]]&lt;30,"Young",IF(Table2[[#This Row],[Customer_Age]]&lt;45,"Middle Age","Old"))</f>
        <v>Old</v>
      </c>
      <c r="M1300" s="3">
        <f>IF(Table2[[#This Row],[Delivery_Time_Days]]&gt;=7,Table2[[#This Row],[Customer_Rating]],"")</f>
        <v>1.8</v>
      </c>
      <c r="N1300" s="3" t="str">
        <f>IF(Table2[[#This Row],[Delivery_Time_Days]]&lt;7,Table2[[#This Row],[Customer_Rating]],"")</f>
        <v/>
      </c>
    </row>
    <row r="1301" spans="1:14" x14ac:dyDescent="0.3">
      <c r="A1301">
        <v>1300</v>
      </c>
      <c r="B1301">
        <v>31</v>
      </c>
      <c r="C1301" t="s">
        <v>14</v>
      </c>
      <c r="D1301" t="s">
        <v>22</v>
      </c>
      <c r="E1301" t="s">
        <v>16</v>
      </c>
      <c r="F1301" s="2">
        <v>164.33</v>
      </c>
      <c r="G1301">
        <v>9</v>
      </c>
      <c r="H1301" s="3">
        <v>3.3</v>
      </c>
      <c r="I1301" t="s">
        <v>17</v>
      </c>
      <c r="J1301" s="1">
        <v>45861</v>
      </c>
      <c r="K1301" s="1">
        <f>Table2[[#This Row],[Order_Date]]+Table2[[#This Row],[Delivery_Time_Days]]</f>
        <v>45870</v>
      </c>
      <c r="L1301" t="str">
        <f>IF(Table2[[#This Row],[Customer_Age]]&lt;30,"Young",IF(Table2[[#This Row],[Customer_Age]]&lt;45,"Middle Age","Old"))</f>
        <v>Middle Age</v>
      </c>
      <c r="M1301" s="3">
        <f>IF(Table2[[#This Row],[Delivery_Time_Days]]&gt;=7,Table2[[#This Row],[Customer_Rating]],"")</f>
        <v>3.3</v>
      </c>
      <c r="N1301" s="3" t="str">
        <f>IF(Table2[[#This Row],[Delivery_Time_Days]]&lt;7,Table2[[#This Row],[Customer_Rating]],"")</f>
        <v/>
      </c>
    </row>
    <row r="1302" spans="1:14" x14ac:dyDescent="0.3">
      <c r="A1302">
        <v>1301</v>
      </c>
      <c r="B1302">
        <v>55</v>
      </c>
      <c r="C1302" t="s">
        <v>23</v>
      </c>
      <c r="D1302" t="s">
        <v>11</v>
      </c>
      <c r="E1302" t="s">
        <v>12</v>
      </c>
      <c r="F1302" s="2">
        <v>57.94</v>
      </c>
      <c r="G1302">
        <v>5</v>
      </c>
      <c r="H1302" s="3">
        <v>4.4000000000000004</v>
      </c>
      <c r="I1302" t="s">
        <v>13</v>
      </c>
      <c r="J1302" s="1">
        <v>45862</v>
      </c>
      <c r="K1302" s="1">
        <f>Table2[[#This Row],[Order_Date]]+Table2[[#This Row],[Delivery_Time_Days]]</f>
        <v>45867</v>
      </c>
      <c r="L1302" t="str">
        <f>IF(Table2[[#This Row],[Customer_Age]]&lt;30,"Young",IF(Table2[[#This Row],[Customer_Age]]&lt;45,"Middle Age","Old"))</f>
        <v>Old</v>
      </c>
      <c r="M1302" s="3" t="str">
        <f>IF(Table2[[#This Row],[Delivery_Time_Days]]&gt;=7,Table2[[#This Row],[Customer_Rating]],"")</f>
        <v/>
      </c>
      <c r="N1302" s="3">
        <f>IF(Table2[[#This Row],[Delivery_Time_Days]]&lt;7,Table2[[#This Row],[Customer_Rating]],"")</f>
        <v>4.4000000000000004</v>
      </c>
    </row>
    <row r="1303" spans="1:14" x14ac:dyDescent="0.3">
      <c r="A1303">
        <v>1302</v>
      </c>
      <c r="B1303">
        <v>56</v>
      </c>
      <c r="C1303" t="s">
        <v>23</v>
      </c>
      <c r="D1303" t="s">
        <v>22</v>
      </c>
      <c r="E1303" t="s">
        <v>12</v>
      </c>
      <c r="F1303" s="2">
        <v>309.93</v>
      </c>
      <c r="G1303">
        <v>10</v>
      </c>
      <c r="H1303" s="3">
        <v>4.2</v>
      </c>
      <c r="I1303" t="s">
        <v>13</v>
      </c>
      <c r="J1303" s="1">
        <v>45863</v>
      </c>
      <c r="K1303" s="1">
        <f>Table2[[#This Row],[Order_Date]]+Table2[[#This Row],[Delivery_Time_Days]]</f>
        <v>45873</v>
      </c>
      <c r="L1303" t="str">
        <f>IF(Table2[[#This Row],[Customer_Age]]&lt;30,"Young",IF(Table2[[#This Row],[Customer_Age]]&lt;45,"Middle Age","Old"))</f>
        <v>Old</v>
      </c>
      <c r="M1303" s="3">
        <f>IF(Table2[[#This Row],[Delivery_Time_Days]]&gt;=7,Table2[[#This Row],[Customer_Rating]],"")</f>
        <v>4.2</v>
      </c>
      <c r="N1303" s="3" t="str">
        <f>IF(Table2[[#This Row],[Delivery_Time_Days]]&lt;7,Table2[[#This Row],[Customer_Rating]],"")</f>
        <v/>
      </c>
    </row>
    <row r="1304" spans="1:14" x14ac:dyDescent="0.3">
      <c r="A1304">
        <v>1303</v>
      </c>
      <c r="B1304">
        <v>46</v>
      </c>
      <c r="C1304" t="s">
        <v>14</v>
      </c>
      <c r="D1304" t="s">
        <v>25</v>
      </c>
      <c r="E1304" t="s">
        <v>19</v>
      </c>
      <c r="F1304" s="2">
        <v>336.82</v>
      </c>
      <c r="G1304">
        <v>3</v>
      </c>
      <c r="H1304" s="3">
        <v>2.2999999999999998</v>
      </c>
      <c r="I1304" t="s">
        <v>13</v>
      </c>
      <c r="J1304" s="1">
        <v>45864</v>
      </c>
      <c r="K1304" s="1">
        <f>Table2[[#This Row],[Order_Date]]+Table2[[#This Row],[Delivery_Time_Days]]</f>
        <v>45867</v>
      </c>
      <c r="L1304" t="str">
        <f>IF(Table2[[#This Row],[Customer_Age]]&lt;30,"Young",IF(Table2[[#This Row],[Customer_Age]]&lt;45,"Middle Age","Old"))</f>
        <v>Old</v>
      </c>
      <c r="M1304" s="3" t="str">
        <f>IF(Table2[[#This Row],[Delivery_Time_Days]]&gt;=7,Table2[[#This Row],[Customer_Rating]],"")</f>
        <v/>
      </c>
      <c r="N1304" s="3">
        <f>IF(Table2[[#This Row],[Delivery_Time_Days]]&lt;7,Table2[[#This Row],[Customer_Rating]],"")</f>
        <v>2.2999999999999998</v>
      </c>
    </row>
    <row r="1305" spans="1:14" x14ac:dyDescent="0.3">
      <c r="A1305">
        <v>1304</v>
      </c>
      <c r="B1305">
        <v>25</v>
      </c>
      <c r="C1305" t="s">
        <v>14</v>
      </c>
      <c r="D1305" t="s">
        <v>20</v>
      </c>
      <c r="E1305" t="s">
        <v>19</v>
      </c>
      <c r="F1305" s="2">
        <v>515.71</v>
      </c>
      <c r="G1305">
        <v>14</v>
      </c>
      <c r="H1305" s="3">
        <v>4.7</v>
      </c>
      <c r="I1305" t="s">
        <v>17</v>
      </c>
      <c r="J1305" s="1">
        <v>45865</v>
      </c>
      <c r="K1305" s="1">
        <f>Table2[[#This Row],[Order_Date]]+Table2[[#This Row],[Delivery_Time_Days]]</f>
        <v>45879</v>
      </c>
      <c r="L1305" t="str">
        <f>IF(Table2[[#This Row],[Customer_Age]]&lt;30,"Young",IF(Table2[[#This Row],[Customer_Age]]&lt;45,"Middle Age","Old"))</f>
        <v>Young</v>
      </c>
      <c r="M1305" s="3">
        <f>IF(Table2[[#This Row],[Delivery_Time_Days]]&gt;=7,Table2[[#This Row],[Customer_Rating]],"")</f>
        <v>4.7</v>
      </c>
      <c r="N1305" s="3" t="str">
        <f>IF(Table2[[#This Row],[Delivery_Time_Days]]&lt;7,Table2[[#This Row],[Customer_Rating]],"")</f>
        <v/>
      </c>
    </row>
    <row r="1306" spans="1:14" x14ac:dyDescent="0.3">
      <c r="A1306">
        <v>1305</v>
      </c>
      <c r="B1306">
        <v>59</v>
      </c>
      <c r="C1306" t="s">
        <v>10</v>
      </c>
      <c r="D1306" t="s">
        <v>11</v>
      </c>
      <c r="E1306" t="s">
        <v>24</v>
      </c>
      <c r="F1306" s="2">
        <v>916.03</v>
      </c>
      <c r="G1306">
        <v>3</v>
      </c>
      <c r="H1306" s="3">
        <v>4.7</v>
      </c>
      <c r="I1306" t="s">
        <v>17</v>
      </c>
      <c r="J1306" s="1">
        <v>45866</v>
      </c>
      <c r="K1306" s="1">
        <f>Table2[[#This Row],[Order_Date]]+Table2[[#This Row],[Delivery_Time_Days]]</f>
        <v>45869</v>
      </c>
      <c r="L1306" t="str">
        <f>IF(Table2[[#This Row],[Customer_Age]]&lt;30,"Young",IF(Table2[[#This Row],[Customer_Age]]&lt;45,"Middle Age","Old"))</f>
        <v>Old</v>
      </c>
      <c r="M1306" s="3" t="str">
        <f>IF(Table2[[#This Row],[Delivery_Time_Days]]&gt;=7,Table2[[#This Row],[Customer_Rating]],"")</f>
        <v/>
      </c>
      <c r="N1306" s="3">
        <f>IF(Table2[[#This Row],[Delivery_Time_Days]]&lt;7,Table2[[#This Row],[Customer_Rating]],"")</f>
        <v>4.7</v>
      </c>
    </row>
    <row r="1307" spans="1:14" x14ac:dyDescent="0.3">
      <c r="A1307">
        <v>1306</v>
      </c>
      <c r="B1307">
        <v>35</v>
      </c>
      <c r="C1307" t="s">
        <v>23</v>
      </c>
      <c r="D1307" t="s">
        <v>22</v>
      </c>
      <c r="E1307" t="s">
        <v>19</v>
      </c>
      <c r="F1307" s="2">
        <v>587.45000000000005</v>
      </c>
      <c r="G1307">
        <v>7</v>
      </c>
      <c r="H1307" s="3">
        <v>2.2999999999999998</v>
      </c>
      <c r="I1307" t="s">
        <v>13</v>
      </c>
      <c r="J1307" s="1">
        <v>45867</v>
      </c>
      <c r="K1307" s="1">
        <f>Table2[[#This Row],[Order_Date]]+Table2[[#This Row],[Delivery_Time_Days]]</f>
        <v>45874</v>
      </c>
      <c r="L1307" t="str">
        <f>IF(Table2[[#This Row],[Customer_Age]]&lt;30,"Young",IF(Table2[[#This Row],[Customer_Age]]&lt;45,"Middle Age","Old"))</f>
        <v>Middle Age</v>
      </c>
      <c r="M1307" s="3">
        <f>IF(Table2[[#This Row],[Delivery_Time_Days]]&gt;=7,Table2[[#This Row],[Customer_Rating]],"")</f>
        <v>2.2999999999999998</v>
      </c>
      <c r="N1307" s="3" t="str">
        <f>IF(Table2[[#This Row],[Delivery_Time_Days]]&lt;7,Table2[[#This Row],[Customer_Rating]],"")</f>
        <v/>
      </c>
    </row>
    <row r="1308" spans="1:14" x14ac:dyDescent="0.3">
      <c r="A1308">
        <v>1307</v>
      </c>
      <c r="B1308">
        <v>69</v>
      </c>
      <c r="C1308" t="s">
        <v>23</v>
      </c>
      <c r="D1308" t="s">
        <v>11</v>
      </c>
      <c r="E1308" t="s">
        <v>12</v>
      </c>
      <c r="F1308" s="2">
        <v>261.52999999999997</v>
      </c>
      <c r="G1308">
        <v>1</v>
      </c>
      <c r="H1308" s="3">
        <v>2.8</v>
      </c>
      <c r="I1308" t="s">
        <v>13</v>
      </c>
      <c r="J1308" s="1">
        <v>45868</v>
      </c>
      <c r="K1308" s="1">
        <f>Table2[[#This Row],[Order_Date]]+Table2[[#This Row],[Delivery_Time_Days]]</f>
        <v>45869</v>
      </c>
      <c r="L1308" t="str">
        <f>IF(Table2[[#This Row],[Customer_Age]]&lt;30,"Young",IF(Table2[[#This Row],[Customer_Age]]&lt;45,"Middle Age","Old"))</f>
        <v>Old</v>
      </c>
      <c r="M1308" s="3" t="str">
        <f>IF(Table2[[#This Row],[Delivery_Time_Days]]&gt;=7,Table2[[#This Row],[Customer_Rating]],"")</f>
        <v/>
      </c>
      <c r="N1308" s="3">
        <f>IF(Table2[[#This Row],[Delivery_Time_Days]]&lt;7,Table2[[#This Row],[Customer_Rating]],"")</f>
        <v>2.8</v>
      </c>
    </row>
    <row r="1309" spans="1:14" x14ac:dyDescent="0.3">
      <c r="A1309">
        <v>1308</v>
      </c>
      <c r="B1309">
        <v>40</v>
      </c>
      <c r="C1309" t="s">
        <v>23</v>
      </c>
      <c r="D1309" t="s">
        <v>22</v>
      </c>
      <c r="E1309" t="s">
        <v>12</v>
      </c>
      <c r="F1309" s="2">
        <v>912.7</v>
      </c>
      <c r="G1309">
        <v>9</v>
      </c>
      <c r="H1309" s="3">
        <v>3.6</v>
      </c>
      <c r="I1309" t="s">
        <v>17</v>
      </c>
      <c r="J1309" s="1">
        <v>45869</v>
      </c>
      <c r="K1309" s="1">
        <f>Table2[[#This Row],[Order_Date]]+Table2[[#This Row],[Delivery_Time_Days]]</f>
        <v>45878</v>
      </c>
      <c r="L1309" t="str">
        <f>IF(Table2[[#This Row],[Customer_Age]]&lt;30,"Young",IF(Table2[[#This Row],[Customer_Age]]&lt;45,"Middle Age","Old"))</f>
        <v>Middle Age</v>
      </c>
      <c r="M1309" s="3">
        <f>IF(Table2[[#This Row],[Delivery_Time_Days]]&gt;=7,Table2[[#This Row],[Customer_Rating]],"")</f>
        <v>3.6</v>
      </c>
      <c r="N1309" s="3" t="str">
        <f>IF(Table2[[#This Row],[Delivery_Time_Days]]&lt;7,Table2[[#This Row],[Customer_Rating]],"")</f>
        <v/>
      </c>
    </row>
    <row r="1310" spans="1:14" x14ac:dyDescent="0.3">
      <c r="A1310">
        <v>1309</v>
      </c>
      <c r="B1310">
        <v>22</v>
      </c>
      <c r="C1310" t="s">
        <v>23</v>
      </c>
      <c r="D1310" t="s">
        <v>25</v>
      </c>
      <c r="E1310" t="s">
        <v>19</v>
      </c>
      <c r="F1310" s="2">
        <v>282.17</v>
      </c>
      <c r="G1310">
        <v>14</v>
      </c>
      <c r="H1310" s="3">
        <v>4.9000000000000004</v>
      </c>
      <c r="I1310" t="s">
        <v>17</v>
      </c>
      <c r="J1310" s="1">
        <v>45870</v>
      </c>
      <c r="K1310" s="1">
        <f>Table2[[#This Row],[Order_Date]]+Table2[[#This Row],[Delivery_Time_Days]]</f>
        <v>45884</v>
      </c>
      <c r="L1310" t="str">
        <f>IF(Table2[[#This Row],[Customer_Age]]&lt;30,"Young",IF(Table2[[#This Row],[Customer_Age]]&lt;45,"Middle Age","Old"))</f>
        <v>Young</v>
      </c>
      <c r="M1310" s="3">
        <f>IF(Table2[[#This Row],[Delivery_Time_Days]]&gt;=7,Table2[[#This Row],[Customer_Rating]],"")</f>
        <v>4.9000000000000004</v>
      </c>
      <c r="N1310" s="3" t="str">
        <f>IF(Table2[[#This Row],[Delivery_Time_Days]]&lt;7,Table2[[#This Row],[Customer_Rating]],"")</f>
        <v/>
      </c>
    </row>
    <row r="1311" spans="1:14" x14ac:dyDescent="0.3">
      <c r="A1311">
        <v>1310</v>
      </c>
      <c r="B1311">
        <v>60</v>
      </c>
      <c r="C1311" t="s">
        <v>23</v>
      </c>
      <c r="D1311" t="s">
        <v>15</v>
      </c>
      <c r="E1311" t="s">
        <v>12</v>
      </c>
      <c r="F1311" s="2">
        <v>173.44</v>
      </c>
      <c r="G1311">
        <v>12</v>
      </c>
      <c r="H1311" s="3">
        <v>4.5</v>
      </c>
      <c r="I1311" t="s">
        <v>13</v>
      </c>
      <c r="J1311" s="1">
        <v>45871</v>
      </c>
      <c r="K1311" s="1">
        <f>Table2[[#This Row],[Order_Date]]+Table2[[#This Row],[Delivery_Time_Days]]</f>
        <v>45883</v>
      </c>
      <c r="L1311" t="str">
        <f>IF(Table2[[#This Row],[Customer_Age]]&lt;30,"Young",IF(Table2[[#This Row],[Customer_Age]]&lt;45,"Middle Age","Old"))</f>
        <v>Old</v>
      </c>
      <c r="M1311" s="3">
        <f>IF(Table2[[#This Row],[Delivery_Time_Days]]&gt;=7,Table2[[#This Row],[Customer_Rating]],"")</f>
        <v>4.5</v>
      </c>
      <c r="N1311" s="3" t="str">
        <f>IF(Table2[[#This Row],[Delivery_Time_Days]]&lt;7,Table2[[#This Row],[Customer_Rating]],"")</f>
        <v/>
      </c>
    </row>
    <row r="1312" spans="1:14" x14ac:dyDescent="0.3">
      <c r="A1312">
        <v>1311</v>
      </c>
      <c r="B1312">
        <v>20</v>
      </c>
      <c r="C1312" t="s">
        <v>23</v>
      </c>
      <c r="D1312" t="s">
        <v>20</v>
      </c>
      <c r="E1312" t="s">
        <v>12</v>
      </c>
      <c r="F1312" s="2">
        <v>1418.08</v>
      </c>
      <c r="G1312">
        <v>3</v>
      </c>
      <c r="H1312" s="3">
        <v>3</v>
      </c>
      <c r="I1312" t="s">
        <v>13</v>
      </c>
      <c r="J1312" s="1">
        <v>45872</v>
      </c>
      <c r="K1312" s="1">
        <f>Table2[[#This Row],[Order_Date]]+Table2[[#This Row],[Delivery_Time_Days]]</f>
        <v>45875</v>
      </c>
      <c r="L1312" t="str">
        <f>IF(Table2[[#This Row],[Customer_Age]]&lt;30,"Young",IF(Table2[[#This Row],[Customer_Age]]&lt;45,"Middle Age","Old"))</f>
        <v>Young</v>
      </c>
      <c r="M1312" s="3" t="str">
        <f>IF(Table2[[#This Row],[Delivery_Time_Days]]&gt;=7,Table2[[#This Row],[Customer_Rating]],"")</f>
        <v/>
      </c>
      <c r="N1312" s="3">
        <f>IF(Table2[[#This Row],[Delivery_Time_Days]]&lt;7,Table2[[#This Row],[Customer_Rating]],"")</f>
        <v>3</v>
      </c>
    </row>
    <row r="1313" spans="1:14" x14ac:dyDescent="0.3">
      <c r="A1313">
        <v>1312</v>
      </c>
      <c r="B1313">
        <v>34</v>
      </c>
      <c r="C1313" t="s">
        <v>10</v>
      </c>
      <c r="D1313" t="s">
        <v>25</v>
      </c>
      <c r="E1313" t="s">
        <v>21</v>
      </c>
      <c r="F1313" s="2">
        <v>1170.74</v>
      </c>
      <c r="G1313">
        <v>8</v>
      </c>
      <c r="H1313" s="3">
        <v>2.2000000000000002</v>
      </c>
      <c r="I1313" t="s">
        <v>13</v>
      </c>
      <c r="J1313" s="1">
        <v>45873</v>
      </c>
      <c r="K1313" s="1">
        <f>Table2[[#This Row],[Order_Date]]+Table2[[#This Row],[Delivery_Time_Days]]</f>
        <v>45881</v>
      </c>
      <c r="L1313" t="str">
        <f>IF(Table2[[#This Row],[Customer_Age]]&lt;30,"Young",IF(Table2[[#This Row],[Customer_Age]]&lt;45,"Middle Age","Old"))</f>
        <v>Middle Age</v>
      </c>
      <c r="M1313" s="3">
        <f>IF(Table2[[#This Row],[Delivery_Time_Days]]&gt;=7,Table2[[#This Row],[Customer_Rating]],"")</f>
        <v>2.2000000000000002</v>
      </c>
      <c r="N1313" s="3" t="str">
        <f>IF(Table2[[#This Row],[Delivery_Time_Days]]&lt;7,Table2[[#This Row],[Customer_Rating]],"")</f>
        <v/>
      </c>
    </row>
    <row r="1314" spans="1:14" x14ac:dyDescent="0.3">
      <c r="A1314">
        <v>1313</v>
      </c>
      <c r="B1314">
        <v>63</v>
      </c>
      <c r="C1314" t="s">
        <v>14</v>
      </c>
      <c r="D1314" t="s">
        <v>25</v>
      </c>
      <c r="E1314" t="s">
        <v>12</v>
      </c>
      <c r="F1314" s="2">
        <v>1142.6600000000001</v>
      </c>
      <c r="G1314">
        <v>13</v>
      </c>
      <c r="H1314" s="3">
        <v>3.1</v>
      </c>
      <c r="I1314" t="s">
        <v>13</v>
      </c>
      <c r="J1314" s="1">
        <v>45874</v>
      </c>
      <c r="K1314" s="1">
        <f>Table2[[#This Row],[Order_Date]]+Table2[[#This Row],[Delivery_Time_Days]]</f>
        <v>45887</v>
      </c>
      <c r="L1314" t="str">
        <f>IF(Table2[[#This Row],[Customer_Age]]&lt;30,"Young",IF(Table2[[#This Row],[Customer_Age]]&lt;45,"Middle Age","Old"))</f>
        <v>Old</v>
      </c>
      <c r="M1314" s="3">
        <f>IF(Table2[[#This Row],[Delivery_Time_Days]]&gt;=7,Table2[[#This Row],[Customer_Rating]],"")</f>
        <v>3.1</v>
      </c>
      <c r="N1314" s="3" t="str">
        <f>IF(Table2[[#This Row],[Delivery_Time_Days]]&lt;7,Table2[[#This Row],[Customer_Rating]],"")</f>
        <v/>
      </c>
    </row>
    <row r="1315" spans="1:14" x14ac:dyDescent="0.3">
      <c r="A1315">
        <v>1314</v>
      </c>
      <c r="B1315">
        <v>66</v>
      </c>
      <c r="C1315" t="s">
        <v>14</v>
      </c>
      <c r="D1315" t="s">
        <v>11</v>
      </c>
      <c r="E1315" t="s">
        <v>12</v>
      </c>
      <c r="F1315" s="2">
        <v>557.16</v>
      </c>
      <c r="G1315">
        <v>13</v>
      </c>
      <c r="H1315" s="3">
        <v>3.7</v>
      </c>
      <c r="I1315" t="s">
        <v>17</v>
      </c>
      <c r="J1315" s="1">
        <v>45875</v>
      </c>
      <c r="K1315" s="1">
        <f>Table2[[#This Row],[Order_Date]]+Table2[[#This Row],[Delivery_Time_Days]]</f>
        <v>45888</v>
      </c>
      <c r="L1315" t="str">
        <f>IF(Table2[[#This Row],[Customer_Age]]&lt;30,"Young",IF(Table2[[#This Row],[Customer_Age]]&lt;45,"Middle Age","Old"))</f>
        <v>Old</v>
      </c>
      <c r="M1315" s="3">
        <f>IF(Table2[[#This Row],[Delivery_Time_Days]]&gt;=7,Table2[[#This Row],[Customer_Rating]],"")</f>
        <v>3.7</v>
      </c>
      <c r="N1315" s="3" t="str">
        <f>IF(Table2[[#This Row],[Delivery_Time_Days]]&lt;7,Table2[[#This Row],[Customer_Rating]],"")</f>
        <v/>
      </c>
    </row>
    <row r="1316" spans="1:14" x14ac:dyDescent="0.3">
      <c r="A1316">
        <v>1315</v>
      </c>
      <c r="B1316">
        <v>37</v>
      </c>
      <c r="C1316" t="s">
        <v>14</v>
      </c>
      <c r="D1316" t="s">
        <v>11</v>
      </c>
      <c r="E1316" t="s">
        <v>21</v>
      </c>
      <c r="F1316" s="2">
        <v>956.41</v>
      </c>
      <c r="G1316">
        <v>10</v>
      </c>
      <c r="H1316" s="3">
        <v>2.5</v>
      </c>
      <c r="I1316" t="s">
        <v>13</v>
      </c>
      <c r="J1316" s="1">
        <v>45876</v>
      </c>
      <c r="K1316" s="1">
        <f>Table2[[#This Row],[Order_Date]]+Table2[[#This Row],[Delivery_Time_Days]]</f>
        <v>45886</v>
      </c>
      <c r="L1316" t="str">
        <f>IF(Table2[[#This Row],[Customer_Age]]&lt;30,"Young",IF(Table2[[#This Row],[Customer_Age]]&lt;45,"Middle Age","Old"))</f>
        <v>Middle Age</v>
      </c>
      <c r="M1316" s="3">
        <f>IF(Table2[[#This Row],[Delivery_Time_Days]]&gt;=7,Table2[[#This Row],[Customer_Rating]],"")</f>
        <v>2.5</v>
      </c>
      <c r="N1316" s="3" t="str">
        <f>IF(Table2[[#This Row],[Delivery_Time_Days]]&lt;7,Table2[[#This Row],[Customer_Rating]],"")</f>
        <v/>
      </c>
    </row>
    <row r="1317" spans="1:14" x14ac:dyDescent="0.3">
      <c r="A1317">
        <v>1316</v>
      </c>
      <c r="B1317">
        <v>50</v>
      </c>
      <c r="C1317" t="s">
        <v>10</v>
      </c>
      <c r="D1317" t="s">
        <v>18</v>
      </c>
      <c r="E1317" t="s">
        <v>21</v>
      </c>
      <c r="F1317" s="2">
        <v>570.1</v>
      </c>
      <c r="G1317">
        <v>10</v>
      </c>
      <c r="H1317" s="3">
        <v>1.2</v>
      </c>
      <c r="I1317" t="s">
        <v>17</v>
      </c>
      <c r="J1317" s="1">
        <v>45877</v>
      </c>
      <c r="K1317" s="1">
        <f>Table2[[#This Row],[Order_Date]]+Table2[[#This Row],[Delivery_Time_Days]]</f>
        <v>45887</v>
      </c>
      <c r="L1317" t="str">
        <f>IF(Table2[[#This Row],[Customer_Age]]&lt;30,"Young",IF(Table2[[#This Row],[Customer_Age]]&lt;45,"Middle Age","Old"))</f>
        <v>Old</v>
      </c>
      <c r="M1317" s="3">
        <f>IF(Table2[[#This Row],[Delivery_Time_Days]]&gt;=7,Table2[[#This Row],[Customer_Rating]],"")</f>
        <v>1.2</v>
      </c>
      <c r="N1317" s="3" t="str">
        <f>IF(Table2[[#This Row],[Delivery_Time_Days]]&lt;7,Table2[[#This Row],[Customer_Rating]],"")</f>
        <v/>
      </c>
    </row>
    <row r="1318" spans="1:14" x14ac:dyDescent="0.3">
      <c r="A1318">
        <v>1317</v>
      </c>
      <c r="B1318">
        <v>41</v>
      </c>
      <c r="C1318" t="s">
        <v>14</v>
      </c>
      <c r="D1318" t="s">
        <v>22</v>
      </c>
      <c r="E1318" t="s">
        <v>24</v>
      </c>
      <c r="F1318" s="2">
        <v>558.82000000000005</v>
      </c>
      <c r="G1318">
        <v>7</v>
      </c>
      <c r="H1318" s="3">
        <v>3.4</v>
      </c>
      <c r="I1318" t="s">
        <v>13</v>
      </c>
      <c r="J1318" s="1">
        <v>45878</v>
      </c>
      <c r="K1318" s="1">
        <f>Table2[[#This Row],[Order_Date]]+Table2[[#This Row],[Delivery_Time_Days]]</f>
        <v>45885</v>
      </c>
      <c r="L1318" t="str">
        <f>IF(Table2[[#This Row],[Customer_Age]]&lt;30,"Young",IF(Table2[[#This Row],[Customer_Age]]&lt;45,"Middle Age","Old"))</f>
        <v>Middle Age</v>
      </c>
      <c r="M1318" s="3">
        <f>IF(Table2[[#This Row],[Delivery_Time_Days]]&gt;=7,Table2[[#This Row],[Customer_Rating]],"")</f>
        <v>3.4</v>
      </c>
      <c r="N1318" s="3" t="str">
        <f>IF(Table2[[#This Row],[Delivery_Time_Days]]&lt;7,Table2[[#This Row],[Customer_Rating]],"")</f>
        <v/>
      </c>
    </row>
    <row r="1319" spans="1:14" x14ac:dyDescent="0.3">
      <c r="A1319">
        <v>1318</v>
      </c>
      <c r="B1319">
        <v>23</v>
      </c>
      <c r="C1319" t="s">
        <v>10</v>
      </c>
      <c r="D1319" t="s">
        <v>15</v>
      </c>
      <c r="E1319" t="s">
        <v>19</v>
      </c>
      <c r="F1319" s="2">
        <v>1406.14</v>
      </c>
      <c r="G1319">
        <v>14</v>
      </c>
      <c r="H1319" s="3">
        <v>4.9000000000000004</v>
      </c>
      <c r="I1319" t="s">
        <v>17</v>
      </c>
      <c r="J1319" s="1">
        <v>45879</v>
      </c>
      <c r="K1319" s="1">
        <f>Table2[[#This Row],[Order_Date]]+Table2[[#This Row],[Delivery_Time_Days]]</f>
        <v>45893</v>
      </c>
      <c r="L1319" t="str">
        <f>IF(Table2[[#This Row],[Customer_Age]]&lt;30,"Young",IF(Table2[[#This Row],[Customer_Age]]&lt;45,"Middle Age","Old"))</f>
        <v>Young</v>
      </c>
      <c r="M1319" s="3">
        <f>IF(Table2[[#This Row],[Delivery_Time_Days]]&gt;=7,Table2[[#This Row],[Customer_Rating]],"")</f>
        <v>4.9000000000000004</v>
      </c>
      <c r="N1319" s="3" t="str">
        <f>IF(Table2[[#This Row],[Delivery_Time_Days]]&lt;7,Table2[[#This Row],[Customer_Rating]],"")</f>
        <v/>
      </c>
    </row>
    <row r="1320" spans="1:14" x14ac:dyDescent="0.3">
      <c r="A1320">
        <v>1319</v>
      </c>
      <c r="B1320">
        <v>29</v>
      </c>
      <c r="C1320" t="s">
        <v>14</v>
      </c>
      <c r="D1320" t="s">
        <v>18</v>
      </c>
      <c r="E1320" t="s">
        <v>16</v>
      </c>
      <c r="F1320" s="2">
        <v>1450.66</v>
      </c>
      <c r="G1320">
        <v>6</v>
      </c>
      <c r="H1320" s="3">
        <v>3.2</v>
      </c>
      <c r="I1320" t="s">
        <v>17</v>
      </c>
      <c r="J1320" s="1">
        <v>45880</v>
      </c>
      <c r="K1320" s="1">
        <f>Table2[[#This Row],[Order_Date]]+Table2[[#This Row],[Delivery_Time_Days]]</f>
        <v>45886</v>
      </c>
      <c r="L1320" t="str">
        <f>IF(Table2[[#This Row],[Customer_Age]]&lt;30,"Young",IF(Table2[[#This Row],[Customer_Age]]&lt;45,"Middle Age","Old"))</f>
        <v>Young</v>
      </c>
      <c r="M1320" s="3" t="str">
        <f>IF(Table2[[#This Row],[Delivery_Time_Days]]&gt;=7,Table2[[#This Row],[Customer_Rating]],"")</f>
        <v/>
      </c>
      <c r="N1320" s="3">
        <f>IF(Table2[[#This Row],[Delivery_Time_Days]]&lt;7,Table2[[#This Row],[Customer_Rating]],"")</f>
        <v>3.2</v>
      </c>
    </row>
    <row r="1321" spans="1:14" x14ac:dyDescent="0.3">
      <c r="A1321">
        <v>1320</v>
      </c>
      <c r="B1321">
        <v>26</v>
      </c>
      <c r="C1321" t="s">
        <v>10</v>
      </c>
      <c r="D1321" t="s">
        <v>15</v>
      </c>
      <c r="E1321" t="s">
        <v>21</v>
      </c>
      <c r="F1321" s="2">
        <v>520.19000000000005</v>
      </c>
      <c r="G1321">
        <v>8</v>
      </c>
      <c r="H1321" s="3">
        <v>4.3</v>
      </c>
      <c r="I1321" t="s">
        <v>17</v>
      </c>
      <c r="J1321" s="1">
        <v>45881</v>
      </c>
      <c r="K1321" s="1">
        <f>Table2[[#This Row],[Order_Date]]+Table2[[#This Row],[Delivery_Time_Days]]</f>
        <v>45889</v>
      </c>
      <c r="L1321" t="str">
        <f>IF(Table2[[#This Row],[Customer_Age]]&lt;30,"Young",IF(Table2[[#This Row],[Customer_Age]]&lt;45,"Middle Age","Old"))</f>
        <v>Young</v>
      </c>
      <c r="M1321" s="3">
        <f>IF(Table2[[#This Row],[Delivery_Time_Days]]&gt;=7,Table2[[#This Row],[Customer_Rating]],"")</f>
        <v>4.3</v>
      </c>
      <c r="N1321" s="3" t="str">
        <f>IF(Table2[[#This Row],[Delivery_Time_Days]]&lt;7,Table2[[#This Row],[Customer_Rating]],"")</f>
        <v/>
      </c>
    </row>
    <row r="1322" spans="1:14" x14ac:dyDescent="0.3">
      <c r="A1322">
        <v>1321</v>
      </c>
      <c r="B1322">
        <v>55</v>
      </c>
      <c r="C1322" t="s">
        <v>10</v>
      </c>
      <c r="D1322" t="s">
        <v>25</v>
      </c>
      <c r="E1322" t="s">
        <v>19</v>
      </c>
      <c r="F1322" s="2">
        <v>699.83</v>
      </c>
      <c r="G1322">
        <v>3</v>
      </c>
      <c r="H1322" s="3">
        <v>3</v>
      </c>
      <c r="I1322" t="s">
        <v>17</v>
      </c>
      <c r="J1322" s="1">
        <v>45882</v>
      </c>
      <c r="K1322" s="1">
        <f>Table2[[#This Row],[Order_Date]]+Table2[[#This Row],[Delivery_Time_Days]]</f>
        <v>45885</v>
      </c>
      <c r="L1322" t="str">
        <f>IF(Table2[[#This Row],[Customer_Age]]&lt;30,"Young",IF(Table2[[#This Row],[Customer_Age]]&lt;45,"Middle Age","Old"))</f>
        <v>Old</v>
      </c>
      <c r="M1322" s="3" t="str">
        <f>IF(Table2[[#This Row],[Delivery_Time_Days]]&gt;=7,Table2[[#This Row],[Customer_Rating]],"")</f>
        <v/>
      </c>
      <c r="N1322" s="3">
        <f>IF(Table2[[#This Row],[Delivery_Time_Days]]&lt;7,Table2[[#This Row],[Customer_Rating]],"")</f>
        <v>3</v>
      </c>
    </row>
    <row r="1323" spans="1:14" x14ac:dyDescent="0.3">
      <c r="A1323">
        <v>1322</v>
      </c>
      <c r="B1323">
        <v>53</v>
      </c>
      <c r="C1323" t="s">
        <v>23</v>
      </c>
      <c r="D1323" t="s">
        <v>18</v>
      </c>
      <c r="E1323" t="s">
        <v>24</v>
      </c>
      <c r="F1323" s="2">
        <v>907.17</v>
      </c>
      <c r="G1323">
        <v>13</v>
      </c>
      <c r="H1323" s="3">
        <v>3.8</v>
      </c>
      <c r="I1323" t="s">
        <v>17</v>
      </c>
      <c r="J1323" s="1">
        <v>45883</v>
      </c>
      <c r="K1323" s="1">
        <f>Table2[[#This Row],[Order_Date]]+Table2[[#This Row],[Delivery_Time_Days]]</f>
        <v>45896</v>
      </c>
      <c r="L1323" t="str">
        <f>IF(Table2[[#This Row],[Customer_Age]]&lt;30,"Young",IF(Table2[[#This Row],[Customer_Age]]&lt;45,"Middle Age","Old"))</f>
        <v>Old</v>
      </c>
      <c r="M1323" s="3">
        <f>IF(Table2[[#This Row],[Delivery_Time_Days]]&gt;=7,Table2[[#This Row],[Customer_Rating]],"")</f>
        <v>3.8</v>
      </c>
      <c r="N1323" s="3" t="str">
        <f>IF(Table2[[#This Row],[Delivery_Time_Days]]&lt;7,Table2[[#This Row],[Customer_Rating]],"")</f>
        <v/>
      </c>
    </row>
    <row r="1324" spans="1:14" x14ac:dyDescent="0.3">
      <c r="A1324">
        <v>1323</v>
      </c>
      <c r="B1324">
        <v>42</v>
      </c>
      <c r="C1324" t="s">
        <v>14</v>
      </c>
      <c r="D1324" t="s">
        <v>15</v>
      </c>
      <c r="E1324" t="s">
        <v>12</v>
      </c>
      <c r="F1324" s="2">
        <v>1405.25</v>
      </c>
      <c r="G1324">
        <v>13</v>
      </c>
      <c r="H1324" s="3">
        <v>4</v>
      </c>
      <c r="I1324" t="s">
        <v>17</v>
      </c>
      <c r="J1324" s="1">
        <v>45884</v>
      </c>
      <c r="K1324" s="1">
        <f>Table2[[#This Row],[Order_Date]]+Table2[[#This Row],[Delivery_Time_Days]]</f>
        <v>45897</v>
      </c>
      <c r="L1324" t="str">
        <f>IF(Table2[[#This Row],[Customer_Age]]&lt;30,"Young",IF(Table2[[#This Row],[Customer_Age]]&lt;45,"Middle Age","Old"))</f>
        <v>Middle Age</v>
      </c>
      <c r="M1324" s="3">
        <f>IF(Table2[[#This Row],[Delivery_Time_Days]]&gt;=7,Table2[[#This Row],[Customer_Rating]],"")</f>
        <v>4</v>
      </c>
      <c r="N1324" s="3" t="str">
        <f>IF(Table2[[#This Row],[Delivery_Time_Days]]&lt;7,Table2[[#This Row],[Customer_Rating]],"")</f>
        <v/>
      </c>
    </row>
    <row r="1325" spans="1:14" x14ac:dyDescent="0.3">
      <c r="A1325">
        <v>1324</v>
      </c>
      <c r="B1325">
        <v>26</v>
      </c>
      <c r="C1325" t="s">
        <v>10</v>
      </c>
      <c r="D1325" t="s">
        <v>18</v>
      </c>
      <c r="E1325" t="s">
        <v>19</v>
      </c>
      <c r="F1325" s="2">
        <v>230.66</v>
      </c>
      <c r="G1325">
        <v>10</v>
      </c>
      <c r="H1325" s="3">
        <v>4</v>
      </c>
      <c r="I1325" t="s">
        <v>17</v>
      </c>
      <c r="J1325" s="1">
        <v>45885</v>
      </c>
      <c r="K1325" s="1">
        <f>Table2[[#This Row],[Order_Date]]+Table2[[#This Row],[Delivery_Time_Days]]</f>
        <v>45895</v>
      </c>
      <c r="L1325" t="str">
        <f>IF(Table2[[#This Row],[Customer_Age]]&lt;30,"Young",IF(Table2[[#This Row],[Customer_Age]]&lt;45,"Middle Age","Old"))</f>
        <v>Young</v>
      </c>
      <c r="M1325" s="3">
        <f>IF(Table2[[#This Row],[Delivery_Time_Days]]&gt;=7,Table2[[#This Row],[Customer_Rating]],"")</f>
        <v>4</v>
      </c>
      <c r="N1325" s="3" t="str">
        <f>IF(Table2[[#This Row],[Delivery_Time_Days]]&lt;7,Table2[[#This Row],[Customer_Rating]],"")</f>
        <v/>
      </c>
    </row>
    <row r="1326" spans="1:14" x14ac:dyDescent="0.3">
      <c r="A1326">
        <v>1325</v>
      </c>
      <c r="B1326">
        <v>37</v>
      </c>
      <c r="C1326" t="s">
        <v>23</v>
      </c>
      <c r="D1326" t="s">
        <v>20</v>
      </c>
      <c r="E1326" t="s">
        <v>21</v>
      </c>
      <c r="F1326" s="2">
        <v>470.5</v>
      </c>
      <c r="G1326">
        <v>7</v>
      </c>
      <c r="H1326" s="3">
        <v>3.5</v>
      </c>
      <c r="I1326" t="s">
        <v>17</v>
      </c>
      <c r="J1326" s="1">
        <v>45886</v>
      </c>
      <c r="K1326" s="1">
        <f>Table2[[#This Row],[Order_Date]]+Table2[[#This Row],[Delivery_Time_Days]]</f>
        <v>45893</v>
      </c>
      <c r="L1326" t="str">
        <f>IF(Table2[[#This Row],[Customer_Age]]&lt;30,"Young",IF(Table2[[#This Row],[Customer_Age]]&lt;45,"Middle Age","Old"))</f>
        <v>Middle Age</v>
      </c>
      <c r="M1326" s="3">
        <f>IF(Table2[[#This Row],[Delivery_Time_Days]]&gt;=7,Table2[[#This Row],[Customer_Rating]],"")</f>
        <v>3.5</v>
      </c>
      <c r="N1326" s="3" t="str">
        <f>IF(Table2[[#This Row],[Delivery_Time_Days]]&lt;7,Table2[[#This Row],[Customer_Rating]],"")</f>
        <v/>
      </c>
    </row>
    <row r="1327" spans="1:14" x14ac:dyDescent="0.3">
      <c r="A1327">
        <v>1326</v>
      </c>
      <c r="B1327">
        <v>47</v>
      </c>
      <c r="C1327" t="s">
        <v>14</v>
      </c>
      <c r="D1327" t="s">
        <v>11</v>
      </c>
      <c r="E1327" t="s">
        <v>24</v>
      </c>
      <c r="F1327" s="2">
        <v>1178.01</v>
      </c>
      <c r="G1327">
        <v>4</v>
      </c>
      <c r="H1327" s="3">
        <v>2.7</v>
      </c>
      <c r="I1327" t="s">
        <v>17</v>
      </c>
      <c r="J1327" s="1">
        <v>45887</v>
      </c>
      <c r="K1327" s="1">
        <f>Table2[[#This Row],[Order_Date]]+Table2[[#This Row],[Delivery_Time_Days]]</f>
        <v>45891</v>
      </c>
      <c r="L1327" t="str">
        <f>IF(Table2[[#This Row],[Customer_Age]]&lt;30,"Young",IF(Table2[[#This Row],[Customer_Age]]&lt;45,"Middle Age","Old"))</f>
        <v>Old</v>
      </c>
      <c r="M1327" s="3" t="str">
        <f>IF(Table2[[#This Row],[Delivery_Time_Days]]&gt;=7,Table2[[#This Row],[Customer_Rating]],"")</f>
        <v/>
      </c>
      <c r="N1327" s="3">
        <f>IF(Table2[[#This Row],[Delivery_Time_Days]]&lt;7,Table2[[#This Row],[Customer_Rating]],"")</f>
        <v>2.7</v>
      </c>
    </row>
    <row r="1328" spans="1:14" x14ac:dyDescent="0.3">
      <c r="A1328">
        <v>1327</v>
      </c>
      <c r="B1328">
        <v>35</v>
      </c>
      <c r="C1328" t="s">
        <v>23</v>
      </c>
      <c r="D1328" t="s">
        <v>22</v>
      </c>
      <c r="E1328" t="s">
        <v>12</v>
      </c>
      <c r="F1328" s="2">
        <v>1251.8499999999999</v>
      </c>
      <c r="G1328">
        <v>3</v>
      </c>
      <c r="H1328" s="3">
        <v>4.2</v>
      </c>
      <c r="I1328" t="s">
        <v>13</v>
      </c>
      <c r="J1328" s="1">
        <v>45888</v>
      </c>
      <c r="K1328" s="1">
        <f>Table2[[#This Row],[Order_Date]]+Table2[[#This Row],[Delivery_Time_Days]]</f>
        <v>45891</v>
      </c>
      <c r="L1328" t="str">
        <f>IF(Table2[[#This Row],[Customer_Age]]&lt;30,"Young",IF(Table2[[#This Row],[Customer_Age]]&lt;45,"Middle Age","Old"))</f>
        <v>Middle Age</v>
      </c>
      <c r="M1328" s="3" t="str">
        <f>IF(Table2[[#This Row],[Delivery_Time_Days]]&gt;=7,Table2[[#This Row],[Customer_Rating]],"")</f>
        <v/>
      </c>
      <c r="N1328" s="3">
        <f>IF(Table2[[#This Row],[Delivery_Time_Days]]&lt;7,Table2[[#This Row],[Customer_Rating]],"")</f>
        <v>4.2</v>
      </c>
    </row>
    <row r="1329" spans="1:14" x14ac:dyDescent="0.3">
      <c r="A1329">
        <v>1328</v>
      </c>
      <c r="B1329">
        <v>64</v>
      </c>
      <c r="C1329" t="s">
        <v>10</v>
      </c>
      <c r="D1329" t="s">
        <v>25</v>
      </c>
      <c r="E1329" t="s">
        <v>19</v>
      </c>
      <c r="F1329" s="2">
        <v>562.66</v>
      </c>
      <c r="G1329">
        <v>9</v>
      </c>
      <c r="H1329" s="3">
        <v>1.8</v>
      </c>
      <c r="I1329" t="s">
        <v>17</v>
      </c>
      <c r="J1329" s="1">
        <v>45889</v>
      </c>
      <c r="K1329" s="1">
        <f>Table2[[#This Row],[Order_Date]]+Table2[[#This Row],[Delivery_Time_Days]]</f>
        <v>45898</v>
      </c>
      <c r="L1329" t="str">
        <f>IF(Table2[[#This Row],[Customer_Age]]&lt;30,"Young",IF(Table2[[#This Row],[Customer_Age]]&lt;45,"Middle Age","Old"))</f>
        <v>Old</v>
      </c>
      <c r="M1329" s="3">
        <f>IF(Table2[[#This Row],[Delivery_Time_Days]]&gt;=7,Table2[[#This Row],[Customer_Rating]],"")</f>
        <v>1.8</v>
      </c>
      <c r="N1329" s="3" t="str">
        <f>IF(Table2[[#This Row],[Delivery_Time_Days]]&lt;7,Table2[[#This Row],[Customer_Rating]],"")</f>
        <v/>
      </c>
    </row>
    <row r="1330" spans="1:14" x14ac:dyDescent="0.3">
      <c r="A1330">
        <v>1329</v>
      </c>
      <c r="B1330">
        <v>45</v>
      </c>
      <c r="C1330" t="s">
        <v>23</v>
      </c>
      <c r="D1330" t="s">
        <v>15</v>
      </c>
      <c r="E1330" t="s">
        <v>21</v>
      </c>
      <c r="F1330" s="2">
        <v>1255.05</v>
      </c>
      <c r="G1330">
        <v>4</v>
      </c>
      <c r="H1330" s="3">
        <v>4.5</v>
      </c>
      <c r="I1330" t="s">
        <v>13</v>
      </c>
      <c r="J1330" s="1">
        <v>45890</v>
      </c>
      <c r="K1330" s="1">
        <f>Table2[[#This Row],[Order_Date]]+Table2[[#This Row],[Delivery_Time_Days]]</f>
        <v>45894</v>
      </c>
      <c r="L1330" t="str">
        <f>IF(Table2[[#This Row],[Customer_Age]]&lt;30,"Young",IF(Table2[[#This Row],[Customer_Age]]&lt;45,"Middle Age","Old"))</f>
        <v>Old</v>
      </c>
      <c r="M1330" s="3" t="str">
        <f>IF(Table2[[#This Row],[Delivery_Time_Days]]&gt;=7,Table2[[#This Row],[Customer_Rating]],"")</f>
        <v/>
      </c>
      <c r="N1330" s="3">
        <f>IF(Table2[[#This Row],[Delivery_Time_Days]]&lt;7,Table2[[#This Row],[Customer_Rating]],"")</f>
        <v>4.5</v>
      </c>
    </row>
    <row r="1331" spans="1:14" x14ac:dyDescent="0.3">
      <c r="A1331">
        <v>1330</v>
      </c>
      <c r="B1331">
        <v>28</v>
      </c>
      <c r="C1331" t="s">
        <v>10</v>
      </c>
      <c r="D1331" t="s">
        <v>20</v>
      </c>
      <c r="E1331" t="s">
        <v>21</v>
      </c>
      <c r="F1331" s="2">
        <v>307.74</v>
      </c>
      <c r="G1331">
        <v>5</v>
      </c>
      <c r="H1331" s="3">
        <v>2.5</v>
      </c>
      <c r="I1331" t="s">
        <v>17</v>
      </c>
      <c r="J1331" s="1">
        <v>45891</v>
      </c>
      <c r="K1331" s="1">
        <f>Table2[[#This Row],[Order_Date]]+Table2[[#This Row],[Delivery_Time_Days]]</f>
        <v>45896</v>
      </c>
      <c r="L1331" t="str">
        <f>IF(Table2[[#This Row],[Customer_Age]]&lt;30,"Young",IF(Table2[[#This Row],[Customer_Age]]&lt;45,"Middle Age","Old"))</f>
        <v>Young</v>
      </c>
      <c r="M1331" s="3" t="str">
        <f>IF(Table2[[#This Row],[Delivery_Time_Days]]&gt;=7,Table2[[#This Row],[Customer_Rating]],"")</f>
        <v/>
      </c>
      <c r="N1331" s="3">
        <f>IF(Table2[[#This Row],[Delivery_Time_Days]]&lt;7,Table2[[#This Row],[Customer_Rating]],"")</f>
        <v>2.5</v>
      </c>
    </row>
    <row r="1332" spans="1:14" x14ac:dyDescent="0.3">
      <c r="A1332">
        <v>1331</v>
      </c>
      <c r="B1332">
        <v>47</v>
      </c>
      <c r="C1332" t="s">
        <v>14</v>
      </c>
      <c r="D1332" t="s">
        <v>22</v>
      </c>
      <c r="E1332" t="s">
        <v>21</v>
      </c>
      <c r="F1332" s="2">
        <v>1347.37</v>
      </c>
      <c r="G1332">
        <v>2</v>
      </c>
      <c r="H1332" s="3">
        <v>2.7</v>
      </c>
      <c r="I1332" t="s">
        <v>13</v>
      </c>
      <c r="J1332" s="1">
        <v>45892</v>
      </c>
      <c r="K1332" s="1">
        <f>Table2[[#This Row],[Order_Date]]+Table2[[#This Row],[Delivery_Time_Days]]</f>
        <v>45894</v>
      </c>
      <c r="L1332" t="str">
        <f>IF(Table2[[#This Row],[Customer_Age]]&lt;30,"Young",IF(Table2[[#This Row],[Customer_Age]]&lt;45,"Middle Age","Old"))</f>
        <v>Old</v>
      </c>
      <c r="M1332" s="3" t="str">
        <f>IF(Table2[[#This Row],[Delivery_Time_Days]]&gt;=7,Table2[[#This Row],[Customer_Rating]],"")</f>
        <v/>
      </c>
      <c r="N1332" s="3">
        <f>IF(Table2[[#This Row],[Delivery_Time_Days]]&lt;7,Table2[[#This Row],[Customer_Rating]],"")</f>
        <v>2.7</v>
      </c>
    </row>
    <row r="1333" spans="1:14" x14ac:dyDescent="0.3">
      <c r="A1333">
        <v>1332</v>
      </c>
      <c r="B1333">
        <v>18</v>
      </c>
      <c r="C1333" t="s">
        <v>23</v>
      </c>
      <c r="D1333" t="s">
        <v>22</v>
      </c>
      <c r="E1333" t="s">
        <v>24</v>
      </c>
      <c r="F1333" s="2">
        <v>722.35</v>
      </c>
      <c r="G1333">
        <v>3</v>
      </c>
      <c r="H1333" s="3">
        <v>1.2</v>
      </c>
      <c r="I1333" t="s">
        <v>13</v>
      </c>
      <c r="J1333" s="1">
        <v>45893</v>
      </c>
      <c r="K1333" s="1">
        <f>Table2[[#This Row],[Order_Date]]+Table2[[#This Row],[Delivery_Time_Days]]</f>
        <v>45896</v>
      </c>
      <c r="L1333" t="str">
        <f>IF(Table2[[#This Row],[Customer_Age]]&lt;30,"Young",IF(Table2[[#This Row],[Customer_Age]]&lt;45,"Middle Age","Old"))</f>
        <v>Young</v>
      </c>
      <c r="M1333" s="3" t="str">
        <f>IF(Table2[[#This Row],[Delivery_Time_Days]]&gt;=7,Table2[[#This Row],[Customer_Rating]],"")</f>
        <v/>
      </c>
      <c r="N1333" s="3">
        <f>IF(Table2[[#This Row],[Delivery_Time_Days]]&lt;7,Table2[[#This Row],[Customer_Rating]],"")</f>
        <v>1.2</v>
      </c>
    </row>
    <row r="1334" spans="1:14" x14ac:dyDescent="0.3">
      <c r="A1334">
        <v>1333</v>
      </c>
      <c r="B1334">
        <v>30</v>
      </c>
      <c r="C1334" t="s">
        <v>14</v>
      </c>
      <c r="D1334" t="s">
        <v>22</v>
      </c>
      <c r="E1334" t="s">
        <v>21</v>
      </c>
      <c r="F1334" s="2">
        <v>62.09</v>
      </c>
      <c r="G1334">
        <v>11</v>
      </c>
      <c r="H1334" s="3">
        <v>2.7</v>
      </c>
      <c r="I1334" t="s">
        <v>17</v>
      </c>
      <c r="J1334" s="1">
        <v>45894</v>
      </c>
      <c r="K1334" s="1">
        <f>Table2[[#This Row],[Order_Date]]+Table2[[#This Row],[Delivery_Time_Days]]</f>
        <v>45905</v>
      </c>
      <c r="L1334" t="str">
        <f>IF(Table2[[#This Row],[Customer_Age]]&lt;30,"Young",IF(Table2[[#This Row],[Customer_Age]]&lt;45,"Middle Age","Old"))</f>
        <v>Middle Age</v>
      </c>
      <c r="M1334" s="3">
        <f>IF(Table2[[#This Row],[Delivery_Time_Days]]&gt;=7,Table2[[#This Row],[Customer_Rating]],"")</f>
        <v>2.7</v>
      </c>
      <c r="N1334" s="3" t="str">
        <f>IF(Table2[[#This Row],[Delivery_Time_Days]]&lt;7,Table2[[#This Row],[Customer_Rating]],"")</f>
        <v/>
      </c>
    </row>
    <row r="1335" spans="1:14" x14ac:dyDescent="0.3">
      <c r="A1335">
        <v>1334</v>
      </c>
      <c r="B1335">
        <v>69</v>
      </c>
      <c r="C1335" t="s">
        <v>10</v>
      </c>
      <c r="D1335" t="s">
        <v>20</v>
      </c>
      <c r="E1335" t="s">
        <v>12</v>
      </c>
      <c r="F1335" s="2">
        <v>432.33</v>
      </c>
      <c r="G1335">
        <v>12</v>
      </c>
      <c r="H1335" s="3">
        <v>1.8</v>
      </c>
      <c r="I1335" t="s">
        <v>17</v>
      </c>
      <c r="J1335" s="1">
        <v>45895</v>
      </c>
      <c r="K1335" s="1">
        <f>Table2[[#This Row],[Order_Date]]+Table2[[#This Row],[Delivery_Time_Days]]</f>
        <v>45907</v>
      </c>
      <c r="L1335" t="str">
        <f>IF(Table2[[#This Row],[Customer_Age]]&lt;30,"Young",IF(Table2[[#This Row],[Customer_Age]]&lt;45,"Middle Age","Old"))</f>
        <v>Old</v>
      </c>
      <c r="M1335" s="3">
        <f>IF(Table2[[#This Row],[Delivery_Time_Days]]&gt;=7,Table2[[#This Row],[Customer_Rating]],"")</f>
        <v>1.8</v>
      </c>
      <c r="N1335" s="3" t="str">
        <f>IF(Table2[[#This Row],[Delivery_Time_Days]]&lt;7,Table2[[#This Row],[Customer_Rating]],"")</f>
        <v/>
      </c>
    </row>
    <row r="1336" spans="1:14" x14ac:dyDescent="0.3">
      <c r="A1336">
        <v>1335</v>
      </c>
      <c r="B1336">
        <v>39</v>
      </c>
      <c r="C1336" t="s">
        <v>23</v>
      </c>
      <c r="D1336" t="s">
        <v>22</v>
      </c>
      <c r="E1336" t="s">
        <v>12</v>
      </c>
      <c r="F1336" s="2">
        <v>584.41</v>
      </c>
      <c r="G1336">
        <v>3</v>
      </c>
      <c r="H1336" s="3">
        <v>4.9000000000000004</v>
      </c>
      <c r="I1336" t="s">
        <v>13</v>
      </c>
      <c r="J1336" s="1">
        <v>45896</v>
      </c>
      <c r="K1336" s="1">
        <f>Table2[[#This Row],[Order_Date]]+Table2[[#This Row],[Delivery_Time_Days]]</f>
        <v>45899</v>
      </c>
      <c r="L1336" t="str">
        <f>IF(Table2[[#This Row],[Customer_Age]]&lt;30,"Young",IF(Table2[[#This Row],[Customer_Age]]&lt;45,"Middle Age","Old"))</f>
        <v>Middle Age</v>
      </c>
      <c r="M1336" s="3" t="str">
        <f>IF(Table2[[#This Row],[Delivery_Time_Days]]&gt;=7,Table2[[#This Row],[Customer_Rating]],"")</f>
        <v/>
      </c>
      <c r="N1336" s="3">
        <f>IF(Table2[[#This Row],[Delivery_Time_Days]]&lt;7,Table2[[#This Row],[Customer_Rating]],"")</f>
        <v>4.9000000000000004</v>
      </c>
    </row>
    <row r="1337" spans="1:14" x14ac:dyDescent="0.3">
      <c r="A1337">
        <v>1336</v>
      </c>
      <c r="B1337">
        <v>34</v>
      </c>
      <c r="C1337" t="s">
        <v>14</v>
      </c>
      <c r="D1337" t="s">
        <v>25</v>
      </c>
      <c r="E1337" t="s">
        <v>19</v>
      </c>
      <c r="F1337" s="2">
        <v>169.86</v>
      </c>
      <c r="G1337">
        <v>11</v>
      </c>
      <c r="H1337" s="3">
        <v>3.6</v>
      </c>
      <c r="I1337" t="s">
        <v>13</v>
      </c>
      <c r="J1337" s="1">
        <v>45897</v>
      </c>
      <c r="K1337" s="1">
        <f>Table2[[#This Row],[Order_Date]]+Table2[[#This Row],[Delivery_Time_Days]]</f>
        <v>45908</v>
      </c>
      <c r="L1337" t="str">
        <f>IF(Table2[[#This Row],[Customer_Age]]&lt;30,"Young",IF(Table2[[#This Row],[Customer_Age]]&lt;45,"Middle Age","Old"))</f>
        <v>Middle Age</v>
      </c>
      <c r="M1337" s="3">
        <f>IF(Table2[[#This Row],[Delivery_Time_Days]]&gt;=7,Table2[[#This Row],[Customer_Rating]],"")</f>
        <v>3.6</v>
      </c>
      <c r="N1337" s="3" t="str">
        <f>IF(Table2[[#This Row],[Delivery_Time_Days]]&lt;7,Table2[[#This Row],[Customer_Rating]],"")</f>
        <v/>
      </c>
    </row>
    <row r="1338" spans="1:14" x14ac:dyDescent="0.3">
      <c r="A1338">
        <v>1337</v>
      </c>
      <c r="B1338">
        <v>63</v>
      </c>
      <c r="C1338" t="s">
        <v>23</v>
      </c>
      <c r="D1338" t="s">
        <v>15</v>
      </c>
      <c r="E1338" t="s">
        <v>21</v>
      </c>
      <c r="F1338" s="2">
        <v>1476.65</v>
      </c>
      <c r="G1338">
        <v>2</v>
      </c>
      <c r="H1338" s="3">
        <v>3</v>
      </c>
      <c r="I1338" t="s">
        <v>17</v>
      </c>
      <c r="J1338" s="1">
        <v>45898</v>
      </c>
      <c r="K1338" s="1">
        <f>Table2[[#This Row],[Order_Date]]+Table2[[#This Row],[Delivery_Time_Days]]</f>
        <v>45900</v>
      </c>
      <c r="L1338" t="str">
        <f>IF(Table2[[#This Row],[Customer_Age]]&lt;30,"Young",IF(Table2[[#This Row],[Customer_Age]]&lt;45,"Middle Age","Old"))</f>
        <v>Old</v>
      </c>
      <c r="M1338" s="3" t="str">
        <f>IF(Table2[[#This Row],[Delivery_Time_Days]]&gt;=7,Table2[[#This Row],[Customer_Rating]],"")</f>
        <v/>
      </c>
      <c r="N1338" s="3">
        <f>IF(Table2[[#This Row],[Delivery_Time_Days]]&lt;7,Table2[[#This Row],[Customer_Rating]],"")</f>
        <v>3</v>
      </c>
    </row>
    <row r="1339" spans="1:14" x14ac:dyDescent="0.3">
      <c r="A1339">
        <v>1338</v>
      </c>
      <c r="B1339">
        <v>38</v>
      </c>
      <c r="C1339" t="s">
        <v>10</v>
      </c>
      <c r="D1339" t="s">
        <v>20</v>
      </c>
      <c r="E1339" t="s">
        <v>12</v>
      </c>
      <c r="F1339" s="2">
        <v>93.66</v>
      </c>
      <c r="G1339">
        <v>2</v>
      </c>
      <c r="H1339" s="3">
        <v>3</v>
      </c>
      <c r="I1339" t="s">
        <v>17</v>
      </c>
      <c r="J1339" s="1">
        <v>45899</v>
      </c>
      <c r="K1339" s="1">
        <f>Table2[[#This Row],[Order_Date]]+Table2[[#This Row],[Delivery_Time_Days]]</f>
        <v>45901</v>
      </c>
      <c r="L1339" t="str">
        <f>IF(Table2[[#This Row],[Customer_Age]]&lt;30,"Young",IF(Table2[[#This Row],[Customer_Age]]&lt;45,"Middle Age","Old"))</f>
        <v>Middle Age</v>
      </c>
      <c r="M1339" s="3" t="str">
        <f>IF(Table2[[#This Row],[Delivery_Time_Days]]&gt;=7,Table2[[#This Row],[Customer_Rating]],"")</f>
        <v/>
      </c>
      <c r="N1339" s="3">
        <f>IF(Table2[[#This Row],[Delivery_Time_Days]]&lt;7,Table2[[#This Row],[Customer_Rating]],"")</f>
        <v>3</v>
      </c>
    </row>
    <row r="1340" spans="1:14" x14ac:dyDescent="0.3">
      <c r="A1340">
        <v>1339</v>
      </c>
      <c r="B1340">
        <v>58</v>
      </c>
      <c r="C1340" t="s">
        <v>10</v>
      </c>
      <c r="D1340" t="s">
        <v>15</v>
      </c>
      <c r="E1340" t="s">
        <v>16</v>
      </c>
      <c r="F1340" s="2">
        <v>1208.17</v>
      </c>
      <c r="G1340">
        <v>5</v>
      </c>
      <c r="H1340" s="3">
        <v>1</v>
      </c>
      <c r="I1340" t="s">
        <v>13</v>
      </c>
      <c r="J1340" s="1">
        <v>45900</v>
      </c>
      <c r="K1340" s="1">
        <f>Table2[[#This Row],[Order_Date]]+Table2[[#This Row],[Delivery_Time_Days]]</f>
        <v>45905</v>
      </c>
      <c r="L1340" t="str">
        <f>IF(Table2[[#This Row],[Customer_Age]]&lt;30,"Young",IF(Table2[[#This Row],[Customer_Age]]&lt;45,"Middle Age","Old"))</f>
        <v>Old</v>
      </c>
      <c r="M1340" s="3" t="str">
        <f>IF(Table2[[#This Row],[Delivery_Time_Days]]&gt;=7,Table2[[#This Row],[Customer_Rating]],"")</f>
        <v/>
      </c>
      <c r="N1340" s="3">
        <f>IF(Table2[[#This Row],[Delivery_Time_Days]]&lt;7,Table2[[#This Row],[Customer_Rating]],"")</f>
        <v>1</v>
      </c>
    </row>
    <row r="1341" spans="1:14" x14ac:dyDescent="0.3">
      <c r="A1341">
        <v>1340</v>
      </c>
      <c r="B1341">
        <v>58</v>
      </c>
      <c r="C1341" t="s">
        <v>10</v>
      </c>
      <c r="D1341" t="s">
        <v>15</v>
      </c>
      <c r="E1341" t="s">
        <v>24</v>
      </c>
      <c r="F1341" s="2">
        <v>1229.81</v>
      </c>
      <c r="G1341">
        <v>13</v>
      </c>
      <c r="H1341" s="3">
        <v>1.5</v>
      </c>
      <c r="I1341" t="s">
        <v>13</v>
      </c>
      <c r="J1341" s="1">
        <v>45901</v>
      </c>
      <c r="K1341" s="1">
        <f>Table2[[#This Row],[Order_Date]]+Table2[[#This Row],[Delivery_Time_Days]]</f>
        <v>45914</v>
      </c>
      <c r="L1341" t="str">
        <f>IF(Table2[[#This Row],[Customer_Age]]&lt;30,"Young",IF(Table2[[#This Row],[Customer_Age]]&lt;45,"Middle Age","Old"))</f>
        <v>Old</v>
      </c>
      <c r="M1341" s="3">
        <f>IF(Table2[[#This Row],[Delivery_Time_Days]]&gt;=7,Table2[[#This Row],[Customer_Rating]],"")</f>
        <v>1.5</v>
      </c>
      <c r="N1341" s="3" t="str">
        <f>IF(Table2[[#This Row],[Delivery_Time_Days]]&lt;7,Table2[[#This Row],[Customer_Rating]],"")</f>
        <v/>
      </c>
    </row>
    <row r="1342" spans="1:14" x14ac:dyDescent="0.3">
      <c r="A1342">
        <v>1341</v>
      </c>
      <c r="B1342">
        <v>27</v>
      </c>
      <c r="C1342" t="s">
        <v>23</v>
      </c>
      <c r="D1342" t="s">
        <v>18</v>
      </c>
      <c r="E1342" t="s">
        <v>16</v>
      </c>
      <c r="F1342" s="2">
        <v>1488.4</v>
      </c>
      <c r="G1342">
        <v>14</v>
      </c>
      <c r="H1342" s="3">
        <v>3.9</v>
      </c>
      <c r="I1342" t="s">
        <v>17</v>
      </c>
      <c r="J1342" s="1">
        <v>45902</v>
      </c>
      <c r="K1342" s="1">
        <f>Table2[[#This Row],[Order_Date]]+Table2[[#This Row],[Delivery_Time_Days]]</f>
        <v>45916</v>
      </c>
      <c r="L1342" t="str">
        <f>IF(Table2[[#This Row],[Customer_Age]]&lt;30,"Young",IF(Table2[[#This Row],[Customer_Age]]&lt;45,"Middle Age","Old"))</f>
        <v>Young</v>
      </c>
      <c r="M1342" s="3">
        <f>IF(Table2[[#This Row],[Delivery_Time_Days]]&gt;=7,Table2[[#This Row],[Customer_Rating]],"")</f>
        <v>3.9</v>
      </c>
      <c r="N1342" s="3" t="str">
        <f>IF(Table2[[#This Row],[Delivery_Time_Days]]&lt;7,Table2[[#This Row],[Customer_Rating]],"")</f>
        <v/>
      </c>
    </row>
    <row r="1343" spans="1:14" x14ac:dyDescent="0.3">
      <c r="A1343">
        <v>1342</v>
      </c>
      <c r="B1343">
        <v>24</v>
      </c>
      <c r="C1343" t="s">
        <v>10</v>
      </c>
      <c r="D1343" t="s">
        <v>25</v>
      </c>
      <c r="E1343" t="s">
        <v>12</v>
      </c>
      <c r="F1343" s="2">
        <v>472.05</v>
      </c>
      <c r="G1343">
        <v>9</v>
      </c>
      <c r="H1343" s="3">
        <v>3.4</v>
      </c>
      <c r="I1343" t="s">
        <v>17</v>
      </c>
      <c r="J1343" s="1">
        <v>45903</v>
      </c>
      <c r="K1343" s="1">
        <f>Table2[[#This Row],[Order_Date]]+Table2[[#This Row],[Delivery_Time_Days]]</f>
        <v>45912</v>
      </c>
      <c r="L1343" t="str">
        <f>IF(Table2[[#This Row],[Customer_Age]]&lt;30,"Young",IF(Table2[[#This Row],[Customer_Age]]&lt;45,"Middle Age","Old"))</f>
        <v>Young</v>
      </c>
      <c r="M1343" s="3">
        <f>IF(Table2[[#This Row],[Delivery_Time_Days]]&gt;=7,Table2[[#This Row],[Customer_Rating]],"")</f>
        <v>3.4</v>
      </c>
      <c r="N1343" s="3" t="str">
        <f>IF(Table2[[#This Row],[Delivery_Time_Days]]&lt;7,Table2[[#This Row],[Customer_Rating]],"")</f>
        <v/>
      </c>
    </row>
    <row r="1344" spans="1:14" x14ac:dyDescent="0.3">
      <c r="A1344">
        <v>1343</v>
      </c>
      <c r="B1344">
        <v>45</v>
      </c>
      <c r="C1344" t="s">
        <v>14</v>
      </c>
      <c r="D1344" t="s">
        <v>11</v>
      </c>
      <c r="E1344" t="s">
        <v>16</v>
      </c>
      <c r="F1344" s="2">
        <v>1065.0899999999999</v>
      </c>
      <c r="G1344">
        <v>9</v>
      </c>
      <c r="H1344" s="3">
        <v>3.7</v>
      </c>
      <c r="I1344" t="s">
        <v>17</v>
      </c>
      <c r="J1344" s="1">
        <v>45904</v>
      </c>
      <c r="K1344" s="1">
        <f>Table2[[#This Row],[Order_Date]]+Table2[[#This Row],[Delivery_Time_Days]]</f>
        <v>45913</v>
      </c>
      <c r="L1344" t="str">
        <f>IF(Table2[[#This Row],[Customer_Age]]&lt;30,"Young",IF(Table2[[#This Row],[Customer_Age]]&lt;45,"Middle Age","Old"))</f>
        <v>Old</v>
      </c>
      <c r="M1344" s="3">
        <f>IF(Table2[[#This Row],[Delivery_Time_Days]]&gt;=7,Table2[[#This Row],[Customer_Rating]],"")</f>
        <v>3.7</v>
      </c>
      <c r="N1344" s="3" t="str">
        <f>IF(Table2[[#This Row],[Delivery_Time_Days]]&lt;7,Table2[[#This Row],[Customer_Rating]],"")</f>
        <v/>
      </c>
    </row>
    <row r="1345" spans="1:14" x14ac:dyDescent="0.3">
      <c r="A1345">
        <v>1344</v>
      </c>
      <c r="B1345">
        <v>27</v>
      </c>
      <c r="C1345" t="s">
        <v>14</v>
      </c>
      <c r="D1345" t="s">
        <v>22</v>
      </c>
      <c r="E1345" t="s">
        <v>24</v>
      </c>
      <c r="F1345" s="2">
        <v>768.92</v>
      </c>
      <c r="G1345">
        <v>10</v>
      </c>
      <c r="H1345" s="3">
        <v>1.8</v>
      </c>
      <c r="I1345" t="s">
        <v>17</v>
      </c>
      <c r="J1345" s="1">
        <v>45905</v>
      </c>
      <c r="K1345" s="1">
        <f>Table2[[#This Row],[Order_Date]]+Table2[[#This Row],[Delivery_Time_Days]]</f>
        <v>45915</v>
      </c>
      <c r="L1345" t="str">
        <f>IF(Table2[[#This Row],[Customer_Age]]&lt;30,"Young",IF(Table2[[#This Row],[Customer_Age]]&lt;45,"Middle Age","Old"))</f>
        <v>Young</v>
      </c>
      <c r="M1345" s="3">
        <f>IF(Table2[[#This Row],[Delivery_Time_Days]]&gt;=7,Table2[[#This Row],[Customer_Rating]],"")</f>
        <v>1.8</v>
      </c>
      <c r="N1345" s="3" t="str">
        <f>IF(Table2[[#This Row],[Delivery_Time_Days]]&lt;7,Table2[[#This Row],[Customer_Rating]],"")</f>
        <v/>
      </c>
    </row>
    <row r="1346" spans="1:14" x14ac:dyDescent="0.3">
      <c r="A1346">
        <v>1345</v>
      </c>
      <c r="B1346">
        <v>42</v>
      </c>
      <c r="C1346" t="s">
        <v>14</v>
      </c>
      <c r="D1346" t="s">
        <v>18</v>
      </c>
      <c r="E1346" t="s">
        <v>12</v>
      </c>
      <c r="F1346" s="2">
        <v>899.05</v>
      </c>
      <c r="G1346">
        <v>8</v>
      </c>
      <c r="H1346" s="3">
        <v>3.6</v>
      </c>
      <c r="I1346" t="s">
        <v>13</v>
      </c>
      <c r="J1346" s="1">
        <v>45906</v>
      </c>
      <c r="K1346" s="1">
        <f>Table2[[#This Row],[Order_Date]]+Table2[[#This Row],[Delivery_Time_Days]]</f>
        <v>45914</v>
      </c>
      <c r="L1346" t="str">
        <f>IF(Table2[[#This Row],[Customer_Age]]&lt;30,"Young",IF(Table2[[#This Row],[Customer_Age]]&lt;45,"Middle Age","Old"))</f>
        <v>Middle Age</v>
      </c>
      <c r="M1346" s="3">
        <f>IF(Table2[[#This Row],[Delivery_Time_Days]]&gt;=7,Table2[[#This Row],[Customer_Rating]],"")</f>
        <v>3.6</v>
      </c>
      <c r="N1346" s="3" t="str">
        <f>IF(Table2[[#This Row],[Delivery_Time_Days]]&lt;7,Table2[[#This Row],[Customer_Rating]],"")</f>
        <v/>
      </c>
    </row>
    <row r="1347" spans="1:14" x14ac:dyDescent="0.3">
      <c r="A1347">
        <v>1346</v>
      </c>
      <c r="B1347">
        <v>36</v>
      </c>
      <c r="C1347" t="s">
        <v>10</v>
      </c>
      <c r="D1347" t="s">
        <v>22</v>
      </c>
      <c r="E1347" t="s">
        <v>21</v>
      </c>
      <c r="F1347" s="2">
        <v>463.39</v>
      </c>
      <c r="G1347">
        <v>7</v>
      </c>
      <c r="H1347" s="3">
        <v>1.5</v>
      </c>
      <c r="I1347" t="s">
        <v>17</v>
      </c>
      <c r="J1347" s="1">
        <v>45907</v>
      </c>
      <c r="K1347" s="1">
        <f>Table2[[#This Row],[Order_Date]]+Table2[[#This Row],[Delivery_Time_Days]]</f>
        <v>45914</v>
      </c>
      <c r="L1347" t="str">
        <f>IF(Table2[[#This Row],[Customer_Age]]&lt;30,"Young",IF(Table2[[#This Row],[Customer_Age]]&lt;45,"Middle Age","Old"))</f>
        <v>Middle Age</v>
      </c>
      <c r="M1347" s="3">
        <f>IF(Table2[[#This Row],[Delivery_Time_Days]]&gt;=7,Table2[[#This Row],[Customer_Rating]],"")</f>
        <v>1.5</v>
      </c>
      <c r="N1347" s="3" t="str">
        <f>IF(Table2[[#This Row],[Delivery_Time_Days]]&lt;7,Table2[[#This Row],[Customer_Rating]],"")</f>
        <v/>
      </c>
    </row>
    <row r="1348" spans="1:14" x14ac:dyDescent="0.3">
      <c r="A1348">
        <v>1347</v>
      </c>
      <c r="B1348">
        <v>53</v>
      </c>
      <c r="C1348" t="s">
        <v>10</v>
      </c>
      <c r="D1348" t="s">
        <v>20</v>
      </c>
      <c r="E1348" t="s">
        <v>21</v>
      </c>
      <c r="F1348" s="2">
        <v>146.04</v>
      </c>
      <c r="G1348">
        <v>9</v>
      </c>
      <c r="H1348" s="3">
        <v>4</v>
      </c>
      <c r="I1348" t="s">
        <v>13</v>
      </c>
      <c r="J1348" s="1">
        <v>45908</v>
      </c>
      <c r="K1348" s="1">
        <f>Table2[[#This Row],[Order_Date]]+Table2[[#This Row],[Delivery_Time_Days]]</f>
        <v>45917</v>
      </c>
      <c r="L1348" t="str">
        <f>IF(Table2[[#This Row],[Customer_Age]]&lt;30,"Young",IF(Table2[[#This Row],[Customer_Age]]&lt;45,"Middle Age","Old"))</f>
        <v>Old</v>
      </c>
      <c r="M1348" s="3">
        <f>IF(Table2[[#This Row],[Delivery_Time_Days]]&gt;=7,Table2[[#This Row],[Customer_Rating]],"")</f>
        <v>4</v>
      </c>
      <c r="N1348" s="3" t="str">
        <f>IF(Table2[[#This Row],[Delivery_Time_Days]]&lt;7,Table2[[#This Row],[Customer_Rating]],"")</f>
        <v/>
      </c>
    </row>
    <row r="1349" spans="1:14" x14ac:dyDescent="0.3">
      <c r="A1349">
        <v>1348</v>
      </c>
      <c r="B1349">
        <v>45</v>
      </c>
      <c r="C1349" t="s">
        <v>14</v>
      </c>
      <c r="D1349" t="s">
        <v>22</v>
      </c>
      <c r="E1349" t="s">
        <v>21</v>
      </c>
      <c r="F1349" s="2">
        <v>859.84</v>
      </c>
      <c r="G1349">
        <v>5</v>
      </c>
      <c r="H1349" s="3">
        <v>1.6</v>
      </c>
      <c r="I1349" t="s">
        <v>17</v>
      </c>
      <c r="J1349" s="1">
        <v>45909</v>
      </c>
      <c r="K1349" s="1">
        <f>Table2[[#This Row],[Order_Date]]+Table2[[#This Row],[Delivery_Time_Days]]</f>
        <v>45914</v>
      </c>
      <c r="L1349" t="str">
        <f>IF(Table2[[#This Row],[Customer_Age]]&lt;30,"Young",IF(Table2[[#This Row],[Customer_Age]]&lt;45,"Middle Age","Old"))</f>
        <v>Old</v>
      </c>
      <c r="M1349" s="3" t="str">
        <f>IF(Table2[[#This Row],[Delivery_Time_Days]]&gt;=7,Table2[[#This Row],[Customer_Rating]],"")</f>
        <v/>
      </c>
      <c r="N1349" s="3">
        <f>IF(Table2[[#This Row],[Delivery_Time_Days]]&lt;7,Table2[[#This Row],[Customer_Rating]],"")</f>
        <v>1.6</v>
      </c>
    </row>
    <row r="1350" spans="1:14" x14ac:dyDescent="0.3">
      <c r="A1350">
        <v>1349</v>
      </c>
      <c r="B1350">
        <v>67</v>
      </c>
      <c r="C1350" t="s">
        <v>14</v>
      </c>
      <c r="D1350" t="s">
        <v>11</v>
      </c>
      <c r="E1350" t="s">
        <v>21</v>
      </c>
      <c r="F1350" s="2">
        <v>1477.65</v>
      </c>
      <c r="G1350">
        <v>2</v>
      </c>
      <c r="H1350" s="3">
        <v>4.5</v>
      </c>
      <c r="I1350" t="s">
        <v>17</v>
      </c>
      <c r="J1350" s="1">
        <v>45910</v>
      </c>
      <c r="K1350" s="1">
        <f>Table2[[#This Row],[Order_Date]]+Table2[[#This Row],[Delivery_Time_Days]]</f>
        <v>45912</v>
      </c>
      <c r="L1350" t="str">
        <f>IF(Table2[[#This Row],[Customer_Age]]&lt;30,"Young",IF(Table2[[#This Row],[Customer_Age]]&lt;45,"Middle Age","Old"))</f>
        <v>Old</v>
      </c>
      <c r="M1350" s="3" t="str">
        <f>IF(Table2[[#This Row],[Delivery_Time_Days]]&gt;=7,Table2[[#This Row],[Customer_Rating]],"")</f>
        <v/>
      </c>
      <c r="N1350" s="3">
        <f>IF(Table2[[#This Row],[Delivery_Time_Days]]&lt;7,Table2[[#This Row],[Customer_Rating]],"")</f>
        <v>4.5</v>
      </c>
    </row>
    <row r="1351" spans="1:14" x14ac:dyDescent="0.3">
      <c r="A1351">
        <v>1350</v>
      </c>
      <c r="B1351">
        <v>35</v>
      </c>
      <c r="C1351" t="s">
        <v>23</v>
      </c>
      <c r="D1351" t="s">
        <v>20</v>
      </c>
      <c r="E1351" t="s">
        <v>16</v>
      </c>
      <c r="F1351" s="2">
        <v>684.99</v>
      </c>
      <c r="G1351">
        <v>1</v>
      </c>
      <c r="H1351" s="3">
        <v>4.8</v>
      </c>
      <c r="I1351" t="s">
        <v>13</v>
      </c>
      <c r="J1351" s="1">
        <v>45911</v>
      </c>
      <c r="K1351" s="1">
        <f>Table2[[#This Row],[Order_Date]]+Table2[[#This Row],[Delivery_Time_Days]]</f>
        <v>45912</v>
      </c>
      <c r="L1351" t="str">
        <f>IF(Table2[[#This Row],[Customer_Age]]&lt;30,"Young",IF(Table2[[#This Row],[Customer_Age]]&lt;45,"Middle Age","Old"))</f>
        <v>Middle Age</v>
      </c>
      <c r="M1351" s="3" t="str">
        <f>IF(Table2[[#This Row],[Delivery_Time_Days]]&gt;=7,Table2[[#This Row],[Customer_Rating]],"")</f>
        <v/>
      </c>
      <c r="N1351" s="3">
        <f>IF(Table2[[#This Row],[Delivery_Time_Days]]&lt;7,Table2[[#This Row],[Customer_Rating]],"")</f>
        <v>4.8</v>
      </c>
    </row>
    <row r="1352" spans="1:14" x14ac:dyDescent="0.3">
      <c r="A1352">
        <v>1351</v>
      </c>
      <c r="B1352">
        <v>31</v>
      </c>
      <c r="C1352" t="s">
        <v>23</v>
      </c>
      <c r="D1352" t="s">
        <v>11</v>
      </c>
      <c r="E1352" t="s">
        <v>24</v>
      </c>
      <c r="F1352" s="2">
        <v>384.66</v>
      </c>
      <c r="G1352">
        <v>7</v>
      </c>
      <c r="H1352" s="3">
        <v>4</v>
      </c>
      <c r="I1352" t="s">
        <v>17</v>
      </c>
      <c r="J1352" s="1">
        <v>45912</v>
      </c>
      <c r="K1352" s="1">
        <f>Table2[[#This Row],[Order_Date]]+Table2[[#This Row],[Delivery_Time_Days]]</f>
        <v>45919</v>
      </c>
      <c r="L1352" t="str">
        <f>IF(Table2[[#This Row],[Customer_Age]]&lt;30,"Young",IF(Table2[[#This Row],[Customer_Age]]&lt;45,"Middle Age","Old"))</f>
        <v>Middle Age</v>
      </c>
      <c r="M1352" s="3">
        <f>IF(Table2[[#This Row],[Delivery_Time_Days]]&gt;=7,Table2[[#This Row],[Customer_Rating]],"")</f>
        <v>4</v>
      </c>
      <c r="N1352" s="3" t="str">
        <f>IF(Table2[[#This Row],[Delivery_Time_Days]]&lt;7,Table2[[#This Row],[Customer_Rating]],"")</f>
        <v/>
      </c>
    </row>
    <row r="1353" spans="1:14" x14ac:dyDescent="0.3">
      <c r="A1353">
        <v>1352</v>
      </c>
      <c r="B1353">
        <v>64</v>
      </c>
      <c r="C1353" t="s">
        <v>10</v>
      </c>
      <c r="D1353" t="s">
        <v>20</v>
      </c>
      <c r="E1353" t="s">
        <v>19</v>
      </c>
      <c r="F1353" s="2">
        <v>1191.22</v>
      </c>
      <c r="G1353">
        <v>4</v>
      </c>
      <c r="H1353" s="3">
        <v>2.6</v>
      </c>
      <c r="I1353" t="s">
        <v>17</v>
      </c>
      <c r="J1353" s="1">
        <v>45913</v>
      </c>
      <c r="K1353" s="1">
        <f>Table2[[#This Row],[Order_Date]]+Table2[[#This Row],[Delivery_Time_Days]]</f>
        <v>45917</v>
      </c>
      <c r="L1353" t="str">
        <f>IF(Table2[[#This Row],[Customer_Age]]&lt;30,"Young",IF(Table2[[#This Row],[Customer_Age]]&lt;45,"Middle Age","Old"))</f>
        <v>Old</v>
      </c>
      <c r="M1353" s="3" t="str">
        <f>IF(Table2[[#This Row],[Delivery_Time_Days]]&gt;=7,Table2[[#This Row],[Customer_Rating]],"")</f>
        <v/>
      </c>
      <c r="N1353" s="3">
        <f>IF(Table2[[#This Row],[Delivery_Time_Days]]&lt;7,Table2[[#This Row],[Customer_Rating]],"")</f>
        <v>2.6</v>
      </c>
    </row>
    <row r="1354" spans="1:14" x14ac:dyDescent="0.3">
      <c r="A1354">
        <v>1353</v>
      </c>
      <c r="B1354">
        <v>50</v>
      </c>
      <c r="C1354" t="s">
        <v>23</v>
      </c>
      <c r="D1354" t="s">
        <v>18</v>
      </c>
      <c r="E1354" t="s">
        <v>12</v>
      </c>
      <c r="F1354" s="2">
        <v>332.15</v>
      </c>
      <c r="G1354">
        <v>14</v>
      </c>
      <c r="H1354" s="3">
        <v>2.5</v>
      </c>
      <c r="I1354" t="s">
        <v>13</v>
      </c>
      <c r="J1354" s="1">
        <v>45914</v>
      </c>
      <c r="K1354" s="1">
        <f>Table2[[#This Row],[Order_Date]]+Table2[[#This Row],[Delivery_Time_Days]]</f>
        <v>45928</v>
      </c>
      <c r="L1354" t="str">
        <f>IF(Table2[[#This Row],[Customer_Age]]&lt;30,"Young",IF(Table2[[#This Row],[Customer_Age]]&lt;45,"Middle Age","Old"))</f>
        <v>Old</v>
      </c>
      <c r="M1354" s="3">
        <f>IF(Table2[[#This Row],[Delivery_Time_Days]]&gt;=7,Table2[[#This Row],[Customer_Rating]],"")</f>
        <v>2.5</v>
      </c>
      <c r="N1354" s="3" t="str">
        <f>IF(Table2[[#This Row],[Delivery_Time_Days]]&lt;7,Table2[[#This Row],[Customer_Rating]],"")</f>
        <v/>
      </c>
    </row>
    <row r="1355" spans="1:14" x14ac:dyDescent="0.3">
      <c r="A1355">
        <v>1354</v>
      </c>
      <c r="B1355">
        <v>45</v>
      </c>
      <c r="C1355" t="s">
        <v>10</v>
      </c>
      <c r="D1355" t="s">
        <v>15</v>
      </c>
      <c r="E1355" t="s">
        <v>21</v>
      </c>
      <c r="F1355" s="2">
        <v>358.84</v>
      </c>
      <c r="G1355">
        <v>11</v>
      </c>
      <c r="H1355" s="3">
        <v>2.5</v>
      </c>
      <c r="I1355" t="s">
        <v>17</v>
      </c>
      <c r="J1355" s="1">
        <v>45915</v>
      </c>
      <c r="K1355" s="1">
        <f>Table2[[#This Row],[Order_Date]]+Table2[[#This Row],[Delivery_Time_Days]]</f>
        <v>45926</v>
      </c>
      <c r="L1355" t="str">
        <f>IF(Table2[[#This Row],[Customer_Age]]&lt;30,"Young",IF(Table2[[#This Row],[Customer_Age]]&lt;45,"Middle Age","Old"))</f>
        <v>Old</v>
      </c>
      <c r="M1355" s="3">
        <f>IF(Table2[[#This Row],[Delivery_Time_Days]]&gt;=7,Table2[[#This Row],[Customer_Rating]],"")</f>
        <v>2.5</v>
      </c>
      <c r="N1355" s="3" t="str">
        <f>IF(Table2[[#This Row],[Delivery_Time_Days]]&lt;7,Table2[[#This Row],[Customer_Rating]],"")</f>
        <v/>
      </c>
    </row>
    <row r="1356" spans="1:14" x14ac:dyDescent="0.3">
      <c r="A1356">
        <v>1355</v>
      </c>
      <c r="B1356">
        <v>47</v>
      </c>
      <c r="C1356" t="s">
        <v>10</v>
      </c>
      <c r="D1356" t="s">
        <v>22</v>
      </c>
      <c r="E1356" t="s">
        <v>16</v>
      </c>
      <c r="F1356" s="2">
        <v>143.85</v>
      </c>
      <c r="G1356">
        <v>1</v>
      </c>
      <c r="H1356" s="3">
        <v>2.6</v>
      </c>
      <c r="I1356" t="s">
        <v>13</v>
      </c>
      <c r="J1356" s="1">
        <v>45916</v>
      </c>
      <c r="K1356" s="1">
        <f>Table2[[#This Row],[Order_Date]]+Table2[[#This Row],[Delivery_Time_Days]]</f>
        <v>45917</v>
      </c>
      <c r="L1356" t="str">
        <f>IF(Table2[[#This Row],[Customer_Age]]&lt;30,"Young",IF(Table2[[#This Row],[Customer_Age]]&lt;45,"Middle Age","Old"))</f>
        <v>Old</v>
      </c>
      <c r="M1356" s="3" t="str">
        <f>IF(Table2[[#This Row],[Delivery_Time_Days]]&gt;=7,Table2[[#This Row],[Customer_Rating]],"")</f>
        <v/>
      </c>
      <c r="N1356" s="3">
        <f>IF(Table2[[#This Row],[Delivery_Time_Days]]&lt;7,Table2[[#This Row],[Customer_Rating]],"")</f>
        <v>2.6</v>
      </c>
    </row>
    <row r="1357" spans="1:14" x14ac:dyDescent="0.3">
      <c r="A1357">
        <v>1356</v>
      </c>
      <c r="B1357">
        <v>54</v>
      </c>
      <c r="C1357" t="s">
        <v>14</v>
      </c>
      <c r="D1357" t="s">
        <v>22</v>
      </c>
      <c r="E1357" t="s">
        <v>16</v>
      </c>
      <c r="F1357" s="2">
        <v>228.33</v>
      </c>
      <c r="G1357">
        <v>10</v>
      </c>
      <c r="H1357" s="3">
        <v>3</v>
      </c>
      <c r="I1357" t="s">
        <v>13</v>
      </c>
      <c r="J1357" s="1">
        <v>45917</v>
      </c>
      <c r="K1357" s="1">
        <f>Table2[[#This Row],[Order_Date]]+Table2[[#This Row],[Delivery_Time_Days]]</f>
        <v>45927</v>
      </c>
      <c r="L1357" t="str">
        <f>IF(Table2[[#This Row],[Customer_Age]]&lt;30,"Young",IF(Table2[[#This Row],[Customer_Age]]&lt;45,"Middle Age","Old"))</f>
        <v>Old</v>
      </c>
      <c r="M1357" s="3">
        <f>IF(Table2[[#This Row],[Delivery_Time_Days]]&gt;=7,Table2[[#This Row],[Customer_Rating]],"")</f>
        <v>3</v>
      </c>
      <c r="N1357" s="3" t="str">
        <f>IF(Table2[[#This Row],[Delivery_Time_Days]]&lt;7,Table2[[#This Row],[Customer_Rating]],"")</f>
        <v/>
      </c>
    </row>
    <row r="1358" spans="1:14" x14ac:dyDescent="0.3">
      <c r="A1358">
        <v>1357</v>
      </c>
      <c r="B1358">
        <v>29</v>
      </c>
      <c r="C1358" t="s">
        <v>10</v>
      </c>
      <c r="D1358" t="s">
        <v>15</v>
      </c>
      <c r="E1358" t="s">
        <v>12</v>
      </c>
      <c r="F1358" s="2">
        <v>412.52</v>
      </c>
      <c r="G1358">
        <v>14</v>
      </c>
      <c r="H1358" s="3">
        <v>1.1000000000000001</v>
      </c>
      <c r="I1358" t="s">
        <v>13</v>
      </c>
      <c r="J1358" s="1">
        <v>45918</v>
      </c>
      <c r="K1358" s="1">
        <f>Table2[[#This Row],[Order_Date]]+Table2[[#This Row],[Delivery_Time_Days]]</f>
        <v>45932</v>
      </c>
      <c r="L1358" t="str">
        <f>IF(Table2[[#This Row],[Customer_Age]]&lt;30,"Young",IF(Table2[[#This Row],[Customer_Age]]&lt;45,"Middle Age","Old"))</f>
        <v>Young</v>
      </c>
      <c r="M1358" s="3">
        <f>IF(Table2[[#This Row],[Delivery_Time_Days]]&gt;=7,Table2[[#This Row],[Customer_Rating]],"")</f>
        <v>1.1000000000000001</v>
      </c>
      <c r="N1358" s="3" t="str">
        <f>IF(Table2[[#This Row],[Delivery_Time_Days]]&lt;7,Table2[[#This Row],[Customer_Rating]],"")</f>
        <v/>
      </c>
    </row>
    <row r="1359" spans="1:14" x14ac:dyDescent="0.3">
      <c r="A1359">
        <v>1358</v>
      </c>
      <c r="B1359">
        <v>20</v>
      </c>
      <c r="C1359" t="s">
        <v>10</v>
      </c>
      <c r="D1359" t="s">
        <v>20</v>
      </c>
      <c r="E1359" t="s">
        <v>16</v>
      </c>
      <c r="F1359" s="2">
        <v>534.35</v>
      </c>
      <c r="G1359">
        <v>4</v>
      </c>
      <c r="H1359" s="3">
        <v>4.5</v>
      </c>
      <c r="I1359" t="s">
        <v>17</v>
      </c>
      <c r="J1359" s="1">
        <v>45919</v>
      </c>
      <c r="K1359" s="1">
        <f>Table2[[#This Row],[Order_Date]]+Table2[[#This Row],[Delivery_Time_Days]]</f>
        <v>45923</v>
      </c>
      <c r="L1359" t="str">
        <f>IF(Table2[[#This Row],[Customer_Age]]&lt;30,"Young",IF(Table2[[#This Row],[Customer_Age]]&lt;45,"Middle Age","Old"))</f>
        <v>Young</v>
      </c>
      <c r="M1359" s="3" t="str">
        <f>IF(Table2[[#This Row],[Delivery_Time_Days]]&gt;=7,Table2[[#This Row],[Customer_Rating]],"")</f>
        <v/>
      </c>
      <c r="N1359" s="3">
        <f>IF(Table2[[#This Row],[Delivery_Time_Days]]&lt;7,Table2[[#This Row],[Customer_Rating]],"")</f>
        <v>4.5</v>
      </c>
    </row>
    <row r="1360" spans="1:14" x14ac:dyDescent="0.3">
      <c r="A1360">
        <v>1359</v>
      </c>
      <c r="B1360">
        <v>47</v>
      </c>
      <c r="C1360" t="s">
        <v>10</v>
      </c>
      <c r="D1360" t="s">
        <v>15</v>
      </c>
      <c r="E1360" t="s">
        <v>16</v>
      </c>
      <c r="F1360" s="2">
        <v>1138.18</v>
      </c>
      <c r="G1360">
        <v>3</v>
      </c>
      <c r="H1360" s="3">
        <v>3.8</v>
      </c>
      <c r="I1360" t="s">
        <v>17</v>
      </c>
      <c r="J1360" s="1">
        <v>45920</v>
      </c>
      <c r="K1360" s="1">
        <f>Table2[[#This Row],[Order_Date]]+Table2[[#This Row],[Delivery_Time_Days]]</f>
        <v>45923</v>
      </c>
      <c r="L1360" t="str">
        <f>IF(Table2[[#This Row],[Customer_Age]]&lt;30,"Young",IF(Table2[[#This Row],[Customer_Age]]&lt;45,"Middle Age","Old"))</f>
        <v>Old</v>
      </c>
      <c r="M1360" s="3" t="str">
        <f>IF(Table2[[#This Row],[Delivery_Time_Days]]&gt;=7,Table2[[#This Row],[Customer_Rating]],"")</f>
        <v/>
      </c>
      <c r="N1360" s="3">
        <f>IF(Table2[[#This Row],[Delivery_Time_Days]]&lt;7,Table2[[#This Row],[Customer_Rating]],"")</f>
        <v>3.8</v>
      </c>
    </row>
    <row r="1361" spans="1:14" x14ac:dyDescent="0.3">
      <c r="A1361">
        <v>1360</v>
      </c>
      <c r="B1361">
        <v>39</v>
      </c>
      <c r="C1361" t="s">
        <v>23</v>
      </c>
      <c r="D1361" t="s">
        <v>15</v>
      </c>
      <c r="E1361" t="s">
        <v>16</v>
      </c>
      <c r="F1361" s="2">
        <v>1016.02</v>
      </c>
      <c r="G1361">
        <v>5</v>
      </c>
      <c r="H1361" s="3">
        <v>1.3</v>
      </c>
      <c r="I1361" t="s">
        <v>13</v>
      </c>
      <c r="J1361" s="1">
        <v>45921</v>
      </c>
      <c r="K1361" s="1">
        <f>Table2[[#This Row],[Order_Date]]+Table2[[#This Row],[Delivery_Time_Days]]</f>
        <v>45926</v>
      </c>
      <c r="L1361" t="str">
        <f>IF(Table2[[#This Row],[Customer_Age]]&lt;30,"Young",IF(Table2[[#This Row],[Customer_Age]]&lt;45,"Middle Age","Old"))</f>
        <v>Middle Age</v>
      </c>
      <c r="M1361" s="3" t="str">
        <f>IF(Table2[[#This Row],[Delivery_Time_Days]]&gt;=7,Table2[[#This Row],[Customer_Rating]],"")</f>
        <v/>
      </c>
      <c r="N1361" s="3">
        <f>IF(Table2[[#This Row],[Delivery_Time_Days]]&lt;7,Table2[[#This Row],[Customer_Rating]],"")</f>
        <v>1.3</v>
      </c>
    </row>
    <row r="1362" spans="1:14" x14ac:dyDescent="0.3">
      <c r="A1362">
        <v>1361</v>
      </c>
      <c r="B1362">
        <v>48</v>
      </c>
      <c r="C1362" t="s">
        <v>23</v>
      </c>
      <c r="D1362" t="s">
        <v>22</v>
      </c>
      <c r="E1362" t="s">
        <v>12</v>
      </c>
      <c r="F1362" s="2">
        <v>969.26</v>
      </c>
      <c r="G1362">
        <v>12</v>
      </c>
      <c r="H1362" s="3">
        <v>1.1000000000000001</v>
      </c>
      <c r="I1362" t="s">
        <v>13</v>
      </c>
      <c r="J1362" s="1">
        <v>45922</v>
      </c>
      <c r="K1362" s="1">
        <f>Table2[[#This Row],[Order_Date]]+Table2[[#This Row],[Delivery_Time_Days]]</f>
        <v>45934</v>
      </c>
      <c r="L1362" t="str">
        <f>IF(Table2[[#This Row],[Customer_Age]]&lt;30,"Young",IF(Table2[[#This Row],[Customer_Age]]&lt;45,"Middle Age","Old"))</f>
        <v>Old</v>
      </c>
      <c r="M1362" s="3">
        <f>IF(Table2[[#This Row],[Delivery_Time_Days]]&gt;=7,Table2[[#This Row],[Customer_Rating]],"")</f>
        <v>1.1000000000000001</v>
      </c>
      <c r="N1362" s="3" t="str">
        <f>IF(Table2[[#This Row],[Delivery_Time_Days]]&lt;7,Table2[[#This Row],[Customer_Rating]],"")</f>
        <v/>
      </c>
    </row>
    <row r="1363" spans="1:14" x14ac:dyDescent="0.3">
      <c r="A1363">
        <v>1362</v>
      </c>
      <c r="B1363">
        <v>60</v>
      </c>
      <c r="C1363" t="s">
        <v>23</v>
      </c>
      <c r="D1363" t="s">
        <v>15</v>
      </c>
      <c r="E1363" t="s">
        <v>21</v>
      </c>
      <c r="F1363" s="2">
        <v>7.28</v>
      </c>
      <c r="G1363">
        <v>3</v>
      </c>
      <c r="H1363" s="3">
        <v>4.3</v>
      </c>
      <c r="I1363" t="s">
        <v>13</v>
      </c>
      <c r="J1363" s="1">
        <v>45923</v>
      </c>
      <c r="K1363" s="1">
        <f>Table2[[#This Row],[Order_Date]]+Table2[[#This Row],[Delivery_Time_Days]]</f>
        <v>45926</v>
      </c>
      <c r="L1363" t="str">
        <f>IF(Table2[[#This Row],[Customer_Age]]&lt;30,"Young",IF(Table2[[#This Row],[Customer_Age]]&lt;45,"Middle Age","Old"))</f>
        <v>Old</v>
      </c>
      <c r="M1363" s="3" t="str">
        <f>IF(Table2[[#This Row],[Delivery_Time_Days]]&gt;=7,Table2[[#This Row],[Customer_Rating]],"")</f>
        <v/>
      </c>
      <c r="N1363" s="3">
        <f>IF(Table2[[#This Row],[Delivery_Time_Days]]&lt;7,Table2[[#This Row],[Customer_Rating]],"")</f>
        <v>4.3</v>
      </c>
    </row>
    <row r="1364" spans="1:14" x14ac:dyDescent="0.3">
      <c r="A1364">
        <v>1363</v>
      </c>
      <c r="B1364">
        <v>29</v>
      </c>
      <c r="C1364" t="s">
        <v>10</v>
      </c>
      <c r="D1364" t="s">
        <v>25</v>
      </c>
      <c r="E1364" t="s">
        <v>16</v>
      </c>
      <c r="F1364" s="2">
        <v>528.39</v>
      </c>
      <c r="G1364">
        <v>13</v>
      </c>
      <c r="H1364" s="3">
        <v>3.6</v>
      </c>
      <c r="I1364" t="s">
        <v>13</v>
      </c>
      <c r="J1364" s="1">
        <v>45924</v>
      </c>
      <c r="K1364" s="1">
        <f>Table2[[#This Row],[Order_Date]]+Table2[[#This Row],[Delivery_Time_Days]]</f>
        <v>45937</v>
      </c>
      <c r="L1364" t="str">
        <f>IF(Table2[[#This Row],[Customer_Age]]&lt;30,"Young",IF(Table2[[#This Row],[Customer_Age]]&lt;45,"Middle Age","Old"))</f>
        <v>Young</v>
      </c>
      <c r="M1364" s="3">
        <f>IF(Table2[[#This Row],[Delivery_Time_Days]]&gt;=7,Table2[[#This Row],[Customer_Rating]],"")</f>
        <v>3.6</v>
      </c>
      <c r="N1364" s="3" t="str">
        <f>IF(Table2[[#This Row],[Delivery_Time_Days]]&lt;7,Table2[[#This Row],[Customer_Rating]],"")</f>
        <v/>
      </c>
    </row>
    <row r="1365" spans="1:14" x14ac:dyDescent="0.3">
      <c r="A1365">
        <v>1364</v>
      </c>
      <c r="B1365">
        <v>36</v>
      </c>
      <c r="C1365" t="s">
        <v>23</v>
      </c>
      <c r="D1365" t="s">
        <v>25</v>
      </c>
      <c r="E1365" t="s">
        <v>16</v>
      </c>
      <c r="F1365" s="2">
        <v>356.77</v>
      </c>
      <c r="G1365">
        <v>14</v>
      </c>
      <c r="H1365" s="3">
        <v>3.5</v>
      </c>
      <c r="I1365" t="s">
        <v>13</v>
      </c>
      <c r="J1365" s="1">
        <v>45925</v>
      </c>
      <c r="K1365" s="1">
        <f>Table2[[#This Row],[Order_Date]]+Table2[[#This Row],[Delivery_Time_Days]]</f>
        <v>45939</v>
      </c>
      <c r="L1365" t="str">
        <f>IF(Table2[[#This Row],[Customer_Age]]&lt;30,"Young",IF(Table2[[#This Row],[Customer_Age]]&lt;45,"Middle Age","Old"))</f>
        <v>Middle Age</v>
      </c>
      <c r="M1365" s="3">
        <f>IF(Table2[[#This Row],[Delivery_Time_Days]]&gt;=7,Table2[[#This Row],[Customer_Rating]],"")</f>
        <v>3.5</v>
      </c>
      <c r="N1365" s="3" t="str">
        <f>IF(Table2[[#This Row],[Delivery_Time_Days]]&lt;7,Table2[[#This Row],[Customer_Rating]],"")</f>
        <v/>
      </c>
    </row>
    <row r="1366" spans="1:14" x14ac:dyDescent="0.3">
      <c r="A1366">
        <v>1365</v>
      </c>
      <c r="B1366">
        <v>22</v>
      </c>
      <c r="C1366" t="s">
        <v>14</v>
      </c>
      <c r="D1366" t="s">
        <v>25</v>
      </c>
      <c r="E1366" t="s">
        <v>21</v>
      </c>
      <c r="F1366" s="2">
        <v>41.36</v>
      </c>
      <c r="G1366">
        <v>8</v>
      </c>
      <c r="H1366" s="3">
        <v>3.5</v>
      </c>
      <c r="I1366" t="s">
        <v>13</v>
      </c>
      <c r="J1366" s="1">
        <v>45926</v>
      </c>
      <c r="K1366" s="1">
        <f>Table2[[#This Row],[Order_Date]]+Table2[[#This Row],[Delivery_Time_Days]]</f>
        <v>45934</v>
      </c>
      <c r="L1366" t="str">
        <f>IF(Table2[[#This Row],[Customer_Age]]&lt;30,"Young",IF(Table2[[#This Row],[Customer_Age]]&lt;45,"Middle Age","Old"))</f>
        <v>Young</v>
      </c>
      <c r="M1366" s="3">
        <f>IF(Table2[[#This Row],[Delivery_Time_Days]]&gt;=7,Table2[[#This Row],[Customer_Rating]],"")</f>
        <v>3.5</v>
      </c>
      <c r="N1366" s="3" t="str">
        <f>IF(Table2[[#This Row],[Delivery_Time_Days]]&lt;7,Table2[[#This Row],[Customer_Rating]],"")</f>
        <v/>
      </c>
    </row>
    <row r="1367" spans="1:14" x14ac:dyDescent="0.3">
      <c r="A1367">
        <v>1366</v>
      </c>
      <c r="B1367">
        <v>61</v>
      </c>
      <c r="C1367" t="s">
        <v>14</v>
      </c>
      <c r="D1367" t="s">
        <v>20</v>
      </c>
      <c r="E1367" t="s">
        <v>12</v>
      </c>
      <c r="F1367" s="2">
        <v>279.20999999999998</v>
      </c>
      <c r="G1367">
        <v>3</v>
      </c>
      <c r="H1367" s="3">
        <v>2.4</v>
      </c>
      <c r="I1367" t="s">
        <v>17</v>
      </c>
      <c r="J1367" s="1">
        <v>45927</v>
      </c>
      <c r="K1367" s="1">
        <f>Table2[[#This Row],[Order_Date]]+Table2[[#This Row],[Delivery_Time_Days]]</f>
        <v>45930</v>
      </c>
      <c r="L1367" t="str">
        <f>IF(Table2[[#This Row],[Customer_Age]]&lt;30,"Young",IF(Table2[[#This Row],[Customer_Age]]&lt;45,"Middle Age","Old"))</f>
        <v>Old</v>
      </c>
      <c r="M1367" s="3" t="str">
        <f>IF(Table2[[#This Row],[Delivery_Time_Days]]&gt;=7,Table2[[#This Row],[Customer_Rating]],"")</f>
        <v/>
      </c>
      <c r="N1367" s="3">
        <f>IF(Table2[[#This Row],[Delivery_Time_Days]]&lt;7,Table2[[#This Row],[Customer_Rating]],"")</f>
        <v>2.4</v>
      </c>
    </row>
    <row r="1368" spans="1:14" x14ac:dyDescent="0.3">
      <c r="A1368">
        <v>1367</v>
      </c>
      <c r="B1368">
        <v>28</v>
      </c>
      <c r="C1368" t="s">
        <v>10</v>
      </c>
      <c r="D1368" t="s">
        <v>15</v>
      </c>
      <c r="E1368" t="s">
        <v>12</v>
      </c>
      <c r="F1368" s="2">
        <v>1057.78</v>
      </c>
      <c r="G1368">
        <v>5</v>
      </c>
      <c r="H1368" s="3">
        <v>2</v>
      </c>
      <c r="I1368" t="s">
        <v>13</v>
      </c>
      <c r="J1368" s="1">
        <v>45928</v>
      </c>
      <c r="K1368" s="1">
        <f>Table2[[#This Row],[Order_Date]]+Table2[[#This Row],[Delivery_Time_Days]]</f>
        <v>45933</v>
      </c>
      <c r="L1368" t="str">
        <f>IF(Table2[[#This Row],[Customer_Age]]&lt;30,"Young",IF(Table2[[#This Row],[Customer_Age]]&lt;45,"Middle Age","Old"))</f>
        <v>Young</v>
      </c>
      <c r="M1368" s="3" t="str">
        <f>IF(Table2[[#This Row],[Delivery_Time_Days]]&gt;=7,Table2[[#This Row],[Customer_Rating]],"")</f>
        <v/>
      </c>
      <c r="N1368" s="3">
        <f>IF(Table2[[#This Row],[Delivery_Time_Days]]&lt;7,Table2[[#This Row],[Customer_Rating]],"")</f>
        <v>2</v>
      </c>
    </row>
    <row r="1369" spans="1:14" x14ac:dyDescent="0.3">
      <c r="A1369">
        <v>1368</v>
      </c>
      <c r="B1369">
        <v>68</v>
      </c>
      <c r="C1369" t="s">
        <v>23</v>
      </c>
      <c r="D1369" t="s">
        <v>11</v>
      </c>
      <c r="E1369" t="s">
        <v>12</v>
      </c>
      <c r="F1369" s="2">
        <v>861.26</v>
      </c>
      <c r="G1369">
        <v>12</v>
      </c>
      <c r="H1369" s="3">
        <v>2.9</v>
      </c>
      <c r="I1369" t="s">
        <v>17</v>
      </c>
      <c r="J1369" s="1">
        <v>45929</v>
      </c>
      <c r="K1369" s="1">
        <f>Table2[[#This Row],[Order_Date]]+Table2[[#This Row],[Delivery_Time_Days]]</f>
        <v>45941</v>
      </c>
      <c r="L1369" t="str">
        <f>IF(Table2[[#This Row],[Customer_Age]]&lt;30,"Young",IF(Table2[[#This Row],[Customer_Age]]&lt;45,"Middle Age","Old"))</f>
        <v>Old</v>
      </c>
      <c r="M1369" s="3">
        <f>IF(Table2[[#This Row],[Delivery_Time_Days]]&gt;=7,Table2[[#This Row],[Customer_Rating]],"")</f>
        <v>2.9</v>
      </c>
      <c r="N1369" s="3" t="str">
        <f>IF(Table2[[#This Row],[Delivery_Time_Days]]&lt;7,Table2[[#This Row],[Customer_Rating]],"")</f>
        <v/>
      </c>
    </row>
    <row r="1370" spans="1:14" x14ac:dyDescent="0.3">
      <c r="A1370">
        <v>1369</v>
      </c>
      <c r="B1370">
        <v>28</v>
      </c>
      <c r="C1370" t="s">
        <v>23</v>
      </c>
      <c r="D1370" t="s">
        <v>18</v>
      </c>
      <c r="E1370" t="s">
        <v>16</v>
      </c>
      <c r="F1370" s="2">
        <v>656.63</v>
      </c>
      <c r="G1370">
        <v>11</v>
      </c>
      <c r="H1370" s="3">
        <v>4.8</v>
      </c>
      <c r="I1370" t="s">
        <v>13</v>
      </c>
      <c r="J1370" s="1">
        <v>45930</v>
      </c>
      <c r="K1370" s="1">
        <f>Table2[[#This Row],[Order_Date]]+Table2[[#This Row],[Delivery_Time_Days]]</f>
        <v>45941</v>
      </c>
      <c r="L1370" t="str">
        <f>IF(Table2[[#This Row],[Customer_Age]]&lt;30,"Young",IF(Table2[[#This Row],[Customer_Age]]&lt;45,"Middle Age","Old"))</f>
        <v>Young</v>
      </c>
      <c r="M1370" s="3">
        <f>IF(Table2[[#This Row],[Delivery_Time_Days]]&gt;=7,Table2[[#This Row],[Customer_Rating]],"")</f>
        <v>4.8</v>
      </c>
      <c r="N1370" s="3" t="str">
        <f>IF(Table2[[#This Row],[Delivery_Time_Days]]&lt;7,Table2[[#This Row],[Customer_Rating]],"")</f>
        <v/>
      </c>
    </row>
    <row r="1371" spans="1:14" x14ac:dyDescent="0.3">
      <c r="A1371">
        <v>1370</v>
      </c>
      <c r="B1371">
        <v>34</v>
      </c>
      <c r="C1371" t="s">
        <v>23</v>
      </c>
      <c r="D1371" t="s">
        <v>22</v>
      </c>
      <c r="E1371" t="s">
        <v>19</v>
      </c>
      <c r="F1371" s="2">
        <v>976.97</v>
      </c>
      <c r="G1371">
        <v>14</v>
      </c>
      <c r="H1371" s="3">
        <v>4.5999999999999996</v>
      </c>
      <c r="I1371" t="s">
        <v>17</v>
      </c>
      <c r="J1371" s="1">
        <v>45931</v>
      </c>
      <c r="K1371" s="1">
        <f>Table2[[#This Row],[Order_Date]]+Table2[[#This Row],[Delivery_Time_Days]]</f>
        <v>45945</v>
      </c>
      <c r="L1371" t="str">
        <f>IF(Table2[[#This Row],[Customer_Age]]&lt;30,"Young",IF(Table2[[#This Row],[Customer_Age]]&lt;45,"Middle Age","Old"))</f>
        <v>Middle Age</v>
      </c>
      <c r="M1371" s="3">
        <f>IF(Table2[[#This Row],[Delivery_Time_Days]]&gt;=7,Table2[[#This Row],[Customer_Rating]],"")</f>
        <v>4.5999999999999996</v>
      </c>
      <c r="N1371" s="3" t="str">
        <f>IF(Table2[[#This Row],[Delivery_Time_Days]]&lt;7,Table2[[#This Row],[Customer_Rating]],"")</f>
        <v/>
      </c>
    </row>
    <row r="1372" spans="1:14" x14ac:dyDescent="0.3">
      <c r="A1372">
        <v>1371</v>
      </c>
      <c r="B1372">
        <v>65</v>
      </c>
      <c r="C1372" t="s">
        <v>10</v>
      </c>
      <c r="D1372" t="s">
        <v>20</v>
      </c>
      <c r="E1372" t="s">
        <v>19</v>
      </c>
      <c r="F1372" s="2">
        <v>1427.73</v>
      </c>
      <c r="G1372">
        <v>7</v>
      </c>
      <c r="H1372" s="3">
        <v>1.3</v>
      </c>
      <c r="I1372" t="s">
        <v>17</v>
      </c>
      <c r="J1372" s="1">
        <v>45932</v>
      </c>
      <c r="K1372" s="1">
        <f>Table2[[#This Row],[Order_Date]]+Table2[[#This Row],[Delivery_Time_Days]]</f>
        <v>45939</v>
      </c>
      <c r="L1372" t="str">
        <f>IF(Table2[[#This Row],[Customer_Age]]&lt;30,"Young",IF(Table2[[#This Row],[Customer_Age]]&lt;45,"Middle Age","Old"))</f>
        <v>Old</v>
      </c>
      <c r="M1372" s="3">
        <f>IF(Table2[[#This Row],[Delivery_Time_Days]]&gt;=7,Table2[[#This Row],[Customer_Rating]],"")</f>
        <v>1.3</v>
      </c>
      <c r="N1372" s="3" t="str">
        <f>IF(Table2[[#This Row],[Delivery_Time_Days]]&lt;7,Table2[[#This Row],[Customer_Rating]],"")</f>
        <v/>
      </c>
    </row>
    <row r="1373" spans="1:14" x14ac:dyDescent="0.3">
      <c r="A1373">
        <v>1372</v>
      </c>
      <c r="B1373">
        <v>61</v>
      </c>
      <c r="C1373" t="s">
        <v>23</v>
      </c>
      <c r="D1373" t="s">
        <v>11</v>
      </c>
      <c r="E1373" t="s">
        <v>16</v>
      </c>
      <c r="F1373" s="2">
        <v>1400.29</v>
      </c>
      <c r="G1373">
        <v>5</v>
      </c>
      <c r="H1373" s="3">
        <v>3.7</v>
      </c>
      <c r="I1373" t="s">
        <v>17</v>
      </c>
      <c r="J1373" s="1">
        <v>45933</v>
      </c>
      <c r="K1373" s="1">
        <f>Table2[[#This Row],[Order_Date]]+Table2[[#This Row],[Delivery_Time_Days]]</f>
        <v>45938</v>
      </c>
      <c r="L1373" t="str">
        <f>IF(Table2[[#This Row],[Customer_Age]]&lt;30,"Young",IF(Table2[[#This Row],[Customer_Age]]&lt;45,"Middle Age","Old"))</f>
        <v>Old</v>
      </c>
      <c r="M1373" s="3" t="str">
        <f>IF(Table2[[#This Row],[Delivery_Time_Days]]&gt;=7,Table2[[#This Row],[Customer_Rating]],"")</f>
        <v/>
      </c>
      <c r="N1373" s="3">
        <f>IF(Table2[[#This Row],[Delivery_Time_Days]]&lt;7,Table2[[#This Row],[Customer_Rating]],"")</f>
        <v>3.7</v>
      </c>
    </row>
    <row r="1374" spans="1:14" x14ac:dyDescent="0.3">
      <c r="A1374">
        <v>1373</v>
      </c>
      <c r="B1374">
        <v>34</v>
      </c>
      <c r="C1374" t="s">
        <v>14</v>
      </c>
      <c r="D1374" t="s">
        <v>11</v>
      </c>
      <c r="E1374" t="s">
        <v>24</v>
      </c>
      <c r="F1374" s="2">
        <v>885.95</v>
      </c>
      <c r="G1374">
        <v>1</v>
      </c>
      <c r="H1374" s="3">
        <v>4.5999999999999996</v>
      </c>
      <c r="I1374" t="s">
        <v>17</v>
      </c>
      <c r="J1374" s="1">
        <v>45934</v>
      </c>
      <c r="K1374" s="1">
        <f>Table2[[#This Row],[Order_Date]]+Table2[[#This Row],[Delivery_Time_Days]]</f>
        <v>45935</v>
      </c>
      <c r="L1374" t="str">
        <f>IF(Table2[[#This Row],[Customer_Age]]&lt;30,"Young",IF(Table2[[#This Row],[Customer_Age]]&lt;45,"Middle Age","Old"))</f>
        <v>Middle Age</v>
      </c>
      <c r="M1374" s="3" t="str">
        <f>IF(Table2[[#This Row],[Delivery_Time_Days]]&gt;=7,Table2[[#This Row],[Customer_Rating]],"")</f>
        <v/>
      </c>
      <c r="N1374" s="3">
        <f>IF(Table2[[#This Row],[Delivery_Time_Days]]&lt;7,Table2[[#This Row],[Customer_Rating]],"")</f>
        <v>4.5999999999999996</v>
      </c>
    </row>
    <row r="1375" spans="1:14" x14ac:dyDescent="0.3">
      <c r="A1375">
        <v>1374</v>
      </c>
      <c r="B1375">
        <v>29</v>
      </c>
      <c r="C1375" t="s">
        <v>10</v>
      </c>
      <c r="D1375" t="s">
        <v>25</v>
      </c>
      <c r="E1375" t="s">
        <v>19</v>
      </c>
      <c r="F1375" s="2">
        <v>260.12</v>
      </c>
      <c r="G1375">
        <v>8</v>
      </c>
      <c r="H1375" s="3">
        <v>3.6</v>
      </c>
      <c r="I1375" t="s">
        <v>13</v>
      </c>
      <c r="J1375" s="1">
        <v>45935</v>
      </c>
      <c r="K1375" s="1">
        <f>Table2[[#This Row],[Order_Date]]+Table2[[#This Row],[Delivery_Time_Days]]</f>
        <v>45943</v>
      </c>
      <c r="L1375" t="str">
        <f>IF(Table2[[#This Row],[Customer_Age]]&lt;30,"Young",IF(Table2[[#This Row],[Customer_Age]]&lt;45,"Middle Age","Old"))</f>
        <v>Young</v>
      </c>
      <c r="M1375" s="3">
        <f>IF(Table2[[#This Row],[Delivery_Time_Days]]&gt;=7,Table2[[#This Row],[Customer_Rating]],"")</f>
        <v>3.6</v>
      </c>
      <c r="N1375" s="3" t="str">
        <f>IF(Table2[[#This Row],[Delivery_Time_Days]]&lt;7,Table2[[#This Row],[Customer_Rating]],"")</f>
        <v/>
      </c>
    </row>
    <row r="1376" spans="1:14" x14ac:dyDescent="0.3">
      <c r="A1376">
        <v>1375</v>
      </c>
      <c r="B1376">
        <v>51</v>
      </c>
      <c r="C1376" t="s">
        <v>10</v>
      </c>
      <c r="D1376" t="s">
        <v>15</v>
      </c>
      <c r="E1376" t="s">
        <v>19</v>
      </c>
      <c r="F1376" s="2">
        <v>284.77</v>
      </c>
      <c r="G1376">
        <v>5</v>
      </c>
      <c r="H1376" s="3">
        <v>3.4</v>
      </c>
      <c r="I1376" t="s">
        <v>13</v>
      </c>
      <c r="J1376" s="1">
        <v>45936</v>
      </c>
      <c r="K1376" s="1">
        <f>Table2[[#This Row],[Order_Date]]+Table2[[#This Row],[Delivery_Time_Days]]</f>
        <v>45941</v>
      </c>
      <c r="L1376" t="str">
        <f>IF(Table2[[#This Row],[Customer_Age]]&lt;30,"Young",IF(Table2[[#This Row],[Customer_Age]]&lt;45,"Middle Age","Old"))</f>
        <v>Old</v>
      </c>
      <c r="M1376" s="3" t="str">
        <f>IF(Table2[[#This Row],[Delivery_Time_Days]]&gt;=7,Table2[[#This Row],[Customer_Rating]],"")</f>
        <v/>
      </c>
      <c r="N1376" s="3">
        <f>IF(Table2[[#This Row],[Delivery_Time_Days]]&lt;7,Table2[[#This Row],[Customer_Rating]],"")</f>
        <v>3.4</v>
      </c>
    </row>
    <row r="1377" spans="1:14" x14ac:dyDescent="0.3">
      <c r="A1377">
        <v>1376</v>
      </c>
      <c r="B1377">
        <v>48</v>
      </c>
      <c r="C1377" t="s">
        <v>14</v>
      </c>
      <c r="D1377" t="s">
        <v>18</v>
      </c>
      <c r="E1377" t="s">
        <v>19</v>
      </c>
      <c r="F1377" s="2">
        <v>1471.53</v>
      </c>
      <c r="G1377">
        <v>3</v>
      </c>
      <c r="H1377" s="3">
        <v>2.1</v>
      </c>
      <c r="I1377" t="s">
        <v>13</v>
      </c>
      <c r="J1377" s="1">
        <v>45937</v>
      </c>
      <c r="K1377" s="1">
        <f>Table2[[#This Row],[Order_Date]]+Table2[[#This Row],[Delivery_Time_Days]]</f>
        <v>45940</v>
      </c>
      <c r="L1377" t="str">
        <f>IF(Table2[[#This Row],[Customer_Age]]&lt;30,"Young",IF(Table2[[#This Row],[Customer_Age]]&lt;45,"Middle Age","Old"))</f>
        <v>Old</v>
      </c>
      <c r="M1377" s="3" t="str">
        <f>IF(Table2[[#This Row],[Delivery_Time_Days]]&gt;=7,Table2[[#This Row],[Customer_Rating]],"")</f>
        <v/>
      </c>
      <c r="N1377" s="3">
        <f>IF(Table2[[#This Row],[Delivery_Time_Days]]&lt;7,Table2[[#This Row],[Customer_Rating]],"")</f>
        <v>2.1</v>
      </c>
    </row>
    <row r="1378" spans="1:14" x14ac:dyDescent="0.3">
      <c r="A1378">
        <v>1377</v>
      </c>
      <c r="B1378">
        <v>26</v>
      </c>
      <c r="C1378" t="s">
        <v>23</v>
      </c>
      <c r="D1378" t="s">
        <v>22</v>
      </c>
      <c r="E1378" t="s">
        <v>21</v>
      </c>
      <c r="F1378" s="2">
        <v>1172.8</v>
      </c>
      <c r="G1378">
        <v>12</v>
      </c>
      <c r="H1378" s="3">
        <v>2.1</v>
      </c>
      <c r="I1378" t="s">
        <v>13</v>
      </c>
      <c r="J1378" s="1">
        <v>45938</v>
      </c>
      <c r="K1378" s="1">
        <f>Table2[[#This Row],[Order_Date]]+Table2[[#This Row],[Delivery_Time_Days]]</f>
        <v>45950</v>
      </c>
      <c r="L1378" t="str">
        <f>IF(Table2[[#This Row],[Customer_Age]]&lt;30,"Young",IF(Table2[[#This Row],[Customer_Age]]&lt;45,"Middle Age","Old"))</f>
        <v>Young</v>
      </c>
      <c r="M1378" s="3">
        <f>IF(Table2[[#This Row],[Delivery_Time_Days]]&gt;=7,Table2[[#This Row],[Customer_Rating]],"")</f>
        <v>2.1</v>
      </c>
      <c r="N1378" s="3" t="str">
        <f>IF(Table2[[#This Row],[Delivery_Time_Days]]&lt;7,Table2[[#This Row],[Customer_Rating]],"")</f>
        <v/>
      </c>
    </row>
    <row r="1379" spans="1:14" x14ac:dyDescent="0.3">
      <c r="A1379">
        <v>1378</v>
      </c>
      <c r="B1379">
        <v>32</v>
      </c>
      <c r="C1379" t="s">
        <v>14</v>
      </c>
      <c r="D1379" t="s">
        <v>11</v>
      </c>
      <c r="E1379" t="s">
        <v>16</v>
      </c>
      <c r="F1379" s="2">
        <v>1312.51</v>
      </c>
      <c r="G1379">
        <v>4</v>
      </c>
      <c r="H1379" s="3">
        <v>3</v>
      </c>
      <c r="I1379" t="s">
        <v>13</v>
      </c>
      <c r="J1379" s="1">
        <v>45939</v>
      </c>
      <c r="K1379" s="1">
        <f>Table2[[#This Row],[Order_Date]]+Table2[[#This Row],[Delivery_Time_Days]]</f>
        <v>45943</v>
      </c>
      <c r="L1379" t="str">
        <f>IF(Table2[[#This Row],[Customer_Age]]&lt;30,"Young",IF(Table2[[#This Row],[Customer_Age]]&lt;45,"Middle Age","Old"))</f>
        <v>Middle Age</v>
      </c>
      <c r="M1379" s="3" t="str">
        <f>IF(Table2[[#This Row],[Delivery_Time_Days]]&gt;=7,Table2[[#This Row],[Customer_Rating]],"")</f>
        <v/>
      </c>
      <c r="N1379" s="3">
        <f>IF(Table2[[#This Row],[Delivery_Time_Days]]&lt;7,Table2[[#This Row],[Customer_Rating]],"")</f>
        <v>3</v>
      </c>
    </row>
    <row r="1380" spans="1:14" x14ac:dyDescent="0.3">
      <c r="A1380">
        <v>1379</v>
      </c>
      <c r="B1380">
        <v>43</v>
      </c>
      <c r="C1380" t="s">
        <v>23</v>
      </c>
      <c r="D1380" t="s">
        <v>18</v>
      </c>
      <c r="E1380" t="s">
        <v>21</v>
      </c>
      <c r="F1380" s="2">
        <v>494.83</v>
      </c>
      <c r="G1380">
        <v>13</v>
      </c>
      <c r="H1380" s="3">
        <v>3.5</v>
      </c>
      <c r="I1380" t="s">
        <v>17</v>
      </c>
      <c r="J1380" s="1">
        <v>45940</v>
      </c>
      <c r="K1380" s="1">
        <f>Table2[[#This Row],[Order_Date]]+Table2[[#This Row],[Delivery_Time_Days]]</f>
        <v>45953</v>
      </c>
      <c r="L1380" t="str">
        <f>IF(Table2[[#This Row],[Customer_Age]]&lt;30,"Young",IF(Table2[[#This Row],[Customer_Age]]&lt;45,"Middle Age","Old"))</f>
        <v>Middle Age</v>
      </c>
      <c r="M1380" s="3">
        <f>IF(Table2[[#This Row],[Delivery_Time_Days]]&gt;=7,Table2[[#This Row],[Customer_Rating]],"")</f>
        <v>3.5</v>
      </c>
      <c r="N1380" s="3" t="str">
        <f>IF(Table2[[#This Row],[Delivery_Time_Days]]&lt;7,Table2[[#This Row],[Customer_Rating]],"")</f>
        <v/>
      </c>
    </row>
    <row r="1381" spans="1:14" x14ac:dyDescent="0.3">
      <c r="A1381">
        <v>1380</v>
      </c>
      <c r="B1381">
        <v>20</v>
      </c>
      <c r="C1381" t="s">
        <v>10</v>
      </c>
      <c r="D1381" t="s">
        <v>25</v>
      </c>
      <c r="E1381" t="s">
        <v>19</v>
      </c>
      <c r="F1381" s="2">
        <v>1436.83</v>
      </c>
      <c r="G1381">
        <v>14</v>
      </c>
      <c r="H1381" s="3">
        <v>2.9</v>
      </c>
      <c r="I1381" t="s">
        <v>13</v>
      </c>
      <c r="J1381" s="1">
        <v>45941</v>
      </c>
      <c r="K1381" s="1">
        <f>Table2[[#This Row],[Order_Date]]+Table2[[#This Row],[Delivery_Time_Days]]</f>
        <v>45955</v>
      </c>
      <c r="L1381" t="str">
        <f>IF(Table2[[#This Row],[Customer_Age]]&lt;30,"Young",IF(Table2[[#This Row],[Customer_Age]]&lt;45,"Middle Age","Old"))</f>
        <v>Young</v>
      </c>
      <c r="M1381" s="3">
        <f>IF(Table2[[#This Row],[Delivery_Time_Days]]&gt;=7,Table2[[#This Row],[Customer_Rating]],"")</f>
        <v>2.9</v>
      </c>
      <c r="N1381" s="3" t="str">
        <f>IF(Table2[[#This Row],[Delivery_Time_Days]]&lt;7,Table2[[#This Row],[Customer_Rating]],"")</f>
        <v/>
      </c>
    </row>
    <row r="1382" spans="1:14" x14ac:dyDescent="0.3">
      <c r="A1382">
        <v>1381</v>
      </c>
      <c r="B1382">
        <v>49</v>
      </c>
      <c r="C1382" t="s">
        <v>10</v>
      </c>
      <c r="D1382" t="s">
        <v>25</v>
      </c>
      <c r="E1382" t="s">
        <v>24</v>
      </c>
      <c r="F1382" s="2">
        <v>1145.6199999999999</v>
      </c>
      <c r="G1382">
        <v>14</v>
      </c>
      <c r="H1382" s="3">
        <v>2.2000000000000002</v>
      </c>
      <c r="I1382" t="s">
        <v>17</v>
      </c>
      <c r="J1382" s="1">
        <v>45942</v>
      </c>
      <c r="K1382" s="1">
        <f>Table2[[#This Row],[Order_Date]]+Table2[[#This Row],[Delivery_Time_Days]]</f>
        <v>45956</v>
      </c>
      <c r="L1382" t="str">
        <f>IF(Table2[[#This Row],[Customer_Age]]&lt;30,"Young",IF(Table2[[#This Row],[Customer_Age]]&lt;45,"Middle Age","Old"))</f>
        <v>Old</v>
      </c>
      <c r="M1382" s="3">
        <f>IF(Table2[[#This Row],[Delivery_Time_Days]]&gt;=7,Table2[[#This Row],[Customer_Rating]],"")</f>
        <v>2.2000000000000002</v>
      </c>
      <c r="N1382" s="3" t="str">
        <f>IF(Table2[[#This Row],[Delivery_Time_Days]]&lt;7,Table2[[#This Row],[Customer_Rating]],"")</f>
        <v/>
      </c>
    </row>
    <row r="1383" spans="1:14" x14ac:dyDescent="0.3">
      <c r="A1383">
        <v>1382</v>
      </c>
      <c r="B1383">
        <v>62</v>
      </c>
      <c r="C1383" t="s">
        <v>10</v>
      </c>
      <c r="D1383" t="s">
        <v>20</v>
      </c>
      <c r="E1383" t="s">
        <v>16</v>
      </c>
      <c r="F1383" s="2">
        <v>1378.35</v>
      </c>
      <c r="G1383">
        <v>2</v>
      </c>
      <c r="H1383" s="3">
        <v>4</v>
      </c>
      <c r="I1383" t="s">
        <v>13</v>
      </c>
      <c r="J1383" s="1">
        <v>45943</v>
      </c>
      <c r="K1383" s="1">
        <f>Table2[[#This Row],[Order_Date]]+Table2[[#This Row],[Delivery_Time_Days]]</f>
        <v>45945</v>
      </c>
      <c r="L1383" t="str">
        <f>IF(Table2[[#This Row],[Customer_Age]]&lt;30,"Young",IF(Table2[[#This Row],[Customer_Age]]&lt;45,"Middle Age","Old"))</f>
        <v>Old</v>
      </c>
      <c r="M1383" s="3" t="str">
        <f>IF(Table2[[#This Row],[Delivery_Time_Days]]&gt;=7,Table2[[#This Row],[Customer_Rating]],"")</f>
        <v/>
      </c>
      <c r="N1383" s="3">
        <f>IF(Table2[[#This Row],[Delivery_Time_Days]]&lt;7,Table2[[#This Row],[Customer_Rating]],"")</f>
        <v>4</v>
      </c>
    </row>
    <row r="1384" spans="1:14" x14ac:dyDescent="0.3">
      <c r="A1384">
        <v>1383</v>
      </c>
      <c r="B1384">
        <v>49</v>
      </c>
      <c r="C1384" t="s">
        <v>10</v>
      </c>
      <c r="D1384" t="s">
        <v>20</v>
      </c>
      <c r="E1384" t="s">
        <v>19</v>
      </c>
      <c r="F1384" s="2">
        <v>536.76</v>
      </c>
      <c r="G1384">
        <v>10</v>
      </c>
      <c r="H1384" s="3">
        <v>1.7</v>
      </c>
      <c r="I1384" t="s">
        <v>17</v>
      </c>
      <c r="J1384" s="1">
        <v>45944</v>
      </c>
      <c r="K1384" s="1">
        <f>Table2[[#This Row],[Order_Date]]+Table2[[#This Row],[Delivery_Time_Days]]</f>
        <v>45954</v>
      </c>
      <c r="L1384" t="str">
        <f>IF(Table2[[#This Row],[Customer_Age]]&lt;30,"Young",IF(Table2[[#This Row],[Customer_Age]]&lt;45,"Middle Age","Old"))</f>
        <v>Old</v>
      </c>
      <c r="M1384" s="3">
        <f>IF(Table2[[#This Row],[Delivery_Time_Days]]&gt;=7,Table2[[#This Row],[Customer_Rating]],"")</f>
        <v>1.7</v>
      </c>
      <c r="N1384" s="3" t="str">
        <f>IF(Table2[[#This Row],[Delivery_Time_Days]]&lt;7,Table2[[#This Row],[Customer_Rating]],"")</f>
        <v/>
      </c>
    </row>
    <row r="1385" spans="1:14" x14ac:dyDescent="0.3">
      <c r="A1385">
        <v>1384</v>
      </c>
      <c r="B1385">
        <v>57</v>
      </c>
      <c r="C1385" t="s">
        <v>10</v>
      </c>
      <c r="D1385" t="s">
        <v>15</v>
      </c>
      <c r="E1385" t="s">
        <v>12</v>
      </c>
      <c r="F1385" s="2">
        <v>806.99</v>
      </c>
      <c r="G1385">
        <v>13</v>
      </c>
      <c r="H1385" s="3">
        <v>4.2</v>
      </c>
      <c r="I1385" t="s">
        <v>13</v>
      </c>
      <c r="J1385" s="1">
        <v>45945</v>
      </c>
      <c r="K1385" s="1">
        <f>Table2[[#This Row],[Order_Date]]+Table2[[#This Row],[Delivery_Time_Days]]</f>
        <v>45958</v>
      </c>
      <c r="L1385" t="str">
        <f>IF(Table2[[#This Row],[Customer_Age]]&lt;30,"Young",IF(Table2[[#This Row],[Customer_Age]]&lt;45,"Middle Age","Old"))</f>
        <v>Old</v>
      </c>
      <c r="M1385" s="3">
        <f>IF(Table2[[#This Row],[Delivery_Time_Days]]&gt;=7,Table2[[#This Row],[Customer_Rating]],"")</f>
        <v>4.2</v>
      </c>
      <c r="N1385" s="3" t="str">
        <f>IF(Table2[[#This Row],[Delivery_Time_Days]]&lt;7,Table2[[#This Row],[Customer_Rating]],"")</f>
        <v/>
      </c>
    </row>
    <row r="1386" spans="1:14" x14ac:dyDescent="0.3">
      <c r="A1386">
        <v>1385</v>
      </c>
      <c r="B1386">
        <v>22</v>
      </c>
      <c r="C1386" t="s">
        <v>23</v>
      </c>
      <c r="D1386" t="s">
        <v>22</v>
      </c>
      <c r="E1386" t="s">
        <v>12</v>
      </c>
      <c r="F1386" s="2">
        <v>584.02</v>
      </c>
      <c r="G1386">
        <v>9</v>
      </c>
      <c r="H1386" s="3">
        <v>3</v>
      </c>
      <c r="I1386" t="s">
        <v>17</v>
      </c>
      <c r="J1386" s="1">
        <v>45946</v>
      </c>
      <c r="K1386" s="1">
        <f>Table2[[#This Row],[Order_Date]]+Table2[[#This Row],[Delivery_Time_Days]]</f>
        <v>45955</v>
      </c>
      <c r="L1386" t="str">
        <f>IF(Table2[[#This Row],[Customer_Age]]&lt;30,"Young",IF(Table2[[#This Row],[Customer_Age]]&lt;45,"Middle Age","Old"))</f>
        <v>Young</v>
      </c>
      <c r="M1386" s="3">
        <f>IF(Table2[[#This Row],[Delivery_Time_Days]]&gt;=7,Table2[[#This Row],[Customer_Rating]],"")</f>
        <v>3</v>
      </c>
      <c r="N1386" s="3" t="str">
        <f>IF(Table2[[#This Row],[Delivery_Time_Days]]&lt;7,Table2[[#This Row],[Customer_Rating]],"")</f>
        <v/>
      </c>
    </row>
    <row r="1387" spans="1:14" x14ac:dyDescent="0.3">
      <c r="A1387">
        <v>1386</v>
      </c>
      <c r="B1387">
        <v>34</v>
      </c>
      <c r="C1387" t="s">
        <v>10</v>
      </c>
      <c r="D1387" t="s">
        <v>15</v>
      </c>
      <c r="E1387" t="s">
        <v>12</v>
      </c>
      <c r="F1387" s="2">
        <v>1189.78</v>
      </c>
      <c r="G1387">
        <v>14</v>
      </c>
      <c r="H1387" s="3">
        <v>4.5</v>
      </c>
      <c r="I1387" t="s">
        <v>13</v>
      </c>
      <c r="J1387" s="1">
        <v>45947</v>
      </c>
      <c r="K1387" s="1">
        <f>Table2[[#This Row],[Order_Date]]+Table2[[#This Row],[Delivery_Time_Days]]</f>
        <v>45961</v>
      </c>
      <c r="L1387" t="str">
        <f>IF(Table2[[#This Row],[Customer_Age]]&lt;30,"Young",IF(Table2[[#This Row],[Customer_Age]]&lt;45,"Middle Age","Old"))</f>
        <v>Middle Age</v>
      </c>
      <c r="M1387" s="3">
        <f>IF(Table2[[#This Row],[Delivery_Time_Days]]&gt;=7,Table2[[#This Row],[Customer_Rating]],"")</f>
        <v>4.5</v>
      </c>
      <c r="N1387" s="3" t="str">
        <f>IF(Table2[[#This Row],[Delivery_Time_Days]]&lt;7,Table2[[#This Row],[Customer_Rating]],"")</f>
        <v/>
      </c>
    </row>
    <row r="1388" spans="1:14" x14ac:dyDescent="0.3">
      <c r="A1388">
        <v>1387</v>
      </c>
      <c r="B1388">
        <v>20</v>
      </c>
      <c r="C1388" t="s">
        <v>14</v>
      </c>
      <c r="D1388" t="s">
        <v>20</v>
      </c>
      <c r="E1388" t="s">
        <v>12</v>
      </c>
      <c r="F1388" s="2">
        <v>723.25</v>
      </c>
      <c r="G1388">
        <v>6</v>
      </c>
      <c r="H1388" s="3">
        <v>4.0999999999999996</v>
      </c>
      <c r="I1388" t="s">
        <v>13</v>
      </c>
      <c r="J1388" s="1">
        <v>45948</v>
      </c>
      <c r="K1388" s="1">
        <f>Table2[[#This Row],[Order_Date]]+Table2[[#This Row],[Delivery_Time_Days]]</f>
        <v>45954</v>
      </c>
      <c r="L1388" t="str">
        <f>IF(Table2[[#This Row],[Customer_Age]]&lt;30,"Young",IF(Table2[[#This Row],[Customer_Age]]&lt;45,"Middle Age","Old"))</f>
        <v>Young</v>
      </c>
      <c r="M1388" s="3" t="str">
        <f>IF(Table2[[#This Row],[Delivery_Time_Days]]&gt;=7,Table2[[#This Row],[Customer_Rating]],"")</f>
        <v/>
      </c>
      <c r="N1388" s="3">
        <f>IF(Table2[[#This Row],[Delivery_Time_Days]]&lt;7,Table2[[#This Row],[Customer_Rating]],"")</f>
        <v>4.0999999999999996</v>
      </c>
    </row>
    <row r="1389" spans="1:14" x14ac:dyDescent="0.3">
      <c r="A1389">
        <v>1388</v>
      </c>
      <c r="B1389">
        <v>37</v>
      </c>
      <c r="C1389" t="s">
        <v>23</v>
      </c>
      <c r="D1389" t="s">
        <v>22</v>
      </c>
      <c r="E1389" t="s">
        <v>16</v>
      </c>
      <c r="F1389" s="2">
        <v>675.3</v>
      </c>
      <c r="G1389">
        <v>9</v>
      </c>
      <c r="H1389" s="3">
        <v>2.2999999999999998</v>
      </c>
      <c r="I1389" t="s">
        <v>17</v>
      </c>
      <c r="J1389" s="1">
        <v>45949</v>
      </c>
      <c r="K1389" s="1">
        <f>Table2[[#This Row],[Order_Date]]+Table2[[#This Row],[Delivery_Time_Days]]</f>
        <v>45958</v>
      </c>
      <c r="L1389" t="str">
        <f>IF(Table2[[#This Row],[Customer_Age]]&lt;30,"Young",IF(Table2[[#This Row],[Customer_Age]]&lt;45,"Middle Age","Old"))</f>
        <v>Middle Age</v>
      </c>
      <c r="M1389" s="3">
        <f>IF(Table2[[#This Row],[Delivery_Time_Days]]&gt;=7,Table2[[#This Row],[Customer_Rating]],"")</f>
        <v>2.2999999999999998</v>
      </c>
      <c r="N1389" s="3" t="str">
        <f>IF(Table2[[#This Row],[Delivery_Time_Days]]&lt;7,Table2[[#This Row],[Customer_Rating]],"")</f>
        <v/>
      </c>
    </row>
    <row r="1390" spans="1:14" x14ac:dyDescent="0.3">
      <c r="A1390">
        <v>1389</v>
      </c>
      <c r="B1390">
        <v>19</v>
      </c>
      <c r="C1390" t="s">
        <v>14</v>
      </c>
      <c r="D1390" t="s">
        <v>15</v>
      </c>
      <c r="E1390" t="s">
        <v>16</v>
      </c>
      <c r="F1390" s="2">
        <v>302.47000000000003</v>
      </c>
      <c r="G1390">
        <v>9</v>
      </c>
      <c r="H1390" s="3">
        <v>2.5</v>
      </c>
      <c r="I1390" t="s">
        <v>17</v>
      </c>
      <c r="J1390" s="1">
        <v>45950</v>
      </c>
      <c r="K1390" s="1">
        <f>Table2[[#This Row],[Order_Date]]+Table2[[#This Row],[Delivery_Time_Days]]</f>
        <v>45959</v>
      </c>
      <c r="L1390" t="str">
        <f>IF(Table2[[#This Row],[Customer_Age]]&lt;30,"Young",IF(Table2[[#This Row],[Customer_Age]]&lt;45,"Middle Age","Old"))</f>
        <v>Young</v>
      </c>
      <c r="M1390" s="3">
        <f>IF(Table2[[#This Row],[Delivery_Time_Days]]&gt;=7,Table2[[#This Row],[Customer_Rating]],"")</f>
        <v>2.5</v>
      </c>
      <c r="N1390" s="3" t="str">
        <f>IF(Table2[[#This Row],[Delivery_Time_Days]]&lt;7,Table2[[#This Row],[Customer_Rating]],"")</f>
        <v/>
      </c>
    </row>
    <row r="1391" spans="1:14" x14ac:dyDescent="0.3">
      <c r="A1391">
        <v>1390</v>
      </c>
      <c r="B1391">
        <v>28</v>
      </c>
      <c r="C1391" t="s">
        <v>23</v>
      </c>
      <c r="D1391" t="s">
        <v>18</v>
      </c>
      <c r="E1391" t="s">
        <v>24</v>
      </c>
      <c r="F1391" s="2">
        <v>831.6</v>
      </c>
      <c r="G1391">
        <v>8</v>
      </c>
      <c r="H1391" s="3">
        <v>2.2000000000000002</v>
      </c>
      <c r="I1391" t="s">
        <v>17</v>
      </c>
      <c r="J1391" s="1">
        <v>45951</v>
      </c>
      <c r="K1391" s="1">
        <f>Table2[[#This Row],[Order_Date]]+Table2[[#This Row],[Delivery_Time_Days]]</f>
        <v>45959</v>
      </c>
      <c r="L1391" t="str">
        <f>IF(Table2[[#This Row],[Customer_Age]]&lt;30,"Young",IF(Table2[[#This Row],[Customer_Age]]&lt;45,"Middle Age","Old"))</f>
        <v>Young</v>
      </c>
      <c r="M1391" s="3">
        <f>IF(Table2[[#This Row],[Delivery_Time_Days]]&gt;=7,Table2[[#This Row],[Customer_Rating]],"")</f>
        <v>2.2000000000000002</v>
      </c>
      <c r="N1391" s="3" t="str">
        <f>IF(Table2[[#This Row],[Delivery_Time_Days]]&lt;7,Table2[[#This Row],[Customer_Rating]],"")</f>
        <v/>
      </c>
    </row>
    <row r="1392" spans="1:14" x14ac:dyDescent="0.3">
      <c r="A1392">
        <v>1391</v>
      </c>
      <c r="B1392">
        <v>19</v>
      </c>
      <c r="C1392" t="s">
        <v>10</v>
      </c>
      <c r="D1392" t="s">
        <v>11</v>
      </c>
      <c r="E1392" t="s">
        <v>21</v>
      </c>
      <c r="F1392" s="2">
        <v>206.78</v>
      </c>
      <c r="G1392">
        <v>10</v>
      </c>
      <c r="H1392" s="3">
        <v>2.4</v>
      </c>
      <c r="I1392" t="s">
        <v>17</v>
      </c>
      <c r="J1392" s="1">
        <v>45952</v>
      </c>
      <c r="K1392" s="1">
        <f>Table2[[#This Row],[Order_Date]]+Table2[[#This Row],[Delivery_Time_Days]]</f>
        <v>45962</v>
      </c>
      <c r="L1392" t="str">
        <f>IF(Table2[[#This Row],[Customer_Age]]&lt;30,"Young",IF(Table2[[#This Row],[Customer_Age]]&lt;45,"Middle Age","Old"))</f>
        <v>Young</v>
      </c>
      <c r="M1392" s="3">
        <f>IF(Table2[[#This Row],[Delivery_Time_Days]]&gt;=7,Table2[[#This Row],[Customer_Rating]],"")</f>
        <v>2.4</v>
      </c>
      <c r="N1392" s="3" t="str">
        <f>IF(Table2[[#This Row],[Delivery_Time_Days]]&lt;7,Table2[[#This Row],[Customer_Rating]],"")</f>
        <v/>
      </c>
    </row>
    <row r="1393" spans="1:14" x14ac:dyDescent="0.3">
      <c r="A1393">
        <v>1392</v>
      </c>
      <c r="B1393">
        <v>27</v>
      </c>
      <c r="C1393" t="s">
        <v>14</v>
      </c>
      <c r="D1393" t="s">
        <v>20</v>
      </c>
      <c r="E1393" t="s">
        <v>19</v>
      </c>
      <c r="F1393" s="2">
        <v>341.45</v>
      </c>
      <c r="G1393">
        <v>11</v>
      </c>
      <c r="H1393" s="3">
        <v>2.5</v>
      </c>
      <c r="I1393" t="s">
        <v>17</v>
      </c>
      <c r="J1393" s="1">
        <v>45953</v>
      </c>
      <c r="K1393" s="1">
        <f>Table2[[#This Row],[Order_Date]]+Table2[[#This Row],[Delivery_Time_Days]]</f>
        <v>45964</v>
      </c>
      <c r="L1393" t="str">
        <f>IF(Table2[[#This Row],[Customer_Age]]&lt;30,"Young",IF(Table2[[#This Row],[Customer_Age]]&lt;45,"Middle Age","Old"))</f>
        <v>Young</v>
      </c>
      <c r="M1393" s="3">
        <f>IF(Table2[[#This Row],[Delivery_Time_Days]]&gt;=7,Table2[[#This Row],[Customer_Rating]],"")</f>
        <v>2.5</v>
      </c>
      <c r="N1393" s="3" t="str">
        <f>IF(Table2[[#This Row],[Delivery_Time_Days]]&lt;7,Table2[[#This Row],[Customer_Rating]],"")</f>
        <v/>
      </c>
    </row>
    <row r="1394" spans="1:14" x14ac:dyDescent="0.3">
      <c r="A1394">
        <v>1393</v>
      </c>
      <c r="B1394">
        <v>43</v>
      </c>
      <c r="C1394" t="s">
        <v>10</v>
      </c>
      <c r="D1394" t="s">
        <v>25</v>
      </c>
      <c r="E1394" t="s">
        <v>16</v>
      </c>
      <c r="F1394" s="2">
        <v>1347.15</v>
      </c>
      <c r="G1394">
        <v>11</v>
      </c>
      <c r="H1394" s="3">
        <v>3.5</v>
      </c>
      <c r="I1394" t="s">
        <v>13</v>
      </c>
      <c r="J1394" s="1">
        <v>45954</v>
      </c>
      <c r="K1394" s="1">
        <f>Table2[[#This Row],[Order_Date]]+Table2[[#This Row],[Delivery_Time_Days]]</f>
        <v>45965</v>
      </c>
      <c r="L1394" t="str">
        <f>IF(Table2[[#This Row],[Customer_Age]]&lt;30,"Young",IF(Table2[[#This Row],[Customer_Age]]&lt;45,"Middle Age","Old"))</f>
        <v>Middle Age</v>
      </c>
      <c r="M1394" s="3">
        <f>IF(Table2[[#This Row],[Delivery_Time_Days]]&gt;=7,Table2[[#This Row],[Customer_Rating]],"")</f>
        <v>3.5</v>
      </c>
      <c r="N1394" s="3" t="str">
        <f>IF(Table2[[#This Row],[Delivery_Time_Days]]&lt;7,Table2[[#This Row],[Customer_Rating]],"")</f>
        <v/>
      </c>
    </row>
    <row r="1395" spans="1:14" x14ac:dyDescent="0.3">
      <c r="A1395">
        <v>1394</v>
      </c>
      <c r="B1395">
        <v>18</v>
      </c>
      <c r="C1395" t="s">
        <v>14</v>
      </c>
      <c r="D1395" t="s">
        <v>20</v>
      </c>
      <c r="E1395" t="s">
        <v>16</v>
      </c>
      <c r="F1395" s="2">
        <v>99.82</v>
      </c>
      <c r="G1395">
        <v>7</v>
      </c>
      <c r="H1395" s="3">
        <v>1.7</v>
      </c>
      <c r="I1395" t="s">
        <v>13</v>
      </c>
      <c r="J1395" s="1">
        <v>45955</v>
      </c>
      <c r="K1395" s="1">
        <f>Table2[[#This Row],[Order_Date]]+Table2[[#This Row],[Delivery_Time_Days]]</f>
        <v>45962</v>
      </c>
      <c r="L1395" t="str">
        <f>IF(Table2[[#This Row],[Customer_Age]]&lt;30,"Young",IF(Table2[[#This Row],[Customer_Age]]&lt;45,"Middle Age","Old"))</f>
        <v>Young</v>
      </c>
      <c r="M1395" s="3">
        <f>IF(Table2[[#This Row],[Delivery_Time_Days]]&gt;=7,Table2[[#This Row],[Customer_Rating]],"")</f>
        <v>1.7</v>
      </c>
      <c r="N1395" s="3" t="str">
        <f>IF(Table2[[#This Row],[Delivery_Time_Days]]&lt;7,Table2[[#This Row],[Customer_Rating]],"")</f>
        <v/>
      </c>
    </row>
    <row r="1396" spans="1:14" x14ac:dyDescent="0.3">
      <c r="A1396">
        <v>1395</v>
      </c>
      <c r="B1396">
        <v>57</v>
      </c>
      <c r="C1396" t="s">
        <v>10</v>
      </c>
      <c r="D1396" t="s">
        <v>22</v>
      </c>
      <c r="E1396" t="s">
        <v>19</v>
      </c>
      <c r="F1396" s="2">
        <v>56.64</v>
      </c>
      <c r="G1396">
        <v>14</v>
      </c>
      <c r="H1396" s="3">
        <v>2.2999999999999998</v>
      </c>
      <c r="I1396" t="s">
        <v>13</v>
      </c>
      <c r="J1396" s="1">
        <v>45956</v>
      </c>
      <c r="K1396" s="1">
        <f>Table2[[#This Row],[Order_Date]]+Table2[[#This Row],[Delivery_Time_Days]]</f>
        <v>45970</v>
      </c>
      <c r="L1396" t="str">
        <f>IF(Table2[[#This Row],[Customer_Age]]&lt;30,"Young",IF(Table2[[#This Row],[Customer_Age]]&lt;45,"Middle Age","Old"))</f>
        <v>Old</v>
      </c>
      <c r="M1396" s="3">
        <f>IF(Table2[[#This Row],[Delivery_Time_Days]]&gt;=7,Table2[[#This Row],[Customer_Rating]],"")</f>
        <v>2.2999999999999998</v>
      </c>
      <c r="N1396" s="3" t="str">
        <f>IF(Table2[[#This Row],[Delivery_Time_Days]]&lt;7,Table2[[#This Row],[Customer_Rating]],"")</f>
        <v/>
      </c>
    </row>
    <row r="1397" spans="1:14" x14ac:dyDescent="0.3">
      <c r="A1397">
        <v>1396</v>
      </c>
      <c r="B1397">
        <v>49</v>
      </c>
      <c r="C1397" t="s">
        <v>14</v>
      </c>
      <c r="D1397" t="s">
        <v>18</v>
      </c>
      <c r="E1397" t="s">
        <v>21</v>
      </c>
      <c r="F1397" s="2">
        <v>664.73</v>
      </c>
      <c r="G1397">
        <v>1</v>
      </c>
      <c r="H1397" s="3">
        <v>2.1</v>
      </c>
      <c r="I1397" t="s">
        <v>17</v>
      </c>
      <c r="J1397" s="1">
        <v>45957</v>
      </c>
      <c r="K1397" s="1">
        <f>Table2[[#This Row],[Order_Date]]+Table2[[#This Row],[Delivery_Time_Days]]</f>
        <v>45958</v>
      </c>
      <c r="L1397" t="str">
        <f>IF(Table2[[#This Row],[Customer_Age]]&lt;30,"Young",IF(Table2[[#This Row],[Customer_Age]]&lt;45,"Middle Age","Old"))</f>
        <v>Old</v>
      </c>
      <c r="M1397" s="3" t="str">
        <f>IF(Table2[[#This Row],[Delivery_Time_Days]]&gt;=7,Table2[[#This Row],[Customer_Rating]],"")</f>
        <v/>
      </c>
      <c r="N1397" s="3">
        <f>IF(Table2[[#This Row],[Delivery_Time_Days]]&lt;7,Table2[[#This Row],[Customer_Rating]],"")</f>
        <v>2.1</v>
      </c>
    </row>
    <row r="1398" spans="1:14" x14ac:dyDescent="0.3">
      <c r="A1398">
        <v>1397</v>
      </c>
      <c r="B1398">
        <v>21</v>
      </c>
      <c r="C1398" t="s">
        <v>14</v>
      </c>
      <c r="D1398" t="s">
        <v>11</v>
      </c>
      <c r="E1398" t="s">
        <v>21</v>
      </c>
      <c r="F1398" s="2">
        <v>535.66999999999996</v>
      </c>
      <c r="G1398">
        <v>12</v>
      </c>
      <c r="H1398" s="3">
        <v>3.6</v>
      </c>
      <c r="I1398" t="s">
        <v>17</v>
      </c>
      <c r="J1398" s="1">
        <v>45958</v>
      </c>
      <c r="K1398" s="1">
        <f>Table2[[#This Row],[Order_Date]]+Table2[[#This Row],[Delivery_Time_Days]]</f>
        <v>45970</v>
      </c>
      <c r="L1398" t="str">
        <f>IF(Table2[[#This Row],[Customer_Age]]&lt;30,"Young",IF(Table2[[#This Row],[Customer_Age]]&lt;45,"Middle Age","Old"))</f>
        <v>Young</v>
      </c>
      <c r="M1398" s="3">
        <f>IF(Table2[[#This Row],[Delivery_Time_Days]]&gt;=7,Table2[[#This Row],[Customer_Rating]],"")</f>
        <v>3.6</v>
      </c>
      <c r="N1398" s="3" t="str">
        <f>IF(Table2[[#This Row],[Delivery_Time_Days]]&lt;7,Table2[[#This Row],[Customer_Rating]],"")</f>
        <v/>
      </c>
    </row>
    <row r="1399" spans="1:14" x14ac:dyDescent="0.3">
      <c r="A1399">
        <v>1398</v>
      </c>
      <c r="B1399">
        <v>20</v>
      </c>
      <c r="C1399" t="s">
        <v>23</v>
      </c>
      <c r="D1399" t="s">
        <v>11</v>
      </c>
      <c r="E1399" t="s">
        <v>16</v>
      </c>
      <c r="F1399" s="2">
        <v>1216</v>
      </c>
      <c r="G1399">
        <v>11</v>
      </c>
      <c r="H1399" s="3">
        <v>1.3</v>
      </c>
      <c r="I1399" t="s">
        <v>13</v>
      </c>
      <c r="J1399" s="1">
        <v>45959</v>
      </c>
      <c r="K1399" s="1">
        <f>Table2[[#This Row],[Order_Date]]+Table2[[#This Row],[Delivery_Time_Days]]</f>
        <v>45970</v>
      </c>
      <c r="L1399" t="str">
        <f>IF(Table2[[#This Row],[Customer_Age]]&lt;30,"Young",IF(Table2[[#This Row],[Customer_Age]]&lt;45,"Middle Age","Old"))</f>
        <v>Young</v>
      </c>
      <c r="M1399" s="3">
        <f>IF(Table2[[#This Row],[Delivery_Time_Days]]&gt;=7,Table2[[#This Row],[Customer_Rating]],"")</f>
        <v>1.3</v>
      </c>
      <c r="N1399" s="3" t="str">
        <f>IF(Table2[[#This Row],[Delivery_Time_Days]]&lt;7,Table2[[#This Row],[Customer_Rating]],"")</f>
        <v/>
      </c>
    </row>
    <row r="1400" spans="1:14" x14ac:dyDescent="0.3">
      <c r="A1400">
        <v>1399</v>
      </c>
      <c r="B1400">
        <v>47</v>
      </c>
      <c r="C1400" t="s">
        <v>14</v>
      </c>
      <c r="D1400" t="s">
        <v>15</v>
      </c>
      <c r="E1400" t="s">
        <v>21</v>
      </c>
      <c r="F1400" s="2">
        <v>620.41999999999996</v>
      </c>
      <c r="G1400">
        <v>3</v>
      </c>
      <c r="H1400" s="3">
        <v>2.2999999999999998</v>
      </c>
      <c r="I1400" t="s">
        <v>17</v>
      </c>
      <c r="J1400" s="1">
        <v>45960</v>
      </c>
      <c r="K1400" s="1">
        <f>Table2[[#This Row],[Order_Date]]+Table2[[#This Row],[Delivery_Time_Days]]</f>
        <v>45963</v>
      </c>
      <c r="L1400" t="str">
        <f>IF(Table2[[#This Row],[Customer_Age]]&lt;30,"Young",IF(Table2[[#This Row],[Customer_Age]]&lt;45,"Middle Age","Old"))</f>
        <v>Old</v>
      </c>
      <c r="M1400" s="3" t="str">
        <f>IF(Table2[[#This Row],[Delivery_Time_Days]]&gt;=7,Table2[[#This Row],[Customer_Rating]],"")</f>
        <v/>
      </c>
      <c r="N1400" s="3">
        <f>IF(Table2[[#This Row],[Delivery_Time_Days]]&lt;7,Table2[[#This Row],[Customer_Rating]],"")</f>
        <v>2.2999999999999998</v>
      </c>
    </row>
    <row r="1401" spans="1:14" x14ac:dyDescent="0.3">
      <c r="A1401">
        <v>1400</v>
      </c>
      <c r="B1401">
        <v>48</v>
      </c>
      <c r="C1401" t="s">
        <v>23</v>
      </c>
      <c r="D1401" t="s">
        <v>11</v>
      </c>
      <c r="E1401" t="s">
        <v>24</v>
      </c>
      <c r="F1401" s="2">
        <v>464.41</v>
      </c>
      <c r="G1401">
        <v>4</v>
      </c>
      <c r="H1401" s="3">
        <v>1.2</v>
      </c>
      <c r="I1401" t="s">
        <v>17</v>
      </c>
      <c r="J1401" s="1">
        <v>45961</v>
      </c>
      <c r="K1401" s="1">
        <f>Table2[[#This Row],[Order_Date]]+Table2[[#This Row],[Delivery_Time_Days]]</f>
        <v>45965</v>
      </c>
      <c r="L1401" t="str">
        <f>IF(Table2[[#This Row],[Customer_Age]]&lt;30,"Young",IF(Table2[[#This Row],[Customer_Age]]&lt;45,"Middle Age","Old"))</f>
        <v>Old</v>
      </c>
      <c r="M1401" s="3" t="str">
        <f>IF(Table2[[#This Row],[Delivery_Time_Days]]&gt;=7,Table2[[#This Row],[Customer_Rating]],"")</f>
        <v/>
      </c>
      <c r="N1401" s="3">
        <f>IF(Table2[[#This Row],[Delivery_Time_Days]]&lt;7,Table2[[#This Row],[Customer_Rating]],"")</f>
        <v>1.2</v>
      </c>
    </row>
    <row r="1402" spans="1:14" x14ac:dyDescent="0.3">
      <c r="A1402">
        <v>1401</v>
      </c>
      <c r="B1402">
        <v>21</v>
      </c>
      <c r="C1402" t="s">
        <v>10</v>
      </c>
      <c r="D1402" t="s">
        <v>11</v>
      </c>
      <c r="E1402" t="s">
        <v>12</v>
      </c>
      <c r="F1402" s="2">
        <v>669.55</v>
      </c>
      <c r="G1402">
        <v>11</v>
      </c>
      <c r="H1402" s="3">
        <v>4.4000000000000004</v>
      </c>
      <c r="I1402" t="s">
        <v>13</v>
      </c>
      <c r="J1402" s="1">
        <v>45962</v>
      </c>
      <c r="K1402" s="1">
        <f>Table2[[#This Row],[Order_Date]]+Table2[[#This Row],[Delivery_Time_Days]]</f>
        <v>45973</v>
      </c>
      <c r="L1402" t="str">
        <f>IF(Table2[[#This Row],[Customer_Age]]&lt;30,"Young",IF(Table2[[#This Row],[Customer_Age]]&lt;45,"Middle Age","Old"))</f>
        <v>Young</v>
      </c>
      <c r="M1402" s="3">
        <f>IF(Table2[[#This Row],[Delivery_Time_Days]]&gt;=7,Table2[[#This Row],[Customer_Rating]],"")</f>
        <v>4.4000000000000004</v>
      </c>
      <c r="N1402" s="3" t="str">
        <f>IF(Table2[[#This Row],[Delivery_Time_Days]]&lt;7,Table2[[#This Row],[Customer_Rating]],"")</f>
        <v/>
      </c>
    </row>
    <row r="1403" spans="1:14" x14ac:dyDescent="0.3">
      <c r="A1403">
        <v>1402</v>
      </c>
      <c r="B1403">
        <v>57</v>
      </c>
      <c r="C1403" t="s">
        <v>23</v>
      </c>
      <c r="D1403" t="s">
        <v>11</v>
      </c>
      <c r="E1403" t="s">
        <v>16</v>
      </c>
      <c r="F1403" s="2">
        <v>1374.93</v>
      </c>
      <c r="G1403">
        <v>11</v>
      </c>
      <c r="H1403" s="3">
        <v>4.5999999999999996</v>
      </c>
      <c r="I1403" t="s">
        <v>13</v>
      </c>
      <c r="J1403" s="1">
        <v>45963</v>
      </c>
      <c r="K1403" s="1">
        <f>Table2[[#This Row],[Order_Date]]+Table2[[#This Row],[Delivery_Time_Days]]</f>
        <v>45974</v>
      </c>
      <c r="L1403" t="str">
        <f>IF(Table2[[#This Row],[Customer_Age]]&lt;30,"Young",IF(Table2[[#This Row],[Customer_Age]]&lt;45,"Middle Age","Old"))</f>
        <v>Old</v>
      </c>
      <c r="M1403" s="3">
        <f>IF(Table2[[#This Row],[Delivery_Time_Days]]&gt;=7,Table2[[#This Row],[Customer_Rating]],"")</f>
        <v>4.5999999999999996</v>
      </c>
      <c r="N1403" s="3" t="str">
        <f>IF(Table2[[#This Row],[Delivery_Time_Days]]&lt;7,Table2[[#This Row],[Customer_Rating]],"")</f>
        <v/>
      </c>
    </row>
    <row r="1404" spans="1:14" x14ac:dyDescent="0.3">
      <c r="A1404">
        <v>1403</v>
      </c>
      <c r="B1404">
        <v>37</v>
      </c>
      <c r="C1404" t="s">
        <v>14</v>
      </c>
      <c r="D1404" t="s">
        <v>20</v>
      </c>
      <c r="E1404" t="s">
        <v>24</v>
      </c>
      <c r="F1404" s="2">
        <v>356.15</v>
      </c>
      <c r="G1404">
        <v>5</v>
      </c>
      <c r="H1404" s="3">
        <v>2.9</v>
      </c>
      <c r="I1404" t="s">
        <v>17</v>
      </c>
      <c r="J1404" s="1">
        <v>45964</v>
      </c>
      <c r="K1404" s="1">
        <f>Table2[[#This Row],[Order_Date]]+Table2[[#This Row],[Delivery_Time_Days]]</f>
        <v>45969</v>
      </c>
      <c r="L1404" t="str">
        <f>IF(Table2[[#This Row],[Customer_Age]]&lt;30,"Young",IF(Table2[[#This Row],[Customer_Age]]&lt;45,"Middle Age","Old"))</f>
        <v>Middle Age</v>
      </c>
      <c r="M1404" s="3" t="str">
        <f>IF(Table2[[#This Row],[Delivery_Time_Days]]&gt;=7,Table2[[#This Row],[Customer_Rating]],"")</f>
        <v/>
      </c>
      <c r="N1404" s="3">
        <f>IF(Table2[[#This Row],[Delivery_Time_Days]]&lt;7,Table2[[#This Row],[Customer_Rating]],"")</f>
        <v>2.9</v>
      </c>
    </row>
    <row r="1405" spans="1:14" x14ac:dyDescent="0.3">
      <c r="A1405">
        <v>1404</v>
      </c>
      <c r="B1405">
        <v>66</v>
      </c>
      <c r="C1405" t="s">
        <v>23</v>
      </c>
      <c r="D1405" t="s">
        <v>11</v>
      </c>
      <c r="E1405" t="s">
        <v>16</v>
      </c>
      <c r="F1405" s="2">
        <v>363.57</v>
      </c>
      <c r="G1405">
        <v>12</v>
      </c>
      <c r="H1405" s="3">
        <v>2.8</v>
      </c>
      <c r="I1405" t="s">
        <v>17</v>
      </c>
      <c r="J1405" s="1">
        <v>45965</v>
      </c>
      <c r="K1405" s="1">
        <f>Table2[[#This Row],[Order_Date]]+Table2[[#This Row],[Delivery_Time_Days]]</f>
        <v>45977</v>
      </c>
      <c r="L1405" t="str">
        <f>IF(Table2[[#This Row],[Customer_Age]]&lt;30,"Young",IF(Table2[[#This Row],[Customer_Age]]&lt;45,"Middle Age","Old"))</f>
        <v>Old</v>
      </c>
      <c r="M1405" s="3">
        <f>IF(Table2[[#This Row],[Delivery_Time_Days]]&gt;=7,Table2[[#This Row],[Customer_Rating]],"")</f>
        <v>2.8</v>
      </c>
      <c r="N1405" s="3" t="str">
        <f>IF(Table2[[#This Row],[Delivery_Time_Days]]&lt;7,Table2[[#This Row],[Customer_Rating]],"")</f>
        <v/>
      </c>
    </row>
    <row r="1406" spans="1:14" x14ac:dyDescent="0.3">
      <c r="A1406">
        <v>1405</v>
      </c>
      <c r="B1406">
        <v>68</v>
      </c>
      <c r="C1406" t="s">
        <v>23</v>
      </c>
      <c r="D1406" t="s">
        <v>25</v>
      </c>
      <c r="E1406" t="s">
        <v>19</v>
      </c>
      <c r="F1406" s="2">
        <v>295.38</v>
      </c>
      <c r="G1406">
        <v>2</v>
      </c>
      <c r="H1406" s="3">
        <v>4.9000000000000004</v>
      </c>
      <c r="I1406" t="s">
        <v>13</v>
      </c>
      <c r="J1406" s="1">
        <v>45966</v>
      </c>
      <c r="K1406" s="1">
        <f>Table2[[#This Row],[Order_Date]]+Table2[[#This Row],[Delivery_Time_Days]]</f>
        <v>45968</v>
      </c>
      <c r="L1406" t="str">
        <f>IF(Table2[[#This Row],[Customer_Age]]&lt;30,"Young",IF(Table2[[#This Row],[Customer_Age]]&lt;45,"Middle Age","Old"))</f>
        <v>Old</v>
      </c>
      <c r="M1406" s="3" t="str">
        <f>IF(Table2[[#This Row],[Delivery_Time_Days]]&gt;=7,Table2[[#This Row],[Customer_Rating]],"")</f>
        <v/>
      </c>
      <c r="N1406" s="3">
        <f>IF(Table2[[#This Row],[Delivery_Time_Days]]&lt;7,Table2[[#This Row],[Customer_Rating]],"")</f>
        <v>4.9000000000000004</v>
      </c>
    </row>
    <row r="1407" spans="1:14" x14ac:dyDescent="0.3">
      <c r="A1407">
        <v>1406</v>
      </c>
      <c r="B1407">
        <v>33</v>
      </c>
      <c r="C1407" t="s">
        <v>23</v>
      </c>
      <c r="D1407" t="s">
        <v>18</v>
      </c>
      <c r="E1407" t="s">
        <v>16</v>
      </c>
      <c r="F1407" s="2">
        <v>424.74</v>
      </c>
      <c r="G1407">
        <v>8</v>
      </c>
      <c r="H1407" s="3">
        <v>4.7</v>
      </c>
      <c r="I1407" t="s">
        <v>13</v>
      </c>
      <c r="J1407" s="1">
        <v>45967</v>
      </c>
      <c r="K1407" s="1">
        <f>Table2[[#This Row],[Order_Date]]+Table2[[#This Row],[Delivery_Time_Days]]</f>
        <v>45975</v>
      </c>
      <c r="L1407" t="str">
        <f>IF(Table2[[#This Row],[Customer_Age]]&lt;30,"Young",IF(Table2[[#This Row],[Customer_Age]]&lt;45,"Middle Age","Old"))</f>
        <v>Middle Age</v>
      </c>
      <c r="M1407" s="3">
        <f>IF(Table2[[#This Row],[Delivery_Time_Days]]&gt;=7,Table2[[#This Row],[Customer_Rating]],"")</f>
        <v>4.7</v>
      </c>
      <c r="N1407" s="3" t="str">
        <f>IF(Table2[[#This Row],[Delivery_Time_Days]]&lt;7,Table2[[#This Row],[Customer_Rating]],"")</f>
        <v/>
      </c>
    </row>
    <row r="1408" spans="1:14" x14ac:dyDescent="0.3">
      <c r="A1408">
        <v>1407</v>
      </c>
      <c r="B1408">
        <v>69</v>
      </c>
      <c r="C1408" t="s">
        <v>14</v>
      </c>
      <c r="D1408" t="s">
        <v>18</v>
      </c>
      <c r="E1408" t="s">
        <v>21</v>
      </c>
      <c r="F1408" s="2">
        <v>971.33</v>
      </c>
      <c r="G1408">
        <v>8</v>
      </c>
      <c r="H1408" s="3">
        <v>3.6</v>
      </c>
      <c r="I1408" t="s">
        <v>17</v>
      </c>
      <c r="J1408" s="1">
        <v>45968</v>
      </c>
      <c r="K1408" s="1">
        <f>Table2[[#This Row],[Order_Date]]+Table2[[#This Row],[Delivery_Time_Days]]</f>
        <v>45976</v>
      </c>
      <c r="L1408" t="str">
        <f>IF(Table2[[#This Row],[Customer_Age]]&lt;30,"Young",IF(Table2[[#This Row],[Customer_Age]]&lt;45,"Middle Age","Old"))</f>
        <v>Old</v>
      </c>
      <c r="M1408" s="3">
        <f>IF(Table2[[#This Row],[Delivery_Time_Days]]&gt;=7,Table2[[#This Row],[Customer_Rating]],"")</f>
        <v>3.6</v>
      </c>
      <c r="N1408" s="3" t="str">
        <f>IF(Table2[[#This Row],[Delivery_Time_Days]]&lt;7,Table2[[#This Row],[Customer_Rating]],"")</f>
        <v/>
      </c>
    </row>
    <row r="1409" spans="1:14" x14ac:dyDescent="0.3">
      <c r="A1409">
        <v>1408</v>
      </c>
      <c r="B1409">
        <v>31</v>
      </c>
      <c r="C1409" t="s">
        <v>23</v>
      </c>
      <c r="D1409" t="s">
        <v>15</v>
      </c>
      <c r="E1409" t="s">
        <v>16</v>
      </c>
      <c r="F1409" s="2">
        <v>258.74</v>
      </c>
      <c r="G1409">
        <v>2</v>
      </c>
      <c r="H1409" s="3">
        <v>1.6</v>
      </c>
      <c r="I1409" t="s">
        <v>17</v>
      </c>
      <c r="J1409" s="1">
        <v>45969</v>
      </c>
      <c r="K1409" s="1">
        <f>Table2[[#This Row],[Order_Date]]+Table2[[#This Row],[Delivery_Time_Days]]</f>
        <v>45971</v>
      </c>
      <c r="L1409" t="str">
        <f>IF(Table2[[#This Row],[Customer_Age]]&lt;30,"Young",IF(Table2[[#This Row],[Customer_Age]]&lt;45,"Middle Age","Old"))</f>
        <v>Middle Age</v>
      </c>
      <c r="M1409" s="3" t="str">
        <f>IF(Table2[[#This Row],[Delivery_Time_Days]]&gt;=7,Table2[[#This Row],[Customer_Rating]],"")</f>
        <v/>
      </c>
      <c r="N1409" s="3">
        <f>IF(Table2[[#This Row],[Delivery_Time_Days]]&lt;7,Table2[[#This Row],[Customer_Rating]],"")</f>
        <v>1.6</v>
      </c>
    </row>
    <row r="1410" spans="1:14" x14ac:dyDescent="0.3">
      <c r="A1410">
        <v>1409</v>
      </c>
      <c r="B1410">
        <v>26</v>
      </c>
      <c r="C1410" t="s">
        <v>14</v>
      </c>
      <c r="D1410" t="s">
        <v>18</v>
      </c>
      <c r="E1410" t="s">
        <v>19</v>
      </c>
      <c r="F1410" s="2">
        <v>1342.09</v>
      </c>
      <c r="G1410">
        <v>6</v>
      </c>
      <c r="H1410" s="3">
        <v>4.0999999999999996</v>
      </c>
      <c r="I1410" t="s">
        <v>17</v>
      </c>
      <c r="J1410" s="1">
        <v>45970</v>
      </c>
      <c r="K1410" s="1">
        <f>Table2[[#This Row],[Order_Date]]+Table2[[#This Row],[Delivery_Time_Days]]</f>
        <v>45976</v>
      </c>
      <c r="L1410" t="str">
        <f>IF(Table2[[#This Row],[Customer_Age]]&lt;30,"Young",IF(Table2[[#This Row],[Customer_Age]]&lt;45,"Middle Age","Old"))</f>
        <v>Young</v>
      </c>
      <c r="M1410" s="3" t="str">
        <f>IF(Table2[[#This Row],[Delivery_Time_Days]]&gt;=7,Table2[[#This Row],[Customer_Rating]],"")</f>
        <v/>
      </c>
      <c r="N1410" s="3">
        <f>IF(Table2[[#This Row],[Delivery_Time_Days]]&lt;7,Table2[[#This Row],[Customer_Rating]],"")</f>
        <v>4.0999999999999996</v>
      </c>
    </row>
    <row r="1411" spans="1:14" x14ac:dyDescent="0.3">
      <c r="A1411">
        <v>1410</v>
      </c>
      <c r="B1411">
        <v>33</v>
      </c>
      <c r="C1411" t="s">
        <v>10</v>
      </c>
      <c r="D1411" t="s">
        <v>18</v>
      </c>
      <c r="E1411" t="s">
        <v>12</v>
      </c>
      <c r="F1411" s="2">
        <v>694.8</v>
      </c>
      <c r="G1411">
        <v>6</v>
      </c>
      <c r="H1411" s="3">
        <v>2.5</v>
      </c>
      <c r="I1411" t="s">
        <v>17</v>
      </c>
      <c r="J1411" s="1">
        <v>45971</v>
      </c>
      <c r="K1411" s="1">
        <f>Table2[[#This Row],[Order_Date]]+Table2[[#This Row],[Delivery_Time_Days]]</f>
        <v>45977</v>
      </c>
      <c r="L1411" t="str">
        <f>IF(Table2[[#This Row],[Customer_Age]]&lt;30,"Young",IF(Table2[[#This Row],[Customer_Age]]&lt;45,"Middle Age","Old"))</f>
        <v>Middle Age</v>
      </c>
      <c r="M1411" s="3" t="str">
        <f>IF(Table2[[#This Row],[Delivery_Time_Days]]&gt;=7,Table2[[#This Row],[Customer_Rating]],"")</f>
        <v/>
      </c>
      <c r="N1411" s="3">
        <f>IF(Table2[[#This Row],[Delivery_Time_Days]]&lt;7,Table2[[#This Row],[Customer_Rating]],"")</f>
        <v>2.5</v>
      </c>
    </row>
    <row r="1412" spans="1:14" x14ac:dyDescent="0.3">
      <c r="A1412">
        <v>1411</v>
      </c>
      <c r="B1412">
        <v>52</v>
      </c>
      <c r="C1412" t="s">
        <v>23</v>
      </c>
      <c r="D1412" t="s">
        <v>15</v>
      </c>
      <c r="E1412" t="s">
        <v>19</v>
      </c>
      <c r="F1412" s="2">
        <v>80.180000000000007</v>
      </c>
      <c r="G1412">
        <v>3</v>
      </c>
      <c r="H1412" s="3">
        <v>2.8</v>
      </c>
      <c r="I1412" t="s">
        <v>17</v>
      </c>
      <c r="J1412" s="1">
        <v>45972</v>
      </c>
      <c r="K1412" s="1">
        <f>Table2[[#This Row],[Order_Date]]+Table2[[#This Row],[Delivery_Time_Days]]</f>
        <v>45975</v>
      </c>
      <c r="L1412" t="str">
        <f>IF(Table2[[#This Row],[Customer_Age]]&lt;30,"Young",IF(Table2[[#This Row],[Customer_Age]]&lt;45,"Middle Age","Old"))</f>
        <v>Old</v>
      </c>
      <c r="M1412" s="3" t="str">
        <f>IF(Table2[[#This Row],[Delivery_Time_Days]]&gt;=7,Table2[[#This Row],[Customer_Rating]],"")</f>
        <v/>
      </c>
      <c r="N1412" s="3">
        <f>IF(Table2[[#This Row],[Delivery_Time_Days]]&lt;7,Table2[[#This Row],[Customer_Rating]],"")</f>
        <v>2.8</v>
      </c>
    </row>
    <row r="1413" spans="1:14" x14ac:dyDescent="0.3">
      <c r="A1413">
        <v>1412</v>
      </c>
      <c r="B1413">
        <v>46</v>
      </c>
      <c r="C1413" t="s">
        <v>14</v>
      </c>
      <c r="D1413" t="s">
        <v>11</v>
      </c>
      <c r="E1413" t="s">
        <v>24</v>
      </c>
      <c r="F1413" s="2">
        <v>14.2</v>
      </c>
      <c r="G1413">
        <v>5</v>
      </c>
      <c r="H1413" s="3">
        <v>4.5999999999999996</v>
      </c>
      <c r="I1413" t="s">
        <v>17</v>
      </c>
      <c r="J1413" s="1">
        <v>45973</v>
      </c>
      <c r="K1413" s="1">
        <f>Table2[[#This Row],[Order_Date]]+Table2[[#This Row],[Delivery_Time_Days]]</f>
        <v>45978</v>
      </c>
      <c r="L1413" t="str">
        <f>IF(Table2[[#This Row],[Customer_Age]]&lt;30,"Young",IF(Table2[[#This Row],[Customer_Age]]&lt;45,"Middle Age","Old"))</f>
        <v>Old</v>
      </c>
      <c r="M1413" s="3" t="str">
        <f>IF(Table2[[#This Row],[Delivery_Time_Days]]&gt;=7,Table2[[#This Row],[Customer_Rating]],"")</f>
        <v/>
      </c>
      <c r="N1413" s="3">
        <f>IF(Table2[[#This Row],[Delivery_Time_Days]]&lt;7,Table2[[#This Row],[Customer_Rating]],"")</f>
        <v>4.5999999999999996</v>
      </c>
    </row>
    <row r="1414" spans="1:14" x14ac:dyDescent="0.3">
      <c r="A1414">
        <v>1413</v>
      </c>
      <c r="B1414">
        <v>27</v>
      </c>
      <c r="C1414" t="s">
        <v>14</v>
      </c>
      <c r="D1414" t="s">
        <v>22</v>
      </c>
      <c r="E1414" t="s">
        <v>24</v>
      </c>
      <c r="F1414" s="2">
        <v>903.79</v>
      </c>
      <c r="G1414">
        <v>9</v>
      </c>
      <c r="H1414" s="3">
        <v>2.2999999999999998</v>
      </c>
      <c r="I1414" t="s">
        <v>17</v>
      </c>
      <c r="J1414" s="1">
        <v>45974</v>
      </c>
      <c r="K1414" s="1">
        <f>Table2[[#This Row],[Order_Date]]+Table2[[#This Row],[Delivery_Time_Days]]</f>
        <v>45983</v>
      </c>
      <c r="L1414" t="str">
        <f>IF(Table2[[#This Row],[Customer_Age]]&lt;30,"Young",IF(Table2[[#This Row],[Customer_Age]]&lt;45,"Middle Age","Old"))</f>
        <v>Young</v>
      </c>
      <c r="M1414" s="3">
        <f>IF(Table2[[#This Row],[Delivery_Time_Days]]&gt;=7,Table2[[#This Row],[Customer_Rating]],"")</f>
        <v>2.2999999999999998</v>
      </c>
      <c r="N1414" s="3" t="str">
        <f>IF(Table2[[#This Row],[Delivery_Time_Days]]&lt;7,Table2[[#This Row],[Customer_Rating]],"")</f>
        <v/>
      </c>
    </row>
    <row r="1415" spans="1:14" x14ac:dyDescent="0.3">
      <c r="A1415">
        <v>1414</v>
      </c>
      <c r="B1415">
        <v>37</v>
      </c>
      <c r="C1415" t="s">
        <v>14</v>
      </c>
      <c r="D1415" t="s">
        <v>20</v>
      </c>
      <c r="E1415" t="s">
        <v>16</v>
      </c>
      <c r="F1415" s="2">
        <v>933</v>
      </c>
      <c r="G1415">
        <v>7</v>
      </c>
      <c r="H1415" s="3">
        <v>3.3</v>
      </c>
      <c r="I1415" t="s">
        <v>13</v>
      </c>
      <c r="J1415" s="1">
        <v>45975</v>
      </c>
      <c r="K1415" s="1">
        <f>Table2[[#This Row],[Order_Date]]+Table2[[#This Row],[Delivery_Time_Days]]</f>
        <v>45982</v>
      </c>
      <c r="L1415" t="str">
        <f>IF(Table2[[#This Row],[Customer_Age]]&lt;30,"Young",IF(Table2[[#This Row],[Customer_Age]]&lt;45,"Middle Age","Old"))</f>
        <v>Middle Age</v>
      </c>
      <c r="M1415" s="3">
        <f>IF(Table2[[#This Row],[Delivery_Time_Days]]&gt;=7,Table2[[#This Row],[Customer_Rating]],"")</f>
        <v>3.3</v>
      </c>
      <c r="N1415" s="3" t="str">
        <f>IF(Table2[[#This Row],[Delivery_Time_Days]]&lt;7,Table2[[#This Row],[Customer_Rating]],"")</f>
        <v/>
      </c>
    </row>
    <row r="1416" spans="1:14" x14ac:dyDescent="0.3">
      <c r="A1416">
        <v>1415</v>
      </c>
      <c r="B1416">
        <v>46</v>
      </c>
      <c r="C1416" t="s">
        <v>10</v>
      </c>
      <c r="D1416" t="s">
        <v>18</v>
      </c>
      <c r="E1416" t="s">
        <v>16</v>
      </c>
      <c r="F1416" s="2">
        <v>1477.99</v>
      </c>
      <c r="G1416">
        <v>4</v>
      </c>
      <c r="H1416" s="3">
        <v>3.2</v>
      </c>
      <c r="I1416" t="s">
        <v>13</v>
      </c>
      <c r="J1416" s="1">
        <v>45976</v>
      </c>
      <c r="K1416" s="1">
        <f>Table2[[#This Row],[Order_Date]]+Table2[[#This Row],[Delivery_Time_Days]]</f>
        <v>45980</v>
      </c>
      <c r="L1416" t="str">
        <f>IF(Table2[[#This Row],[Customer_Age]]&lt;30,"Young",IF(Table2[[#This Row],[Customer_Age]]&lt;45,"Middle Age","Old"))</f>
        <v>Old</v>
      </c>
      <c r="M1416" s="3" t="str">
        <f>IF(Table2[[#This Row],[Delivery_Time_Days]]&gt;=7,Table2[[#This Row],[Customer_Rating]],"")</f>
        <v/>
      </c>
      <c r="N1416" s="3">
        <f>IF(Table2[[#This Row],[Delivery_Time_Days]]&lt;7,Table2[[#This Row],[Customer_Rating]],"")</f>
        <v>3.2</v>
      </c>
    </row>
    <row r="1417" spans="1:14" x14ac:dyDescent="0.3">
      <c r="A1417">
        <v>1416</v>
      </c>
      <c r="B1417">
        <v>34</v>
      </c>
      <c r="C1417" t="s">
        <v>10</v>
      </c>
      <c r="D1417" t="s">
        <v>22</v>
      </c>
      <c r="E1417" t="s">
        <v>24</v>
      </c>
      <c r="F1417" s="2">
        <v>702.78</v>
      </c>
      <c r="G1417">
        <v>1</v>
      </c>
      <c r="H1417" s="3">
        <v>1.2</v>
      </c>
      <c r="I1417" t="s">
        <v>13</v>
      </c>
      <c r="J1417" s="1">
        <v>45977</v>
      </c>
      <c r="K1417" s="1">
        <f>Table2[[#This Row],[Order_Date]]+Table2[[#This Row],[Delivery_Time_Days]]</f>
        <v>45978</v>
      </c>
      <c r="L1417" t="str">
        <f>IF(Table2[[#This Row],[Customer_Age]]&lt;30,"Young",IF(Table2[[#This Row],[Customer_Age]]&lt;45,"Middle Age","Old"))</f>
        <v>Middle Age</v>
      </c>
      <c r="M1417" s="3" t="str">
        <f>IF(Table2[[#This Row],[Delivery_Time_Days]]&gt;=7,Table2[[#This Row],[Customer_Rating]],"")</f>
        <v/>
      </c>
      <c r="N1417" s="3">
        <f>IF(Table2[[#This Row],[Delivery_Time_Days]]&lt;7,Table2[[#This Row],[Customer_Rating]],"")</f>
        <v>1.2</v>
      </c>
    </row>
    <row r="1418" spans="1:14" x14ac:dyDescent="0.3">
      <c r="A1418">
        <v>1417</v>
      </c>
      <c r="B1418">
        <v>62</v>
      </c>
      <c r="C1418" t="s">
        <v>10</v>
      </c>
      <c r="D1418" t="s">
        <v>20</v>
      </c>
      <c r="E1418" t="s">
        <v>24</v>
      </c>
      <c r="F1418" s="2">
        <v>996.19</v>
      </c>
      <c r="G1418">
        <v>8</v>
      </c>
      <c r="H1418" s="3">
        <v>1.4</v>
      </c>
      <c r="I1418" t="s">
        <v>17</v>
      </c>
      <c r="J1418" s="1">
        <v>45978</v>
      </c>
      <c r="K1418" s="1">
        <f>Table2[[#This Row],[Order_Date]]+Table2[[#This Row],[Delivery_Time_Days]]</f>
        <v>45986</v>
      </c>
      <c r="L1418" t="str">
        <f>IF(Table2[[#This Row],[Customer_Age]]&lt;30,"Young",IF(Table2[[#This Row],[Customer_Age]]&lt;45,"Middle Age","Old"))</f>
        <v>Old</v>
      </c>
      <c r="M1418" s="3">
        <f>IF(Table2[[#This Row],[Delivery_Time_Days]]&gt;=7,Table2[[#This Row],[Customer_Rating]],"")</f>
        <v>1.4</v>
      </c>
      <c r="N1418" s="3" t="str">
        <f>IF(Table2[[#This Row],[Delivery_Time_Days]]&lt;7,Table2[[#This Row],[Customer_Rating]],"")</f>
        <v/>
      </c>
    </row>
    <row r="1419" spans="1:14" x14ac:dyDescent="0.3">
      <c r="A1419">
        <v>1418</v>
      </c>
      <c r="B1419">
        <v>34</v>
      </c>
      <c r="C1419" t="s">
        <v>10</v>
      </c>
      <c r="D1419" t="s">
        <v>18</v>
      </c>
      <c r="E1419" t="s">
        <v>19</v>
      </c>
      <c r="F1419" s="2">
        <v>138.88999999999999</v>
      </c>
      <c r="G1419">
        <v>5</v>
      </c>
      <c r="H1419" s="3">
        <v>4.5999999999999996</v>
      </c>
      <c r="I1419" t="s">
        <v>13</v>
      </c>
      <c r="J1419" s="1">
        <v>45979</v>
      </c>
      <c r="K1419" s="1">
        <f>Table2[[#This Row],[Order_Date]]+Table2[[#This Row],[Delivery_Time_Days]]</f>
        <v>45984</v>
      </c>
      <c r="L1419" t="str">
        <f>IF(Table2[[#This Row],[Customer_Age]]&lt;30,"Young",IF(Table2[[#This Row],[Customer_Age]]&lt;45,"Middle Age","Old"))</f>
        <v>Middle Age</v>
      </c>
      <c r="M1419" s="3" t="str">
        <f>IF(Table2[[#This Row],[Delivery_Time_Days]]&gt;=7,Table2[[#This Row],[Customer_Rating]],"")</f>
        <v/>
      </c>
      <c r="N1419" s="3">
        <f>IF(Table2[[#This Row],[Delivery_Time_Days]]&lt;7,Table2[[#This Row],[Customer_Rating]],"")</f>
        <v>4.5999999999999996</v>
      </c>
    </row>
    <row r="1420" spans="1:14" x14ac:dyDescent="0.3">
      <c r="A1420">
        <v>1419</v>
      </c>
      <c r="B1420">
        <v>56</v>
      </c>
      <c r="C1420" t="s">
        <v>23</v>
      </c>
      <c r="D1420" t="s">
        <v>15</v>
      </c>
      <c r="E1420" t="s">
        <v>12</v>
      </c>
      <c r="F1420" s="2">
        <v>630.87</v>
      </c>
      <c r="G1420">
        <v>11</v>
      </c>
      <c r="H1420" s="3">
        <v>1.3</v>
      </c>
      <c r="I1420" t="s">
        <v>17</v>
      </c>
      <c r="J1420" s="1">
        <v>45980</v>
      </c>
      <c r="K1420" s="1">
        <f>Table2[[#This Row],[Order_Date]]+Table2[[#This Row],[Delivery_Time_Days]]</f>
        <v>45991</v>
      </c>
      <c r="L1420" t="str">
        <f>IF(Table2[[#This Row],[Customer_Age]]&lt;30,"Young",IF(Table2[[#This Row],[Customer_Age]]&lt;45,"Middle Age","Old"))</f>
        <v>Old</v>
      </c>
      <c r="M1420" s="3">
        <f>IF(Table2[[#This Row],[Delivery_Time_Days]]&gt;=7,Table2[[#This Row],[Customer_Rating]],"")</f>
        <v>1.3</v>
      </c>
      <c r="N1420" s="3" t="str">
        <f>IF(Table2[[#This Row],[Delivery_Time_Days]]&lt;7,Table2[[#This Row],[Customer_Rating]],"")</f>
        <v/>
      </c>
    </row>
    <row r="1421" spans="1:14" x14ac:dyDescent="0.3">
      <c r="A1421">
        <v>1420</v>
      </c>
      <c r="B1421">
        <v>35</v>
      </c>
      <c r="C1421" t="s">
        <v>14</v>
      </c>
      <c r="D1421" t="s">
        <v>18</v>
      </c>
      <c r="E1421" t="s">
        <v>19</v>
      </c>
      <c r="F1421" s="2">
        <v>506.5</v>
      </c>
      <c r="G1421">
        <v>4</v>
      </c>
      <c r="H1421" s="3">
        <v>3.1</v>
      </c>
      <c r="I1421" t="s">
        <v>13</v>
      </c>
      <c r="J1421" s="1">
        <v>45981</v>
      </c>
      <c r="K1421" s="1">
        <f>Table2[[#This Row],[Order_Date]]+Table2[[#This Row],[Delivery_Time_Days]]</f>
        <v>45985</v>
      </c>
      <c r="L1421" t="str">
        <f>IF(Table2[[#This Row],[Customer_Age]]&lt;30,"Young",IF(Table2[[#This Row],[Customer_Age]]&lt;45,"Middle Age","Old"))</f>
        <v>Middle Age</v>
      </c>
      <c r="M1421" s="3" t="str">
        <f>IF(Table2[[#This Row],[Delivery_Time_Days]]&gt;=7,Table2[[#This Row],[Customer_Rating]],"")</f>
        <v/>
      </c>
      <c r="N1421" s="3">
        <f>IF(Table2[[#This Row],[Delivery_Time_Days]]&lt;7,Table2[[#This Row],[Customer_Rating]],"")</f>
        <v>3.1</v>
      </c>
    </row>
    <row r="1422" spans="1:14" x14ac:dyDescent="0.3">
      <c r="A1422">
        <v>1421</v>
      </c>
      <c r="B1422">
        <v>54</v>
      </c>
      <c r="C1422" t="s">
        <v>23</v>
      </c>
      <c r="D1422" t="s">
        <v>22</v>
      </c>
      <c r="E1422" t="s">
        <v>24</v>
      </c>
      <c r="F1422" s="2">
        <v>1341.51</v>
      </c>
      <c r="G1422">
        <v>11</v>
      </c>
      <c r="H1422" s="3">
        <v>2.4</v>
      </c>
      <c r="I1422" t="s">
        <v>17</v>
      </c>
      <c r="J1422" s="1">
        <v>45982</v>
      </c>
      <c r="K1422" s="1">
        <f>Table2[[#This Row],[Order_Date]]+Table2[[#This Row],[Delivery_Time_Days]]</f>
        <v>45993</v>
      </c>
      <c r="L1422" t="str">
        <f>IF(Table2[[#This Row],[Customer_Age]]&lt;30,"Young",IF(Table2[[#This Row],[Customer_Age]]&lt;45,"Middle Age","Old"))</f>
        <v>Old</v>
      </c>
      <c r="M1422" s="3">
        <f>IF(Table2[[#This Row],[Delivery_Time_Days]]&gt;=7,Table2[[#This Row],[Customer_Rating]],"")</f>
        <v>2.4</v>
      </c>
      <c r="N1422" s="3" t="str">
        <f>IF(Table2[[#This Row],[Delivery_Time_Days]]&lt;7,Table2[[#This Row],[Customer_Rating]],"")</f>
        <v/>
      </c>
    </row>
    <row r="1423" spans="1:14" x14ac:dyDescent="0.3">
      <c r="A1423">
        <v>1422</v>
      </c>
      <c r="B1423">
        <v>67</v>
      </c>
      <c r="C1423" t="s">
        <v>10</v>
      </c>
      <c r="D1423" t="s">
        <v>15</v>
      </c>
      <c r="E1423" t="s">
        <v>16</v>
      </c>
      <c r="F1423" s="2">
        <v>1319.8</v>
      </c>
      <c r="G1423">
        <v>2</v>
      </c>
      <c r="H1423" s="3">
        <v>3.9</v>
      </c>
      <c r="I1423" t="s">
        <v>17</v>
      </c>
      <c r="J1423" s="1">
        <v>45983</v>
      </c>
      <c r="K1423" s="1">
        <f>Table2[[#This Row],[Order_Date]]+Table2[[#This Row],[Delivery_Time_Days]]</f>
        <v>45985</v>
      </c>
      <c r="L1423" t="str">
        <f>IF(Table2[[#This Row],[Customer_Age]]&lt;30,"Young",IF(Table2[[#This Row],[Customer_Age]]&lt;45,"Middle Age","Old"))</f>
        <v>Old</v>
      </c>
      <c r="M1423" s="3" t="str">
        <f>IF(Table2[[#This Row],[Delivery_Time_Days]]&gt;=7,Table2[[#This Row],[Customer_Rating]],"")</f>
        <v/>
      </c>
      <c r="N1423" s="3">
        <f>IF(Table2[[#This Row],[Delivery_Time_Days]]&lt;7,Table2[[#This Row],[Customer_Rating]],"")</f>
        <v>3.9</v>
      </c>
    </row>
    <row r="1424" spans="1:14" x14ac:dyDescent="0.3">
      <c r="A1424">
        <v>1423</v>
      </c>
      <c r="B1424">
        <v>40</v>
      </c>
      <c r="C1424" t="s">
        <v>23</v>
      </c>
      <c r="D1424" t="s">
        <v>22</v>
      </c>
      <c r="E1424" t="s">
        <v>16</v>
      </c>
      <c r="F1424" s="2">
        <v>351.61</v>
      </c>
      <c r="G1424">
        <v>2</v>
      </c>
      <c r="H1424" s="3">
        <v>2.9</v>
      </c>
      <c r="I1424" t="s">
        <v>13</v>
      </c>
      <c r="J1424" s="1">
        <v>45984</v>
      </c>
      <c r="K1424" s="1">
        <f>Table2[[#This Row],[Order_Date]]+Table2[[#This Row],[Delivery_Time_Days]]</f>
        <v>45986</v>
      </c>
      <c r="L1424" t="str">
        <f>IF(Table2[[#This Row],[Customer_Age]]&lt;30,"Young",IF(Table2[[#This Row],[Customer_Age]]&lt;45,"Middle Age","Old"))</f>
        <v>Middle Age</v>
      </c>
      <c r="M1424" s="3" t="str">
        <f>IF(Table2[[#This Row],[Delivery_Time_Days]]&gt;=7,Table2[[#This Row],[Customer_Rating]],"")</f>
        <v/>
      </c>
      <c r="N1424" s="3">
        <f>IF(Table2[[#This Row],[Delivery_Time_Days]]&lt;7,Table2[[#This Row],[Customer_Rating]],"")</f>
        <v>2.9</v>
      </c>
    </row>
    <row r="1425" spans="1:14" x14ac:dyDescent="0.3">
      <c r="A1425">
        <v>1424</v>
      </c>
      <c r="B1425">
        <v>32</v>
      </c>
      <c r="C1425" t="s">
        <v>23</v>
      </c>
      <c r="D1425" t="s">
        <v>20</v>
      </c>
      <c r="E1425" t="s">
        <v>16</v>
      </c>
      <c r="F1425" s="2">
        <v>666.21</v>
      </c>
      <c r="G1425">
        <v>13</v>
      </c>
      <c r="H1425" s="3">
        <v>4.4000000000000004</v>
      </c>
      <c r="I1425" t="s">
        <v>17</v>
      </c>
      <c r="J1425" s="1">
        <v>45985</v>
      </c>
      <c r="K1425" s="1">
        <f>Table2[[#This Row],[Order_Date]]+Table2[[#This Row],[Delivery_Time_Days]]</f>
        <v>45998</v>
      </c>
      <c r="L1425" t="str">
        <f>IF(Table2[[#This Row],[Customer_Age]]&lt;30,"Young",IF(Table2[[#This Row],[Customer_Age]]&lt;45,"Middle Age","Old"))</f>
        <v>Middle Age</v>
      </c>
      <c r="M1425" s="3">
        <f>IF(Table2[[#This Row],[Delivery_Time_Days]]&gt;=7,Table2[[#This Row],[Customer_Rating]],"")</f>
        <v>4.4000000000000004</v>
      </c>
      <c r="N1425" s="3" t="str">
        <f>IF(Table2[[#This Row],[Delivery_Time_Days]]&lt;7,Table2[[#This Row],[Customer_Rating]],"")</f>
        <v/>
      </c>
    </row>
    <row r="1426" spans="1:14" x14ac:dyDescent="0.3">
      <c r="A1426">
        <v>1425</v>
      </c>
      <c r="B1426">
        <v>53</v>
      </c>
      <c r="C1426" t="s">
        <v>10</v>
      </c>
      <c r="D1426" t="s">
        <v>22</v>
      </c>
      <c r="E1426" t="s">
        <v>24</v>
      </c>
      <c r="F1426" s="2">
        <v>561.83000000000004</v>
      </c>
      <c r="G1426">
        <v>12</v>
      </c>
      <c r="H1426" s="3">
        <v>4.0999999999999996</v>
      </c>
      <c r="I1426" t="s">
        <v>17</v>
      </c>
      <c r="J1426" s="1">
        <v>45986</v>
      </c>
      <c r="K1426" s="1">
        <f>Table2[[#This Row],[Order_Date]]+Table2[[#This Row],[Delivery_Time_Days]]</f>
        <v>45998</v>
      </c>
      <c r="L1426" t="str">
        <f>IF(Table2[[#This Row],[Customer_Age]]&lt;30,"Young",IF(Table2[[#This Row],[Customer_Age]]&lt;45,"Middle Age","Old"))</f>
        <v>Old</v>
      </c>
      <c r="M1426" s="3">
        <f>IF(Table2[[#This Row],[Delivery_Time_Days]]&gt;=7,Table2[[#This Row],[Customer_Rating]],"")</f>
        <v>4.0999999999999996</v>
      </c>
      <c r="N1426" s="3" t="str">
        <f>IF(Table2[[#This Row],[Delivery_Time_Days]]&lt;7,Table2[[#This Row],[Customer_Rating]],"")</f>
        <v/>
      </c>
    </row>
    <row r="1427" spans="1:14" x14ac:dyDescent="0.3">
      <c r="A1427">
        <v>1426</v>
      </c>
      <c r="B1427">
        <v>64</v>
      </c>
      <c r="C1427" t="s">
        <v>14</v>
      </c>
      <c r="D1427" t="s">
        <v>25</v>
      </c>
      <c r="E1427" t="s">
        <v>19</v>
      </c>
      <c r="F1427" s="2">
        <v>1114.46</v>
      </c>
      <c r="G1427">
        <v>9</v>
      </c>
      <c r="H1427" s="3">
        <v>2.6</v>
      </c>
      <c r="I1427" t="s">
        <v>13</v>
      </c>
      <c r="J1427" s="1">
        <v>45987</v>
      </c>
      <c r="K1427" s="1">
        <f>Table2[[#This Row],[Order_Date]]+Table2[[#This Row],[Delivery_Time_Days]]</f>
        <v>45996</v>
      </c>
      <c r="L1427" t="str">
        <f>IF(Table2[[#This Row],[Customer_Age]]&lt;30,"Young",IF(Table2[[#This Row],[Customer_Age]]&lt;45,"Middle Age","Old"))</f>
        <v>Old</v>
      </c>
      <c r="M1427" s="3">
        <f>IF(Table2[[#This Row],[Delivery_Time_Days]]&gt;=7,Table2[[#This Row],[Customer_Rating]],"")</f>
        <v>2.6</v>
      </c>
      <c r="N1427" s="3" t="str">
        <f>IF(Table2[[#This Row],[Delivery_Time_Days]]&lt;7,Table2[[#This Row],[Customer_Rating]],"")</f>
        <v/>
      </c>
    </row>
    <row r="1428" spans="1:14" x14ac:dyDescent="0.3">
      <c r="A1428">
        <v>1427</v>
      </c>
      <c r="B1428">
        <v>56</v>
      </c>
      <c r="C1428" t="s">
        <v>14</v>
      </c>
      <c r="D1428" t="s">
        <v>20</v>
      </c>
      <c r="E1428" t="s">
        <v>16</v>
      </c>
      <c r="F1428" s="2">
        <v>638.26</v>
      </c>
      <c r="G1428">
        <v>5</v>
      </c>
      <c r="H1428" s="3">
        <v>2</v>
      </c>
      <c r="I1428" t="s">
        <v>17</v>
      </c>
      <c r="J1428" s="1">
        <v>45988</v>
      </c>
      <c r="K1428" s="1">
        <f>Table2[[#This Row],[Order_Date]]+Table2[[#This Row],[Delivery_Time_Days]]</f>
        <v>45993</v>
      </c>
      <c r="L1428" t="str">
        <f>IF(Table2[[#This Row],[Customer_Age]]&lt;30,"Young",IF(Table2[[#This Row],[Customer_Age]]&lt;45,"Middle Age","Old"))</f>
        <v>Old</v>
      </c>
      <c r="M1428" s="3" t="str">
        <f>IF(Table2[[#This Row],[Delivery_Time_Days]]&gt;=7,Table2[[#This Row],[Customer_Rating]],"")</f>
        <v/>
      </c>
      <c r="N1428" s="3">
        <f>IF(Table2[[#This Row],[Delivery_Time_Days]]&lt;7,Table2[[#This Row],[Customer_Rating]],"")</f>
        <v>2</v>
      </c>
    </row>
    <row r="1429" spans="1:14" x14ac:dyDescent="0.3">
      <c r="A1429">
        <v>1428</v>
      </c>
      <c r="B1429">
        <v>21</v>
      </c>
      <c r="C1429" t="s">
        <v>23</v>
      </c>
      <c r="D1429" t="s">
        <v>25</v>
      </c>
      <c r="E1429" t="s">
        <v>21</v>
      </c>
      <c r="F1429" s="2">
        <v>616.67999999999995</v>
      </c>
      <c r="G1429">
        <v>5</v>
      </c>
      <c r="H1429" s="3">
        <v>1.6</v>
      </c>
      <c r="I1429" t="s">
        <v>13</v>
      </c>
      <c r="J1429" s="1">
        <v>45989</v>
      </c>
      <c r="K1429" s="1">
        <f>Table2[[#This Row],[Order_Date]]+Table2[[#This Row],[Delivery_Time_Days]]</f>
        <v>45994</v>
      </c>
      <c r="L1429" t="str">
        <f>IF(Table2[[#This Row],[Customer_Age]]&lt;30,"Young",IF(Table2[[#This Row],[Customer_Age]]&lt;45,"Middle Age","Old"))</f>
        <v>Young</v>
      </c>
      <c r="M1429" s="3" t="str">
        <f>IF(Table2[[#This Row],[Delivery_Time_Days]]&gt;=7,Table2[[#This Row],[Customer_Rating]],"")</f>
        <v/>
      </c>
      <c r="N1429" s="3">
        <f>IF(Table2[[#This Row],[Delivery_Time_Days]]&lt;7,Table2[[#This Row],[Customer_Rating]],"")</f>
        <v>1.6</v>
      </c>
    </row>
    <row r="1430" spans="1:14" x14ac:dyDescent="0.3">
      <c r="A1430">
        <v>1429</v>
      </c>
      <c r="B1430">
        <v>27</v>
      </c>
      <c r="C1430" t="s">
        <v>10</v>
      </c>
      <c r="D1430" t="s">
        <v>15</v>
      </c>
      <c r="E1430" t="s">
        <v>16</v>
      </c>
      <c r="F1430" s="2">
        <v>955.56</v>
      </c>
      <c r="G1430">
        <v>6</v>
      </c>
      <c r="H1430" s="3">
        <v>3.3</v>
      </c>
      <c r="I1430" t="s">
        <v>13</v>
      </c>
      <c r="J1430" s="1">
        <v>45990</v>
      </c>
      <c r="K1430" s="1">
        <f>Table2[[#This Row],[Order_Date]]+Table2[[#This Row],[Delivery_Time_Days]]</f>
        <v>45996</v>
      </c>
      <c r="L1430" t="str">
        <f>IF(Table2[[#This Row],[Customer_Age]]&lt;30,"Young",IF(Table2[[#This Row],[Customer_Age]]&lt;45,"Middle Age","Old"))</f>
        <v>Young</v>
      </c>
      <c r="M1430" s="3" t="str">
        <f>IF(Table2[[#This Row],[Delivery_Time_Days]]&gt;=7,Table2[[#This Row],[Customer_Rating]],"")</f>
        <v/>
      </c>
      <c r="N1430" s="3">
        <f>IF(Table2[[#This Row],[Delivery_Time_Days]]&lt;7,Table2[[#This Row],[Customer_Rating]],"")</f>
        <v>3.3</v>
      </c>
    </row>
    <row r="1431" spans="1:14" x14ac:dyDescent="0.3">
      <c r="A1431">
        <v>1430</v>
      </c>
      <c r="B1431">
        <v>68</v>
      </c>
      <c r="C1431" t="s">
        <v>23</v>
      </c>
      <c r="D1431" t="s">
        <v>25</v>
      </c>
      <c r="E1431" t="s">
        <v>21</v>
      </c>
      <c r="F1431" s="2">
        <v>490.67</v>
      </c>
      <c r="G1431">
        <v>9</v>
      </c>
      <c r="H1431" s="3">
        <v>1.7</v>
      </c>
      <c r="I1431" t="s">
        <v>13</v>
      </c>
      <c r="J1431" s="1">
        <v>45991</v>
      </c>
      <c r="K1431" s="1">
        <f>Table2[[#This Row],[Order_Date]]+Table2[[#This Row],[Delivery_Time_Days]]</f>
        <v>46000</v>
      </c>
      <c r="L1431" t="str">
        <f>IF(Table2[[#This Row],[Customer_Age]]&lt;30,"Young",IF(Table2[[#This Row],[Customer_Age]]&lt;45,"Middle Age","Old"))</f>
        <v>Old</v>
      </c>
      <c r="M1431" s="3">
        <f>IF(Table2[[#This Row],[Delivery_Time_Days]]&gt;=7,Table2[[#This Row],[Customer_Rating]],"")</f>
        <v>1.7</v>
      </c>
      <c r="N1431" s="3" t="str">
        <f>IF(Table2[[#This Row],[Delivery_Time_Days]]&lt;7,Table2[[#This Row],[Customer_Rating]],"")</f>
        <v/>
      </c>
    </row>
    <row r="1432" spans="1:14" x14ac:dyDescent="0.3">
      <c r="A1432">
        <v>1431</v>
      </c>
      <c r="B1432">
        <v>64</v>
      </c>
      <c r="C1432" t="s">
        <v>10</v>
      </c>
      <c r="D1432" t="s">
        <v>25</v>
      </c>
      <c r="E1432" t="s">
        <v>24</v>
      </c>
      <c r="F1432" s="2">
        <v>1174.76</v>
      </c>
      <c r="G1432">
        <v>5</v>
      </c>
      <c r="H1432" s="3">
        <v>2.6</v>
      </c>
      <c r="I1432" t="s">
        <v>17</v>
      </c>
      <c r="J1432" s="1">
        <v>45992</v>
      </c>
      <c r="K1432" s="1">
        <f>Table2[[#This Row],[Order_Date]]+Table2[[#This Row],[Delivery_Time_Days]]</f>
        <v>45997</v>
      </c>
      <c r="L1432" t="str">
        <f>IF(Table2[[#This Row],[Customer_Age]]&lt;30,"Young",IF(Table2[[#This Row],[Customer_Age]]&lt;45,"Middle Age","Old"))</f>
        <v>Old</v>
      </c>
      <c r="M1432" s="3" t="str">
        <f>IF(Table2[[#This Row],[Delivery_Time_Days]]&gt;=7,Table2[[#This Row],[Customer_Rating]],"")</f>
        <v/>
      </c>
      <c r="N1432" s="3">
        <f>IF(Table2[[#This Row],[Delivery_Time_Days]]&lt;7,Table2[[#This Row],[Customer_Rating]],"")</f>
        <v>2.6</v>
      </c>
    </row>
    <row r="1433" spans="1:14" x14ac:dyDescent="0.3">
      <c r="A1433">
        <v>1432</v>
      </c>
      <c r="B1433">
        <v>32</v>
      </c>
      <c r="C1433" t="s">
        <v>23</v>
      </c>
      <c r="D1433" t="s">
        <v>22</v>
      </c>
      <c r="E1433" t="s">
        <v>24</v>
      </c>
      <c r="F1433" s="2">
        <v>213.39</v>
      </c>
      <c r="G1433">
        <v>1</v>
      </c>
      <c r="H1433" s="3">
        <v>3.5</v>
      </c>
      <c r="I1433" t="s">
        <v>17</v>
      </c>
      <c r="J1433" s="1">
        <v>45993</v>
      </c>
      <c r="K1433" s="1">
        <f>Table2[[#This Row],[Order_Date]]+Table2[[#This Row],[Delivery_Time_Days]]</f>
        <v>45994</v>
      </c>
      <c r="L1433" t="str">
        <f>IF(Table2[[#This Row],[Customer_Age]]&lt;30,"Young",IF(Table2[[#This Row],[Customer_Age]]&lt;45,"Middle Age","Old"))</f>
        <v>Middle Age</v>
      </c>
      <c r="M1433" s="3" t="str">
        <f>IF(Table2[[#This Row],[Delivery_Time_Days]]&gt;=7,Table2[[#This Row],[Customer_Rating]],"")</f>
        <v/>
      </c>
      <c r="N1433" s="3">
        <f>IF(Table2[[#This Row],[Delivery_Time_Days]]&lt;7,Table2[[#This Row],[Customer_Rating]],"")</f>
        <v>3.5</v>
      </c>
    </row>
    <row r="1434" spans="1:14" x14ac:dyDescent="0.3">
      <c r="A1434">
        <v>1433</v>
      </c>
      <c r="B1434">
        <v>47</v>
      </c>
      <c r="C1434" t="s">
        <v>14</v>
      </c>
      <c r="D1434" t="s">
        <v>20</v>
      </c>
      <c r="E1434" t="s">
        <v>19</v>
      </c>
      <c r="F1434" s="2">
        <v>1290.04</v>
      </c>
      <c r="G1434">
        <v>10</v>
      </c>
      <c r="H1434" s="3">
        <v>3</v>
      </c>
      <c r="I1434" t="s">
        <v>13</v>
      </c>
      <c r="J1434" s="1">
        <v>45994</v>
      </c>
      <c r="K1434" s="1">
        <f>Table2[[#This Row],[Order_Date]]+Table2[[#This Row],[Delivery_Time_Days]]</f>
        <v>46004</v>
      </c>
      <c r="L1434" t="str">
        <f>IF(Table2[[#This Row],[Customer_Age]]&lt;30,"Young",IF(Table2[[#This Row],[Customer_Age]]&lt;45,"Middle Age","Old"))</f>
        <v>Old</v>
      </c>
      <c r="M1434" s="3">
        <f>IF(Table2[[#This Row],[Delivery_Time_Days]]&gt;=7,Table2[[#This Row],[Customer_Rating]],"")</f>
        <v>3</v>
      </c>
      <c r="N1434" s="3" t="str">
        <f>IF(Table2[[#This Row],[Delivery_Time_Days]]&lt;7,Table2[[#This Row],[Customer_Rating]],"")</f>
        <v/>
      </c>
    </row>
    <row r="1435" spans="1:14" x14ac:dyDescent="0.3">
      <c r="A1435">
        <v>1434</v>
      </c>
      <c r="B1435">
        <v>68</v>
      </c>
      <c r="C1435" t="s">
        <v>23</v>
      </c>
      <c r="D1435" t="s">
        <v>11</v>
      </c>
      <c r="E1435" t="s">
        <v>19</v>
      </c>
      <c r="F1435" s="2">
        <v>1137.24</v>
      </c>
      <c r="G1435">
        <v>12</v>
      </c>
      <c r="H1435" s="3">
        <v>4.5</v>
      </c>
      <c r="I1435" t="s">
        <v>13</v>
      </c>
      <c r="J1435" s="1">
        <v>45995</v>
      </c>
      <c r="K1435" s="1">
        <f>Table2[[#This Row],[Order_Date]]+Table2[[#This Row],[Delivery_Time_Days]]</f>
        <v>46007</v>
      </c>
      <c r="L1435" t="str">
        <f>IF(Table2[[#This Row],[Customer_Age]]&lt;30,"Young",IF(Table2[[#This Row],[Customer_Age]]&lt;45,"Middle Age","Old"))</f>
        <v>Old</v>
      </c>
      <c r="M1435" s="3">
        <f>IF(Table2[[#This Row],[Delivery_Time_Days]]&gt;=7,Table2[[#This Row],[Customer_Rating]],"")</f>
        <v>4.5</v>
      </c>
      <c r="N1435" s="3" t="str">
        <f>IF(Table2[[#This Row],[Delivery_Time_Days]]&lt;7,Table2[[#This Row],[Customer_Rating]],"")</f>
        <v/>
      </c>
    </row>
    <row r="1436" spans="1:14" x14ac:dyDescent="0.3">
      <c r="A1436">
        <v>1435</v>
      </c>
      <c r="B1436">
        <v>52</v>
      </c>
      <c r="C1436" t="s">
        <v>10</v>
      </c>
      <c r="D1436" t="s">
        <v>11</v>
      </c>
      <c r="E1436" t="s">
        <v>21</v>
      </c>
      <c r="F1436" s="2">
        <v>847.68</v>
      </c>
      <c r="G1436">
        <v>14</v>
      </c>
      <c r="H1436" s="3">
        <v>2.9</v>
      </c>
      <c r="I1436" t="s">
        <v>13</v>
      </c>
      <c r="J1436" s="1">
        <v>45996</v>
      </c>
      <c r="K1436" s="1">
        <f>Table2[[#This Row],[Order_Date]]+Table2[[#This Row],[Delivery_Time_Days]]</f>
        <v>46010</v>
      </c>
      <c r="L1436" t="str">
        <f>IF(Table2[[#This Row],[Customer_Age]]&lt;30,"Young",IF(Table2[[#This Row],[Customer_Age]]&lt;45,"Middle Age","Old"))</f>
        <v>Old</v>
      </c>
      <c r="M1436" s="3">
        <f>IF(Table2[[#This Row],[Delivery_Time_Days]]&gt;=7,Table2[[#This Row],[Customer_Rating]],"")</f>
        <v>2.9</v>
      </c>
      <c r="N1436" s="3" t="str">
        <f>IF(Table2[[#This Row],[Delivery_Time_Days]]&lt;7,Table2[[#This Row],[Customer_Rating]],"")</f>
        <v/>
      </c>
    </row>
    <row r="1437" spans="1:14" x14ac:dyDescent="0.3">
      <c r="A1437">
        <v>1436</v>
      </c>
      <c r="B1437">
        <v>39</v>
      </c>
      <c r="C1437" t="s">
        <v>23</v>
      </c>
      <c r="D1437" t="s">
        <v>20</v>
      </c>
      <c r="E1437" t="s">
        <v>21</v>
      </c>
      <c r="F1437" s="2">
        <v>840.61</v>
      </c>
      <c r="G1437">
        <v>4</v>
      </c>
      <c r="H1437" s="3">
        <v>3.2</v>
      </c>
      <c r="I1437" t="s">
        <v>13</v>
      </c>
      <c r="J1437" s="1">
        <v>45997</v>
      </c>
      <c r="K1437" s="1">
        <f>Table2[[#This Row],[Order_Date]]+Table2[[#This Row],[Delivery_Time_Days]]</f>
        <v>46001</v>
      </c>
      <c r="L1437" t="str">
        <f>IF(Table2[[#This Row],[Customer_Age]]&lt;30,"Young",IF(Table2[[#This Row],[Customer_Age]]&lt;45,"Middle Age","Old"))</f>
        <v>Middle Age</v>
      </c>
      <c r="M1437" s="3" t="str">
        <f>IF(Table2[[#This Row],[Delivery_Time_Days]]&gt;=7,Table2[[#This Row],[Customer_Rating]],"")</f>
        <v/>
      </c>
      <c r="N1437" s="3">
        <f>IF(Table2[[#This Row],[Delivery_Time_Days]]&lt;7,Table2[[#This Row],[Customer_Rating]],"")</f>
        <v>3.2</v>
      </c>
    </row>
    <row r="1438" spans="1:14" x14ac:dyDescent="0.3">
      <c r="A1438">
        <v>1437</v>
      </c>
      <c r="B1438">
        <v>44</v>
      </c>
      <c r="C1438" t="s">
        <v>14</v>
      </c>
      <c r="D1438" t="s">
        <v>15</v>
      </c>
      <c r="E1438" t="s">
        <v>16</v>
      </c>
      <c r="F1438" s="2">
        <v>1215.25</v>
      </c>
      <c r="G1438">
        <v>14</v>
      </c>
      <c r="H1438" s="3">
        <v>2.8</v>
      </c>
      <c r="I1438" t="s">
        <v>17</v>
      </c>
      <c r="J1438" s="1">
        <v>45998</v>
      </c>
      <c r="K1438" s="1">
        <f>Table2[[#This Row],[Order_Date]]+Table2[[#This Row],[Delivery_Time_Days]]</f>
        <v>46012</v>
      </c>
      <c r="L1438" t="str">
        <f>IF(Table2[[#This Row],[Customer_Age]]&lt;30,"Young",IF(Table2[[#This Row],[Customer_Age]]&lt;45,"Middle Age","Old"))</f>
        <v>Middle Age</v>
      </c>
      <c r="M1438" s="3">
        <f>IF(Table2[[#This Row],[Delivery_Time_Days]]&gt;=7,Table2[[#This Row],[Customer_Rating]],"")</f>
        <v>2.8</v>
      </c>
      <c r="N1438" s="3" t="str">
        <f>IF(Table2[[#This Row],[Delivery_Time_Days]]&lt;7,Table2[[#This Row],[Customer_Rating]],"")</f>
        <v/>
      </c>
    </row>
    <row r="1439" spans="1:14" x14ac:dyDescent="0.3">
      <c r="A1439">
        <v>1438</v>
      </c>
      <c r="B1439">
        <v>62</v>
      </c>
      <c r="C1439" t="s">
        <v>14</v>
      </c>
      <c r="D1439" t="s">
        <v>18</v>
      </c>
      <c r="E1439" t="s">
        <v>21</v>
      </c>
      <c r="F1439" s="2">
        <v>647.99</v>
      </c>
      <c r="G1439">
        <v>6</v>
      </c>
      <c r="H1439" s="3">
        <v>3.3</v>
      </c>
      <c r="I1439" t="s">
        <v>17</v>
      </c>
      <c r="J1439" s="1">
        <v>45999</v>
      </c>
      <c r="K1439" s="1">
        <f>Table2[[#This Row],[Order_Date]]+Table2[[#This Row],[Delivery_Time_Days]]</f>
        <v>46005</v>
      </c>
      <c r="L1439" t="str">
        <f>IF(Table2[[#This Row],[Customer_Age]]&lt;30,"Young",IF(Table2[[#This Row],[Customer_Age]]&lt;45,"Middle Age","Old"))</f>
        <v>Old</v>
      </c>
      <c r="M1439" s="3" t="str">
        <f>IF(Table2[[#This Row],[Delivery_Time_Days]]&gt;=7,Table2[[#This Row],[Customer_Rating]],"")</f>
        <v/>
      </c>
      <c r="N1439" s="3">
        <f>IF(Table2[[#This Row],[Delivery_Time_Days]]&lt;7,Table2[[#This Row],[Customer_Rating]],"")</f>
        <v>3.3</v>
      </c>
    </row>
    <row r="1440" spans="1:14" x14ac:dyDescent="0.3">
      <c r="A1440">
        <v>1439</v>
      </c>
      <c r="B1440">
        <v>26</v>
      </c>
      <c r="C1440" t="s">
        <v>23</v>
      </c>
      <c r="D1440" t="s">
        <v>22</v>
      </c>
      <c r="E1440" t="s">
        <v>24</v>
      </c>
      <c r="F1440" s="2">
        <v>1016.58</v>
      </c>
      <c r="G1440">
        <v>6</v>
      </c>
      <c r="H1440" s="3">
        <v>3.7</v>
      </c>
      <c r="I1440" t="s">
        <v>17</v>
      </c>
      <c r="J1440" s="1">
        <v>46000</v>
      </c>
      <c r="K1440" s="1">
        <f>Table2[[#This Row],[Order_Date]]+Table2[[#This Row],[Delivery_Time_Days]]</f>
        <v>46006</v>
      </c>
      <c r="L1440" t="str">
        <f>IF(Table2[[#This Row],[Customer_Age]]&lt;30,"Young",IF(Table2[[#This Row],[Customer_Age]]&lt;45,"Middle Age","Old"))</f>
        <v>Young</v>
      </c>
      <c r="M1440" s="3" t="str">
        <f>IF(Table2[[#This Row],[Delivery_Time_Days]]&gt;=7,Table2[[#This Row],[Customer_Rating]],"")</f>
        <v/>
      </c>
      <c r="N1440" s="3">
        <f>IF(Table2[[#This Row],[Delivery_Time_Days]]&lt;7,Table2[[#This Row],[Customer_Rating]],"")</f>
        <v>3.7</v>
      </c>
    </row>
    <row r="1441" spans="1:14" x14ac:dyDescent="0.3">
      <c r="A1441">
        <v>1440</v>
      </c>
      <c r="B1441">
        <v>46</v>
      </c>
      <c r="C1441" t="s">
        <v>10</v>
      </c>
      <c r="D1441" t="s">
        <v>18</v>
      </c>
      <c r="E1441" t="s">
        <v>24</v>
      </c>
      <c r="F1441" s="2">
        <v>1313.3</v>
      </c>
      <c r="G1441">
        <v>12</v>
      </c>
      <c r="H1441" s="3">
        <v>4.0999999999999996</v>
      </c>
      <c r="I1441" t="s">
        <v>13</v>
      </c>
      <c r="J1441" s="1">
        <v>46001</v>
      </c>
      <c r="K1441" s="1">
        <f>Table2[[#This Row],[Order_Date]]+Table2[[#This Row],[Delivery_Time_Days]]</f>
        <v>46013</v>
      </c>
      <c r="L1441" t="str">
        <f>IF(Table2[[#This Row],[Customer_Age]]&lt;30,"Young",IF(Table2[[#This Row],[Customer_Age]]&lt;45,"Middle Age","Old"))</f>
        <v>Old</v>
      </c>
      <c r="M1441" s="3">
        <f>IF(Table2[[#This Row],[Delivery_Time_Days]]&gt;=7,Table2[[#This Row],[Customer_Rating]],"")</f>
        <v>4.0999999999999996</v>
      </c>
      <c r="N1441" s="3" t="str">
        <f>IF(Table2[[#This Row],[Delivery_Time_Days]]&lt;7,Table2[[#This Row],[Customer_Rating]],"")</f>
        <v/>
      </c>
    </row>
    <row r="1442" spans="1:14" x14ac:dyDescent="0.3">
      <c r="A1442">
        <v>1441</v>
      </c>
      <c r="B1442">
        <v>28</v>
      </c>
      <c r="C1442" t="s">
        <v>23</v>
      </c>
      <c r="D1442" t="s">
        <v>18</v>
      </c>
      <c r="E1442" t="s">
        <v>21</v>
      </c>
      <c r="F1442" s="2">
        <v>20.75</v>
      </c>
      <c r="G1442">
        <v>9</v>
      </c>
      <c r="H1442" s="3">
        <v>1.5</v>
      </c>
      <c r="I1442" t="s">
        <v>13</v>
      </c>
      <c r="J1442" s="1">
        <v>46002</v>
      </c>
      <c r="K1442" s="1">
        <f>Table2[[#This Row],[Order_Date]]+Table2[[#This Row],[Delivery_Time_Days]]</f>
        <v>46011</v>
      </c>
      <c r="L1442" t="str">
        <f>IF(Table2[[#This Row],[Customer_Age]]&lt;30,"Young",IF(Table2[[#This Row],[Customer_Age]]&lt;45,"Middle Age","Old"))</f>
        <v>Young</v>
      </c>
      <c r="M1442" s="3">
        <f>IF(Table2[[#This Row],[Delivery_Time_Days]]&gt;=7,Table2[[#This Row],[Customer_Rating]],"")</f>
        <v>1.5</v>
      </c>
      <c r="N1442" s="3" t="str">
        <f>IF(Table2[[#This Row],[Delivery_Time_Days]]&lt;7,Table2[[#This Row],[Customer_Rating]],"")</f>
        <v/>
      </c>
    </row>
    <row r="1443" spans="1:14" x14ac:dyDescent="0.3">
      <c r="A1443">
        <v>1442</v>
      </c>
      <c r="B1443">
        <v>41</v>
      </c>
      <c r="C1443" t="s">
        <v>14</v>
      </c>
      <c r="D1443" t="s">
        <v>22</v>
      </c>
      <c r="E1443" t="s">
        <v>16</v>
      </c>
      <c r="F1443" s="2">
        <v>1428.38</v>
      </c>
      <c r="G1443">
        <v>11</v>
      </c>
      <c r="H1443" s="3">
        <v>3.2</v>
      </c>
      <c r="I1443" t="s">
        <v>17</v>
      </c>
      <c r="J1443" s="1">
        <v>46003</v>
      </c>
      <c r="K1443" s="1">
        <f>Table2[[#This Row],[Order_Date]]+Table2[[#This Row],[Delivery_Time_Days]]</f>
        <v>46014</v>
      </c>
      <c r="L1443" t="str">
        <f>IF(Table2[[#This Row],[Customer_Age]]&lt;30,"Young",IF(Table2[[#This Row],[Customer_Age]]&lt;45,"Middle Age","Old"))</f>
        <v>Middle Age</v>
      </c>
      <c r="M1443" s="3">
        <f>IF(Table2[[#This Row],[Delivery_Time_Days]]&gt;=7,Table2[[#This Row],[Customer_Rating]],"")</f>
        <v>3.2</v>
      </c>
      <c r="N1443" s="3" t="str">
        <f>IF(Table2[[#This Row],[Delivery_Time_Days]]&lt;7,Table2[[#This Row],[Customer_Rating]],"")</f>
        <v/>
      </c>
    </row>
    <row r="1444" spans="1:14" x14ac:dyDescent="0.3">
      <c r="A1444">
        <v>1443</v>
      </c>
      <c r="B1444">
        <v>31</v>
      </c>
      <c r="C1444" t="s">
        <v>23</v>
      </c>
      <c r="D1444" t="s">
        <v>25</v>
      </c>
      <c r="E1444" t="s">
        <v>21</v>
      </c>
      <c r="F1444" s="2">
        <v>1394.06</v>
      </c>
      <c r="G1444">
        <v>4</v>
      </c>
      <c r="H1444" s="3">
        <v>4.9000000000000004</v>
      </c>
      <c r="I1444" t="s">
        <v>17</v>
      </c>
      <c r="J1444" s="1">
        <v>46004</v>
      </c>
      <c r="K1444" s="1">
        <f>Table2[[#This Row],[Order_Date]]+Table2[[#This Row],[Delivery_Time_Days]]</f>
        <v>46008</v>
      </c>
      <c r="L1444" t="str">
        <f>IF(Table2[[#This Row],[Customer_Age]]&lt;30,"Young",IF(Table2[[#This Row],[Customer_Age]]&lt;45,"Middle Age","Old"))</f>
        <v>Middle Age</v>
      </c>
      <c r="M1444" s="3" t="str">
        <f>IF(Table2[[#This Row],[Delivery_Time_Days]]&gt;=7,Table2[[#This Row],[Customer_Rating]],"")</f>
        <v/>
      </c>
      <c r="N1444" s="3">
        <f>IF(Table2[[#This Row],[Delivery_Time_Days]]&lt;7,Table2[[#This Row],[Customer_Rating]],"")</f>
        <v>4.9000000000000004</v>
      </c>
    </row>
    <row r="1445" spans="1:14" x14ac:dyDescent="0.3">
      <c r="A1445">
        <v>1444</v>
      </c>
      <c r="B1445">
        <v>56</v>
      </c>
      <c r="C1445" t="s">
        <v>23</v>
      </c>
      <c r="D1445" t="s">
        <v>15</v>
      </c>
      <c r="E1445" t="s">
        <v>21</v>
      </c>
      <c r="F1445" s="2">
        <v>1233.97</v>
      </c>
      <c r="G1445">
        <v>5</v>
      </c>
      <c r="H1445" s="3">
        <v>2.9</v>
      </c>
      <c r="I1445" t="s">
        <v>17</v>
      </c>
      <c r="J1445" s="1">
        <v>46005</v>
      </c>
      <c r="K1445" s="1">
        <f>Table2[[#This Row],[Order_Date]]+Table2[[#This Row],[Delivery_Time_Days]]</f>
        <v>46010</v>
      </c>
      <c r="L1445" t="str">
        <f>IF(Table2[[#This Row],[Customer_Age]]&lt;30,"Young",IF(Table2[[#This Row],[Customer_Age]]&lt;45,"Middle Age","Old"))</f>
        <v>Old</v>
      </c>
      <c r="M1445" s="3" t="str">
        <f>IF(Table2[[#This Row],[Delivery_Time_Days]]&gt;=7,Table2[[#This Row],[Customer_Rating]],"")</f>
        <v/>
      </c>
      <c r="N1445" s="3">
        <f>IF(Table2[[#This Row],[Delivery_Time_Days]]&lt;7,Table2[[#This Row],[Customer_Rating]],"")</f>
        <v>2.9</v>
      </c>
    </row>
    <row r="1446" spans="1:14" x14ac:dyDescent="0.3">
      <c r="A1446">
        <v>1445</v>
      </c>
      <c r="B1446">
        <v>65</v>
      </c>
      <c r="C1446" t="s">
        <v>10</v>
      </c>
      <c r="D1446" t="s">
        <v>18</v>
      </c>
      <c r="E1446" t="s">
        <v>21</v>
      </c>
      <c r="F1446" s="2">
        <v>1055.0899999999999</v>
      </c>
      <c r="G1446">
        <v>13</v>
      </c>
      <c r="H1446" s="3">
        <v>3.5</v>
      </c>
      <c r="I1446" t="s">
        <v>13</v>
      </c>
      <c r="J1446" s="1">
        <v>46006</v>
      </c>
      <c r="K1446" s="1">
        <f>Table2[[#This Row],[Order_Date]]+Table2[[#This Row],[Delivery_Time_Days]]</f>
        <v>46019</v>
      </c>
      <c r="L1446" t="str">
        <f>IF(Table2[[#This Row],[Customer_Age]]&lt;30,"Young",IF(Table2[[#This Row],[Customer_Age]]&lt;45,"Middle Age","Old"))</f>
        <v>Old</v>
      </c>
      <c r="M1446" s="3">
        <f>IF(Table2[[#This Row],[Delivery_Time_Days]]&gt;=7,Table2[[#This Row],[Customer_Rating]],"")</f>
        <v>3.5</v>
      </c>
      <c r="N1446" s="3" t="str">
        <f>IF(Table2[[#This Row],[Delivery_Time_Days]]&lt;7,Table2[[#This Row],[Customer_Rating]],"")</f>
        <v/>
      </c>
    </row>
    <row r="1447" spans="1:14" x14ac:dyDescent="0.3">
      <c r="A1447">
        <v>1446</v>
      </c>
      <c r="B1447">
        <v>57</v>
      </c>
      <c r="C1447" t="s">
        <v>10</v>
      </c>
      <c r="D1447" t="s">
        <v>11</v>
      </c>
      <c r="E1447" t="s">
        <v>19</v>
      </c>
      <c r="F1447" s="2">
        <v>1459.85</v>
      </c>
      <c r="G1447">
        <v>5</v>
      </c>
      <c r="H1447" s="3">
        <v>2.4</v>
      </c>
      <c r="I1447" t="s">
        <v>13</v>
      </c>
      <c r="J1447" s="1">
        <v>46007</v>
      </c>
      <c r="K1447" s="1">
        <f>Table2[[#This Row],[Order_Date]]+Table2[[#This Row],[Delivery_Time_Days]]</f>
        <v>46012</v>
      </c>
      <c r="L1447" t="str">
        <f>IF(Table2[[#This Row],[Customer_Age]]&lt;30,"Young",IF(Table2[[#This Row],[Customer_Age]]&lt;45,"Middle Age","Old"))</f>
        <v>Old</v>
      </c>
      <c r="M1447" s="3" t="str">
        <f>IF(Table2[[#This Row],[Delivery_Time_Days]]&gt;=7,Table2[[#This Row],[Customer_Rating]],"")</f>
        <v/>
      </c>
      <c r="N1447" s="3">
        <f>IF(Table2[[#This Row],[Delivery_Time_Days]]&lt;7,Table2[[#This Row],[Customer_Rating]],"")</f>
        <v>2.4</v>
      </c>
    </row>
    <row r="1448" spans="1:14" x14ac:dyDescent="0.3">
      <c r="A1448">
        <v>1447</v>
      </c>
      <c r="B1448">
        <v>34</v>
      </c>
      <c r="C1448" t="s">
        <v>23</v>
      </c>
      <c r="D1448" t="s">
        <v>20</v>
      </c>
      <c r="E1448" t="s">
        <v>12</v>
      </c>
      <c r="F1448" s="2">
        <v>1158.72</v>
      </c>
      <c r="G1448">
        <v>12</v>
      </c>
      <c r="H1448" s="3">
        <v>2.8</v>
      </c>
      <c r="I1448" t="s">
        <v>17</v>
      </c>
      <c r="J1448" s="1">
        <v>46008</v>
      </c>
      <c r="K1448" s="1">
        <f>Table2[[#This Row],[Order_Date]]+Table2[[#This Row],[Delivery_Time_Days]]</f>
        <v>46020</v>
      </c>
      <c r="L1448" t="str">
        <f>IF(Table2[[#This Row],[Customer_Age]]&lt;30,"Young",IF(Table2[[#This Row],[Customer_Age]]&lt;45,"Middle Age","Old"))</f>
        <v>Middle Age</v>
      </c>
      <c r="M1448" s="3">
        <f>IF(Table2[[#This Row],[Delivery_Time_Days]]&gt;=7,Table2[[#This Row],[Customer_Rating]],"")</f>
        <v>2.8</v>
      </c>
      <c r="N1448" s="3" t="str">
        <f>IF(Table2[[#This Row],[Delivery_Time_Days]]&lt;7,Table2[[#This Row],[Customer_Rating]],"")</f>
        <v/>
      </c>
    </row>
    <row r="1449" spans="1:14" x14ac:dyDescent="0.3">
      <c r="A1449">
        <v>1448</v>
      </c>
      <c r="B1449">
        <v>47</v>
      </c>
      <c r="C1449" t="s">
        <v>14</v>
      </c>
      <c r="D1449" t="s">
        <v>22</v>
      </c>
      <c r="E1449" t="s">
        <v>16</v>
      </c>
      <c r="F1449" s="2">
        <v>477.23</v>
      </c>
      <c r="G1449">
        <v>2</v>
      </c>
      <c r="H1449" s="3">
        <v>1.2</v>
      </c>
      <c r="I1449" t="s">
        <v>17</v>
      </c>
      <c r="J1449" s="1">
        <v>46009</v>
      </c>
      <c r="K1449" s="1">
        <f>Table2[[#This Row],[Order_Date]]+Table2[[#This Row],[Delivery_Time_Days]]</f>
        <v>46011</v>
      </c>
      <c r="L1449" t="str">
        <f>IF(Table2[[#This Row],[Customer_Age]]&lt;30,"Young",IF(Table2[[#This Row],[Customer_Age]]&lt;45,"Middle Age","Old"))</f>
        <v>Old</v>
      </c>
      <c r="M1449" s="3" t="str">
        <f>IF(Table2[[#This Row],[Delivery_Time_Days]]&gt;=7,Table2[[#This Row],[Customer_Rating]],"")</f>
        <v/>
      </c>
      <c r="N1449" s="3">
        <f>IF(Table2[[#This Row],[Delivery_Time_Days]]&lt;7,Table2[[#This Row],[Customer_Rating]],"")</f>
        <v>1.2</v>
      </c>
    </row>
    <row r="1450" spans="1:14" x14ac:dyDescent="0.3">
      <c r="A1450">
        <v>1449</v>
      </c>
      <c r="B1450">
        <v>25</v>
      </c>
      <c r="C1450" t="s">
        <v>14</v>
      </c>
      <c r="D1450" t="s">
        <v>15</v>
      </c>
      <c r="E1450" t="s">
        <v>24</v>
      </c>
      <c r="F1450" s="2">
        <v>1166.9100000000001</v>
      </c>
      <c r="G1450">
        <v>11</v>
      </c>
      <c r="H1450" s="3">
        <v>4.5999999999999996</v>
      </c>
      <c r="I1450" t="s">
        <v>17</v>
      </c>
      <c r="J1450" s="1">
        <v>46010</v>
      </c>
      <c r="K1450" s="1">
        <f>Table2[[#This Row],[Order_Date]]+Table2[[#This Row],[Delivery_Time_Days]]</f>
        <v>46021</v>
      </c>
      <c r="L1450" t="str">
        <f>IF(Table2[[#This Row],[Customer_Age]]&lt;30,"Young",IF(Table2[[#This Row],[Customer_Age]]&lt;45,"Middle Age","Old"))</f>
        <v>Young</v>
      </c>
      <c r="M1450" s="3">
        <f>IF(Table2[[#This Row],[Delivery_Time_Days]]&gt;=7,Table2[[#This Row],[Customer_Rating]],"")</f>
        <v>4.5999999999999996</v>
      </c>
      <c r="N1450" s="3" t="str">
        <f>IF(Table2[[#This Row],[Delivery_Time_Days]]&lt;7,Table2[[#This Row],[Customer_Rating]],"")</f>
        <v/>
      </c>
    </row>
    <row r="1451" spans="1:14" x14ac:dyDescent="0.3">
      <c r="A1451">
        <v>1450</v>
      </c>
      <c r="B1451">
        <v>59</v>
      </c>
      <c r="C1451" t="s">
        <v>14</v>
      </c>
      <c r="D1451" t="s">
        <v>22</v>
      </c>
      <c r="E1451" t="s">
        <v>24</v>
      </c>
      <c r="F1451" s="2">
        <v>144</v>
      </c>
      <c r="G1451">
        <v>8</v>
      </c>
      <c r="H1451" s="3">
        <v>3.9</v>
      </c>
      <c r="I1451" t="s">
        <v>17</v>
      </c>
      <c r="J1451" s="1">
        <v>46011</v>
      </c>
      <c r="K1451" s="1">
        <f>Table2[[#This Row],[Order_Date]]+Table2[[#This Row],[Delivery_Time_Days]]</f>
        <v>46019</v>
      </c>
      <c r="L1451" t="str">
        <f>IF(Table2[[#This Row],[Customer_Age]]&lt;30,"Young",IF(Table2[[#This Row],[Customer_Age]]&lt;45,"Middle Age","Old"))</f>
        <v>Old</v>
      </c>
      <c r="M1451" s="3">
        <f>IF(Table2[[#This Row],[Delivery_Time_Days]]&gt;=7,Table2[[#This Row],[Customer_Rating]],"")</f>
        <v>3.9</v>
      </c>
      <c r="N1451" s="3" t="str">
        <f>IF(Table2[[#This Row],[Delivery_Time_Days]]&lt;7,Table2[[#This Row],[Customer_Rating]],"")</f>
        <v/>
      </c>
    </row>
    <row r="1452" spans="1:14" x14ac:dyDescent="0.3">
      <c r="A1452">
        <v>1451</v>
      </c>
      <c r="B1452">
        <v>29</v>
      </c>
      <c r="C1452" t="s">
        <v>23</v>
      </c>
      <c r="D1452" t="s">
        <v>20</v>
      </c>
      <c r="E1452" t="s">
        <v>24</v>
      </c>
      <c r="F1452" s="2">
        <v>1175.72</v>
      </c>
      <c r="G1452">
        <v>5</v>
      </c>
      <c r="H1452" s="3">
        <v>4.9000000000000004</v>
      </c>
      <c r="I1452" t="s">
        <v>17</v>
      </c>
      <c r="J1452" s="1">
        <v>46012</v>
      </c>
      <c r="K1452" s="1">
        <f>Table2[[#This Row],[Order_Date]]+Table2[[#This Row],[Delivery_Time_Days]]</f>
        <v>46017</v>
      </c>
      <c r="L1452" t="str">
        <f>IF(Table2[[#This Row],[Customer_Age]]&lt;30,"Young",IF(Table2[[#This Row],[Customer_Age]]&lt;45,"Middle Age","Old"))</f>
        <v>Young</v>
      </c>
      <c r="M1452" s="3" t="str">
        <f>IF(Table2[[#This Row],[Delivery_Time_Days]]&gt;=7,Table2[[#This Row],[Customer_Rating]],"")</f>
        <v/>
      </c>
      <c r="N1452" s="3">
        <f>IF(Table2[[#This Row],[Delivery_Time_Days]]&lt;7,Table2[[#This Row],[Customer_Rating]],"")</f>
        <v>4.9000000000000004</v>
      </c>
    </row>
    <row r="1453" spans="1:14" x14ac:dyDescent="0.3">
      <c r="A1453">
        <v>1452</v>
      </c>
      <c r="B1453">
        <v>60</v>
      </c>
      <c r="C1453" t="s">
        <v>14</v>
      </c>
      <c r="D1453" t="s">
        <v>11</v>
      </c>
      <c r="E1453" t="s">
        <v>21</v>
      </c>
      <c r="F1453" s="2">
        <v>125.46</v>
      </c>
      <c r="G1453">
        <v>14</v>
      </c>
      <c r="H1453" s="3">
        <v>3</v>
      </c>
      <c r="I1453" t="s">
        <v>13</v>
      </c>
      <c r="J1453" s="1">
        <v>46013</v>
      </c>
      <c r="K1453" s="1">
        <f>Table2[[#This Row],[Order_Date]]+Table2[[#This Row],[Delivery_Time_Days]]</f>
        <v>46027</v>
      </c>
      <c r="L1453" t="str">
        <f>IF(Table2[[#This Row],[Customer_Age]]&lt;30,"Young",IF(Table2[[#This Row],[Customer_Age]]&lt;45,"Middle Age","Old"))</f>
        <v>Old</v>
      </c>
      <c r="M1453" s="3">
        <f>IF(Table2[[#This Row],[Delivery_Time_Days]]&gt;=7,Table2[[#This Row],[Customer_Rating]],"")</f>
        <v>3</v>
      </c>
      <c r="N1453" s="3" t="str">
        <f>IF(Table2[[#This Row],[Delivery_Time_Days]]&lt;7,Table2[[#This Row],[Customer_Rating]],"")</f>
        <v/>
      </c>
    </row>
    <row r="1454" spans="1:14" x14ac:dyDescent="0.3">
      <c r="A1454">
        <v>1453</v>
      </c>
      <c r="B1454">
        <v>40</v>
      </c>
      <c r="C1454" t="s">
        <v>23</v>
      </c>
      <c r="D1454" t="s">
        <v>20</v>
      </c>
      <c r="E1454" t="s">
        <v>24</v>
      </c>
      <c r="F1454" s="2">
        <v>1075.8399999999999</v>
      </c>
      <c r="G1454">
        <v>11</v>
      </c>
      <c r="H1454" s="3">
        <v>1.9</v>
      </c>
      <c r="I1454" t="s">
        <v>17</v>
      </c>
      <c r="J1454" s="1">
        <v>46014</v>
      </c>
      <c r="K1454" s="1">
        <f>Table2[[#This Row],[Order_Date]]+Table2[[#This Row],[Delivery_Time_Days]]</f>
        <v>46025</v>
      </c>
      <c r="L1454" t="str">
        <f>IF(Table2[[#This Row],[Customer_Age]]&lt;30,"Young",IF(Table2[[#This Row],[Customer_Age]]&lt;45,"Middle Age","Old"))</f>
        <v>Middle Age</v>
      </c>
      <c r="M1454" s="3">
        <f>IF(Table2[[#This Row],[Delivery_Time_Days]]&gt;=7,Table2[[#This Row],[Customer_Rating]],"")</f>
        <v>1.9</v>
      </c>
      <c r="N1454" s="3" t="str">
        <f>IF(Table2[[#This Row],[Delivery_Time_Days]]&lt;7,Table2[[#This Row],[Customer_Rating]],"")</f>
        <v/>
      </c>
    </row>
    <row r="1455" spans="1:14" x14ac:dyDescent="0.3">
      <c r="A1455">
        <v>1454</v>
      </c>
      <c r="B1455">
        <v>20</v>
      </c>
      <c r="C1455" t="s">
        <v>14</v>
      </c>
      <c r="D1455" t="s">
        <v>18</v>
      </c>
      <c r="E1455" t="s">
        <v>21</v>
      </c>
      <c r="F1455" s="2">
        <v>1468.64</v>
      </c>
      <c r="G1455">
        <v>14</v>
      </c>
      <c r="H1455" s="3">
        <v>1</v>
      </c>
      <c r="I1455" t="s">
        <v>17</v>
      </c>
      <c r="J1455" s="1">
        <v>46015</v>
      </c>
      <c r="K1455" s="1">
        <f>Table2[[#This Row],[Order_Date]]+Table2[[#This Row],[Delivery_Time_Days]]</f>
        <v>46029</v>
      </c>
      <c r="L1455" t="str">
        <f>IF(Table2[[#This Row],[Customer_Age]]&lt;30,"Young",IF(Table2[[#This Row],[Customer_Age]]&lt;45,"Middle Age","Old"))</f>
        <v>Young</v>
      </c>
      <c r="M1455" s="3">
        <f>IF(Table2[[#This Row],[Delivery_Time_Days]]&gt;=7,Table2[[#This Row],[Customer_Rating]],"")</f>
        <v>1</v>
      </c>
      <c r="N1455" s="3" t="str">
        <f>IF(Table2[[#This Row],[Delivery_Time_Days]]&lt;7,Table2[[#This Row],[Customer_Rating]],"")</f>
        <v/>
      </c>
    </row>
    <row r="1456" spans="1:14" x14ac:dyDescent="0.3">
      <c r="A1456">
        <v>1455</v>
      </c>
      <c r="B1456">
        <v>36</v>
      </c>
      <c r="C1456" t="s">
        <v>14</v>
      </c>
      <c r="D1456" t="s">
        <v>15</v>
      </c>
      <c r="E1456" t="s">
        <v>16</v>
      </c>
      <c r="F1456" s="2">
        <v>858.1</v>
      </c>
      <c r="G1456">
        <v>4</v>
      </c>
      <c r="H1456" s="3">
        <v>1.1000000000000001</v>
      </c>
      <c r="I1456" t="s">
        <v>13</v>
      </c>
      <c r="J1456" s="1">
        <v>46016</v>
      </c>
      <c r="K1456" s="1">
        <f>Table2[[#This Row],[Order_Date]]+Table2[[#This Row],[Delivery_Time_Days]]</f>
        <v>46020</v>
      </c>
      <c r="L1456" t="str">
        <f>IF(Table2[[#This Row],[Customer_Age]]&lt;30,"Young",IF(Table2[[#This Row],[Customer_Age]]&lt;45,"Middle Age","Old"))</f>
        <v>Middle Age</v>
      </c>
      <c r="M1456" s="3" t="str">
        <f>IF(Table2[[#This Row],[Delivery_Time_Days]]&gt;=7,Table2[[#This Row],[Customer_Rating]],"")</f>
        <v/>
      </c>
      <c r="N1456" s="3">
        <f>IF(Table2[[#This Row],[Delivery_Time_Days]]&lt;7,Table2[[#This Row],[Customer_Rating]],"")</f>
        <v>1.1000000000000001</v>
      </c>
    </row>
    <row r="1457" spans="1:14" x14ac:dyDescent="0.3">
      <c r="A1457">
        <v>1456</v>
      </c>
      <c r="B1457">
        <v>22</v>
      </c>
      <c r="C1457" t="s">
        <v>14</v>
      </c>
      <c r="D1457" t="s">
        <v>20</v>
      </c>
      <c r="E1457" t="s">
        <v>12</v>
      </c>
      <c r="F1457" s="2">
        <v>1098.56</v>
      </c>
      <c r="G1457">
        <v>9</v>
      </c>
      <c r="H1457" s="3">
        <v>3.5</v>
      </c>
      <c r="I1457" t="s">
        <v>17</v>
      </c>
      <c r="J1457" s="1">
        <v>46017</v>
      </c>
      <c r="K1457" s="1">
        <f>Table2[[#This Row],[Order_Date]]+Table2[[#This Row],[Delivery_Time_Days]]</f>
        <v>46026</v>
      </c>
      <c r="L1457" t="str">
        <f>IF(Table2[[#This Row],[Customer_Age]]&lt;30,"Young",IF(Table2[[#This Row],[Customer_Age]]&lt;45,"Middle Age","Old"))</f>
        <v>Young</v>
      </c>
      <c r="M1457" s="3">
        <f>IF(Table2[[#This Row],[Delivery_Time_Days]]&gt;=7,Table2[[#This Row],[Customer_Rating]],"")</f>
        <v>3.5</v>
      </c>
      <c r="N1457" s="3" t="str">
        <f>IF(Table2[[#This Row],[Delivery_Time_Days]]&lt;7,Table2[[#This Row],[Customer_Rating]],"")</f>
        <v/>
      </c>
    </row>
    <row r="1458" spans="1:14" x14ac:dyDescent="0.3">
      <c r="A1458">
        <v>1457</v>
      </c>
      <c r="B1458">
        <v>23</v>
      </c>
      <c r="C1458" t="s">
        <v>14</v>
      </c>
      <c r="D1458" t="s">
        <v>25</v>
      </c>
      <c r="E1458" t="s">
        <v>16</v>
      </c>
      <c r="F1458" s="2">
        <v>793.27</v>
      </c>
      <c r="G1458">
        <v>13</v>
      </c>
      <c r="H1458" s="3">
        <v>1.4</v>
      </c>
      <c r="I1458" t="s">
        <v>17</v>
      </c>
      <c r="J1458" s="1">
        <v>46018</v>
      </c>
      <c r="K1458" s="1">
        <f>Table2[[#This Row],[Order_Date]]+Table2[[#This Row],[Delivery_Time_Days]]</f>
        <v>46031</v>
      </c>
      <c r="L1458" t="str">
        <f>IF(Table2[[#This Row],[Customer_Age]]&lt;30,"Young",IF(Table2[[#This Row],[Customer_Age]]&lt;45,"Middle Age","Old"))</f>
        <v>Young</v>
      </c>
      <c r="M1458" s="3">
        <f>IF(Table2[[#This Row],[Delivery_Time_Days]]&gt;=7,Table2[[#This Row],[Customer_Rating]],"")</f>
        <v>1.4</v>
      </c>
      <c r="N1458" s="3" t="str">
        <f>IF(Table2[[#This Row],[Delivery_Time_Days]]&lt;7,Table2[[#This Row],[Customer_Rating]],"")</f>
        <v/>
      </c>
    </row>
    <row r="1459" spans="1:14" x14ac:dyDescent="0.3">
      <c r="A1459">
        <v>1458</v>
      </c>
      <c r="B1459">
        <v>47</v>
      </c>
      <c r="C1459" t="s">
        <v>14</v>
      </c>
      <c r="D1459" t="s">
        <v>15</v>
      </c>
      <c r="E1459" t="s">
        <v>19</v>
      </c>
      <c r="F1459" s="2">
        <v>828.55</v>
      </c>
      <c r="G1459">
        <v>12</v>
      </c>
      <c r="H1459" s="3">
        <v>2.4</v>
      </c>
      <c r="I1459" t="s">
        <v>17</v>
      </c>
      <c r="J1459" s="1">
        <v>46019</v>
      </c>
      <c r="K1459" s="1">
        <f>Table2[[#This Row],[Order_Date]]+Table2[[#This Row],[Delivery_Time_Days]]</f>
        <v>46031</v>
      </c>
      <c r="L1459" t="str">
        <f>IF(Table2[[#This Row],[Customer_Age]]&lt;30,"Young",IF(Table2[[#This Row],[Customer_Age]]&lt;45,"Middle Age","Old"))</f>
        <v>Old</v>
      </c>
      <c r="M1459" s="3">
        <f>IF(Table2[[#This Row],[Delivery_Time_Days]]&gt;=7,Table2[[#This Row],[Customer_Rating]],"")</f>
        <v>2.4</v>
      </c>
      <c r="N1459" s="3" t="str">
        <f>IF(Table2[[#This Row],[Delivery_Time_Days]]&lt;7,Table2[[#This Row],[Customer_Rating]],"")</f>
        <v/>
      </c>
    </row>
    <row r="1460" spans="1:14" x14ac:dyDescent="0.3">
      <c r="A1460">
        <v>1459</v>
      </c>
      <c r="B1460">
        <v>36</v>
      </c>
      <c r="C1460" t="s">
        <v>14</v>
      </c>
      <c r="D1460" t="s">
        <v>18</v>
      </c>
      <c r="E1460" t="s">
        <v>24</v>
      </c>
      <c r="F1460" s="2">
        <v>1259.3499999999999</v>
      </c>
      <c r="G1460">
        <v>3</v>
      </c>
      <c r="H1460" s="3">
        <v>4.9000000000000004</v>
      </c>
      <c r="I1460" t="s">
        <v>17</v>
      </c>
      <c r="J1460" s="1">
        <v>46020</v>
      </c>
      <c r="K1460" s="1">
        <f>Table2[[#This Row],[Order_Date]]+Table2[[#This Row],[Delivery_Time_Days]]</f>
        <v>46023</v>
      </c>
      <c r="L1460" t="str">
        <f>IF(Table2[[#This Row],[Customer_Age]]&lt;30,"Young",IF(Table2[[#This Row],[Customer_Age]]&lt;45,"Middle Age","Old"))</f>
        <v>Middle Age</v>
      </c>
      <c r="M1460" s="3" t="str">
        <f>IF(Table2[[#This Row],[Delivery_Time_Days]]&gt;=7,Table2[[#This Row],[Customer_Rating]],"")</f>
        <v/>
      </c>
      <c r="N1460" s="3">
        <f>IF(Table2[[#This Row],[Delivery_Time_Days]]&lt;7,Table2[[#This Row],[Customer_Rating]],"")</f>
        <v>4.9000000000000004</v>
      </c>
    </row>
    <row r="1461" spans="1:14" x14ac:dyDescent="0.3">
      <c r="A1461">
        <v>1460</v>
      </c>
      <c r="B1461">
        <v>55</v>
      </c>
      <c r="C1461" t="s">
        <v>23</v>
      </c>
      <c r="D1461" t="s">
        <v>22</v>
      </c>
      <c r="E1461" t="s">
        <v>19</v>
      </c>
      <c r="F1461" s="2">
        <v>504.55</v>
      </c>
      <c r="G1461">
        <v>10</v>
      </c>
      <c r="H1461" s="3">
        <v>3.2</v>
      </c>
      <c r="I1461" t="s">
        <v>17</v>
      </c>
      <c r="J1461" s="1">
        <v>46021</v>
      </c>
      <c r="K1461" s="1">
        <f>Table2[[#This Row],[Order_Date]]+Table2[[#This Row],[Delivery_Time_Days]]</f>
        <v>46031</v>
      </c>
      <c r="L1461" t="str">
        <f>IF(Table2[[#This Row],[Customer_Age]]&lt;30,"Young",IF(Table2[[#This Row],[Customer_Age]]&lt;45,"Middle Age","Old"))</f>
        <v>Old</v>
      </c>
      <c r="M1461" s="3">
        <f>IF(Table2[[#This Row],[Delivery_Time_Days]]&gt;=7,Table2[[#This Row],[Customer_Rating]],"")</f>
        <v>3.2</v>
      </c>
      <c r="N1461" s="3" t="str">
        <f>IF(Table2[[#This Row],[Delivery_Time_Days]]&lt;7,Table2[[#This Row],[Customer_Rating]],"")</f>
        <v/>
      </c>
    </row>
    <row r="1462" spans="1:14" x14ac:dyDescent="0.3">
      <c r="A1462">
        <v>1461</v>
      </c>
      <c r="B1462">
        <v>55</v>
      </c>
      <c r="C1462" t="s">
        <v>10</v>
      </c>
      <c r="D1462" t="s">
        <v>20</v>
      </c>
      <c r="E1462" t="s">
        <v>21</v>
      </c>
      <c r="F1462" s="2">
        <v>996.63</v>
      </c>
      <c r="G1462">
        <v>14</v>
      </c>
      <c r="H1462" s="3">
        <v>3.4</v>
      </c>
      <c r="I1462" t="s">
        <v>13</v>
      </c>
      <c r="J1462" s="1">
        <v>46022</v>
      </c>
      <c r="K1462" s="1">
        <f>Table2[[#This Row],[Order_Date]]+Table2[[#This Row],[Delivery_Time_Days]]</f>
        <v>46036</v>
      </c>
      <c r="L1462" t="str">
        <f>IF(Table2[[#This Row],[Customer_Age]]&lt;30,"Young",IF(Table2[[#This Row],[Customer_Age]]&lt;45,"Middle Age","Old"))</f>
        <v>Old</v>
      </c>
      <c r="M1462" s="3">
        <f>IF(Table2[[#This Row],[Delivery_Time_Days]]&gt;=7,Table2[[#This Row],[Customer_Rating]],"")</f>
        <v>3.4</v>
      </c>
      <c r="N1462" s="3" t="str">
        <f>IF(Table2[[#This Row],[Delivery_Time_Days]]&lt;7,Table2[[#This Row],[Customer_Rating]],"")</f>
        <v/>
      </c>
    </row>
    <row r="1463" spans="1:14" x14ac:dyDescent="0.3">
      <c r="A1463">
        <v>1462</v>
      </c>
      <c r="B1463">
        <v>56</v>
      </c>
      <c r="C1463" t="s">
        <v>10</v>
      </c>
      <c r="D1463" t="s">
        <v>11</v>
      </c>
      <c r="E1463" t="s">
        <v>12</v>
      </c>
      <c r="F1463" s="2">
        <v>854.03</v>
      </c>
      <c r="G1463">
        <v>7</v>
      </c>
      <c r="H1463" s="3">
        <v>4.8</v>
      </c>
      <c r="I1463" t="s">
        <v>13</v>
      </c>
      <c r="J1463" s="1">
        <v>46023</v>
      </c>
      <c r="K1463" s="1">
        <f>Table2[[#This Row],[Order_Date]]+Table2[[#This Row],[Delivery_Time_Days]]</f>
        <v>46030</v>
      </c>
      <c r="L1463" t="str">
        <f>IF(Table2[[#This Row],[Customer_Age]]&lt;30,"Young",IF(Table2[[#This Row],[Customer_Age]]&lt;45,"Middle Age","Old"))</f>
        <v>Old</v>
      </c>
      <c r="M1463" s="3">
        <f>IF(Table2[[#This Row],[Delivery_Time_Days]]&gt;=7,Table2[[#This Row],[Customer_Rating]],"")</f>
        <v>4.8</v>
      </c>
      <c r="N1463" s="3" t="str">
        <f>IF(Table2[[#This Row],[Delivery_Time_Days]]&lt;7,Table2[[#This Row],[Customer_Rating]],"")</f>
        <v/>
      </c>
    </row>
    <row r="1464" spans="1:14" x14ac:dyDescent="0.3">
      <c r="A1464">
        <v>1463</v>
      </c>
      <c r="B1464">
        <v>59</v>
      </c>
      <c r="C1464" t="s">
        <v>23</v>
      </c>
      <c r="D1464" t="s">
        <v>15</v>
      </c>
      <c r="E1464" t="s">
        <v>21</v>
      </c>
      <c r="F1464" s="2">
        <v>1203.26</v>
      </c>
      <c r="G1464">
        <v>1</v>
      </c>
      <c r="H1464" s="3">
        <v>4.3</v>
      </c>
      <c r="I1464" t="s">
        <v>17</v>
      </c>
      <c r="J1464" s="1">
        <v>46024</v>
      </c>
      <c r="K1464" s="1">
        <f>Table2[[#This Row],[Order_Date]]+Table2[[#This Row],[Delivery_Time_Days]]</f>
        <v>46025</v>
      </c>
      <c r="L1464" t="str">
        <f>IF(Table2[[#This Row],[Customer_Age]]&lt;30,"Young",IF(Table2[[#This Row],[Customer_Age]]&lt;45,"Middle Age","Old"))</f>
        <v>Old</v>
      </c>
      <c r="M1464" s="3" t="str">
        <f>IF(Table2[[#This Row],[Delivery_Time_Days]]&gt;=7,Table2[[#This Row],[Customer_Rating]],"")</f>
        <v/>
      </c>
      <c r="N1464" s="3">
        <f>IF(Table2[[#This Row],[Delivery_Time_Days]]&lt;7,Table2[[#This Row],[Customer_Rating]],"")</f>
        <v>4.3</v>
      </c>
    </row>
    <row r="1465" spans="1:14" x14ac:dyDescent="0.3">
      <c r="A1465">
        <v>1464</v>
      </c>
      <c r="B1465">
        <v>68</v>
      </c>
      <c r="C1465" t="s">
        <v>14</v>
      </c>
      <c r="D1465" t="s">
        <v>18</v>
      </c>
      <c r="E1465" t="s">
        <v>16</v>
      </c>
      <c r="F1465" s="2">
        <v>816.13</v>
      </c>
      <c r="G1465">
        <v>14</v>
      </c>
      <c r="H1465" s="3">
        <v>4</v>
      </c>
      <c r="I1465" t="s">
        <v>17</v>
      </c>
      <c r="J1465" s="1">
        <v>46025</v>
      </c>
      <c r="K1465" s="1">
        <f>Table2[[#This Row],[Order_Date]]+Table2[[#This Row],[Delivery_Time_Days]]</f>
        <v>46039</v>
      </c>
      <c r="L1465" t="str">
        <f>IF(Table2[[#This Row],[Customer_Age]]&lt;30,"Young",IF(Table2[[#This Row],[Customer_Age]]&lt;45,"Middle Age","Old"))</f>
        <v>Old</v>
      </c>
      <c r="M1465" s="3">
        <f>IF(Table2[[#This Row],[Delivery_Time_Days]]&gt;=7,Table2[[#This Row],[Customer_Rating]],"")</f>
        <v>4</v>
      </c>
      <c r="N1465" s="3" t="str">
        <f>IF(Table2[[#This Row],[Delivery_Time_Days]]&lt;7,Table2[[#This Row],[Customer_Rating]],"")</f>
        <v/>
      </c>
    </row>
    <row r="1466" spans="1:14" x14ac:dyDescent="0.3">
      <c r="A1466">
        <v>1465</v>
      </c>
      <c r="B1466">
        <v>47</v>
      </c>
      <c r="C1466" t="s">
        <v>10</v>
      </c>
      <c r="D1466" t="s">
        <v>25</v>
      </c>
      <c r="E1466" t="s">
        <v>16</v>
      </c>
      <c r="F1466" s="2">
        <v>790.63</v>
      </c>
      <c r="G1466">
        <v>6</v>
      </c>
      <c r="H1466" s="3">
        <v>4</v>
      </c>
      <c r="I1466" t="s">
        <v>17</v>
      </c>
      <c r="J1466" s="1">
        <v>46026</v>
      </c>
      <c r="K1466" s="1">
        <f>Table2[[#This Row],[Order_Date]]+Table2[[#This Row],[Delivery_Time_Days]]</f>
        <v>46032</v>
      </c>
      <c r="L1466" t="str">
        <f>IF(Table2[[#This Row],[Customer_Age]]&lt;30,"Young",IF(Table2[[#This Row],[Customer_Age]]&lt;45,"Middle Age","Old"))</f>
        <v>Old</v>
      </c>
      <c r="M1466" s="3" t="str">
        <f>IF(Table2[[#This Row],[Delivery_Time_Days]]&gt;=7,Table2[[#This Row],[Customer_Rating]],"")</f>
        <v/>
      </c>
      <c r="N1466" s="3">
        <f>IF(Table2[[#This Row],[Delivery_Time_Days]]&lt;7,Table2[[#This Row],[Customer_Rating]],"")</f>
        <v>4</v>
      </c>
    </row>
    <row r="1467" spans="1:14" x14ac:dyDescent="0.3">
      <c r="A1467">
        <v>1466</v>
      </c>
      <c r="B1467">
        <v>27</v>
      </c>
      <c r="C1467" t="s">
        <v>23</v>
      </c>
      <c r="D1467" t="s">
        <v>20</v>
      </c>
      <c r="E1467" t="s">
        <v>21</v>
      </c>
      <c r="F1467" s="2">
        <v>865.66</v>
      </c>
      <c r="G1467">
        <v>1</v>
      </c>
      <c r="H1467" s="3">
        <v>3.8</v>
      </c>
      <c r="I1467" t="s">
        <v>17</v>
      </c>
      <c r="J1467" s="1">
        <v>46027</v>
      </c>
      <c r="K1467" s="1">
        <f>Table2[[#This Row],[Order_Date]]+Table2[[#This Row],[Delivery_Time_Days]]</f>
        <v>46028</v>
      </c>
      <c r="L1467" t="str">
        <f>IF(Table2[[#This Row],[Customer_Age]]&lt;30,"Young",IF(Table2[[#This Row],[Customer_Age]]&lt;45,"Middle Age","Old"))</f>
        <v>Young</v>
      </c>
      <c r="M1467" s="3" t="str">
        <f>IF(Table2[[#This Row],[Delivery_Time_Days]]&gt;=7,Table2[[#This Row],[Customer_Rating]],"")</f>
        <v/>
      </c>
      <c r="N1467" s="3">
        <f>IF(Table2[[#This Row],[Delivery_Time_Days]]&lt;7,Table2[[#This Row],[Customer_Rating]],"")</f>
        <v>3.8</v>
      </c>
    </row>
    <row r="1468" spans="1:14" x14ac:dyDescent="0.3">
      <c r="A1468">
        <v>1467</v>
      </c>
      <c r="B1468">
        <v>34</v>
      </c>
      <c r="C1468" t="s">
        <v>23</v>
      </c>
      <c r="D1468" t="s">
        <v>25</v>
      </c>
      <c r="E1468" t="s">
        <v>12</v>
      </c>
      <c r="F1468" s="2">
        <v>19.02</v>
      </c>
      <c r="G1468">
        <v>1</v>
      </c>
      <c r="H1468" s="3">
        <v>1.2</v>
      </c>
      <c r="I1468" t="s">
        <v>17</v>
      </c>
      <c r="J1468" s="1">
        <v>46028</v>
      </c>
      <c r="K1468" s="1">
        <f>Table2[[#This Row],[Order_Date]]+Table2[[#This Row],[Delivery_Time_Days]]</f>
        <v>46029</v>
      </c>
      <c r="L1468" t="str">
        <f>IF(Table2[[#This Row],[Customer_Age]]&lt;30,"Young",IF(Table2[[#This Row],[Customer_Age]]&lt;45,"Middle Age","Old"))</f>
        <v>Middle Age</v>
      </c>
      <c r="M1468" s="3" t="str">
        <f>IF(Table2[[#This Row],[Delivery_Time_Days]]&gt;=7,Table2[[#This Row],[Customer_Rating]],"")</f>
        <v/>
      </c>
      <c r="N1468" s="3">
        <f>IF(Table2[[#This Row],[Delivery_Time_Days]]&lt;7,Table2[[#This Row],[Customer_Rating]],"")</f>
        <v>1.2</v>
      </c>
    </row>
    <row r="1469" spans="1:14" x14ac:dyDescent="0.3">
      <c r="A1469">
        <v>1468</v>
      </c>
      <c r="B1469">
        <v>55</v>
      </c>
      <c r="C1469" t="s">
        <v>14</v>
      </c>
      <c r="D1469" t="s">
        <v>22</v>
      </c>
      <c r="E1469" t="s">
        <v>12</v>
      </c>
      <c r="F1469" s="2">
        <v>1440.41</v>
      </c>
      <c r="G1469">
        <v>14</v>
      </c>
      <c r="H1469" s="3">
        <v>1.2</v>
      </c>
      <c r="I1469" t="s">
        <v>17</v>
      </c>
      <c r="J1469" s="1">
        <v>46029</v>
      </c>
      <c r="K1469" s="1">
        <f>Table2[[#This Row],[Order_Date]]+Table2[[#This Row],[Delivery_Time_Days]]</f>
        <v>46043</v>
      </c>
      <c r="L1469" t="str">
        <f>IF(Table2[[#This Row],[Customer_Age]]&lt;30,"Young",IF(Table2[[#This Row],[Customer_Age]]&lt;45,"Middle Age","Old"))</f>
        <v>Old</v>
      </c>
      <c r="M1469" s="3">
        <f>IF(Table2[[#This Row],[Delivery_Time_Days]]&gt;=7,Table2[[#This Row],[Customer_Rating]],"")</f>
        <v>1.2</v>
      </c>
      <c r="N1469" s="3" t="str">
        <f>IF(Table2[[#This Row],[Delivery_Time_Days]]&lt;7,Table2[[#This Row],[Customer_Rating]],"")</f>
        <v/>
      </c>
    </row>
    <row r="1470" spans="1:14" x14ac:dyDescent="0.3">
      <c r="A1470">
        <v>1469</v>
      </c>
      <c r="B1470">
        <v>59</v>
      </c>
      <c r="C1470" t="s">
        <v>23</v>
      </c>
      <c r="D1470" t="s">
        <v>11</v>
      </c>
      <c r="E1470" t="s">
        <v>21</v>
      </c>
      <c r="F1470" s="2">
        <v>657.45</v>
      </c>
      <c r="G1470">
        <v>8</v>
      </c>
      <c r="H1470" s="3">
        <v>1.7</v>
      </c>
      <c r="I1470" t="s">
        <v>13</v>
      </c>
      <c r="J1470" s="1">
        <v>46030</v>
      </c>
      <c r="K1470" s="1">
        <f>Table2[[#This Row],[Order_Date]]+Table2[[#This Row],[Delivery_Time_Days]]</f>
        <v>46038</v>
      </c>
      <c r="L1470" t="str">
        <f>IF(Table2[[#This Row],[Customer_Age]]&lt;30,"Young",IF(Table2[[#This Row],[Customer_Age]]&lt;45,"Middle Age","Old"))</f>
        <v>Old</v>
      </c>
      <c r="M1470" s="3">
        <f>IF(Table2[[#This Row],[Delivery_Time_Days]]&gt;=7,Table2[[#This Row],[Customer_Rating]],"")</f>
        <v>1.7</v>
      </c>
      <c r="N1470" s="3" t="str">
        <f>IF(Table2[[#This Row],[Delivery_Time_Days]]&lt;7,Table2[[#This Row],[Customer_Rating]],"")</f>
        <v/>
      </c>
    </row>
    <row r="1471" spans="1:14" x14ac:dyDescent="0.3">
      <c r="A1471">
        <v>1470</v>
      </c>
      <c r="B1471">
        <v>50</v>
      </c>
      <c r="C1471" t="s">
        <v>23</v>
      </c>
      <c r="D1471" t="s">
        <v>11</v>
      </c>
      <c r="E1471" t="s">
        <v>16</v>
      </c>
      <c r="F1471" s="2">
        <v>1103.3699999999999</v>
      </c>
      <c r="G1471">
        <v>14</v>
      </c>
      <c r="H1471" s="3">
        <v>3.8</v>
      </c>
      <c r="I1471" t="s">
        <v>17</v>
      </c>
      <c r="J1471" s="1">
        <v>46031</v>
      </c>
      <c r="K1471" s="1">
        <f>Table2[[#This Row],[Order_Date]]+Table2[[#This Row],[Delivery_Time_Days]]</f>
        <v>46045</v>
      </c>
      <c r="L1471" t="str">
        <f>IF(Table2[[#This Row],[Customer_Age]]&lt;30,"Young",IF(Table2[[#This Row],[Customer_Age]]&lt;45,"Middle Age","Old"))</f>
        <v>Old</v>
      </c>
      <c r="M1471" s="3">
        <f>IF(Table2[[#This Row],[Delivery_Time_Days]]&gt;=7,Table2[[#This Row],[Customer_Rating]],"")</f>
        <v>3.8</v>
      </c>
      <c r="N1471" s="3" t="str">
        <f>IF(Table2[[#This Row],[Delivery_Time_Days]]&lt;7,Table2[[#This Row],[Customer_Rating]],"")</f>
        <v/>
      </c>
    </row>
    <row r="1472" spans="1:14" x14ac:dyDescent="0.3">
      <c r="A1472">
        <v>1471</v>
      </c>
      <c r="B1472">
        <v>43</v>
      </c>
      <c r="C1472" t="s">
        <v>23</v>
      </c>
      <c r="D1472" t="s">
        <v>22</v>
      </c>
      <c r="E1472" t="s">
        <v>12</v>
      </c>
      <c r="F1472" s="2">
        <v>258.77999999999997</v>
      </c>
      <c r="G1472">
        <v>12</v>
      </c>
      <c r="H1472" s="3">
        <v>3.8</v>
      </c>
      <c r="I1472" t="s">
        <v>17</v>
      </c>
      <c r="J1472" s="1">
        <v>46032</v>
      </c>
      <c r="K1472" s="1">
        <f>Table2[[#This Row],[Order_Date]]+Table2[[#This Row],[Delivery_Time_Days]]</f>
        <v>46044</v>
      </c>
      <c r="L1472" t="str">
        <f>IF(Table2[[#This Row],[Customer_Age]]&lt;30,"Young",IF(Table2[[#This Row],[Customer_Age]]&lt;45,"Middle Age","Old"))</f>
        <v>Middle Age</v>
      </c>
      <c r="M1472" s="3">
        <f>IF(Table2[[#This Row],[Delivery_Time_Days]]&gt;=7,Table2[[#This Row],[Customer_Rating]],"")</f>
        <v>3.8</v>
      </c>
      <c r="N1472" s="3" t="str">
        <f>IF(Table2[[#This Row],[Delivery_Time_Days]]&lt;7,Table2[[#This Row],[Customer_Rating]],"")</f>
        <v/>
      </c>
    </row>
    <row r="1473" spans="1:14" x14ac:dyDescent="0.3">
      <c r="A1473">
        <v>1472</v>
      </c>
      <c r="B1473">
        <v>61</v>
      </c>
      <c r="C1473" t="s">
        <v>14</v>
      </c>
      <c r="D1473" t="s">
        <v>22</v>
      </c>
      <c r="E1473" t="s">
        <v>16</v>
      </c>
      <c r="F1473" s="2">
        <v>743.19</v>
      </c>
      <c r="G1473">
        <v>7</v>
      </c>
      <c r="H1473" s="3">
        <v>2.6</v>
      </c>
      <c r="I1473" t="s">
        <v>13</v>
      </c>
      <c r="J1473" s="1">
        <v>46033</v>
      </c>
      <c r="K1473" s="1">
        <f>Table2[[#This Row],[Order_Date]]+Table2[[#This Row],[Delivery_Time_Days]]</f>
        <v>46040</v>
      </c>
      <c r="L1473" t="str">
        <f>IF(Table2[[#This Row],[Customer_Age]]&lt;30,"Young",IF(Table2[[#This Row],[Customer_Age]]&lt;45,"Middle Age","Old"))</f>
        <v>Old</v>
      </c>
      <c r="M1473" s="3">
        <f>IF(Table2[[#This Row],[Delivery_Time_Days]]&gt;=7,Table2[[#This Row],[Customer_Rating]],"")</f>
        <v>2.6</v>
      </c>
      <c r="N1473" s="3" t="str">
        <f>IF(Table2[[#This Row],[Delivery_Time_Days]]&lt;7,Table2[[#This Row],[Customer_Rating]],"")</f>
        <v/>
      </c>
    </row>
    <row r="1474" spans="1:14" x14ac:dyDescent="0.3">
      <c r="A1474">
        <v>1473</v>
      </c>
      <c r="B1474">
        <v>43</v>
      </c>
      <c r="C1474" t="s">
        <v>23</v>
      </c>
      <c r="D1474" t="s">
        <v>22</v>
      </c>
      <c r="E1474" t="s">
        <v>16</v>
      </c>
      <c r="F1474" s="2">
        <v>726.13</v>
      </c>
      <c r="G1474">
        <v>14</v>
      </c>
      <c r="H1474" s="3">
        <v>4.7</v>
      </c>
      <c r="I1474" t="s">
        <v>13</v>
      </c>
      <c r="J1474" s="1">
        <v>46034</v>
      </c>
      <c r="K1474" s="1">
        <f>Table2[[#This Row],[Order_Date]]+Table2[[#This Row],[Delivery_Time_Days]]</f>
        <v>46048</v>
      </c>
      <c r="L1474" t="str">
        <f>IF(Table2[[#This Row],[Customer_Age]]&lt;30,"Young",IF(Table2[[#This Row],[Customer_Age]]&lt;45,"Middle Age","Old"))</f>
        <v>Middle Age</v>
      </c>
      <c r="M1474" s="3">
        <f>IF(Table2[[#This Row],[Delivery_Time_Days]]&gt;=7,Table2[[#This Row],[Customer_Rating]],"")</f>
        <v>4.7</v>
      </c>
      <c r="N1474" s="3" t="str">
        <f>IF(Table2[[#This Row],[Delivery_Time_Days]]&lt;7,Table2[[#This Row],[Customer_Rating]],"")</f>
        <v/>
      </c>
    </row>
    <row r="1475" spans="1:14" x14ac:dyDescent="0.3">
      <c r="A1475">
        <v>1474</v>
      </c>
      <c r="B1475">
        <v>50</v>
      </c>
      <c r="C1475" t="s">
        <v>10</v>
      </c>
      <c r="D1475" t="s">
        <v>15</v>
      </c>
      <c r="E1475" t="s">
        <v>21</v>
      </c>
      <c r="F1475" s="2">
        <v>638.34</v>
      </c>
      <c r="G1475">
        <v>4</v>
      </c>
      <c r="H1475" s="3">
        <v>3.4</v>
      </c>
      <c r="I1475" t="s">
        <v>17</v>
      </c>
      <c r="J1475" s="1">
        <v>46035</v>
      </c>
      <c r="K1475" s="1">
        <f>Table2[[#This Row],[Order_Date]]+Table2[[#This Row],[Delivery_Time_Days]]</f>
        <v>46039</v>
      </c>
      <c r="L1475" t="str">
        <f>IF(Table2[[#This Row],[Customer_Age]]&lt;30,"Young",IF(Table2[[#This Row],[Customer_Age]]&lt;45,"Middle Age","Old"))</f>
        <v>Old</v>
      </c>
      <c r="M1475" s="3" t="str">
        <f>IF(Table2[[#This Row],[Delivery_Time_Days]]&gt;=7,Table2[[#This Row],[Customer_Rating]],"")</f>
        <v/>
      </c>
      <c r="N1475" s="3">
        <f>IF(Table2[[#This Row],[Delivery_Time_Days]]&lt;7,Table2[[#This Row],[Customer_Rating]],"")</f>
        <v>3.4</v>
      </c>
    </row>
    <row r="1476" spans="1:14" x14ac:dyDescent="0.3">
      <c r="A1476">
        <v>1475</v>
      </c>
      <c r="B1476">
        <v>52</v>
      </c>
      <c r="C1476" t="s">
        <v>14</v>
      </c>
      <c r="D1476" t="s">
        <v>20</v>
      </c>
      <c r="E1476" t="s">
        <v>16</v>
      </c>
      <c r="F1476" s="2">
        <v>892.71</v>
      </c>
      <c r="G1476">
        <v>4</v>
      </c>
      <c r="H1476" s="3">
        <v>3.8</v>
      </c>
      <c r="I1476" t="s">
        <v>17</v>
      </c>
      <c r="J1476" s="1">
        <v>46036</v>
      </c>
      <c r="K1476" s="1">
        <f>Table2[[#This Row],[Order_Date]]+Table2[[#This Row],[Delivery_Time_Days]]</f>
        <v>46040</v>
      </c>
      <c r="L1476" t="str">
        <f>IF(Table2[[#This Row],[Customer_Age]]&lt;30,"Young",IF(Table2[[#This Row],[Customer_Age]]&lt;45,"Middle Age","Old"))</f>
        <v>Old</v>
      </c>
      <c r="M1476" s="3" t="str">
        <f>IF(Table2[[#This Row],[Delivery_Time_Days]]&gt;=7,Table2[[#This Row],[Customer_Rating]],"")</f>
        <v/>
      </c>
      <c r="N1476" s="3">
        <f>IF(Table2[[#This Row],[Delivery_Time_Days]]&lt;7,Table2[[#This Row],[Customer_Rating]],"")</f>
        <v>3.8</v>
      </c>
    </row>
    <row r="1477" spans="1:14" x14ac:dyDescent="0.3">
      <c r="A1477">
        <v>1476</v>
      </c>
      <c r="B1477">
        <v>65</v>
      </c>
      <c r="C1477" t="s">
        <v>14</v>
      </c>
      <c r="D1477" t="s">
        <v>22</v>
      </c>
      <c r="E1477" t="s">
        <v>16</v>
      </c>
      <c r="F1477" s="2">
        <v>1286.49</v>
      </c>
      <c r="G1477">
        <v>14</v>
      </c>
      <c r="H1477" s="3">
        <v>3.9</v>
      </c>
      <c r="I1477" t="s">
        <v>13</v>
      </c>
      <c r="J1477" s="1">
        <v>46037</v>
      </c>
      <c r="K1477" s="1">
        <f>Table2[[#This Row],[Order_Date]]+Table2[[#This Row],[Delivery_Time_Days]]</f>
        <v>46051</v>
      </c>
      <c r="L1477" t="str">
        <f>IF(Table2[[#This Row],[Customer_Age]]&lt;30,"Young",IF(Table2[[#This Row],[Customer_Age]]&lt;45,"Middle Age","Old"))</f>
        <v>Old</v>
      </c>
      <c r="M1477" s="3">
        <f>IF(Table2[[#This Row],[Delivery_Time_Days]]&gt;=7,Table2[[#This Row],[Customer_Rating]],"")</f>
        <v>3.9</v>
      </c>
      <c r="N1477" s="3" t="str">
        <f>IF(Table2[[#This Row],[Delivery_Time_Days]]&lt;7,Table2[[#This Row],[Customer_Rating]],"")</f>
        <v/>
      </c>
    </row>
    <row r="1478" spans="1:14" x14ac:dyDescent="0.3">
      <c r="A1478">
        <v>1477</v>
      </c>
      <c r="B1478">
        <v>50</v>
      </c>
      <c r="C1478" t="s">
        <v>23</v>
      </c>
      <c r="D1478" t="s">
        <v>15</v>
      </c>
      <c r="E1478" t="s">
        <v>16</v>
      </c>
      <c r="F1478" s="2">
        <v>491.82</v>
      </c>
      <c r="G1478">
        <v>5</v>
      </c>
      <c r="H1478" s="3">
        <v>4.4000000000000004</v>
      </c>
      <c r="I1478" t="s">
        <v>17</v>
      </c>
      <c r="J1478" s="1">
        <v>46038</v>
      </c>
      <c r="K1478" s="1">
        <f>Table2[[#This Row],[Order_Date]]+Table2[[#This Row],[Delivery_Time_Days]]</f>
        <v>46043</v>
      </c>
      <c r="L1478" t="str">
        <f>IF(Table2[[#This Row],[Customer_Age]]&lt;30,"Young",IF(Table2[[#This Row],[Customer_Age]]&lt;45,"Middle Age","Old"))</f>
        <v>Old</v>
      </c>
      <c r="M1478" s="3" t="str">
        <f>IF(Table2[[#This Row],[Delivery_Time_Days]]&gt;=7,Table2[[#This Row],[Customer_Rating]],"")</f>
        <v/>
      </c>
      <c r="N1478" s="3">
        <f>IF(Table2[[#This Row],[Delivery_Time_Days]]&lt;7,Table2[[#This Row],[Customer_Rating]],"")</f>
        <v>4.4000000000000004</v>
      </c>
    </row>
    <row r="1479" spans="1:14" x14ac:dyDescent="0.3">
      <c r="A1479">
        <v>1478</v>
      </c>
      <c r="B1479">
        <v>21</v>
      </c>
      <c r="C1479" t="s">
        <v>14</v>
      </c>
      <c r="D1479" t="s">
        <v>22</v>
      </c>
      <c r="E1479" t="s">
        <v>12</v>
      </c>
      <c r="F1479" s="2">
        <v>746.74</v>
      </c>
      <c r="G1479">
        <v>10</v>
      </c>
      <c r="H1479" s="3">
        <v>4.2</v>
      </c>
      <c r="I1479" t="s">
        <v>17</v>
      </c>
      <c r="J1479" s="1">
        <v>46039</v>
      </c>
      <c r="K1479" s="1">
        <f>Table2[[#This Row],[Order_Date]]+Table2[[#This Row],[Delivery_Time_Days]]</f>
        <v>46049</v>
      </c>
      <c r="L1479" t="str">
        <f>IF(Table2[[#This Row],[Customer_Age]]&lt;30,"Young",IF(Table2[[#This Row],[Customer_Age]]&lt;45,"Middle Age","Old"))</f>
        <v>Young</v>
      </c>
      <c r="M1479" s="3">
        <f>IF(Table2[[#This Row],[Delivery_Time_Days]]&gt;=7,Table2[[#This Row],[Customer_Rating]],"")</f>
        <v>4.2</v>
      </c>
      <c r="N1479" s="3" t="str">
        <f>IF(Table2[[#This Row],[Delivery_Time_Days]]&lt;7,Table2[[#This Row],[Customer_Rating]],"")</f>
        <v/>
      </c>
    </row>
    <row r="1480" spans="1:14" x14ac:dyDescent="0.3">
      <c r="A1480">
        <v>1479</v>
      </c>
      <c r="B1480">
        <v>27</v>
      </c>
      <c r="C1480" t="s">
        <v>14</v>
      </c>
      <c r="D1480" t="s">
        <v>18</v>
      </c>
      <c r="E1480" t="s">
        <v>12</v>
      </c>
      <c r="F1480" s="2">
        <v>948.95</v>
      </c>
      <c r="G1480">
        <v>13</v>
      </c>
      <c r="H1480" s="3">
        <v>1.1000000000000001</v>
      </c>
      <c r="I1480" t="s">
        <v>17</v>
      </c>
      <c r="J1480" s="1">
        <v>46040</v>
      </c>
      <c r="K1480" s="1">
        <f>Table2[[#This Row],[Order_Date]]+Table2[[#This Row],[Delivery_Time_Days]]</f>
        <v>46053</v>
      </c>
      <c r="L1480" t="str">
        <f>IF(Table2[[#This Row],[Customer_Age]]&lt;30,"Young",IF(Table2[[#This Row],[Customer_Age]]&lt;45,"Middle Age","Old"))</f>
        <v>Young</v>
      </c>
      <c r="M1480" s="3">
        <f>IF(Table2[[#This Row],[Delivery_Time_Days]]&gt;=7,Table2[[#This Row],[Customer_Rating]],"")</f>
        <v>1.1000000000000001</v>
      </c>
      <c r="N1480" s="3" t="str">
        <f>IF(Table2[[#This Row],[Delivery_Time_Days]]&lt;7,Table2[[#This Row],[Customer_Rating]],"")</f>
        <v/>
      </c>
    </row>
    <row r="1481" spans="1:14" x14ac:dyDescent="0.3">
      <c r="A1481">
        <v>1480</v>
      </c>
      <c r="B1481">
        <v>22</v>
      </c>
      <c r="C1481" t="s">
        <v>14</v>
      </c>
      <c r="D1481" t="s">
        <v>18</v>
      </c>
      <c r="E1481" t="s">
        <v>19</v>
      </c>
      <c r="F1481" s="2">
        <v>1190.6500000000001</v>
      </c>
      <c r="G1481">
        <v>1</v>
      </c>
      <c r="H1481" s="3">
        <v>1.2</v>
      </c>
      <c r="I1481" t="s">
        <v>13</v>
      </c>
      <c r="J1481" s="1">
        <v>46041</v>
      </c>
      <c r="K1481" s="1">
        <f>Table2[[#This Row],[Order_Date]]+Table2[[#This Row],[Delivery_Time_Days]]</f>
        <v>46042</v>
      </c>
      <c r="L1481" t="str">
        <f>IF(Table2[[#This Row],[Customer_Age]]&lt;30,"Young",IF(Table2[[#This Row],[Customer_Age]]&lt;45,"Middle Age","Old"))</f>
        <v>Young</v>
      </c>
      <c r="M1481" s="3" t="str">
        <f>IF(Table2[[#This Row],[Delivery_Time_Days]]&gt;=7,Table2[[#This Row],[Customer_Rating]],"")</f>
        <v/>
      </c>
      <c r="N1481" s="3">
        <f>IF(Table2[[#This Row],[Delivery_Time_Days]]&lt;7,Table2[[#This Row],[Customer_Rating]],"")</f>
        <v>1.2</v>
      </c>
    </row>
    <row r="1482" spans="1:14" x14ac:dyDescent="0.3">
      <c r="A1482">
        <v>1481</v>
      </c>
      <c r="B1482">
        <v>66</v>
      </c>
      <c r="C1482" t="s">
        <v>14</v>
      </c>
      <c r="D1482" t="s">
        <v>11</v>
      </c>
      <c r="E1482" t="s">
        <v>19</v>
      </c>
      <c r="F1482" s="2">
        <v>992.06</v>
      </c>
      <c r="G1482">
        <v>9</v>
      </c>
      <c r="H1482" s="3">
        <v>1.4</v>
      </c>
      <c r="I1482" t="s">
        <v>17</v>
      </c>
      <c r="J1482" s="1">
        <v>46042</v>
      </c>
      <c r="K1482" s="1">
        <f>Table2[[#This Row],[Order_Date]]+Table2[[#This Row],[Delivery_Time_Days]]</f>
        <v>46051</v>
      </c>
      <c r="L1482" t="str">
        <f>IF(Table2[[#This Row],[Customer_Age]]&lt;30,"Young",IF(Table2[[#This Row],[Customer_Age]]&lt;45,"Middle Age","Old"))</f>
        <v>Old</v>
      </c>
      <c r="M1482" s="3">
        <f>IF(Table2[[#This Row],[Delivery_Time_Days]]&gt;=7,Table2[[#This Row],[Customer_Rating]],"")</f>
        <v>1.4</v>
      </c>
      <c r="N1482" s="3" t="str">
        <f>IF(Table2[[#This Row],[Delivery_Time_Days]]&lt;7,Table2[[#This Row],[Customer_Rating]],"")</f>
        <v/>
      </c>
    </row>
    <row r="1483" spans="1:14" x14ac:dyDescent="0.3">
      <c r="A1483">
        <v>1482</v>
      </c>
      <c r="B1483">
        <v>54</v>
      </c>
      <c r="C1483" t="s">
        <v>10</v>
      </c>
      <c r="D1483" t="s">
        <v>20</v>
      </c>
      <c r="E1483" t="s">
        <v>19</v>
      </c>
      <c r="F1483" s="2">
        <v>864.56</v>
      </c>
      <c r="G1483">
        <v>3</v>
      </c>
      <c r="H1483" s="3">
        <v>4.8</v>
      </c>
      <c r="I1483" t="s">
        <v>17</v>
      </c>
      <c r="J1483" s="1">
        <v>46043</v>
      </c>
      <c r="K1483" s="1">
        <f>Table2[[#This Row],[Order_Date]]+Table2[[#This Row],[Delivery_Time_Days]]</f>
        <v>46046</v>
      </c>
      <c r="L1483" t="str">
        <f>IF(Table2[[#This Row],[Customer_Age]]&lt;30,"Young",IF(Table2[[#This Row],[Customer_Age]]&lt;45,"Middle Age","Old"))</f>
        <v>Old</v>
      </c>
      <c r="M1483" s="3" t="str">
        <f>IF(Table2[[#This Row],[Delivery_Time_Days]]&gt;=7,Table2[[#This Row],[Customer_Rating]],"")</f>
        <v/>
      </c>
      <c r="N1483" s="3">
        <f>IF(Table2[[#This Row],[Delivery_Time_Days]]&lt;7,Table2[[#This Row],[Customer_Rating]],"")</f>
        <v>4.8</v>
      </c>
    </row>
    <row r="1484" spans="1:14" x14ac:dyDescent="0.3">
      <c r="A1484">
        <v>1483</v>
      </c>
      <c r="B1484">
        <v>50</v>
      </c>
      <c r="C1484" t="s">
        <v>23</v>
      </c>
      <c r="D1484" t="s">
        <v>25</v>
      </c>
      <c r="E1484" t="s">
        <v>19</v>
      </c>
      <c r="F1484" s="2">
        <v>127.83</v>
      </c>
      <c r="G1484">
        <v>7</v>
      </c>
      <c r="H1484" s="3">
        <v>3.2</v>
      </c>
      <c r="I1484" t="s">
        <v>17</v>
      </c>
      <c r="J1484" s="1">
        <v>46044</v>
      </c>
      <c r="K1484" s="1">
        <f>Table2[[#This Row],[Order_Date]]+Table2[[#This Row],[Delivery_Time_Days]]</f>
        <v>46051</v>
      </c>
      <c r="L1484" t="str">
        <f>IF(Table2[[#This Row],[Customer_Age]]&lt;30,"Young",IF(Table2[[#This Row],[Customer_Age]]&lt;45,"Middle Age","Old"))</f>
        <v>Old</v>
      </c>
      <c r="M1484" s="3">
        <f>IF(Table2[[#This Row],[Delivery_Time_Days]]&gt;=7,Table2[[#This Row],[Customer_Rating]],"")</f>
        <v>3.2</v>
      </c>
      <c r="N1484" s="3" t="str">
        <f>IF(Table2[[#This Row],[Delivery_Time_Days]]&lt;7,Table2[[#This Row],[Customer_Rating]],"")</f>
        <v/>
      </c>
    </row>
    <row r="1485" spans="1:14" x14ac:dyDescent="0.3">
      <c r="A1485">
        <v>1484</v>
      </c>
      <c r="B1485">
        <v>57</v>
      </c>
      <c r="C1485" t="s">
        <v>10</v>
      </c>
      <c r="D1485" t="s">
        <v>20</v>
      </c>
      <c r="E1485" t="s">
        <v>21</v>
      </c>
      <c r="F1485" s="2">
        <v>1088.74</v>
      </c>
      <c r="G1485">
        <v>10</v>
      </c>
      <c r="H1485" s="3">
        <v>4.3</v>
      </c>
      <c r="I1485" t="s">
        <v>17</v>
      </c>
      <c r="J1485" s="1">
        <v>46045</v>
      </c>
      <c r="K1485" s="1">
        <f>Table2[[#This Row],[Order_Date]]+Table2[[#This Row],[Delivery_Time_Days]]</f>
        <v>46055</v>
      </c>
      <c r="L1485" t="str">
        <f>IF(Table2[[#This Row],[Customer_Age]]&lt;30,"Young",IF(Table2[[#This Row],[Customer_Age]]&lt;45,"Middle Age","Old"))</f>
        <v>Old</v>
      </c>
      <c r="M1485" s="3">
        <f>IF(Table2[[#This Row],[Delivery_Time_Days]]&gt;=7,Table2[[#This Row],[Customer_Rating]],"")</f>
        <v>4.3</v>
      </c>
      <c r="N1485" s="3" t="str">
        <f>IF(Table2[[#This Row],[Delivery_Time_Days]]&lt;7,Table2[[#This Row],[Customer_Rating]],"")</f>
        <v/>
      </c>
    </row>
    <row r="1486" spans="1:14" x14ac:dyDescent="0.3">
      <c r="A1486">
        <v>1485</v>
      </c>
      <c r="B1486">
        <v>56</v>
      </c>
      <c r="C1486" t="s">
        <v>10</v>
      </c>
      <c r="D1486" t="s">
        <v>18</v>
      </c>
      <c r="E1486" t="s">
        <v>24</v>
      </c>
      <c r="F1486" s="2">
        <v>839.49</v>
      </c>
      <c r="G1486">
        <v>6</v>
      </c>
      <c r="H1486" s="3">
        <v>3.6</v>
      </c>
      <c r="I1486" t="s">
        <v>13</v>
      </c>
      <c r="J1486" s="1">
        <v>46046</v>
      </c>
      <c r="K1486" s="1">
        <f>Table2[[#This Row],[Order_Date]]+Table2[[#This Row],[Delivery_Time_Days]]</f>
        <v>46052</v>
      </c>
      <c r="L1486" t="str">
        <f>IF(Table2[[#This Row],[Customer_Age]]&lt;30,"Young",IF(Table2[[#This Row],[Customer_Age]]&lt;45,"Middle Age","Old"))</f>
        <v>Old</v>
      </c>
      <c r="M1486" s="3" t="str">
        <f>IF(Table2[[#This Row],[Delivery_Time_Days]]&gt;=7,Table2[[#This Row],[Customer_Rating]],"")</f>
        <v/>
      </c>
      <c r="N1486" s="3">
        <f>IF(Table2[[#This Row],[Delivery_Time_Days]]&lt;7,Table2[[#This Row],[Customer_Rating]],"")</f>
        <v>3.6</v>
      </c>
    </row>
    <row r="1487" spans="1:14" x14ac:dyDescent="0.3">
      <c r="A1487">
        <v>1486</v>
      </c>
      <c r="B1487">
        <v>25</v>
      </c>
      <c r="C1487" t="s">
        <v>14</v>
      </c>
      <c r="D1487" t="s">
        <v>22</v>
      </c>
      <c r="E1487" t="s">
        <v>12</v>
      </c>
      <c r="F1487" s="2">
        <v>979.53</v>
      </c>
      <c r="G1487">
        <v>4</v>
      </c>
      <c r="H1487" s="3">
        <v>4.2</v>
      </c>
      <c r="I1487" t="s">
        <v>17</v>
      </c>
      <c r="J1487" s="1">
        <v>46047</v>
      </c>
      <c r="K1487" s="1">
        <f>Table2[[#This Row],[Order_Date]]+Table2[[#This Row],[Delivery_Time_Days]]</f>
        <v>46051</v>
      </c>
      <c r="L1487" t="str">
        <f>IF(Table2[[#This Row],[Customer_Age]]&lt;30,"Young",IF(Table2[[#This Row],[Customer_Age]]&lt;45,"Middle Age","Old"))</f>
        <v>Young</v>
      </c>
      <c r="M1487" s="3" t="str">
        <f>IF(Table2[[#This Row],[Delivery_Time_Days]]&gt;=7,Table2[[#This Row],[Customer_Rating]],"")</f>
        <v/>
      </c>
      <c r="N1487" s="3">
        <f>IF(Table2[[#This Row],[Delivery_Time_Days]]&lt;7,Table2[[#This Row],[Customer_Rating]],"")</f>
        <v>4.2</v>
      </c>
    </row>
    <row r="1488" spans="1:14" x14ac:dyDescent="0.3">
      <c r="A1488">
        <v>1487</v>
      </c>
      <c r="B1488">
        <v>59</v>
      </c>
      <c r="C1488" t="s">
        <v>23</v>
      </c>
      <c r="D1488" t="s">
        <v>15</v>
      </c>
      <c r="E1488" t="s">
        <v>16</v>
      </c>
      <c r="F1488" s="2">
        <v>864.57</v>
      </c>
      <c r="G1488">
        <v>12</v>
      </c>
      <c r="H1488" s="3">
        <v>3.5</v>
      </c>
      <c r="I1488" t="s">
        <v>13</v>
      </c>
      <c r="J1488" s="1">
        <v>46048</v>
      </c>
      <c r="K1488" s="1">
        <f>Table2[[#This Row],[Order_Date]]+Table2[[#This Row],[Delivery_Time_Days]]</f>
        <v>46060</v>
      </c>
      <c r="L1488" t="str">
        <f>IF(Table2[[#This Row],[Customer_Age]]&lt;30,"Young",IF(Table2[[#This Row],[Customer_Age]]&lt;45,"Middle Age","Old"))</f>
        <v>Old</v>
      </c>
      <c r="M1488" s="3">
        <f>IF(Table2[[#This Row],[Delivery_Time_Days]]&gt;=7,Table2[[#This Row],[Customer_Rating]],"")</f>
        <v>3.5</v>
      </c>
      <c r="N1488" s="3" t="str">
        <f>IF(Table2[[#This Row],[Delivery_Time_Days]]&lt;7,Table2[[#This Row],[Customer_Rating]],"")</f>
        <v/>
      </c>
    </row>
    <row r="1489" spans="1:14" x14ac:dyDescent="0.3">
      <c r="A1489">
        <v>1488</v>
      </c>
      <c r="B1489">
        <v>44</v>
      </c>
      <c r="C1489" t="s">
        <v>23</v>
      </c>
      <c r="D1489" t="s">
        <v>20</v>
      </c>
      <c r="E1489" t="s">
        <v>16</v>
      </c>
      <c r="F1489" s="2">
        <v>144.09</v>
      </c>
      <c r="G1489">
        <v>13</v>
      </c>
      <c r="H1489" s="3">
        <v>3.5</v>
      </c>
      <c r="I1489" t="s">
        <v>13</v>
      </c>
      <c r="J1489" s="1">
        <v>46049</v>
      </c>
      <c r="K1489" s="1">
        <f>Table2[[#This Row],[Order_Date]]+Table2[[#This Row],[Delivery_Time_Days]]</f>
        <v>46062</v>
      </c>
      <c r="L1489" t="str">
        <f>IF(Table2[[#This Row],[Customer_Age]]&lt;30,"Young",IF(Table2[[#This Row],[Customer_Age]]&lt;45,"Middle Age","Old"))</f>
        <v>Middle Age</v>
      </c>
      <c r="M1489" s="3">
        <f>IF(Table2[[#This Row],[Delivery_Time_Days]]&gt;=7,Table2[[#This Row],[Customer_Rating]],"")</f>
        <v>3.5</v>
      </c>
      <c r="N1489" s="3" t="str">
        <f>IF(Table2[[#This Row],[Delivery_Time_Days]]&lt;7,Table2[[#This Row],[Customer_Rating]],"")</f>
        <v/>
      </c>
    </row>
    <row r="1490" spans="1:14" x14ac:dyDescent="0.3">
      <c r="A1490">
        <v>1489</v>
      </c>
      <c r="B1490">
        <v>28</v>
      </c>
      <c r="C1490" t="s">
        <v>14</v>
      </c>
      <c r="D1490" t="s">
        <v>15</v>
      </c>
      <c r="E1490" t="s">
        <v>16</v>
      </c>
      <c r="F1490" s="2">
        <v>204.99</v>
      </c>
      <c r="G1490">
        <v>5</v>
      </c>
      <c r="H1490" s="3">
        <v>3.6</v>
      </c>
      <c r="I1490" t="s">
        <v>13</v>
      </c>
      <c r="J1490" s="1">
        <v>46050</v>
      </c>
      <c r="K1490" s="1">
        <f>Table2[[#This Row],[Order_Date]]+Table2[[#This Row],[Delivery_Time_Days]]</f>
        <v>46055</v>
      </c>
      <c r="L1490" t="str">
        <f>IF(Table2[[#This Row],[Customer_Age]]&lt;30,"Young",IF(Table2[[#This Row],[Customer_Age]]&lt;45,"Middle Age","Old"))</f>
        <v>Young</v>
      </c>
      <c r="M1490" s="3" t="str">
        <f>IF(Table2[[#This Row],[Delivery_Time_Days]]&gt;=7,Table2[[#This Row],[Customer_Rating]],"")</f>
        <v/>
      </c>
      <c r="N1490" s="3">
        <f>IF(Table2[[#This Row],[Delivery_Time_Days]]&lt;7,Table2[[#This Row],[Customer_Rating]],"")</f>
        <v>3.6</v>
      </c>
    </row>
    <row r="1491" spans="1:14" x14ac:dyDescent="0.3">
      <c r="A1491">
        <v>1490</v>
      </c>
      <c r="B1491">
        <v>39</v>
      </c>
      <c r="C1491" t="s">
        <v>10</v>
      </c>
      <c r="D1491" t="s">
        <v>22</v>
      </c>
      <c r="E1491" t="s">
        <v>12</v>
      </c>
      <c r="F1491" s="2">
        <v>625.95000000000005</v>
      </c>
      <c r="G1491">
        <v>2</v>
      </c>
      <c r="H1491" s="3">
        <v>1.4</v>
      </c>
      <c r="I1491" t="s">
        <v>17</v>
      </c>
      <c r="J1491" s="1">
        <v>46051</v>
      </c>
      <c r="K1491" s="1">
        <f>Table2[[#This Row],[Order_Date]]+Table2[[#This Row],[Delivery_Time_Days]]</f>
        <v>46053</v>
      </c>
      <c r="L1491" t="str">
        <f>IF(Table2[[#This Row],[Customer_Age]]&lt;30,"Young",IF(Table2[[#This Row],[Customer_Age]]&lt;45,"Middle Age","Old"))</f>
        <v>Middle Age</v>
      </c>
      <c r="M1491" s="3" t="str">
        <f>IF(Table2[[#This Row],[Delivery_Time_Days]]&gt;=7,Table2[[#This Row],[Customer_Rating]],"")</f>
        <v/>
      </c>
      <c r="N1491" s="3">
        <f>IF(Table2[[#This Row],[Delivery_Time_Days]]&lt;7,Table2[[#This Row],[Customer_Rating]],"")</f>
        <v>1.4</v>
      </c>
    </row>
    <row r="1492" spans="1:14" x14ac:dyDescent="0.3">
      <c r="A1492">
        <v>1491</v>
      </c>
      <c r="B1492">
        <v>68</v>
      </c>
      <c r="C1492" t="s">
        <v>23</v>
      </c>
      <c r="D1492" t="s">
        <v>20</v>
      </c>
      <c r="E1492" t="s">
        <v>19</v>
      </c>
      <c r="F1492" s="2">
        <v>1397.57</v>
      </c>
      <c r="G1492">
        <v>5</v>
      </c>
      <c r="H1492" s="3">
        <v>4.0999999999999996</v>
      </c>
      <c r="I1492" t="s">
        <v>17</v>
      </c>
      <c r="J1492" s="1">
        <v>46052</v>
      </c>
      <c r="K1492" s="1">
        <f>Table2[[#This Row],[Order_Date]]+Table2[[#This Row],[Delivery_Time_Days]]</f>
        <v>46057</v>
      </c>
      <c r="L1492" t="str">
        <f>IF(Table2[[#This Row],[Customer_Age]]&lt;30,"Young",IF(Table2[[#This Row],[Customer_Age]]&lt;45,"Middle Age","Old"))</f>
        <v>Old</v>
      </c>
      <c r="M1492" s="3" t="str">
        <f>IF(Table2[[#This Row],[Delivery_Time_Days]]&gt;=7,Table2[[#This Row],[Customer_Rating]],"")</f>
        <v/>
      </c>
      <c r="N1492" s="3">
        <f>IF(Table2[[#This Row],[Delivery_Time_Days]]&lt;7,Table2[[#This Row],[Customer_Rating]],"")</f>
        <v>4.0999999999999996</v>
      </c>
    </row>
    <row r="1493" spans="1:14" x14ac:dyDescent="0.3">
      <c r="A1493">
        <v>1492</v>
      </c>
      <c r="B1493">
        <v>28</v>
      </c>
      <c r="C1493" t="s">
        <v>14</v>
      </c>
      <c r="D1493" t="s">
        <v>18</v>
      </c>
      <c r="E1493" t="s">
        <v>12</v>
      </c>
      <c r="F1493" s="2">
        <v>264.89999999999998</v>
      </c>
      <c r="G1493">
        <v>5</v>
      </c>
      <c r="H1493" s="3">
        <v>2.1</v>
      </c>
      <c r="I1493" t="s">
        <v>13</v>
      </c>
      <c r="J1493" s="1">
        <v>46053</v>
      </c>
      <c r="K1493" s="1">
        <f>Table2[[#This Row],[Order_Date]]+Table2[[#This Row],[Delivery_Time_Days]]</f>
        <v>46058</v>
      </c>
      <c r="L1493" t="str">
        <f>IF(Table2[[#This Row],[Customer_Age]]&lt;30,"Young",IF(Table2[[#This Row],[Customer_Age]]&lt;45,"Middle Age","Old"))</f>
        <v>Young</v>
      </c>
      <c r="M1493" s="3" t="str">
        <f>IF(Table2[[#This Row],[Delivery_Time_Days]]&gt;=7,Table2[[#This Row],[Customer_Rating]],"")</f>
        <v/>
      </c>
      <c r="N1493" s="3">
        <f>IF(Table2[[#This Row],[Delivery_Time_Days]]&lt;7,Table2[[#This Row],[Customer_Rating]],"")</f>
        <v>2.1</v>
      </c>
    </row>
    <row r="1494" spans="1:14" x14ac:dyDescent="0.3">
      <c r="A1494">
        <v>1493</v>
      </c>
      <c r="B1494">
        <v>62</v>
      </c>
      <c r="C1494" t="s">
        <v>14</v>
      </c>
      <c r="D1494" t="s">
        <v>15</v>
      </c>
      <c r="E1494" t="s">
        <v>16</v>
      </c>
      <c r="F1494" s="2">
        <v>113.39</v>
      </c>
      <c r="G1494">
        <v>10</v>
      </c>
      <c r="H1494" s="3">
        <v>4.4000000000000004</v>
      </c>
      <c r="I1494" t="s">
        <v>17</v>
      </c>
      <c r="J1494" s="1">
        <v>46054</v>
      </c>
      <c r="K1494" s="1">
        <f>Table2[[#This Row],[Order_Date]]+Table2[[#This Row],[Delivery_Time_Days]]</f>
        <v>46064</v>
      </c>
      <c r="L1494" t="str">
        <f>IF(Table2[[#This Row],[Customer_Age]]&lt;30,"Young",IF(Table2[[#This Row],[Customer_Age]]&lt;45,"Middle Age","Old"))</f>
        <v>Old</v>
      </c>
      <c r="M1494" s="3">
        <f>IF(Table2[[#This Row],[Delivery_Time_Days]]&gt;=7,Table2[[#This Row],[Customer_Rating]],"")</f>
        <v>4.4000000000000004</v>
      </c>
      <c r="N1494" s="3" t="str">
        <f>IF(Table2[[#This Row],[Delivery_Time_Days]]&lt;7,Table2[[#This Row],[Customer_Rating]],"")</f>
        <v/>
      </c>
    </row>
    <row r="1495" spans="1:14" x14ac:dyDescent="0.3">
      <c r="A1495">
        <v>1494</v>
      </c>
      <c r="B1495">
        <v>41</v>
      </c>
      <c r="C1495" t="s">
        <v>23</v>
      </c>
      <c r="D1495" t="s">
        <v>25</v>
      </c>
      <c r="E1495" t="s">
        <v>19</v>
      </c>
      <c r="F1495" s="2">
        <v>876.24</v>
      </c>
      <c r="G1495">
        <v>3</v>
      </c>
      <c r="H1495" s="3">
        <v>3.4</v>
      </c>
      <c r="I1495" t="s">
        <v>17</v>
      </c>
      <c r="J1495" s="1">
        <v>46055</v>
      </c>
      <c r="K1495" s="1">
        <f>Table2[[#This Row],[Order_Date]]+Table2[[#This Row],[Delivery_Time_Days]]</f>
        <v>46058</v>
      </c>
      <c r="L1495" t="str">
        <f>IF(Table2[[#This Row],[Customer_Age]]&lt;30,"Young",IF(Table2[[#This Row],[Customer_Age]]&lt;45,"Middle Age","Old"))</f>
        <v>Middle Age</v>
      </c>
      <c r="M1495" s="3" t="str">
        <f>IF(Table2[[#This Row],[Delivery_Time_Days]]&gt;=7,Table2[[#This Row],[Customer_Rating]],"")</f>
        <v/>
      </c>
      <c r="N1495" s="3">
        <f>IF(Table2[[#This Row],[Delivery_Time_Days]]&lt;7,Table2[[#This Row],[Customer_Rating]],"")</f>
        <v>3.4</v>
      </c>
    </row>
    <row r="1496" spans="1:14" x14ac:dyDescent="0.3">
      <c r="A1496">
        <v>1495</v>
      </c>
      <c r="B1496">
        <v>43</v>
      </c>
      <c r="C1496" t="s">
        <v>23</v>
      </c>
      <c r="D1496" t="s">
        <v>20</v>
      </c>
      <c r="E1496" t="s">
        <v>12</v>
      </c>
      <c r="F1496" s="2">
        <v>1184.83</v>
      </c>
      <c r="G1496">
        <v>9</v>
      </c>
      <c r="H1496" s="3">
        <v>4.8</v>
      </c>
      <c r="I1496" t="s">
        <v>13</v>
      </c>
      <c r="J1496" s="1">
        <v>46056</v>
      </c>
      <c r="K1496" s="1">
        <f>Table2[[#This Row],[Order_Date]]+Table2[[#This Row],[Delivery_Time_Days]]</f>
        <v>46065</v>
      </c>
      <c r="L1496" t="str">
        <f>IF(Table2[[#This Row],[Customer_Age]]&lt;30,"Young",IF(Table2[[#This Row],[Customer_Age]]&lt;45,"Middle Age","Old"))</f>
        <v>Middle Age</v>
      </c>
      <c r="M1496" s="3">
        <f>IF(Table2[[#This Row],[Delivery_Time_Days]]&gt;=7,Table2[[#This Row],[Customer_Rating]],"")</f>
        <v>4.8</v>
      </c>
      <c r="N1496" s="3" t="str">
        <f>IF(Table2[[#This Row],[Delivery_Time_Days]]&lt;7,Table2[[#This Row],[Customer_Rating]],"")</f>
        <v/>
      </c>
    </row>
    <row r="1497" spans="1:14" x14ac:dyDescent="0.3">
      <c r="A1497">
        <v>1496</v>
      </c>
      <c r="B1497">
        <v>63</v>
      </c>
      <c r="C1497" t="s">
        <v>14</v>
      </c>
      <c r="D1497" t="s">
        <v>11</v>
      </c>
      <c r="E1497" t="s">
        <v>24</v>
      </c>
      <c r="F1497" s="2">
        <v>824.39</v>
      </c>
      <c r="G1497">
        <v>2</v>
      </c>
      <c r="H1497" s="3">
        <v>4.5</v>
      </c>
      <c r="I1497" t="s">
        <v>13</v>
      </c>
      <c r="J1497" s="1">
        <v>46057</v>
      </c>
      <c r="K1497" s="1">
        <f>Table2[[#This Row],[Order_Date]]+Table2[[#This Row],[Delivery_Time_Days]]</f>
        <v>46059</v>
      </c>
      <c r="L1497" t="str">
        <f>IF(Table2[[#This Row],[Customer_Age]]&lt;30,"Young",IF(Table2[[#This Row],[Customer_Age]]&lt;45,"Middle Age","Old"))</f>
        <v>Old</v>
      </c>
      <c r="M1497" s="3" t="str">
        <f>IF(Table2[[#This Row],[Delivery_Time_Days]]&gt;=7,Table2[[#This Row],[Customer_Rating]],"")</f>
        <v/>
      </c>
      <c r="N1497" s="3">
        <f>IF(Table2[[#This Row],[Delivery_Time_Days]]&lt;7,Table2[[#This Row],[Customer_Rating]],"")</f>
        <v>4.5</v>
      </c>
    </row>
    <row r="1498" spans="1:14" x14ac:dyDescent="0.3">
      <c r="A1498">
        <v>1497</v>
      </c>
      <c r="B1498">
        <v>61</v>
      </c>
      <c r="C1498" t="s">
        <v>23</v>
      </c>
      <c r="D1498" t="s">
        <v>25</v>
      </c>
      <c r="E1498" t="s">
        <v>12</v>
      </c>
      <c r="F1498" s="2">
        <v>843.03</v>
      </c>
      <c r="G1498">
        <v>5</v>
      </c>
      <c r="H1498" s="3">
        <v>3</v>
      </c>
      <c r="I1498" t="s">
        <v>13</v>
      </c>
      <c r="J1498" s="1">
        <v>46058</v>
      </c>
      <c r="K1498" s="1">
        <f>Table2[[#This Row],[Order_Date]]+Table2[[#This Row],[Delivery_Time_Days]]</f>
        <v>46063</v>
      </c>
      <c r="L1498" t="str">
        <f>IF(Table2[[#This Row],[Customer_Age]]&lt;30,"Young",IF(Table2[[#This Row],[Customer_Age]]&lt;45,"Middle Age","Old"))</f>
        <v>Old</v>
      </c>
      <c r="M1498" s="3" t="str">
        <f>IF(Table2[[#This Row],[Delivery_Time_Days]]&gt;=7,Table2[[#This Row],[Customer_Rating]],"")</f>
        <v/>
      </c>
      <c r="N1498" s="3">
        <f>IF(Table2[[#This Row],[Delivery_Time_Days]]&lt;7,Table2[[#This Row],[Customer_Rating]],"")</f>
        <v>3</v>
      </c>
    </row>
    <row r="1499" spans="1:14" x14ac:dyDescent="0.3">
      <c r="A1499">
        <v>1498</v>
      </c>
      <c r="B1499">
        <v>29</v>
      </c>
      <c r="C1499" t="s">
        <v>14</v>
      </c>
      <c r="D1499" t="s">
        <v>11</v>
      </c>
      <c r="E1499" t="s">
        <v>12</v>
      </c>
      <c r="F1499" s="2">
        <v>117.28</v>
      </c>
      <c r="G1499">
        <v>10</v>
      </c>
      <c r="H1499" s="3">
        <v>2.4</v>
      </c>
      <c r="I1499" t="s">
        <v>13</v>
      </c>
      <c r="J1499" s="1">
        <v>46059</v>
      </c>
      <c r="K1499" s="1">
        <f>Table2[[#This Row],[Order_Date]]+Table2[[#This Row],[Delivery_Time_Days]]</f>
        <v>46069</v>
      </c>
      <c r="L1499" t="str">
        <f>IF(Table2[[#This Row],[Customer_Age]]&lt;30,"Young",IF(Table2[[#This Row],[Customer_Age]]&lt;45,"Middle Age","Old"))</f>
        <v>Young</v>
      </c>
      <c r="M1499" s="3">
        <f>IF(Table2[[#This Row],[Delivery_Time_Days]]&gt;=7,Table2[[#This Row],[Customer_Rating]],"")</f>
        <v>2.4</v>
      </c>
      <c r="N1499" s="3" t="str">
        <f>IF(Table2[[#This Row],[Delivery_Time_Days]]&lt;7,Table2[[#This Row],[Customer_Rating]],"")</f>
        <v/>
      </c>
    </row>
    <row r="1500" spans="1:14" x14ac:dyDescent="0.3">
      <c r="A1500">
        <v>1499</v>
      </c>
      <c r="B1500">
        <v>22</v>
      </c>
      <c r="C1500" t="s">
        <v>10</v>
      </c>
      <c r="D1500" t="s">
        <v>25</v>
      </c>
      <c r="E1500" t="s">
        <v>16</v>
      </c>
      <c r="F1500" s="2">
        <v>25.15</v>
      </c>
      <c r="G1500">
        <v>1</v>
      </c>
      <c r="H1500" s="3">
        <v>3.3</v>
      </c>
      <c r="I1500" t="s">
        <v>13</v>
      </c>
      <c r="J1500" s="1">
        <v>46060</v>
      </c>
      <c r="K1500" s="1">
        <f>Table2[[#This Row],[Order_Date]]+Table2[[#This Row],[Delivery_Time_Days]]</f>
        <v>46061</v>
      </c>
      <c r="L1500" t="str">
        <f>IF(Table2[[#This Row],[Customer_Age]]&lt;30,"Young",IF(Table2[[#This Row],[Customer_Age]]&lt;45,"Middle Age","Old"))</f>
        <v>Young</v>
      </c>
      <c r="M1500" s="3" t="str">
        <f>IF(Table2[[#This Row],[Delivery_Time_Days]]&gt;=7,Table2[[#This Row],[Customer_Rating]],"")</f>
        <v/>
      </c>
      <c r="N1500" s="3">
        <f>IF(Table2[[#This Row],[Delivery_Time_Days]]&lt;7,Table2[[#This Row],[Customer_Rating]],"")</f>
        <v>3.3</v>
      </c>
    </row>
    <row r="1501" spans="1:14" x14ac:dyDescent="0.3">
      <c r="A1501">
        <v>1500</v>
      </c>
      <c r="B1501">
        <v>44</v>
      </c>
      <c r="C1501" t="s">
        <v>14</v>
      </c>
      <c r="D1501" t="s">
        <v>15</v>
      </c>
      <c r="E1501" t="s">
        <v>16</v>
      </c>
      <c r="F1501" s="2">
        <v>528.41999999999996</v>
      </c>
      <c r="G1501">
        <v>6</v>
      </c>
      <c r="H1501" s="3">
        <v>4.2</v>
      </c>
      <c r="I1501" t="s">
        <v>17</v>
      </c>
      <c r="J1501" s="1">
        <v>46061</v>
      </c>
      <c r="K1501" s="1">
        <f>Table2[[#This Row],[Order_Date]]+Table2[[#This Row],[Delivery_Time_Days]]</f>
        <v>46067</v>
      </c>
      <c r="L1501" t="str">
        <f>IF(Table2[[#This Row],[Customer_Age]]&lt;30,"Young",IF(Table2[[#This Row],[Customer_Age]]&lt;45,"Middle Age","Old"))</f>
        <v>Middle Age</v>
      </c>
      <c r="M1501" s="3" t="str">
        <f>IF(Table2[[#This Row],[Delivery_Time_Days]]&gt;=7,Table2[[#This Row],[Customer_Rating]],"")</f>
        <v/>
      </c>
      <c r="N1501" s="3">
        <f>IF(Table2[[#This Row],[Delivery_Time_Days]]&lt;7,Table2[[#This Row],[Customer_Rating]],"")</f>
        <v>4.2</v>
      </c>
    </row>
    <row r="1502" spans="1:14" x14ac:dyDescent="0.3">
      <c r="A1502">
        <v>1501</v>
      </c>
      <c r="B1502">
        <v>44</v>
      </c>
      <c r="C1502" t="s">
        <v>23</v>
      </c>
      <c r="D1502" t="s">
        <v>22</v>
      </c>
      <c r="E1502" t="s">
        <v>21</v>
      </c>
      <c r="F1502" s="2">
        <v>359.36</v>
      </c>
      <c r="G1502">
        <v>7</v>
      </c>
      <c r="H1502" s="3">
        <v>2.7</v>
      </c>
      <c r="I1502" t="s">
        <v>13</v>
      </c>
      <c r="J1502" s="1">
        <v>46062</v>
      </c>
      <c r="K1502" s="1">
        <f>Table2[[#This Row],[Order_Date]]+Table2[[#This Row],[Delivery_Time_Days]]</f>
        <v>46069</v>
      </c>
      <c r="L1502" t="str">
        <f>IF(Table2[[#This Row],[Customer_Age]]&lt;30,"Young",IF(Table2[[#This Row],[Customer_Age]]&lt;45,"Middle Age","Old"))</f>
        <v>Middle Age</v>
      </c>
      <c r="M1502" s="3">
        <f>IF(Table2[[#This Row],[Delivery_Time_Days]]&gt;=7,Table2[[#This Row],[Customer_Rating]],"")</f>
        <v>2.7</v>
      </c>
      <c r="N1502" s="3" t="str">
        <f>IF(Table2[[#This Row],[Delivery_Time_Days]]&lt;7,Table2[[#This Row],[Customer_Rating]],"")</f>
        <v/>
      </c>
    </row>
    <row r="1503" spans="1:14" x14ac:dyDescent="0.3">
      <c r="A1503">
        <v>1502</v>
      </c>
      <c r="B1503">
        <v>68</v>
      </c>
      <c r="C1503" t="s">
        <v>10</v>
      </c>
      <c r="D1503" t="s">
        <v>15</v>
      </c>
      <c r="E1503" t="s">
        <v>24</v>
      </c>
      <c r="F1503" s="2">
        <v>676.51</v>
      </c>
      <c r="G1503">
        <v>5</v>
      </c>
      <c r="H1503" s="3">
        <v>2.1</v>
      </c>
      <c r="I1503" t="s">
        <v>13</v>
      </c>
      <c r="J1503" s="1">
        <v>46063</v>
      </c>
      <c r="K1503" s="1">
        <f>Table2[[#This Row],[Order_Date]]+Table2[[#This Row],[Delivery_Time_Days]]</f>
        <v>46068</v>
      </c>
      <c r="L1503" t="str">
        <f>IF(Table2[[#This Row],[Customer_Age]]&lt;30,"Young",IF(Table2[[#This Row],[Customer_Age]]&lt;45,"Middle Age","Old"))</f>
        <v>Old</v>
      </c>
      <c r="M1503" s="3" t="str">
        <f>IF(Table2[[#This Row],[Delivery_Time_Days]]&gt;=7,Table2[[#This Row],[Customer_Rating]],"")</f>
        <v/>
      </c>
      <c r="N1503" s="3">
        <f>IF(Table2[[#This Row],[Delivery_Time_Days]]&lt;7,Table2[[#This Row],[Customer_Rating]],"")</f>
        <v>2.1</v>
      </c>
    </row>
    <row r="1504" spans="1:14" x14ac:dyDescent="0.3">
      <c r="A1504">
        <v>1503</v>
      </c>
      <c r="B1504">
        <v>36</v>
      </c>
      <c r="C1504" t="s">
        <v>14</v>
      </c>
      <c r="D1504" t="s">
        <v>18</v>
      </c>
      <c r="E1504" t="s">
        <v>12</v>
      </c>
      <c r="F1504" s="2">
        <v>699.14</v>
      </c>
      <c r="G1504">
        <v>5</v>
      </c>
      <c r="H1504" s="3">
        <v>4.3</v>
      </c>
      <c r="I1504" t="s">
        <v>17</v>
      </c>
      <c r="J1504" s="1">
        <v>46064</v>
      </c>
      <c r="K1504" s="1">
        <f>Table2[[#This Row],[Order_Date]]+Table2[[#This Row],[Delivery_Time_Days]]</f>
        <v>46069</v>
      </c>
      <c r="L1504" t="str">
        <f>IF(Table2[[#This Row],[Customer_Age]]&lt;30,"Young",IF(Table2[[#This Row],[Customer_Age]]&lt;45,"Middle Age","Old"))</f>
        <v>Middle Age</v>
      </c>
      <c r="M1504" s="3" t="str">
        <f>IF(Table2[[#This Row],[Delivery_Time_Days]]&gt;=7,Table2[[#This Row],[Customer_Rating]],"")</f>
        <v/>
      </c>
      <c r="N1504" s="3">
        <f>IF(Table2[[#This Row],[Delivery_Time_Days]]&lt;7,Table2[[#This Row],[Customer_Rating]],"")</f>
        <v>4.3</v>
      </c>
    </row>
    <row r="1505" spans="1:14" x14ac:dyDescent="0.3">
      <c r="A1505">
        <v>1504</v>
      </c>
      <c r="B1505">
        <v>21</v>
      </c>
      <c r="C1505" t="s">
        <v>10</v>
      </c>
      <c r="D1505" t="s">
        <v>18</v>
      </c>
      <c r="E1505" t="s">
        <v>21</v>
      </c>
      <c r="F1505" s="2">
        <v>1062.3699999999999</v>
      </c>
      <c r="G1505">
        <v>1</v>
      </c>
      <c r="H1505" s="3">
        <v>4.0999999999999996</v>
      </c>
      <c r="I1505" t="s">
        <v>17</v>
      </c>
      <c r="J1505" s="1">
        <v>46065</v>
      </c>
      <c r="K1505" s="1">
        <f>Table2[[#This Row],[Order_Date]]+Table2[[#This Row],[Delivery_Time_Days]]</f>
        <v>46066</v>
      </c>
      <c r="L1505" t="str">
        <f>IF(Table2[[#This Row],[Customer_Age]]&lt;30,"Young",IF(Table2[[#This Row],[Customer_Age]]&lt;45,"Middle Age","Old"))</f>
        <v>Young</v>
      </c>
      <c r="M1505" s="3" t="str">
        <f>IF(Table2[[#This Row],[Delivery_Time_Days]]&gt;=7,Table2[[#This Row],[Customer_Rating]],"")</f>
        <v/>
      </c>
      <c r="N1505" s="3">
        <f>IF(Table2[[#This Row],[Delivery_Time_Days]]&lt;7,Table2[[#This Row],[Customer_Rating]],"")</f>
        <v>4.0999999999999996</v>
      </c>
    </row>
    <row r="1506" spans="1:14" x14ac:dyDescent="0.3">
      <c r="A1506">
        <v>1505</v>
      </c>
      <c r="B1506">
        <v>26</v>
      </c>
      <c r="C1506" t="s">
        <v>23</v>
      </c>
      <c r="D1506" t="s">
        <v>18</v>
      </c>
      <c r="E1506" t="s">
        <v>24</v>
      </c>
      <c r="F1506" s="2">
        <v>801.13</v>
      </c>
      <c r="G1506">
        <v>11</v>
      </c>
      <c r="H1506" s="3">
        <v>1.1000000000000001</v>
      </c>
      <c r="I1506" t="s">
        <v>17</v>
      </c>
      <c r="J1506" s="1">
        <v>46066</v>
      </c>
      <c r="K1506" s="1">
        <f>Table2[[#This Row],[Order_Date]]+Table2[[#This Row],[Delivery_Time_Days]]</f>
        <v>46077</v>
      </c>
      <c r="L1506" t="str">
        <f>IF(Table2[[#This Row],[Customer_Age]]&lt;30,"Young",IF(Table2[[#This Row],[Customer_Age]]&lt;45,"Middle Age","Old"))</f>
        <v>Young</v>
      </c>
      <c r="M1506" s="3">
        <f>IF(Table2[[#This Row],[Delivery_Time_Days]]&gt;=7,Table2[[#This Row],[Customer_Rating]],"")</f>
        <v>1.1000000000000001</v>
      </c>
      <c r="N1506" s="3" t="str">
        <f>IF(Table2[[#This Row],[Delivery_Time_Days]]&lt;7,Table2[[#This Row],[Customer_Rating]],"")</f>
        <v/>
      </c>
    </row>
    <row r="1507" spans="1:14" x14ac:dyDescent="0.3">
      <c r="A1507">
        <v>1506</v>
      </c>
      <c r="B1507">
        <v>66</v>
      </c>
      <c r="C1507" t="s">
        <v>14</v>
      </c>
      <c r="D1507" t="s">
        <v>20</v>
      </c>
      <c r="E1507" t="s">
        <v>16</v>
      </c>
      <c r="F1507" s="2">
        <v>417.33</v>
      </c>
      <c r="G1507">
        <v>1</v>
      </c>
      <c r="H1507" s="3">
        <v>3.4</v>
      </c>
      <c r="I1507" t="s">
        <v>17</v>
      </c>
      <c r="J1507" s="1">
        <v>46067</v>
      </c>
      <c r="K1507" s="1">
        <f>Table2[[#This Row],[Order_Date]]+Table2[[#This Row],[Delivery_Time_Days]]</f>
        <v>46068</v>
      </c>
      <c r="L1507" t="str">
        <f>IF(Table2[[#This Row],[Customer_Age]]&lt;30,"Young",IF(Table2[[#This Row],[Customer_Age]]&lt;45,"Middle Age","Old"))</f>
        <v>Old</v>
      </c>
      <c r="M1507" s="3" t="str">
        <f>IF(Table2[[#This Row],[Delivery_Time_Days]]&gt;=7,Table2[[#This Row],[Customer_Rating]],"")</f>
        <v/>
      </c>
      <c r="N1507" s="3">
        <f>IF(Table2[[#This Row],[Delivery_Time_Days]]&lt;7,Table2[[#This Row],[Customer_Rating]],"")</f>
        <v>3.4</v>
      </c>
    </row>
    <row r="1508" spans="1:14" x14ac:dyDescent="0.3">
      <c r="A1508">
        <v>1507</v>
      </c>
      <c r="B1508">
        <v>62</v>
      </c>
      <c r="C1508" t="s">
        <v>23</v>
      </c>
      <c r="D1508" t="s">
        <v>11</v>
      </c>
      <c r="E1508" t="s">
        <v>12</v>
      </c>
      <c r="F1508" s="2">
        <v>1248.43</v>
      </c>
      <c r="G1508">
        <v>14</v>
      </c>
      <c r="H1508" s="3">
        <v>4</v>
      </c>
      <c r="I1508" t="s">
        <v>13</v>
      </c>
      <c r="J1508" s="1">
        <v>46068</v>
      </c>
      <c r="K1508" s="1">
        <f>Table2[[#This Row],[Order_Date]]+Table2[[#This Row],[Delivery_Time_Days]]</f>
        <v>46082</v>
      </c>
      <c r="L1508" t="str">
        <f>IF(Table2[[#This Row],[Customer_Age]]&lt;30,"Young",IF(Table2[[#This Row],[Customer_Age]]&lt;45,"Middle Age","Old"))</f>
        <v>Old</v>
      </c>
      <c r="M1508" s="3">
        <f>IF(Table2[[#This Row],[Delivery_Time_Days]]&gt;=7,Table2[[#This Row],[Customer_Rating]],"")</f>
        <v>4</v>
      </c>
      <c r="N1508" s="3" t="str">
        <f>IF(Table2[[#This Row],[Delivery_Time_Days]]&lt;7,Table2[[#This Row],[Customer_Rating]],"")</f>
        <v/>
      </c>
    </row>
    <row r="1509" spans="1:14" x14ac:dyDescent="0.3">
      <c r="A1509">
        <v>1508</v>
      </c>
      <c r="B1509">
        <v>55</v>
      </c>
      <c r="C1509" t="s">
        <v>14</v>
      </c>
      <c r="D1509" t="s">
        <v>15</v>
      </c>
      <c r="E1509" t="s">
        <v>24</v>
      </c>
      <c r="F1509" s="2">
        <v>1076.4100000000001</v>
      </c>
      <c r="G1509">
        <v>5</v>
      </c>
      <c r="H1509" s="3">
        <v>1</v>
      </c>
      <c r="I1509" t="s">
        <v>17</v>
      </c>
      <c r="J1509" s="1">
        <v>46069</v>
      </c>
      <c r="K1509" s="1">
        <f>Table2[[#This Row],[Order_Date]]+Table2[[#This Row],[Delivery_Time_Days]]</f>
        <v>46074</v>
      </c>
      <c r="L1509" t="str">
        <f>IF(Table2[[#This Row],[Customer_Age]]&lt;30,"Young",IF(Table2[[#This Row],[Customer_Age]]&lt;45,"Middle Age","Old"))</f>
        <v>Old</v>
      </c>
      <c r="M1509" s="3" t="str">
        <f>IF(Table2[[#This Row],[Delivery_Time_Days]]&gt;=7,Table2[[#This Row],[Customer_Rating]],"")</f>
        <v/>
      </c>
      <c r="N1509" s="3">
        <f>IF(Table2[[#This Row],[Delivery_Time_Days]]&lt;7,Table2[[#This Row],[Customer_Rating]],"")</f>
        <v>1</v>
      </c>
    </row>
    <row r="1510" spans="1:14" x14ac:dyDescent="0.3">
      <c r="A1510">
        <v>1509</v>
      </c>
      <c r="B1510">
        <v>39</v>
      </c>
      <c r="C1510" t="s">
        <v>23</v>
      </c>
      <c r="D1510" t="s">
        <v>22</v>
      </c>
      <c r="E1510" t="s">
        <v>19</v>
      </c>
      <c r="F1510" s="2">
        <v>1077.98</v>
      </c>
      <c r="G1510">
        <v>1</v>
      </c>
      <c r="H1510" s="3">
        <v>2</v>
      </c>
      <c r="I1510" t="s">
        <v>13</v>
      </c>
      <c r="J1510" s="1">
        <v>46070</v>
      </c>
      <c r="K1510" s="1">
        <f>Table2[[#This Row],[Order_Date]]+Table2[[#This Row],[Delivery_Time_Days]]</f>
        <v>46071</v>
      </c>
      <c r="L1510" t="str">
        <f>IF(Table2[[#This Row],[Customer_Age]]&lt;30,"Young",IF(Table2[[#This Row],[Customer_Age]]&lt;45,"Middle Age","Old"))</f>
        <v>Middle Age</v>
      </c>
      <c r="M1510" s="3" t="str">
        <f>IF(Table2[[#This Row],[Delivery_Time_Days]]&gt;=7,Table2[[#This Row],[Customer_Rating]],"")</f>
        <v/>
      </c>
      <c r="N1510" s="3">
        <f>IF(Table2[[#This Row],[Delivery_Time_Days]]&lt;7,Table2[[#This Row],[Customer_Rating]],"")</f>
        <v>2</v>
      </c>
    </row>
    <row r="1511" spans="1:14" x14ac:dyDescent="0.3">
      <c r="A1511">
        <v>1510</v>
      </c>
      <c r="B1511">
        <v>28</v>
      </c>
      <c r="C1511" t="s">
        <v>10</v>
      </c>
      <c r="D1511" t="s">
        <v>22</v>
      </c>
      <c r="E1511" t="s">
        <v>24</v>
      </c>
      <c r="F1511" s="2">
        <v>1428.3</v>
      </c>
      <c r="G1511">
        <v>6</v>
      </c>
      <c r="H1511" s="3">
        <v>4.0999999999999996</v>
      </c>
      <c r="I1511" t="s">
        <v>13</v>
      </c>
      <c r="J1511" s="1">
        <v>46071</v>
      </c>
      <c r="K1511" s="1">
        <f>Table2[[#This Row],[Order_Date]]+Table2[[#This Row],[Delivery_Time_Days]]</f>
        <v>46077</v>
      </c>
      <c r="L1511" t="str">
        <f>IF(Table2[[#This Row],[Customer_Age]]&lt;30,"Young",IF(Table2[[#This Row],[Customer_Age]]&lt;45,"Middle Age","Old"))</f>
        <v>Young</v>
      </c>
      <c r="M1511" s="3" t="str">
        <f>IF(Table2[[#This Row],[Delivery_Time_Days]]&gt;=7,Table2[[#This Row],[Customer_Rating]],"")</f>
        <v/>
      </c>
      <c r="N1511" s="3">
        <f>IF(Table2[[#This Row],[Delivery_Time_Days]]&lt;7,Table2[[#This Row],[Customer_Rating]],"")</f>
        <v>4.0999999999999996</v>
      </c>
    </row>
    <row r="1512" spans="1:14" x14ac:dyDescent="0.3">
      <c r="A1512">
        <v>1511</v>
      </c>
      <c r="B1512">
        <v>67</v>
      </c>
      <c r="C1512" t="s">
        <v>14</v>
      </c>
      <c r="D1512" t="s">
        <v>25</v>
      </c>
      <c r="E1512" t="s">
        <v>12</v>
      </c>
      <c r="F1512" s="2">
        <v>348.6</v>
      </c>
      <c r="G1512">
        <v>13</v>
      </c>
      <c r="H1512" s="3">
        <v>4</v>
      </c>
      <c r="I1512" t="s">
        <v>17</v>
      </c>
      <c r="J1512" s="1">
        <v>46072</v>
      </c>
      <c r="K1512" s="1">
        <f>Table2[[#This Row],[Order_Date]]+Table2[[#This Row],[Delivery_Time_Days]]</f>
        <v>46085</v>
      </c>
      <c r="L1512" t="str">
        <f>IF(Table2[[#This Row],[Customer_Age]]&lt;30,"Young",IF(Table2[[#This Row],[Customer_Age]]&lt;45,"Middle Age","Old"))</f>
        <v>Old</v>
      </c>
      <c r="M1512" s="3">
        <f>IF(Table2[[#This Row],[Delivery_Time_Days]]&gt;=7,Table2[[#This Row],[Customer_Rating]],"")</f>
        <v>4</v>
      </c>
      <c r="N1512" s="3" t="str">
        <f>IF(Table2[[#This Row],[Delivery_Time_Days]]&lt;7,Table2[[#This Row],[Customer_Rating]],"")</f>
        <v/>
      </c>
    </row>
    <row r="1513" spans="1:14" x14ac:dyDescent="0.3">
      <c r="A1513">
        <v>1512</v>
      </c>
      <c r="B1513">
        <v>33</v>
      </c>
      <c r="C1513" t="s">
        <v>23</v>
      </c>
      <c r="D1513" t="s">
        <v>18</v>
      </c>
      <c r="E1513" t="s">
        <v>21</v>
      </c>
      <c r="F1513" s="2">
        <v>804.42</v>
      </c>
      <c r="G1513">
        <v>8</v>
      </c>
      <c r="H1513" s="3">
        <v>1.1000000000000001</v>
      </c>
      <c r="I1513" t="s">
        <v>13</v>
      </c>
      <c r="J1513" s="1">
        <v>46073</v>
      </c>
      <c r="K1513" s="1">
        <f>Table2[[#This Row],[Order_Date]]+Table2[[#This Row],[Delivery_Time_Days]]</f>
        <v>46081</v>
      </c>
      <c r="L1513" t="str">
        <f>IF(Table2[[#This Row],[Customer_Age]]&lt;30,"Young",IF(Table2[[#This Row],[Customer_Age]]&lt;45,"Middle Age","Old"))</f>
        <v>Middle Age</v>
      </c>
      <c r="M1513" s="3">
        <f>IF(Table2[[#This Row],[Delivery_Time_Days]]&gt;=7,Table2[[#This Row],[Customer_Rating]],"")</f>
        <v>1.1000000000000001</v>
      </c>
      <c r="N1513" s="3" t="str">
        <f>IF(Table2[[#This Row],[Delivery_Time_Days]]&lt;7,Table2[[#This Row],[Customer_Rating]],"")</f>
        <v/>
      </c>
    </row>
    <row r="1514" spans="1:14" x14ac:dyDescent="0.3">
      <c r="A1514">
        <v>1513</v>
      </c>
      <c r="B1514">
        <v>53</v>
      </c>
      <c r="C1514" t="s">
        <v>14</v>
      </c>
      <c r="D1514" t="s">
        <v>15</v>
      </c>
      <c r="E1514" t="s">
        <v>24</v>
      </c>
      <c r="F1514" s="2">
        <v>321.37</v>
      </c>
      <c r="G1514">
        <v>4</v>
      </c>
      <c r="H1514" s="3">
        <v>4.8</v>
      </c>
      <c r="I1514" t="s">
        <v>17</v>
      </c>
      <c r="J1514" s="1">
        <v>46074</v>
      </c>
      <c r="K1514" s="1">
        <f>Table2[[#This Row],[Order_Date]]+Table2[[#This Row],[Delivery_Time_Days]]</f>
        <v>46078</v>
      </c>
      <c r="L1514" t="str">
        <f>IF(Table2[[#This Row],[Customer_Age]]&lt;30,"Young",IF(Table2[[#This Row],[Customer_Age]]&lt;45,"Middle Age","Old"))</f>
        <v>Old</v>
      </c>
      <c r="M1514" s="3" t="str">
        <f>IF(Table2[[#This Row],[Delivery_Time_Days]]&gt;=7,Table2[[#This Row],[Customer_Rating]],"")</f>
        <v/>
      </c>
      <c r="N1514" s="3">
        <f>IF(Table2[[#This Row],[Delivery_Time_Days]]&lt;7,Table2[[#This Row],[Customer_Rating]],"")</f>
        <v>4.8</v>
      </c>
    </row>
    <row r="1515" spans="1:14" x14ac:dyDescent="0.3">
      <c r="A1515">
        <v>1514</v>
      </c>
      <c r="B1515">
        <v>26</v>
      </c>
      <c r="C1515" t="s">
        <v>23</v>
      </c>
      <c r="D1515" t="s">
        <v>20</v>
      </c>
      <c r="E1515" t="s">
        <v>19</v>
      </c>
      <c r="F1515" s="2">
        <v>848.91</v>
      </c>
      <c r="G1515">
        <v>1</v>
      </c>
      <c r="H1515" s="3">
        <v>1.7</v>
      </c>
      <c r="I1515" t="s">
        <v>17</v>
      </c>
      <c r="J1515" s="1">
        <v>46075</v>
      </c>
      <c r="K1515" s="1">
        <f>Table2[[#This Row],[Order_Date]]+Table2[[#This Row],[Delivery_Time_Days]]</f>
        <v>46076</v>
      </c>
      <c r="L1515" t="str">
        <f>IF(Table2[[#This Row],[Customer_Age]]&lt;30,"Young",IF(Table2[[#This Row],[Customer_Age]]&lt;45,"Middle Age","Old"))</f>
        <v>Young</v>
      </c>
      <c r="M1515" s="3" t="str">
        <f>IF(Table2[[#This Row],[Delivery_Time_Days]]&gt;=7,Table2[[#This Row],[Customer_Rating]],"")</f>
        <v/>
      </c>
      <c r="N1515" s="3">
        <f>IF(Table2[[#This Row],[Delivery_Time_Days]]&lt;7,Table2[[#This Row],[Customer_Rating]],"")</f>
        <v>1.7</v>
      </c>
    </row>
    <row r="1516" spans="1:14" x14ac:dyDescent="0.3">
      <c r="A1516">
        <v>1515</v>
      </c>
      <c r="B1516">
        <v>40</v>
      </c>
      <c r="C1516" t="s">
        <v>10</v>
      </c>
      <c r="D1516" t="s">
        <v>15</v>
      </c>
      <c r="E1516" t="s">
        <v>24</v>
      </c>
      <c r="F1516" s="2">
        <v>336.68</v>
      </c>
      <c r="G1516">
        <v>13</v>
      </c>
      <c r="H1516" s="3">
        <v>1.9</v>
      </c>
      <c r="I1516" t="s">
        <v>17</v>
      </c>
      <c r="J1516" s="1">
        <v>46076</v>
      </c>
      <c r="K1516" s="1">
        <f>Table2[[#This Row],[Order_Date]]+Table2[[#This Row],[Delivery_Time_Days]]</f>
        <v>46089</v>
      </c>
      <c r="L1516" t="str">
        <f>IF(Table2[[#This Row],[Customer_Age]]&lt;30,"Young",IF(Table2[[#This Row],[Customer_Age]]&lt;45,"Middle Age","Old"))</f>
        <v>Middle Age</v>
      </c>
      <c r="M1516" s="3">
        <f>IF(Table2[[#This Row],[Delivery_Time_Days]]&gt;=7,Table2[[#This Row],[Customer_Rating]],"")</f>
        <v>1.9</v>
      </c>
      <c r="N1516" s="3" t="str">
        <f>IF(Table2[[#This Row],[Delivery_Time_Days]]&lt;7,Table2[[#This Row],[Customer_Rating]],"")</f>
        <v/>
      </c>
    </row>
    <row r="1517" spans="1:14" x14ac:dyDescent="0.3">
      <c r="A1517">
        <v>1516</v>
      </c>
      <c r="B1517">
        <v>63</v>
      </c>
      <c r="C1517" t="s">
        <v>23</v>
      </c>
      <c r="D1517" t="s">
        <v>22</v>
      </c>
      <c r="E1517" t="s">
        <v>19</v>
      </c>
      <c r="F1517" s="2">
        <v>356.34</v>
      </c>
      <c r="G1517">
        <v>12</v>
      </c>
      <c r="H1517" s="3">
        <v>5</v>
      </c>
      <c r="I1517" t="s">
        <v>13</v>
      </c>
      <c r="J1517" s="1">
        <v>46077</v>
      </c>
      <c r="K1517" s="1">
        <f>Table2[[#This Row],[Order_Date]]+Table2[[#This Row],[Delivery_Time_Days]]</f>
        <v>46089</v>
      </c>
      <c r="L1517" t="str">
        <f>IF(Table2[[#This Row],[Customer_Age]]&lt;30,"Young",IF(Table2[[#This Row],[Customer_Age]]&lt;45,"Middle Age","Old"))</f>
        <v>Old</v>
      </c>
      <c r="M1517" s="3">
        <f>IF(Table2[[#This Row],[Delivery_Time_Days]]&gt;=7,Table2[[#This Row],[Customer_Rating]],"")</f>
        <v>5</v>
      </c>
      <c r="N1517" s="3" t="str">
        <f>IF(Table2[[#This Row],[Delivery_Time_Days]]&lt;7,Table2[[#This Row],[Customer_Rating]],"")</f>
        <v/>
      </c>
    </row>
    <row r="1518" spans="1:14" x14ac:dyDescent="0.3">
      <c r="A1518">
        <v>1517</v>
      </c>
      <c r="B1518">
        <v>69</v>
      </c>
      <c r="C1518" t="s">
        <v>14</v>
      </c>
      <c r="D1518" t="s">
        <v>18</v>
      </c>
      <c r="E1518" t="s">
        <v>12</v>
      </c>
      <c r="F1518" s="2">
        <v>1202.08</v>
      </c>
      <c r="G1518">
        <v>2</v>
      </c>
      <c r="H1518" s="3">
        <v>3.6</v>
      </c>
      <c r="I1518" t="s">
        <v>13</v>
      </c>
      <c r="J1518" s="1">
        <v>46078</v>
      </c>
      <c r="K1518" s="1">
        <f>Table2[[#This Row],[Order_Date]]+Table2[[#This Row],[Delivery_Time_Days]]</f>
        <v>46080</v>
      </c>
      <c r="L1518" t="str">
        <f>IF(Table2[[#This Row],[Customer_Age]]&lt;30,"Young",IF(Table2[[#This Row],[Customer_Age]]&lt;45,"Middle Age","Old"))</f>
        <v>Old</v>
      </c>
      <c r="M1518" s="3" t="str">
        <f>IF(Table2[[#This Row],[Delivery_Time_Days]]&gt;=7,Table2[[#This Row],[Customer_Rating]],"")</f>
        <v/>
      </c>
      <c r="N1518" s="3">
        <f>IF(Table2[[#This Row],[Delivery_Time_Days]]&lt;7,Table2[[#This Row],[Customer_Rating]],"")</f>
        <v>3.6</v>
      </c>
    </row>
    <row r="1519" spans="1:14" x14ac:dyDescent="0.3">
      <c r="A1519">
        <v>1518</v>
      </c>
      <c r="B1519">
        <v>68</v>
      </c>
      <c r="C1519" t="s">
        <v>10</v>
      </c>
      <c r="D1519" t="s">
        <v>11</v>
      </c>
      <c r="E1519" t="s">
        <v>21</v>
      </c>
      <c r="F1519" s="2">
        <v>495.74</v>
      </c>
      <c r="G1519">
        <v>10</v>
      </c>
      <c r="H1519" s="3">
        <v>3.6</v>
      </c>
      <c r="I1519" t="s">
        <v>17</v>
      </c>
      <c r="J1519" s="1">
        <v>46079</v>
      </c>
      <c r="K1519" s="1">
        <f>Table2[[#This Row],[Order_Date]]+Table2[[#This Row],[Delivery_Time_Days]]</f>
        <v>46089</v>
      </c>
      <c r="L1519" t="str">
        <f>IF(Table2[[#This Row],[Customer_Age]]&lt;30,"Young",IF(Table2[[#This Row],[Customer_Age]]&lt;45,"Middle Age","Old"))</f>
        <v>Old</v>
      </c>
      <c r="M1519" s="3">
        <f>IF(Table2[[#This Row],[Delivery_Time_Days]]&gt;=7,Table2[[#This Row],[Customer_Rating]],"")</f>
        <v>3.6</v>
      </c>
      <c r="N1519" s="3" t="str">
        <f>IF(Table2[[#This Row],[Delivery_Time_Days]]&lt;7,Table2[[#This Row],[Customer_Rating]],"")</f>
        <v/>
      </c>
    </row>
    <row r="1520" spans="1:14" x14ac:dyDescent="0.3">
      <c r="A1520">
        <v>1519</v>
      </c>
      <c r="B1520">
        <v>36</v>
      </c>
      <c r="C1520" t="s">
        <v>23</v>
      </c>
      <c r="D1520" t="s">
        <v>15</v>
      </c>
      <c r="E1520" t="s">
        <v>12</v>
      </c>
      <c r="F1520" s="2">
        <v>1202.29</v>
      </c>
      <c r="G1520">
        <v>3</v>
      </c>
      <c r="H1520" s="3">
        <v>1.9</v>
      </c>
      <c r="I1520" t="s">
        <v>13</v>
      </c>
      <c r="J1520" s="1">
        <v>46080</v>
      </c>
      <c r="K1520" s="1">
        <f>Table2[[#This Row],[Order_Date]]+Table2[[#This Row],[Delivery_Time_Days]]</f>
        <v>46083</v>
      </c>
      <c r="L1520" t="str">
        <f>IF(Table2[[#This Row],[Customer_Age]]&lt;30,"Young",IF(Table2[[#This Row],[Customer_Age]]&lt;45,"Middle Age","Old"))</f>
        <v>Middle Age</v>
      </c>
      <c r="M1520" s="3" t="str">
        <f>IF(Table2[[#This Row],[Delivery_Time_Days]]&gt;=7,Table2[[#This Row],[Customer_Rating]],"")</f>
        <v/>
      </c>
      <c r="N1520" s="3">
        <f>IF(Table2[[#This Row],[Delivery_Time_Days]]&lt;7,Table2[[#This Row],[Customer_Rating]],"")</f>
        <v>1.9</v>
      </c>
    </row>
    <row r="1521" spans="1:14" x14ac:dyDescent="0.3">
      <c r="A1521">
        <v>1520</v>
      </c>
      <c r="B1521">
        <v>47</v>
      </c>
      <c r="C1521" t="s">
        <v>23</v>
      </c>
      <c r="D1521" t="s">
        <v>18</v>
      </c>
      <c r="E1521" t="s">
        <v>12</v>
      </c>
      <c r="F1521" s="2">
        <v>631.02</v>
      </c>
      <c r="G1521">
        <v>9</v>
      </c>
      <c r="H1521" s="3">
        <v>3.4</v>
      </c>
      <c r="I1521" t="s">
        <v>17</v>
      </c>
      <c r="J1521" s="1">
        <v>46081</v>
      </c>
      <c r="K1521" s="1">
        <f>Table2[[#This Row],[Order_Date]]+Table2[[#This Row],[Delivery_Time_Days]]</f>
        <v>46090</v>
      </c>
      <c r="L1521" t="str">
        <f>IF(Table2[[#This Row],[Customer_Age]]&lt;30,"Young",IF(Table2[[#This Row],[Customer_Age]]&lt;45,"Middle Age","Old"))</f>
        <v>Old</v>
      </c>
      <c r="M1521" s="3">
        <f>IF(Table2[[#This Row],[Delivery_Time_Days]]&gt;=7,Table2[[#This Row],[Customer_Rating]],"")</f>
        <v>3.4</v>
      </c>
      <c r="N1521" s="3" t="str">
        <f>IF(Table2[[#This Row],[Delivery_Time_Days]]&lt;7,Table2[[#This Row],[Customer_Rating]],"")</f>
        <v/>
      </c>
    </row>
    <row r="1522" spans="1:14" x14ac:dyDescent="0.3">
      <c r="A1522">
        <v>1521</v>
      </c>
      <c r="B1522">
        <v>24</v>
      </c>
      <c r="C1522" t="s">
        <v>14</v>
      </c>
      <c r="D1522" t="s">
        <v>18</v>
      </c>
      <c r="E1522" t="s">
        <v>16</v>
      </c>
      <c r="F1522" s="2">
        <v>626.73</v>
      </c>
      <c r="G1522">
        <v>9</v>
      </c>
      <c r="H1522" s="3">
        <v>2.2000000000000002</v>
      </c>
      <c r="I1522" t="s">
        <v>17</v>
      </c>
      <c r="J1522" s="1">
        <v>46082</v>
      </c>
      <c r="K1522" s="1">
        <f>Table2[[#This Row],[Order_Date]]+Table2[[#This Row],[Delivery_Time_Days]]</f>
        <v>46091</v>
      </c>
      <c r="L1522" t="str">
        <f>IF(Table2[[#This Row],[Customer_Age]]&lt;30,"Young",IF(Table2[[#This Row],[Customer_Age]]&lt;45,"Middle Age","Old"))</f>
        <v>Young</v>
      </c>
      <c r="M1522" s="3">
        <f>IF(Table2[[#This Row],[Delivery_Time_Days]]&gt;=7,Table2[[#This Row],[Customer_Rating]],"")</f>
        <v>2.2000000000000002</v>
      </c>
      <c r="N1522" s="3" t="str">
        <f>IF(Table2[[#This Row],[Delivery_Time_Days]]&lt;7,Table2[[#This Row],[Customer_Rating]],"")</f>
        <v/>
      </c>
    </row>
    <row r="1523" spans="1:14" x14ac:dyDescent="0.3">
      <c r="A1523">
        <v>1522</v>
      </c>
      <c r="B1523">
        <v>45</v>
      </c>
      <c r="C1523" t="s">
        <v>14</v>
      </c>
      <c r="D1523" t="s">
        <v>18</v>
      </c>
      <c r="E1523" t="s">
        <v>24</v>
      </c>
      <c r="F1523" s="2">
        <v>265.88</v>
      </c>
      <c r="G1523">
        <v>2</v>
      </c>
      <c r="H1523" s="3">
        <v>3</v>
      </c>
      <c r="I1523" t="s">
        <v>17</v>
      </c>
      <c r="J1523" s="1">
        <v>46083</v>
      </c>
      <c r="K1523" s="1">
        <f>Table2[[#This Row],[Order_Date]]+Table2[[#This Row],[Delivery_Time_Days]]</f>
        <v>46085</v>
      </c>
      <c r="L1523" t="str">
        <f>IF(Table2[[#This Row],[Customer_Age]]&lt;30,"Young",IF(Table2[[#This Row],[Customer_Age]]&lt;45,"Middle Age","Old"))</f>
        <v>Old</v>
      </c>
      <c r="M1523" s="3" t="str">
        <f>IF(Table2[[#This Row],[Delivery_Time_Days]]&gt;=7,Table2[[#This Row],[Customer_Rating]],"")</f>
        <v/>
      </c>
      <c r="N1523" s="3">
        <f>IF(Table2[[#This Row],[Delivery_Time_Days]]&lt;7,Table2[[#This Row],[Customer_Rating]],"")</f>
        <v>3</v>
      </c>
    </row>
    <row r="1524" spans="1:14" x14ac:dyDescent="0.3">
      <c r="A1524">
        <v>1523</v>
      </c>
      <c r="B1524">
        <v>43</v>
      </c>
      <c r="C1524" t="s">
        <v>23</v>
      </c>
      <c r="D1524" t="s">
        <v>22</v>
      </c>
      <c r="E1524" t="s">
        <v>19</v>
      </c>
      <c r="F1524" s="2">
        <v>44.74</v>
      </c>
      <c r="G1524">
        <v>2</v>
      </c>
      <c r="H1524" s="3">
        <v>4.3</v>
      </c>
      <c r="I1524" t="s">
        <v>17</v>
      </c>
      <c r="J1524" s="1">
        <v>46084</v>
      </c>
      <c r="K1524" s="1">
        <f>Table2[[#This Row],[Order_Date]]+Table2[[#This Row],[Delivery_Time_Days]]</f>
        <v>46086</v>
      </c>
      <c r="L1524" t="str">
        <f>IF(Table2[[#This Row],[Customer_Age]]&lt;30,"Young",IF(Table2[[#This Row],[Customer_Age]]&lt;45,"Middle Age","Old"))</f>
        <v>Middle Age</v>
      </c>
      <c r="M1524" s="3" t="str">
        <f>IF(Table2[[#This Row],[Delivery_Time_Days]]&gt;=7,Table2[[#This Row],[Customer_Rating]],"")</f>
        <v/>
      </c>
      <c r="N1524" s="3">
        <f>IF(Table2[[#This Row],[Delivery_Time_Days]]&lt;7,Table2[[#This Row],[Customer_Rating]],"")</f>
        <v>4.3</v>
      </c>
    </row>
    <row r="1525" spans="1:14" x14ac:dyDescent="0.3">
      <c r="A1525">
        <v>1524</v>
      </c>
      <c r="B1525">
        <v>40</v>
      </c>
      <c r="C1525" t="s">
        <v>10</v>
      </c>
      <c r="D1525" t="s">
        <v>18</v>
      </c>
      <c r="E1525" t="s">
        <v>12</v>
      </c>
      <c r="F1525" s="2">
        <v>120.97</v>
      </c>
      <c r="G1525">
        <v>14</v>
      </c>
      <c r="H1525" s="3">
        <v>1.5</v>
      </c>
      <c r="I1525" t="s">
        <v>17</v>
      </c>
      <c r="J1525" s="1">
        <v>46085</v>
      </c>
      <c r="K1525" s="1">
        <f>Table2[[#This Row],[Order_Date]]+Table2[[#This Row],[Delivery_Time_Days]]</f>
        <v>46099</v>
      </c>
      <c r="L1525" t="str">
        <f>IF(Table2[[#This Row],[Customer_Age]]&lt;30,"Young",IF(Table2[[#This Row],[Customer_Age]]&lt;45,"Middle Age","Old"))</f>
        <v>Middle Age</v>
      </c>
      <c r="M1525" s="3">
        <f>IF(Table2[[#This Row],[Delivery_Time_Days]]&gt;=7,Table2[[#This Row],[Customer_Rating]],"")</f>
        <v>1.5</v>
      </c>
      <c r="N1525" s="3" t="str">
        <f>IF(Table2[[#This Row],[Delivery_Time_Days]]&lt;7,Table2[[#This Row],[Customer_Rating]],"")</f>
        <v/>
      </c>
    </row>
    <row r="1526" spans="1:14" x14ac:dyDescent="0.3">
      <c r="A1526">
        <v>1525</v>
      </c>
      <c r="B1526">
        <v>68</v>
      </c>
      <c r="C1526" t="s">
        <v>10</v>
      </c>
      <c r="D1526" t="s">
        <v>20</v>
      </c>
      <c r="E1526" t="s">
        <v>16</v>
      </c>
      <c r="F1526" s="2">
        <v>620.98</v>
      </c>
      <c r="G1526">
        <v>3</v>
      </c>
      <c r="H1526" s="3">
        <v>3.9</v>
      </c>
      <c r="I1526" t="s">
        <v>13</v>
      </c>
      <c r="J1526" s="1">
        <v>46086</v>
      </c>
      <c r="K1526" s="1">
        <f>Table2[[#This Row],[Order_Date]]+Table2[[#This Row],[Delivery_Time_Days]]</f>
        <v>46089</v>
      </c>
      <c r="L1526" t="str">
        <f>IF(Table2[[#This Row],[Customer_Age]]&lt;30,"Young",IF(Table2[[#This Row],[Customer_Age]]&lt;45,"Middle Age","Old"))</f>
        <v>Old</v>
      </c>
      <c r="M1526" s="3" t="str">
        <f>IF(Table2[[#This Row],[Delivery_Time_Days]]&gt;=7,Table2[[#This Row],[Customer_Rating]],"")</f>
        <v/>
      </c>
      <c r="N1526" s="3">
        <f>IF(Table2[[#This Row],[Delivery_Time_Days]]&lt;7,Table2[[#This Row],[Customer_Rating]],"")</f>
        <v>3.9</v>
      </c>
    </row>
    <row r="1527" spans="1:14" x14ac:dyDescent="0.3">
      <c r="A1527">
        <v>1526</v>
      </c>
      <c r="B1527">
        <v>65</v>
      </c>
      <c r="C1527" t="s">
        <v>23</v>
      </c>
      <c r="D1527" t="s">
        <v>20</v>
      </c>
      <c r="E1527" t="s">
        <v>16</v>
      </c>
      <c r="F1527" s="2">
        <v>468.54</v>
      </c>
      <c r="G1527">
        <v>7</v>
      </c>
      <c r="H1527" s="3">
        <v>4</v>
      </c>
      <c r="I1527" t="s">
        <v>17</v>
      </c>
      <c r="J1527" s="1">
        <v>46087</v>
      </c>
      <c r="K1527" s="1">
        <f>Table2[[#This Row],[Order_Date]]+Table2[[#This Row],[Delivery_Time_Days]]</f>
        <v>46094</v>
      </c>
      <c r="L1527" t="str">
        <f>IF(Table2[[#This Row],[Customer_Age]]&lt;30,"Young",IF(Table2[[#This Row],[Customer_Age]]&lt;45,"Middle Age","Old"))</f>
        <v>Old</v>
      </c>
      <c r="M1527" s="3">
        <f>IF(Table2[[#This Row],[Delivery_Time_Days]]&gt;=7,Table2[[#This Row],[Customer_Rating]],"")</f>
        <v>4</v>
      </c>
      <c r="N1527" s="3" t="str">
        <f>IF(Table2[[#This Row],[Delivery_Time_Days]]&lt;7,Table2[[#This Row],[Customer_Rating]],"")</f>
        <v/>
      </c>
    </row>
    <row r="1528" spans="1:14" x14ac:dyDescent="0.3">
      <c r="A1528">
        <v>1527</v>
      </c>
      <c r="B1528">
        <v>65</v>
      </c>
      <c r="C1528" t="s">
        <v>23</v>
      </c>
      <c r="D1528" t="s">
        <v>22</v>
      </c>
      <c r="E1528" t="s">
        <v>24</v>
      </c>
      <c r="F1528" s="2">
        <v>307.79000000000002</v>
      </c>
      <c r="G1528">
        <v>6</v>
      </c>
      <c r="H1528" s="3">
        <v>3</v>
      </c>
      <c r="I1528" t="s">
        <v>17</v>
      </c>
      <c r="J1528" s="1">
        <v>46088</v>
      </c>
      <c r="K1528" s="1">
        <f>Table2[[#This Row],[Order_Date]]+Table2[[#This Row],[Delivery_Time_Days]]</f>
        <v>46094</v>
      </c>
      <c r="L1528" t="str">
        <f>IF(Table2[[#This Row],[Customer_Age]]&lt;30,"Young",IF(Table2[[#This Row],[Customer_Age]]&lt;45,"Middle Age","Old"))</f>
        <v>Old</v>
      </c>
      <c r="M1528" s="3" t="str">
        <f>IF(Table2[[#This Row],[Delivery_Time_Days]]&gt;=7,Table2[[#This Row],[Customer_Rating]],"")</f>
        <v/>
      </c>
      <c r="N1528" s="3">
        <f>IF(Table2[[#This Row],[Delivery_Time_Days]]&lt;7,Table2[[#This Row],[Customer_Rating]],"")</f>
        <v>3</v>
      </c>
    </row>
    <row r="1529" spans="1:14" x14ac:dyDescent="0.3">
      <c r="A1529">
        <v>1528</v>
      </c>
      <c r="B1529">
        <v>20</v>
      </c>
      <c r="C1529" t="s">
        <v>23</v>
      </c>
      <c r="D1529" t="s">
        <v>22</v>
      </c>
      <c r="E1529" t="s">
        <v>16</v>
      </c>
      <c r="F1529" s="2">
        <v>1057.28</v>
      </c>
      <c r="G1529">
        <v>8</v>
      </c>
      <c r="H1529" s="3">
        <v>2.5</v>
      </c>
      <c r="I1529" t="s">
        <v>13</v>
      </c>
      <c r="J1529" s="1">
        <v>46089</v>
      </c>
      <c r="K1529" s="1">
        <f>Table2[[#This Row],[Order_Date]]+Table2[[#This Row],[Delivery_Time_Days]]</f>
        <v>46097</v>
      </c>
      <c r="L1529" t="str">
        <f>IF(Table2[[#This Row],[Customer_Age]]&lt;30,"Young",IF(Table2[[#This Row],[Customer_Age]]&lt;45,"Middle Age","Old"))</f>
        <v>Young</v>
      </c>
      <c r="M1529" s="3">
        <f>IF(Table2[[#This Row],[Delivery_Time_Days]]&gt;=7,Table2[[#This Row],[Customer_Rating]],"")</f>
        <v>2.5</v>
      </c>
      <c r="N1529" s="3" t="str">
        <f>IF(Table2[[#This Row],[Delivery_Time_Days]]&lt;7,Table2[[#This Row],[Customer_Rating]],"")</f>
        <v/>
      </c>
    </row>
    <row r="1530" spans="1:14" x14ac:dyDescent="0.3">
      <c r="A1530">
        <v>1529</v>
      </c>
      <c r="B1530">
        <v>63</v>
      </c>
      <c r="C1530" t="s">
        <v>14</v>
      </c>
      <c r="D1530" t="s">
        <v>25</v>
      </c>
      <c r="E1530" t="s">
        <v>24</v>
      </c>
      <c r="F1530" s="2">
        <v>191.92</v>
      </c>
      <c r="G1530">
        <v>2</v>
      </c>
      <c r="H1530" s="3">
        <v>4.2</v>
      </c>
      <c r="I1530" t="s">
        <v>17</v>
      </c>
      <c r="J1530" s="1">
        <v>46090</v>
      </c>
      <c r="K1530" s="1">
        <f>Table2[[#This Row],[Order_Date]]+Table2[[#This Row],[Delivery_Time_Days]]</f>
        <v>46092</v>
      </c>
      <c r="L1530" t="str">
        <f>IF(Table2[[#This Row],[Customer_Age]]&lt;30,"Young",IF(Table2[[#This Row],[Customer_Age]]&lt;45,"Middle Age","Old"))</f>
        <v>Old</v>
      </c>
      <c r="M1530" s="3" t="str">
        <f>IF(Table2[[#This Row],[Delivery_Time_Days]]&gt;=7,Table2[[#This Row],[Customer_Rating]],"")</f>
        <v/>
      </c>
      <c r="N1530" s="3">
        <f>IF(Table2[[#This Row],[Delivery_Time_Days]]&lt;7,Table2[[#This Row],[Customer_Rating]],"")</f>
        <v>4.2</v>
      </c>
    </row>
    <row r="1531" spans="1:14" x14ac:dyDescent="0.3">
      <c r="A1531">
        <v>1530</v>
      </c>
      <c r="B1531">
        <v>28</v>
      </c>
      <c r="C1531" t="s">
        <v>23</v>
      </c>
      <c r="D1531" t="s">
        <v>22</v>
      </c>
      <c r="E1531" t="s">
        <v>19</v>
      </c>
      <c r="F1531" s="2">
        <v>1432.8</v>
      </c>
      <c r="G1531">
        <v>6</v>
      </c>
      <c r="H1531" s="3">
        <v>3</v>
      </c>
      <c r="I1531" t="s">
        <v>17</v>
      </c>
      <c r="J1531" s="1">
        <v>46091</v>
      </c>
      <c r="K1531" s="1">
        <f>Table2[[#This Row],[Order_Date]]+Table2[[#This Row],[Delivery_Time_Days]]</f>
        <v>46097</v>
      </c>
      <c r="L1531" t="str">
        <f>IF(Table2[[#This Row],[Customer_Age]]&lt;30,"Young",IF(Table2[[#This Row],[Customer_Age]]&lt;45,"Middle Age","Old"))</f>
        <v>Young</v>
      </c>
      <c r="M1531" s="3" t="str">
        <f>IF(Table2[[#This Row],[Delivery_Time_Days]]&gt;=7,Table2[[#This Row],[Customer_Rating]],"")</f>
        <v/>
      </c>
      <c r="N1531" s="3">
        <f>IF(Table2[[#This Row],[Delivery_Time_Days]]&lt;7,Table2[[#This Row],[Customer_Rating]],"")</f>
        <v>3</v>
      </c>
    </row>
    <row r="1532" spans="1:14" x14ac:dyDescent="0.3">
      <c r="A1532">
        <v>1531</v>
      </c>
      <c r="B1532">
        <v>20</v>
      </c>
      <c r="C1532" t="s">
        <v>14</v>
      </c>
      <c r="D1532" t="s">
        <v>11</v>
      </c>
      <c r="E1532" t="s">
        <v>24</v>
      </c>
      <c r="F1532" s="2">
        <v>1059.5</v>
      </c>
      <c r="G1532">
        <v>10</v>
      </c>
      <c r="H1532" s="3">
        <v>2.9</v>
      </c>
      <c r="I1532" t="s">
        <v>17</v>
      </c>
      <c r="J1532" s="1">
        <v>46092</v>
      </c>
      <c r="K1532" s="1">
        <f>Table2[[#This Row],[Order_Date]]+Table2[[#This Row],[Delivery_Time_Days]]</f>
        <v>46102</v>
      </c>
      <c r="L1532" t="str">
        <f>IF(Table2[[#This Row],[Customer_Age]]&lt;30,"Young",IF(Table2[[#This Row],[Customer_Age]]&lt;45,"Middle Age","Old"))</f>
        <v>Young</v>
      </c>
      <c r="M1532" s="3">
        <f>IF(Table2[[#This Row],[Delivery_Time_Days]]&gt;=7,Table2[[#This Row],[Customer_Rating]],"")</f>
        <v>2.9</v>
      </c>
      <c r="N1532" s="3" t="str">
        <f>IF(Table2[[#This Row],[Delivery_Time_Days]]&lt;7,Table2[[#This Row],[Customer_Rating]],"")</f>
        <v/>
      </c>
    </row>
    <row r="1533" spans="1:14" x14ac:dyDescent="0.3">
      <c r="A1533">
        <v>1532</v>
      </c>
      <c r="B1533">
        <v>52</v>
      </c>
      <c r="C1533" t="s">
        <v>14</v>
      </c>
      <c r="D1533" t="s">
        <v>15</v>
      </c>
      <c r="E1533" t="s">
        <v>16</v>
      </c>
      <c r="F1533" s="2">
        <v>790.03</v>
      </c>
      <c r="G1533">
        <v>8</v>
      </c>
      <c r="H1533" s="3">
        <v>1.7</v>
      </c>
      <c r="I1533" t="s">
        <v>13</v>
      </c>
      <c r="J1533" s="1">
        <v>46093</v>
      </c>
      <c r="K1533" s="1">
        <f>Table2[[#This Row],[Order_Date]]+Table2[[#This Row],[Delivery_Time_Days]]</f>
        <v>46101</v>
      </c>
      <c r="L1533" t="str">
        <f>IF(Table2[[#This Row],[Customer_Age]]&lt;30,"Young",IF(Table2[[#This Row],[Customer_Age]]&lt;45,"Middle Age","Old"))</f>
        <v>Old</v>
      </c>
      <c r="M1533" s="3">
        <f>IF(Table2[[#This Row],[Delivery_Time_Days]]&gt;=7,Table2[[#This Row],[Customer_Rating]],"")</f>
        <v>1.7</v>
      </c>
      <c r="N1533" s="3" t="str">
        <f>IF(Table2[[#This Row],[Delivery_Time_Days]]&lt;7,Table2[[#This Row],[Customer_Rating]],"")</f>
        <v/>
      </c>
    </row>
    <row r="1534" spans="1:14" x14ac:dyDescent="0.3">
      <c r="A1534">
        <v>1533</v>
      </c>
      <c r="B1534">
        <v>38</v>
      </c>
      <c r="C1534" t="s">
        <v>14</v>
      </c>
      <c r="D1534" t="s">
        <v>18</v>
      </c>
      <c r="E1534" t="s">
        <v>12</v>
      </c>
      <c r="F1534" s="2">
        <v>925.85</v>
      </c>
      <c r="G1534">
        <v>13</v>
      </c>
      <c r="H1534" s="3">
        <v>2.6</v>
      </c>
      <c r="I1534" t="s">
        <v>13</v>
      </c>
      <c r="J1534" s="1">
        <v>46094</v>
      </c>
      <c r="K1534" s="1">
        <f>Table2[[#This Row],[Order_Date]]+Table2[[#This Row],[Delivery_Time_Days]]</f>
        <v>46107</v>
      </c>
      <c r="L1534" t="str">
        <f>IF(Table2[[#This Row],[Customer_Age]]&lt;30,"Young",IF(Table2[[#This Row],[Customer_Age]]&lt;45,"Middle Age","Old"))</f>
        <v>Middle Age</v>
      </c>
      <c r="M1534" s="3">
        <f>IF(Table2[[#This Row],[Delivery_Time_Days]]&gt;=7,Table2[[#This Row],[Customer_Rating]],"")</f>
        <v>2.6</v>
      </c>
      <c r="N1534" s="3" t="str">
        <f>IF(Table2[[#This Row],[Delivery_Time_Days]]&lt;7,Table2[[#This Row],[Customer_Rating]],"")</f>
        <v/>
      </c>
    </row>
    <row r="1535" spans="1:14" x14ac:dyDescent="0.3">
      <c r="A1535">
        <v>1534</v>
      </c>
      <c r="B1535">
        <v>62</v>
      </c>
      <c r="C1535" t="s">
        <v>10</v>
      </c>
      <c r="D1535" t="s">
        <v>25</v>
      </c>
      <c r="E1535" t="s">
        <v>24</v>
      </c>
      <c r="F1535" s="2">
        <v>810.48</v>
      </c>
      <c r="G1535">
        <v>8</v>
      </c>
      <c r="H1535" s="3">
        <v>2.6</v>
      </c>
      <c r="I1535" t="s">
        <v>17</v>
      </c>
      <c r="J1535" s="1">
        <v>46095</v>
      </c>
      <c r="K1535" s="1">
        <f>Table2[[#This Row],[Order_Date]]+Table2[[#This Row],[Delivery_Time_Days]]</f>
        <v>46103</v>
      </c>
      <c r="L1535" t="str">
        <f>IF(Table2[[#This Row],[Customer_Age]]&lt;30,"Young",IF(Table2[[#This Row],[Customer_Age]]&lt;45,"Middle Age","Old"))</f>
        <v>Old</v>
      </c>
      <c r="M1535" s="3">
        <f>IF(Table2[[#This Row],[Delivery_Time_Days]]&gt;=7,Table2[[#This Row],[Customer_Rating]],"")</f>
        <v>2.6</v>
      </c>
      <c r="N1535" s="3" t="str">
        <f>IF(Table2[[#This Row],[Delivery_Time_Days]]&lt;7,Table2[[#This Row],[Customer_Rating]],"")</f>
        <v/>
      </c>
    </row>
    <row r="1536" spans="1:14" x14ac:dyDescent="0.3">
      <c r="A1536">
        <v>1535</v>
      </c>
      <c r="B1536">
        <v>48</v>
      </c>
      <c r="C1536" t="s">
        <v>23</v>
      </c>
      <c r="D1536" t="s">
        <v>25</v>
      </c>
      <c r="E1536" t="s">
        <v>12</v>
      </c>
      <c r="F1536" s="2">
        <v>1241.3499999999999</v>
      </c>
      <c r="G1536">
        <v>14</v>
      </c>
      <c r="H1536" s="3">
        <v>2.6</v>
      </c>
      <c r="I1536" t="s">
        <v>13</v>
      </c>
      <c r="J1536" s="1">
        <v>46096</v>
      </c>
      <c r="K1536" s="1">
        <f>Table2[[#This Row],[Order_Date]]+Table2[[#This Row],[Delivery_Time_Days]]</f>
        <v>46110</v>
      </c>
      <c r="L1536" t="str">
        <f>IF(Table2[[#This Row],[Customer_Age]]&lt;30,"Young",IF(Table2[[#This Row],[Customer_Age]]&lt;45,"Middle Age","Old"))</f>
        <v>Old</v>
      </c>
      <c r="M1536" s="3">
        <f>IF(Table2[[#This Row],[Delivery_Time_Days]]&gt;=7,Table2[[#This Row],[Customer_Rating]],"")</f>
        <v>2.6</v>
      </c>
      <c r="N1536" s="3" t="str">
        <f>IF(Table2[[#This Row],[Delivery_Time_Days]]&lt;7,Table2[[#This Row],[Customer_Rating]],"")</f>
        <v/>
      </c>
    </row>
    <row r="1537" spans="1:14" x14ac:dyDescent="0.3">
      <c r="A1537">
        <v>1536</v>
      </c>
      <c r="B1537">
        <v>50</v>
      </c>
      <c r="C1537" t="s">
        <v>23</v>
      </c>
      <c r="D1537" t="s">
        <v>25</v>
      </c>
      <c r="E1537" t="s">
        <v>21</v>
      </c>
      <c r="F1537" s="2">
        <v>1185.3900000000001</v>
      </c>
      <c r="G1537">
        <v>7</v>
      </c>
      <c r="H1537" s="3">
        <v>4.8</v>
      </c>
      <c r="I1537" t="s">
        <v>17</v>
      </c>
      <c r="J1537" s="1">
        <v>46097</v>
      </c>
      <c r="K1537" s="1">
        <f>Table2[[#This Row],[Order_Date]]+Table2[[#This Row],[Delivery_Time_Days]]</f>
        <v>46104</v>
      </c>
      <c r="L1537" t="str">
        <f>IF(Table2[[#This Row],[Customer_Age]]&lt;30,"Young",IF(Table2[[#This Row],[Customer_Age]]&lt;45,"Middle Age","Old"))</f>
        <v>Old</v>
      </c>
      <c r="M1537" s="3">
        <f>IF(Table2[[#This Row],[Delivery_Time_Days]]&gt;=7,Table2[[#This Row],[Customer_Rating]],"")</f>
        <v>4.8</v>
      </c>
      <c r="N1537" s="3" t="str">
        <f>IF(Table2[[#This Row],[Delivery_Time_Days]]&lt;7,Table2[[#This Row],[Customer_Rating]],"")</f>
        <v/>
      </c>
    </row>
    <row r="1538" spans="1:14" x14ac:dyDescent="0.3">
      <c r="A1538">
        <v>1537</v>
      </c>
      <c r="B1538">
        <v>22</v>
      </c>
      <c r="C1538" t="s">
        <v>10</v>
      </c>
      <c r="D1538" t="s">
        <v>20</v>
      </c>
      <c r="E1538" t="s">
        <v>21</v>
      </c>
      <c r="F1538" s="2">
        <v>613.25</v>
      </c>
      <c r="G1538">
        <v>1</v>
      </c>
      <c r="H1538" s="3">
        <v>1.2</v>
      </c>
      <c r="I1538" t="s">
        <v>13</v>
      </c>
      <c r="J1538" s="1">
        <v>46098</v>
      </c>
      <c r="K1538" s="1">
        <f>Table2[[#This Row],[Order_Date]]+Table2[[#This Row],[Delivery_Time_Days]]</f>
        <v>46099</v>
      </c>
      <c r="L1538" t="str">
        <f>IF(Table2[[#This Row],[Customer_Age]]&lt;30,"Young",IF(Table2[[#This Row],[Customer_Age]]&lt;45,"Middle Age","Old"))</f>
        <v>Young</v>
      </c>
      <c r="M1538" s="3" t="str">
        <f>IF(Table2[[#This Row],[Delivery_Time_Days]]&gt;=7,Table2[[#This Row],[Customer_Rating]],"")</f>
        <v/>
      </c>
      <c r="N1538" s="3">
        <f>IF(Table2[[#This Row],[Delivery_Time_Days]]&lt;7,Table2[[#This Row],[Customer_Rating]],"")</f>
        <v>1.2</v>
      </c>
    </row>
    <row r="1539" spans="1:14" x14ac:dyDescent="0.3">
      <c r="A1539">
        <v>1538</v>
      </c>
      <c r="B1539">
        <v>68</v>
      </c>
      <c r="C1539" t="s">
        <v>23</v>
      </c>
      <c r="D1539" t="s">
        <v>25</v>
      </c>
      <c r="E1539" t="s">
        <v>16</v>
      </c>
      <c r="F1539" s="2">
        <v>943.07</v>
      </c>
      <c r="G1539">
        <v>3</v>
      </c>
      <c r="H1539" s="3">
        <v>2.7</v>
      </c>
      <c r="I1539" t="s">
        <v>17</v>
      </c>
      <c r="J1539" s="1">
        <v>46099</v>
      </c>
      <c r="K1539" s="1">
        <f>Table2[[#This Row],[Order_Date]]+Table2[[#This Row],[Delivery_Time_Days]]</f>
        <v>46102</v>
      </c>
      <c r="L1539" t="str">
        <f>IF(Table2[[#This Row],[Customer_Age]]&lt;30,"Young",IF(Table2[[#This Row],[Customer_Age]]&lt;45,"Middle Age","Old"))</f>
        <v>Old</v>
      </c>
      <c r="M1539" s="3" t="str">
        <f>IF(Table2[[#This Row],[Delivery_Time_Days]]&gt;=7,Table2[[#This Row],[Customer_Rating]],"")</f>
        <v/>
      </c>
      <c r="N1539" s="3">
        <f>IF(Table2[[#This Row],[Delivery_Time_Days]]&lt;7,Table2[[#This Row],[Customer_Rating]],"")</f>
        <v>2.7</v>
      </c>
    </row>
    <row r="1540" spans="1:14" x14ac:dyDescent="0.3">
      <c r="A1540">
        <v>1539</v>
      </c>
      <c r="B1540">
        <v>69</v>
      </c>
      <c r="C1540" t="s">
        <v>23</v>
      </c>
      <c r="D1540" t="s">
        <v>18</v>
      </c>
      <c r="E1540" t="s">
        <v>19</v>
      </c>
      <c r="F1540" s="2">
        <v>1003.62</v>
      </c>
      <c r="G1540">
        <v>10</v>
      </c>
      <c r="H1540" s="3">
        <v>4.7</v>
      </c>
      <c r="I1540" t="s">
        <v>17</v>
      </c>
      <c r="J1540" s="1">
        <v>46100</v>
      </c>
      <c r="K1540" s="1">
        <f>Table2[[#This Row],[Order_Date]]+Table2[[#This Row],[Delivery_Time_Days]]</f>
        <v>46110</v>
      </c>
      <c r="L1540" t="str">
        <f>IF(Table2[[#This Row],[Customer_Age]]&lt;30,"Young",IF(Table2[[#This Row],[Customer_Age]]&lt;45,"Middle Age","Old"))</f>
        <v>Old</v>
      </c>
      <c r="M1540" s="3">
        <f>IF(Table2[[#This Row],[Delivery_Time_Days]]&gt;=7,Table2[[#This Row],[Customer_Rating]],"")</f>
        <v>4.7</v>
      </c>
      <c r="N1540" s="3" t="str">
        <f>IF(Table2[[#This Row],[Delivery_Time_Days]]&lt;7,Table2[[#This Row],[Customer_Rating]],"")</f>
        <v/>
      </c>
    </row>
    <row r="1541" spans="1:14" x14ac:dyDescent="0.3">
      <c r="A1541">
        <v>1540</v>
      </c>
      <c r="B1541">
        <v>35</v>
      </c>
      <c r="C1541" t="s">
        <v>10</v>
      </c>
      <c r="D1541" t="s">
        <v>15</v>
      </c>
      <c r="E1541" t="s">
        <v>12</v>
      </c>
      <c r="F1541" s="2">
        <v>96.04</v>
      </c>
      <c r="G1541">
        <v>8</v>
      </c>
      <c r="H1541" s="3">
        <v>3.3</v>
      </c>
      <c r="I1541" t="s">
        <v>13</v>
      </c>
      <c r="J1541" s="1">
        <v>46101</v>
      </c>
      <c r="K1541" s="1">
        <f>Table2[[#This Row],[Order_Date]]+Table2[[#This Row],[Delivery_Time_Days]]</f>
        <v>46109</v>
      </c>
      <c r="L1541" t="str">
        <f>IF(Table2[[#This Row],[Customer_Age]]&lt;30,"Young",IF(Table2[[#This Row],[Customer_Age]]&lt;45,"Middle Age","Old"))</f>
        <v>Middle Age</v>
      </c>
      <c r="M1541" s="3">
        <f>IF(Table2[[#This Row],[Delivery_Time_Days]]&gt;=7,Table2[[#This Row],[Customer_Rating]],"")</f>
        <v>3.3</v>
      </c>
      <c r="N1541" s="3" t="str">
        <f>IF(Table2[[#This Row],[Delivery_Time_Days]]&lt;7,Table2[[#This Row],[Customer_Rating]],"")</f>
        <v/>
      </c>
    </row>
    <row r="1542" spans="1:14" x14ac:dyDescent="0.3">
      <c r="A1542">
        <v>1541</v>
      </c>
      <c r="B1542">
        <v>41</v>
      </c>
      <c r="C1542" t="s">
        <v>10</v>
      </c>
      <c r="D1542" t="s">
        <v>22</v>
      </c>
      <c r="E1542" t="s">
        <v>12</v>
      </c>
      <c r="F1542" s="2">
        <v>1348.84</v>
      </c>
      <c r="G1542">
        <v>3</v>
      </c>
      <c r="H1542" s="3">
        <v>1.6</v>
      </c>
      <c r="I1542" t="s">
        <v>13</v>
      </c>
      <c r="J1542" s="1">
        <v>46102</v>
      </c>
      <c r="K1542" s="1">
        <f>Table2[[#This Row],[Order_Date]]+Table2[[#This Row],[Delivery_Time_Days]]</f>
        <v>46105</v>
      </c>
      <c r="L1542" t="str">
        <f>IF(Table2[[#This Row],[Customer_Age]]&lt;30,"Young",IF(Table2[[#This Row],[Customer_Age]]&lt;45,"Middle Age","Old"))</f>
        <v>Middle Age</v>
      </c>
      <c r="M1542" s="3" t="str">
        <f>IF(Table2[[#This Row],[Delivery_Time_Days]]&gt;=7,Table2[[#This Row],[Customer_Rating]],"")</f>
        <v/>
      </c>
      <c r="N1542" s="3">
        <f>IF(Table2[[#This Row],[Delivery_Time_Days]]&lt;7,Table2[[#This Row],[Customer_Rating]],"")</f>
        <v>1.6</v>
      </c>
    </row>
    <row r="1543" spans="1:14" x14ac:dyDescent="0.3">
      <c r="A1543">
        <v>1542</v>
      </c>
      <c r="B1543">
        <v>60</v>
      </c>
      <c r="C1543" t="s">
        <v>10</v>
      </c>
      <c r="D1543" t="s">
        <v>11</v>
      </c>
      <c r="E1543" t="s">
        <v>24</v>
      </c>
      <c r="F1543" s="2">
        <v>1350.82</v>
      </c>
      <c r="G1543">
        <v>9</v>
      </c>
      <c r="H1543" s="3">
        <v>2.2999999999999998</v>
      </c>
      <c r="I1543" t="s">
        <v>13</v>
      </c>
      <c r="J1543" s="1">
        <v>46103</v>
      </c>
      <c r="K1543" s="1">
        <f>Table2[[#This Row],[Order_Date]]+Table2[[#This Row],[Delivery_Time_Days]]</f>
        <v>46112</v>
      </c>
      <c r="L1543" t="str">
        <f>IF(Table2[[#This Row],[Customer_Age]]&lt;30,"Young",IF(Table2[[#This Row],[Customer_Age]]&lt;45,"Middle Age","Old"))</f>
        <v>Old</v>
      </c>
      <c r="M1543" s="3">
        <f>IF(Table2[[#This Row],[Delivery_Time_Days]]&gt;=7,Table2[[#This Row],[Customer_Rating]],"")</f>
        <v>2.2999999999999998</v>
      </c>
      <c r="N1543" s="3" t="str">
        <f>IF(Table2[[#This Row],[Delivery_Time_Days]]&lt;7,Table2[[#This Row],[Customer_Rating]],"")</f>
        <v/>
      </c>
    </row>
    <row r="1544" spans="1:14" x14ac:dyDescent="0.3">
      <c r="A1544">
        <v>1543</v>
      </c>
      <c r="B1544">
        <v>54</v>
      </c>
      <c r="C1544" t="s">
        <v>23</v>
      </c>
      <c r="D1544" t="s">
        <v>25</v>
      </c>
      <c r="E1544" t="s">
        <v>19</v>
      </c>
      <c r="F1544" s="2">
        <v>14.06</v>
      </c>
      <c r="G1544">
        <v>6</v>
      </c>
      <c r="H1544" s="3">
        <v>4.5999999999999996</v>
      </c>
      <c r="I1544" t="s">
        <v>13</v>
      </c>
      <c r="J1544" s="1">
        <v>46104</v>
      </c>
      <c r="K1544" s="1">
        <f>Table2[[#This Row],[Order_Date]]+Table2[[#This Row],[Delivery_Time_Days]]</f>
        <v>46110</v>
      </c>
      <c r="L1544" t="str">
        <f>IF(Table2[[#This Row],[Customer_Age]]&lt;30,"Young",IF(Table2[[#This Row],[Customer_Age]]&lt;45,"Middle Age","Old"))</f>
        <v>Old</v>
      </c>
      <c r="M1544" s="3" t="str">
        <f>IF(Table2[[#This Row],[Delivery_Time_Days]]&gt;=7,Table2[[#This Row],[Customer_Rating]],"")</f>
        <v/>
      </c>
      <c r="N1544" s="3">
        <f>IF(Table2[[#This Row],[Delivery_Time_Days]]&lt;7,Table2[[#This Row],[Customer_Rating]],"")</f>
        <v>4.5999999999999996</v>
      </c>
    </row>
    <row r="1545" spans="1:14" x14ac:dyDescent="0.3">
      <c r="A1545">
        <v>1544</v>
      </c>
      <c r="B1545">
        <v>46</v>
      </c>
      <c r="C1545" t="s">
        <v>14</v>
      </c>
      <c r="D1545" t="s">
        <v>18</v>
      </c>
      <c r="E1545" t="s">
        <v>16</v>
      </c>
      <c r="F1545" s="2">
        <v>101.31</v>
      </c>
      <c r="G1545">
        <v>11</v>
      </c>
      <c r="H1545" s="3">
        <v>2.2999999999999998</v>
      </c>
      <c r="I1545" t="s">
        <v>17</v>
      </c>
      <c r="J1545" s="1">
        <v>46105</v>
      </c>
      <c r="K1545" s="1">
        <f>Table2[[#This Row],[Order_Date]]+Table2[[#This Row],[Delivery_Time_Days]]</f>
        <v>46116</v>
      </c>
      <c r="L1545" t="str">
        <f>IF(Table2[[#This Row],[Customer_Age]]&lt;30,"Young",IF(Table2[[#This Row],[Customer_Age]]&lt;45,"Middle Age","Old"))</f>
        <v>Old</v>
      </c>
      <c r="M1545" s="3">
        <f>IF(Table2[[#This Row],[Delivery_Time_Days]]&gt;=7,Table2[[#This Row],[Customer_Rating]],"")</f>
        <v>2.2999999999999998</v>
      </c>
      <c r="N1545" s="3" t="str">
        <f>IF(Table2[[#This Row],[Delivery_Time_Days]]&lt;7,Table2[[#This Row],[Customer_Rating]],"")</f>
        <v/>
      </c>
    </row>
    <row r="1546" spans="1:14" x14ac:dyDescent="0.3">
      <c r="A1546">
        <v>1545</v>
      </c>
      <c r="B1546">
        <v>37</v>
      </c>
      <c r="C1546" t="s">
        <v>23</v>
      </c>
      <c r="D1546" t="s">
        <v>11</v>
      </c>
      <c r="E1546" t="s">
        <v>12</v>
      </c>
      <c r="F1546" s="2">
        <v>20.29</v>
      </c>
      <c r="G1546">
        <v>6</v>
      </c>
      <c r="H1546" s="3">
        <v>4.5</v>
      </c>
      <c r="I1546" t="s">
        <v>17</v>
      </c>
      <c r="J1546" s="1">
        <v>46106</v>
      </c>
      <c r="K1546" s="1">
        <f>Table2[[#This Row],[Order_Date]]+Table2[[#This Row],[Delivery_Time_Days]]</f>
        <v>46112</v>
      </c>
      <c r="L1546" t="str">
        <f>IF(Table2[[#This Row],[Customer_Age]]&lt;30,"Young",IF(Table2[[#This Row],[Customer_Age]]&lt;45,"Middle Age","Old"))</f>
        <v>Middle Age</v>
      </c>
      <c r="M1546" s="3" t="str">
        <f>IF(Table2[[#This Row],[Delivery_Time_Days]]&gt;=7,Table2[[#This Row],[Customer_Rating]],"")</f>
        <v/>
      </c>
      <c r="N1546" s="3">
        <f>IF(Table2[[#This Row],[Delivery_Time_Days]]&lt;7,Table2[[#This Row],[Customer_Rating]],"")</f>
        <v>4.5</v>
      </c>
    </row>
    <row r="1547" spans="1:14" x14ac:dyDescent="0.3">
      <c r="A1547">
        <v>1546</v>
      </c>
      <c r="B1547">
        <v>64</v>
      </c>
      <c r="C1547" t="s">
        <v>14</v>
      </c>
      <c r="D1547" t="s">
        <v>11</v>
      </c>
      <c r="E1547" t="s">
        <v>24</v>
      </c>
      <c r="F1547" s="2">
        <v>567.66</v>
      </c>
      <c r="G1547">
        <v>13</v>
      </c>
      <c r="H1547" s="3">
        <v>2.6</v>
      </c>
      <c r="I1547" t="s">
        <v>17</v>
      </c>
      <c r="J1547" s="1">
        <v>46107</v>
      </c>
      <c r="K1547" s="1">
        <f>Table2[[#This Row],[Order_Date]]+Table2[[#This Row],[Delivery_Time_Days]]</f>
        <v>46120</v>
      </c>
      <c r="L1547" t="str">
        <f>IF(Table2[[#This Row],[Customer_Age]]&lt;30,"Young",IF(Table2[[#This Row],[Customer_Age]]&lt;45,"Middle Age","Old"))</f>
        <v>Old</v>
      </c>
      <c r="M1547" s="3">
        <f>IF(Table2[[#This Row],[Delivery_Time_Days]]&gt;=7,Table2[[#This Row],[Customer_Rating]],"")</f>
        <v>2.6</v>
      </c>
      <c r="N1547" s="3" t="str">
        <f>IF(Table2[[#This Row],[Delivery_Time_Days]]&lt;7,Table2[[#This Row],[Customer_Rating]],"")</f>
        <v/>
      </c>
    </row>
    <row r="1548" spans="1:14" x14ac:dyDescent="0.3">
      <c r="A1548">
        <v>1547</v>
      </c>
      <c r="B1548">
        <v>41</v>
      </c>
      <c r="C1548" t="s">
        <v>23</v>
      </c>
      <c r="D1548" t="s">
        <v>18</v>
      </c>
      <c r="E1548" t="s">
        <v>19</v>
      </c>
      <c r="F1548" s="2">
        <v>144.94999999999999</v>
      </c>
      <c r="G1548">
        <v>11</v>
      </c>
      <c r="H1548" s="3">
        <v>3.9</v>
      </c>
      <c r="I1548" t="s">
        <v>17</v>
      </c>
      <c r="J1548" s="1">
        <v>46108</v>
      </c>
      <c r="K1548" s="1">
        <f>Table2[[#This Row],[Order_Date]]+Table2[[#This Row],[Delivery_Time_Days]]</f>
        <v>46119</v>
      </c>
      <c r="L1548" t="str">
        <f>IF(Table2[[#This Row],[Customer_Age]]&lt;30,"Young",IF(Table2[[#This Row],[Customer_Age]]&lt;45,"Middle Age","Old"))</f>
        <v>Middle Age</v>
      </c>
      <c r="M1548" s="3">
        <f>IF(Table2[[#This Row],[Delivery_Time_Days]]&gt;=7,Table2[[#This Row],[Customer_Rating]],"")</f>
        <v>3.9</v>
      </c>
      <c r="N1548" s="3" t="str">
        <f>IF(Table2[[#This Row],[Delivery_Time_Days]]&lt;7,Table2[[#This Row],[Customer_Rating]],"")</f>
        <v/>
      </c>
    </row>
    <row r="1549" spans="1:14" x14ac:dyDescent="0.3">
      <c r="A1549">
        <v>1548</v>
      </c>
      <c r="B1549">
        <v>60</v>
      </c>
      <c r="C1549" t="s">
        <v>14</v>
      </c>
      <c r="D1549" t="s">
        <v>11</v>
      </c>
      <c r="E1549" t="s">
        <v>12</v>
      </c>
      <c r="F1549" s="2">
        <v>1322.44</v>
      </c>
      <c r="G1549">
        <v>7</v>
      </c>
      <c r="H1549" s="3">
        <v>3.7</v>
      </c>
      <c r="I1549" t="s">
        <v>17</v>
      </c>
      <c r="J1549" s="1">
        <v>46109</v>
      </c>
      <c r="K1549" s="1">
        <f>Table2[[#This Row],[Order_Date]]+Table2[[#This Row],[Delivery_Time_Days]]</f>
        <v>46116</v>
      </c>
      <c r="L1549" t="str">
        <f>IF(Table2[[#This Row],[Customer_Age]]&lt;30,"Young",IF(Table2[[#This Row],[Customer_Age]]&lt;45,"Middle Age","Old"))</f>
        <v>Old</v>
      </c>
      <c r="M1549" s="3">
        <f>IF(Table2[[#This Row],[Delivery_Time_Days]]&gt;=7,Table2[[#This Row],[Customer_Rating]],"")</f>
        <v>3.7</v>
      </c>
      <c r="N1549" s="3" t="str">
        <f>IF(Table2[[#This Row],[Delivery_Time_Days]]&lt;7,Table2[[#This Row],[Customer_Rating]],"")</f>
        <v/>
      </c>
    </row>
    <row r="1550" spans="1:14" x14ac:dyDescent="0.3">
      <c r="A1550">
        <v>1549</v>
      </c>
      <c r="B1550">
        <v>63</v>
      </c>
      <c r="C1550" t="s">
        <v>14</v>
      </c>
      <c r="D1550" t="s">
        <v>22</v>
      </c>
      <c r="E1550" t="s">
        <v>12</v>
      </c>
      <c r="F1550" s="2">
        <v>1394.73</v>
      </c>
      <c r="G1550">
        <v>10</v>
      </c>
      <c r="H1550" s="3">
        <v>4</v>
      </c>
      <c r="I1550" t="s">
        <v>17</v>
      </c>
      <c r="J1550" s="1">
        <v>46110</v>
      </c>
      <c r="K1550" s="1">
        <f>Table2[[#This Row],[Order_Date]]+Table2[[#This Row],[Delivery_Time_Days]]</f>
        <v>46120</v>
      </c>
      <c r="L1550" t="str">
        <f>IF(Table2[[#This Row],[Customer_Age]]&lt;30,"Young",IF(Table2[[#This Row],[Customer_Age]]&lt;45,"Middle Age","Old"))</f>
        <v>Old</v>
      </c>
      <c r="M1550" s="3">
        <f>IF(Table2[[#This Row],[Delivery_Time_Days]]&gt;=7,Table2[[#This Row],[Customer_Rating]],"")</f>
        <v>4</v>
      </c>
      <c r="N1550" s="3" t="str">
        <f>IF(Table2[[#This Row],[Delivery_Time_Days]]&lt;7,Table2[[#This Row],[Customer_Rating]],"")</f>
        <v/>
      </c>
    </row>
    <row r="1551" spans="1:14" x14ac:dyDescent="0.3">
      <c r="A1551">
        <v>1550</v>
      </c>
      <c r="B1551">
        <v>36</v>
      </c>
      <c r="C1551" t="s">
        <v>10</v>
      </c>
      <c r="D1551" t="s">
        <v>25</v>
      </c>
      <c r="E1551" t="s">
        <v>12</v>
      </c>
      <c r="F1551" s="2">
        <v>535.64</v>
      </c>
      <c r="G1551">
        <v>2</v>
      </c>
      <c r="H1551" s="3">
        <v>1.6</v>
      </c>
      <c r="I1551" t="s">
        <v>13</v>
      </c>
      <c r="J1551" s="1">
        <v>46111</v>
      </c>
      <c r="K1551" s="1">
        <f>Table2[[#This Row],[Order_Date]]+Table2[[#This Row],[Delivery_Time_Days]]</f>
        <v>46113</v>
      </c>
      <c r="L1551" t="str">
        <f>IF(Table2[[#This Row],[Customer_Age]]&lt;30,"Young",IF(Table2[[#This Row],[Customer_Age]]&lt;45,"Middle Age","Old"))</f>
        <v>Middle Age</v>
      </c>
      <c r="M1551" s="3" t="str">
        <f>IF(Table2[[#This Row],[Delivery_Time_Days]]&gt;=7,Table2[[#This Row],[Customer_Rating]],"")</f>
        <v/>
      </c>
      <c r="N1551" s="3">
        <f>IF(Table2[[#This Row],[Delivery_Time_Days]]&lt;7,Table2[[#This Row],[Customer_Rating]],"")</f>
        <v>1.6</v>
      </c>
    </row>
    <row r="1552" spans="1:14" x14ac:dyDescent="0.3">
      <c r="A1552">
        <v>1551</v>
      </c>
      <c r="B1552">
        <v>64</v>
      </c>
      <c r="C1552" t="s">
        <v>10</v>
      </c>
      <c r="D1552" t="s">
        <v>15</v>
      </c>
      <c r="E1552" t="s">
        <v>16</v>
      </c>
      <c r="F1552" s="2">
        <v>1205.29</v>
      </c>
      <c r="G1552">
        <v>8</v>
      </c>
      <c r="H1552" s="3">
        <v>2</v>
      </c>
      <c r="I1552" t="s">
        <v>13</v>
      </c>
      <c r="J1552" s="1">
        <v>46112</v>
      </c>
      <c r="K1552" s="1">
        <f>Table2[[#This Row],[Order_Date]]+Table2[[#This Row],[Delivery_Time_Days]]</f>
        <v>46120</v>
      </c>
      <c r="L1552" t="str">
        <f>IF(Table2[[#This Row],[Customer_Age]]&lt;30,"Young",IF(Table2[[#This Row],[Customer_Age]]&lt;45,"Middle Age","Old"))</f>
        <v>Old</v>
      </c>
      <c r="M1552" s="3">
        <f>IF(Table2[[#This Row],[Delivery_Time_Days]]&gt;=7,Table2[[#This Row],[Customer_Rating]],"")</f>
        <v>2</v>
      </c>
      <c r="N1552" s="3" t="str">
        <f>IF(Table2[[#This Row],[Delivery_Time_Days]]&lt;7,Table2[[#This Row],[Customer_Rating]],"")</f>
        <v/>
      </c>
    </row>
    <row r="1553" spans="1:14" x14ac:dyDescent="0.3">
      <c r="A1553">
        <v>1552</v>
      </c>
      <c r="B1553">
        <v>24</v>
      </c>
      <c r="C1553" t="s">
        <v>23</v>
      </c>
      <c r="D1553" t="s">
        <v>15</v>
      </c>
      <c r="E1553" t="s">
        <v>12</v>
      </c>
      <c r="F1553" s="2">
        <v>1221.49</v>
      </c>
      <c r="G1553">
        <v>14</v>
      </c>
      <c r="H1553" s="3">
        <v>1.3</v>
      </c>
      <c r="I1553" t="s">
        <v>13</v>
      </c>
      <c r="J1553" s="1">
        <v>46113</v>
      </c>
      <c r="K1553" s="1">
        <f>Table2[[#This Row],[Order_Date]]+Table2[[#This Row],[Delivery_Time_Days]]</f>
        <v>46127</v>
      </c>
      <c r="L1553" t="str">
        <f>IF(Table2[[#This Row],[Customer_Age]]&lt;30,"Young",IF(Table2[[#This Row],[Customer_Age]]&lt;45,"Middle Age","Old"))</f>
        <v>Young</v>
      </c>
      <c r="M1553" s="3">
        <f>IF(Table2[[#This Row],[Delivery_Time_Days]]&gt;=7,Table2[[#This Row],[Customer_Rating]],"")</f>
        <v>1.3</v>
      </c>
      <c r="N1553" s="3" t="str">
        <f>IF(Table2[[#This Row],[Delivery_Time_Days]]&lt;7,Table2[[#This Row],[Customer_Rating]],"")</f>
        <v/>
      </c>
    </row>
    <row r="1554" spans="1:14" x14ac:dyDescent="0.3">
      <c r="A1554">
        <v>1553</v>
      </c>
      <c r="B1554">
        <v>57</v>
      </c>
      <c r="C1554" t="s">
        <v>14</v>
      </c>
      <c r="D1554" t="s">
        <v>11</v>
      </c>
      <c r="E1554" t="s">
        <v>16</v>
      </c>
      <c r="F1554" s="2">
        <v>1131.0899999999999</v>
      </c>
      <c r="G1554">
        <v>4</v>
      </c>
      <c r="H1554" s="3">
        <v>3.1</v>
      </c>
      <c r="I1554" t="s">
        <v>13</v>
      </c>
      <c r="J1554" s="1">
        <v>46114</v>
      </c>
      <c r="K1554" s="1">
        <f>Table2[[#This Row],[Order_Date]]+Table2[[#This Row],[Delivery_Time_Days]]</f>
        <v>46118</v>
      </c>
      <c r="L1554" t="str">
        <f>IF(Table2[[#This Row],[Customer_Age]]&lt;30,"Young",IF(Table2[[#This Row],[Customer_Age]]&lt;45,"Middle Age","Old"))</f>
        <v>Old</v>
      </c>
      <c r="M1554" s="3" t="str">
        <f>IF(Table2[[#This Row],[Delivery_Time_Days]]&gt;=7,Table2[[#This Row],[Customer_Rating]],"")</f>
        <v/>
      </c>
      <c r="N1554" s="3">
        <f>IF(Table2[[#This Row],[Delivery_Time_Days]]&lt;7,Table2[[#This Row],[Customer_Rating]],"")</f>
        <v>3.1</v>
      </c>
    </row>
    <row r="1555" spans="1:14" x14ac:dyDescent="0.3">
      <c r="A1555">
        <v>1554</v>
      </c>
      <c r="B1555">
        <v>29</v>
      </c>
      <c r="C1555" t="s">
        <v>14</v>
      </c>
      <c r="D1555" t="s">
        <v>18</v>
      </c>
      <c r="E1555" t="s">
        <v>21</v>
      </c>
      <c r="F1555" s="2">
        <v>1030.81</v>
      </c>
      <c r="G1555">
        <v>1</v>
      </c>
      <c r="H1555" s="3">
        <v>4.7</v>
      </c>
      <c r="I1555" t="s">
        <v>13</v>
      </c>
      <c r="J1555" s="1">
        <v>46115</v>
      </c>
      <c r="K1555" s="1">
        <f>Table2[[#This Row],[Order_Date]]+Table2[[#This Row],[Delivery_Time_Days]]</f>
        <v>46116</v>
      </c>
      <c r="L1555" t="str">
        <f>IF(Table2[[#This Row],[Customer_Age]]&lt;30,"Young",IF(Table2[[#This Row],[Customer_Age]]&lt;45,"Middle Age","Old"))</f>
        <v>Young</v>
      </c>
      <c r="M1555" s="3" t="str">
        <f>IF(Table2[[#This Row],[Delivery_Time_Days]]&gt;=7,Table2[[#This Row],[Customer_Rating]],"")</f>
        <v/>
      </c>
      <c r="N1555" s="3">
        <f>IF(Table2[[#This Row],[Delivery_Time_Days]]&lt;7,Table2[[#This Row],[Customer_Rating]],"")</f>
        <v>4.7</v>
      </c>
    </row>
    <row r="1556" spans="1:14" x14ac:dyDescent="0.3">
      <c r="A1556">
        <v>1555</v>
      </c>
      <c r="B1556">
        <v>48</v>
      </c>
      <c r="C1556" t="s">
        <v>10</v>
      </c>
      <c r="D1556" t="s">
        <v>25</v>
      </c>
      <c r="E1556" t="s">
        <v>12</v>
      </c>
      <c r="F1556" s="2">
        <v>321.97000000000003</v>
      </c>
      <c r="G1556">
        <v>8</v>
      </c>
      <c r="H1556" s="3">
        <v>1.8</v>
      </c>
      <c r="I1556" t="s">
        <v>13</v>
      </c>
      <c r="J1556" s="1">
        <v>46116</v>
      </c>
      <c r="K1556" s="1">
        <f>Table2[[#This Row],[Order_Date]]+Table2[[#This Row],[Delivery_Time_Days]]</f>
        <v>46124</v>
      </c>
      <c r="L1556" t="str">
        <f>IF(Table2[[#This Row],[Customer_Age]]&lt;30,"Young",IF(Table2[[#This Row],[Customer_Age]]&lt;45,"Middle Age","Old"))</f>
        <v>Old</v>
      </c>
      <c r="M1556" s="3">
        <f>IF(Table2[[#This Row],[Delivery_Time_Days]]&gt;=7,Table2[[#This Row],[Customer_Rating]],"")</f>
        <v>1.8</v>
      </c>
      <c r="N1556" s="3" t="str">
        <f>IF(Table2[[#This Row],[Delivery_Time_Days]]&lt;7,Table2[[#This Row],[Customer_Rating]],"")</f>
        <v/>
      </c>
    </row>
    <row r="1557" spans="1:14" x14ac:dyDescent="0.3">
      <c r="A1557">
        <v>1556</v>
      </c>
      <c r="B1557">
        <v>32</v>
      </c>
      <c r="C1557" t="s">
        <v>10</v>
      </c>
      <c r="D1557" t="s">
        <v>11</v>
      </c>
      <c r="E1557" t="s">
        <v>19</v>
      </c>
      <c r="F1557" s="2">
        <v>813.14</v>
      </c>
      <c r="G1557">
        <v>10</v>
      </c>
      <c r="H1557" s="3">
        <v>5</v>
      </c>
      <c r="I1557" t="s">
        <v>17</v>
      </c>
      <c r="J1557" s="1">
        <v>46117</v>
      </c>
      <c r="K1557" s="1">
        <f>Table2[[#This Row],[Order_Date]]+Table2[[#This Row],[Delivery_Time_Days]]</f>
        <v>46127</v>
      </c>
      <c r="L1557" t="str">
        <f>IF(Table2[[#This Row],[Customer_Age]]&lt;30,"Young",IF(Table2[[#This Row],[Customer_Age]]&lt;45,"Middle Age","Old"))</f>
        <v>Middle Age</v>
      </c>
      <c r="M1557" s="3">
        <f>IF(Table2[[#This Row],[Delivery_Time_Days]]&gt;=7,Table2[[#This Row],[Customer_Rating]],"")</f>
        <v>5</v>
      </c>
      <c r="N1557" s="3" t="str">
        <f>IF(Table2[[#This Row],[Delivery_Time_Days]]&lt;7,Table2[[#This Row],[Customer_Rating]],"")</f>
        <v/>
      </c>
    </row>
    <row r="1558" spans="1:14" x14ac:dyDescent="0.3">
      <c r="A1558">
        <v>1557</v>
      </c>
      <c r="B1558">
        <v>65</v>
      </c>
      <c r="C1558" t="s">
        <v>23</v>
      </c>
      <c r="D1558" t="s">
        <v>15</v>
      </c>
      <c r="E1558" t="s">
        <v>21</v>
      </c>
      <c r="F1558" s="2">
        <v>360.38</v>
      </c>
      <c r="G1558">
        <v>10</v>
      </c>
      <c r="H1558" s="3">
        <v>3.4</v>
      </c>
      <c r="I1558" t="s">
        <v>13</v>
      </c>
      <c r="J1558" s="1">
        <v>46118</v>
      </c>
      <c r="K1558" s="1">
        <f>Table2[[#This Row],[Order_Date]]+Table2[[#This Row],[Delivery_Time_Days]]</f>
        <v>46128</v>
      </c>
      <c r="L1558" t="str">
        <f>IF(Table2[[#This Row],[Customer_Age]]&lt;30,"Young",IF(Table2[[#This Row],[Customer_Age]]&lt;45,"Middle Age","Old"))</f>
        <v>Old</v>
      </c>
      <c r="M1558" s="3">
        <f>IF(Table2[[#This Row],[Delivery_Time_Days]]&gt;=7,Table2[[#This Row],[Customer_Rating]],"")</f>
        <v>3.4</v>
      </c>
      <c r="N1558" s="3" t="str">
        <f>IF(Table2[[#This Row],[Delivery_Time_Days]]&lt;7,Table2[[#This Row],[Customer_Rating]],"")</f>
        <v/>
      </c>
    </row>
    <row r="1559" spans="1:14" x14ac:dyDescent="0.3">
      <c r="A1559">
        <v>1558</v>
      </c>
      <c r="B1559">
        <v>35</v>
      </c>
      <c r="C1559" t="s">
        <v>10</v>
      </c>
      <c r="D1559" t="s">
        <v>15</v>
      </c>
      <c r="E1559" t="s">
        <v>19</v>
      </c>
      <c r="F1559" s="2">
        <v>949.02</v>
      </c>
      <c r="G1559">
        <v>7</v>
      </c>
      <c r="H1559" s="3">
        <v>1.3</v>
      </c>
      <c r="I1559" t="s">
        <v>13</v>
      </c>
      <c r="J1559" s="1">
        <v>46119</v>
      </c>
      <c r="K1559" s="1">
        <f>Table2[[#This Row],[Order_Date]]+Table2[[#This Row],[Delivery_Time_Days]]</f>
        <v>46126</v>
      </c>
      <c r="L1559" t="str">
        <f>IF(Table2[[#This Row],[Customer_Age]]&lt;30,"Young",IF(Table2[[#This Row],[Customer_Age]]&lt;45,"Middle Age","Old"))</f>
        <v>Middle Age</v>
      </c>
      <c r="M1559" s="3">
        <f>IF(Table2[[#This Row],[Delivery_Time_Days]]&gt;=7,Table2[[#This Row],[Customer_Rating]],"")</f>
        <v>1.3</v>
      </c>
      <c r="N1559" s="3" t="str">
        <f>IF(Table2[[#This Row],[Delivery_Time_Days]]&lt;7,Table2[[#This Row],[Customer_Rating]],"")</f>
        <v/>
      </c>
    </row>
    <row r="1560" spans="1:14" x14ac:dyDescent="0.3">
      <c r="A1560">
        <v>1559</v>
      </c>
      <c r="B1560">
        <v>39</v>
      </c>
      <c r="C1560" t="s">
        <v>10</v>
      </c>
      <c r="D1560" t="s">
        <v>22</v>
      </c>
      <c r="E1560" t="s">
        <v>12</v>
      </c>
      <c r="F1560" s="2">
        <v>1438.81</v>
      </c>
      <c r="G1560">
        <v>13</v>
      </c>
      <c r="H1560" s="3">
        <v>1.1000000000000001</v>
      </c>
      <c r="I1560" t="s">
        <v>13</v>
      </c>
      <c r="J1560" s="1">
        <v>46120</v>
      </c>
      <c r="K1560" s="1">
        <f>Table2[[#This Row],[Order_Date]]+Table2[[#This Row],[Delivery_Time_Days]]</f>
        <v>46133</v>
      </c>
      <c r="L1560" t="str">
        <f>IF(Table2[[#This Row],[Customer_Age]]&lt;30,"Young",IF(Table2[[#This Row],[Customer_Age]]&lt;45,"Middle Age","Old"))</f>
        <v>Middle Age</v>
      </c>
      <c r="M1560" s="3">
        <f>IF(Table2[[#This Row],[Delivery_Time_Days]]&gt;=7,Table2[[#This Row],[Customer_Rating]],"")</f>
        <v>1.1000000000000001</v>
      </c>
      <c r="N1560" s="3" t="str">
        <f>IF(Table2[[#This Row],[Delivery_Time_Days]]&lt;7,Table2[[#This Row],[Customer_Rating]],"")</f>
        <v/>
      </c>
    </row>
    <row r="1561" spans="1:14" x14ac:dyDescent="0.3">
      <c r="A1561">
        <v>1560</v>
      </c>
      <c r="B1561">
        <v>47</v>
      </c>
      <c r="C1561" t="s">
        <v>10</v>
      </c>
      <c r="D1561" t="s">
        <v>15</v>
      </c>
      <c r="E1561" t="s">
        <v>16</v>
      </c>
      <c r="F1561" s="2">
        <v>566.65</v>
      </c>
      <c r="G1561">
        <v>5</v>
      </c>
      <c r="H1561" s="3">
        <v>2.6</v>
      </c>
      <c r="I1561" t="s">
        <v>17</v>
      </c>
      <c r="J1561" s="1">
        <v>46121</v>
      </c>
      <c r="K1561" s="1">
        <f>Table2[[#This Row],[Order_Date]]+Table2[[#This Row],[Delivery_Time_Days]]</f>
        <v>46126</v>
      </c>
      <c r="L1561" t="str">
        <f>IF(Table2[[#This Row],[Customer_Age]]&lt;30,"Young",IF(Table2[[#This Row],[Customer_Age]]&lt;45,"Middle Age","Old"))</f>
        <v>Old</v>
      </c>
      <c r="M1561" s="3" t="str">
        <f>IF(Table2[[#This Row],[Delivery_Time_Days]]&gt;=7,Table2[[#This Row],[Customer_Rating]],"")</f>
        <v/>
      </c>
      <c r="N1561" s="3">
        <f>IF(Table2[[#This Row],[Delivery_Time_Days]]&lt;7,Table2[[#This Row],[Customer_Rating]],"")</f>
        <v>2.6</v>
      </c>
    </row>
    <row r="1562" spans="1:14" x14ac:dyDescent="0.3">
      <c r="A1562">
        <v>1561</v>
      </c>
      <c r="B1562">
        <v>55</v>
      </c>
      <c r="C1562" t="s">
        <v>23</v>
      </c>
      <c r="D1562" t="s">
        <v>11</v>
      </c>
      <c r="E1562" t="s">
        <v>19</v>
      </c>
      <c r="F1562" s="2">
        <v>403.29</v>
      </c>
      <c r="G1562">
        <v>9</v>
      </c>
      <c r="H1562" s="3">
        <v>2.9</v>
      </c>
      <c r="I1562" t="s">
        <v>17</v>
      </c>
      <c r="J1562" s="1">
        <v>46122</v>
      </c>
      <c r="K1562" s="1">
        <f>Table2[[#This Row],[Order_Date]]+Table2[[#This Row],[Delivery_Time_Days]]</f>
        <v>46131</v>
      </c>
      <c r="L1562" t="str">
        <f>IF(Table2[[#This Row],[Customer_Age]]&lt;30,"Young",IF(Table2[[#This Row],[Customer_Age]]&lt;45,"Middle Age","Old"))</f>
        <v>Old</v>
      </c>
      <c r="M1562" s="3">
        <f>IF(Table2[[#This Row],[Delivery_Time_Days]]&gt;=7,Table2[[#This Row],[Customer_Rating]],"")</f>
        <v>2.9</v>
      </c>
      <c r="N1562" s="3" t="str">
        <f>IF(Table2[[#This Row],[Delivery_Time_Days]]&lt;7,Table2[[#This Row],[Customer_Rating]],"")</f>
        <v/>
      </c>
    </row>
    <row r="1563" spans="1:14" x14ac:dyDescent="0.3">
      <c r="A1563">
        <v>1562</v>
      </c>
      <c r="B1563">
        <v>18</v>
      </c>
      <c r="C1563" t="s">
        <v>23</v>
      </c>
      <c r="D1563" t="s">
        <v>25</v>
      </c>
      <c r="E1563" t="s">
        <v>12</v>
      </c>
      <c r="F1563" s="2">
        <v>239.81</v>
      </c>
      <c r="G1563">
        <v>5</v>
      </c>
      <c r="H1563" s="3">
        <v>4.2</v>
      </c>
      <c r="I1563" t="s">
        <v>13</v>
      </c>
      <c r="J1563" s="1">
        <v>46123</v>
      </c>
      <c r="K1563" s="1">
        <f>Table2[[#This Row],[Order_Date]]+Table2[[#This Row],[Delivery_Time_Days]]</f>
        <v>46128</v>
      </c>
      <c r="L1563" t="str">
        <f>IF(Table2[[#This Row],[Customer_Age]]&lt;30,"Young",IF(Table2[[#This Row],[Customer_Age]]&lt;45,"Middle Age","Old"))</f>
        <v>Young</v>
      </c>
      <c r="M1563" s="3" t="str">
        <f>IF(Table2[[#This Row],[Delivery_Time_Days]]&gt;=7,Table2[[#This Row],[Customer_Rating]],"")</f>
        <v/>
      </c>
      <c r="N1563" s="3">
        <f>IF(Table2[[#This Row],[Delivery_Time_Days]]&lt;7,Table2[[#This Row],[Customer_Rating]],"")</f>
        <v>4.2</v>
      </c>
    </row>
    <row r="1564" spans="1:14" x14ac:dyDescent="0.3">
      <c r="A1564">
        <v>1563</v>
      </c>
      <c r="B1564">
        <v>19</v>
      </c>
      <c r="C1564" t="s">
        <v>23</v>
      </c>
      <c r="D1564" t="s">
        <v>15</v>
      </c>
      <c r="E1564" t="s">
        <v>24</v>
      </c>
      <c r="F1564" s="2">
        <v>1494.27</v>
      </c>
      <c r="G1564">
        <v>10</v>
      </c>
      <c r="H1564" s="3">
        <v>1.1000000000000001</v>
      </c>
      <c r="I1564" t="s">
        <v>13</v>
      </c>
      <c r="J1564" s="1">
        <v>46124</v>
      </c>
      <c r="K1564" s="1">
        <f>Table2[[#This Row],[Order_Date]]+Table2[[#This Row],[Delivery_Time_Days]]</f>
        <v>46134</v>
      </c>
      <c r="L1564" t="str">
        <f>IF(Table2[[#This Row],[Customer_Age]]&lt;30,"Young",IF(Table2[[#This Row],[Customer_Age]]&lt;45,"Middle Age","Old"))</f>
        <v>Young</v>
      </c>
      <c r="M1564" s="3">
        <f>IF(Table2[[#This Row],[Delivery_Time_Days]]&gt;=7,Table2[[#This Row],[Customer_Rating]],"")</f>
        <v>1.1000000000000001</v>
      </c>
      <c r="N1564" s="3" t="str">
        <f>IF(Table2[[#This Row],[Delivery_Time_Days]]&lt;7,Table2[[#This Row],[Customer_Rating]],"")</f>
        <v/>
      </c>
    </row>
    <row r="1565" spans="1:14" x14ac:dyDescent="0.3">
      <c r="A1565">
        <v>1564</v>
      </c>
      <c r="B1565">
        <v>57</v>
      </c>
      <c r="C1565" t="s">
        <v>10</v>
      </c>
      <c r="D1565" t="s">
        <v>18</v>
      </c>
      <c r="E1565" t="s">
        <v>19</v>
      </c>
      <c r="F1565" s="2">
        <v>651.1</v>
      </c>
      <c r="G1565">
        <v>5</v>
      </c>
      <c r="H1565" s="3">
        <v>1.8</v>
      </c>
      <c r="I1565" t="s">
        <v>13</v>
      </c>
      <c r="J1565" s="1">
        <v>46125</v>
      </c>
      <c r="K1565" s="1">
        <f>Table2[[#This Row],[Order_Date]]+Table2[[#This Row],[Delivery_Time_Days]]</f>
        <v>46130</v>
      </c>
      <c r="L1565" t="str">
        <f>IF(Table2[[#This Row],[Customer_Age]]&lt;30,"Young",IF(Table2[[#This Row],[Customer_Age]]&lt;45,"Middle Age","Old"))</f>
        <v>Old</v>
      </c>
      <c r="M1565" s="3" t="str">
        <f>IF(Table2[[#This Row],[Delivery_Time_Days]]&gt;=7,Table2[[#This Row],[Customer_Rating]],"")</f>
        <v/>
      </c>
      <c r="N1565" s="3">
        <f>IF(Table2[[#This Row],[Delivery_Time_Days]]&lt;7,Table2[[#This Row],[Customer_Rating]],"")</f>
        <v>1.8</v>
      </c>
    </row>
    <row r="1566" spans="1:14" x14ac:dyDescent="0.3">
      <c r="A1566">
        <v>1565</v>
      </c>
      <c r="B1566">
        <v>37</v>
      </c>
      <c r="C1566" t="s">
        <v>10</v>
      </c>
      <c r="D1566" t="s">
        <v>20</v>
      </c>
      <c r="E1566" t="s">
        <v>21</v>
      </c>
      <c r="F1566" s="2">
        <v>391.03</v>
      </c>
      <c r="G1566">
        <v>8</v>
      </c>
      <c r="H1566" s="3">
        <v>1.1000000000000001</v>
      </c>
      <c r="I1566" t="s">
        <v>17</v>
      </c>
      <c r="J1566" s="1">
        <v>46126</v>
      </c>
      <c r="K1566" s="1">
        <f>Table2[[#This Row],[Order_Date]]+Table2[[#This Row],[Delivery_Time_Days]]</f>
        <v>46134</v>
      </c>
      <c r="L1566" t="str">
        <f>IF(Table2[[#This Row],[Customer_Age]]&lt;30,"Young",IF(Table2[[#This Row],[Customer_Age]]&lt;45,"Middle Age","Old"))</f>
        <v>Middle Age</v>
      </c>
      <c r="M1566" s="3">
        <f>IF(Table2[[#This Row],[Delivery_Time_Days]]&gt;=7,Table2[[#This Row],[Customer_Rating]],"")</f>
        <v>1.1000000000000001</v>
      </c>
      <c r="N1566" s="3" t="str">
        <f>IF(Table2[[#This Row],[Delivery_Time_Days]]&lt;7,Table2[[#This Row],[Customer_Rating]],"")</f>
        <v/>
      </c>
    </row>
    <row r="1567" spans="1:14" x14ac:dyDescent="0.3">
      <c r="A1567">
        <v>1566</v>
      </c>
      <c r="B1567">
        <v>67</v>
      </c>
      <c r="C1567" t="s">
        <v>10</v>
      </c>
      <c r="D1567" t="s">
        <v>22</v>
      </c>
      <c r="E1567" t="s">
        <v>16</v>
      </c>
      <c r="F1567" s="2">
        <v>358.21</v>
      </c>
      <c r="G1567">
        <v>9</v>
      </c>
      <c r="H1567" s="3">
        <v>4.9000000000000004</v>
      </c>
      <c r="I1567" t="s">
        <v>13</v>
      </c>
      <c r="J1567" s="1">
        <v>46127</v>
      </c>
      <c r="K1567" s="1">
        <f>Table2[[#This Row],[Order_Date]]+Table2[[#This Row],[Delivery_Time_Days]]</f>
        <v>46136</v>
      </c>
      <c r="L1567" t="str">
        <f>IF(Table2[[#This Row],[Customer_Age]]&lt;30,"Young",IF(Table2[[#This Row],[Customer_Age]]&lt;45,"Middle Age","Old"))</f>
        <v>Old</v>
      </c>
      <c r="M1567" s="3">
        <f>IF(Table2[[#This Row],[Delivery_Time_Days]]&gt;=7,Table2[[#This Row],[Customer_Rating]],"")</f>
        <v>4.9000000000000004</v>
      </c>
      <c r="N1567" s="3" t="str">
        <f>IF(Table2[[#This Row],[Delivery_Time_Days]]&lt;7,Table2[[#This Row],[Customer_Rating]],"")</f>
        <v/>
      </c>
    </row>
    <row r="1568" spans="1:14" x14ac:dyDescent="0.3">
      <c r="A1568">
        <v>1567</v>
      </c>
      <c r="B1568">
        <v>56</v>
      </c>
      <c r="C1568" t="s">
        <v>10</v>
      </c>
      <c r="D1568" t="s">
        <v>20</v>
      </c>
      <c r="E1568" t="s">
        <v>16</v>
      </c>
      <c r="F1568" s="2">
        <v>1489.69</v>
      </c>
      <c r="G1568">
        <v>5</v>
      </c>
      <c r="H1568" s="3">
        <v>2.7</v>
      </c>
      <c r="I1568" t="s">
        <v>13</v>
      </c>
      <c r="J1568" s="1">
        <v>46128</v>
      </c>
      <c r="K1568" s="1">
        <f>Table2[[#This Row],[Order_Date]]+Table2[[#This Row],[Delivery_Time_Days]]</f>
        <v>46133</v>
      </c>
      <c r="L1568" t="str">
        <f>IF(Table2[[#This Row],[Customer_Age]]&lt;30,"Young",IF(Table2[[#This Row],[Customer_Age]]&lt;45,"Middle Age","Old"))</f>
        <v>Old</v>
      </c>
      <c r="M1568" s="3" t="str">
        <f>IF(Table2[[#This Row],[Delivery_Time_Days]]&gt;=7,Table2[[#This Row],[Customer_Rating]],"")</f>
        <v/>
      </c>
      <c r="N1568" s="3">
        <f>IF(Table2[[#This Row],[Delivery_Time_Days]]&lt;7,Table2[[#This Row],[Customer_Rating]],"")</f>
        <v>2.7</v>
      </c>
    </row>
    <row r="1569" spans="1:14" x14ac:dyDescent="0.3">
      <c r="A1569">
        <v>1568</v>
      </c>
      <c r="B1569">
        <v>40</v>
      </c>
      <c r="C1569" t="s">
        <v>10</v>
      </c>
      <c r="D1569" t="s">
        <v>11</v>
      </c>
      <c r="E1569" t="s">
        <v>21</v>
      </c>
      <c r="F1569" s="2">
        <v>1202.49</v>
      </c>
      <c r="G1569">
        <v>13</v>
      </c>
      <c r="H1569" s="3">
        <v>2.2000000000000002</v>
      </c>
      <c r="I1569" t="s">
        <v>13</v>
      </c>
      <c r="J1569" s="1">
        <v>46129</v>
      </c>
      <c r="K1569" s="1">
        <f>Table2[[#This Row],[Order_Date]]+Table2[[#This Row],[Delivery_Time_Days]]</f>
        <v>46142</v>
      </c>
      <c r="L1569" t="str">
        <f>IF(Table2[[#This Row],[Customer_Age]]&lt;30,"Young",IF(Table2[[#This Row],[Customer_Age]]&lt;45,"Middle Age","Old"))</f>
        <v>Middle Age</v>
      </c>
      <c r="M1569" s="3">
        <f>IF(Table2[[#This Row],[Delivery_Time_Days]]&gt;=7,Table2[[#This Row],[Customer_Rating]],"")</f>
        <v>2.2000000000000002</v>
      </c>
      <c r="N1569" s="3" t="str">
        <f>IF(Table2[[#This Row],[Delivery_Time_Days]]&lt;7,Table2[[#This Row],[Customer_Rating]],"")</f>
        <v/>
      </c>
    </row>
    <row r="1570" spans="1:14" x14ac:dyDescent="0.3">
      <c r="A1570">
        <v>1569</v>
      </c>
      <c r="B1570">
        <v>20</v>
      </c>
      <c r="C1570" t="s">
        <v>23</v>
      </c>
      <c r="D1570" t="s">
        <v>22</v>
      </c>
      <c r="E1570" t="s">
        <v>19</v>
      </c>
      <c r="F1570" s="2">
        <v>74.790000000000006</v>
      </c>
      <c r="G1570">
        <v>7</v>
      </c>
      <c r="H1570" s="3">
        <v>4.2</v>
      </c>
      <c r="I1570" t="s">
        <v>13</v>
      </c>
      <c r="J1570" s="1">
        <v>46130</v>
      </c>
      <c r="K1570" s="1">
        <f>Table2[[#This Row],[Order_Date]]+Table2[[#This Row],[Delivery_Time_Days]]</f>
        <v>46137</v>
      </c>
      <c r="L1570" t="str">
        <f>IF(Table2[[#This Row],[Customer_Age]]&lt;30,"Young",IF(Table2[[#This Row],[Customer_Age]]&lt;45,"Middle Age","Old"))</f>
        <v>Young</v>
      </c>
      <c r="M1570" s="3">
        <f>IF(Table2[[#This Row],[Delivery_Time_Days]]&gt;=7,Table2[[#This Row],[Customer_Rating]],"")</f>
        <v>4.2</v>
      </c>
      <c r="N1570" s="3" t="str">
        <f>IF(Table2[[#This Row],[Delivery_Time_Days]]&lt;7,Table2[[#This Row],[Customer_Rating]],"")</f>
        <v/>
      </c>
    </row>
    <row r="1571" spans="1:14" x14ac:dyDescent="0.3">
      <c r="A1571">
        <v>1570</v>
      </c>
      <c r="B1571">
        <v>53</v>
      </c>
      <c r="C1571" t="s">
        <v>23</v>
      </c>
      <c r="D1571" t="s">
        <v>25</v>
      </c>
      <c r="E1571" t="s">
        <v>19</v>
      </c>
      <c r="F1571" s="2">
        <v>335.85</v>
      </c>
      <c r="G1571">
        <v>8</v>
      </c>
      <c r="H1571" s="3">
        <v>4.3</v>
      </c>
      <c r="I1571" t="s">
        <v>17</v>
      </c>
      <c r="J1571" s="1">
        <v>46131</v>
      </c>
      <c r="K1571" s="1">
        <f>Table2[[#This Row],[Order_Date]]+Table2[[#This Row],[Delivery_Time_Days]]</f>
        <v>46139</v>
      </c>
      <c r="L1571" t="str">
        <f>IF(Table2[[#This Row],[Customer_Age]]&lt;30,"Young",IF(Table2[[#This Row],[Customer_Age]]&lt;45,"Middle Age","Old"))</f>
        <v>Old</v>
      </c>
      <c r="M1571" s="3">
        <f>IF(Table2[[#This Row],[Delivery_Time_Days]]&gt;=7,Table2[[#This Row],[Customer_Rating]],"")</f>
        <v>4.3</v>
      </c>
      <c r="N1571" s="3" t="str">
        <f>IF(Table2[[#This Row],[Delivery_Time_Days]]&lt;7,Table2[[#This Row],[Customer_Rating]],"")</f>
        <v/>
      </c>
    </row>
    <row r="1572" spans="1:14" x14ac:dyDescent="0.3">
      <c r="A1572">
        <v>1571</v>
      </c>
      <c r="B1572">
        <v>44</v>
      </c>
      <c r="C1572" t="s">
        <v>10</v>
      </c>
      <c r="D1572" t="s">
        <v>11</v>
      </c>
      <c r="E1572" t="s">
        <v>24</v>
      </c>
      <c r="F1572" s="2">
        <v>206.61</v>
      </c>
      <c r="G1572">
        <v>10</v>
      </c>
      <c r="H1572" s="3">
        <v>1.9</v>
      </c>
      <c r="I1572" t="s">
        <v>13</v>
      </c>
      <c r="J1572" s="1">
        <v>46132</v>
      </c>
      <c r="K1572" s="1">
        <f>Table2[[#This Row],[Order_Date]]+Table2[[#This Row],[Delivery_Time_Days]]</f>
        <v>46142</v>
      </c>
      <c r="L1572" t="str">
        <f>IF(Table2[[#This Row],[Customer_Age]]&lt;30,"Young",IF(Table2[[#This Row],[Customer_Age]]&lt;45,"Middle Age","Old"))</f>
        <v>Middle Age</v>
      </c>
      <c r="M1572" s="3">
        <f>IF(Table2[[#This Row],[Delivery_Time_Days]]&gt;=7,Table2[[#This Row],[Customer_Rating]],"")</f>
        <v>1.9</v>
      </c>
      <c r="N1572" s="3" t="str">
        <f>IF(Table2[[#This Row],[Delivery_Time_Days]]&lt;7,Table2[[#This Row],[Customer_Rating]],"")</f>
        <v/>
      </c>
    </row>
    <row r="1573" spans="1:14" x14ac:dyDescent="0.3">
      <c r="A1573">
        <v>1572</v>
      </c>
      <c r="B1573">
        <v>58</v>
      </c>
      <c r="C1573" t="s">
        <v>14</v>
      </c>
      <c r="D1573" t="s">
        <v>25</v>
      </c>
      <c r="E1573" t="s">
        <v>21</v>
      </c>
      <c r="F1573" s="2">
        <v>1156.25</v>
      </c>
      <c r="G1573">
        <v>12</v>
      </c>
      <c r="H1573" s="3">
        <v>4.0999999999999996</v>
      </c>
      <c r="I1573" t="s">
        <v>13</v>
      </c>
      <c r="J1573" s="1">
        <v>46133</v>
      </c>
      <c r="K1573" s="1">
        <f>Table2[[#This Row],[Order_Date]]+Table2[[#This Row],[Delivery_Time_Days]]</f>
        <v>46145</v>
      </c>
      <c r="L1573" t="str">
        <f>IF(Table2[[#This Row],[Customer_Age]]&lt;30,"Young",IF(Table2[[#This Row],[Customer_Age]]&lt;45,"Middle Age","Old"))</f>
        <v>Old</v>
      </c>
      <c r="M1573" s="3">
        <f>IF(Table2[[#This Row],[Delivery_Time_Days]]&gt;=7,Table2[[#This Row],[Customer_Rating]],"")</f>
        <v>4.0999999999999996</v>
      </c>
      <c r="N1573" s="3" t="str">
        <f>IF(Table2[[#This Row],[Delivery_Time_Days]]&lt;7,Table2[[#This Row],[Customer_Rating]],"")</f>
        <v/>
      </c>
    </row>
    <row r="1574" spans="1:14" x14ac:dyDescent="0.3">
      <c r="A1574">
        <v>1573</v>
      </c>
      <c r="B1574">
        <v>56</v>
      </c>
      <c r="C1574" t="s">
        <v>10</v>
      </c>
      <c r="D1574" t="s">
        <v>11</v>
      </c>
      <c r="E1574" t="s">
        <v>19</v>
      </c>
      <c r="F1574" s="2">
        <v>74.81</v>
      </c>
      <c r="G1574">
        <v>3</v>
      </c>
      <c r="H1574" s="3">
        <v>2.5</v>
      </c>
      <c r="I1574" t="s">
        <v>17</v>
      </c>
      <c r="J1574" s="1">
        <v>46134</v>
      </c>
      <c r="K1574" s="1">
        <f>Table2[[#This Row],[Order_Date]]+Table2[[#This Row],[Delivery_Time_Days]]</f>
        <v>46137</v>
      </c>
      <c r="L1574" t="str">
        <f>IF(Table2[[#This Row],[Customer_Age]]&lt;30,"Young",IF(Table2[[#This Row],[Customer_Age]]&lt;45,"Middle Age","Old"))</f>
        <v>Old</v>
      </c>
      <c r="M1574" s="3" t="str">
        <f>IF(Table2[[#This Row],[Delivery_Time_Days]]&gt;=7,Table2[[#This Row],[Customer_Rating]],"")</f>
        <v/>
      </c>
      <c r="N1574" s="3">
        <f>IF(Table2[[#This Row],[Delivery_Time_Days]]&lt;7,Table2[[#This Row],[Customer_Rating]],"")</f>
        <v>2.5</v>
      </c>
    </row>
    <row r="1575" spans="1:14" x14ac:dyDescent="0.3">
      <c r="A1575">
        <v>1574</v>
      </c>
      <c r="B1575">
        <v>36</v>
      </c>
      <c r="C1575" t="s">
        <v>10</v>
      </c>
      <c r="D1575" t="s">
        <v>18</v>
      </c>
      <c r="E1575" t="s">
        <v>19</v>
      </c>
      <c r="F1575" s="2">
        <v>124.4</v>
      </c>
      <c r="G1575">
        <v>5</v>
      </c>
      <c r="H1575" s="3">
        <v>2.6</v>
      </c>
      <c r="I1575" t="s">
        <v>13</v>
      </c>
      <c r="J1575" s="1">
        <v>46135</v>
      </c>
      <c r="K1575" s="1">
        <f>Table2[[#This Row],[Order_Date]]+Table2[[#This Row],[Delivery_Time_Days]]</f>
        <v>46140</v>
      </c>
      <c r="L1575" t="str">
        <f>IF(Table2[[#This Row],[Customer_Age]]&lt;30,"Young",IF(Table2[[#This Row],[Customer_Age]]&lt;45,"Middle Age","Old"))</f>
        <v>Middle Age</v>
      </c>
      <c r="M1575" s="3" t="str">
        <f>IF(Table2[[#This Row],[Delivery_Time_Days]]&gt;=7,Table2[[#This Row],[Customer_Rating]],"")</f>
        <v/>
      </c>
      <c r="N1575" s="3">
        <f>IF(Table2[[#This Row],[Delivery_Time_Days]]&lt;7,Table2[[#This Row],[Customer_Rating]],"")</f>
        <v>2.6</v>
      </c>
    </row>
    <row r="1576" spans="1:14" x14ac:dyDescent="0.3">
      <c r="A1576">
        <v>1575</v>
      </c>
      <c r="B1576">
        <v>40</v>
      </c>
      <c r="C1576" t="s">
        <v>23</v>
      </c>
      <c r="D1576" t="s">
        <v>15</v>
      </c>
      <c r="E1576" t="s">
        <v>16</v>
      </c>
      <c r="F1576" s="2">
        <v>1068.1300000000001</v>
      </c>
      <c r="G1576">
        <v>11</v>
      </c>
      <c r="H1576" s="3">
        <v>4.2</v>
      </c>
      <c r="I1576" t="s">
        <v>17</v>
      </c>
      <c r="J1576" s="1">
        <v>46136</v>
      </c>
      <c r="K1576" s="1">
        <f>Table2[[#This Row],[Order_Date]]+Table2[[#This Row],[Delivery_Time_Days]]</f>
        <v>46147</v>
      </c>
      <c r="L1576" t="str">
        <f>IF(Table2[[#This Row],[Customer_Age]]&lt;30,"Young",IF(Table2[[#This Row],[Customer_Age]]&lt;45,"Middle Age","Old"))</f>
        <v>Middle Age</v>
      </c>
      <c r="M1576" s="3">
        <f>IF(Table2[[#This Row],[Delivery_Time_Days]]&gt;=7,Table2[[#This Row],[Customer_Rating]],"")</f>
        <v>4.2</v>
      </c>
      <c r="N1576" s="3" t="str">
        <f>IF(Table2[[#This Row],[Delivery_Time_Days]]&lt;7,Table2[[#This Row],[Customer_Rating]],"")</f>
        <v/>
      </c>
    </row>
    <row r="1577" spans="1:14" x14ac:dyDescent="0.3">
      <c r="A1577">
        <v>1576</v>
      </c>
      <c r="B1577">
        <v>40</v>
      </c>
      <c r="C1577" t="s">
        <v>23</v>
      </c>
      <c r="D1577" t="s">
        <v>25</v>
      </c>
      <c r="E1577" t="s">
        <v>16</v>
      </c>
      <c r="F1577" s="2">
        <v>106.59</v>
      </c>
      <c r="G1577">
        <v>9</v>
      </c>
      <c r="H1577" s="3">
        <v>2.5</v>
      </c>
      <c r="I1577" t="s">
        <v>13</v>
      </c>
      <c r="J1577" s="1">
        <v>46137</v>
      </c>
      <c r="K1577" s="1">
        <f>Table2[[#This Row],[Order_Date]]+Table2[[#This Row],[Delivery_Time_Days]]</f>
        <v>46146</v>
      </c>
      <c r="L1577" t="str">
        <f>IF(Table2[[#This Row],[Customer_Age]]&lt;30,"Young",IF(Table2[[#This Row],[Customer_Age]]&lt;45,"Middle Age","Old"))</f>
        <v>Middle Age</v>
      </c>
      <c r="M1577" s="3">
        <f>IF(Table2[[#This Row],[Delivery_Time_Days]]&gt;=7,Table2[[#This Row],[Customer_Rating]],"")</f>
        <v>2.5</v>
      </c>
      <c r="N1577" s="3" t="str">
        <f>IF(Table2[[#This Row],[Delivery_Time_Days]]&lt;7,Table2[[#This Row],[Customer_Rating]],"")</f>
        <v/>
      </c>
    </row>
    <row r="1578" spans="1:14" x14ac:dyDescent="0.3">
      <c r="A1578">
        <v>1577</v>
      </c>
      <c r="B1578">
        <v>37</v>
      </c>
      <c r="C1578" t="s">
        <v>23</v>
      </c>
      <c r="D1578" t="s">
        <v>20</v>
      </c>
      <c r="E1578" t="s">
        <v>12</v>
      </c>
      <c r="F1578" s="2">
        <v>573.5</v>
      </c>
      <c r="G1578">
        <v>10</v>
      </c>
      <c r="H1578" s="3">
        <v>1.5</v>
      </c>
      <c r="I1578" t="s">
        <v>13</v>
      </c>
      <c r="J1578" s="1">
        <v>46138</v>
      </c>
      <c r="K1578" s="1">
        <f>Table2[[#This Row],[Order_Date]]+Table2[[#This Row],[Delivery_Time_Days]]</f>
        <v>46148</v>
      </c>
      <c r="L1578" t="str">
        <f>IF(Table2[[#This Row],[Customer_Age]]&lt;30,"Young",IF(Table2[[#This Row],[Customer_Age]]&lt;45,"Middle Age","Old"))</f>
        <v>Middle Age</v>
      </c>
      <c r="M1578" s="3">
        <f>IF(Table2[[#This Row],[Delivery_Time_Days]]&gt;=7,Table2[[#This Row],[Customer_Rating]],"")</f>
        <v>1.5</v>
      </c>
      <c r="N1578" s="3" t="str">
        <f>IF(Table2[[#This Row],[Delivery_Time_Days]]&lt;7,Table2[[#This Row],[Customer_Rating]],"")</f>
        <v/>
      </c>
    </row>
    <row r="1579" spans="1:14" x14ac:dyDescent="0.3">
      <c r="A1579">
        <v>1578</v>
      </c>
      <c r="B1579">
        <v>36</v>
      </c>
      <c r="C1579" t="s">
        <v>14</v>
      </c>
      <c r="D1579" t="s">
        <v>22</v>
      </c>
      <c r="E1579" t="s">
        <v>21</v>
      </c>
      <c r="F1579" s="2">
        <v>493.67</v>
      </c>
      <c r="G1579">
        <v>11</v>
      </c>
      <c r="H1579" s="3">
        <v>3.3</v>
      </c>
      <c r="I1579" t="s">
        <v>17</v>
      </c>
      <c r="J1579" s="1">
        <v>46139</v>
      </c>
      <c r="K1579" s="1">
        <f>Table2[[#This Row],[Order_Date]]+Table2[[#This Row],[Delivery_Time_Days]]</f>
        <v>46150</v>
      </c>
      <c r="L1579" t="str">
        <f>IF(Table2[[#This Row],[Customer_Age]]&lt;30,"Young",IF(Table2[[#This Row],[Customer_Age]]&lt;45,"Middle Age","Old"))</f>
        <v>Middle Age</v>
      </c>
      <c r="M1579" s="3">
        <f>IF(Table2[[#This Row],[Delivery_Time_Days]]&gt;=7,Table2[[#This Row],[Customer_Rating]],"")</f>
        <v>3.3</v>
      </c>
      <c r="N1579" s="3" t="str">
        <f>IF(Table2[[#This Row],[Delivery_Time_Days]]&lt;7,Table2[[#This Row],[Customer_Rating]],"")</f>
        <v/>
      </c>
    </row>
    <row r="1580" spans="1:14" x14ac:dyDescent="0.3">
      <c r="A1580">
        <v>1579</v>
      </c>
      <c r="B1580">
        <v>31</v>
      </c>
      <c r="C1580" t="s">
        <v>10</v>
      </c>
      <c r="D1580" t="s">
        <v>18</v>
      </c>
      <c r="E1580" t="s">
        <v>16</v>
      </c>
      <c r="F1580" s="2">
        <v>1421.99</v>
      </c>
      <c r="G1580">
        <v>8</v>
      </c>
      <c r="H1580" s="3">
        <v>2.2999999999999998</v>
      </c>
      <c r="I1580" t="s">
        <v>13</v>
      </c>
      <c r="J1580" s="1">
        <v>46140</v>
      </c>
      <c r="K1580" s="1">
        <f>Table2[[#This Row],[Order_Date]]+Table2[[#This Row],[Delivery_Time_Days]]</f>
        <v>46148</v>
      </c>
      <c r="L1580" t="str">
        <f>IF(Table2[[#This Row],[Customer_Age]]&lt;30,"Young",IF(Table2[[#This Row],[Customer_Age]]&lt;45,"Middle Age","Old"))</f>
        <v>Middle Age</v>
      </c>
      <c r="M1580" s="3">
        <f>IF(Table2[[#This Row],[Delivery_Time_Days]]&gt;=7,Table2[[#This Row],[Customer_Rating]],"")</f>
        <v>2.2999999999999998</v>
      </c>
      <c r="N1580" s="3" t="str">
        <f>IF(Table2[[#This Row],[Delivery_Time_Days]]&lt;7,Table2[[#This Row],[Customer_Rating]],"")</f>
        <v/>
      </c>
    </row>
    <row r="1581" spans="1:14" x14ac:dyDescent="0.3">
      <c r="A1581">
        <v>1580</v>
      </c>
      <c r="B1581">
        <v>62</v>
      </c>
      <c r="C1581" t="s">
        <v>10</v>
      </c>
      <c r="D1581" t="s">
        <v>11</v>
      </c>
      <c r="E1581" t="s">
        <v>16</v>
      </c>
      <c r="F1581" s="2">
        <v>1237.18</v>
      </c>
      <c r="G1581">
        <v>8</v>
      </c>
      <c r="H1581" s="3">
        <v>4.7</v>
      </c>
      <c r="I1581" t="s">
        <v>17</v>
      </c>
      <c r="J1581" s="1">
        <v>46141</v>
      </c>
      <c r="K1581" s="1">
        <f>Table2[[#This Row],[Order_Date]]+Table2[[#This Row],[Delivery_Time_Days]]</f>
        <v>46149</v>
      </c>
      <c r="L1581" t="str">
        <f>IF(Table2[[#This Row],[Customer_Age]]&lt;30,"Young",IF(Table2[[#This Row],[Customer_Age]]&lt;45,"Middle Age","Old"))</f>
        <v>Old</v>
      </c>
      <c r="M1581" s="3">
        <f>IF(Table2[[#This Row],[Delivery_Time_Days]]&gt;=7,Table2[[#This Row],[Customer_Rating]],"")</f>
        <v>4.7</v>
      </c>
      <c r="N1581" s="3" t="str">
        <f>IF(Table2[[#This Row],[Delivery_Time_Days]]&lt;7,Table2[[#This Row],[Customer_Rating]],"")</f>
        <v/>
      </c>
    </row>
    <row r="1582" spans="1:14" x14ac:dyDescent="0.3">
      <c r="A1582">
        <v>1581</v>
      </c>
      <c r="B1582">
        <v>25</v>
      </c>
      <c r="C1582" t="s">
        <v>14</v>
      </c>
      <c r="D1582" t="s">
        <v>18</v>
      </c>
      <c r="E1582" t="s">
        <v>12</v>
      </c>
      <c r="F1582" s="2">
        <v>982.07</v>
      </c>
      <c r="G1582">
        <v>6</v>
      </c>
      <c r="H1582" s="3">
        <v>2.4</v>
      </c>
      <c r="I1582" t="s">
        <v>13</v>
      </c>
      <c r="J1582" s="1">
        <v>46142</v>
      </c>
      <c r="K1582" s="1">
        <f>Table2[[#This Row],[Order_Date]]+Table2[[#This Row],[Delivery_Time_Days]]</f>
        <v>46148</v>
      </c>
      <c r="L1582" t="str">
        <f>IF(Table2[[#This Row],[Customer_Age]]&lt;30,"Young",IF(Table2[[#This Row],[Customer_Age]]&lt;45,"Middle Age","Old"))</f>
        <v>Young</v>
      </c>
      <c r="M1582" s="3" t="str">
        <f>IF(Table2[[#This Row],[Delivery_Time_Days]]&gt;=7,Table2[[#This Row],[Customer_Rating]],"")</f>
        <v/>
      </c>
      <c r="N1582" s="3">
        <f>IF(Table2[[#This Row],[Delivery_Time_Days]]&lt;7,Table2[[#This Row],[Customer_Rating]],"")</f>
        <v>2.4</v>
      </c>
    </row>
    <row r="1583" spans="1:14" x14ac:dyDescent="0.3">
      <c r="A1583">
        <v>1582</v>
      </c>
      <c r="B1583">
        <v>66</v>
      </c>
      <c r="C1583" t="s">
        <v>23</v>
      </c>
      <c r="D1583" t="s">
        <v>15</v>
      </c>
      <c r="E1583" t="s">
        <v>16</v>
      </c>
      <c r="F1583" s="2">
        <v>789.82</v>
      </c>
      <c r="G1583">
        <v>1</v>
      </c>
      <c r="H1583" s="3">
        <v>1.8</v>
      </c>
      <c r="I1583" t="s">
        <v>13</v>
      </c>
      <c r="J1583" s="1">
        <v>46143</v>
      </c>
      <c r="K1583" s="1">
        <f>Table2[[#This Row],[Order_Date]]+Table2[[#This Row],[Delivery_Time_Days]]</f>
        <v>46144</v>
      </c>
      <c r="L1583" t="str">
        <f>IF(Table2[[#This Row],[Customer_Age]]&lt;30,"Young",IF(Table2[[#This Row],[Customer_Age]]&lt;45,"Middle Age","Old"))</f>
        <v>Old</v>
      </c>
      <c r="M1583" s="3" t="str">
        <f>IF(Table2[[#This Row],[Delivery_Time_Days]]&gt;=7,Table2[[#This Row],[Customer_Rating]],"")</f>
        <v/>
      </c>
      <c r="N1583" s="3">
        <f>IF(Table2[[#This Row],[Delivery_Time_Days]]&lt;7,Table2[[#This Row],[Customer_Rating]],"")</f>
        <v>1.8</v>
      </c>
    </row>
    <row r="1584" spans="1:14" x14ac:dyDescent="0.3">
      <c r="A1584">
        <v>1583</v>
      </c>
      <c r="B1584">
        <v>42</v>
      </c>
      <c r="C1584" t="s">
        <v>14</v>
      </c>
      <c r="D1584" t="s">
        <v>22</v>
      </c>
      <c r="E1584" t="s">
        <v>21</v>
      </c>
      <c r="F1584" s="2">
        <v>1498.01</v>
      </c>
      <c r="G1584">
        <v>14</v>
      </c>
      <c r="H1584" s="3">
        <v>1.8</v>
      </c>
      <c r="I1584" t="s">
        <v>13</v>
      </c>
      <c r="J1584" s="1">
        <v>46144</v>
      </c>
      <c r="K1584" s="1">
        <f>Table2[[#This Row],[Order_Date]]+Table2[[#This Row],[Delivery_Time_Days]]</f>
        <v>46158</v>
      </c>
      <c r="L1584" t="str">
        <f>IF(Table2[[#This Row],[Customer_Age]]&lt;30,"Young",IF(Table2[[#This Row],[Customer_Age]]&lt;45,"Middle Age","Old"))</f>
        <v>Middle Age</v>
      </c>
      <c r="M1584" s="3">
        <f>IF(Table2[[#This Row],[Delivery_Time_Days]]&gt;=7,Table2[[#This Row],[Customer_Rating]],"")</f>
        <v>1.8</v>
      </c>
      <c r="N1584" s="3" t="str">
        <f>IF(Table2[[#This Row],[Delivery_Time_Days]]&lt;7,Table2[[#This Row],[Customer_Rating]],"")</f>
        <v/>
      </c>
    </row>
    <row r="1585" spans="1:14" x14ac:dyDescent="0.3">
      <c r="A1585">
        <v>1584</v>
      </c>
      <c r="B1585">
        <v>58</v>
      </c>
      <c r="C1585" t="s">
        <v>10</v>
      </c>
      <c r="D1585" t="s">
        <v>22</v>
      </c>
      <c r="E1585" t="s">
        <v>19</v>
      </c>
      <c r="F1585" s="2">
        <v>531.82000000000005</v>
      </c>
      <c r="G1585">
        <v>9</v>
      </c>
      <c r="H1585" s="3">
        <v>2.2000000000000002</v>
      </c>
      <c r="I1585" t="s">
        <v>13</v>
      </c>
      <c r="J1585" s="1">
        <v>46145</v>
      </c>
      <c r="K1585" s="1">
        <f>Table2[[#This Row],[Order_Date]]+Table2[[#This Row],[Delivery_Time_Days]]</f>
        <v>46154</v>
      </c>
      <c r="L1585" t="str">
        <f>IF(Table2[[#This Row],[Customer_Age]]&lt;30,"Young",IF(Table2[[#This Row],[Customer_Age]]&lt;45,"Middle Age","Old"))</f>
        <v>Old</v>
      </c>
      <c r="M1585" s="3">
        <f>IF(Table2[[#This Row],[Delivery_Time_Days]]&gt;=7,Table2[[#This Row],[Customer_Rating]],"")</f>
        <v>2.2000000000000002</v>
      </c>
      <c r="N1585" s="3" t="str">
        <f>IF(Table2[[#This Row],[Delivery_Time_Days]]&lt;7,Table2[[#This Row],[Customer_Rating]],"")</f>
        <v/>
      </c>
    </row>
    <row r="1586" spans="1:14" x14ac:dyDescent="0.3">
      <c r="A1586">
        <v>1585</v>
      </c>
      <c r="B1586">
        <v>34</v>
      </c>
      <c r="C1586" t="s">
        <v>10</v>
      </c>
      <c r="D1586" t="s">
        <v>18</v>
      </c>
      <c r="E1586" t="s">
        <v>19</v>
      </c>
      <c r="F1586" s="2">
        <v>666.64</v>
      </c>
      <c r="G1586">
        <v>2</v>
      </c>
      <c r="H1586" s="3">
        <v>2.7</v>
      </c>
      <c r="I1586" t="s">
        <v>17</v>
      </c>
      <c r="J1586" s="1">
        <v>46146</v>
      </c>
      <c r="K1586" s="1">
        <f>Table2[[#This Row],[Order_Date]]+Table2[[#This Row],[Delivery_Time_Days]]</f>
        <v>46148</v>
      </c>
      <c r="L1586" t="str">
        <f>IF(Table2[[#This Row],[Customer_Age]]&lt;30,"Young",IF(Table2[[#This Row],[Customer_Age]]&lt;45,"Middle Age","Old"))</f>
        <v>Middle Age</v>
      </c>
      <c r="M1586" s="3" t="str">
        <f>IF(Table2[[#This Row],[Delivery_Time_Days]]&gt;=7,Table2[[#This Row],[Customer_Rating]],"")</f>
        <v/>
      </c>
      <c r="N1586" s="3">
        <f>IF(Table2[[#This Row],[Delivery_Time_Days]]&lt;7,Table2[[#This Row],[Customer_Rating]],"")</f>
        <v>2.7</v>
      </c>
    </row>
    <row r="1587" spans="1:14" x14ac:dyDescent="0.3">
      <c r="A1587">
        <v>1586</v>
      </c>
      <c r="B1587">
        <v>57</v>
      </c>
      <c r="C1587" t="s">
        <v>23</v>
      </c>
      <c r="D1587" t="s">
        <v>11</v>
      </c>
      <c r="E1587" t="s">
        <v>19</v>
      </c>
      <c r="F1587" s="2">
        <v>385.97</v>
      </c>
      <c r="G1587">
        <v>7</v>
      </c>
      <c r="H1587" s="3">
        <v>2.8</v>
      </c>
      <c r="I1587" t="s">
        <v>13</v>
      </c>
      <c r="J1587" s="1">
        <v>46147</v>
      </c>
      <c r="K1587" s="1">
        <f>Table2[[#This Row],[Order_Date]]+Table2[[#This Row],[Delivery_Time_Days]]</f>
        <v>46154</v>
      </c>
      <c r="L1587" t="str">
        <f>IF(Table2[[#This Row],[Customer_Age]]&lt;30,"Young",IF(Table2[[#This Row],[Customer_Age]]&lt;45,"Middle Age","Old"))</f>
        <v>Old</v>
      </c>
      <c r="M1587" s="3">
        <f>IF(Table2[[#This Row],[Delivery_Time_Days]]&gt;=7,Table2[[#This Row],[Customer_Rating]],"")</f>
        <v>2.8</v>
      </c>
      <c r="N1587" s="3" t="str">
        <f>IF(Table2[[#This Row],[Delivery_Time_Days]]&lt;7,Table2[[#This Row],[Customer_Rating]],"")</f>
        <v/>
      </c>
    </row>
    <row r="1588" spans="1:14" x14ac:dyDescent="0.3">
      <c r="A1588">
        <v>1587</v>
      </c>
      <c r="B1588">
        <v>22</v>
      </c>
      <c r="C1588" t="s">
        <v>23</v>
      </c>
      <c r="D1588" t="s">
        <v>20</v>
      </c>
      <c r="E1588" t="s">
        <v>21</v>
      </c>
      <c r="F1588" s="2">
        <v>1340.5</v>
      </c>
      <c r="G1588">
        <v>7</v>
      </c>
      <c r="H1588" s="3">
        <v>1.6</v>
      </c>
      <c r="I1588" t="s">
        <v>13</v>
      </c>
      <c r="J1588" s="1">
        <v>46148</v>
      </c>
      <c r="K1588" s="1">
        <f>Table2[[#This Row],[Order_Date]]+Table2[[#This Row],[Delivery_Time_Days]]</f>
        <v>46155</v>
      </c>
      <c r="L1588" t="str">
        <f>IF(Table2[[#This Row],[Customer_Age]]&lt;30,"Young",IF(Table2[[#This Row],[Customer_Age]]&lt;45,"Middle Age","Old"))</f>
        <v>Young</v>
      </c>
      <c r="M1588" s="3">
        <f>IF(Table2[[#This Row],[Delivery_Time_Days]]&gt;=7,Table2[[#This Row],[Customer_Rating]],"")</f>
        <v>1.6</v>
      </c>
      <c r="N1588" s="3" t="str">
        <f>IF(Table2[[#This Row],[Delivery_Time_Days]]&lt;7,Table2[[#This Row],[Customer_Rating]],"")</f>
        <v/>
      </c>
    </row>
    <row r="1589" spans="1:14" x14ac:dyDescent="0.3">
      <c r="A1589">
        <v>1588</v>
      </c>
      <c r="B1589">
        <v>69</v>
      </c>
      <c r="C1589" t="s">
        <v>10</v>
      </c>
      <c r="D1589" t="s">
        <v>25</v>
      </c>
      <c r="E1589" t="s">
        <v>21</v>
      </c>
      <c r="F1589" s="2">
        <v>1425.99</v>
      </c>
      <c r="G1589">
        <v>5</v>
      </c>
      <c r="H1589" s="3">
        <v>2.9</v>
      </c>
      <c r="I1589" t="s">
        <v>17</v>
      </c>
      <c r="J1589" s="1">
        <v>46149</v>
      </c>
      <c r="K1589" s="1">
        <f>Table2[[#This Row],[Order_Date]]+Table2[[#This Row],[Delivery_Time_Days]]</f>
        <v>46154</v>
      </c>
      <c r="L1589" t="str">
        <f>IF(Table2[[#This Row],[Customer_Age]]&lt;30,"Young",IF(Table2[[#This Row],[Customer_Age]]&lt;45,"Middle Age","Old"))</f>
        <v>Old</v>
      </c>
      <c r="M1589" s="3" t="str">
        <f>IF(Table2[[#This Row],[Delivery_Time_Days]]&gt;=7,Table2[[#This Row],[Customer_Rating]],"")</f>
        <v/>
      </c>
      <c r="N1589" s="3">
        <f>IF(Table2[[#This Row],[Delivery_Time_Days]]&lt;7,Table2[[#This Row],[Customer_Rating]],"")</f>
        <v>2.9</v>
      </c>
    </row>
    <row r="1590" spans="1:14" x14ac:dyDescent="0.3">
      <c r="A1590">
        <v>1589</v>
      </c>
      <c r="B1590">
        <v>20</v>
      </c>
      <c r="C1590" t="s">
        <v>23</v>
      </c>
      <c r="D1590" t="s">
        <v>11</v>
      </c>
      <c r="E1590" t="s">
        <v>16</v>
      </c>
      <c r="F1590" s="2">
        <v>105.19</v>
      </c>
      <c r="G1590">
        <v>5</v>
      </c>
      <c r="H1590" s="3">
        <v>4.5999999999999996</v>
      </c>
      <c r="I1590" t="s">
        <v>13</v>
      </c>
      <c r="J1590" s="1">
        <v>46150</v>
      </c>
      <c r="K1590" s="1">
        <f>Table2[[#This Row],[Order_Date]]+Table2[[#This Row],[Delivery_Time_Days]]</f>
        <v>46155</v>
      </c>
      <c r="L1590" t="str">
        <f>IF(Table2[[#This Row],[Customer_Age]]&lt;30,"Young",IF(Table2[[#This Row],[Customer_Age]]&lt;45,"Middle Age","Old"))</f>
        <v>Young</v>
      </c>
      <c r="M1590" s="3" t="str">
        <f>IF(Table2[[#This Row],[Delivery_Time_Days]]&gt;=7,Table2[[#This Row],[Customer_Rating]],"")</f>
        <v/>
      </c>
      <c r="N1590" s="3">
        <f>IF(Table2[[#This Row],[Delivery_Time_Days]]&lt;7,Table2[[#This Row],[Customer_Rating]],"")</f>
        <v>4.5999999999999996</v>
      </c>
    </row>
    <row r="1591" spans="1:14" x14ac:dyDescent="0.3">
      <c r="A1591">
        <v>1590</v>
      </c>
      <c r="B1591">
        <v>62</v>
      </c>
      <c r="C1591" t="s">
        <v>23</v>
      </c>
      <c r="D1591" t="s">
        <v>18</v>
      </c>
      <c r="E1591" t="s">
        <v>16</v>
      </c>
      <c r="F1591" s="2">
        <v>988.35</v>
      </c>
      <c r="G1591">
        <v>1</v>
      </c>
      <c r="H1591" s="3">
        <v>2</v>
      </c>
      <c r="I1591" t="s">
        <v>13</v>
      </c>
      <c r="J1591" s="1">
        <v>46151</v>
      </c>
      <c r="K1591" s="1">
        <f>Table2[[#This Row],[Order_Date]]+Table2[[#This Row],[Delivery_Time_Days]]</f>
        <v>46152</v>
      </c>
      <c r="L1591" t="str">
        <f>IF(Table2[[#This Row],[Customer_Age]]&lt;30,"Young",IF(Table2[[#This Row],[Customer_Age]]&lt;45,"Middle Age","Old"))</f>
        <v>Old</v>
      </c>
      <c r="M1591" s="3" t="str">
        <f>IF(Table2[[#This Row],[Delivery_Time_Days]]&gt;=7,Table2[[#This Row],[Customer_Rating]],"")</f>
        <v/>
      </c>
      <c r="N1591" s="3">
        <f>IF(Table2[[#This Row],[Delivery_Time_Days]]&lt;7,Table2[[#This Row],[Customer_Rating]],"")</f>
        <v>2</v>
      </c>
    </row>
    <row r="1592" spans="1:14" x14ac:dyDescent="0.3">
      <c r="A1592">
        <v>1591</v>
      </c>
      <c r="B1592">
        <v>24</v>
      </c>
      <c r="C1592" t="s">
        <v>14</v>
      </c>
      <c r="D1592" t="s">
        <v>11</v>
      </c>
      <c r="E1592" t="s">
        <v>19</v>
      </c>
      <c r="F1592" s="2">
        <v>696.26</v>
      </c>
      <c r="G1592">
        <v>13</v>
      </c>
      <c r="H1592" s="3">
        <v>3.4</v>
      </c>
      <c r="I1592" t="s">
        <v>17</v>
      </c>
      <c r="J1592" s="1">
        <v>46152</v>
      </c>
      <c r="K1592" s="1">
        <f>Table2[[#This Row],[Order_Date]]+Table2[[#This Row],[Delivery_Time_Days]]</f>
        <v>46165</v>
      </c>
      <c r="L1592" t="str">
        <f>IF(Table2[[#This Row],[Customer_Age]]&lt;30,"Young",IF(Table2[[#This Row],[Customer_Age]]&lt;45,"Middle Age","Old"))</f>
        <v>Young</v>
      </c>
      <c r="M1592" s="3">
        <f>IF(Table2[[#This Row],[Delivery_Time_Days]]&gt;=7,Table2[[#This Row],[Customer_Rating]],"")</f>
        <v>3.4</v>
      </c>
      <c r="N1592" s="3" t="str">
        <f>IF(Table2[[#This Row],[Delivery_Time_Days]]&lt;7,Table2[[#This Row],[Customer_Rating]],"")</f>
        <v/>
      </c>
    </row>
    <row r="1593" spans="1:14" x14ac:dyDescent="0.3">
      <c r="A1593">
        <v>1592</v>
      </c>
      <c r="B1593">
        <v>30</v>
      </c>
      <c r="C1593" t="s">
        <v>23</v>
      </c>
      <c r="D1593" t="s">
        <v>18</v>
      </c>
      <c r="E1593" t="s">
        <v>21</v>
      </c>
      <c r="F1593" s="2">
        <v>993.83</v>
      </c>
      <c r="G1593">
        <v>14</v>
      </c>
      <c r="H1593" s="3">
        <v>4.8</v>
      </c>
      <c r="I1593" t="s">
        <v>17</v>
      </c>
      <c r="J1593" s="1">
        <v>46153</v>
      </c>
      <c r="K1593" s="1">
        <f>Table2[[#This Row],[Order_Date]]+Table2[[#This Row],[Delivery_Time_Days]]</f>
        <v>46167</v>
      </c>
      <c r="L1593" t="str">
        <f>IF(Table2[[#This Row],[Customer_Age]]&lt;30,"Young",IF(Table2[[#This Row],[Customer_Age]]&lt;45,"Middle Age","Old"))</f>
        <v>Middle Age</v>
      </c>
      <c r="M1593" s="3">
        <f>IF(Table2[[#This Row],[Delivery_Time_Days]]&gt;=7,Table2[[#This Row],[Customer_Rating]],"")</f>
        <v>4.8</v>
      </c>
      <c r="N1593" s="3" t="str">
        <f>IF(Table2[[#This Row],[Delivery_Time_Days]]&lt;7,Table2[[#This Row],[Customer_Rating]],"")</f>
        <v/>
      </c>
    </row>
    <row r="1594" spans="1:14" x14ac:dyDescent="0.3">
      <c r="A1594">
        <v>1593</v>
      </c>
      <c r="B1594">
        <v>69</v>
      </c>
      <c r="C1594" t="s">
        <v>23</v>
      </c>
      <c r="D1594" t="s">
        <v>18</v>
      </c>
      <c r="E1594" t="s">
        <v>16</v>
      </c>
      <c r="F1594" s="2">
        <v>449.46</v>
      </c>
      <c r="G1594">
        <v>11</v>
      </c>
      <c r="H1594" s="3">
        <v>3.2</v>
      </c>
      <c r="I1594" t="s">
        <v>13</v>
      </c>
      <c r="J1594" s="1">
        <v>46154</v>
      </c>
      <c r="K1594" s="1">
        <f>Table2[[#This Row],[Order_Date]]+Table2[[#This Row],[Delivery_Time_Days]]</f>
        <v>46165</v>
      </c>
      <c r="L1594" t="str">
        <f>IF(Table2[[#This Row],[Customer_Age]]&lt;30,"Young",IF(Table2[[#This Row],[Customer_Age]]&lt;45,"Middle Age","Old"))</f>
        <v>Old</v>
      </c>
      <c r="M1594" s="3">
        <f>IF(Table2[[#This Row],[Delivery_Time_Days]]&gt;=7,Table2[[#This Row],[Customer_Rating]],"")</f>
        <v>3.2</v>
      </c>
      <c r="N1594" s="3" t="str">
        <f>IF(Table2[[#This Row],[Delivery_Time_Days]]&lt;7,Table2[[#This Row],[Customer_Rating]],"")</f>
        <v/>
      </c>
    </row>
    <row r="1595" spans="1:14" x14ac:dyDescent="0.3">
      <c r="A1595">
        <v>1594</v>
      </c>
      <c r="B1595">
        <v>45</v>
      </c>
      <c r="C1595" t="s">
        <v>23</v>
      </c>
      <c r="D1595" t="s">
        <v>18</v>
      </c>
      <c r="E1595" t="s">
        <v>16</v>
      </c>
      <c r="F1595" s="2">
        <v>804.29</v>
      </c>
      <c r="G1595">
        <v>5</v>
      </c>
      <c r="H1595" s="3">
        <v>1.8</v>
      </c>
      <c r="I1595" t="s">
        <v>13</v>
      </c>
      <c r="J1595" s="1">
        <v>46155</v>
      </c>
      <c r="K1595" s="1">
        <f>Table2[[#This Row],[Order_Date]]+Table2[[#This Row],[Delivery_Time_Days]]</f>
        <v>46160</v>
      </c>
      <c r="L1595" t="str">
        <f>IF(Table2[[#This Row],[Customer_Age]]&lt;30,"Young",IF(Table2[[#This Row],[Customer_Age]]&lt;45,"Middle Age","Old"))</f>
        <v>Old</v>
      </c>
      <c r="M1595" s="3" t="str">
        <f>IF(Table2[[#This Row],[Delivery_Time_Days]]&gt;=7,Table2[[#This Row],[Customer_Rating]],"")</f>
        <v/>
      </c>
      <c r="N1595" s="3">
        <f>IF(Table2[[#This Row],[Delivery_Time_Days]]&lt;7,Table2[[#This Row],[Customer_Rating]],"")</f>
        <v>1.8</v>
      </c>
    </row>
    <row r="1596" spans="1:14" x14ac:dyDescent="0.3">
      <c r="A1596">
        <v>1595</v>
      </c>
      <c r="B1596">
        <v>47</v>
      </c>
      <c r="C1596" t="s">
        <v>14</v>
      </c>
      <c r="D1596" t="s">
        <v>25</v>
      </c>
      <c r="E1596" t="s">
        <v>21</v>
      </c>
      <c r="F1596" s="2">
        <v>529.91</v>
      </c>
      <c r="G1596">
        <v>4</v>
      </c>
      <c r="H1596" s="3">
        <v>2.8</v>
      </c>
      <c r="I1596" t="s">
        <v>17</v>
      </c>
      <c r="J1596" s="1">
        <v>46156</v>
      </c>
      <c r="K1596" s="1">
        <f>Table2[[#This Row],[Order_Date]]+Table2[[#This Row],[Delivery_Time_Days]]</f>
        <v>46160</v>
      </c>
      <c r="L1596" t="str">
        <f>IF(Table2[[#This Row],[Customer_Age]]&lt;30,"Young",IF(Table2[[#This Row],[Customer_Age]]&lt;45,"Middle Age","Old"))</f>
        <v>Old</v>
      </c>
      <c r="M1596" s="3" t="str">
        <f>IF(Table2[[#This Row],[Delivery_Time_Days]]&gt;=7,Table2[[#This Row],[Customer_Rating]],"")</f>
        <v/>
      </c>
      <c r="N1596" s="3">
        <f>IF(Table2[[#This Row],[Delivery_Time_Days]]&lt;7,Table2[[#This Row],[Customer_Rating]],"")</f>
        <v>2.8</v>
      </c>
    </row>
    <row r="1597" spans="1:14" x14ac:dyDescent="0.3">
      <c r="A1597">
        <v>1596</v>
      </c>
      <c r="B1597">
        <v>59</v>
      </c>
      <c r="C1597" t="s">
        <v>10</v>
      </c>
      <c r="D1597" t="s">
        <v>25</v>
      </c>
      <c r="E1597" t="s">
        <v>19</v>
      </c>
      <c r="F1597" s="2">
        <v>806.37</v>
      </c>
      <c r="G1597">
        <v>9</v>
      </c>
      <c r="H1597" s="3">
        <v>2.4</v>
      </c>
      <c r="I1597" t="s">
        <v>17</v>
      </c>
      <c r="J1597" s="1">
        <v>46157</v>
      </c>
      <c r="K1597" s="1">
        <f>Table2[[#This Row],[Order_Date]]+Table2[[#This Row],[Delivery_Time_Days]]</f>
        <v>46166</v>
      </c>
      <c r="L1597" t="str">
        <f>IF(Table2[[#This Row],[Customer_Age]]&lt;30,"Young",IF(Table2[[#This Row],[Customer_Age]]&lt;45,"Middle Age","Old"))</f>
        <v>Old</v>
      </c>
      <c r="M1597" s="3">
        <f>IF(Table2[[#This Row],[Delivery_Time_Days]]&gt;=7,Table2[[#This Row],[Customer_Rating]],"")</f>
        <v>2.4</v>
      </c>
      <c r="N1597" s="3" t="str">
        <f>IF(Table2[[#This Row],[Delivery_Time_Days]]&lt;7,Table2[[#This Row],[Customer_Rating]],"")</f>
        <v/>
      </c>
    </row>
    <row r="1598" spans="1:14" x14ac:dyDescent="0.3">
      <c r="A1598">
        <v>1597</v>
      </c>
      <c r="B1598">
        <v>29</v>
      </c>
      <c r="C1598" t="s">
        <v>23</v>
      </c>
      <c r="D1598" t="s">
        <v>11</v>
      </c>
      <c r="E1598" t="s">
        <v>24</v>
      </c>
      <c r="F1598" s="2">
        <v>713.73</v>
      </c>
      <c r="G1598">
        <v>5</v>
      </c>
      <c r="H1598" s="3">
        <v>1.7</v>
      </c>
      <c r="I1598" t="s">
        <v>17</v>
      </c>
      <c r="J1598" s="1">
        <v>46158</v>
      </c>
      <c r="K1598" s="1">
        <f>Table2[[#This Row],[Order_Date]]+Table2[[#This Row],[Delivery_Time_Days]]</f>
        <v>46163</v>
      </c>
      <c r="L1598" t="str">
        <f>IF(Table2[[#This Row],[Customer_Age]]&lt;30,"Young",IF(Table2[[#This Row],[Customer_Age]]&lt;45,"Middle Age","Old"))</f>
        <v>Young</v>
      </c>
      <c r="M1598" s="3" t="str">
        <f>IF(Table2[[#This Row],[Delivery_Time_Days]]&gt;=7,Table2[[#This Row],[Customer_Rating]],"")</f>
        <v/>
      </c>
      <c r="N1598" s="3">
        <f>IF(Table2[[#This Row],[Delivery_Time_Days]]&lt;7,Table2[[#This Row],[Customer_Rating]],"")</f>
        <v>1.7</v>
      </c>
    </row>
    <row r="1599" spans="1:14" x14ac:dyDescent="0.3">
      <c r="A1599">
        <v>1598</v>
      </c>
      <c r="B1599">
        <v>68</v>
      </c>
      <c r="C1599" t="s">
        <v>14</v>
      </c>
      <c r="D1599" t="s">
        <v>25</v>
      </c>
      <c r="E1599" t="s">
        <v>12</v>
      </c>
      <c r="F1599" s="2">
        <v>191.17</v>
      </c>
      <c r="G1599">
        <v>1</v>
      </c>
      <c r="H1599" s="3">
        <v>3.9</v>
      </c>
      <c r="I1599" t="s">
        <v>17</v>
      </c>
      <c r="J1599" s="1">
        <v>46159</v>
      </c>
      <c r="K1599" s="1">
        <f>Table2[[#This Row],[Order_Date]]+Table2[[#This Row],[Delivery_Time_Days]]</f>
        <v>46160</v>
      </c>
      <c r="L1599" t="str">
        <f>IF(Table2[[#This Row],[Customer_Age]]&lt;30,"Young",IF(Table2[[#This Row],[Customer_Age]]&lt;45,"Middle Age","Old"))</f>
        <v>Old</v>
      </c>
      <c r="M1599" s="3" t="str">
        <f>IF(Table2[[#This Row],[Delivery_Time_Days]]&gt;=7,Table2[[#This Row],[Customer_Rating]],"")</f>
        <v/>
      </c>
      <c r="N1599" s="3">
        <f>IF(Table2[[#This Row],[Delivery_Time_Days]]&lt;7,Table2[[#This Row],[Customer_Rating]],"")</f>
        <v>3.9</v>
      </c>
    </row>
    <row r="1600" spans="1:14" x14ac:dyDescent="0.3">
      <c r="A1600">
        <v>1599</v>
      </c>
      <c r="B1600">
        <v>19</v>
      </c>
      <c r="C1600" t="s">
        <v>10</v>
      </c>
      <c r="D1600" t="s">
        <v>18</v>
      </c>
      <c r="E1600" t="s">
        <v>16</v>
      </c>
      <c r="F1600" s="2">
        <v>377.49</v>
      </c>
      <c r="G1600">
        <v>11</v>
      </c>
      <c r="H1600" s="3">
        <v>4.8</v>
      </c>
      <c r="I1600" t="s">
        <v>17</v>
      </c>
      <c r="J1600" s="1">
        <v>46160</v>
      </c>
      <c r="K1600" s="1">
        <f>Table2[[#This Row],[Order_Date]]+Table2[[#This Row],[Delivery_Time_Days]]</f>
        <v>46171</v>
      </c>
      <c r="L1600" t="str">
        <f>IF(Table2[[#This Row],[Customer_Age]]&lt;30,"Young",IF(Table2[[#This Row],[Customer_Age]]&lt;45,"Middle Age","Old"))</f>
        <v>Young</v>
      </c>
      <c r="M1600" s="3">
        <f>IF(Table2[[#This Row],[Delivery_Time_Days]]&gt;=7,Table2[[#This Row],[Customer_Rating]],"")</f>
        <v>4.8</v>
      </c>
      <c r="N1600" s="3" t="str">
        <f>IF(Table2[[#This Row],[Delivery_Time_Days]]&lt;7,Table2[[#This Row],[Customer_Rating]],"")</f>
        <v/>
      </c>
    </row>
    <row r="1601" spans="1:14" x14ac:dyDescent="0.3">
      <c r="A1601">
        <v>1600</v>
      </c>
      <c r="B1601">
        <v>44</v>
      </c>
      <c r="C1601" t="s">
        <v>23</v>
      </c>
      <c r="D1601" t="s">
        <v>11</v>
      </c>
      <c r="E1601" t="s">
        <v>21</v>
      </c>
      <c r="F1601" s="2">
        <v>49.36</v>
      </c>
      <c r="G1601">
        <v>9</v>
      </c>
      <c r="H1601" s="3">
        <v>3</v>
      </c>
      <c r="I1601" t="s">
        <v>13</v>
      </c>
      <c r="J1601" s="1">
        <v>46161</v>
      </c>
      <c r="K1601" s="1">
        <f>Table2[[#This Row],[Order_Date]]+Table2[[#This Row],[Delivery_Time_Days]]</f>
        <v>46170</v>
      </c>
      <c r="L1601" t="str">
        <f>IF(Table2[[#This Row],[Customer_Age]]&lt;30,"Young",IF(Table2[[#This Row],[Customer_Age]]&lt;45,"Middle Age","Old"))</f>
        <v>Middle Age</v>
      </c>
      <c r="M1601" s="3">
        <f>IF(Table2[[#This Row],[Delivery_Time_Days]]&gt;=7,Table2[[#This Row],[Customer_Rating]],"")</f>
        <v>3</v>
      </c>
      <c r="N1601" s="3" t="str">
        <f>IF(Table2[[#This Row],[Delivery_Time_Days]]&lt;7,Table2[[#This Row],[Customer_Rating]],"")</f>
        <v/>
      </c>
    </row>
    <row r="1602" spans="1:14" x14ac:dyDescent="0.3">
      <c r="A1602">
        <v>1601</v>
      </c>
      <c r="B1602">
        <v>53</v>
      </c>
      <c r="C1602" t="s">
        <v>14</v>
      </c>
      <c r="D1602" t="s">
        <v>11</v>
      </c>
      <c r="E1602" t="s">
        <v>21</v>
      </c>
      <c r="F1602" s="2">
        <v>997.31</v>
      </c>
      <c r="G1602">
        <v>6</v>
      </c>
      <c r="H1602" s="3">
        <v>2.2999999999999998</v>
      </c>
      <c r="I1602" t="s">
        <v>17</v>
      </c>
      <c r="J1602" s="1">
        <v>46162</v>
      </c>
      <c r="K1602" s="1">
        <f>Table2[[#This Row],[Order_Date]]+Table2[[#This Row],[Delivery_Time_Days]]</f>
        <v>46168</v>
      </c>
      <c r="L1602" t="str">
        <f>IF(Table2[[#This Row],[Customer_Age]]&lt;30,"Young",IF(Table2[[#This Row],[Customer_Age]]&lt;45,"Middle Age","Old"))</f>
        <v>Old</v>
      </c>
      <c r="M1602" s="3" t="str">
        <f>IF(Table2[[#This Row],[Delivery_Time_Days]]&gt;=7,Table2[[#This Row],[Customer_Rating]],"")</f>
        <v/>
      </c>
      <c r="N1602" s="3">
        <f>IF(Table2[[#This Row],[Delivery_Time_Days]]&lt;7,Table2[[#This Row],[Customer_Rating]],"")</f>
        <v>2.2999999999999998</v>
      </c>
    </row>
    <row r="1603" spans="1:14" x14ac:dyDescent="0.3">
      <c r="A1603">
        <v>1602</v>
      </c>
      <c r="B1603">
        <v>48</v>
      </c>
      <c r="C1603" t="s">
        <v>14</v>
      </c>
      <c r="D1603" t="s">
        <v>11</v>
      </c>
      <c r="E1603" t="s">
        <v>21</v>
      </c>
      <c r="F1603" s="2">
        <v>1079.8900000000001</v>
      </c>
      <c r="G1603">
        <v>5</v>
      </c>
      <c r="H1603" s="3">
        <v>4.5999999999999996</v>
      </c>
      <c r="I1603" t="s">
        <v>13</v>
      </c>
      <c r="J1603" s="1">
        <v>46163</v>
      </c>
      <c r="K1603" s="1">
        <f>Table2[[#This Row],[Order_Date]]+Table2[[#This Row],[Delivery_Time_Days]]</f>
        <v>46168</v>
      </c>
      <c r="L1603" t="str">
        <f>IF(Table2[[#This Row],[Customer_Age]]&lt;30,"Young",IF(Table2[[#This Row],[Customer_Age]]&lt;45,"Middle Age","Old"))</f>
        <v>Old</v>
      </c>
      <c r="M1603" s="3" t="str">
        <f>IF(Table2[[#This Row],[Delivery_Time_Days]]&gt;=7,Table2[[#This Row],[Customer_Rating]],"")</f>
        <v/>
      </c>
      <c r="N1603" s="3">
        <f>IF(Table2[[#This Row],[Delivery_Time_Days]]&lt;7,Table2[[#This Row],[Customer_Rating]],"")</f>
        <v>4.5999999999999996</v>
      </c>
    </row>
    <row r="1604" spans="1:14" x14ac:dyDescent="0.3">
      <c r="A1604">
        <v>1603</v>
      </c>
      <c r="B1604">
        <v>34</v>
      </c>
      <c r="C1604" t="s">
        <v>23</v>
      </c>
      <c r="D1604" t="s">
        <v>25</v>
      </c>
      <c r="E1604" t="s">
        <v>16</v>
      </c>
      <c r="F1604" s="2">
        <v>876.64</v>
      </c>
      <c r="G1604">
        <v>4</v>
      </c>
      <c r="H1604" s="3">
        <v>1.9</v>
      </c>
      <c r="I1604" t="s">
        <v>13</v>
      </c>
      <c r="J1604" s="1">
        <v>46164</v>
      </c>
      <c r="K1604" s="1">
        <f>Table2[[#This Row],[Order_Date]]+Table2[[#This Row],[Delivery_Time_Days]]</f>
        <v>46168</v>
      </c>
      <c r="L1604" t="str">
        <f>IF(Table2[[#This Row],[Customer_Age]]&lt;30,"Young",IF(Table2[[#This Row],[Customer_Age]]&lt;45,"Middle Age","Old"))</f>
        <v>Middle Age</v>
      </c>
      <c r="M1604" s="3" t="str">
        <f>IF(Table2[[#This Row],[Delivery_Time_Days]]&gt;=7,Table2[[#This Row],[Customer_Rating]],"")</f>
        <v/>
      </c>
      <c r="N1604" s="3">
        <f>IF(Table2[[#This Row],[Delivery_Time_Days]]&lt;7,Table2[[#This Row],[Customer_Rating]],"")</f>
        <v>1.9</v>
      </c>
    </row>
    <row r="1605" spans="1:14" x14ac:dyDescent="0.3">
      <c r="A1605">
        <v>1604</v>
      </c>
      <c r="B1605">
        <v>47</v>
      </c>
      <c r="C1605" t="s">
        <v>23</v>
      </c>
      <c r="D1605" t="s">
        <v>25</v>
      </c>
      <c r="E1605" t="s">
        <v>24</v>
      </c>
      <c r="F1605" s="2">
        <v>900.02</v>
      </c>
      <c r="G1605">
        <v>3</v>
      </c>
      <c r="H1605" s="3">
        <v>1.5</v>
      </c>
      <c r="I1605" t="s">
        <v>17</v>
      </c>
      <c r="J1605" s="1">
        <v>46165</v>
      </c>
      <c r="K1605" s="1">
        <f>Table2[[#This Row],[Order_Date]]+Table2[[#This Row],[Delivery_Time_Days]]</f>
        <v>46168</v>
      </c>
      <c r="L1605" t="str">
        <f>IF(Table2[[#This Row],[Customer_Age]]&lt;30,"Young",IF(Table2[[#This Row],[Customer_Age]]&lt;45,"Middle Age","Old"))</f>
        <v>Old</v>
      </c>
      <c r="M1605" s="3" t="str">
        <f>IF(Table2[[#This Row],[Delivery_Time_Days]]&gt;=7,Table2[[#This Row],[Customer_Rating]],"")</f>
        <v/>
      </c>
      <c r="N1605" s="3">
        <f>IF(Table2[[#This Row],[Delivery_Time_Days]]&lt;7,Table2[[#This Row],[Customer_Rating]],"")</f>
        <v>1.5</v>
      </c>
    </row>
    <row r="1606" spans="1:14" x14ac:dyDescent="0.3">
      <c r="A1606">
        <v>1605</v>
      </c>
      <c r="B1606">
        <v>65</v>
      </c>
      <c r="C1606" t="s">
        <v>14</v>
      </c>
      <c r="D1606" t="s">
        <v>20</v>
      </c>
      <c r="E1606" t="s">
        <v>21</v>
      </c>
      <c r="F1606" s="2">
        <v>1015.31</v>
      </c>
      <c r="G1606">
        <v>12</v>
      </c>
      <c r="H1606" s="3">
        <v>3.8</v>
      </c>
      <c r="I1606" t="s">
        <v>13</v>
      </c>
      <c r="J1606" s="1">
        <v>46166</v>
      </c>
      <c r="K1606" s="1">
        <f>Table2[[#This Row],[Order_Date]]+Table2[[#This Row],[Delivery_Time_Days]]</f>
        <v>46178</v>
      </c>
      <c r="L1606" t="str">
        <f>IF(Table2[[#This Row],[Customer_Age]]&lt;30,"Young",IF(Table2[[#This Row],[Customer_Age]]&lt;45,"Middle Age","Old"))</f>
        <v>Old</v>
      </c>
      <c r="M1606" s="3">
        <f>IF(Table2[[#This Row],[Delivery_Time_Days]]&gt;=7,Table2[[#This Row],[Customer_Rating]],"")</f>
        <v>3.8</v>
      </c>
      <c r="N1606" s="3" t="str">
        <f>IF(Table2[[#This Row],[Delivery_Time_Days]]&lt;7,Table2[[#This Row],[Customer_Rating]],"")</f>
        <v/>
      </c>
    </row>
    <row r="1607" spans="1:14" x14ac:dyDescent="0.3">
      <c r="A1607">
        <v>1606</v>
      </c>
      <c r="B1607">
        <v>36</v>
      </c>
      <c r="C1607" t="s">
        <v>23</v>
      </c>
      <c r="D1607" t="s">
        <v>20</v>
      </c>
      <c r="E1607" t="s">
        <v>24</v>
      </c>
      <c r="F1607" s="2">
        <v>1058.94</v>
      </c>
      <c r="G1607">
        <v>13</v>
      </c>
      <c r="H1607" s="3">
        <v>2.8</v>
      </c>
      <c r="I1607" t="s">
        <v>17</v>
      </c>
      <c r="J1607" s="1">
        <v>46167</v>
      </c>
      <c r="K1607" s="1">
        <f>Table2[[#This Row],[Order_Date]]+Table2[[#This Row],[Delivery_Time_Days]]</f>
        <v>46180</v>
      </c>
      <c r="L1607" t="str">
        <f>IF(Table2[[#This Row],[Customer_Age]]&lt;30,"Young",IF(Table2[[#This Row],[Customer_Age]]&lt;45,"Middle Age","Old"))</f>
        <v>Middle Age</v>
      </c>
      <c r="M1607" s="3">
        <f>IF(Table2[[#This Row],[Delivery_Time_Days]]&gt;=7,Table2[[#This Row],[Customer_Rating]],"")</f>
        <v>2.8</v>
      </c>
      <c r="N1607" s="3" t="str">
        <f>IF(Table2[[#This Row],[Delivery_Time_Days]]&lt;7,Table2[[#This Row],[Customer_Rating]],"")</f>
        <v/>
      </c>
    </row>
    <row r="1608" spans="1:14" x14ac:dyDescent="0.3">
      <c r="A1608">
        <v>1607</v>
      </c>
      <c r="B1608">
        <v>23</v>
      </c>
      <c r="C1608" t="s">
        <v>10</v>
      </c>
      <c r="D1608" t="s">
        <v>15</v>
      </c>
      <c r="E1608" t="s">
        <v>12</v>
      </c>
      <c r="F1608" s="2">
        <v>771.88</v>
      </c>
      <c r="G1608">
        <v>12</v>
      </c>
      <c r="H1608" s="3">
        <v>1.2</v>
      </c>
      <c r="I1608" t="s">
        <v>17</v>
      </c>
      <c r="J1608" s="1">
        <v>46168</v>
      </c>
      <c r="K1608" s="1">
        <f>Table2[[#This Row],[Order_Date]]+Table2[[#This Row],[Delivery_Time_Days]]</f>
        <v>46180</v>
      </c>
      <c r="L1608" t="str">
        <f>IF(Table2[[#This Row],[Customer_Age]]&lt;30,"Young",IF(Table2[[#This Row],[Customer_Age]]&lt;45,"Middle Age","Old"))</f>
        <v>Young</v>
      </c>
      <c r="M1608" s="3">
        <f>IF(Table2[[#This Row],[Delivery_Time_Days]]&gt;=7,Table2[[#This Row],[Customer_Rating]],"")</f>
        <v>1.2</v>
      </c>
      <c r="N1608" s="3" t="str">
        <f>IF(Table2[[#This Row],[Delivery_Time_Days]]&lt;7,Table2[[#This Row],[Customer_Rating]],"")</f>
        <v/>
      </c>
    </row>
    <row r="1609" spans="1:14" x14ac:dyDescent="0.3">
      <c r="A1609">
        <v>1608</v>
      </c>
      <c r="B1609">
        <v>22</v>
      </c>
      <c r="C1609" t="s">
        <v>10</v>
      </c>
      <c r="D1609" t="s">
        <v>15</v>
      </c>
      <c r="E1609" t="s">
        <v>16</v>
      </c>
      <c r="F1609" s="2">
        <v>18.23</v>
      </c>
      <c r="G1609">
        <v>13</v>
      </c>
      <c r="H1609" s="3">
        <v>3.4</v>
      </c>
      <c r="I1609" t="s">
        <v>17</v>
      </c>
      <c r="J1609" s="1">
        <v>46169</v>
      </c>
      <c r="K1609" s="1">
        <f>Table2[[#This Row],[Order_Date]]+Table2[[#This Row],[Delivery_Time_Days]]</f>
        <v>46182</v>
      </c>
      <c r="L1609" t="str">
        <f>IF(Table2[[#This Row],[Customer_Age]]&lt;30,"Young",IF(Table2[[#This Row],[Customer_Age]]&lt;45,"Middle Age","Old"))</f>
        <v>Young</v>
      </c>
      <c r="M1609" s="3">
        <f>IF(Table2[[#This Row],[Delivery_Time_Days]]&gt;=7,Table2[[#This Row],[Customer_Rating]],"")</f>
        <v>3.4</v>
      </c>
      <c r="N1609" s="3" t="str">
        <f>IF(Table2[[#This Row],[Delivery_Time_Days]]&lt;7,Table2[[#This Row],[Customer_Rating]],"")</f>
        <v/>
      </c>
    </row>
    <row r="1610" spans="1:14" x14ac:dyDescent="0.3">
      <c r="A1610">
        <v>1609</v>
      </c>
      <c r="B1610">
        <v>34</v>
      </c>
      <c r="C1610" t="s">
        <v>14</v>
      </c>
      <c r="D1610" t="s">
        <v>18</v>
      </c>
      <c r="E1610" t="s">
        <v>24</v>
      </c>
      <c r="F1610" s="2">
        <v>1009.92</v>
      </c>
      <c r="G1610">
        <v>6</v>
      </c>
      <c r="H1610" s="3">
        <v>4.7</v>
      </c>
      <c r="I1610" t="s">
        <v>17</v>
      </c>
      <c r="J1610" s="1">
        <v>46170</v>
      </c>
      <c r="K1610" s="1">
        <f>Table2[[#This Row],[Order_Date]]+Table2[[#This Row],[Delivery_Time_Days]]</f>
        <v>46176</v>
      </c>
      <c r="L1610" t="str">
        <f>IF(Table2[[#This Row],[Customer_Age]]&lt;30,"Young",IF(Table2[[#This Row],[Customer_Age]]&lt;45,"Middle Age","Old"))</f>
        <v>Middle Age</v>
      </c>
      <c r="M1610" s="3" t="str">
        <f>IF(Table2[[#This Row],[Delivery_Time_Days]]&gt;=7,Table2[[#This Row],[Customer_Rating]],"")</f>
        <v/>
      </c>
      <c r="N1610" s="3">
        <f>IF(Table2[[#This Row],[Delivery_Time_Days]]&lt;7,Table2[[#This Row],[Customer_Rating]],"")</f>
        <v>4.7</v>
      </c>
    </row>
    <row r="1611" spans="1:14" x14ac:dyDescent="0.3">
      <c r="A1611">
        <v>1610</v>
      </c>
      <c r="B1611">
        <v>43</v>
      </c>
      <c r="C1611" t="s">
        <v>10</v>
      </c>
      <c r="D1611" t="s">
        <v>15</v>
      </c>
      <c r="E1611" t="s">
        <v>24</v>
      </c>
      <c r="F1611" s="2">
        <v>69.599999999999994</v>
      </c>
      <c r="G1611">
        <v>3</v>
      </c>
      <c r="H1611" s="3">
        <v>2.6</v>
      </c>
      <c r="I1611" t="s">
        <v>13</v>
      </c>
      <c r="J1611" s="1">
        <v>46171</v>
      </c>
      <c r="K1611" s="1">
        <f>Table2[[#This Row],[Order_Date]]+Table2[[#This Row],[Delivery_Time_Days]]</f>
        <v>46174</v>
      </c>
      <c r="L1611" t="str">
        <f>IF(Table2[[#This Row],[Customer_Age]]&lt;30,"Young",IF(Table2[[#This Row],[Customer_Age]]&lt;45,"Middle Age","Old"))</f>
        <v>Middle Age</v>
      </c>
      <c r="M1611" s="3" t="str">
        <f>IF(Table2[[#This Row],[Delivery_Time_Days]]&gt;=7,Table2[[#This Row],[Customer_Rating]],"")</f>
        <v/>
      </c>
      <c r="N1611" s="3">
        <f>IF(Table2[[#This Row],[Delivery_Time_Days]]&lt;7,Table2[[#This Row],[Customer_Rating]],"")</f>
        <v>2.6</v>
      </c>
    </row>
    <row r="1612" spans="1:14" x14ac:dyDescent="0.3">
      <c r="A1612">
        <v>1611</v>
      </c>
      <c r="B1612">
        <v>19</v>
      </c>
      <c r="C1612" t="s">
        <v>23</v>
      </c>
      <c r="D1612" t="s">
        <v>25</v>
      </c>
      <c r="E1612" t="s">
        <v>24</v>
      </c>
      <c r="F1612" s="2">
        <v>684.88</v>
      </c>
      <c r="G1612">
        <v>13</v>
      </c>
      <c r="H1612" s="3">
        <v>1.8</v>
      </c>
      <c r="I1612" t="s">
        <v>17</v>
      </c>
      <c r="J1612" s="1">
        <v>46172</v>
      </c>
      <c r="K1612" s="1">
        <f>Table2[[#This Row],[Order_Date]]+Table2[[#This Row],[Delivery_Time_Days]]</f>
        <v>46185</v>
      </c>
      <c r="L1612" t="str">
        <f>IF(Table2[[#This Row],[Customer_Age]]&lt;30,"Young",IF(Table2[[#This Row],[Customer_Age]]&lt;45,"Middle Age","Old"))</f>
        <v>Young</v>
      </c>
      <c r="M1612" s="3">
        <f>IF(Table2[[#This Row],[Delivery_Time_Days]]&gt;=7,Table2[[#This Row],[Customer_Rating]],"")</f>
        <v>1.8</v>
      </c>
      <c r="N1612" s="3" t="str">
        <f>IF(Table2[[#This Row],[Delivery_Time_Days]]&lt;7,Table2[[#This Row],[Customer_Rating]],"")</f>
        <v/>
      </c>
    </row>
    <row r="1613" spans="1:14" x14ac:dyDescent="0.3">
      <c r="A1613">
        <v>1612</v>
      </c>
      <c r="B1613">
        <v>45</v>
      </c>
      <c r="C1613" t="s">
        <v>23</v>
      </c>
      <c r="D1613" t="s">
        <v>25</v>
      </c>
      <c r="E1613" t="s">
        <v>19</v>
      </c>
      <c r="F1613" s="2">
        <v>1094.54</v>
      </c>
      <c r="G1613">
        <v>13</v>
      </c>
      <c r="H1613" s="3">
        <v>1.7</v>
      </c>
      <c r="I1613" t="s">
        <v>13</v>
      </c>
      <c r="J1613" s="1">
        <v>46173</v>
      </c>
      <c r="K1613" s="1">
        <f>Table2[[#This Row],[Order_Date]]+Table2[[#This Row],[Delivery_Time_Days]]</f>
        <v>46186</v>
      </c>
      <c r="L1613" t="str">
        <f>IF(Table2[[#This Row],[Customer_Age]]&lt;30,"Young",IF(Table2[[#This Row],[Customer_Age]]&lt;45,"Middle Age","Old"))</f>
        <v>Old</v>
      </c>
      <c r="M1613" s="3">
        <f>IF(Table2[[#This Row],[Delivery_Time_Days]]&gt;=7,Table2[[#This Row],[Customer_Rating]],"")</f>
        <v>1.7</v>
      </c>
      <c r="N1613" s="3" t="str">
        <f>IF(Table2[[#This Row],[Delivery_Time_Days]]&lt;7,Table2[[#This Row],[Customer_Rating]],"")</f>
        <v/>
      </c>
    </row>
    <row r="1614" spans="1:14" x14ac:dyDescent="0.3">
      <c r="A1614">
        <v>1613</v>
      </c>
      <c r="B1614">
        <v>27</v>
      </c>
      <c r="C1614" t="s">
        <v>10</v>
      </c>
      <c r="D1614" t="s">
        <v>18</v>
      </c>
      <c r="E1614" t="s">
        <v>16</v>
      </c>
      <c r="F1614" s="2">
        <v>1306.8800000000001</v>
      </c>
      <c r="G1614">
        <v>1</v>
      </c>
      <c r="H1614" s="3">
        <v>2.6</v>
      </c>
      <c r="I1614" t="s">
        <v>17</v>
      </c>
      <c r="J1614" s="1">
        <v>46174</v>
      </c>
      <c r="K1614" s="1">
        <f>Table2[[#This Row],[Order_Date]]+Table2[[#This Row],[Delivery_Time_Days]]</f>
        <v>46175</v>
      </c>
      <c r="L1614" t="str">
        <f>IF(Table2[[#This Row],[Customer_Age]]&lt;30,"Young",IF(Table2[[#This Row],[Customer_Age]]&lt;45,"Middle Age","Old"))</f>
        <v>Young</v>
      </c>
      <c r="M1614" s="3" t="str">
        <f>IF(Table2[[#This Row],[Delivery_Time_Days]]&gt;=7,Table2[[#This Row],[Customer_Rating]],"")</f>
        <v/>
      </c>
      <c r="N1614" s="3">
        <f>IF(Table2[[#This Row],[Delivery_Time_Days]]&lt;7,Table2[[#This Row],[Customer_Rating]],"")</f>
        <v>2.6</v>
      </c>
    </row>
    <row r="1615" spans="1:14" x14ac:dyDescent="0.3">
      <c r="A1615">
        <v>1614</v>
      </c>
      <c r="B1615">
        <v>27</v>
      </c>
      <c r="C1615" t="s">
        <v>14</v>
      </c>
      <c r="D1615" t="s">
        <v>11</v>
      </c>
      <c r="E1615" t="s">
        <v>12</v>
      </c>
      <c r="F1615" s="2">
        <v>266.12</v>
      </c>
      <c r="G1615">
        <v>11</v>
      </c>
      <c r="H1615" s="3">
        <v>4.8</v>
      </c>
      <c r="I1615" t="s">
        <v>13</v>
      </c>
      <c r="J1615" s="1">
        <v>46175</v>
      </c>
      <c r="K1615" s="1">
        <f>Table2[[#This Row],[Order_Date]]+Table2[[#This Row],[Delivery_Time_Days]]</f>
        <v>46186</v>
      </c>
      <c r="L1615" t="str">
        <f>IF(Table2[[#This Row],[Customer_Age]]&lt;30,"Young",IF(Table2[[#This Row],[Customer_Age]]&lt;45,"Middle Age","Old"))</f>
        <v>Young</v>
      </c>
      <c r="M1615" s="3">
        <f>IF(Table2[[#This Row],[Delivery_Time_Days]]&gt;=7,Table2[[#This Row],[Customer_Rating]],"")</f>
        <v>4.8</v>
      </c>
      <c r="N1615" s="3" t="str">
        <f>IF(Table2[[#This Row],[Delivery_Time_Days]]&lt;7,Table2[[#This Row],[Customer_Rating]],"")</f>
        <v/>
      </c>
    </row>
    <row r="1616" spans="1:14" x14ac:dyDescent="0.3">
      <c r="A1616">
        <v>1615</v>
      </c>
      <c r="B1616">
        <v>46</v>
      </c>
      <c r="C1616" t="s">
        <v>10</v>
      </c>
      <c r="D1616" t="s">
        <v>22</v>
      </c>
      <c r="E1616" t="s">
        <v>19</v>
      </c>
      <c r="F1616" s="2">
        <v>977.22</v>
      </c>
      <c r="G1616">
        <v>12</v>
      </c>
      <c r="H1616" s="3">
        <v>3.1</v>
      </c>
      <c r="I1616" t="s">
        <v>17</v>
      </c>
      <c r="J1616" s="1">
        <v>46176</v>
      </c>
      <c r="K1616" s="1">
        <f>Table2[[#This Row],[Order_Date]]+Table2[[#This Row],[Delivery_Time_Days]]</f>
        <v>46188</v>
      </c>
      <c r="L1616" t="str">
        <f>IF(Table2[[#This Row],[Customer_Age]]&lt;30,"Young",IF(Table2[[#This Row],[Customer_Age]]&lt;45,"Middle Age","Old"))</f>
        <v>Old</v>
      </c>
      <c r="M1616" s="3">
        <f>IF(Table2[[#This Row],[Delivery_Time_Days]]&gt;=7,Table2[[#This Row],[Customer_Rating]],"")</f>
        <v>3.1</v>
      </c>
      <c r="N1616" s="3" t="str">
        <f>IF(Table2[[#This Row],[Delivery_Time_Days]]&lt;7,Table2[[#This Row],[Customer_Rating]],"")</f>
        <v/>
      </c>
    </row>
    <row r="1617" spans="1:14" x14ac:dyDescent="0.3">
      <c r="A1617">
        <v>1616</v>
      </c>
      <c r="B1617">
        <v>39</v>
      </c>
      <c r="C1617" t="s">
        <v>10</v>
      </c>
      <c r="D1617" t="s">
        <v>11</v>
      </c>
      <c r="E1617" t="s">
        <v>12</v>
      </c>
      <c r="F1617" s="2">
        <v>985.64</v>
      </c>
      <c r="G1617">
        <v>1</v>
      </c>
      <c r="H1617" s="3">
        <v>1.6</v>
      </c>
      <c r="I1617" t="s">
        <v>13</v>
      </c>
      <c r="J1617" s="1">
        <v>46177</v>
      </c>
      <c r="K1617" s="1">
        <f>Table2[[#This Row],[Order_Date]]+Table2[[#This Row],[Delivery_Time_Days]]</f>
        <v>46178</v>
      </c>
      <c r="L1617" t="str">
        <f>IF(Table2[[#This Row],[Customer_Age]]&lt;30,"Young",IF(Table2[[#This Row],[Customer_Age]]&lt;45,"Middle Age","Old"))</f>
        <v>Middle Age</v>
      </c>
      <c r="M1617" s="3" t="str">
        <f>IF(Table2[[#This Row],[Delivery_Time_Days]]&gt;=7,Table2[[#This Row],[Customer_Rating]],"")</f>
        <v/>
      </c>
      <c r="N1617" s="3">
        <f>IF(Table2[[#This Row],[Delivery_Time_Days]]&lt;7,Table2[[#This Row],[Customer_Rating]],"")</f>
        <v>1.6</v>
      </c>
    </row>
    <row r="1618" spans="1:14" x14ac:dyDescent="0.3">
      <c r="A1618">
        <v>1617</v>
      </c>
      <c r="B1618">
        <v>66</v>
      </c>
      <c r="C1618" t="s">
        <v>10</v>
      </c>
      <c r="D1618" t="s">
        <v>25</v>
      </c>
      <c r="E1618" t="s">
        <v>12</v>
      </c>
      <c r="F1618" s="2">
        <v>828.48</v>
      </c>
      <c r="G1618">
        <v>2</v>
      </c>
      <c r="H1618" s="3">
        <v>1.8</v>
      </c>
      <c r="I1618" t="s">
        <v>13</v>
      </c>
      <c r="J1618" s="1">
        <v>46178</v>
      </c>
      <c r="K1618" s="1">
        <f>Table2[[#This Row],[Order_Date]]+Table2[[#This Row],[Delivery_Time_Days]]</f>
        <v>46180</v>
      </c>
      <c r="L1618" t="str">
        <f>IF(Table2[[#This Row],[Customer_Age]]&lt;30,"Young",IF(Table2[[#This Row],[Customer_Age]]&lt;45,"Middle Age","Old"))</f>
        <v>Old</v>
      </c>
      <c r="M1618" s="3" t="str">
        <f>IF(Table2[[#This Row],[Delivery_Time_Days]]&gt;=7,Table2[[#This Row],[Customer_Rating]],"")</f>
        <v/>
      </c>
      <c r="N1618" s="3">
        <f>IF(Table2[[#This Row],[Delivery_Time_Days]]&lt;7,Table2[[#This Row],[Customer_Rating]],"")</f>
        <v>1.8</v>
      </c>
    </row>
    <row r="1619" spans="1:14" x14ac:dyDescent="0.3">
      <c r="A1619">
        <v>1618</v>
      </c>
      <c r="B1619">
        <v>48</v>
      </c>
      <c r="C1619" t="s">
        <v>10</v>
      </c>
      <c r="D1619" t="s">
        <v>25</v>
      </c>
      <c r="E1619" t="s">
        <v>19</v>
      </c>
      <c r="F1619" s="2">
        <v>730.47</v>
      </c>
      <c r="G1619">
        <v>1</v>
      </c>
      <c r="H1619" s="3">
        <v>1.7</v>
      </c>
      <c r="I1619" t="s">
        <v>17</v>
      </c>
      <c r="J1619" s="1">
        <v>46179</v>
      </c>
      <c r="K1619" s="1">
        <f>Table2[[#This Row],[Order_Date]]+Table2[[#This Row],[Delivery_Time_Days]]</f>
        <v>46180</v>
      </c>
      <c r="L1619" t="str">
        <f>IF(Table2[[#This Row],[Customer_Age]]&lt;30,"Young",IF(Table2[[#This Row],[Customer_Age]]&lt;45,"Middle Age","Old"))</f>
        <v>Old</v>
      </c>
      <c r="M1619" s="3" t="str">
        <f>IF(Table2[[#This Row],[Delivery_Time_Days]]&gt;=7,Table2[[#This Row],[Customer_Rating]],"")</f>
        <v/>
      </c>
      <c r="N1619" s="3">
        <f>IF(Table2[[#This Row],[Delivery_Time_Days]]&lt;7,Table2[[#This Row],[Customer_Rating]],"")</f>
        <v>1.7</v>
      </c>
    </row>
    <row r="1620" spans="1:14" x14ac:dyDescent="0.3">
      <c r="A1620">
        <v>1619</v>
      </c>
      <c r="B1620">
        <v>34</v>
      </c>
      <c r="C1620" t="s">
        <v>14</v>
      </c>
      <c r="D1620" t="s">
        <v>18</v>
      </c>
      <c r="E1620" t="s">
        <v>19</v>
      </c>
      <c r="F1620" s="2">
        <v>1081.57</v>
      </c>
      <c r="G1620">
        <v>10</v>
      </c>
      <c r="H1620" s="3">
        <v>2.1</v>
      </c>
      <c r="I1620" t="s">
        <v>17</v>
      </c>
      <c r="J1620" s="1">
        <v>46180</v>
      </c>
      <c r="K1620" s="1">
        <f>Table2[[#This Row],[Order_Date]]+Table2[[#This Row],[Delivery_Time_Days]]</f>
        <v>46190</v>
      </c>
      <c r="L1620" t="str">
        <f>IF(Table2[[#This Row],[Customer_Age]]&lt;30,"Young",IF(Table2[[#This Row],[Customer_Age]]&lt;45,"Middle Age","Old"))</f>
        <v>Middle Age</v>
      </c>
      <c r="M1620" s="3">
        <f>IF(Table2[[#This Row],[Delivery_Time_Days]]&gt;=7,Table2[[#This Row],[Customer_Rating]],"")</f>
        <v>2.1</v>
      </c>
      <c r="N1620" s="3" t="str">
        <f>IF(Table2[[#This Row],[Delivery_Time_Days]]&lt;7,Table2[[#This Row],[Customer_Rating]],"")</f>
        <v/>
      </c>
    </row>
    <row r="1621" spans="1:14" x14ac:dyDescent="0.3">
      <c r="A1621">
        <v>1620</v>
      </c>
      <c r="B1621">
        <v>47</v>
      </c>
      <c r="C1621" t="s">
        <v>14</v>
      </c>
      <c r="D1621" t="s">
        <v>15</v>
      </c>
      <c r="E1621" t="s">
        <v>19</v>
      </c>
      <c r="F1621" s="2">
        <v>779.95</v>
      </c>
      <c r="G1621">
        <v>11</v>
      </c>
      <c r="H1621" s="3">
        <v>3.2</v>
      </c>
      <c r="I1621" t="s">
        <v>13</v>
      </c>
      <c r="J1621" s="1">
        <v>46181</v>
      </c>
      <c r="K1621" s="1">
        <f>Table2[[#This Row],[Order_Date]]+Table2[[#This Row],[Delivery_Time_Days]]</f>
        <v>46192</v>
      </c>
      <c r="L1621" t="str">
        <f>IF(Table2[[#This Row],[Customer_Age]]&lt;30,"Young",IF(Table2[[#This Row],[Customer_Age]]&lt;45,"Middle Age","Old"))</f>
        <v>Old</v>
      </c>
      <c r="M1621" s="3">
        <f>IF(Table2[[#This Row],[Delivery_Time_Days]]&gt;=7,Table2[[#This Row],[Customer_Rating]],"")</f>
        <v>3.2</v>
      </c>
      <c r="N1621" s="3" t="str">
        <f>IF(Table2[[#This Row],[Delivery_Time_Days]]&lt;7,Table2[[#This Row],[Customer_Rating]],"")</f>
        <v/>
      </c>
    </row>
    <row r="1622" spans="1:14" x14ac:dyDescent="0.3">
      <c r="A1622">
        <v>1621</v>
      </c>
      <c r="B1622">
        <v>38</v>
      </c>
      <c r="C1622" t="s">
        <v>23</v>
      </c>
      <c r="D1622" t="s">
        <v>20</v>
      </c>
      <c r="E1622" t="s">
        <v>19</v>
      </c>
      <c r="F1622" s="2">
        <v>749.13</v>
      </c>
      <c r="G1622">
        <v>11</v>
      </c>
      <c r="H1622" s="3">
        <v>2.1</v>
      </c>
      <c r="I1622" t="s">
        <v>13</v>
      </c>
      <c r="J1622" s="1">
        <v>46182</v>
      </c>
      <c r="K1622" s="1">
        <f>Table2[[#This Row],[Order_Date]]+Table2[[#This Row],[Delivery_Time_Days]]</f>
        <v>46193</v>
      </c>
      <c r="L1622" t="str">
        <f>IF(Table2[[#This Row],[Customer_Age]]&lt;30,"Young",IF(Table2[[#This Row],[Customer_Age]]&lt;45,"Middle Age","Old"))</f>
        <v>Middle Age</v>
      </c>
      <c r="M1622" s="3">
        <f>IF(Table2[[#This Row],[Delivery_Time_Days]]&gt;=7,Table2[[#This Row],[Customer_Rating]],"")</f>
        <v>2.1</v>
      </c>
      <c r="N1622" s="3" t="str">
        <f>IF(Table2[[#This Row],[Delivery_Time_Days]]&lt;7,Table2[[#This Row],[Customer_Rating]],"")</f>
        <v/>
      </c>
    </row>
    <row r="1623" spans="1:14" x14ac:dyDescent="0.3">
      <c r="A1623">
        <v>1622</v>
      </c>
      <c r="B1623">
        <v>19</v>
      </c>
      <c r="C1623" t="s">
        <v>10</v>
      </c>
      <c r="D1623" t="s">
        <v>20</v>
      </c>
      <c r="E1623" t="s">
        <v>24</v>
      </c>
      <c r="F1623" s="2">
        <v>440.32</v>
      </c>
      <c r="G1623">
        <v>13</v>
      </c>
      <c r="H1623" s="3">
        <v>4.8</v>
      </c>
      <c r="I1623" t="s">
        <v>17</v>
      </c>
      <c r="J1623" s="1">
        <v>46183</v>
      </c>
      <c r="K1623" s="1">
        <f>Table2[[#This Row],[Order_Date]]+Table2[[#This Row],[Delivery_Time_Days]]</f>
        <v>46196</v>
      </c>
      <c r="L1623" t="str">
        <f>IF(Table2[[#This Row],[Customer_Age]]&lt;30,"Young",IF(Table2[[#This Row],[Customer_Age]]&lt;45,"Middle Age","Old"))</f>
        <v>Young</v>
      </c>
      <c r="M1623" s="3">
        <f>IF(Table2[[#This Row],[Delivery_Time_Days]]&gt;=7,Table2[[#This Row],[Customer_Rating]],"")</f>
        <v>4.8</v>
      </c>
      <c r="N1623" s="3" t="str">
        <f>IF(Table2[[#This Row],[Delivery_Time_Days]]&lt;7,Table2[[#This Row],[Customer_Rating]],"")</f>
        <v/>
      </c>
    </row>
    <row r="1624" spans="1:14" x14ac:dyDescent="0.3">
      <c r="A1624">
        <v>1623</v>
      </c>
      <c r="B1624">
        <v>35</v>
      </c>
      <c r="C1624" t="s">
        <v>10</v>
      </c>
      <c r="D1624" t="s">
        <v>11</v>
      </c>
      <c r="E1624" t="s">
        <v>24</v>
      </c>
      <c r="F1624" s="2">
        <v>447.4</v>
      </c>
      <c r="G1624">
        <v>2</v>
      </c>
      <c r="H1624" s="3">
        <v>3.1</v>
      </c>
      <c r="I1624" t="s">
        <v>17</v>
      </c>
      <c r="J1624" s="1">
        <v>46184</v>
      </c>
      <c r="K1624" s="1">
        <f>Table2[[#This Row],[Order_Date]]+Table2[[#This Row],[Delivery_Time_Days]]</f>
        <v>46186</v>
      </c>
      <c r="L1624" t="str">
        <f>IF(Table2[[#This Row],[Customer_Age]]&lt;30,"Young",IF(Table2[[#This Row],[Customer_Age]]&lt;45,"Middle Age","Old"))</f>
        <v>Middle Age</v>
      </c>
      <c r="M1624" s="3" t="str">
        <f>IF(Table2[[#This Row],[Delivery_Time_Days]]&gt;=7,Table2[[#This Row],[Customer_Rating]],"")</f>
        <v/>
      </c>
      <c r="N1624" s="3">
        <f>IF(Table2[[#This Row],[Delivery_Time_Days]]&lt;7,Table2[[#This Row],[Customer_Rating]],"")</f>
        <v>3.1</v>
      </c>
    </row>
    <row r="1625" spans="1:14" x14ac:dyDescent="0.3">
      <c r="A1625">
        <v>1624</v>
      </c>
      <c r="B1625">
        <v>68</v>
      </c>
      <c r="C1625" t="s">
        <v>23</v>
      </c>
      <c r="D1625" t="s">
        <v>15</v>
      </c>
      <c r="E1625" t="s">
        <v>12</v>
      </c>
      <c r="F1625" s="2">
        <v>180.86</v>
      </c>
      <c r="G1625">
        <v>8</v>
      </c>
      <c r="H1625" s="3">
        <v>4.5999999999999996</v>
      </c>
      <c r="I1625" t="s">
        <v>17</v>
      </c>
      <c r="J1625" s="1">
        <v>46185</v>
      </c>
      <c r="K1625" s="1">
        <f>Table2[[#This Row],[Order_Date]]+Table2[[#This Row],[Delivery_Time_Days]]</f>
        <v>46193</v>
      </c>
      <c r="L1625" t="str">
        <f>IF(Table2[[#This Row],[Customer_Age]]&lt;30,"Young",IF(Table2[[#This Row],[Customer_Age]]&lt;45,"Middle Age","Old"))</f>
        <v>Old</v>
      </c>
      <c r="M1625" s="3">
        <f>IF(Table2[[#This Row],[Delivery_Time_Days]]&gt;=7,Table2[[#This Row],[Customer_Rating]],"")</f>
        <v>4.5999999999999996</v>
      </c>
      <c r="N1625" s="3" t="str">
        <f>IF(Table2[[#This Row],[Delivery_Time_Days]]&lt;7,Table2[[#This Row],[Customer_Rating]],"")</f>
        <v/>
      </c>
    </row>
    <row r="1626" spans="1:14" x14ac:dyDescent="0.3">
      <c r="A1626">
        <v>1625</v>
      </c>
      <c r="B1626">
        <v>49</v>
      </c>
      <c r="C1626" t="s">
        <v>14</v>
      </c>
      <c r="D1626" t="s">
        <v>22</v>
      </c>
      <c r="E1626" t="s">
        <v>24</v>
      </c>
      <c r="F1626" s="2">
        <v>269.3</v>
      </c>
      <c r="G1626">
        <v>3</v>
      </c>
      <c r="H1626" s="3">
        <v>2.9</v>
      </c>
      <c r="I1626" t="s">
        <v>17</v>
      </c>
      <c r="J1626" s="1">
        <v>46186</v>
      </c>
      <c r="K1626" s="1">
        <f>Table2[[#This Row],[Order_Date]]+Table2[[#This Row],[Delivery_Time_Days]]</f>
        <v>46189</v>
      </c>
      <c r="L1626" t="str">
        <f>IF(Table2[[#This Row],[Customer_Age]]&lt;30,"Young",IF(Table2[[#This Row],[Customer_Age]]&lt;45,"Middle Age","Old"))</f>
        <v>Old</v>
      </c>
      <c r="M1626" s="3" t="str">
        <f>IF(Table2[[#This Row],[Delivery_Time_Days]]&gt;=7,Table2[[#This Row],[Customer_Rating]],"")</f>
        <v/>
      </c>
      <c r="N1626" s="3">
        <f>IF(Table2[[#This Row],[Delivery_Time_Days]]&lt;7,Table2[[#This Row],[Customer_Rating]],"")</f>
        <v>2.9</v>
      </c>
    </row>
    <row r="1627" spans="1:14" x14ac:dyDescent="0.3">
      <c r="A1627">
        <v>1626</v>
      </c>
      <c r="B1627">
        <v>38</v>
      </c>
      <c r="C1627" t="s">
        <v>23</v>
      </c>
      <c r="D1627" t="s">
        <v>11</v>
      </c>
      <c r="E1627" t="s">
        <v>12</v>
      </c>
      <c r="F1627" s="2">
        <v>483.74</v>
      </c>
      <c r="G1627">
        <v>9</v>
      </c>
      <c r="H1627" s="3">
        <v>1.2</v>
      </c>
      <c r="I1627" t="s">
        <v>13</v>
      </c>
      <c r="J1627" s="1">
        <v>46187</v>
      </c>
      <c r="K1627" s="1">
        <f>Table2[[#This Row],[Order_Date]]+Table2[[#This Row],[Delivery_Time_Days]]</f>
        <v>46196</v>
      </c>
      <c r="L1627" t="str">
        <f>IF(Table2[[#This Row],[Customer_Age]]&lt;30,"Young",IF(Table2[[#This Row],[Customer_Age]]&lt;45,"Middle Age","Old"))</f>
        <v>Middle Age</v>
      </c>
      <c r="M1627" s="3">
        <f>IF(Table2[[#This Row],[Delivery_Time_Days]]&gt;=7,Table2[[#This Row],[Customer_Rating]],"")</f>
        <v>1.2</v>
      </c>
      <c r="N1627" s="3" t="str">
        <f>IF(Table2[[#This Row],[Delivery_Time_Days]]&lt;7,Table2[[#This Row],[Customer_Rating]],"")</f>
        <v/>
      </c>
    </row>
    <row r="1628" spans="1:14" x14ac:dyDescent="0.3">
      <c r="A1628">
        <v>1627</v>
      </c>
      <c r="B1628">
        <v>33</v>
      </c>
      <c r="C1628" t="s">
        <v>23</v>
      </c>
      <c r="D1628" t="s">
        <v>22</v>
      </c>
      <c r="E1628" t="s">
        <v>21</v>
      </c>
      <c r="F1628" s="2">
        <v>37.06</v>
      </c>
      <c r="G1628">
        <v>5</v>
      </c>
      <c r="H1628" s="3">
        <v>1.6</v>
      </c>
      <c r="I1628" t="s">
        <v>13</v>
      </c>
      <c r="J1628" s="1">
        <v>46188</v>
      </c>
      <c r="K1628" s="1">
        <f>Table2[[#This Row],[Order_Date]]+Table2[[#This Row],[Delivery_Time_Days]]</f>
        <v>46193</v>
      </c>
      <c r="L1628" t="str">
        <f>IF(Table2[[#This Row],[Customer_Age]]&lt;30,"Young",IF(Table2[[#This Row],[Customer_Age]]&lt;45,"Middle Age","Old"))</f>
        <v>Middle Age</v>
      </c>
      <c r="M1628" s="3" t="str">
        <f>IF(Table2[[#This Row],[Delivery_Time_Days]]&gt;=7,Table2[[#This Row],[Customer_Rating]],"")</f>
        <v/>
      </c>
      <c r="N1628" s="3">
        <f>IF(Table2[[#This Row],[Delivery_Time_Days]]&lt;7,Table2[[#This Row],[Customer_Rating]],"")</f>
        <v>1.6</v>
      </c>
    </row>
    <row r="1629" spans="1:14" x14ac:dyDescent="0.3">
      <c r="A1629">
        <v>1628</v>
      </c>
      <c r="B1629">
        <v>53</v>
      </c>
      <c r="C1629" t="s">
        <v>10</v>
      </c>
      <c r="D1629" t="s">
        <v>25</v>
      </c>
      <c r="E1629" t="s">
        <v>12</v>
      </c>
      <c r="F1629" s="2">
        <v>92.37</v>
      </c>
      <c r="G1629">
        <v>2</v>
      </c>
      <c r="H1629" s="3">
        <v>3.4</v>
      </c>
      <c r="I1629" t="s">
        <v>17</v>
      </c>
      <c r="J1629" s="1">
        <v>46189</v>
      </c>
      <c r="K1629" s="1">
        <f>Table2[[#This Row],[Order_Date]]+Table2[[#This Row],[Delivery_Time_Days]]</f>
        <v>46191</v>
      </c>
      <c r="L1629" t="str">
        <f>IF(Table2[[#This Row],[Customer_Age]]&lt;30,"Young",IF(Table2[[#This Row],[Customer_Age]]&lt;45,"Middle Age","Old"))</f>
        <v>Old</v>
      </c>
      <c r="M1629" s="3" t="str">
        <f>IF(Table2[[#This Row],[Delivery_Time_Days]]&gt;=7,Table2[[#This Row],[Customer_Rating]],"")</f>
        <v/>
      </c>
      <c r="N1629" s="3">
        <f>IF(Table2[[#This Row],[Delivery_Time_Days]]&lt;7,Table2[[#This Row],[Customer_Rating]],"")</f>
        <v>3.4</v>
      </c>
    </row>
    <row r="1630" spans="1:14" x14ac:dyDescent="0.3">
      <c r="A1630">
        <v>1629</v>
      </c>
      <c r="B1630">
        <v>39</v>
      </c>
      <c r="C1630" t="s">
        <v>10</v>
      </c>
      <c r="D1630" t="s">
        <v>20</v>
      </c>
      <c r="E1630" t="s">
        <v>12</v>
      </c>
      <c r="F1630" s="2">
        <v>68.81</v>
      </c>
      <c r="G1630">
        <v>6</v>
      </c>
      <c r="H1630" s="3">
        <v>1.1000000000000001</v>
      </c>
      <c r="I1630" t="s">
        <v>17</v>
      </c>
      <c r="J1630" s="1">
        <v>46190</v>
      </c>
      <c r="K1630" s="1">
        <f>Table2[[#This Row],[Order_Date]]+Table2[[#This Row],[Delivery_Time_Days]]</f>
        <v>46196</v>
      </c>
      <c r="L1630" t="str">
        <f>IF(Table2[[#This Row],[Customer_Age]]&lt;30,"Young",IF(Table2[[#This Row],[Customer_Age]]&lt;45,"Middle Age","Old"))</f>
        <v>Middle Age</v>
      </c>
      <c r="M1630" s="3" t="str">
        <f>IF(Table2[[#This Row],[Delivery_Time_Days]]&gt;=7,Table2[[#This Row],[Customer_Rating]],"")</f>
        <v/>
      </c>
      <c r="N1630" s="3">
        <f>IF(Table2[[#This Row],[Delivery_Time_Days]]&lt;7,Table2[[#This Row],[Customer_Rating]],"")</f>
        <v>1.1000000000000001</v>
      </c>
    </row>
    <row r="1631" spans="1:14" x14ac:dyDescent="0.3">
      <c r="A1631">
        <v>1630</v>
      </c>
      <c r="B1631">
        <v>57</v>
      </c>
      <c r="C1631" t="s">
        <v>10</v>
      </c>
      <c r="D1631" t="s">
        <v>25</v>
      </c>
      <c r="E1631" t="s">
        <v>21</v>
      </c>
      <c r="F1631" s="2">
        <v>623.66999999999996</v>
      </c>
      <c r="G1631">
        <v>12</v>
      </c>
      <c r="H1631" s="3">
        <v>4.9000000000000004</v>
      </c>
      <c r="I1631" t="s">
        <v>13</v>
      </c>
      <c r="J1631" s="1">
        <v>46191</v>
      </c>
      <c r="K1631" s="1">
        <f>Table2[[#This Row],[Order_Date]]+Table2[[#This Row],[Delivery_Time_Days]]</f>
        <v>46203</v>
      </c>
      <c r="L1631" t="str">
        <f>IF(Table2[[#This Row],[Customer_Age]]&lt;30,"Young",IF(Table2[[#This Row],[Customer_Age]]&lt;45,"Middle Age","Old"))</f>
        <v>Old</v>
      </c>
      <c r="M1631" s="3">
        <f>IF(Table2[[#This Row],[Delivery_Time_Days]]&gt;=7,Table2[[#This Row],[Customer_Rating]],"")</f>
        <v>4.9000000000000004</v>
      </c>
      <c r="N1631" s="3" t="str">
        <f>IF(Table2[[#This Row],[Delivery_Time_Days]]&lt;7,Table2[[#This Row],[Customer_Rating]],"")</f>
        <v/>
      </c>
    </row>
    <row r="1632" spans="1:14" x14ac:dyDescent="0.3">
      <c r="A1632">
        <v>1631</v>
      </c>
      <c r="B1632">
        <v>18</v>
      </c>
      <c r="C1632" t="s">
        <v>23</v>
      </c>
      <c r="D1632" t="s">
        <v>20</v>
      </c>
      <c r="E1632" t="s">
        <v>12</v>
      </c>
      <c r="F1632" s="2">
        <v>1197.6199999999999</v>
      </c>
      <c r="G1632">
        <v>2</v>
      </c>
      <c r="H1632" s="3">
        <v>3.2</v>
      </c>
      <c r="I1632" t="s">
        <v>13</v>
      </c>
      <c r="J1632" s="1">
        <v>46192</v>
      </c>
      <c r="K1632" s="1">
        <f>Table2[[#This Row],[Order_Date]]+Table2[[#This Row],[Delivery_Time_Days]]</f>
        <v>46194</v>
      </c>
      <c r="L1632" t="str">
        <f>IF(Table2[[#This Row],[Customer_Age]]&lt;30,"Young",IF(Table2[[#This Row],[Customer_Age]]&lt;45,"Middle Age","Old"))</f>
        <v>Young</v>
      </c>
      <c r="M1632" s="3" t="str">
        <f>IF(Table2[[#This Row],[Delivery_Time_Days]]&gt;=7,Table2[[#This Row],[Customer_Rating]],"")</f>
        <v/>
      </c>
      <c r="N1632" s="3">
        <f>IF(Table2[[#This Row],[Delivery_Time_Days]]&lt;7,Table2[[#This Row],[Customer_Rating]],"")</f>
        <v>3.2</v>
      </c>
    </row>
    <row r="1633" spans="1:14" x14ac:dyDescent="0.3">
      <c r="A1633">
        <v>1632</v>
      </c>
      <c r="B1633">
        <v>60</v>
      </c>
      <c r="C1633" t="s">
        <v>14</v>
      </c>
      <c r="D1633" t="s">
        <v>25</v>
      </c>
      <c r="E1633" t="s">
        <v>16</v>
      </c>
      <c r="F1633" s="2">
        <v>995.81</v>
      </c>
      <c r="G1633">
        <v>10</v>
      </c>
      <c r="H1633" s="3">
        <v>2.9</v>
      </c>
      <c r="I1633" t="s">
        <v>17</v>
      </c>
      <c r="J1633" s="1">
        <v>46193</v>
      </c>
      <c r="K1633" s="1">
        <f>Table2[[#This Row],[Order_Date]]+Table2[[#This Row],[Delivery_Time_Days]]</f>
        <v>46203</v>
      </c>
      <c r="L1633" t="str">
        <f>IF(Table2[[#This Row],[Customer_Age]]&lt;30,"Young",IF(Table2[[#This Row],[Customer_Age]]&lt;45,"Middle Age","Old"))</f>
        <v>Old</v>
      </c>
      <c r="M1633" s="3">
        <f>IF(Table2[[#This Row],[Delivery_Time_Days]]&gt;=7,Table2[[#This Row],[Customer_Rating]],"")</f>
        <v>2.9</v>
      </c>
      <c r="N1633" s="3" t="str">
        <f>IF(Table2[[#This Row],[Delivery_Time_Days]]&lt;7,Table2[[#This Row],[Customer_Rating]],"")</f>
        <v/>
      </c>
    </row>
    <row r="1634" spans="1:14" x14ac:dyDescent="0.3">
      <c r="A1634">
        <v>1633</v>
      </c>
      <c r="B1634">
        <v>25</v>
      </c>
      <c r="C1634" t="s">
        <v>14</v>
      </c>
      <c r="D1634" t="s">
        <v>20</v>
      </c>
      <c r="E1634" t="s">
        <v>16</v>
      </c>
      <c r="F1634" s="2">
        <v>1231.6300000000001</v>
      </c>
      <c r="G1634">
        <v>8</v>
      </c>
      <c r="H1634" s="3">
        <v>2.1</v>
      </c>
      <c r="I1634" t="s">
        <v>17</v>
      </c>
      <c r="J1634" s="1">
        <v>46194</v>
      </c>
      <c r="K1634" s="1">
        <f>Table2[[#This Row],[Order_Date]]+Table2[[#This Row],[Delivery_Time_Days]]</f>
        <v>46202</v>
      </c>
      <c r="L1634" t="str">
        <f>IF(Table2[[#This Row],[Customer_Age]]&lt;30,"Young",IF(Table2[[#This Row],[Customer_Age]]&lt;45,"Middle Age","Old"))</f>
        <v>Young</v>
      </c>
      <c r="M1634" s="3">
        <f>IF(Table2[[#This Row],[Delivery_Time_Days]]&gt;=7,Table2[[#This Row],[Customer_Rating]],"")</f>
        <v>2.1</v>
      </c>
      <c r="N1634" s="3" t="str">
        <f>IF(Table2[[#This Row],[Delivery_Time_Days]]&lt;7,Table2[[#This Row],[Customer_Rating]],"")</f>
        <v/>
      </c>
    </row>
    <row r="1635" spans="1:14" x14ac:dyDescent="0.3">
      <c r="A1635">
        <v>1634</v>
      </c>
      <c r="B1635">
        <v>51</v>
      </c>
      <c r="C1635" t="s">
        <v>10</v>
      </c>
      <c r="D1635" t="s">
        <v>15</v>
      </c>
      <c r="E1635" t="s">
        <v>16</v>
      </c>
      <c r="F1635" s="2">
        <v>178.66</v>
      </c>
      <c r="G1635">
        <v>1</v>
      </c>
      <c r="H1635" s="3">
        <v>3.5</v>
      </c>
      <c r="I1635" t="s">
        <v>17</v>
      </c>
      <c r="J1635" s="1">
        <v>46195</v>
      </c>
      <c r="K1635" s="1">
        <f>Table2[[#This Row],[Order_Date]]+Table2[[#This Row],[Delivery_Time_Days]]</f>
        <v>46196</v>
      </c>
      <c r="L1635" t="str">
        <f>IF(Table2[[#This Row],[Customer_Age]]&lt;30,"Young",IF(Table2[[#This Row],[Customer_Age]]&lt;45,"Middle Age","Old"))</f>
        <v>Old</v>
      </c>
      <c r="M1635" s="3" t="str">
        <f>IF(Table2[[#This Row],[Delivery_Time_Days]]&gt;=7,Table2[[#This Row],[Customer_Rating]],"")</f>
        <v/>
      </c>
      <c r="N1635" s="3">
        <f>IF(Table2[[#This Row],[Delivery_Time_Days]]&lt;7,Table2[[#This Row],[Customer_Rating]],"")</f>
        <v>3.5</v>
      </c>
    </row>
    <row r="1636" spans="1:14" x14ac:dyDescent="0.3">
      <c r="A1636">
        <v>1635</v>
      </c>
      <c r="B1636">
        <v>46</v>
      </c>
      <c r="C1636" t="s">
        <v>23</v>
      </c>
      <c r="D1636" t="s">
        <v>15</v>
      </c>
      <c r="E1636" t="s">
        <v>24</v>
      </c>
      <c r="F1636" s="2">
        <v>222.58</v>
      </c>
      <c r="G1636">
        <v>12</v>
      </c>
      <c r="H1636" s="3">
        <v>4.3</v>
      </c>
      <c r="I1636" t="s">
        <v>13</v>
      </c>
      <c r="J1636" s="1">
        <v>46196</v>
      </c>
      <c r="K1636" s="1">
        <f>Table2[[#This Row],[Order_Date]]+Table2[[#This Row],[Delivery_Time_Days]]</f>
        <v>46208</v>
      </c>
      <c r="L1636" t="str">
        <f>IF(Table2[[#This Row],[Customer_Age]]&lt;30,"Young",IF(Table2[[#This Row],[Customer_Age]]&lt;45,"Middle Age","Old"))</f>
        <v>Old</v>
      </c>
      <c r="M1636" s="3">
        <f>IF(Table2[[#This Row],[Delivery_Time_Days]]&gt;=7,Table2[[#This Row],[Customer_Rating]],"")</f>
        <v>4.3</v>
      </c>
      <c r="N1636" s="3" t="str">
        <f>IF(Table2[[#This Row],[Delivery_Time_Days]]&lt;7,Table2[[#This Row],[Customer_Rating]],"")</f>
        <v/>
      </c>
    </row>
    <row r="1637" spans="1:14" x14ac:dyDescent="0.3">
      <c r="A1637">
        <v>1636</v>
      </c>
      <c r="B1637">
        <v>39</v>
      </c>
      <c r="C1637" t="s">
        <v>23</v>
      </c>
      <c r="D1637" t="s">
        <v>11</v>
      </c>
      <c r="E1637" t="s">
        <v>19</v>
      </c>
      <c r="F1637" s="2">
        <v>678.72</v>
      </c>
      <c r="G1637">
        <v>14</v>
      </c>
      <c r="H1637" s="3">
        <v>1.1000000000000001</v>
      </c>
      <c r="I1637" t="s">
        <v>13</v>
      </c>
      <c r="J1637" s="1">
        <v>46197</v>
      </c>
      <c r="K1637" s="1">
        <f>Table2[[#This Row],[Order_Date]]+Table2[[#This Row],[Delivery_Time_Days]]</f>
        <v>46211</v>
      </c>
      <c r="L1637" t="str">
        <f>IF(Table2[[#This Row],[Customer_Age]]&lt;30,"Young",IF(Table2[[#This Row],[Customer_Age]]&lt;45,"Middle Age","Old"))</f>
        <v>Middle Age</v>
      </c>
      <c r="M1637" s="3">
        <f>IF(Table2[[#This Row],[Delivery_Time_Days]]&gt;=7,Table2[[#This Row],[Customer_Rating]],"")</f>
        <v>1.1000000000000001</v>
      </c>
      <c r="N1637" s="3" t="str">
        <f>IF(Table2[[#This Row],[Delivery_Time_Days]]&lt;7,Table2[[#This Row],[Customer_Rating]],"")</f>
        <v/>
      </c>
    </row>
    <row r="1638" spans="1:14" x14ac:dyDescent="0.3">
      <c r="A1638">
        <v>1637</v>
      </c>
      <c r="B1638">
        <v>59</v>
      </c>
      <c r="C1638" t="s">
        <v>10</v>
      </c>
      <c r="D1638" t="s">
        <v>25</v>
      </c>
      <c r="E1638" t="s">
        <v>21</v>
      </c>
      <c r="F1638" s="2">
        <v>47.92</v>
      </c>
      <c r="G1638">
        <v>12</v>
      </c>
      <c r="H1638" s="3">
        <v>4.2</v>
      </c>
      <c r="I1638" t="s">
        <v>13</v>
      </c>
      <c r="J1638" s="1">
        <v>46198</v>
      </c>
      <c r="K1638" s="1">
        <f>Table2[[#This Row],[Order_Date]]+Table2[[#This Row],[Delivery_Time_Days]]</f>
        <v>46210</v>
      </c>
      <c r="L1638" t="str">
        <f>IF(Table2[[#This Row],[Customer_Age]]&lt;30,"Young",IF(Table2[[#This Row],[Customer_Age]]&lt;45,"Middle Age","Old"))</f>
        <v>Old</v>
      </c>
      <c r="M1638" s="3">
        <f>IF(Table2[[#This Row],[Delivery_Time_Days]]&gt;=7,Table2[[#This Row],[Customer_Rating]],"")</f>
        <v>4.2</v>
      </c>
      <c r="N1638" s="3" t="str">
        <f>IF(Table2[[#This Row],[Delivery_Time_Days]]&lt;7,Table2[[#This Row],[Customer_Rating]],"")</f>
        <v/>
      </c>
    </row>
    <row r="1639" spans="1:14" x14ac:dyDescent="0.3">
      <c r="A1639">
        <v>1638</v>
      </c>
      <c r="B1639">
        <v>31</v>
      </c>
      <c r="C1639" t="s">
        <v>10</v>
      </c>
      <c r="D1639" t="s">
        <v>15</v>
      </c>
      <c r="E1639" t="s">
        <v>24</v>
      </c>
      <c r="F1639" s="2">
        <v>1474.1</v>
      </c>
      <c r="G1639">
        <v>14</v>
      </c>
      <c r="H1639" s="3">
        <v>3.8</v>
      </c>
      <c r="I1639" t="s">
        <v>13</v>
      </c>
      <c r="J1639" s="1">
        <v>46199</v>
      </c>
      <c r="K1639" s="1">
        <f>Table2[[#This Row],[Order_Date]]+Table2[[#This Row],[Delivery_Time_Days]]</f>
        <v>46213</v>
      </c>
      <c r="L1639" t="str">
        <f>IF(Table2[[#This Row],[Customer_Age]]&lt;30,"Young",IF(Table2[[#This Row],[Customer_Age]]&lt;45,"Middle Age","Old"))</f>
        <v>Middle Age</v>
      </c>
      <c r="M1639" s="3">
        <f>IF(Table2[[#This Row],[Delivery_Time_Days]]&gt;=7,Table2[[#This Row],[Customer_Rating]],"")</f>
        <v>3.8</v>
      </c>
      <c r="N1639" s="3" t="str">
        <f>IF(Table2[[#This Row],[Delivery_Time_Days]]&lt;7,Table2[[#This Row],[Customer_Rating]],"")</f>
        <v/>
      </c>
    </row>
    <row r="1640" spans="1:14" x14ac:dyDescent="0.3">
      <c r="A1640">
        <v>1639</v>
      </c>
      <c r="B1640">
        <v>18</v>
      </c>
      <c r="C1640" t="s">
        <v>23</v>
      </c>
      <c r="D1640" t="s">
        <v>22</v>
      </c>
      <c r="E1640" t="s">
        <v>24</v>
      </c>
      <c r="F1640" s="2">
        <v>80.45</v>
      </c>
      <c r="G1640">
        <v>3</v>
      </c>
      <c r="H1640" s="3">
        <v>3.9</v>
      </c>
      <c r="I1640" t="s">
        <v>17</v>
      </c>
      <c r="J1640" s="1">
        <v>46200</v>
      </c>
      <c r="K1640" s="1">
        <f>Table2[[#This Row],[Order_Date]]+Table2[[#This Row],[Delivery_Time_Days]]</f>
        <v>46203</v>
      </c>
      <c r="L1640" t="str">
        <f>IF(Table2[[#This Row],[Customer_Age]]&lt;30,"Young",IF(Table2[[#This Row],[Customer_Age]]&lt;45,"Middle Age","Old"))</f>
        <v>Young</v>
      </c>
      <c r="M1640" s="3" t="str">
        <f>IF(Table2[[#This Row],[Delivery_Time_Days]]&gt;=7,Table2[[#This Row],[Customer_Rating]],"")</f>
        <v/>
      </c>
      <c r="N1640" s="3">
        <f>IF(Table2[[#This Row],[Delivery_Time_Days]]&lt;7,Table2[[#This Row],[Customer_Rating]],"")</f>
        <v>3.9</v>
      </c>
    </row>
    <row r="1641" spans="1:14" x14ac:dyDescent="0.3">
      <c r="A1641">
        <v>1640</v>
      </c>
      <c r="B1641">
        <v>39</v>
      </c>
      <c r="C1641" t="s">
        <v>23</v>
      </c>
      <c r="D1641" t="s">
        <v>15</v>
      </c>
      <c r="E1641" t="s">
        <v>21</v>
      </c>
      <c r="F1641" s="2">
        <v>654.80999999999995</v>
      </c>
      <c r="G1641">
        <v>4</v>
      </c>
      <c r="H1641" s="3">
        <v>3.4</v>
      </c>
      <c r="I1641" t="s">
        <v>17</v>
      </c>
      <c r="J1641" s="1">
        <v>46201</v>
      </c>
      <c r="K1641" s="1">
        <f>Table2[[#This Row],[Order_Date]]+Table2[[#This Row],[Delivery_Time_Days]]</f>
        <v>46205</v>
      </c>
      <c r="L1641" t="str">
        <f>IF(Table2[[#This Row],[Customer_Age]]&lt;30,"Young",IF(Table2[[#This Row],[Customer_Age]]&lt;45,"Middle Age","Old"))</f>
        <v>Middle Age</v>
      </c>
      <c r="M1641" s="3" t="str">
        <f>IF(Table2[[#This Row],[Delivery_Time_Days]]&gt;=7,Table2[[#This Row],[Customer_Rating]],"")</f>
        <v/>
      </c>
      <c r="N1641" s="3">
        <f>IF(Table2[[#This Row],[Delivery_Time_Days]]&lt;7,Table2[[#This Row],[Customer_Rating]],"")</f>
        <v>3.4</v>
      </c>
    </row>
    <row r="1642" spans="1:14" x14ac:dyDescent="0.3">
      <c r="A1642">
        <v>1641</v>
      </c>
      <c r="B1642">
        <v>69</v>
      </c>
      <c r="C1642" t="s">
        <v>23</v>
      </c>
      <c r="D1642" t="s">
        <v>22</v>
      </c>
      <c r="E1642" t="s">
        <v>21</v>
      </c>
      <c r="F1642" s="2">
        <v>396.97</v>
      </c>
      <c r="G1642">
        <v>6</v>
      </c>
      <c r="H1642" s="3">
        <v>3.9</v>
      </c>
      <c r="I1642" t="s">
        <v>13</v>
      </c>
      <c r="J1642" s="1">
        <v>46202</v>
      </c>
      <c r="K1642" s="1">
        <f>Table2[[#This Row],[Order_Date]]+Table2[[#This Row],[Delivery_Time_Days]]</f>
        <v>46208</v>
      </c>
      <c r="L1642" t="str">
        <f>IF(Table2[[#This Row],[Customer_Age]]&lt;30,"Young",IF(Table2[[#This Row],[Customer_Age]]&lt;45,"Middle Age","Old"))</f>
        <v>Old</v>
      </c>
      <c r="M1642" s="3" t="str">
        <f>IF(Table2[[#This Row],[Delivery_Time_Days]]&gt;=7,Table2[[#This Row],[Customer_Rating]],"")</f>
        <v/>
      </c>
      <c r="N1642" s="3">
        <f>IF(Table2[[#This Row],[Delivery_Time_Days]]&lt;7,Table2[[#This Row],[Customer_Rating]],"")</f>
        <v>3.9</v>
      </c>
    </row>
    <row r="1643" spans="1:14" x14ac:dyDescent="0.3">
      <c r="A1643">
        <v>1642</v>
      </c>
      <c r="B1643">
        <v>55</v>
      </c>
      <c r="C1643" t="s">
        <v>14</v>
      </c>
      <c r="D1643" t="s">
        <v>18</v>
      </c>
      <c r="E1643" t="s">
        <v>21</v>
      </c>
      <c r="F1643" s="2">
        <v>351.3</v>
      </c>
      <c r="G1643">
        <v>2</v>
      </c>
      <c r="H1643" s="3">
        <v>4.9000000000000004</v>
      </c>
      <c r="I1643" t="s">
        <v>13</v>
      </c>
      <c r="J1643" s="1">
        <v>46203</v>
      </c>
      <c r="K1643" s="1">
        <f>Table2[[#This Row],[Order_Date]]+Table2[[#This Row],[Delivery_Time_Days]]</f>
        <v>46205</v>
      </c>
      <c r="L1643" t="str">
        <f>IF(Table2[[#This Row],[Customer_Age]]&lt;30,"Young",IF(Table2[[#This Row],[Customer_Age]]&lt;45,"Middle Age","Old"))</f>
        <v>Old</v>
      </c>
      <c r="M1643" s="3" t="str">
        <f>IF(Table2[[#This Row],[Delivery_Time_Days]]&gt;=7,Table2[[#This Row],[Customer_Rating]],"")</f>
        <v/>
      </c>
      <c r="N1643" s="3">
        <f>IF(Table2[[#This Row],[Delivery_Time_Days]]&lt;7,Table2[[#This Row],[Customer_Rating]],"")</f>
        <v>4.9000000000000004</v>
      </c>
    </row>
    <row r="1644" spans="1:14" x14ac:dyDescent="0.3">
      <c r="A1644">
        <v>1643</v>
      </c>
      <c r="B1644">
        <v>52</v>
      </c>
      <c r="C1644" t="s">
        <v>10</v>
      </c>
      <c r="D1644" t="s">
        <v>25</v>
      </c>
      <c r="E1644" t="s">
        <v>19</v>
      </c>
      <c r="F1644" s="2">
        <v>310.54000000000002</v>
      </c>
      <c r="G1644">
        <v>3</v>
      </c>
      <c r="H1644" s="3">
        <v>4.0999999999999996</v>
      </c>
      <c r="I1644" t="s">
        <v>13</v>
      </c>
      <c r="J1644" s="1">
        <v>46204</v>
      </c>
      <c r="K1644" s="1">
        <f>Table2[[#This Row],[Order_Date]]+Table2[[#This Row],[Delivery_Time_Days]]</f>
        <v>46207</v>
      </c>
      <c r="L1644" t="str">
        <f>IF(Table2[[#This Row],[Customer_Age]]&lt;30,"Young",IF(Table2[[#This Row],[Customer_Age]]&lt;45,"Middle Age","Old"))</f>
        <v>Old</v>
      </c>
      <c r="M1644" s="3" t="str">
        <f>IF(Table2[[#This Row],[Delivery_Time_Days]]&gt;=7,Table2[[#This Row],[Customer_Rating]],"")</f>
        <v/>
      </c>
      <c r="N1644" s="3">
        <f>IF(Table2[[#This Row],[Delivery_Time_Days]]&lt;7,Table2[[#This Row],[Customer_Rating]],"")</f>
        <v>4.0999999999999996</v>
      </c>
    </row>
    <row r="1645" spans="1:14" x14ac:dyDescent="0.3">
      <c r="A1645">
        <v>1644</v>
      </c>
      <c r="B1645">
        <v>18</v>
      </c>
      <c r="C1645" t="s">
        <v>10</v>
      </c>
      <c r="D1645" t="s">
        <v>20</v>
      </c>
      <c r="E1645" t="s">
        <v>21</v>
      </c>
      <c r="F1645" s="2">
        <v>236.29</v>
      </c>
      <c r="G1645">
        <v>7</v>
      </c>
      <c r="H1645" s="3">
        <v>1</v>
      </c>
      <c r="I1645" t="s">
        <v>17</v>
      </c>
      <c r="J1645" s="1">
        <v>46205</v>
      </c>
      <c r="K1645" s="1">
        <f>Table2[[#This Row],[Order_Date]]+Table2[[#This Row],[Delivery_Time_Days]]</f>
        <v>46212</v>
      </c>
      <c r="L1645" t="str">
        <f>IF(Table2[[#This Row],[Customer_Age]]&lt;30,"Young",IF(Table2[[#This Row],[Customer_Age]]&lt;45,"Middle Age","Old"))</f>
        <v>Young</v>
      </c>
      <c r="M1645" s="3">
        <f>IF(Table2[[#This Row],[Delivery_Time_Days]]&gt;=7,Table2[[#This Row],[Customer_Rating]],"")</f>
        <v>1</v>
      </c>
      <c r="N1645" s="3" t="str">
        <f>IF(Table2[[#This Row],[Delivery_Time_Days]]&lt;7,Table2[[#This Row],[Customer_Rating]],"")</f>
        <v/>
      </c>
    </row>
    <row r="1646" spans="1:14" x14ac:dyDescent="0.3">
      <c r="A1646">
        <v>1645</v>
      </c>
      <c r="B1646">
        <v>62</v>
      </c>
      <c r="C1646" t="s">
        <v>10</v>
      </c>
      <c r="D1646" t="s">
        <v>20</v>
      </c>
      <c r="E1646" t="s">
        <v>16</v>
      </c>
      <c r="F1646" s="2">
        <v>233.58</v>
      </c>
      <c r="G1646">
        <v>10</v>
      </c>
      <c r="H1646" s="3">
        <v>3.2</v>
      </c>
      <c r="I1646" t="s">
        <v>13</v>
      </c>
      <c r="J1646" s="1">
        <v>46206</v>
      </c>
      <c r="K1646" s="1">
        <f>Table2[[#This Row],[Order_Date]]+Table2[[#This Row],[Delivery_Time_Days]]</f>
        <v>46216</v>
      </c>
      <c r="L1646" t="str">
        <f>IF(Table2[[#This Row],[Customer_Age]]&lt;30,"Young",IF(Table2[[#This Row],[Customer_Age]]&lt;45,"Middle Age","Old"))</f>
        <v>Old</v>
      </c>
      <c r="M1646" s="3">
        <f>IF(Table2[[#This Row],[Delivery_Time_Days]]&gt;=7,Table2[[#This Row],[Customer_Rating]],"")</f>
        <v>3.2</v>
      </c>
      <c r="N1646" s="3" t="str">
        <f>IF(Table2[[#This Row],[Delivery_Time_Days]]&lt;7,Table2[[#This Row],[Customer_Rating]],"")</f>
        <v/>
      </c>
    </row>
    <row r="1647" spans="1:14" x14ac:dyDescent="0.3">
      <c r="A1647">
        <v>1646</v>
      </c>
      <c r="B1647">
        <v>64</v>
      </c>
      <c r="C1647" t="s">
        <v>10</v>
      </c>
      <c r="D1647" t="s">
        <v>22</v>
      </c>
      <c r="E1647" t="s">
        <v>24</v>
      </c>
      <c r="F1647" s="2">
        <v>877.85</v>
      </c>
      <c r="G1647">
        <v>4</v>
      </c>
      <c r="H1647" s="3">
        <v>4</v>
      </c>
      <c r="I1647" t="s">
        <v>13</v>
      </c>
      <c r="J1647" s="1">
        <v>46207</v>
      </c>
      <c r="K1647" s="1">
        <f>Table2[[#This Row],[Order_Date]]+Table2[[#This Row],[Delivery_Time_Days]]</f>
        <v>46211</v>
      </c>
      <c r="L1647" t="str">
        <f>IF(Table2[[#This Row],[Customer_Age]]&lt;30,"Young",IF(Table2[[#This Row],[Customer_Age]]&lt;45,"Middle Age","Old"))</f>
        <v>Old</v>
      </c>
      <c r="M1647" s="3" t="str">
        <f>IF(Table2[[#This Row],[Delivery_Time_Days]]&gt;=7,Table2[[#This Row],[Customer_Rating]],"")</f>
        <v/>
      </c>
      <c r="N1647" s="3">
        <f>IF(Table2[[#This Row],[Delivery_Time_Days]]&lt;7,Table2[[#This Row],[Customer_Rating]],"")</f>
        <v>4</v>
      </c>
    </row>
    <row r="1648" spans="1:14" x14ac:dyDescent="0.3">
      <c r="A1648">
        <v>1647</v>
      </c>
      <c r="B1648">
        <v>30</v>
      </c>
      <c r="C1648" t="s">
        <v>14</v>
      </c>
      <c r="D1648" t="s">
        <v>22</v>
      </c>
      <c r="E1648" t="s">
        <v>21</v>
      </c>
      <c r="F1648" s="2">
        <v>892.59</v>
      </c>
      <c r="G1648">
        <v>13</v>
      </c>
      <c r="H1648" s="3">
        <v>3.3</v>
      </c>
      <c r="I1648" t="s">
        <v>17</v>
      </c>
      <c r="J1648" s="1">
        <v>46208</v>
      </c>
      <c r="K1648" s="1">
        <f>Table2[[#This Row],[Order_Date]]+Table2[[#This Row],[Delivery_Time_Days]]</f>
        <v>46221</v>
      </c>
      <c r="L1648" t="str">
        <f>IF(Table2[[#This Row],[Customer_Age]]&lt;30,"Young",IF(Table2[[#This Row],[Customer_Age]]&lt;45,"Middle Age","Old"))</f>
        <v>Middle Age</v>
      </c>
      <c r="M1648" s="3">
        <f>IF(Table2[[#This Row],[Delivery_Time_Days]]&gt;=7,Table2[[#This Row],[Customer_Rating]],"")</f>
        <v>3.3</v>
      </c>
      <c r="N1648" s="3" t="str">
        <f>IF(Table2[[#This Row],[Delivery_Time_Days]]&lt;7,Table2[[#This Row],[Customer_Rating]],"")</f>
        <v/>
      </c>
    </row>
    <row r="1649" spans="1:14" x14ac:dyDescent="0.3">
      <c r="A1649">
        <v>1648</v>
      </c>
      <c r="B1649">
        <v>43</v>
      </c>
      <c r="C1649" t="s">
        <v>10</v>
      </c>
      <c r="D1649" t="s">
        <v>20</v>
      </c>
      <c r="E1649" t="s">
        <v>24</v>
      </c>
      <c r="F1649" s="2">
        <v>717.09</v>
      </c>
      <c r="G1649">
        <v>12</v>
      </c>
      <c r="H1649" s="3">
        <v>3.9</v>
      </c>
      <c r="I1649" t="s">
        <v>17</v>
      </c>
      <c r="J1649" s="1">
        <v>46209</v>
      </c>
      <c r="K1649" s="1">
        <f>Table2[[#This Row],[Order_Date]]+Table2[[#This Row],[Delivery_Time_Days]]</f>
        <v>46221</v>
      </c>
      <c r="L1649" t="str">
        <f>IF(Table2[[#This Row],[Customer_Age]]&lt;30,"Young",IF(Table2[[#This Row],[Customer_Age]]&lt;45,"Middle Age","Old"))</f>
        <v>Middle Age</v>
      </c>
      <c r="M1649" s="3">
        <f>IF(Table2[[#This Row],[Delivery_Time_Days]]&gt;=7,Table2[[#This Row],[Customer_Rating]],"")</f>
        <v>3.9</v>
      </c>
      <c r="N1649" s="3" t="str">
        <f>IF(Table2[[#This Row],[Delivery_Time_Days]]&lt;7,Table2[[#This Row],[Customer_Rating]],"")</f>
        <v/>
      </c>
    </row>
    <row r="1650" spans="1:14" x14ac:dyDescent="0.3">
      <c r="A1650">
        <v>1649</v>
      </c>
      <c r="B1650">
        <v>27</v>
      </c>
      <c r="C1650" t="s">
        <v>14</v>
      </c>
      <c r="D1650" t="s">
        <v>22</v>
      </c>
      <c r="E1650" t="s">
        <v>19</v>
      </c>
      <c r="F1650" s="2">
        <v>101.07</v>
      </c>
      <c r="G1650">
        <v>13</v>
      </c>
      <c r="H1650" s="3">
        <v>3.7</v>
      </c>
      <c r="I1650" t="s">
        <v>17</v>
      </c>
      <c r="J1650" s="1">
        <v>46210</v>
      </c>
      <c r="K1650" s="1">
        <f>Table2[[#This Row],[Order_Date]]+Table2[[#This Row],[Delivery_Time_Days]]</f>
        <v>46223</v>
      </c>
      <c r="L1650" t="str">
        <f>IF(Table2[[#This Row],[Customer_Age]]&lt;30,"Young",IF(Table2[[#This Row],[Customer_Age]]&lt;45,"Middle Age","Old"))</f>
        <v>Young</v>
      </c>
      <c r="M1650" s="3">
        <f>IF(Table2[[#This Row],[Delivery_Time_Days]]&gt;=7,Table2[[#This Row],[Customer_Rating]],"")</f>
        <v>3.7</v>
      </c>
      <c r="N1650" s="3" t="str">
        <f>IF(Table2[[#This Row],[Delivery_Time_Days]]&lt;7,Table2[[#This Row],[Customer_Rating]],"")</f>
        <v/>
      </c>
    </row>
    <row r="1651" spans="1:14" x14ac:dyDescent="0.3">
      <c r="A1651">
        <v>1650</v>
      </c>
      <c r="B1651">
        <v>21</v>
      </c>
      <c r="C1651" t="s">
        <v>10</v>
      </c>
      <c r="D1651" t="s">
        <v>20</v>
      </c>
      <c r="E1651" t="s">
        <v>12</v>
      </c>
      <c r="F1651" s="2">
        <v>453.04</v>
      </c>
      <c r="G1651">
        <v>4</v>
      </c>
      <c r="H1651" s="3">
        <v>1.2</v>
      </c>
      <c r="I1651" t="s">
        <v>17</v>
      </c>
      <c r="J1651" s="1">
        <v>46211</v>
      </c>
      <c r="K1651" s="1">
        <f>Table2[[#This Row],[Order_Date]]+Table2[[#This Row],[Delivery_Time_Days]]</f>
        <v>46215</v>
      </c>
      <c r="L1651" t="str">
        <f>IF(Table2[[#This Row],[Customer_Age]]&lt;30,"Young",IF(Table2[[#This Row],[Customer_Age]]&lt;45,"Middle Age","Old"))</f>
        <v>Young</v>
      </c>
      <c r="M1651" s="3" t="str">
        <f>IF(Table2[[#This Row],[Delivery_Time_Days]]&gt;=7,Table2[[#This Row],[Customer_Rating]],"")</f>
        <v/>
      </c>
      <c r="N1651" s="3">
        <f>IF(Table2[[#This Row],[Delivery_Time_Days]]&lt;7,Table2[[#This Row],[Customer_Rating]],"")</f>
        <v>1.2</v>
      </c>
    </row>
    <row r="1652" spans="1:14" x14ac:dyDescent="0.3">
      <c r="A1652">
        <v>1651</v>
      </c>
      <c r="B1652">
        <v>45</v>
      </c>
      <c r="C1652" t="s">
        <v>14</v>
      </c>
      <c r="D1652" t="s">
        <v>18</v>
      </c>
      <c r="E1652" t="s">
        <v>24</v>
      </c>
      <c r="F1652" s="2">
        <v>1306.3599999999999</v>
      </c>
      <c r="G1652">
        <v>6</v>
      </c>
      <c r="H1652" s="3">
        <v>3.8</v>
      </c>
      <c r="I1652" t="s">
        <v>17</v>
      </c>
      <c r="J1652" s="1">
        <v>46212</v>
      </c>
      <c r="K1652" s="1">
        <f>Table2[[#This Row],[Order_Date]]+Table2[[#This Row],[Delivery_Time_Days]]</f>
        <v>46218</v>
      </c>
      <c r="L1652" t="str">
        <f>IF(Table2[[#This Row],[Customer_Age]]&lt;30,"Young",IF(Table2[[#This Row],[Customer_Age]]&lt;45,"Middle Age","Old"))</f>
        <v>Old</v>
      </c>
      <c r="M1652" s="3" t="str">
        <f>IF(Table2[[#This Row],[Delivery_Time_Days]]&gt;=7,Table2[[#This Row],[Customer_Rating]],"")</f>
        <v/>
      </c>
      <c r="N1652" s="3">
        <f>IF(Table2[[#This Row],[Delivery_Time_Days]]&lt;7,Table2[[#This Row],[Customer_Rating]],"")</f>
        <v>3.8</v>
      </c>
    </row>
    <row r="1653" spans="1:14" x14ac:dyDescent="0.3">
      <c r="A1653">
        <v>1652</v>
      </c>
      <c r="B1653">
        <v>39</v>
      </c>
      <c r="C1653" t="s">
        <v>23</v>
      </c>
      <c r="D1653" t="s">
        <v>22</v>
      </c>
      <c r="E1653" t="s">
        <v>19</v>
      </c>
      <c r="F1653" s="2">
        <v>1474.68</v>
      </c>
      <c r="G1653">
        <v>1</v>
      </c>
      <c r="H1653" s="3">
        <v>1.6</v>
      </c>
      <c r="I1653" t="s">
        <v>13</v>
      </c>
      <c r="J1653" s="1">
        <v>46213</v>
      </c>
      <c r="K1653" s="1">
        <f>Table2[[#This Row],[Order_Date]]+Table2[[#This Row],[Delivery_Time_Days]]</f>
        <v>46214</v>
      </c>
      <c r="L1653" t="str">
        <f>IF(Table2[[#This Row],[Customer_Age]]&lt;30,"Young",IF(Table2[[#This Row],[Customer_Age]]&lt;45,"Middle Age","Old"))</f>
        <v>Middle Age</v>
      </c>
      <c r="M1653" s="3" t="str">
        <f>IF(Table2[[#This Row],[Delivery_Time_Days]]&gt;=7,Table2[[#This Row],[Customer_Rating]],"")</f>
        <v/>
      </c>
      <c r="N1653" s="3">
        <f>IF(Table2[[#This Row],[Delivery_Time_Days]]&lt;7,Table2[[#This Row],[Customer_Rating]],"")</f>
        <v>1.6</v>
      </c>
    </row>
    <row r="1654" spans="1:14" x14ac:dyDescent="0.3">
      <c r="A1654">
        <v>1653</v>
      </c>
      <c r="B1654">
        <v>62</v>
      </c>
      <c r="C1654" t="s">
        <v>10</v>
      </c>
      <c r="D1654" t="s">
        <v>20</v>
      </c>
      <c r="E1654" t="s">
        <v>16</v>
      </c>
      <c r="F1654" s="2">
        <v>1168.56</v>
      </c>
      <c r="G1654">
        <v>5</v>
      </c>
      <c r="H1654" s="3">
        <v>3</v>
      </c>
      <c r="I1654" t="s">
        <v>17</v>
      </c>
      <c r="J1654" s="1">
        <v>46214</v>
      </c>
      <c r="K1654" s="1">
        <f>Table2[[#This Row],[Order_Date]]+Table2[[#This Row],[Delivery_Time_Days]]</f>
        <v>46219</v>
      </c>
      <c r="L1654" t="str">
        <f>IF(Table2[[#This Row],[Customer_Age]]&lt;30,"Young",IF(Table2[[#This Row],[Customer_Age]]&lt;45,"Middle Age","Old"))</f>
        <v>Old</v>
      </c>
      <c r="M1654" s="3" t="str">
        <f>IF(Table2[[#This Row],[Delivery_Time_Days]]&gt;=7,Table2[[#This Row],[Customer_Rating]],"")</f>
        <v/>
      </c>
      <c r="N1654" s="3">
        <f>IF(Table2[[#This Row],[Delivery_Time_Days]]&lt;7,Table2[[#This Row],[Customer_Rating]],"")</f>
        <v>3</v>
      </c>
    </row>
    <row r="1655" spans="1:14" x14ac:dyDescent="0.3">
      <c r="A1655">
        <v>1654</v>
      </c>
      <c r="B1655">
        <v>61</v>
      </c>
      <c r="C1655" t="s">
        <v>23</v>
      </c>
      <c r="D1655" t="s">
        <v>22</v>
      </c>
      <c r="E1655" t="s">
        <v>16</v>
      </c>
      <c r="F1655" s="2">
        <v>823.82</v>
      </c>
      <c r="G1655">
        <v>8</v>
      </c>
      <c r="H1655" s="3">
        <v>2.1</v>
      </c>
      <c r="I1655" t="s">
        <v>13</v>
      </c>
      <c r="J1655" s="1">
        <v>46215</v>
      </c>
      <c r="K1655" s="1">
        <f>Table2[[#This Row],[Order_Date]]+Table2[[#This Row],[Delivery_Time_Days]]</f>
        <v>46223</v>
      </c>
      <c r="L1655" t="str">
        <f>IF(Table2[[#This Row],[Customer_Age]]&lt;30,"Young",IF(Table2[[#This Row],[Customer_Age]]&lt;45,"Middle Age","Old"))</f>
        <v>Old</v>
      </c>
      <c r="M1655" s="3">
        <f>IF(Table2[[#This Row],[Delivery_Time_Days]]&gt;=7,Table2[[#This Row],[Customer_Rating]],"")</f>
        <v>2.1</v>
      </c>
      <c r="N1655" s="3" t="str">
        <f>IF(Table2[[#This Row],[Delivery_Time_Days]]&lt;7,Table2[[#This Row],[Customer_Rating]],"")</f>
        <v/>
      </c>
    </row>
    <row r="1656" spans="1:14" x14ac:dyDescent="0.3">
      <c r="A1656">
        <v>1655</v>
      </c>
      <c r="B1656">
        <v>67</v>
      </c>
      <c r="C1656" t="s">
        <v>14</v>
      </c>
      <c r="D1656" t="s">
        <v>25</v>
      </c>
      <c r="E1656" t="s">
        <v>24</v>
      </c>
      <c r="F1656" s="2">
        <v>1074.25</v>
      </c>
      <c r="G1656">
        <v>5</v>
      </c>
      <c r="H1656" s="3">
        <v>3.8</v>
      </c>
      <c r="I1656" t="s">
        <v>13</v>
      </c>
      <c r="J1656" s="1">
        <v>46216</v>
      </c>
      <c r="K1656" s="1">
        <f>Table2[[#This Row],[Order_Date]]+Table2[[#This Row],[Delivery_Time_Days]]</f>
        <v>46221</v>
      </c>
      <c r="L1656" t="str">
        <f>IF(Table2[[#This Row],[Customer_Age]]&lt;30,"Young",IF(Table2[[#This Row],[Customer_Age]]&lt;45,"Middle Age","Old"))</f>
        <v>Old</v>
      </c>
      <c r="M1656" s="3" t="str">
        <f>IF(Table2[[#This Row],[Delivery_Time_Days]]&gt;=7,Table2[[#This Row],[Customer_Rating]],"")</f>
        <v/>
      </c>
      <c r="N1656" s="3">
        <f>IF(Table2[[#This Row],[Delivery_Time_Days]]&lt;7,Table2[[#This Row],[Customer_Rating]],"")</f>
        <v>3.8</v>
      </c>
    </row>
    <row r="1657" spans="1:14" x14ac:dyDescent="0.3">
      <c r="A1657">
        <v>1656</v>
      </c>
      <c r="B1657">
        <v>29</v>
      </c>
      <c r="C1657" t="s">
        <v>23</v>
      </c>
      <c r="D1657" t="s">
        <v>11</v>
      </c>
      <c r="E1657" t="s">
        <v>24</v>
      </c>
      <c r="F1657" s="2">
        <v>367.29</v>
      </c>
      <c r="G1657">
        <v>2</v>
      </c>
      <c r="H1657" s="3">
        <v>4.8</v>
      </c>
      <c r="I1657" t="s">
        <v>13</v>
      </c>
      <c r="J1657" s="1">
        <v>46217</v>
      </c>
      <c r="K1657" s="1">
        <f>Table2[[#This Row],[Order_Date]]+Table2[[#This Row],[Delivery_Time_Days]]</f>
        <v>46219</v>
      </c>
      <c r="L1657" t="str">
        <f>IF(Table2[[#This Row],[Customer_Age]]&lt;30,"Young",IF(Table2[[#This Row],[Customer_Age]]&lt;45,"Middle Age","Old"))</f>
        <v>Young</v>
      </c>
      <c r="M1657" s="3" t="str">
        <f>IF(Table2[[#This Row],[Delivery_Time_Days]]&gt;=7,Table2[[#This Row],[Customer_Rating]],"")</f>
        <v/>
      </c>
      <c r="N1657" s="3">
        <f>IF(Table2[[#This Row],[Delivery_Time_Days]]&lt;7,Table2[[#This Row],[Customer_Rating]],"")</f>
        <v>4.8</v>
      </c>
    </row>
    <row r="1658" spans="1:14" x14ac:dyDescent="0.3">
      <c r="A1658">
        <v>1657</v>
      </c>
      <c r="B1658">
        <v>30</v>
      </c>
      <c r="C1658" t="s">
        <v>14</v>
      </c>
      <c r="D1658" t="s">
        <v>18</v>
      </c>
      <c r="E1658" t="s">
        <v>24</v>
      </c>
      <c r="F1658" s="2">
        <v>74</v>
      </c>
      <c r="G1658">
        <v>4</v>
      </c>
      <c r="H1658" s="3">
        <v>3.2</v>
      </c>
      <c r="I1658" t="s">
        <v>13</v>
      </c>
      <c r="J1658" s="1">
        <v>46218</v>
      </c>
      <c r="K1658" s="1">
        <f>Table2[[#This Row],[Order_Date]]+Table2[[#This Row],[Delivery_Time_Days]]</f>
        <v>46222</v>
      </c>
      <c r="L1658" t="str">
        <f>IF(Table2[[#This Row],[Customer_Age]]&lt;30,"Young",IF(Table2[[#This Row],[Customer_Age]]&lt;45,"Middle Age","Old"))</f>
        <v>Middle Age</v>
      </c>
      <c r="M1658" s="3" t="str">
        <f>IF(Table2[[#This Row],[Delivery_Time_Days]]&gt;=7,Table2[[#This Row],[Customer_Rating]],"")</f>
        <v/>
      </c>
      <c r="N1658" s="3">
        <f>IF(Table2[[#This Row],[Delivery_Time_Days]]&lt;7,Table2[[#This Row],[Customer_Rating]],"")</f>
        <v>3.2</v>
      </c>
    </row>
    <row r="1659" spans="1:14" x14ac:dyDescent="0.3">
      <c r="A1659">
        <v>1658</v>
      </c>
      <c r="B1659">
        <v>50</v>
      </c>
      <c r="C1659" t="s">
        <v>10</v>
      </c>
      <c r="D1659" t="s">
        <v>11</v>
      </c>
      <c r="E1659" t="s">
        <v>12</v>
      </c>
      <c r="F1659" s="2">
        <v>877.61</v>
      </c>
      <c r="G1659">
        <v>4</v>
      </c>
      <c r="H1659" s="3">
        <v>3.5</v>
      </c>
      <c r="I1659" t="s">
        <v>17</v>
      </c>
      <c r="J1659" s="1">
        <v>46219</v>
      </c>
      <c r="K1659" s="1">
        <f>Table2[[#This Row],[Order_Date]]+Table2[[#This Row],[Delivery_Time_Days]]</f>
        <v>46223</v>
      </c>
      <c r="L1659" t="str">
        <f>IF(Table2[[#This Row],[Customer_Age]]&lt;30,"Young",IF(Table2[[#This Row],[Customer_Age]]&lt;45,"Middle Age","Old"))</f>
        <v>Old</v>
      </c>
      <c r="M1659" s="3" t="str">
        <f>IF(Table2[[#This Row],[Delivery_Time_Days]]&gt;=7,Table2[[#This Row],[Customer_Rating]],"")</f>
        <v/>
      </c>
      <c r="N1659" s="3">
        <f>IF(Table2[[#This Row],[Delivery_Time_Days]]&lt;7,Table2[[#This Row],[Customer_Rating]],"")</f>
        <v>3.5</v>
      </c>
    </row>
    <row r="1660" spans="1:14" x14ac:dyDescent="0.3">
      <c r="A1660">
        <v>1659</v>
      </c>
      <c r="B1660">
        <v>20</v>
      </c>
      <c r="C1660" t="s">
        <v>14</v>
      </c>
      <c r="D1660" t="s">
        <v>22</v>
      </c>
      <c r="E1660" t="s">
        <v>16</v>
      </c>
      <c r="F1660" s="2">
        <v>210.24</v>
      </c>
      <c r="G1660">
        <v>1</v>
      </c>
      <c r="H1660" s="3">
        <v>3.7</v>
      </c>
      <c r="I1660" t="s">
        <v>17</v>
      </c>
      <c r="J1660" s="1">
        <v>46220</v>
      </c>
      <c r="K1660" s="1">
        <f>Table2[[#This Row],[Order_Date]]+Table2[[#This Row],[Delivery_Time_Days]]</f>
        <v>46221</v>
      </c>
      <c r="L1660" t="str">
        <f>IF(Table2[[#This Row],[Customer_Age]]&lt;30,"Young",IF(Table2[[#This Row],[Customer_Age]]&lt;45,"Middle Age","Old"))</f>
        <v>Young</v>
      </c>
      <c r="M1660" s="3" t="str">
        <f>IF(Table2[[#This Row],[Delivery_Time_Days]]&gt;=7,Table2[[#This Row],[Customer_Rating]],"")</f>
        <v/>
      </c>
      <c r="N1660" s="3">
        <f>IF(Table2[[#This Row],[Delivery_Time_Days]]&lt;7,Table2[[#This Row],[Customer_Rating]],"")</f>
        <v>3.7</v>
      </c>
    </row>
    <row r="1661" spans="1:14" x14ac:dyDescent="0.3">
      <c r="A1661">
        <v>1660</v>
      </c>
      <c r="B1661">
        <v>24</v>
      </c>
      <c r="C1661" t="s">
        <v>14</v>
      </c>
      <c r="D1661" t="s">
        <v>20</v>
      </c>
      <c r="E1661" t="s">
        <v>16</v>
      </c>
      <c r="F1661" s="2">
        <v>115.73</v>
      </c>
      <c r="G1661">
        <v>5</v>
      </c>
      <c r="H1661" s="3">
        <v>1.8</v>
      </c>
      <c r="I1661" t="s">
        <v>13</v>
      </c>
      <c r="J1661" s="1">
        <v>46221</v>
      </c>
      <c r="K1661" s="1">
        <f>Table2[[#This Row],[Order_Date]]+Table2[[#This Row],[Delivery_Time_Days]]</f>
        <v>46226</v>
      </c>
      <c r="L1661" t="str">
        <f>IF(Table2[[#This Row],[Customer_Age]]&lt;30,"Young",IF(Table2[[#This Row],[Customer_Age]]&lt;45,"Middle Age","Old"))</f>
        <v>Young</v>
      </c>
      <c r="M1661" s="3" t="str">
        <f>IF(Table2[[#This Row],[Delivery_Time_Days]]&gt;=7,Table2[[#This Row],[Customer_Rating]],"")</f>
        <v/>
      </c>
      <c r="N1661" s="3">
        <f>IF(Table2[[#This Row],[Delivery_Time_Days]]&lt;7,Table2[[#This Row],[Customer_Rating]],"")</f>
        <v>1.8</v>
      </c>
    </row>
    <row r="1662" spans="1:14" x14ac:dyDescent="0.3">
      <c r="A1662">
        <v>1661</v>
      </c>
      <c r="B1662">
        <v>29</v>
      </c>
      <c r="C1662" t="s">
        <v>10</v>
      </c>
      <c r="D1662" t="s">
        <v>18</v>
      </c>
      <c r="E1662" t="s">
        <v>16</v>
      </c>
      <c r="F1662" s="2">
        <v>1110.3699999999999</v>
      </c>
      <c r="G1662">
        <v>10</v>
      </c>
      <c r="H1662" s="3">
        <v>2.2999999999999998</v>
      </c>
      <c r="I1662" t="s">
        <v>17</v>
      </c>
      <c r="J1662" s="1">
        <v>46222</v>
      </c>
      <c r="K1662" s="1">
        <f>Table2[[#This Row],[Order_Date]]+Table2[[#This Row],[Delivery_Time_Days]]</f>
        <v>46232</v>
      </c>
      <c r="L1662" t="str">
        <f>IF(Table2[[#This Row],[Customer_Age]]&lt;30,"Young",IF(Table2[[#This Row],[Customer_Age]]&lt;45,"Middle Age","Old"))</f>
        <v>Young</v>
      </c>
      <c r="M1662" s="3">
        <f>IF(Table2[[#This Row],[Delivery_Time_Days]]&gt;=7,Table2[[#This Row],[Customer_Rating]],"")</f>
        <v>2.2999999999999998</v>
      </c>
      <c r="N1662" s="3" t="str">
        <f>IF(Table2[[#This Row],[Delivery_Time_Days]]&lt;7,Table2[[#This Row],[Customer_Rating]],"")</f>
        <v/>
      </c>
    </row>
    <row r="1663" spans="1:14" x14ac:dyDescent="0.3">
      <c r="A1663">
        <v>1662</v>
      </c>
      <c r="B1663">
        <v>40</v>
      </c>
      <c r="C1663" t="s">
        <v>14</v>
      </c>
      <c r="D1663" t="s">
        <v>22</v>
      </c>
      <c r="E1663" t="s">
        <v>24</v>
      </c>
      <c r="F1663" s="2">
        <v>866.14</v>
      </c>
      <c r="G1663">
        <v>10</v>
      </c>
      <c r="H1663" s="3">
        <v>4.9000000000000004</v>
      </c>
      <c r="I1663" t="s">
        <v>17</v>
      </c>
      <c r="J1663" s="1">
        <v>46223</v>
      </c>
      <c r="K1663" s="1">
        <f>Table2[[#This Row],[Order_Date]]+Table2[[#This Row],[Delivery_Time_Days]]</f>
        <v>46233</v>
      </c>
      <c r="L1663" t="str">
        <f>IF(Table2[[#This Row],[Customer_Age]]&lt;30,"Young",IF(Table2[[#This Row],[Customer_Age]]&lt;45,"Middle Age","Old"))</f>
        <v>Middle Age</v>
      </c>
      <c r="M1663" s="3">
        <f>IF(Table2[[#This Row],[Delivery_Time_Days]]&gt;=7,Table2[[#This Row],[Customer_Rating]],"")</f>
        <v>4.9000000000000004</v>
      </c>
      <c r="N1663" s="3" t="str">
        <f>IF(Table2[[#This Row],[Delivery_Time_Days]]&lt;7,Table2[[#This Row],[Customer_Rating]],"")</f>
        <v/>
      </c>
    </row>
    <row r="1664" spans="1:14" x14ac:dyDescent="0.3">
      <c r="A1664">
        <v>1663</v>
      </c>
      <c r="B1664">
        <v>30</v>
      </c>
      <c r="C1664" t="s">
        <v>14</v>
      </c>
      <c r="D1664" t="s">
        <v>15</v>
      </c>
      <c r="E1664" t="s">
        <v>12</v>
      </c>
      <c r="F1664" s="2">
        <v>1396.52</v>
      </c>
      <c r="G1664">
        <v>14</v>
      </c>
      <c r="H1664" s="3">
        <v>3.7</v>
      </c>
      <c r="I1664" t="s">
        <v>17</v>
      </c>
      <c r="J1664" s="1">
        <v>46224</v>
      </c>
      <c r="K1664" s="1">
        <f>Table2[[#This Row],[Order_Date]]+Table2[[#This Row],[Delivery_Time_Days]]</f>
        <v>46238</v>
      </c>
      <c r="L1664" t="str">
        <f>IF(Table2[[#This Row],[Customer_Age]]&lt;30,"Young",IF(Table2[[#This Row],[Customer_Age]]&lt;45,"Middle Age","Old"))</f>
        <v>Middle Age</v>
      </c>
      <c r="M1664" s="3">
        <f>IF(Table2[[#This Row],[Delivery_Time_Days]]&gt;=7,Table2[[#This Row],[Customer_Rating]],"")</f>
        <v>3.7</v>
      </c>
      <c r="N1664" s="3" t="str">
        <f>IF(Table2[[#This Row],[Delivery_Time_Days]]&lt;7,Table2[[#This Row],[Customer_Rating]],"")</f>
        <v/>
      </c>
    </row>
    <row r="1665" spans="1:14" x14ac:dyDescent="0.3">
      <c r="A1665">
        <v>1664</v>
      </c>
      <c r="B1665">
        <v>30</v>
      </c>
      <c r="C1665" t="s">
        <v>14</v>
      </c>
      <c r="D1665" t="s">
        <v>15</v>
      </c>
      <c r="E1665" t="s">
        <v>12</v>
      </c>
      <c r="F1665" s="2">
        <v>182.95</v>
      </c>
      <c r="G1665">
        <v>5</v>
      </c>
      <c r="H1665" s="3">
        <v>4.3</v>
      </c>
      <c r="I1665" t="s">
        <v>17</v>
      </c>
      <c r="J1665" s="1">
        <v>46225</v>
      </c>
      <c r="K1665" s="1">
        <f>Table2[[#This Row],[Order_Date]]+Table2[[#This Row],[Delivery_Time_Days]]</f>
        <v>46230</v>
      </c>
      <c r="L1665" t="str">
        <f>IF(Table2[[#This Row],[Customer_Age]]&lt;30,"Young",IF(Table2[[#This Row],[Customer_Age]]&lt;45,"Middle Age","Old"))</f>
        <v>Middle Age</v>
      </c>
      <c r="M1665" s="3" t="str">
        <f>IF(Table2[[#This Row],[Delivery_Time_Days]]&gt;=7,Table2[[#This Row],[Customer_Rating]],"")</f>
        <v/>
      </c>
      <c r="N1665" s="3">
        <f>IF(Table2[[#This Row],[Delivery_Time_Days]]&lt;7,Table2[[#This Row],[Customer_Rating]],"")</f>
        <v>4.3</v>
      </c>
    </row>
    <row r="1666" spans="1:14" x14ac:dyDescent="0.3">
      <c r="A1666">
        <v>1665</v>
      </c>
      <c r="B1666">
        <v>34</v>
      </c>
      <c r="C1666" t="s">
        <v>23</v>
      </c>
      <c r="D1666" t="s">
        <v>25</v>
      </c>
      <c r="E1666" t="s">
        <v>21</v>
      </c>
      <c r="F1666" s="2">
        <v>597.41999999999996</v>
      </c>
      <c r="G1666">
        <v>1</v>
      </c>
      <c r="H1666" s="3">
        <v>4.5</v>
      </c>
      <c r="I1666" t="s">
        <v>13</v>
      </c>
      <c r="J1666" s="1">
        <v>46226</v>
      </c>
      <c r="K1666" s="1">
        <f>Table2[[#This Row],[Order_Date]]+Table2[[#This Row],[Delivery_Time_Days]]</f>
        <v>46227</v>
      </c>
      <c r="L1666" t="str">
        <f>IF(Table2[[#This Row],[Customer_Age]]&lt;30,"Young",IF(Table2[[#This Row],[Customer_Age]]&lt;45,"Middle Age","Old"))</f>
        <v>Middle Age</v>
      </c>
      <c r="M1666" s="3" t="str">
        <f>IF(Table2[[#This Row],[Delivery_Time_Days]]&gt;=7,Table2[[#This Row],[Customer_Rating]],"")</f>
        <v/>
      </c>
      <c r="N1666" s="3">
        <f>IF(Table2[[#This Row],[Delivery_Time_Days]]&lt;7,Table2[[#This Row],[Customer_Rating]],"")</f>
        <v>4.5</v>
      </c>
    </row>
    <row r="1667" spans="1:14" x14ac:dyDescent="0.3">
      <c r="A1667">
        <v>1666</v>
      </c>
      <c r="B1667">
        <v>27</v>
      </c>
      <c r="C1667" t="s">
        <v>14</v>
      </c>
      <c r="D1667" t="s">
        <v>18</v>
      </c>
      <c r="E1667" t="s">
        <v>19</v>
      </c>
      <c r="F1667" s="2">
        <v>1276.73</v>
      </c>
      <c r="G1667">
        <v>7</v>
      </c>
      <c r="H1667" s="3">
        <v>4.0999999999999996</v>
      </c>
      <c r="I1667" t="s">
        <v>13</v>
      </c>
      <c r="J1667" s="1">
        <v>46227</v>
      </c>
      <c r="K1667" s="1">
        <f>Table2[[#This Row],[Order_Date]]+Table2[[#This Row],[Delivery_Time_Days]]</f>
        <v>46234</v>
      </c>
      <c r="L1667" t="str">
        <f>IF(Table2[[#This Row],[Customer_Age]]&lt;30,"Young",IF(Table2[[#This Row],[Customer_Age]]&lt;45,"Middle Age","Old"))</f>
        <v>Young</v>
      </c>
      <c r="M1667" s="3">
        <f>IF(Table2[[#This Row],[Delivery_Time_Days]]&gt;=7,Table2[[#This Row],[Customer_Rating]],"")</f>
        <v>4.0999999999999996</v>
      </c>
      <c r="N1667" s="3" t="str">
        <f>IF(Table2[[#This Row],[Delivery_Time_Days]]&lt;7,Table2[[#This Row],[Customer_Rating]],"")</f>
        <v/>
      </c>
    </row>
    <row r="1668" spans="1:14" x14ac:dyDescent="0.3">
      <c r="A1668">
        <v>1667</v>
      </c>
      <c r="B1668">
        <v>29</v>
      </c>
      <c r="C1668" t="s">
        <v>10</v>
      </c>
      <c r="D1668" t="s">
        <v>22</v>
      </c>
      <c r="E1668" t="s">
        <v>19</v>
      </c>
      <c r="F1668" s="2">
        <v>1252.2</v>
      </c>
      <c r="G1668">
        <v>8</v>
      </c>
      <c r="H1668" s="3">
        <v>2.7</v>
      </c>
      <c r="I1668" t="s">
        <v>13</v>
      </c>
      <c r="J1668" s="1">
        <v>46228</v>
      </c>
      <c r="K1668" s="1">
        <f>Table2[[#This Row],[Order_Date]]+Table2[[#This Row],[Delivery_Time_Days]]</f>
        <v>46236</v>
      </c>
      <c r="L1668" t="str">
        <f>IF(Table2[[#This Row],[Customer_Age]]&lt;30,"Young",IF(Table2[[#This Row],[Customer_Age]]&lt;45,"Middle Age","Old"))</f>
        <v>Young</v>
      </c>
      <c r="M1668" s="3">
        <f>IF(Table2[[#This Row],[Delivery_Time_Days]]&gt;=7,Table2[[#This Row],[Customer_Rating]],"")</f>
        <v>2.7</v>
      </c>
      <c r="N1668" s="3" t="str">
        <f>IF(Table2[[#This Row],[Delivery_Time_Days]]&lt;7,Table2[[#This Row],[Customer_Rating]],"")</f>
        <v/>
      </c>
    </row>
    <row r="1669" spans="1:14" x14ac:dyDescent="0.3">
      <c r="A1669">
        <v>1668</v>
      </c>
      <c r="B1669">
        <v>62</v>
      </c>
      <c r="C1669" t="s">
        <v>23</v>
      </c>
      <c r="D1669" t="s">
        <v>15</v>
      </c>
      <c r="E1669" t="s">
        <v>19</v>
      </c>
      <c r="F1669" s="2">
        <v>16.28</v>
      </c>
      <c r="G1669">
        <v>13</v>
      </c>
      <c r="H1669" s="3">
        <v>2.9</v>
      </c>
      <c r="I1669" t="s">
        <v>17</v>
      </c>
      <c r="J1669" s="1">
        <v>46229</v>
      </c>
      <c r="K1669" s="1">
        <f>Table2[[#This Row],[Order_Date]]+Table2[[#This Row],[Delivery_Time_Days]]</f>
        <v>46242</v>
      </c>
      <c r="L1669" t="str">
        <f>IF(Table2[[#This Row],[Customer_Age]]&lt;30,"Young",IF(Table2[[#This Row],[Customer_Age]]&lt;45,"Middle Age","Old"))</f>
        <v>Old</v>
      </c>
      <c r="M1669" s="3">
        <f>IF(Table2[[#This Row],[Delivery_Time_Days]]&gt;=7,Table2[[#This Row],[Customer_Rating]],"")</f>
        <v>2.9</v>
      </c>
      <c r="N1669" s="3" t="str">
        <f>IF(Table2[[#This Row],[Delivery_Time_Days]]&lt;7,Table2[[#This Row],[Customer_Rating]],"")</f>
        <v/>
      </c>
    </row>
    <row r="1670" spans="1:14" x14ac:dyDescent="0.3">
      <c r="A1670">
        <v>1669</v>
      </c>
      <c r="B1670">
        <v>33</v>
      </c>
      <c r="C1670" t="s">
        <v>10</v>
      </c>
      <c r="D1670" t="s">
        <v>15</v>
      </c>
      <c r="E1670" t="s">
        <v>19</v>
      </c>
      <c r="F1670" s="2">
        <v>309.57</v>
      </c>
      <c r="G1670">
        <v>12</v>
      </c>
      <c r="H1670" s="3">
        <v>1</v>
      </c>
      <c r="I1670" t="s">
        <v>13</v>
      </c>
      <c r="J1670" s="1">
        <v>46230</v>
      </c>
      <c r="K1670" s="1">
        <f>Table2[[#This Row],[Order_Date]]+Table2[[#This Row],[Delivery_Time_Days]]</f>
        <v>46242</v>
      </c>
      <c r="L1670" t="str">
        <f>IF(Table2[[#This Row],[Customer_Age]]&lt;30,"Young",IF(Table2[[#This Row],[Customer_Age]]&lt;45,"Middle Age","Old"))</f>
        <v>Middle Age</v>
      </c>
      <c r="M1670" s="3">
        <f>IF(Table2[[#This Row],[Delivery_Time_Days]]&gt;=7,Table2[[#This Row],[Customer_Rating]],"")</f>
        <v>1</v>
      </c>
      <c r="N1670" s="3" t="str">
        <f>IF(Table2[[#This Row],[Delivery_Time_Days]]&lt;7,Table2[[#This Row],[Customer_Rating]],"")</f>
        <v/>
      </c>
    </row>
    <row r="1671" spans="1:14" x14ac:dyDescent="0.3">
      <c r="A1671">
        <v>1670</v>
      </c>
      <c r="B1671">
        <v>26</v>
      </c>
      <c r="C1671" t="s">
        <v>14</v>
      </c>
      <c r="D1671" t="s">
        <v>15</v>
      </c>
      <c r="E1671" t="s">
        <v>12</v>
      </c>
      <c r="F1671" s="2">
        <v>1488.75</v>
      </c>
      <c r="G1671">
        <v>10</v>
      </c>
      <c r="H1671" s="3">
        <v>5</v>
      </c>
      <c r="I1671" t="s">
        <v>17</v>
      </c>
      <c r="J1671" s="1">
        <v>46231</v>
      </c>
      <c r="K1671" s="1">
        <f>Table2[[#This Row],[Order_Date]]+Table2[[#This Row],[Delivery_Time_Days]]</f>
        <v>46241</v>
      </c>
      <c r="L1671" t="str">
        <f>IF(Table2[[#This Row],[Customer_Age]]&lt;30,"Young",IF(Table2[[#This Row],[Customer_Age]]&lt;45,"Middle Age","Old"))</f>
        <v>Young</v>
      </c>
      <c r="M1671" s="3">
        <f>IF(Table2[[#This Row],[Delivery_Time_Days]]&gt;=7,Table2[[#This Row],[Customer_Rating]],"")</f>
        <v>5</v>
      </c>
      <c r="N1671" s="3" t="str">
        <f>IF(Table2[[#This Row],[Delivery_Time_Days]]&lt;7,Table2[[#This Row],[Customer_Rating]],"")</f>
        <v/>
      </c>
    </row>
    <row r="1672" spans="1:14" x14ac:dyDescent="0.3">
      <c r="A1672">
        <v>1671</v>
      </c>
      <c r="B1672">
        <v>36</v>
      </c>
      <c r="C1672" t="s">
        <v>23</v>
      </c>
      <c r="D1672" t="s">
        <v>18</v>
      </c>
      <c r="E1672" t="s">
        <v>19</v>
      </c>
      <c r="F1672" s="2">
        <v>783.32</v>
      </c>
      <c r="G1672">
        <v>3</v>
      </c>
      <c r="H1672" s="3">
        <v>1.5</v>
      </c>
      <c r="I1672" t="s">
        <v>17</v>
      </c>
      <c r="J1672" s="1">
        <v>46232</v>
      </c>
      <c r="K1672" s="1">
        <f>Table2[[#This Row],[Order_Date]]+Table2[[#This Row],[Delivery_Time_Days]]</f>
        <v>46235</v>
      </c>
      <c r="L1672" t="str">
        <f>IF(Table2[[#This Row],[Customer_Age]]&lt;30,"Young",IF(Table2[[#This Row],[Customer_Age]]&lt;45,"Middle Age","Old"))</f>
        <v>Middle Age</v>
      </c>
      <c r="M1672" s="3" t="str">
        <f>IF(Table2[[#This Row],[Delivery_Time_Days]]&gt;=7,Table2[[#This Row],[Customer_Rating]],"")</f>
        <v/>
      </c>
      <c r="N1672" s="3">
        <f>IF(Table2[[#This Row],[Delivery_Time_Days]]&lt;7,Table2[[#This Row],[Customer_Rating]],"")</f>
        <v>1.5</v>
      </c>
    </row>
    <row r="1673" spans="1:14" x14ac:dyDescent="0.3">
      <c r="A1673">
        <v>1672</v>
      </c>
      <c r="B1673">
        <v>52</v>
      </c>
      <c r="C1673" t="s">
        <v>23</v>
      </c>
      <c r="D1673" t="s">
        <v>20</v>
      </c>
      <c r="E1673" t="s">
        <v>24</v>
      </c>
      <c r="F1673" s="2">
        <v>1099.19</v>
      </c>
      <c r="G1673">
        <v>8</v>
      </c>
      <c r="H1673" s="3">
        <v>4.2</v>
      </c>
      <c r="I1673" t="s">
        <v>17</v>
      </c>
      <c r="J1673" s="1">
        <v>46233</v>
      </c>
      <c r="K1673" s="1">
        <f>Table2[[#This Row],[Order_Date]]+Table2[[#This Row],[Delivery_Time_Days]]</f>
        <v>46241</v>
      </c>
      <c r="L1673" t="str">
        <f>IF(Table2[[#This Row],[Customer_Age]]&lt;30,"Young",IF(Table2[[#This Row],[Customer_Age]]&lt;45,"Middle Age","Old"))</f>
        <v>Old</v>
      </c>
      <c r="M1673" s="3">
        <f>IF(Table2[[#This Row],[Delivery_Time_Days]]&gt;=7,Table2[[#This Row],[Customer_Rating]],"")</f>
        <v>4.2</v>
      </c>
      <c r="N1673" s="3" t="str">
        <f>IF(Table2[[#This Row],[Delivery_Time_Days]]&lt;7,Table2[[#This Row],[Customer_Rating]],"")</f>
        <v/>
      </c>
    </row>
    <row r="1674" spans="1:14" x14ac:dyDescent="0.3">
      <c r="A1674">
        <v>1673</v>
      </c>
      <c r="B1674">
        <v>58</v>
      </c>
      <c r="C1674" t="s">
        <v>23</v>
      </c>
      <c r="D1674" t="s">
        <v>22</v>
      </c>
      <c r="E1674" t="s">
        <v>12</v>
      </c>
      <c r="F1674" s="2">
        <v>711.95</v>
      </c>
      <c r="G1674">
        <v>8</v>
      </c>
      <c r="H1674" s="3">
        <v>3.7</v>
      </c>
      <c r="I1674" t="s">
        <v>13</v>
      </c>
      <c r="J1674" s="1">
        <v>46234</v>
      </c>
      <c r="K1674" s="1">
        <f>Table2[[#This Row],[Order_Date]]+Table2[[#This Row],[Delivery_Time_Days]]</f>
        <v>46242</v>
      </c>
      <c r="L1674" t="str">
        <f>IF(Table2[[#This Row],[Customer_Age]]&lt;30,"Young",IF(Table2[[#This Row],[Customer_Age]]&lt;45,"Middle Age","Old"))</f>
        <v>Old</v>
      </c>
      <c r="M1674" s="3">
        <f>IF(Table2[[#This Row],[Delivery_Time_Days]]&gt;=7,Table2[[#This Row],[Customer_Rating]],"")</f>
        <v>3.7</v>
      </c>
      <c r="N1674" s="3" t="str">
        <f>IF(Table2[[#This Row],[Delivery_Time_Days]]&lt;7,Table2[[#This Row],[Customer_Rating]],"")</f>
        <v/>
      </c>
    </row>
    <row r="1675" spans="1:14" x14ac:dyDescent="0.3">
      <c r="A1675">
        <v>1674</v>
      </c>
      <c r="B1675">
        <v>31</v>
      </c>
      <c r="C1675" t="s">
        <v>23</v>
      </c>
      <c r="D1675" t="s">
        <v>25</v>
      </c>
      <c r="E1675" t="s">
        <v>24</v>
      </c>
      <c r="F1675" s="2">
        <v>830.15</v>
      </c>
      <c r="G1675">
        <v>12</v>
      </c>
      <c r="H1675" s="3">
        <v>1.1000000000000001</v>
      </c>
      <c r="I1675" t="s">
        <v>13</v>
      </c>
      <c r="J1675" s="1">
        <v>46235</v>
      </c>
      <c r="K1675" s="1">
        <f>Table2[[#This Row],[Order_Date]]+Table2[[#This Row],[Delivery_Time_Days]]</f>
        <v>46247</v>
      </c>
      <c r="L1675" t="str">
        <f>IF(Table2[[#This Row],[Customer_Age]]&lt;30,"Young",IF(Table2[[#This Row],[Customer_Age]]&lt;45,"Middle Age","Old"))</f>
        <v>Middle Age</v>
      </c>
      <c r="M1675" s="3">
        <f>IF(Table2[[#This Row],[Delivery_Time_Days]]&gt;=7,Table2[[#This Row],[Customer_Rating]],"")</f>
        <v>1.1000000000000001</v>
      </c>
      <c r="N1675" s="3" t="str">
        <f>IF(Table2[[#This Row],[Delivery_Time_Days]]&lt;7,Table2[[#This Row],[Customer_Rating]],"")</f>
        <v/>
      </c>
    </row>
    <row r="1676" spans="1:14" x14ac:dyDescent="0.3">
      <c r="A1676">
        <v>1675</v>
      </c>
      <c r="B1676">
        <v>19</v>
      </c>
      <c r="C1676" t="s">
        <v>23</v>
      </c>
      <c r="D1676" t="s">
        <v>22</v>
      </c>
      <c r="E1676" t="s">
        <v>16</v>
      </c>
      <c r="F1676" s="2">
        <v>46.1</v>
      </c>
      <c r="G1676">
        <v>5</v>
      </c>
      <c r="H1676" s="3">
        <v>1.7</v>
      </c>
      <c r="I1676" t="s">
        <v>17</v>
      </c>
      <c r="J1676" s="1">
        <v>46236</v>
      </c>
      <c r="K1676" s="1">
        <f>Table2[[#This Row],[Order_Date]]+Table2[[#This Row],[Delivery_Time_Days]]</f>
        <v>46241</v>
      </c>
      <c r="L1676" t="str">
        <f>IF(Table2[[#This Row],[Customer_Age]]&lt;30,"Young",IF(Table2[[#This Row],[Customer_Age]]&lt;45,"Middle Age","Old"))</f>
        <v>Young</v>
      </c>
      <c r="M1676" s="3" t="str">
        <f>IF(Table2[[#This Row],[Delivery_Time_Days]]&gt;=7,Table2[[#This Row],[Customer_Rating]],"")</f>
        <v/>
      </c>
      <c r="N1676" s="3">
        <f>IF(Table2[[#This Row],[Delivery_Time_Days]]&lt;7,Table2[[#This Row],[Customer_Rating]],"")</f>
        <v>1.7</v>
      </c>
    </row>
    <row r="1677" spans="1:14" x14ac:dyDescent="0.3">
      <c r="A1677">
        <v>1676</v>
      </c>
      <c r="B1677">
        <v>53</v>
      </c>
      <c r="C1677" t="s">
        <v>14</v>
      </c>
      <c r="D1677" t="s">
        <v>20</v>
      </c>
      <c r="E1677" t="s">
        <v>24</v>
      </c>
      <c r="F1677" s="2">
        <v>775.02</v>
      </c>
      <c r="G1677">
        <v>5</v>
      </c>
      <c r="H1677" s="3">
        <v>2.2000000000000002</v>
      </c>
      <c r="I1677" t="s">
        <v>17</v>
      </c>
      <c r="J1677" s="1">
        <v>46237</v>
      </c>
      <c r="K1677" s="1">
        <f>Table2[[#This Row],[Order_Date]]+Table2[[#This Row],[Delivery_Time_Days]]</f>
        <v>46242</v>
      </c>
      <c r="L1677" t="str">
        <f>IF(Table2[[#This Row],[Customer_Age]]&lt;30,"Young",IF(Table2[[#This Row],[Customer_Age]]&lt;45,"Middle Age","Old"))</f>
        <v>Old</v>
      </c>
      <c r="M1677" s="3" t="str">
        <f>IF(Table2[[#This Row],[Delivery_Time_Days]]&gt;=7,Table2[[#This Row],[Customer_Rating]],"")</f>
        <v/>
      </c>
      <c r="N1677" s="3">
        <f>IF(Table2[[#This Row],[Delivery_Time_Days]]&lt;7,Table2[[#This Row],[Customer_Rating]],"")</f>
        <v>2.2000000000000002</v>
      </c>
    </row>
    <row r="1678" spans="1:14" x14ac:dyDescent="0.3">
      <c r="A1678">
        <v>1677</v>
      </c>
      <c r="B1678">
        <v>41</v>
      </c>
      <c r="C1678" t="s">
        <v>14</v>
      </c>
      <c r="D1678" t="s">
        <v>18</v>
      </c>
      <c r="E1678" t="s">
        <v>24</v>
      </c>
      <c r="F1678" s="2">
        <v>36.92</v>
      </c>
      <c r="G1678">
        <v>14</v>
      </c>
      <c r="H1678" s="3">
        <v>3.7</v>
      </c>
      <c r="I1678" t="s">
        <v>13</v>
      </c>
      <c r="J1678" s="1">
        <v>46238</v>
      </c>
      <c r="K1678" s="1">
        <f>Table2[[#This Row],[Order_Date]]+Table2[[#This Row],[Delivery_Time_Days]]</f>
        <v>46252</v>
      </c>
      <c r="L1678" t="str">
        <f>IF(Table2[[#This Row],[Customer_Age]]&lt;30,"Young",IF(Table2[[#This Row],[Customer_Age]]&lt;45,"Middle Age","Old"))</f>
        <v>Middle Age</v>
      </c>
      <c r="M1678" s="3">
        <f>IF(Table2[[#This Row],[Delivery_Time_Days]]&gt;=7,Table2[[#This Row],[Customer_Rating]],"")</f>
        <v>3.7</v>
      </c>
      <c r="N1678" s="3" t="str">
        <f>IF(Table2[[#This Row],[Delivery_Time_Days]]&lt;7,Table2[[#This Row],[Customer_Rating]],"")</f>
        <v/>
      </c>
    </row>
    <row r="1679" spans="1:14" x14ac:dyDescent="0.3">
      <c r="A1679">
        <v>1678</v>
      </c>
      <c r="B1679">
        <v>46</v>
      </c>
      <c r="C1679" t="s">
        <v>10</v>
      </c>
      <c r="D1679" t="s">
        <v>11</v>
      </c>
      <c r="E1679" t="s">
        <v>12</v>
      </c>
      <c r="F1679" s="2">
        <v>903.48</v>
      </c>
      <c r="G1679">
        <v>7</v>
      </c>
      <c r="H1679" s="3">
        <v>4.7</v>
      </c>
      <c r="I1679" t="s">
        <v>17</v>
      </c>
      <c r="J1679" s="1">
        <v>46239</v>
      </c>
      <c r="K1679" s="1">
        <f>Table2[[#This Row],[Order_Date]]+Table2[[#This Row],[Delivery_Time_Days]]</f>
        <v>46246</v>
      </c>
      <c r="L1679" t="str">
        <f>IF(Table2[[#This Row],[Customer_Age]]&lt;30,"Young",IF(Table2[[#This Row],[Customer_Age]]&lt;45,"Middle Age","Old"))</f>
        <v>Old</v>
      </c>
      <c r="M1679" s="3">
        <f>IF(Table2[[#This Row],[Delivery_Time_Days]]&gt;=7,Table2[[#This Row],[Customer_Rating]],"")</f>
        <v>4.7</v>
      </c>
      <c r="N1679" s="3" t="str">
        <f>IF(Table2[[#This Row],[Delivery_Time_Days]]&lt;7,Table2[[#This Row],[Customer_Rating]],"")</f>
        <v/>
      </c>
    </row>
    <row r="1680" spans="1:14" x14ac:dyDescent="0.3">
      <c r="A1680">
        <v>1679</v>
      </c>
      <c r="B1680">
        <v>26</v>
      </c>
      <c r="C1680" t="s">
        <v>23</v>
      </c>
      <c r="D1680" t="s">
        <v>15</v>
      </c>
      <c r="E1680" t="s">
        <v>12</v>
      </c>
      <c r="F1680" s="2">
        <v>716.54</v>
      </c>
      <c r="G1680">
        <v>2</v>
      </c>
      <c r="H1680" s="3">
        <v>4.5</v>
      </c>
      <c r="I1680" t="s">
        <v>13</v>
      </c>
      <c r="J1680" s="1">
        <v>46240</v>
      </c>
      <c r="K1680" s="1">
        <f>Table2[[#This Row],[Order_Date]]+Table2[[#This Row],[Delivery_Time_Days]]</f>
        <v>46242</v>
      </c>
      <c r="L1680" t="str">
        <f>IF(Table2[[#This Row],[Customer_Age]]&lt;30,"Young",IF(Table2[[#This Row],[Customer_Age]]&lt;45,"Middle Age","Old"))</f>
        <v>Young</v>
      </c>
      <c r="M1680" s="3" t="str">
        <f>IF(Table2[[#This Row],[Delivery_Time_Days]]&gt;=7,Table2[[#This Row],[Customer_Rating]],"")</f>
        <v/>
      </c>
      <c r="N1680" s="3">
        <f>IF(Table2[[#This Row],[Delivery_Time_Days]]&lt;7,Table2[[#This Row],[Customer_Rating]],"")</f>
        <v>4.5</v>
      </c>
    </row>
    <row r="1681" spans="1:14" x14ac:dyDescent="0.3">
      <c r="A1681">
        <v>1680</v>
      </c>
      <c r="B1681">
        <v>23</v>
      </c>
      <c r="C1681" t="s">
        <v>10</v>
      </c>
      <c r="D1681" t="s">
        <v>20</v>
      </c>
      <c r="E1681" t="s">
        <v>16</v>
      </c>
      <c r="F1681" s="2">
        <v>1210.1600000000001</v>
      </c>
      <c r="G1681">
        <v>8</v>
      </c>
      <c r="H1681" s="3">
        <v>3.1</v>
      </c>
      <c r="I1681" t="s">
        <v>17</v>
      </c>
      <c r="J1681" s="1">
        <v>46241</v>
      </c>
      <c r="K1681" s="1">
        <f>Table2[[#This Row],[Order_Date]]+Table2[[#This Row],[Delivery_Time_Days]]</f>
        <v>46249</v>
      </c>
      <c r="L1681" t="str">
        <f>IF(Table2[[#This Row],[Customer_Age]]&lt;30,"Young",IF(Table2[[#This Row],[Customer_Age]]&lt;45,"Middle Age","Old"))</f>
        <v>Young</v>
      </c>
      <c r="M1681" s="3">
        <f>IF(Table2[[#This Row],[Delivery_Time_Days]]&gt;=7,Table2[[#This Row],[Customer_Rating]],"")</f>
        <v>3.1</v>
      </c>
      <c r="N1681" s="3" t="str">
        <f>IF(Table2[[#This Row],[Delivery_Time_Days]]&lt;7,Table2[[#This Row],[Customer_Rating]],"")</f>
        <v/>
      </c>
    </row>
    <row r="1682" spans="1:14" x14ac:dyDescent="0.3">
      <c r="A1682">
        <v>1681</v>
      </c>
      <c r="B1682">
        <v>44</v>
      </c>
      <c r="C1682" t="s">
        <v>14</v>
      </c>
      <c r="D1682" t="s">
        <v>20</v>
      </c>
      <c r="E1682" t="s">
        <v>21</v>
      </c>
      <c r="F1682" s="2">
        <v>83.32</v>
      </c>
      <c r="G1682">
        <v>1</v>
      </c>
      <c r="H1682" s="3">
        <v>3.6</v>
      </c>
      <c r="I1682" t="s">
        <v>17</v>
      </c>
      <c r="J1682" s="1">
        <v>46242</v>
      </c>
      <c r="K1682" s="1">
        <f>Table2[[#This Row],[Order_Date]]+Table2[[#This Row],[Delivery_Time_Days]]</f>
        <v>46243</v>
      </c>
      <c r="L1682" t="str">
        <f>IF(Table2[[#This Row],[Customer_Age]]&lt;30,"Young",IF(Table2[[#This Row],[Customer_Age]]&lt;45,"Middle Age","Old"))</f>
        <v>Middle Age</v>
      </c>
      <c r="M1682" s="3" t="str">
        <f>IF(Table2[[#This Row],[Delivery_Time_Days]]&gt;=7,Table2[[#This Row],[Customer_Rating]],"")</f>
        <v/>
      </c>
      <c r="N1682" s="3">
        <f>IF(Table2[[#This Row],[Delivery_Time_Days]]&lt;7,Table2[[#This Row],[Customer_Rating]],"")</f>
        <v>3.6</v>
      </c>
    </row>
    <row r="1683" spans="1:14" x14ac:dyDescent="0.3">
      <c r="A1683">
        <v>1682</v>
      </c>
      <c r="B1683">
        <v>55</v>
      </c>
      <c r="C1683" t="s">
        <v>14</v>
      </c>
      <c r="D1683" t="s">
        <v>25</v>
      </c>
      <c r="E1683" t="s">
        <v>19</v>
      </c>
      <c r="F1683" s="2">
        <v>1470.65</v>
      </c>
      <c r="G1683">
        <v>10</v>
      </c>
      <c r="H1683" s="3">
        <v>2.6</v>
      </c>
      <c r="I1683" t="s">
        <v>17</v>
      </c>
      <c r="J1683" s="1">
        <v>46243</v>
      </c>
      <c r="K1683" s="1">
        <f>Table2[[#This Row],[Order_Date]]+Table2[[#This Row],[Delivery_Time_Days]]</f>
        <v>46253</v>
      </c>
      <c r="L1683" t="str">
        <f>IF(Table2[[#This Row],[Customer_Age]]&lt;30,"Young",IF(Table2[[#This Row],[Customer_Age]]&lt;45,"Middle Age","Old"))</f>
        <v>Old</v>
      </c>
      <c r="M1683" s="3">
        <f>IF(Table2[[#This Row],[Delivery_Time_Days]]&gt;=7,Table2[[#This Row],[Customer_Rating]],"")</f>
        <v>2.6</v>
      </c>
      <c r="N1683" s="3" t="str">
        <f>IF(Table2[[#This Row],[Delivery_Time_Days]]&lt;7,Table2[[#This Row],[Customer_Rating]],"")</f>
        <v/>
      </c>
    </row>
    <row r="1684" spans="1:14" x14ac:dyDescent="0.3">
      <c r="A1684">
        <v>1683</v>
      </c>
      <c r="B1684">
        <v>55</v>
      </c>
      <c r="C1684" t="s">
        <v>23</v>
      </c>
      <c r="D1684" t="s">
        <v>15</v>
      </c>
      <c r="E1684" t="s">
        <v>16</v>
      </c>
      <c r="F1684" s="2">
        <v>1108.44</v>
      </c>
      <c r="G1684">
        <v>3</v>
      </c>
      <c r="H1684" s="3">
        <v>3.2</v>
      </c>
      <c r="I1684" t="s">
        <v>13</v>
      </c>
      <c r="J1684" s="1">
        <v>46244</v>
      </c>
      <c r="K1684" s="1">
        <f>Table2[[#This Row],[Order_Date]]+Table2[[#This Row],[Delivery_Time_Days]]</f>
        <v>46247</v>
      </c>
      <c r="L1684" t="str">
        <f>IF(Table2[[#This Row],[Customer_Age]]&lt;30,"Young",IF(Table2[[#This Row],[Customer_Age]]&lt;45,"Middle Age","Old"))</f>
        <v>Old</v>
      </c>
      <c r="M1684" s="3" t="str">
        <f>IF(Table2[[#This Row],[Delivery_Time_Days]]&gt;=7,Table2[[#This Row],[Customer_Rating]],"")</f>
        <v/>
      </c>
      <c r="N1684" s="3">
        <f>IF(Table2[[#This Row],[Delivery_Time_Days]]&lt;7,Table2[[#This Row],[Customer_Rating]],"")</f>
        <v>3.2</v>
      </c>
    </row>
    <row r="1685" spans="1:14" x14ac:dyDescent="0.3">
      <c r="A1685">
        <v>1684</v>
      </c>
      <c r="B1685">
        <v>65</v>
      </c>
      <c r="C1685" t="s">
        <v>23</v>
      </c>
      <c r="D1685" t="s">
        <v>18</v>
      </c>
      <c r="E1685" t="s">
        <v>12</v>
      </c>
      <c r="F1685" s="2">
        <v>1248.96</v>
      </c>
      <c r="G1685">
        <v>10</v>
      </c>
      <c r="H1685" s="3">
        <v>3.9</v>
      </c>
      <c r="I1685" t="s">
        <v>13</v>
      </c>
      <c r="J1685" s="1">
        <v>46245</v>
      </c>
      <c r="K1685" s="1">
        <f>Table2[[#This Row],[Order_Date]]+Table2[[#This Row],[Delivery_Time_Days]]</f>
        <v>46255</v>
      </c>
      <c r="L1685" t="str">
        <f>IF(Table2[[#This Row],[Customer_Age]]&lt;30,"Young",IF(Table2[[#This Row],[Customer_Age]]&lt;45,"Middle Age","Old"))</f>
        <v>Old</v>
      </c>
      <c r="M1685" s="3">
        <f>IF(Table2[[#This Row],[Delivery_Time_Days]]&gt;=7,Table2[[#This Row],[Customer_Rating]],"")</f>
        <v>3.9</v>
      </c>
      <c r="N1685" s="3" t="str">
        <f>IF(Table2[[#This Row],[Delivery_Time_Days]]&lt;7,Table2[[#This Row],[Customer_Rating]],"")</f>
        <v/>
      </c>
    </row>
    <row r="1686" spans="1:14" x14ac:dyDescent="0.3">
      <c r="A1686">
        <v>1685</v>
      </c>
      <c r="B1686">
        <v>42</v>
      </c>
      <c r="C1686" t="s">
        <v>10</v>
      </c>
      <c r="D1686" t="s">
        <v>25</v>
      </c>
      <c r="E1686" t="s">
        <v>19</v>
      </c>
      <c r="F1686" s="2">
        <v>130.52000000000001</v>
      </c>
      <c r="G1686">
        <v>12</v>
      </c>
      <c r="H1686" s="3">
        <v>1.9</v>
      </c>
      <c r="I1686" t="s">
        <v>17</v>
      </c>
      <c r="J1686" s="1">
        <v>46246</v>
      </c>
      <c r="K1686" s="1">
        <f>Table2[[#This Row],[Order_Date]]+Table2[[#This Row],[Delivery_Time_Days]]</f>
        <v>46258</v>
      </c>
      <c r="L1686" t="str">
        <f>IF(Table2[[#This Row],[Customer_Age]]&lt;30,"Young",IF(Table2[[#This Row],[Customer_Age]]&lt;45,"Middle Age","Old"))</f>
        <v>Middle Age</v>
      </c>
      <c r="M1686" s="3">
        <f>IF(Table2[[#This Row],[Delivery_Time_Days]]&gt;=7,Table2[[#This Row],[Customer_Rating]],"")</f>
        <v>1.9</v>
      </c>
      <c r="N1686" s="3" t="str">
        <f>IF(Table2[[#This Row],[Delivery_Time_Days]]&lt;7,Table2[[#This Row],[Customer_Rating]],"")</f>
        <v/>
      </c>
    </row>
    <row r="1687" spans="1:14" x14ac:dyDescent="0.3">
      <c r="A1687">
        <v>1686</v>
      </c>
      <c r="B1687">
        <v>29</v>
      </c>
      <c r="C1687" t="s">
        <v>14</v>
      </c>
      <c r="D1687" t="s">
        <v>18</v>
      </c>
      <c r="E1687" t="s">
        <v>19</v>
      </c>
      <c r="F1687" s="2">
        <v>178.84</v>
      </c>
      <c r="G1687">
        <v>10</v>
      </c>
      <c r="H1687" s="3">
        <v>2.6</v>
      </c>
      <c r="I1687" t="s">
        <v>13</v>
      </c>
      <c r="J1687" s="1">
        <v>46247</v>
      </c>
      <c r="K1687" s="1">
        <f>Table2[[#This Row],[Order_Date]]+Table2[[#This Row],[Delivery_Time_Days]]</f>
        <v>46257</v>
      </c>
      <c r="L1687" t="str">
        <f>IF(Table2[[#This Row],[Customer_Age]]&lt;30,"Young",IF(Table2[[#This Row],[Customer_Age]]&lt;45,"Middle Age","Old"))</f>
        <v>Young</v>
      </c>
      <c r="M1687" s="3">
        <f>IF(Table2[[#This Row],[Delivery_Time_Days]]&gt;=7,Table2[[#This Row],[Customer_Rating]],"")</f>
        <v>2.6</v>
      </c>
      <c r="N1687" s="3" t="str">
        <f>IF(Table2[[#This Row],[Delivery_Time_Days]]&lt;7,Table2[[#This Row],[Customer_Rating]],"")</f>
        <v/>
      </c>
    </row>
    <row r="1688" spans="1:14" x14ac:dyDescent="0.3">
      <c r="A1688">
        <v>1687</v>
      </c>
      <c r="B1688">
        <v>25</v>
      </c>
      <c r="C1688" t="s">
        <v>23</v>
      </c>
      <c r="D1688" t="s">
        <v>20</v>
      </c>
      <c r="E1688" t="s">
        <v>19</v>
      </c>
      <c r="F1688" s="2">
        <v>608.17999999999995</v>
      </c>
      <c r="G1688">
        <v>6</v>
      </c>
      <c r="H1688" s="3">
        <v>1.2</v>
      </c>
      <c r="I1688" t="s">
        <v>13</v>
      </c>
      <c r="J1688" s="1">
        <v>46248</v>
      </c>
      <c r="K1688" s="1">
        <f>Table2[[#This Row],[Order_Date]]+Table2[[#This Row],[Delivery_Time_Days]]</f>
        <v>46254</v>
      </c>
      <c r="L1688" t="str">
        <f>IF(Table2[[#This Row],[Customer_Age]]&lt;30,"Young",IF(Table2[[#This Row],[Customer_Age]]&lt;45,"Middle Age","Old"))</f>
        <v>Young</v>
      </c>
      <c r="M1688" s="3" t="str">
        <f>IF(Table2[[#This Row],[Delivery_Time_Days]]&gt;=7,Table2[[#This Row],[Customer_Rating]],"")</f>
        <v/>
      </c>
      <c r="N1688" s="3">
        <f>IF(Table2[[#This Row],[Delivery_Time_Days]]&lt;7,Table2[[#This Row],[Customer_Rating]],"")</f>
        <v>1.2</v>
      </c>
    </row>
    <row r="1689" spans="1:14" x14ac:dyDescent="0.3">
      <c r="A1689">
        <v>1688</v>
      </c>
      <c r="B1689">
        <v>27</v>
      </c>
      <c r="C1689" t="s">
        <v>14</v>
      </c>
      <c r="D1689" t="s">
        <v>11</v>
      </c>
      <c r="E1689" t="s">
        <v>12</v>
      </c>
      <c r="F1689" s="2">
        <v>185.92</v>
      </c>
      <c r="G1689">
        <v>9</v>
      </c>
      <c r="H1689" s="3">
        <v>3.7</v>
      </c>
      <c r="I1689" t="s">
        <v>17</v>
      </c>
      <c r="J1689" s="1">
        <v>46249</v>
      </c>
      <c r="K1689" s="1">
        <f>Table2[[#This Row],[Order_Date]]+Table2[[#This Row],[Delivery_Time_Days]]</f>
        <v>46258</v>
      </c>
      <c r="L1689" t="str">
        <f>IF(Table2[[#This Row],[Customer_Age]]&lt;30,"Young",IF(Table2[[#This Row],[Customer_Age]]&lt;45,"Middle Age","Old"))</f>
        <v>Young</v>
      </c>
      <c r="M1689" s="3">
        <f>IF(Table2[[#This Row],[Delivery_Time_Days]]&gt;=7,Table2[[#This Row],[Customer_Rating]],"")</f>
        <v>3.7</v>
      </c>
      <c r="N1689" s="3" t="str">
        <f>IF(Table2[[#This Row],[Delivery_Time_Days]]&lt;7,Table2[[#This Row],[Customer_Rating]],"")</f>
        <v/>
      </c>
    </row>
    <row r="1690" spans="1:14" x14ac:dyDescent="0.3">
      <c r="A1690">
        <v>1689</v>
      </c>
      <c r="B1690">
        <v>25</v>
      </c>
      <c r="C1690" t="s">
        <v>23</v>
      </c>
      <c r="D1690" t="s">
        <v>25</v>
      </c>
      <c r="E1690" t="s">
        <v>19</v>
      </c>
      <c r="F1690" s="2">
        <v>334.19</v>
      </c>
      <c r="G1690">
        <v>1</v>
      </c>
      <c r="H1690" s="3">
        <v>2.9</v>
      </c>
      <c r="I1690" t="s">
        <v>17</v>
      </c>
      <c r="J1690" s="1">
        <v>46250</v>
      </c>
      <c r="K1690" s="1">
        <f>Table2[[#This Row],[Order_Date]]+Table2[[#This Row],[Delivery_Time_Days]]</f>
        <v>46251</v>
      </c>
      <c r="L1690" t="str">
        <f>IF(Table2[[#This Row],[Customer_Age]]&lt;30,"Young",IF(Table2[[#This Row],[Customer_Age]]&lt;45,"Middle Age","Old"))</f>
        <v>Young</v>
      </c>
      <c r="M1690" s="3" t="str">
        <f>IF(Table2[[#This Row],[Delivery_Time_Days]]&gt;=7,Table2[[#This Row],[Customer_Rating]],"")</f>
        <v/>
      </c>
      <c r="N1690" s="3">
        <f>IF(Table2[[#This Row],[Delivery_Time_Days]]&lt;7,Table2[[#This Row],[Customer_Rating]],"")</f>
        <v>2.9</v>
      </c>
    </row>
    <row r="1691" spans="1:14" x14ac:dyDescent="0.3">
      <c r="A1691">
        <v>1690</v>
      </c>
      <c r="B1691">
        <v>21</v>
      </c>
      <c r="C1691" t="s">
        <v>23</v>
      </c>
      <c r="D1691" t="s">
        <v>25</v>
      </c>
      <c r="E1691" t="s">
        <v>12</v>
      </c>
      <c r="F1691" s="2">
        <v>1099.1500000000001</v>
      </c>
      <c r="G1691">
        <v>14</v>
      </c>
      <c r="H1691" s="3">
        <v>1.1000000000000001</v>
      </c>
      <c r="I1691" t="s">
        <v>17</v>
      </c>
      <c r="J1691" s="1">
        <v>46251</v>
      </c>
      <c r="K1691" s="1">
        <f>Table2[[#This Row],[Order_Date]]+Table2[[#This Row],[Delivery_Time_Days]]</f>
        <v>46265</v>
      </c>
      <c r="L1691" t="str">
        <f>IF(Table2[[#This Row],[Customer_Age]]&lt;30,"Young",IF(Table2[[#This Row],[Customer_Age]]&lt;45,"Middle Age","Old"))</f>
        <v>Young</v>
      </c>
      <c r="M1691" s="3">
        <f>IF(Table2[[#This Row],[Delivery_Time_Days]]&gt;=7,Table2[[#This Row],[Customer_Rating]],"")</f>
        <v>1.1000000000000001</v>
      </c>
      <c r="N1691" s="3" t="str">
        <f>IF(Table2[[#This Row],[Delivery_Time_Days]]&lt;7,Table2[[#This Row],[Customer_Rating]],"")</f>
        <v/>
      </c>
    </row>
    <row r="1692" spans="1:14" x14ac:dyDescent="0.3">
      <c r="A1692">
        <v>1691</v>
      </c>
      <c r="B1692">
        <v>39</v>
      </c>
      <c r="C1692" t="s">
        <v>10</v>
      </c>
      <c r="D1692" t="s">
        <v>20</v>
      </c>
      <c r="E1692" t="s">
        <v>24</v>
      </c>
      <c r="F1692" s="2">
        <v>551.84</v>
      </c>
      <c r="G1692">
        <v>2</v>
      </c>
      <c r="H1692" s="3">
        <v>3.4</v>
      </c>
      <c r="I1692" t="s">
        <v>17</v>
      </c>
      <c r="J1692" s="1">
        <v>46252</v>
      </c>
      <c r="K1692" s="1">
        <f>Table2[[#This Row],[Order_Date]]+Table2[[#This Row],[Delivery_Time_Days]]</f>
        <v>46254</v>
      </c>
      <c r="L1692" t="str">
        <f>IF(Table2[[#This Row],[Customer_Age]]&lt;30,"Young",IF(Table2[[#This Row],[Customer_Age]]&lt;45,"Middle Age","Old"))</f>
        <v>Middle Age</v>
      </c>
      <c r="M1692" s="3" t="str">
        <f>IF(Table2[[#This Row],[Delivery_Time_Days]]&gt;=7,Table2[[#This Row],[Customer_Rating]],"")</f>
        <v/>
      </c>
      <c r="N1692" s="3">
        <f>IF(Table2[[#This Row],[Delivery_Time_Days]]&lt;7,Table2[[#This Row],[Customer_Rating]],"")</f>
        <v>3.4</v>
      </c>
    </row>
    <row r="1693" spans="1:14" x14ac:dyDescent="0.3">
      <c r="A1693">
        <v>1692</v>
      </c>
      <c r="B1693">
        <v>41</v>
      </c>
      <c r="C1693" t="s">
        <v>23</v>
      </c>
      <c r="D1693" t="s">
        <v>18</v>
      </c>
      <c r="E1693" t="s">
        <v>16</v>
      </c>
      <c r="F1693" s="2">
        <v>1061.4000000000001</v>
      </c>
      <c r="G1693">
        <v>9</v>
      </c>
      <c r="H1693" s="3">
        <v>2.2999999999999998</v>
      </c>
      <c r="I1693" t="s">
        <v>17</v>
      </c>
      <c r="J1693" s="1">
        <v>46253</v>
      </c>
      <c r="K1693" s="1">
        <f>Table2[[#This Row],[Order_Date]]+Table2[[#This Row],[Delivery_Time_Days]]</f>
        <v>46262</v>
      </c>
      <c r="L1693" t="str">
        <f>IF(Table2[[#This Row],[Customer_Age]]&lt;30,"Young",IF(Table2[[#This Row],[Customer_Age]]&lt;45,"Middle Age","Old"))</f>
        <v>Middle Age</v>
      </c>
      <c r="M1693" s="3">
        <f>IF(Table2[[#This Row],[Delivery_Time_Days]]&gt;=7,Table2[[#This Row],[Customer_Rating]],"")</f>
        <v>2.2999999999999998</v>
      </c>
      <c r="N1693" s="3" t="str">
        <f>IF(Table2[[#This Row],[Delivery_Time_Days]]&lt;7,Table2[[#This Row],[Customer_Rating]],"")</f>
        <v/>
      </c>
    </row>
    <row r="1694" spans="1:14" x14ac:dyDescent="0.3">
      <c r="A1694">
        <v>1693</v>
      </c>
      <c r="B1694">
        <v>51</v>
      </c>
      <c r="C1694" t="s">
        <v>10</v>
      </c>
      <c r="D1694" t="s">
        <v>15</v>
      </c>
      <c r="E1694" t="s">
        <v>21</v>
      </c>
      <c r="F1694" s="2">
        <v>1314.57</v>
      </c>
      <c r="G1694">
        <v>3</v>
      </c>
      <c r="H1694" s="3">
        <v>4.3</v>
      </c>
      <c r="I1694" t="s">
        <v>13</v>
      </c>
      <c r="J1694" s="1">
        <v>46254</v>
      </c>
      <c r="K1694" s="1">
        <f>Table2[[#This Row],[Order_Date]]+Table2[[#This Row],[Delivery_Time_Days]]</f>
        <v>46257</v>
      </c>
      <c r="L1694" t="str">
        <f>IF(Table2[[#This Row],[Customer_Age]]&lt;30,"Young",IF(Table2[[#This Row],[Customer_Age]]&lt;45,"Middle Age","Old"))</f>
        <v>Old</v>
      </c>
      <c r="M1694" s="3" t="str">
        <f>IF(Table2[[#This Row],[Delivery_Time_Days]]&gt;=7,Table2[[#This Row],[Customer_Rating]],"")</f>
        <v/>
      </c>
      <c r="N1694" s="3">
        <f>IF(Table2[[#This Row],[Delivery_Time_Days]]&lt;7,Table2[[#This Row],[Customer_Rating]],"")</f>
        <v>4.3</v>
      </c>
    </row>
    <row r="1695" spans="1:14" x14ac:dyDescent="0.3">
      <c r="A1695">
        <v>1694</v>
      </c>
      <c r="B1695">
        <v>36</v>
      </c>
      <c r="C1695" t="s">
        <v>14</v>
      </c>
      <c r="D1695" t="s">
        <v>25</v>
      </c>
      <c r="E1695" t="s">
        <v>16</v>
      </c>
      <c r="F1695" s="2">
        <v>43.86</v>
      </c>
      <c r="G1695">
        <v>10</v>
      </c>
      <c r="H1695" s="3">
        <v>1.1000000000000001</v>
      </c>
      <c r="I1695" t="s">
        <v>17</v>
      </c>
      <c r="J1695" s="1">
        <v>46255</v>
      </c>
      <c r="K1695" s="1">
        <f>Table2[[#This Row],[Order_Date]]+Table2[[#This Row],[Delivery_Time_Days]]</f>
        <v>46265</v>
      </c>
      <c r="L1695" t="str">
        <f>IF(Table2[[#This Row],[Customer_Age]]&lt;30,"Young",IF(Table2[[#This Row],[Customer_Age]]&lt;45,"Middle Age","Old"))</f>
        <v>Middle Age</v>
      </c>
      <c r="M1695" s="3">
        <f>IF(Table2[[#This Row],[Delivery_Time_Days]]&gt;=7,Table2[[#This Row],[Customer_Rating]],"")</f>
        <v>1.1000000000000001</v>
      </c>
      <c r="N1695" s="3" t="str">
        <f>IF(Table2[[#This Row],[Delivery_Time_Days]]&lt;7,Table2[[#This Row],[Customer_Rating]],"")</f>
        <v/>
      </c>
    </row>
    <row r="1696" spans="1:14" x14ac:dyDescent="0.3">
      <c r="A1696">
        <v>1695</v>
      </c>
      <c r="B1696">
        <v>48</v>
      </c>
      <c r="C1696" t="s">
        <v>14</v>
      </c>
      <c r="D1696" t="s">
        <v>11</v>
      </c>
      <c r="E1696" t="s">
        <v>21</v>
      </c>
      <c r="F1696" s="2">
        <v>280.39999999999998</v>
      </c>
      <c r="G1696">
        <v>13</v>
      </c>
      <c r="H1696" s="3">
        <v>2.5</v>
      </c>
      <c r="I1696" t="s">
        <v>17</v>
      </c>
      <c r="J1696" s="1">
        <v>46256</v>
      </c>
      <c r="K1696" s="1">
        <f>Table2[[#This Row],[Order_Date]]+Table2[[#This Row],[Delivery_Time_Days]]</f>
        <v>46269</v>
      </c>
      <c r="L1696" t="str">
        <f>IF(Table2[[#This Row],[Customer_Age]]&lt;30,"Young",IF(Table2[[#This Row],[Customer_Age]]&lt;45,"Middle Age","Old"))</f>
        <v>Old</v>
      </c>
      <c r="M1696" s="3">
        <f>IF(Table2[[#This Row],[Delivery_Time_Days]]&gt;=7,Table2[[#This Row],[Customer_Rating]],"")</f>
        <v>2.5</v>
      </c>
      <c r="N1696" s="3" t="str">
        <f>IF(Table2[[#This Row],[Delivery_Time_Days]]&lt;7,Table2[[#This Row],[Customer_Rating]],"")</f>
        <v/>
      </c>
    </row>
    <row r="1697" spans="1:14" x14ac:dyDescent="0.3">
      <c r="A1697">
        <v>1696</v>
      </c>
      <c r="B1697">
        <v>65</v>
      </c>
      <c r="C1697" t="s">
        <v>14</v>
      </c>
      <c r="D1697" t="s">
        <v>22</v>
      </c>
      <c r="E1697" t="s">
        <v>19</v>
      </c>
      <c r="F1697" s="2">
        <v>323.08</v>
      </c>
      <c r="G1697">
        <v>6</v>
      </c>
      <c r="H1697" s="3">
        <v>4.3</v>
      </c>
      <c r="I1697" t="s">
        <v>13</v>
      </c>
      <c r="J1697" s="1">
        <v>46257</v>
      </c>
      <c r="K1697" s="1">
        <f>Table2[[#This Row],[Order_Date]]+Table2[[#This Row],[Delivery_Time_Days]]</f>
        <v>46263</v>
      </c>
      <c r="L1697" t="str">
        <f>IF(Table2[[#This Row],[Customer_Age]]&lt;30,"Young",IF(Table2[[#This Row],[Customer_Age]]&lt;45,"Middle Age","Old"))</f>
        <v>Old</v>
      </c>
      <c r="M1697" s="3" t="str">
        <f>IF(Table2[[#This Row],[Delivery_Time_Days]]&gt;=7,Table2[[#This Row],[Customer_Rating]],"")</f>
        <v/>
      </c>
      <c r="N1697" s="3">
        <f>IF(Table2[[#This Row],[Delivery_Time_Days]]&lt;7,Table2[[#This Row],[Customer_Rating]],"")</f>
        <v>4.3</v>
      </c>
    </row>
    <row r="1698" spans="1:14" x14ac:dyDescent="0.3">
      <c r="A1698">
        <v>1697</v>
      </c>
      <c r="B1698">
        <v>21</v>
      </c>
      <c r="C1698" t="s">
        <v>14</v>
      </c>
      <c r="D1698" t="s">
        <v>18</v>
      </c>
      <c r="E1698" t="s">
        <v>12</v>
      </c>
      <c r="F1698" s="2">
        <v>548.11</v>
      </c>
      <c r="G1698">
        <v>8</v>
      </c>
      <c r="H1698" s="3">
        <v>3.7</v>
      </c>
      <c r="I1698" t="s">
        <v>17</v>
      </c>
      <c r="J1698" s="1">
        <v>46258</v>
      </c>
      <c r="K1698" s="1">
        <f>Table2[[#This Row],[Order_Date]]+Table2[[#This Row],[Delivery_Time_Days]]</f>
        <v>46266</v>
      </c>
      <c r="L1698" t="str">
        <f>IF(Table2[[#This Row],[Customer_Age]]&lt;30,"Young",IF(Table2[[#This Row],[Customer_Age]]&lt;45,"Middle Age","Old"))</f>
        <v>Young</v>
      </c>
      <c r="M1698" s="3">
        <f>IF(Table2[[#This Row],[Delivery_Time_Days]]&gt;=7,Table2[[#This Row],[Customer_Rating]],"")</f>
        <v>3.7</v>
      </c>
      <c r="N1698" s="3" t="str">
        <f>IF(Table2[[#This Row],[Delivery_Time_Days]]&lt;7,Table2[[#This Row],[Customer_Rating]],"")</f>
        <v/>
      </c>
    </row>
    <row r="1699" spans="1:14" x14ac:dyDescent="0.3">
      <c r="A1699">
        <v>1698</v>
      </c>
      <c r="B1699">
        <v>45</v>
      </c>
      <c r="C1699" t="s">
        <v>23</v>
      </c>
      <c r="D1699" t="s">
        <v>20</v>
      </c>
      <c r="E1699" t="s">
        <v>19</v>
      </c>
      <c r="F1699" s="2">
        <v>1154.02</v>
      </c>
      <c r="G1699">
        <v>8</v>
      </c>
      <c r="H1699" s="3">
        <v>1.3</v>
      </c>
      <c r="I1699" t="s">
        <v>13</v>
      </c>
      <c r="J1699" s="1">
        <v>46259</v>
      </c>
      <c r="K1699" s="1">
        <f>Table2[[#This Row],[Order_Date]]+Table2[[#This Row],[Delivery_Time_Days]]</f>
        <v>46267</v>
      </c>
      <c r="L1699" t="str">
        <f>IF(Table2[[#This Row],[Customer_Age]]&lt;30,"Young",IF(Table2[[#This Row],[Customer_Age]]&lt;45,"Middle Age","Old"))</f>
        <v>Old</v>
      </c>
      <c r="M1699" s="3">
        <f>IF(Table2[[#This Row],[Delivery_Time_Days]]&gt;=7,Table2[[#This Row],[Customer_Rating]],"")</f>
        <v>1.3</v>
      </c>
      <c r="N1699" s="3" t="str">
        <f>IF(Table2[[#This Row],[Delivery_Time_Days]]&lt;7,Table2[[#This Row],[Customer_Rating]],"")</f>
        <v/>
      </c>
    </row>
    <row r="1700" spans="1:14" x14ac:dyDescent="0.3">
      <c r="A1700">
        <v>1699</v>
      </c>
      <c r="B1700">
        <v>60</v>
      </c>
      <c r="C1700" t="s">
        <v>23</v>
      </c>
      <c r="D1700" t="s">
        <v>20</v>
      </c>
      <c r="E1700" t="s">
        <v>16</v>
      </c>
      <c r="F1700" s="2">
        <v>811.72</v>
      </c>
      <c r="G1700">
        <v>11</v>
      </c>
      <c r="H1700" s="3">
        <v>3.7</v>
      </c>
      <c r="I1700" t="s">
        <v>17</v>
      </c>
      <c r="J1700" s="1">
        <v>46260</v>
      </c>
      <c r="K1700" s="1">
        <f>Table2[[#This Row],[Order_Date]]+Table2[[#This Row],[Delivery_Time_Days]]</f>
        <v>46271</v>
      </c>
      <c r="L1700" t="str">
        <f>IF(Table2[[#This Row],[Customer_Age]]&lt;30,"Young",IF(Table2[[#This Row],[Customer_Age]]&lt;45,"Middle Age","Old"))</f>
        <v>Old</v>
      </c>
      <c r="M1700" s="3">
        <f>IF(Table2[[#This Row],[Delivery_Time_Days]]&gt;=7,Table2[[#This Row],[Customer_Rating]],"")</f>
        <v>3.7</v>
      </c>
      <c r="N1700" s="3" t="str">
        <f>IF(Table2[[#This Row],[Delivery_Time_Days]]&lt;7,Table2[[#This Row],[Customer_Rating]],"")</f>
        <v/>
      </c>
    </row>
    <row r="1701" spans="1:14" x14ac:dyDescent="0.3">
      <c r="A1701">
        <v>1700</v>
      </c>
      <c r="B1701">
        <v>67</v>
      </c>
      <c r="C1701" t="s">
        <v>10</v>
      </c>
      <c r="D1701" t="s">
        <v>18</v>
      </c>
      <c r="E1701" t="s">
        <v>24</v>
      </c>
      <c r="F1701" s="2">
        <v>483.28</v>
      </c>
      <c r="G1701">
        <v>6</v>
      </c>
      <c r="H1701" s="3">
        <v>1.3</v>
      </c>
      <c r="I1701" t="s">
        <v>13</v>
      </c>
      <c r="J1701" s="1">
        <v>46261</v>
      </c>
      <c r="K1701" s="1">
        <f>Table2[[#This Row],[Order_Date]]+Table2[[#This Row],[Delivery_Time_Days]]</f>
        <v>46267</v>
      </c>
      <c r="L1701" t="str">
        <f>IF(Table2[[#This Row],[Customer_Age]]&lt;30,"Young",IF(Table2[[#This Row],[Customer_Age]]&lt;45,"Middle Age","Old"))</f>
        <v>Old</v>
      </c>
      <c r="M1701" s="3" t="str">
        <f>IF(Table2[[#This Row],[Delivery_Time_Days]]&gt;=7,Table2[[#This Row],[Customer_Rating]],"")</f>
        <v/>
      </c>
      <c r="N1701" s="3">
        <f>IF(Table2[[#This Row],[Delivery_Time_Days]]&lt;7,Table2[[#This Row],[Customer_Rating]],"")</f>
        <v>1.3</v>
      </c>
    </row>
    <row r="1702" spans="1:14" x14ac:dyDescent="0.3">
      <c r="A1702">
        <v>1701</v>
      </c>
      <c r="B1702">
        <v>61</v>
      </c>
      <c r="C1702" t="s">
        <v>10</v>
      </c>
      <c r="D1702" t="s">
        <v>11</v>
      </c>
      <c r="E1702" t="s">
        <v>21</v>
      </c>
      <c r="F1702" s="2">
        <v>18.420000000000002</v>
      </c>
      <c r="G1702">
        <v>4</v>
      </c>
      <c r="H1702" s="3">
        <v>1.8</v>
      </c>
      <c r="I1702" t="s">
        <v>13</v>
      </c>
      <c r="J1702" s="1">
        <v>46262</v>
      </c>
      <c r="K1702" s="1">
        <f>Table2[[#This Row],[Order_Date]]+Table2[[#This Row],[Delivery_Time_Days]]</f>
        <v>46266</v>
      </c>
      <c r="L1702" t="str">
        <f>IF(Table2[[#This Row],[Customer_Age]]&lt;30,"Young",IF(Table2[[#This Row],[Customer_Age]]&lt;45,"Middle Age","Old"))</f>
        <v>Old</v>
      </c>
      <c r="M1702" s="3" t="str">
        <f>IF(Table2[[#This Row],[Delivery_Time_Days]]&gt;=7,Table2[[#This Row],[Customer_Rating]],"")</f>
        <v/>
      </c>
      <c r="N1702" s="3">
        <f>IF(Table2[[#This Row],[Delivery_Time_Days]]&lt;7,Table2[[#This Row],[Customer_Rating]],"")</f>
        <v>1.8</v>
      </c>
    </row>
    <row r="1703" spans="1:14" x14ac:dyDescent="0.3">
      <c r="A1703">
        <v>1702</v>
      </c>
      <c r="B1703">
        <v>68</v>
      </c>
      <c r="C1703" t="s">
        <v>14</v>
      </c>
      <c r="D1703" t="s">
        <v>25</v>
      </c>
      <c r="E1703" t="s">
        <v>16</v>
      </c>
      <c r="F1703" s="2">
        <v>973.11</v>
      </c>
      <c r="G1703">
        <v>14</v>
      </c>
      <c r="H1703" s="3">
        <v>1.6</v>
      </c>
      <c r="I1703" t="s">
        <v>17</v>
      </c>
      <c r="J1703" s="1">
        <v>46263</v>
      </c>
      <c r="K1703" s="1">
        <f>Table2[[#This Row],[Order_Date]]+Table2[[#This Row],[Delivery_Time_Days]]</f>
        <v>46277</v>
      </c>
      <c r="L1703" t="str">
        <f>IF(Table2[[#This Row],[Customer_Age]]&lt;30,"Young",IF(Table2[[#This Row],[Customer_Age]]&lt;45,"Middle Age","Old"))</f>
        <v>Old</v>
      </c>
      <c r="M1703" s="3">
        <f>IF(Table2[[#This Row],[Delivery_Time_Days]]&gt;=7,Table2[[#This Row],[Customer_Rating]],"")</f>
        <v>1.6</v>
      </c>
      <c r="N1703" s="3" t="str">
        <f>IF(Table2[[#This Row],[Delivery_Time_Days]]&lt;7,Table2[[#This Row],[Customer_Rating]],"")</f>
        <v/>
      </c>
    </row>
    <row r="1704" spans="1:14" x14ac:dyDescent="0.3">
      <c r="A1704">
        <v>1703</v>
      </c>
      <c r="B1704">
        <v>42</v>
      </c>
      <c r="C1704" t="s">
        <v>10</v>
      </c>
      <c r="D1704" t="s">
        <v>18</v>
      </c>
      <c r="E1704" t="s">
        <v>21</v>
      </c>
      <c r="F1704" s="2">
        <v>1213.8800000000001</v>
      </c>
      <c r="G1704">
        <v>3</v>
      </c>
      <c r="H1704" s="3">
        <v>2.1</v>
      </c>
      <c r="I1704" t="s">
        <v>13</v>
      </c>
      <c r="J1704" s="1">
        <v>46264</v>
      </c>
      <c r="K1704" s="1">
        <f>Table2[[#This Row],[Order_Date]]+Table2[[#This Row],[Delivery_Time_Days]]</f>
        <v>46267</v>
      </c>
      <c r="L1704" t="str">
        <f>IF(Table2[[#This Row],[Customer_Age]]&lt;30,"Young",IF(Table2[[#This Row],[Customer_Age]]&lt;45,"Middle Age","Old"))</f>
        <v>Middle Age</v>
      </c>
      <c r="M1704" s="3" t="str">
        <f>IF(Table2[[#This Row],[Delivery_Time_Days]]&gt;=7,Table2[[#This Row],[Customer_Rating]],"")</f>
        <v/>
      </c>
      <c r="N1704" s="3">
        <f>IF(Table2[[#This Row],[Delivery_Time_Days]]&lt;7,Table2[[#This Row],[Customer_Rating]],"")</f>
        <v>2.1</v>
      </c>
    </row>
    <row r="1705" spans="1:14" x14ac:dyDescent="0.3">
      <c r="A1705">
        <v>1704</v>
      </c>
      <c r="B1705">
        <v>33</v>
      </c>
      <c r="C1705" t="s">
        <v>23</v>
      </c>
      <c r="D1705" t="s">
        <v>11</v>
      </c>
      <c r="E1705" t="s">
        <v>16</v>
      </c>
      <c r="F1705" s="2">
        <v>712.02</v>
      </c>
      <c r="G1705">
        <v>3</v>
      </c>
      <c r="H1705" s="3">
        <v>4.7</v>
      </c>
      <c r="I1705" t="s">
        <v>13</v>
      </c>
      <c r="J1705" s="1">
        <v>46265</v>
      </c>
      <c r="K1705" s="1">
        <f>Table2[[#This Row],[Order_Date]]+Table2[[#This Row],[Delivery_Time_Days]]</f>
        <v>46268</v>
      </c>
      <c r="L1705" t="str">
        <f>IF(Table2[[#This Row],[Customer_Age]]&lt;30,"Young",IF(Table2[[#This Row],[Customer_Age]]&lt;45,"Middle Age","Old"))</f>
        <v>Middle Age</v>
      </c>
      <c r="M1705" s="3" t="str">
        <f>IF(Table2[[#This Row],[Delivery_Time_Days]]&gt;=7,Table2[[#This Row],[Customer_Rating]],"")</f>
        <v/>
      </c>
      <c r="N1705" s="3">
        <f>IF(Table2[[#This Row],[Delivery_Time_Days]]&lt;7,Table2[[#This Row],[Customer_Rating]],"")</f>
        <v>4.7</v>
      </c>
    </row>
    <row r="1706" spans="1:14" x14ac:dyDescent="0.3">
      <c r="A1706">
        <v>1705</v>
      </c>
      <c r="B1706">
        <v>25</v>
      </c>
      <c r="C1706" t="s">
        <v>10</v>
      </c>
      <c r="D1706" t="s">
        <v>22</v>
      </c>
      <c r="E1706" t="s">
        <v>16</v>
      </c>
      <c r="F1706" s="2">
        <v>36.25</v>
      </c>
      <c r="G1706">
        <v>8</v>
      </c>
      <c r="H1706" s="3">
        <v>2.2999999999999998</v>
      </c>
      <c r="I1706" t="s">
        <v>13</v>
      </c>
      <c r="J1706" s="1">
        <v>46266</v>
      </c>
      <c r="K1706" s="1">
        <f>Table2[[#This Row],[Order_Date]]+Table2[[#This Row],[Delivery_Time_Days]]</f>
        <v>46274</v>
      </c>
      <c r="L1706" t="str">
        <f>IF(Table2[[#This Row],[Customer_Age]]&lt;30,"Young",IF(Table2[[#This Row],[Customer_Age]]&lt;45,"Middle Age","Old"))</f>
        <v>Young</v>
      </c>
      <c r="M1706" s="3">
        <f>IF(Table2[[#This Row],[Delivery_Time_Days]]&gt;=7,Table2[[#This Row],[Customer_Rating]],"")</f>
        <v>2.2999999999999998</v>
      </c>
      <c r="N1706" s="3" t="str">
        <f>IF(Table2[[#This Row],[Delivery_Time_Days]]&lt;7,Table2[[#This Row],[Customer_Rating]],"")</f>
        <v/>
      </c>
    </row>
    <row r="1707" spans="1:14" x14ac:dyDescent="0.3">
      <c r="A1707">
        <v>1706</v>
      </c>
      <c r="B1707">
        <v>30</v>
      </c>
      <c r="C1707" t="s">
        <v>23</v>
      </c>
      <c r="D1707" t="s">
        <v>20</v>
      </c>
      <c r="E1707" t="s">
        <v>12</v>
      </c>
      <c r="F1707" s="2">
        <v>880.38</v>
      </c>
      <c r="G1707">
        <v>6</v>
      </c>
      <c r="H1707" s="3">
        <v>1.7</v>
      </c>
      <c r="I1707" t="s">
        <v>17</v>
      </c>
      <c r="J1707" s="1">
        <v>46267</v>
      </c>
      <c r="K1707" s="1">
        <f>Table2[[#This Row],[Order_Date]]+Table2[[#This Row],[Delivery_Time_Days]]</f>
        <v>46273</v>
      </c>
      <c r="L1707" t="str">
        <f>IF(Table2[[#This Row],[Customer_Age]]&lt;30,"Young",IF(Table2[[#This Row],[Customer_Age]]&lt;45,"Middle Age","Old"))</f>
        <v>Middle Age</v>
      </c>
      <c r="M1707" s="3" t="str">
        <f>IF(Table2[[#This Row],[Delivery_Time_Days]]&gt;=7,Table2[[#This Row],[Customer_Rating]],"")</f>
        <v/>
      </c>
      <c r="N1707" s="3">
        <f>IF(Table2[[#This Row],[Delivery_Time_Days]]&lt;7,Table2[[#This Row],[Customer_Rating]],"")</f>
        <v>1.7</v>
      </c>
    </row>
    <row r="1708" spans="1:14" x14ac:dyDescent="0.3">
      <c r="A1708">
        <v>1707</v>
      </c>
      <c r="B1708">
        <v>48</v>
      </c>
      <c r="C1708" t="s">
        <v>14</v>
      </c>
      <c r="D1708" t="s">
        <v>22</v>
      </c>
      <c r="E1708" t="s">
        <v>16</v>
      </c>
      <c r="F1708" s="2">
        <v>693.19</v>
      </c>
      <c r="G1708">
        <v>3</v>
      </c>
      <c r="H1708" s="3">
        <v>1.6</v>
      </c>
      <c r="I1708" t="s">
        <v>13</v>
      </c>
      <c r="J1708" s="1">
        <v>46268</v>
      </c>
      <c r="K1708" s="1">
        <f>Table2[[#This Row],[Order_Date]]+Table2[[#This Row],[Delivery_Time_Days]]</f>
        <v>46271</v>
      </c>
      <c r="L1708" t="str">
        <f>IF(Table2[[#This Row],[Customer_Age]]&lt;30,"Young",IF(Table2[[#This Row],[Customer_Age]]&lt;45,"Middle Age","Old"))</f>
        <v>Old</v>
      </c>
      <c r="M1708" s="3" t="str">
        <f>IF(Table2[[#This Row],[Delivery_Time_Days]]&gt;=7,Table2[[#This Row],[Customer_Rating]],"")</f>
        <v/>
      </c>
      <c r="N1708" s="3">
        <f>IF(Table2[[#This Row],[Delivery_Time_Days]]&lt;7,Table2[[#This Row],[Customer_Rating]],"")</f>
        <v>1.6</v>
      </c>
    </row>
    <row r="1709" spans="1:14" x14ac:dyDescent="0.3">
      <c r="A1709">
        <v>1708</v>
      </c>
      <c r="B1709">
        <v>35</v>
      </c>
      <c r="C1709" t="s">
        <v>14</v>
      </c>
      <c r="D1709" t="s">
        <v>22</v>
      </c>
      <c r="E1709" t="s">
        <v>24</v>
      </c>
      <c r="F1709" s="2">
        <v>657.92</v>
      </c>
      <c r="G1709">
        <v>12</v>
      </c>
      <c r="H1709" s="3">
        <v>1.9</v>
      </c>
      <c r="I1709" t="s">
        <v>17</v>
      </c>
      <c r="J1709" s="1">
        <v>46269</v>
      </c>
      <c r="K1709" s="1">
        <f>Table2[[#This Row],[Order_Date]]+Table2[[#This Row],[Delivery_Time_Days]]</f>
        <v>46281</v>
      </c>
      <c r="L1709" t="str">
        <f>IF(Table2[[#This Row],[Customer_Age]]&lt;30,"Young",IF(Table2[[#This Row],[Customer_Age]]&lt;45,"Middle Age","Old"))</f>
        <v>Middle Age</v>
      </c>
      <c r="M1709" s="3">
        <f>IF(Table2[[#This Row],[Delivery_Time_Days]]&gt;=7,Table2[[#This Row],[Customer_Rating]],"")</f>
        <v>1.9</v>
      </c>
      <c r="N1709" s="3" t="str">
        <f>IF(Table2[[#This Row],[Delivery_Time_Days]]&lt;7,Table2[[#This Row],[Customer_Rating]],"")</f>
        <v/>
      </c>
    </row>
    <row r="1710" spans="1:14" x14ac:dyDescent="0.3">
      <c r="A1710">
        <v>1709</v>
      </c>
      <c r="B1710">
        <v>68</v>
      </c>
      <c r="C1710" t="s">
        <v>23</v>
      </c>
      <c r="D1710" t="s">
        <v>15</v>
      </c>
      <c r="E1710" t="s">
        <v>16</v>
      </c>
      <c r="F1710" s="2">
        <v>376.17</v>
      </c>
      <c r="G1710">
        <v>9</v>
      </c>
      <c r="H1710" s="3">
        <v>3.9</v>
      </c>
      <c r="I1710" t="s">
        <v>13</v>
      </c>
      <c r="J1710" s="1">
        <v>46270</v>
      </c>
      <c r="K1710" s="1">
        <f>Table2[[#This Row],[Order_Date]]+Table2[[#This Row],[Delivery_Time_Days]]</f>
        <v>46279</v>
      </c>
      <c r="L1710" t="str">
        <f>IF(Table2[[#This Row],[Customer_Age]]&lt;30,"Young",IF(Table2[[#This Row],[Customer_Age]]&lt;45,"Middle Age","Old"))</f>
        <v>Old</v>
      </c>
      <c r="M1710" s="3">
        <f>IF(Table2[[#This Row],[Delivery_Time_Days]]&gt;=7,Table2[[#This Row],[Customer_Rating]],"")</f>
        <v>3.9</v>
      </c>
      <c r="N1710" s="3" t="str">
        <f>IF(Table2[[#This Row],[Delivery_Time_Days]]&lt;7,Table2[[#This Row],[Customer_Rating]],"")</f>
        <v/>
      </c>
    </row>
    <row r="1711" spans="1:14" x14ac:dyDescent="0.3">
      <c r="A1711">
        <v>1710</v>
      </c>
      <c r="B1711">
        <v>62</v>
      </c>
      <c r="C1711" t="s">
        <v>23</v>
      </c>
      <c r="D1711" t="s">
        <v>22</v>
      </c>
      <c r="E1711" t="s">
        <v>16</v>
      </c>
      <c r="F1711" s="2">
        <v>1052.33</v>
      </c>
      <c r="G1711">
        <v>13</v>
      </c>
      <c r="H1711" s="3">
        <v>1.3</v>
      </c>
      <c r="I1711" t="s">
        <v>17</v>
      </c>
      <c r="J1711" s="1">
        <v>46271</v>
      </c>
      <c r="K1711" s="1">
        <f>Table2[[#This Row],[Order_Date]]+Table2[[#This Row],[Delivery_Time_Days]]</f>
        <v>46284</v>
      </c>
      <c r="L1711" t="str">
        <f>IF(Table2[[#This Row],[Customer_Age]]&lt;30,"Young",IF(Table2[[#This Row],[Customer_Age]]&lt;45,"Middle Age","Old"))</f>
        <v>Old</v>
      </c>
      <c r="M1711" s="3">
        <f>IF(Table2[[#This Row],[Delivery_Time_Days]]&gt;=7,Table2[[#This Row],[Customer_Rating]],"")</f>
        <v>1.3</v>
      </c>
      <c r="N1711" s="3" t="str">
        <f>IF(Table2[[#This Row],[Delivery_Time_Days]]&lt;7,Table2[[#This Row],[Customer_Rating]],"")</f>
        <v/>
      </c>
    </row>
    <row r="1712" spans="1:14" x14ac:dyDescent="0.3">
      <c r="A1712">
        <v>1711</v>
      </c>
      <c r="B1712">
        <v>21</v>
      </c>
      <c r="C1712" t="s">
        <v>23</v>
      </c>
      <c r="D1712" t="s">
        <v>11</v>
      </c>
      <c r="E1712" t="s">
        <v>24</v>
      </c>
      <c r="F1712" s="2">
        <v>348.36</v>
      </c>
      <c r="G1712">
        <v>8</v>
      </c>
      <c r="H1712" s="3">
        <v>4.3</v>
      </c>
      <c r="I1712" t="s">
        <v>13</v>
      </c>
      <c r="J1712" s="1">
        <v>46272</v>
      </c>
      <c r="K1712" s="1">
        <f>Table2[[#This Row],[Order_Date]]+Table2[[#This Row],[Delivery_Time_Days]]</f>
        <v>46280</v>
      </c>
      <c r="L1712" t="str">
        <f>IF(Table2[[#This Row],[Customer_Age]]&lt;30,"Young",IF(Table2[[#This Row],[Customer_Age]]&lt;45,"Middle Age","Old"))</f>
        <v>Young</v>
      </c>
      <c r="M1712" s="3">
        <f>IF(Table2[[#This Row],[Delivery_Time_Days]]&gt;=7,Table2[[#This Row],[Customer_Rating]],"")</f>
        <v>4.3</v>
      </c>
      <c r="N1712" s="3" t="str">
        <f>IF(Table2[[#This Row],[Delivery_Time_Days]]&lt;7,Table2[[#This Row],[Customer_Rating]],"")</f>
        <v/>
      </c>
    </row>
    <row r="1713" spans="1:14" x14ac:dyDescent="0.3">
      <c r="A1713">
        <v>1712</v>
      </c>
      <c r="B1713">
        <v>47</v>
      </c>
      <c r="C1713" t="s">
        <v>14</v>
      </c>
      <c r="D1713" t="s">
        <v>22</v>
      </c>
      <c r="E1713" t="s">
        <v>16</v>
      </c>
      <c r="F1713" s="2">
        <v>507.58</v>
      </c>
      <c r="G1713">
        <v>7</v>
      </c>
      <c r="H1713" s="3">
        <v>1.9</v>
      </c>
      <c r="I1713" t="s">
        <v>17</v>
      </c>
      <c r="J1713" s="1">
        <v>46273</v>
      </c>
      <c r="K1713" s="1">
        <f>Table2[[#This Row],[Order_Date]]+Table2[[#This Row],[Delivery_Time_Days]]</f>
        <v>46280</v>
      </c>
      <c r="L1713" t="str">
        <f>IF(Table2[[#This Row],[Customer_Age]]&lt;30,"Young",IF(Table2[[#This Row],[Customer_Age]]&lt;45,"Middle Age","Old"))</f>
        <v>Old</v>
      </c>
      <c r="M1713" s="3">
        <f>IF(Table2[[#This Row],[Delivery_Time_Days]]&gt;=7,Table2[[#This Row],[Customer_Rating]],"")</f>
        <v>1.9</v>
      </c>
      <c r="N1713" s="3" t="str">
        <f>IF(Table2[[#This Row],[Delivery_Time_Days]]&lt;7,Table2[[#This Row],[Customer_Rating]],"")</f>
        <v/>
      </c>
    </row>
    <row r="1714" spans="1:14" x14ac:dyDescent="0.3">
      <c r="A1714">
        <v>1713</v>
      </c>
      <c r="B1714">
        <v>51</v>
      </c>
      <c r="C1714" t="s">
        <v>10</v>
      </c>
      <c r="D1714" t="s">
        <v>15</v>
      </c>
      <c r="E1714" t="s">
        <v>16</v>
      </c>
      <c r="F1714" s="2">
        <v>1128.07</v>
      </c>
      <c r="G1714">
        <v>1</v>
      </c>
      <c r="H1714" s="3">
        <v>3.2</v>
      </c>
      <c r="I1714" t="s">
        <v>17</v>
      </c>
      <c r="J1714" s="1">
        <v>46274</v>
      </c>
      <c r="K1714" s="1">
        <f>Table2[[#This Row],[Order_Date]]+Table2[[#This Row],[Delivery_Time_Days]]</f>
        <v>46275</v>
      </c>
      <c r="L1714" t="str">
        <f>IF(Table2[[#This Row],[Customer_Age]]&lt;30,"Young",IF(Table2[[#This Row],[Customer_Age]]&lt;45,"Middle Age","Old"))</f>
        <v>Old</v>
      </c>
      <c r="M1714" s="3" t="str">
        <f>IF(Table2[[#This Row],[Delivery_Time_Days]]&gt;=7,Table2[[#This Row],[Customer_Rating]],"")</f>
        <v/>
      </c>
      <c r="N1714" s="3">
        <f>IF(Table2[[#This Row],[Delivery_Time_Days]]&lt;7,Table2[[#This Row],[Customer_Rating]],"")</f>
        <v>3.2</v>
      </c>
    </row>
    <row r="1715" spans="1:14" x14ac:dyDescent="0.3">
      <c r="A1715">
        <v>1714</v>
      </c>
      <c r="B1715">
        <v>60</v>
      </c>
      <c r="C1715" t="s">
        <v>10</v>
      </c>
      <c r="D1715" t="s">
        <v>22</v>
      </c>
      <c r="E1715" t="s">
        <v>24</v>
      </c>
      <c r="F1715" s="2">
        <v>1045.45</v>
      </c>
      <c r="G1715">
        <v>10</v>
      </c>
      <c r="H1715" s="3">
        <v>1.9</v>
      </c>
      <c r="I1715" t="s">
        <v>17</v>
      </c>
      <c r="J1715" s="1">
        <v>46275</v>
      </c>
      <c r="K1715" s="1">
        <f>Table2[[#This Row],[Order_Date]]+Table2[[#This Row],[Delivery_Time_Days]]</f>
        <v>46285</v>
      </c>
      <c r="L1715" t="str">
        <f>IF(Table2[[#This Row],[Customer_Age]]&lt;30,"Young",IF(Table2[[#This Row],[Customer_Age]]&lt;45,"Middle Age","Old"))</f>
        <v>Old</v>
      </c>
      <c r="M1715" s="3">
        <f>IF(Table2[[#This Row],[Delivery_Time_Days]]&gt;=7,Table2[[#This Row],[Customer_Rating]],"")</f>
        <v>1.9</v>
      </c>
      <c r="N1715" s="3" t="str">
        <f>IF(Table2[[#This Row],[Delivery_Time_Days]]&lt;7,Table2[[#This Row],[Customer_Rating]],"")</f>
        <v/>
      </c>
    </row>
    <row r="1716" spans="1:14" x14ac:dyDescent="0.3">
      <c r="A1716">
        <v>1715</v>
      </c>
      <c r="B1716">
        <v>36</v>
      </c>
      <c r="C1716" t="s">
        <v>14</v>
      </c>
      <c r="D1716" t="s">
        <v>15</v>
      </c>
      <c r="E1716" t="s">
        <v>24</v>
      </c>
      <c r="F1716" s="2">
        <v>925.92</v>
      </c>
      <c r="G1716">
        <v>1</v>
      </c>
      <c r="H1716" s="3">
        <v>4.5</v>
      </c>
      <c r="I1716" t="s">
        <v>17</v>
      </c>
      <c r="J1716" s="1">
        <v>46276</v>
      </c>
      <c r="K1716" s="1">
        <f>Table2[[#This Row],[Order_Date]]+Table2[[#This Row],[Delivery_Time_Days]]</f>
        <v>46277</v>
      </c>
      <c r="L1716" t="str">
        <f>IF(Table2[[#This Row],[Customer_Age]]&lt;30,"Young",IF(Table2[[#This Row],[Customer_Age]]&lt;45,"Middle Age","Old"))</f>
        <v>Middle Age</v>
      </c>
      <c r="M1716" s="3" t="str">
        <f>IF(Table2[[#This Row],[Delivery_Time_Days]]&gt;=7,Table2[[#This Row],[Customer_Rating]],"")</f>
        <v/>
      </c>
      <c r="N1716" s="3">
        <f>IF(Table2[[#This Row],[Delivery_Time_Days]]&lt;7,Table2[[#This Row],[Customer_Rating]],"")</f>
        <v>4.5</v>
      </c>
    </row>
    <row r="1717" spans="1:14" x14ac:dyDescent="0.3">
      <c r="A1717">
        <v>1716</v>
      </c>
      <c r="B1717">
        <v>31</v>
      </c>
      <c r="C1717" t="s">
        <v>14</v>
      </c>
      <c r="D1717" t="s">
        <v>18</v>
      </c>
      <c r="E1717" t="s">
        <v>19</v>
      </c>
      <c r="F1717" s="2">
        <v>411.17</v>
      </c>
      <c r="G1717">
        <v>1</v>
      </c>
      <c r="H1717" s="3">
        <v>3.2</v>
      </c>
      <c r="I1717" t="s">
        <v>13</v>
      </c>
      <c r="J1717" s="1">
        <v>46277</v>
      </c>
      <c r="K1717" s="1">
        <f>Table2[[#This Row],[Order_Date]]+Table2[[#This Row],[Delivery_Time_Days]]</f>
        <v>46278</v>
      </c>
      <c r="L1717" t="str">
        <f>IF(Table2[[#This Row],[Customer_Age]]&lt;30,"Young",IF(Table2[[#This Row],[Customer_Age]]&lt;45,"Middle Age","Old"))</f>
        <v>Middle Age</v>
      </c>
      <c r="M1717" s="3" t="str">
        <f>IF(Table2[[#This Row],[Delivery_Time_Days]]&gt;=7,Table2[[#This Row],[Customer_Rating]],"")</f>
        <v/>
      </c>
      <c r="N1717" s="3">
        <f>IF(Table2[[#This Row],[Delivery_Time_Days]]&lt;7,Table2[[#This Row],[Customer_Rating]],"")</f>
        <v>3.2</v>
      </c>
    </row>
    <row r="1718" spans="1:14" x14ac:dyDescent="0.3">
      <c r="A1718">
        <v>1717</v>
      </c>
      <c r="B1718">
        <v>68</v>
      </c>
      <c r="C1718" t="s">
        <v>23</v>
      </c>
      <c r="D1718" t="s">
        <v>20</v>
      </c>
      <c r="E1718" t="s">
        <v>24</v>
      </c>
      <c r="F1718" s="2">
        <v>1345.82</v>
      </c>
      <c r="G1718">
        <v>13</v>
      </c>
      <c r="H1718" s="3">
        <v>4.9000000000000004</v>
      </c>
      <c r="I1718" t="s">
        <v>17</v>
      </c>
      <c r="J1718" s="1">
        <v>46278</v>
      </c>
      <c r="K1718" s="1">
        <f>Table2[[#This Row],[Order_Date]]+Table2[[#This Row],[Delivery_Time_Days]]</f>
        <v>46291</v>
      </c>
      <c r="L1718" t="str">
        <f>IF(Table2[[#This Row],[Customer_Age]]&lt;30,"Young",IF(Table2[[#This Row],[Customer_Age]]&lt;45,"Middle Age","Old"))</f>
        <v>Old</v>
      </c>
      <c r="M1718" s="3">
        <f>IF(Table2[[#This Row],[Delivery_Time_Days]]&gt;=7,Table2[[#This Row],[Customer_Rating]],"")</f>
        <v>4.9000000000000004</v>
      </c>
      <c r="N1718" s="3" t="str">
        <f>IF(Table2[[#This Row],[Delivery_Time_Days]]&lt;7,Table2[[#This Row],[Customer_Rating]],"")</f>
        <v/>
      </c>
    </row>
    <row r="1719" spans="1:14" x14ac:dyDescent="0.3">
      <c r="A1719">
        <v>1718</v>
      </c>
      <c r="B1719">
        <v>68</v>
      </c>
      <c r="C1719" t="s">
        <v>10</v>
      </c>
      <c r="D1719" t="s">
        <v>18</v>
      </c>
      <c r="E1719" t="s">
        <v>12</v>
      </c>
      <c r="F1719" s="2">
        <v>513.29</v>
      </c>
      <c r="G1719">
        <v>6</v>
      </c>
      <c r="H1719" s="3">
        <v>1.5</v>
      </c>
      <c r="I1719" t="s">
        <v>17</v>
      </c>
      <c r="J1719" s="1">
        <v>46279</v>
      </c>
      <c r="K1719" s="1">
        <f>Table2[[#This Row],[Order_Date]]+Table2[[#This Row],[Delivery_Time_Days]]</f>
        <v>46285</v>
      </c>
      <c r="L1719" t="str">
        <f>IF(Table2[[#This Row],[Customer_Age]]&lt;30,"Young",IF(Table2[[#This Row],[Customer_Age]]&lt;45,"Middle Age","Old"))</f>
        <v>Old</v>
      </c>
      <c r="M1719" s="3" t="str">
        <f>IF(Table2[[#This Row],[Delivery_Time_Days]]&gt;=7,Table2[[#This Row],[Customer_Rating]],"")</f>
        <v/>
      </c>
      <c r="N1719" s="3">
        <f>IF(Table2[[#This Row],[Delivery_Time_Days]]&lt;7,Table2[[#This Row],[Customer_Rating]],"")</f>
        <v>1.5</v>
      </c>
    </row>
    <row r="1720" spans="1:14" x14ac:dyDescent="0.3">
      <c r="A1720">
        <v>1719</v>
      </c>
      <c r="B1720">
        <v>18</v>
      </c>
      <c r="C1720" t="s">
        <v>14</v>
      </c>
      <c r="D1720" t="s">
        <v>15</v>
      </c>
      <c r="E1720" t="s">
        <v>24</v>
      </c>
      <c r="F1720" s="2">
        <v>1376.99</v>
      </c>
      <c r="G1720">
        <v>5</v>
      </c>
      <c r="H1720" s="3">
        <v>4.7</v>
      </c>
      <c r="I1720" t="s">
        <v>17</v>
      </c>
      <c r="J1720" s="1">
        <v>46280</v>
      </c>
      <c r="K1720" s="1">
        <f>Table2[[#This Row],[Order_Date]]+Table2[[#This Row],[Delivery_Time_Days]]</f>
        <v>46285</v>
      </c>
      <c r="L1720" t="str">
        <f>IF(Table2[[#This Row],[Customer_Age]]&lt;30,"Young",IF(Table2[[#This Row],[Customer_Age]]&lt;45,"Middle Age","Old"))</f>
        <v>Young</v>
      </c>
      <c r="M1720" s="3" t="str">
        <f>IF(Table2[[#This Row],[Delivery_Time_Days]]&gt;=7,Table2[[#This Row],[Customer_Rating]],"")</f>
        <v/>
      </c>
      <c r="N1720" s="3">
        <f>IF(Table2[[#This Row],[Delivery_Time_Days]]&lt;7,Table2[[#This Row],[Customer_Rating]],"")</f>
        <v>4.7</v>
      </c>
    </row>
    <row r="1721" spans="1:14" x14ac:dyDescent="0.3">
      <c r="A1721">
        <v>1720</v>
      </c>
      <c r="B1721">
        <v>43</v>
      </c>
      <c r="C1721" t="s">
        <v>23</v>
      </c>
      <c r="D1721" t="s">
        <v>11</v>
      </c>
      <c r="E1721" t="s">
        <v>21</v>
      </c>
      <c r="F1721" s="2">
        <v>520.35</v>
      </c>
      <c r="G1721">
        <v>13</v>
      </c>
      <c r="H1721" s="3">
        <v>3.6</v>
      </c>
      <c r="I1721" t="s">
        <v>17</v>
      </c>
      <c r="J1721" s="1">
        <v>46281</v>
      </c>
      <c r="K1721" s="1">
        <f>Table2[[#This Row],[Order_Date]]+Table2[[#This Row],[Delivery_Time_Days]]</f>
        <v>46294</v>
      </c>
      <c r="L1721" t="str">
        <f>IF(Table2[[#This Row],[Customer_Age]]&lt;30,"Young",IF(Table2[[#This Row],[Customer_Age]]&lt;45,"Middle Age","Old"))</f>
        <v>Middle Age</v>
      </c>
      <c r="M1721" s="3">
        <f>IF(Table2[[#This Row],[Delivery_Time_Days]]&gt;=7,Table2[[#This Row],[Customer_Rating]],"")</f>
        <v>3.6</v>
      </c>
      <c r="N1721" s="3" t="str">
        <f>IF(Table2[[#This Row],[Delivery_Time_Days]]&lt;7,Table2[[#This Row],[Customer_Rating]],"")</f>
        <v/>
      </c>
    </row>
    <row r="1722" spans="1:14" x14ac:dyDescent="0.3">
      <c r="A1722">
        <v>1721</v>
      </c>
      <c r="B1722">
        <v>50</v>
      </c>
      <c r="C1722" t="s">
        <v>14</v>
      </c>
      <c r="D1722" t="s">
        <v>25</v>
      </c>
      <c r="E1722" t="s">
        <v>19</v>
      </c>
      <c r="F1722" s="2">
        <v>1250.74</v>
      </c>
      <c r="G1722">
        <v>10</v>
      </c>
      <c r="H1722" s="3">
        <v>1.4</v>
      </c>
      <c r="I1722" t="s">
        <v>13</v>
      </c>
      <c r="J1722" s="1">
        <v>46282</v>
      </c>
      <c r="K1722" s="1">
        <f>Table2[[#This Row],[Order_Date]]+Table2[[#This Row],[Delivery_Time_Days]]</f>
        <v>46292</v>
      </c>
      <c r="L1722" t="str">
        <f>IF(Table2[[#This Row],[Customer_Age]]&lt;30,"Young",IF(Table2[[#This Row],[Customer_Age]]&lt;45,"Middle Age","Old"))</f>
        <v>Old</v>
      </c>
      <c r="M1722" s="3">
        <f>IF(Table2[[#This Row],[Delivery_Time_Days]]&gt;=7,Table2[[#This Row],[Customer_Rating]],"")</f>
        <v>1.4</v>
      </c>
      <c r="N1722" s="3" t="str">
        <f>IF(Table2[[#This Row],[Delivery_Time_Days]]&lt;7,Table2[[#This Row],[Customer_Rating]],"")</f>
        <v/>
      </c>
    </row>
    <row r="1723" spans="1:14" x14ac:dyDescent="0.3">
      <c r="A1723">
        <v>1722</v>
      </c>
      <c r="B1723">
        <v>38</v>
      </c>
      <c r="C1723" t="s">
        <v>10</v>
      </c>
      <c r="D1723" t="s">
        <v>11</v>
      </c>
      <c r="E1723" t="s">
        <v>24</v>
      </c>
      <c r="F1723" s="2">
        <v>517.20000000000005</v>
      </c>
      <c r="G1723">
        <v>10</v>
      </c>
      <c r="H1723" s="3">
        <v>3.9</v>
      </c>
      <c r="I1723" t="s">
        <v>13</v>
      </c>
      <c r="J1723" s="1">
        <v>46283</v>
      </c>
      <c r="K1723" s="1">
        <f>Table2[[#This Row],[Order_Date]]+Table2[[#This Row],[Delivery_Time_Days]]</f>
        <v>46293</v>
      </c>
      <c r="L1723" t="str">
        <f>IF(Table2[[#This Row],[Customer_Age]]&lt;30,"Young",IF(Table2[[#This Row],[Customer_Age]]&lt;45,"Middle Age","Old"))</f>
        <v>Middle Age</v>
      </c>
      <c r="M1723" s="3">
        <f>IF(Table2[[#This Row],[Delivery_Time_Days]]&gt;=7,Table2[[#This Row],[Customer_Rating]],"")</f>
        <v>3.9</v>
      </c>
      <c r="N1723" s="3" t="str">
        <f>IF(Table2[[#This Row],[Delivery_Time_Days]]&lt;7,Table2[[#This Row],[Customer_Rating]],"")</f>
        <v/>
      </c>
    </row>
    <row r="1724" spans="1:14" x14ac:dyDescent="0.3">
      <c r="A1724">
        <v>1723</v>
      </c>
      <c r="B1724">
        <v>50</v>
      </c>
      <c r="C1724" t="s">
        <v>10</v>
      </c>
      <c r="D1724" t="s">
        <v>25</v>
      </c>
      <c r="E1724" t="s">
        <v>19</v>
      </c>
      <c r="F1724" s="2">
        <v>1344.4</v>
      </c>
      <c r="G1724">
        <v>12</v>
      </c>
      <c r="H1724" s="3">
        <v>4.5999999999999996</v>
      </c>
      <c r="I1724" t="s">
        <v>13</v>
      </c>
      <c r="J1724" s="1">
        <v>46284</v>
      </c>
      <c r="K1724" s="1">
        <f>Table2[[#This Row],[Order_Date]]+Table2[[#This Row],[Delivery_Time_Days]]</f>
        <v>46296</v>
      </c>
      <c r="L1724" t="str">
        <f>IF(Table2[[#This Row],[Customer_Age]]&lt;30,"Young",IF(Table2[[#This Row],[Customer_Age]]&lt;45,"Middle Age","Old"))</f>
        <v>Old</v>
      </c>
      <c r="M1724" s="3">
        <f>IF(Table2[[#This Row],[Delivery_Time_Days]]&gt;=7,Table2[[#This Row],[Customer_Rating]],"")</f>
        <v>4.5999999999999996</v>
      </c>
      <c r="N1724" s="3" t="str">
        <f>IF(Table2[[#This Row],[Delivery_Time_Days]]&lt;7,Table2[[#This Row],[Customer_Rating]],"")</f>
        <v/>
      </c>
    </row>
    <row r="1725" spans="1:14" x14ac:dyDescent="0.3">
      <c r="A1725">
        <v>1724</v>
      </c>
      <c r="B1725">
        <v>48</v>
      </c>
      <c r="C1725" t="s">
        <v>10</v>
      </c>
      <c r="D1725" t="s">
        <v>15</v>
      </c>
      <c r="E1725" t="s">
        <v>16</v>
      </c>
      <c r="F1725" s="2">
        <v>807.31</v>
      </c>
      <c r="G1725">
        <v>9</v>
      </c>
      <c r="H1725" s="3">
        <v>3.9</v>
      </c>
      <c r="I1725" t="s">
        <v>13</v>
      </c>
      <c r="J1725" s="1">
        <v>46285</v>
      </c>
      <c r="K1725" s="1">
        <f>Table2[[#This Row],[Order_Date]]+Table2[[#This Row],[Delivery_Time_Days]]</f>
        <v>46294</v>
      </c>
      <c r="L1725" t="str">
        <f>IF(Table2[[#This Row],[Customer_Age]]&lt;30,"Young",IF(Table2[[#This Row],[Customer_Age]]&lt;45,"Middle Age","Old"))</f>
        <v>Old</v>
      </c>
      <c r="M1725" s="3">
        <f>IF(Table2[[#This Row],[Delivery_Time_Days]]&gt;=7,Table2[[#This Row],[Customer_Rating]],"")</f>
        <v>3.9</v>
      </c>
      <c r="N1725" s="3" t="str">
        <f>IF(Table2[[#This Row],[Delivery_Time_Days]]&lt;7,Table2[[#This Row],[Customer_Rating]],"")</f>
        <v/>
      </c>
    </row>
    <row r="1726" spans="1:14" x14ac:dyDescent="0.3">
      <c r="A1726">
        <v>1725</v>
      </c>
      <c r="B1726">
        <v>51</v>
      </c>
      <c r="C1726" t="s">
        <v>23</v>
      </c>
      <c r="D1726" t="s">
        <v>22</v>
      </c>
      <c r="E1726" t="s">
        <v>19</v>
      </c>
      <c r="F1726" s="2">
        <v>1406.62</v>
      </c>
      <c r="G1726">
        <v>14</v>
      </c>
      <c r="H1726" s="3">
        <v>4</v>
      </c>
      <c r="I1726" t="s">
        <v>13</v>
      </c>
      <c r="J1726" s="1">
        <v>46286</v>
      </c>
      <c r="K1726" s="1">
        <f>Table2[[#This Row],[Order_Date]]+Table2[[#This Row],[Delivery_Time_Days]]</f>
        <v>46300</v>
      </c>
      <c r="L1726" t="str">
        <f>IF(Table2[[#This Row],[Customer_Age]]&lt;30,"Young",IF(Table2[[#This Row],[Customer_Age]]&lt;45,"Middle Age","Old"))</f>
        <v>Old</v>
      </c>
      <c r="M1726" s="3">
        <f>IF(Table2[[#This Row],[Delivery_Time_Days]]&gt;=7,Table2[[#This Row],[Customer_Rating]],"")</f>
        <v>4</v>
      </c>
      <c r="N1726" s="3" t="str">
        <f>IF(Table2[[#This Row],[Delivery_Time_Days]]&lt;7,Table2[[#This Row],[Customer_Rating]],"")</f>
        <v/>
      </c>
    </row>
    <row r="1727" spans="1:14" x14ac:dyDescent="0.3">
      <c r="A1727">
        <v>1726</v>
      </c>
      <c r="B1727">
        <v>58</v>
      </c>
      <c r="C1727" t="s">
        <v>23</v>
      </c>
      <c r="D1727" t="s">
        <v>18</v>
      </c>
      <c r="E1727" t="s">
        <v>12</v>
      </c>
      <c r="F1727" s="2">
        <v>873.4</v>
      </c>
      <c r="G1727">
        <v>7</v>
      </c>
      <c r="H1727" s="3">
        <v>1</v>
      </c>
      <c r="I1727" t="s">
        <v>17</v>
      </c>
      <c r="J1727" s="1">
        <v>46287</v>
      </c>
      <c r="K1727" s="1">
        <f>Table2[[#This Row],[Order_Date]]+Table2[[#This Row],[Delivery_Time_Days]]</f>
        <v>46294</v>
      </c>
      <c r="L1727" t="str">
        <f>IF(Table2[[#This Row],[Customer_Age]]&lt;30,"Young",IF(Table2[[#This Row],[Customer_Age]]&lt;45,"Middle Age","Old"))</f>
        <v>Old</v>
      </c>
      <c r="M1727" s="3">
        <f>IF(Table2[[#This Row],[Delivery_Time_Days]]&gt;=7,Table2[[#This Row],[Customer_Rating]],"")</f>
        <v>1</v>
      </c>
      <c r="N1727" s="3" t="str">
        <f>IF(Table2[[#This Row],[Delivery_Time_Days]]&lt;7,Table2[[#This Row],[Customer_Rating]],"")</f>
        <v/>
      </c>
    </row>
    <row r="1728" spans="1:14" x14ac:dyDescent="0.3">
      <c r="A1728">
        <v>1727</v>
      </c>
      <c r="B1728">
        <v>66</v>
      </c>
      <c r="C1728" t="s">
        <v>14</v>
      </c>
      <c r="D1728" t="s">
        <v>11</v>
      </c>
      <c r="E1728" t="s">
        <v>24</v>
      </c>
      <c r="F1728" s="2">
        <v>1298.52</v>
      </c>
      <c r="G1728">
        <v>4</v>
      </c>
      <c r="H1728" s="3">
        <v>4.4000000000000004</v>
      </c>
      <c r="I1728" t="s">
        <v>17</v>
      </c>
      <c r="J1728" s="1">
        <v>46288</v>
      </c>
      <c r="K1728" s="1">
        <f>Table2[[#This Row],[Order_Date]]+Table2[[#This Row],[Delivery_Time_Days]]</f>
        <v>46292</v>
      </c>
      <c r="L1728" t="str">
        <f>IF(Table2[[#This Row],[Customer_Age]]&lt;30,"Young",IF(Table2[[#This Row],[Customer_Age]]&lt;45,"Middle Age","Old"))</f>
        <v>Old</v>
      </c>
      <c r="M1728" s="3" t="str">
        <f>IF(Table2[[#This Row],[Delivery_Time_Days]]&gt;=7,Table2[[#This Row],[Customer_Rating]],"")</f>
        <v/>
      </c>
      <c r="N1728" s="3">
        <f>IF(Table2[[#This Row],[Delivery_Time_Days]]&lt;7,Table2[[#This Row],[Customer_Rating]],"")</f>
        <v>4.4000000000000004</v>
      </c>
    </row>
    <row r="1729" spans="1:14" x14ac:dyDescent="0.3">
      <c r="A1729">
        <v>1728</v>
      </c>
      <c r="B1729">
        <v>31</v>
      </c>
      <c r="C1729" t="s">
        <v>10</v>
      </c>
      <c r="D1729" t="s">
        <v>15</v>
      </c>
      <c r="E1729" t="s">
        <v>21</v>
      </c>
      <c r="F1729" s="2">
        <v>1359.74</v>
      </c>
      <c r="G1729">
        <v>10</v>
      </c>
      <c r="H1729" s="3">
        <v>2.8</v>
      </c>
      <c r="I1729" t="s">
        <v>17</v>
      </c>
      <c r="J1729" s="1">
        <v>46289</v>
      </c>
      <c r="K1729" s="1">
        <f>Table2[[#This Row],[Order_Date]]+Table2[[#This Row],[Delivery_Time_Days]]</f>
        <v>46299</v>
      </c>
      <c r="L1729" t="str">
        <f>IF(Table2[[#This Row],[Customer_Age]]&lt;30,"Young",IF(Table2[[#This Row],[Customer_Age]]&lt;45,"Middle Age","Old"))</f>
        <v>Middle Age</v>
      </c>
      <c r="M1729" s="3">
        <f>IF(Table2[[#This Row],[Delivery_Time_Days]]&gt;=7,Table2[[#This Row],[Customer_Rating]],"")</f>
        <v>2.8</v>
      </c>
      <c r="N1729" s="3" t="str">
        <f>IF(Table2[[#This Row],[Delivery_Time_Days]]&lt;7,Table2[[#This Row],[Customer_Rating]],"")</f>
        <v/>
      </c>
    </row>
    <row r="1730" spans="1:14" x14ac:dyDescent="0.3">
      <c r="A1730">
        <v>1729</v>
      </c>
      <c r="B1730">
        <v>27</v>
      </c>
      <c r="C1730" t="s">
        <v>23</v>
      </c>
      <c r="D1730" t="s">
        <v>22</v>
      </c>
      <c r="E1730" t="s">
        <v>24</v>
      </c>
      <c r="F1730" s="2">
        <v>1154.43</v>
      </c>
      <c r="G1730">
        <v>3</v>
      </c>
      <c r="H1730" s="3">
        <v>3.7</v>
      </c>
      <c r="I1730" t="s">
        <v>13</v>
      </c>
      <c r="J1730" s="1">
        <v>46290</v>
      </c>
      <c r="K1730" s="1">
        <f>Table2[[#This Row],[Order_Date]]+Table2[[#This Row],[Delivery_Time_Days]]</f>
        <v>46293</v>
      </c>
      <c r="L1730" t="str">
        <f>IF(Table2[[#This Row],[Customer_Age]]&lt;30,"Young",IF(Table2[[#This Row],[Customer_Age]]&lt;45,"Middle Age","Old"))</f>
        <v>Young</v>
      </c>
      <c r="M1730" s="3" t="str">
        <f>IF(Table2[[#This Row],[Delivery_Time_Days]]&gt;=7,Table2[[#This Row],[Customer_Rating]],"")</f>
        <v/>
      </c>
      <c r="N1730" s="3">
        <f>IF(Table2[[#This Row],[Delivery_Time_Days]]&lt;7,Table2[[#This Row],[Customer_Rating]],"")</f>
        <v>3.7</v>
      </c>
    </row>
    <row r="1731" spans="1:14" x14ac:dyDescent="0.3">
      <c r="A1731">
        <v>1730</v>
      </c>
      <c r="B1731">
        <v>56</v>
      </c>
      <c r="C1731" t="s">
        <v>14</v>
      </c>
      <c r="D1731" t="s">
        <v>20</v>
      </c>
      <c r="E1731" t="s">
        <v>21</v>
      </c>
      <c r="F1731" s="2">
        <v>317</v>
      </c>
      <c r="G1731">
        <v>5</v>
      </c>
      <c r="H1731" s="3">
        <v>3.3</v>
      </c>
      <c r="I1731" t="s">
        <v>13</v>
      </c>
      <c r="J1731" s="1">
        <v>46291</v>
      </c>
      <c r="K1731" s="1">
        <f>Table2[[#This Row],[Order_Date]]+Table2[[#This Row],[Delivery_Time_Days]]</f>
        <v>46296</v>
      </c>
      <c r="L1731" t="str">
        <f>IF(Table2[[#This Row],[Customer_Age]]&lt;30,"Young",IF(Table2[[#This Row],[Customer_Age]]&lt;45,"Middle Age","Old"))</f>
        <v>Old</v>
      </c>
      <c r="M1731" s="3" t="str">
        <f>IF(Table2[[#This Row],[Delivery_Time_Days]]&gt;=7,Table2[[#This Row],[Customer_Rating]],"")</f>
        <v/>
      </c>
      <c r="N1731" s="3">
        <f>IF(Table2[[#This Row],[Delivery_Time_Days]]&lt;7,Table2[[#This Row],[Customer_Rating]],"")</f>
        <v>3.3</v>
      </c>
    </row>
    <row r="1732" spans="1:14" x14ac:dyDescent="0.3">
      <c r="A1732">
        <v>1731</v>
      </c>
      <c r="B1732">
        <v>22</v>
      </c>
      <c r="C1732" t="s">
        <v>23</v>
      </c>
      <c r="D1732" t="s">
        <v>15</v>
      </c>
      <c r="E1732" t="s">
        <v>19</v>
      </c>
      <c r="F1732" s="2">
        <v>141.84</v>
      </c>
      <c r="G1732">
        <v>13</v>
      </c>
      <c r="H1732" s="3">
        <v>1.2</v>
      </c>
      <c r="I1732" t="s">
        <v>13</v>
      </c>
      <c r="J1732" s="1">
        <v>46292</v>
      </c>
      <c r="K1732" s="1">
        <f>Table2[[#This Row],[Order_Date]]+Table2[[#This Row],[Delivery_Time_Days]]</f>
        <v>46305</v>
      </c>
      <c r="L1732" t="str">
        <f>IF(Table2[[#This Row],[Customer_Age]]&lt;30,"Young",IF(Table2[[#This Row],[Customer_Age]]&lt;45,"Middle Age","Old"))</f>
        <v>Young</v>
      </c>
      <c r="M1732" s="3">
        <f>IF(Table2[[#This Row],[Delivery_Time_Days]]&gt;=7,Table2[[#This Row],[Customer_Rating]],"")</f>
        <v>1.2</v>
      </c>
      <c r="N1732" s="3" t="str">
        <f>IF(Table2[[#This Row],[Delivery_Time_Days]]&lt;7,Table2[[#This Row],[Customer_Rating]],"")</f>
        <v/>
      </c>
    </row>
    <row r="1733" spans="1:14" x14ac:dyDescent="0.3">
      <c r="A1733">
        <v>1732</v>
      </c>
      <c r="B1733">
        <v>47</v>
      </c>
      <c r="C1733" t="s">
        <v>23</v>
      </c>
      <c r="D1733" t="s">
        <v>15</v>
      </c>
      <c r="E1733" t="s">
        <v>24</v>
      </c>
      <c r="F1733" s="2">
        <v>531.80999999999995</v>
      </c>
      <c r="G1733">
        <v>11</v>
      </c>
      <c r="H1733" s="3">
        <v>4.9000000000000004</v>
      </c>
      <c r="I1733" t="s">
        <v>13</v>
      </c>
      <c r="J1733" s="1">
        <v>46293</v>
      </c>
      <c r="K1733" s="1">
        <f>Table2[[#This Row],[Order_Date]]+Table2[[#This Row],[Delivery_Time_Days]]</f>
        <v>46304</v>
      </c>
      <c r="L1733" t="str">
        <f>IF(Table2[[#This Row],[Customer_Age]]&lt;30,"Young",IF(Table2[[#This Row],[Customer_Age]]&lt;45,"Middle Age","Old"))</f>
        <v>Old</v>
      </c>
      <c r="M1733" s="3">
        <f>IF(Table2[[#This Row],[Delivery_Time_Days]]&gt;=7,Table2[[#This Row],[Customer_Rating]],"")</f>
        <v>4.9000000000000004</v>
      </c>
      <c r="N1733" s="3" t="str">
        <f>IF(Table2[[#This Row],[Delivery_Time_Days]]&lt;7,Table2[[#This Row],[Customer_Rating]],"")</f>
        <v/>
      </c>
    </row>
    <row r="1734" spans="1:14" x14ac:dyDescent="0.3">
      <c r="A1734">
        <v>1733</v>
      </c>
      <c r="B1734">
        <v>68</v>
      </c>
      <c r="C1734" t="s">
        <v>14</v>
      </c>
      <c r="D1734" t="s">
        <v>18</v>
      </c>
      <c r="E1734" t="s">
        <v>24</v>
      </c>
      <c r="F1734" s="2">
        <v>719.42</v>
      </c>
      <c r="G1734">
        <v>1</v>
      </c>
      <c r="H1734" s="3">
        <v>4.5999999999999996</v>
      </c>
      <c r="I1734" t="s">
        <v>17</v>
      </c>
      <c r="J1734" s="1">
        <v>46294</v>
      </c>
      <c r="K1734" s="1">
        <f>Table2[[#This Row],[Order_Date]]+Table2[[#This Row],[Delivery_Time_Days]]</f>
        <v>46295</v>
      </c>
      <c r="L1734" t="str">
        <f>IF(Table2[[#This Row],[Customer_Age]]&lt;30,"Young",IF(Table2[[#This Row],[Customer_Age]]&lt;45,"Middle Age","Old"))</f>
        <v>Old</v>
      </c>
      <c r="M1734" s="3" t="str">
        <f>IF(Table2[[#This Row],[Delivery_Time_Days]]&gt;=7,Table2[[#This Row],[Customer_Rating]],"")</f>
        <v/>
      </c>
      <c r="N1734" s="3">
        <f>IF(Table2[[#This Row],[Delivery_Time_Days]]&lt;7,Table2[[#This Row],[Customer_Rating]],"")</f>
        <v>4.5999999999999996</v>
      </c>
    </row>
    <row r="1735" spans="1:14" x14ac:dyDescent="0.3">
      <c r="A1735">
        <v>1734</v>
      </c>
      <c r="B1735">
        <v>64</v>
      </c>
      <c r="C1735" t="s">
        <v>23</v>
      </c>
      <c r="D1735" t="s">
        <v>22</v>
      </c>
      <c r="E1735" t="s">
        <v>12</v>
      </c>
      <c r="F1735" s="2">
        <v>24.02</v>
      </c>
      <c r="G1735">
        <v>9</v>
      </c>
      <c r="H1735" s="3">
        <v>3.7</v>
      </c>
      <c r="I1735" t="s">
        <v>17</v>
      </c>
      <c r="J1735" s="1">
        <v>46295</v>
      </c>
      <c r="K1735" s="1">
        <f>Table2[[#This Row],[Order_Date]]+Table2[[#This Row],[Delivery_Time_Days]]</f>
        <v>46304</v>
      </c>
      <c r="L1735" t="str">
        <f>IF(Table2[[#This Row],[Customer_Age]]&lt;30,"Young",IF(Table2[[#This Row],[Customer_Age]]&lt;45,"Middle Age","Old"))</f>
        <v>Old</v>
      </c>
      <c r="M1735" s="3">
        <f>IF(Table2[[#This Row],[Delivery_Time_Days]]&gt;=7,Table2[[#This Row],[Customer_Rating]],"")</f>
        <v>3.7</v>
      </c>
      <c r="N1735" s="3" t="str">
        <f>IF(Table2[[#This Row],[Delivery_Time_Days]]&lt;7,Table2[[#This Row],[Customer_Rating]],"")</f>
        <v/>
      </c>
    </row>
    <row r="1736" spans="1:14" x14ac:dyDescent="0.3">
      <c r="A1736">
        <v>1735</v>
      </c>
      <c r="B1736">
        <v>45</v>
      </c>
      <c r="C1736" t="s">
        <v>23</v>
      </c>
      <c r="D1736" t="s">
        <v>22</v>
      </c>
      <c r="E1736" t="s">
        <v>21</v>
      </c>
      <c r="F1736" s="2">
        <v>1222.52</v>
      </c>
      <c r="G1736">
        <v>4</v>
      </c>
      <c r="H1736" s="3">
        <v>3.2</v>
      </c>
      <c r="I1736" t="s">
        <v>17</v>
      </c>
      <c r="J1736" s="1">
        <v>46296</v>
      </c>
      <c r="K1736" s="1">
        <f>Table2[[#This Row],[Order_Date]]+Table2[[#This Row],[Delivery_Time_Days]]</f>
        <v>46300</v>
      </c>
      <c r="L1736" t="str">
        <f>IF(Table2[[#This Row],[Customer_Age]]&lt;30,"Young",IF(Table2[[#This Row],[Customer_Age]]&lt;45,"Middle Age","Old"))</f>
        <v>Old</v>
      </c>
      <c r="M1736" s="3" t="str">
        <f>IF(Table2[[#This Row],[Delivery_Time_Days]]&gt;=7,Table2[[#This Row],[Customer_Rating]],"")</f>
        <v/>
      </c>
      <c r="N1736" s="3">
        <f>IF(Table2[[#This Row],[Delivery_Time_Days]]&lt;7,Table2[[#This Row],[Customer_Rating]],"")</f>
        <v>3.2</v>
      </c>
    </row>
    <row r="1737" spans="1:14" x14ac:dyDescent="0.3">
      <c r="A1737">
        <v>1736</v>
      </c>
      <c r="B1737">
        <v>29</v>
      </c>
      <c r="C1737" t="s">
        <v>14</v>
      </c>
      <c r="D1737" t="s">
        <v>18</v>
      </c>
      <c r="E1737" t="s">
        <v>21</v>
      </c>
      <c r="F1737" s="2">
        <v>387.47</v>
      </c>
      <c r="G1737">
        <v>14</v>
      </c>
      <c r="H1737" s="3">
        <v>3.9</v>
      </c>
      <c r="I1737" t="s">
        <v>13</v>
      </c>
      <c r="J1737" s="1">
        <v>46297</v>
      </c>
      <c r="K1737" s="1">
        <f>Table2[[#This Row],[Order_Date]]+Table2[[#This Row],[Delivery_Time_Days]]</f>
        <v>46311</v>
      </c>
      <c r="L1737" t="str">
        <f>IF(Table2[[#This Row],[Customer_Age]]&lt;30,"Young",IF(Table2[[#This Row],[Customer_Age]]&lt;45,"Middle Age","Old"))</f>
        <v>Young</v>
      </c>
      <c r="M1737" s="3">
        <f>IF(Table2[[#This Row],[Delivery_Time_Days]]&gt;=7,Table2[[#This Row],[Customer_Rating]],"")</f>
        <v>3.9</v>
      </c>
      <c r="N1737" s="3" t="str">
        <f>IF(Table2[[#This Row],[Delivery_Time_Days]]&lt;7,Table2[[#This Row],[Customer_Rating]],"")</f>
        <v/>
      </c>
    </row>
    <row r="1738" spans="1:14" x14ac:dyDescent="0.3">
      <c r="A1738">
        <v>1737</v>
      </c>
      <c r="B1738">
        <v>39</v>
      </c>
      <c r="C1738" t="s">
        <v>23</v>
      </c>
      <c r="D1738" t="s">
        <v>15</v>
      </c>
      <c r="E1738" t="s">
        <v>24</v>
      </c>
      <c r="F1738" s="2">
        <v>16.010000000000002</v>
      </c>
      <c r="G1738">
        <v>10</v>
      </c>
      <c r="H1738" s="3">
        <v>4.8</v>
      </c>
      <c r="I1738" t="s">
        <v>13</v>
      </c>
      <c r="J1738" s="1">
        <v>46298</v>
      </c>
      <c r="K1738" s="1">
        <f>Table2[[#This Row],[Order_Date]]+Table2[[#This Row],[Delivery_Time_Days]]</f>
        <v>46308</v>
      </c>
      <c r="L1738" t="str">
        <f>IF(Table2[[#This Row],[Customer_Age]]&lt;30,"Young",IF(Table2[[#This Row],[Customer_Age]]&lt;45,"Middle Age","Old"))</f>
        <v>Middle Age</v>
      </c>
      <c r="M1738" s="3">
        <f>IF(Table2[[#This Row],[Delivery_Time_Days]]&gt;=7,Table2[[#This Row],[Customer_Rating]],"")</f>
        <v>4.8</v>
      </c>
      <c r="N1738" s="3" t="str">
        <f>IF(Table2[[#This Row],[Delivery_Time_Days]]&lt;7,Table2[[#This Row],[Customer_Rating]],"")</f>
        <v/>
      </c>
    </row>
    <row r="1739" spans="1:14" x14ac:dyDescent="0.3">
      <c r="A1739">
        <v>1738</v>
      </c>
      <c r="B1739">
        <v>19</v>
      </c>
      <c r="C1739" t="s">
        <v>23</v>
      </c>
      <c r="D1739" t="s">
        <v>15</v>
      </c>
      <c r="E1739" t="s">
        <v>19</v>
      </c>
      <c r="F1739" s="2">
        <v>425.06</v>
      </c>
      <c r="G1739">
        <v>7</v>
      </c>
      <c r="H1739" s="3">
        <v>4.7</v>
      </c>
      <c r="I1739" t="s">
        <v>13</v>
      </c>
      <c r="J1739" s="1">
        <v>46299</v>
      </c>
      <c r="K1739" s="1">
        <f>Table2[[#This Row],[Order_Date]]+Table2[[#This Row],[Delivery_Time_Days]]</f>
        <v>46306</v>
      </c>
      <c r="L1739" t="str">
        <f>IF(Table2[[#This Row],[Customer_Age]]&lt;30,"Young",IF(Table2[[#This Row],[Customer_Age]]&lt;45,"Middle Age","Old"))</f>
        <v>Young</v>
      </c>
      <c r="M1739" s="3">
        <f>IF(Table2[[#This Row],[Delivery_Time_Days]]&gt;=7,Table2[[#This Row],[Customer_Rating]],"")</f>
        <v>4.7</v>
      </c>
      <c r="N1739" s="3" t="str">
        <f>IF(Table2[[#This Row],[Delivery_Time_Days]]&lt;7,Table2[[#This Row],[Customer_Rating]],"")</f>
        <v/>
      </c>
    </row>
    <row r="1740" spans="1:14" x14ac:dyDescent="0.3">
      <c r="A1740">
        <v>1739</v>
      </c>
      <c r="B1740">
        <v>21</v>
      </c>
      <c r="C1740" t="s">
        <v>14</v>
      </c>
      <c r="D1740" t="s">
        <v>22</v>
      </c>
      <c r="E1740" t="s">
        <v>16</v>
      </c>
      <c r="F1740" s="2">
        <v>1154.47</v>
      </c>
      <c r="G1740">
        <v>2</v>
      </c>
      <c r="H1740" s="3">
        <v>4.8</v>
      </c>
      <c r="I1740" t="s">
        <v>13</v>
      </c>
      <c r="J1740" s="1">
        <v>46300</v>
      </c>
      <c r="K1740" s="1">
        <f>Table2[[#This Row],[Order_Date]]+Table2[[#This Row],[Delivery_Time_Days]]</f>
        <v>46302</v>
      </c>
      <c r="L1740" t="str">
        <f>IF(Table2[[#This Row],[Customer_Age]]&lt;30,"Young",IF(Table2[[#This Row],[Customer_Age]]&lt;45,"Middle Age","Old"))</f>
        <v>Young</v>
      </c>
      <c r="M1740" s="3" t="str">
        <f>IF(Table2[[#This Row],[Delivery_Time_Days]]&gt;=7,Table2[[#This Row],[Customer_Rating]],"")</f>
        <v/>
      </c>
      <c r="N1740" s="3">
        <f>IF(Table2[[#This Row],[Delivery_Time_Days]]&lt;7,Table2[[#This Row],[Customer_Rating]],"")</f>
        <v>4.8</v>
      </c>
    </row>
    <row r="1741" spans="1:14" x14ac:dyDescent="0.3">
      <c r="A1741">
        <v>1740</v>
      </c>
      <c r="B1741">
        <v>46</v>
      </c>
      <c r="C1741" t="s">
        <v>23</v>
      </c>
      <c r="D1741" t="s">
        <v>15</v>
      </c>
      <c r="E1741" t="s">
        <v>16</v>
      </c>
      <c r="F1741" s="2">
        <v>457.04</v>
      </c>
      <c r="G1741">
        <v>12</v>
      </c>
      <c r="H1741" s="3">
        <v>2.4</v>
      </c>
      <c r="I1741" t="s">
        <v>13</v>
      </c>
      <c r="J1741" s="1">
        <v>46301</v>
      </c>
      <c r="K1741" s="1">
        <f>Table2[[#This Row],[Order_Date]]+Table2[[#This Row],[Delivery_Time_Days]]</f>
        <v>46313</v>
      </c>
      <c r="L1741" t="str">
        <f>IF(Table2[[#This Row],[Customer_Age]]&lt;30,"Young",IF(Table2[[#This Row],[Customer_Age]]&lt;45,"Middle Age","Old"))</f>
        <v>Old</v>
      </c>
      <c r="M1741" s="3">
        <f>IF(Table2[[#This Row],[Delivery_Time_Days]]&gt;=7,Table2[[#This Row],[Customer_Rating]],"")</f>
        <v>2.4</v>
      </c>
      <c r="N1741" s="3" t="str">
        <f>IF(Table2[[#This Row],[Delivery_Time_Days]]&lt;7,Table2[[#This Row],[Customer_Rating]],"")</f>
        <v/>
      </c>
    </row>
    <row r="1742" spans="1:14" x14ac:dyDescent="0.3">
      <c r="A1742">
        <v>1741</v>
      </c>
      <c r="B1742">
        <v>27</v>
      </c>
      <c r="C1742" t="s">
        <v>14</v>
      </c>
      <c r="D1742" t="s">
        <v>18</v>
      </c>
      <c r="E1742" t="s">
        <v>19</v>
      </c>
      <c r="F1742" s="2">
        <v>730.66</v>
      </c>
      <c r="G1742">
        <v>11</v>
      </c>
      <c r="H1742" s="3">
        <v>2.5</v>
      </c>
      <c r="I1742" t="s">
        <v>13</v>
      </c>
      <c r="J1742" s="1">
        <v>46302</v>
      </c>
      <c r="K1742" s="1">
        <f>Table2[[#This Row],[Order_Date]]+Table2[[#This Row],[Delivery_Time_Days]]</f>
        <v>46313</v>
      </c>
      <c r="L1742" t="str">
        <f>IF(Table2[[#This Row],[Customer_Age]]&lt;30,"Young",IF(Table2[[#This Row],[Customer_Age]]&lt;45,"Middle Age","Old"))</f>
        <v>Young</v>
      </c>
      <c r="M1742" s="3">
        <f>IF(Table2[[#This Row],[Delivery_Time_Days]]&gt;=7,Table2[[#This Row],[Customer_Rating]],"")</f>
        <v>2.5</v>
      </c>
      <c r="N1742" s="3" t="str">
        <f>IF(Table2[[#This Row],[Delivery_Time_Days]]&lt;7,Table2[[#This Row],[Customer_Rating]],"")</f>
        <v/>
      </c>
    </row>
    <row r="1743" spans="1:14" x14ac:dyDescent="0.3">
      <c r="A1743">
        <v>1742</v>
      </c>
      <c r="B1743">
        <v>26</v>
      </c>
      <c r="C1743" t="s">
        <v>23</v>
      </c>
      <c r="D1743" t="s">
        <v>20</v>
      </c>
      <c r="E1743" t="s">
        <v>12</v>
      </c>
      <c r="F1743" s="2">
        <v>1196.0999999999999</v>
      </c>
      <c r="G1743">
        <v>14</v>
      </c>
      <c r="H1743" s="3">
        <v>4.3</v>
      </c>
      <c r="I1743" t="s">
        <v>17</v>
      </c>
      <c r="J1743" s="1">
        <v>46303</v>
      </c>
      <c r="K1743" s="1">
        <f>Table2[[#This Row],[Order_Date]]+Table2[[#This Row],[Delivery_Time_Days]]</f>
        <v>46317</v>
      </c>
      <c r="L1743" t="str">
        <f>IF(Table2[[#This Row],[Customer_Age]]&lt;30,"Young",IF(Table2[[#This Row],[Customer_Age]]&lt;45,"Middle Age","Old"))</f>
        <v>Young</v>
      </c>
      <c r="M1743" s="3">
        <f>IF(Table2[[#This Row],[Delivery_Time_Days]]&gt;=7,Table2[[#This Row],[Customer_Rating]],"")</f>
        <v>4.3</v>
      </c>
      <c r="N1743" s="3" t="str">
        <f>IF(Table2[[#This Row],[Delivery_Time_Days]]&lt;7,Table2[[#This Row],[Customer_Rating]],"")</f>
        <v/>
      </c>
    </row>
    <row r="1744" spans="1:14" x14ac:dyDescent="0.3">
      <c r="A1744">
        <v>1743</v>
      </c>
      <c r="B1744">
        <v>58</v>
      </c>
      <c r="C1744" t="s">
        <v>14</v>
      </c>
      <c r="D1744" t="s">
        <v>22</v>
      </c>
      <c r="E1744" t="s">
        <v>24</v>
      </c>
      <c r="F1744" s="2">
        <v>1484.17</v>
      </c>
      <c r="G1744">
        <v>9</v>
      </c>
      <c r="H1744" s="3">
        <v>4.7</v>
      </c>
      <c r="I1744" t="s">
        <v>17</v>
      </c>
      <c r="J1744" s="1">
        <v>46304</v>
      </c>
      <c r="K1744" s="1">
        <f>Table2[[#This Row],[Order_Date]]+Table2[[#This Row],[Delivery_Time_Days]]</f>
        <v>46313</v>
      </c>
      <c r="L1744" t="str">
        <f>IF(Table2[[#This Row],[Customer_Age]]&lt;30,"Young",IF(Table2[[#This Row],[Customer_Age]]&lt;45,"Middle Age","Old"))</f>
        <v>Old</v>
      </c>
      <c r="M1744" s="3">
        <f>IF(Table2[[#This Row],[Delivery_Time_Days]]&gt;=7,Table2[[#This Row],[Customer_Rating]],"")</f>
        <v>4.7</v>
      </c>
      <c r="N1744" s="3" t="str">
        <f>IF(Table2[[#This Row],[Delivery_Time_Days]]&lt;7,Table2[[#This Row],[Customer_Rating]],"")</f>
        <v/>
      </c>
    </row>
    <row r="1745" spans="1:14" x14ac:dyDescent="0.3">
      <c r="A1745">
        <v>1744</v>
      </c>
      <c r="B1745">
        <v>48</v>
      </c>
      <c r="C1745" t="s">
        <v>14</v>
      </c>
      <c r="D1745" t="s">
        <v>22</v>
      </c>
      <c r="E1745" t="s">
        <v>19</v>
      </c>
      <c r="F1745" s="2">
        <v>78.959999999999994</v>
      </c>
      <c r="G1745">
        <v>10</v>
      </c>
      <c r="H1745" s="3">
        <v>3</v>
      </c>
      <c r="I1745" t="s">
        <v>13</v>
      </c>
      <c r="J1745" s="1">
        <v>46305</v>
      </c>
      <c r="K1745" s="1">
        <f>Table2[[#This Row],[Order_Date]]+Table2[[#This Row],[Delivery_Time_Days]]</f>
        <v>46315</v>
      </c>
      <c r="L1745" t="str">
        <f>IF(Table2[[#This Row],[Customer_Age]]&lt;30,"Young",IF(Table2[[#This Row],[Customer_Age]]&lt;45,"Middle Age","Old"))</f>
        <v>Old</v>
      </c>
      <c r="M1745" s="3">
        <f>IF(Table2[[#This Row],[Delivery_Time_Days]]&gt;=7,Table2[[#This Row],[Customer_Rating]],"")</f>
        <v>3</v>
      </c>
      <c r="N1745" s="3" t="str">
        <f>IF(Table2[[#This Row],[Delivery_Time_Days]]&lt;7,Table2[[#This Row],[Customer_Rating]],"")</f>
        <v/>
      </c>
    </row>
    <row r="1746" spans="1:14" x14ac:dyDescent="0.3">
      <c r="A1746">
        <v>1745</v>
      </c>
      <c r="B1746">
        <v>30</v>
      </c>
      <c r="C1746" t="s">
        <v>23</v>
      </c>
      <c r="D1746" t="s">
        <v>18</v>
      </c>
      <c r="E1746" t="s">
        <v>12</v>
      </c>
      <c r="F1746" s="2">
        <v>1347.58</v>
      </c>
      <c r="G1746">
        <v>3</v>
      </c>
      <c r="H1746" s="3">
        <v>3.5</v>
      </c>
      <c r="I1746" t="s">
        <v>13</v>
      </c>
      <c r="J1746" s="1">
        <v>46306</v>
      </c>
      <c r="K1746" s="1">
        <f>Table2[[#This Row],[Order_Date]]+Table2[[#This Row],[Delivery_Time_Days]]</f>
        <v>46309</v>
      </c>
      <c r="L1746" t="str">
        <f>IF(Table2[[#This Row],[Customer_Age]]&lt;30,"Young",IF(Table2[[#This Row],[Customer_Age]]&lt;45,"Middle Age","Old"))</f>
        <v>Middle Age</v>
      </c>
      <c r="M1746" s="3" t="str">
        <f>IF(Table2[[#This Row],[Delivery_Time_Days]]&gt;=7,Table2[[#This Row],[Customer_Rating]],"")</f>
        <v/>
      </c>
      <c r="N1746" s="3">
        <f>IF(Table2[[#This Row],[Delivery_Time_Days]]&lt;7,Table2[[#This Row],[Customer_Rating]],"")</f>
        <v>3.5</v>
      </c>
    </row>
    <row r="1747" spans="1:14" x14ac:dyDescent="0.3">
      <c r="A1747">
        <v>1746</v>
      </c>
      <c r="B1747">
        <v>21</v>
      </c>
      <c r="C1747" t="s">
        <v>23</v>
      </c>
      <c r="D1747" t="s">
        <v>25</v>
      </c>
      <c r="E1747" t="s">
        <v>16</v>
      </c>
      <c r="F1747" s="2">
        <v>298.16000000000003</v>
      </c>
      <c r="G1747">
        <v>5</v>
      </c>
      <c r="H1747" s="3">
        <v>3.4</v>
      </c>
      <c r="I1747" t="s">
        <v>13</v>
      </c>
      <c r="J1747" s="1">
        <v>46307</v>
      </c>
      <c r="K1747" s="1">
        <f>Table2[[#This Row],[Order_Date]]+Table2[[#This Row],[Delivery_Time_Days]]</f>
        <v>46312</v>
      </c>
      <c r="L1747" t="str">
        <f>IF(Table2[[#This Row],[Customer_Age]]&lt;30,"Young",IF(Table2[[#This Row],[Customer_Age]]&lt;45,"Middle Age","Old"))</f>
        <v>Young</v>
      </c>
      <c r="M1747" s="3" t="str">
        <f>IF(Table2[[#This Row],[Delivery_Time_Days]]&gt;=7,Table2[[#This Row],[Customer_Rating]],"")</f>
        <v/>
      </c>
      <c r="N1747" s="3">
        <f>IF(Table2[[#This Row],[Delivery_Time_Days]]&lt;7,Table2[[#This Row],[Customer_Rating]],"")</f>
        <v>3.4</v>
      </c>
    </row>
    <row r="1748" spans="1:14" x14ac:dyDescent="0.3">
      <c r="A1748">
        <v>1747</v>
      </c>
      <c r="B1748">
        <v>42</v>
      </c>
      <c r="C1748" t="s">
        <v>10</v>
      </c>
      <c r="D1748" t="s">
        <v>22</v>
      </c>
      <c r="E1748" t="s">
        <v>12</v>
      </c>
      <c r="F1748" s="2">
        <v>1204.44</v>
      </c>
      <c r="G1748">
        <v>9</v>
      </c>
      <c r="H1748" s="3">
        <v>4.9000000000000004</v>
      </c>
      <c r="I1748" t="s">
        <v>17</v>
      </c>
      <c r="J1748" s="1">
        <v>46308</v>
      </c>
      <c r="K1748" s="1">
        <f>Table2[[#This Row],[Order_Date]]+Table2[[#This Row],[Delivery_Time_Days]]</f>
        <v>46317</v>
      </c>
      <c r="L1748" t="str">
        <f>IF(Table2[[#This Row],[Customer_Age]]&lt;30,"Young",IF(Table2[[#This Row],[Customer_Age]]&lt;45,"Middle Age","Old"))</f>
        <v>Middle Age</v>
      </c>
      <c r="M1748" s="3">
        <f>IF(Table2[[#This Row],[Delivery_Time_Days]]&gt;=7,Table2[[#This Row],[Customer_Rating]],"")</f>
        <v>4.9000000000000004</v>
      </c>
      <c r="N1748" s="3" t="str">
        <f>IF(Table2[[#This Row],[Delivery_Time_Days]]&lt;7,Table2[[#This Row],[Customer_Rating]],"")</f>
        <v/>
      </c>
    </row>
    <row r="1749" spans="1:14" x14ac:dyDescent="0.3">
      <c r="A1749">
        <v>1748</v>
      </c>
      <c r="B1749">
        <v>30</v>
      </c>
      <c r="C1749" t="s">
        <v>23</v>
      </c>
      <c r="D1749" t="s">
        <v>20</v>
      </c>
      <c r="E1749" t="s">
        <v>19</v>
      </c>
      <c r="F1749" s="2">
        <v>185.11</v>
      </c>
      <c r="G1749">
        <v>11</v>
      </c>
      <c r="H1749" s="3">
        <v>2.9</v>
      </c>
      <c r="I1749" t="s">
        <v>17</v>
      </c>
      <c r="J1749" s="1">
        <v>46309</v>
      </c>
      <c r="K1749" s="1">
        <f>Table2[[#This Row],[Order_Date]]+Table2[[#This Row],[Delivery_Time_Days]]</f>
        <v>46320</v>
      </c>
      <c r="L1749" t="str">
        <f>IF(Table2[[#This Row],[Customer_Age]]&lt;30,"Young",IF(Table2[[#This Row],[Customer_Age]]&lt;45,"Middle Age","Old"))</f>
        <v>Middle Age</v>
      </c>
      <c r="M1749" s="3">
        <f>IF(Table2[[#This Row],[Delivery_Time_Days]]&gt;=7,Table2[[#This Row],[Customer_Rating]],"")</f>
        <v>2.9</v>
      </c>
      <c r="N1749" s="3" t="str">
        <f>IF(Table2[[#This Row],[Delivery_Time_Days]]&lt;7,Table2[[#This Row],[Customer_Rating]],"")</f>
        <v/>
      </c>
    </row>
    <row r="1750" spans="1:14" x14ac:dyDescent="0.3">
      <c r="A1750">
        <v>1749</v>
      </c>
      <c r="B1750">
        <v>39</v>
      </c>
      <c r="C1750" t="s">
        <v>10</v>
      </c>
      <c r="D1750" t="s">
        <v>15</v>
      </c>
      <c r="E1750" t="s">
        <v>19</v>
      </c>
      <c r="F1750" s="2">
        <v>367.65</v>
      </c>
      <c r="G1750">
        <v>6</v>
      </c>
      <c r="H1750" s="3">
        <v>3.7</v>
      </c>
      <c r="I1750" t="s">
        <v>17</v>
      </c>
      <c r="J1750" s="1">
        <v>46310</v>
      </c>
      <c r="K1750" s="1">
        <f>Table2[[#This Row],[Order_Date]]+Table2[[#This Row],[Delivery_Time_Days]]</f>
        <v>46316</v>
      </c>
      <c r="L1750" t="str">
        <f>IF(Table2[[#This Row],[Customer_Age]]&lt;30,"Young",IF(Table2[[#This Row],[Customer_Age]]&lt;45,"Middle Age","Old"))</f>
        <v>Middle Age</v>
      </c>
      <c r="M1750" s="3" t="str">
        <f>IF(Table2[[#This Row],[Delivery_Time_Days]]&gt;=7,Table2[[#This Row],[Customer_Rating]],"")</f>
        <v/>
      </c>
      <c r="N1750" s="3">
        <f>IF(Table2[[#This Row],[Delivery_Time_Days]]&lt;7,Table2[[#This Row],[Customer_Rating]],"")</f>
        <v>3.7</v>
      </c>
    </row>
    <row r="1751" spans="1:14" x14ac:dyDescent="0.3">
      <c r="A1751">
        <v>1750</v>
      </c>
      <c r="B1751">
        <v>29</v>
      </c>
      <c r="C1751" t="s">
        <v>23</v>
      </c>
      <c r="D1751" t="s">
        <v>15</v>
      </c>
      <c r="E1751" t="s">
        <v>16</v>
      </c>
      <c r="F1751" s="2">
        <v>1183.9100000000001</v>
      </c>
      <c r="G1751">
        <v>8</v>
      </c>
      <c r="H1751" s="3">
        <v>1.2</v>
      </c>
      <c r="I1751" t="s">
        <v>17</v>
      </c>
      <c r="J1751" s="1">
        <v>46311</v>
      </c>
      <c r="K1751" s="1">
        <f>Table2[[#This Row],[Order_Date]]+Table2[[#This Row],[Delivery_Time_Days]]</f>
        <v>46319</v>
      </c>
      <c r="L1751" t="str">
        <f>IF(Table2[[#This Row],[Customer_Age]]&lt;30,"Young",IF(Table2[[#This Row],[Customer_Age]]&lt;45,"Middle Age","Old"))</f>
        <v>Young</v>
      </c>
      <c r="M1751" s="3">
        <f>IF(Table2[[#This Row],[Delivery_Time_Days]]&gt;=7,Table2[[#This Row],[Customer_Rating]],"")</f>
        <v>1.2</v>
      </c>
      <c r="N1751" s="3" t="str">
        <f>IF(Table2[[#This Row],[Delivery_Time_Days]]&lt;7,Table2[[#This Row],[Customer_Rating]],"")</f>
        <v/>
      </c>
    </row>
    <row r="1752" spans="1:14" x14ac:dyDescent="0.3">
      <c r="A1752">
        <v>1751</v>
      </c>
      <c r="B1752">
        <v>63</v>
      </c>
      <c r="C1752" t="s">
        <v>10</v>
      </c>
      <c r="D1752" t="s">
        <v>15</v>
      </c>
      <c r="E1752" t="s">
        <v>12</v>
      </c>
      <c r="F1752" s="2">
        <v>1239.0999999999999</v>
      </c>
      <c r="G1752">
        <v>10</v>
      </c>
      <c r="H1752" s="3">
        <v>3.9</v>
      </c>
      <c r="I1752" t="s">
        <v>17</v>
      </c>
      <c r="J1752" s="1">
        <v>46312</v>
      </c>
      <c r="K1752" s="1">
        <f>Table2[[#This Row],[Order_Date]]+Table2[[#This Row],[Delivery_Time_Days]]</f>
        <v>46322</v>
      </c>
      <c r="L1752" t="str">
        <f>IF(Table2[[#This Row],[Customer_Age]]&lt;30,"Young",IF(Table2[[#This Row],[Customer_Age]]&lt;45,"Middle Age","Old"))</f>
        <v>Old</v>
      </c>
      <c r="M1752" s="3">
        <f>IF(Table2[[#This Row],[Delivery_Time_Days]]&gt;=7,Table2[[#This Row],[Customer_Rating]],"")</f>
        <v>3.9</v>
      </c>
      <c r="N1752" s="3" t="str">
        <f>IF(Table2[[#This Row],[Delivery_Time_Days]]&lt;7,Table2[[#This Row],[Customer_Rating]],"")</f>
        <v/>
      </c>
    </row>
    <row r="1753" spans="1:14" x14ac:dyDescent="0.3">
      <c r="A1753">
        <v>1752</v>
      </c>
      <c r="B1753">
        <v>28</v>
      </c>
      <c r="C1753" t="s">
        <v>10</v>
      </c>
      <c r="D1753" t="s">
        <v>22</v>
      </c>
      <c r="E1753" t="s">
        <v>16</v>
      </c>
      <c r="F1753" s="2">
        <v>149.43</v>
      </c>
      <c r="G1753">
        <v>1</v>
      </c>
      <c r="H1753" s="3">
        <v>1.6</v>
      </c>
      <c r="I1753" t="s">
        <v>13</v>
      </c>
      <c r="J1753" s="1">
        <v>46313</v>
      </c>
      <c r="K1753" s="1">
        <f>Table2[[#This Row],[Order_Date]]+Table2[[#This Row],[Delivery_Time_Days]]</f>
        <v>46314</v>
      </c>
      <c r="L1753" t="str">
        <f>IF(Table2[[#This Row],[Customer_Age]]&lt;30,"Young",IF(Table2[[#This Row],[Customer_Age]]&lt;45,"Middle Age","Old"))</f>
        <v>Young</v>
      </c>
      <c r="M1753" s="3" t="str">
        <f>IF(Table2[[#This Row],[Delivery_Time_Days]]&gt;=7,Table2[[#This Row],[Customer_Rating]],"")</f>
        <v/>
      </c>
      <c r="N1753" s="3">
        <f>IF(Table2[[#This Row],[Delivery_Time_Days]]&lt;7,Table2[[#This Row],[Customer_Rating]],"")</f>
        <v>1.6</v>
      </c>
    </row>
    <row r="1754" spans="1:14" x14ac:dyDescent="0.3">
      <c r="A1754">
        <v>1753</v>
      </c>
      <c r="B1754">
        <v>46</v>
      </c>
      <c r="C1754" t="s">
        <v>10</v>
      </c>
      <c r="D1754" t="s">
        <v>15</v>
      </c>
      <c r="E1754" t="s">
        <v>16</v>
      </c>
      <c r="F1754" s="2">
        <v>1174.95</v>
      </c>
      <c r="G1754">
        <v>14</v>
      </c>
      <c r="H1754" s="3">
        <v>4.0999999999999996</v>
      </c>
      <c r="I1754" t="s">
        <v>13</v>
      </c>
      <c r="J1754" s="1">
        <v>46314</v>
      </c>
      <c r="K1754" s="1">
        <f>Table2[[#This Row],[Order_Date]]+Table2[[#This Row],[Delivery_Time_Days]]</f>
        <v>46328</v>
      </c>
      <c r="L1754" t="str">
        <f>IF(Table2[[#This Row],[Customer_Age]]&lt;30,"Young",IF(Table2[[#This Row],[Customer_Age]]&lt;45,"Middle Age","Old"))</f>
        <v>Old</v>
      </c>
      <c r="M1754" s="3">
        <f>IF(Table2[[#This Row],[Delivery_Time_Days]]&gt;=7,Table2[[#This Row],[Customer_Rating]],"")</f>
        <v>4.0999999999999996</v>
      </c>
      <c r="N1754" s="3" t="str">
        <f>IF(Table2[[#This Row],[Delivery_Time_Days]]&lt;7,Table2[[#This Row],[Customer_Rating]],"")</f>
        <v/>
      </c>
    </row>
    <row r="1755" spans="1:14" x14ac:dyDescent="0.3">
      <c r="A1755">
        <v>1754</v>
      </c>
      <c r="B1755">
        <v>69</v>
      </c>
      <c r="C1755" t="s">
        <v>10</v>
      </c>
      <c r="D1755" t="s">
        <v>11</v>
      </c>
      <c r="E1755" t="s">
        <v>16</v>
      </c>
      <c r="F1755" s="2">
        <v>1061.4100000000001</v>
      </c>
      <c r="G1755">
        <v>3</v>
      </c>
      <c r="H1755" s="3">
        <v>2.2999999999999998</v>
      </c>
      <c r="I1755" t="s">
        <v>13</v>
      </c>
      <c r="J1755" s="1">
        <v>46315</v>
      </c>
      <c r="K1755" s="1">
        <f>Table2[[#This Row],[Order_Date]]+Table2[[#This Row],[Delivery_Time_Days]]</f>
        <v>46318</v>
      </c>
      <c r="L1755" t="str">
        <f>IF(Table2[[#This Row],[Customer_Age]]&lt;30,"Young",IF(Table2[[#This Row],[Customer_Age]]&lt;45,"Middle Age","Old"))</f>
        <v>Old</v>
      </c>
      <c r="M1755" s="3" t="str">
        <f>IF(Table2[[#This Row],[Delivery_Time_Days]]&gt;=7,Table2[[#This Row],[Customer_Rating]],"")</f>
        <v/>
      </c>
      <c r="N1755" s="3">
        <f>IF(Table2[[#This Row],[Delivery_Time_Days]]&lt;7,Table2[[#This Row],[Customer_Rating]],"")</f>
        <v>2.2999999999999998</v>
      </c>
    </row>
    <row r="1756" spans="1:14" x14ac:dyDescent="0.3">
      <c r="A1756">
        <v>1755</v>
      </c>
      <c r="B1756">
        <v>45</v>
      </c>
      <c r="C1756" t="s">
        <v>23</v>
      </c>
      <c r="D1756" t="s">
        <v>18</v>
      </c>
      <c r="E1756" t="s">
        <v>21</v>
      </c>
      <c r="F1756" s="2">
        <v>1388.99</v>
      </c>
      <c r="G1756">
        <v>13</v>
      </c>
      <c r="H1756" s="3">
        <v>2.2999999999999998</v>
      </c>
      <c r="I1756" t="s">
        <v>17</v>
      </c>
      <c r="J1756" s="1">
        <v>46316</v>
      </c>
      <c r="K1756" s="1">
        <f>Table2[[#This Row],[Order_Date]]+Table2[[#This Row],[Delivery_Time_Days]]</f>
        <v>46329</v>
      </c>
      <c r="L1756" t="str">
        <f>IF(Table2[[#This Row],[Customer_Age]]&lt;30,"Young",IF(Table2[[#This Row],[Customer_Age]]&lt;45,"Middle Age","Old"))</f>
        <v>Old</v>
      </c>
      <c r="M1756" s="3">
        <f>IF(Table2[[#This Row],[Delivery_Time_Days]]&gt;=7,Table2[[#This Row],[Customer_Rating]],"")</f>
        <v>2.2999999999999998</v>
      </c>
      <c r="N1756" s="3" t="str">
        <f>IF(Table2[[#This Row],[Delivery_Time_Days]]&lt;7,Table2[[#This Row],[Customer_Rating]],"")</f>
        <v/>
      </c>
    </row>
    <row r="1757" spans="1:14" x14ac:dyDescent="0.3">
      <c r="A1757">
        <v>1756</v>
      </c>
      <c r="B1757">
        <v>49</v>
      </c>
      <c r="C1757" t="s">
        <v>23</v>
      </c>
      <c r="D1757" t="s">
        <v>25</v>
      </c>
      <c r="E1757" t="s">
        <v>24</v>
      </c>
      <c r="F1757" s="2">
        <v>1267.17</v>
      </c>
      <c r="G1757">
        <v>3</v>
      </c>
      <c r="H1757" s="3">
        <v>4.4000000000000004</v>
      </c>
      <c r="I1757" t="s">
        <v>13</v>
      </c>
      <c r="J1757" s="1">
        <v>46317</v>
      </c>
      <c r="K1757" s="1">
        <f>Table2[[#This Row],[Order_Date]]+Table2[[#This Row],[Delivery_Time_Days]]</f>
        <v>46320</v>
      </c>
      <c r="L1757" t="str">
        <f>IF(Table2[[#This Row],[Customer_Age]]&lt;30,"Young",IF(Table2[[#This Row],[Customer_Age]]&lt;45,"Middle Age","Old"))</f>
        <v>Old</v>
      </c>
      <c r="M1757" s="3" t="str">
        <f>IF(Table2[[#This Row],[Delivery_Time_Days]]&gt;=7,Table2[[#This Row],[Customer_Rating]],"")</f>
        <v/>
      </c>
      <c r="N1757" s="3">
        <f>IF(Table2[[#This Row],[Delivery_Time_Days]]&lt;7,Table2[[#This Row],[Customer_Rating]],"")</f>
        <v>4.4000000000000004</v>
      </c>
    </row>
    <row r="1758" spans="1:14" x14ac:dyDescent="0.3">
      <c r="A1758">
        <v>1757</v>
      </c>
      <c r="B1758">
        <v>41</v>
      </c>
      <c r="C1758" t="s">
        <v>10</v>
      </c>
      <c r="D1758" t="s">
        <v>25</v>
      </c>
      <c r="E1758" t="s">
        <v>16</v>
      </c>
      <c r="F1758" s="2">
        <v>452.98</v>
      </c>
      <c r="G1758">
        <v>6</v>
      </c>
      <c r="H1758" s="3">
        <v>4</v>
      </c>
      <c r="I1758" t="s">
        <v>17</v>
      </c>
      <c r="J1758" s="1">
        <v>46318</v>
      </c>
      <c r="K1758" s="1">
        <f>Table2[[#This Row],[Order_Date]]+Table2[[#This Row],[Delivery_Time_Days]]</f>
        <v>46324</v>
      </c>
      <c r="L1758" t="str">
        <f>IF(Table2[[#This Row],[Customer_Age]]&lt;30,"Young",IF(Table2[[#This Row],[Customer_Age]]&lt;45,"Middle Age","Old"))</f>
        <v>Middle Age</v>
      </c>
      <c r="M1758" s="3" t="str">
        <f>IF(Table2[[#This Row],[Delivery_Time_Days]]&gt;=7,Table2[[#This Row],[Customer_Rating]],"")</f>
        <v/>
      </c>
      <c r="N1758" s="3">
        <f>IF(Table2[[#This Row],[Delivery_Time_Days]]&lt;7,Table2[[#This Row],[Customer_Rating]],"")</f>
        <v>4</v>
      </c>
    </row>
    <row r="1759" spans="1:14" x14ac:dyDescent="0.3">
      <c r="A1759">
        <v>1758</v>
      </c>
      <c r="B1759">
        <v>58</v>
      </c>
      <c r="C1759" t="s">
        <v>23</v>
      </c>
      <c r="D1759" t="s">
        <v>25</v>
      </c>
      <c r="E1759" t="s">
        <v>16</v>
      </c>
      <c r="F1759" s="2">
        <v>1265.9000000000001</v>
      </c>
      <c r="G1759">
        <v>2</v>
      </c>
      <c r="H1759" s="3">
        <v>4.4000000000000004</v>
      </c>
      <c r="I1759" t="s">
        <v>17</v>
      </c>
      <c r="J1759" s="1">
        <v>46319</v>
      </c>
      <c r="K1759" s="1">
        <f>Table2[[#This Row],[Order_Date]]+Table2[[#This Row],[Delivery_Time_Days]]</f>
        <v>46321</v>
      </c>
      <c r="L1759" t="str">
        <f>IF(Table2[[#This Row],[Customer_Age]]&lt;30,"Young",IF(Table2[[#This Row],[Customer_Age]]&lt;45,"Middle Age","Old"))</f>
        <v>Old</v>
      </c>
      <c r="M1759" s="3" t="str">
        <f>IF(Table2[[#This Row],[Delivery_Time_Days]]&gt;=7,Table2[[#This Row],[Customer_Rating]],"")</f>
        <v/>
      </c>
      <c r="N1759" s="3">
        <f>IF(Table2[[#This Row],[Delivery_Time_Days]]&lt;7,Table2[[#This Row],[Customer_Rating]],"")</f>
        <v>4.4000000000000004</v>
      </c>
    </row>
    <row r="1760" spans="1:14" x14ac:dyDescent="0.3">
      <c r="A1760">
        <v>1759</v>
      </c>
      <c r="B1760">
        <v>38</v>
      </c>
      <c r="C1760" t="s">
        <v>10</v>
      </c>
      <c r="D1760" t="s">
        <v>15</v>
      </c>
      <c r="E1760" t="s">
        <v>16</v>
      </c>
      <c r="F1760" s="2">
        <v>1105.8800000000001</v>
      </c>
      <c r="G1760">
        <v>4</v>
      </c>
      <c r="H1760" s="3">
        <v>1.1000000000000001</v>
      </c>
      <c r="I1760" t="s">
        <v>13</v>
      </c>
      <c r="J1760" s="1">
        <v>46320</v>
      </c>
      <c r="K1760" s="1">
        <f>Table2[[#This Row],[Order_Date]]+Table2[[#This Row],[Delivery_Time_Days]]</f>
        <v>46324</v>
      </c>
      <c r="L1760" t="str">
        <f>IF(Table2[[#This Row],[Customer_Age]]&lt;30,"Young",IF(Table2[[#This Row],[Customer_Age]]&lt;45,"Middle Age","Old"))</f>
        <v>Middle Age</v>
      </c>
      <c r="M1760" s="3" t="str">
        <f>IF(Table2[[#This Row],[Delivery_Time_Days]]&gt;=7,Table2[[#This Row],[Customer_Rating]],"")</f>
        <v/>
      </c>
      <c r="N1760" s="3">
        <f>IF(Table2[[#This Row],[Delivery_Time_Days]]&lt;7,Table2[[#This Row],[Customer_Rating]],"")</f>
        <v>1.1000000000000001</v>
      </c>
    </row>
    <row r="1761" spans="1:14" x14ac:dyDescent="0.3">
      <c r="A1761">
        <v>1760</v>
      </c>
      <c r="B1761">
        <v>30</v>
      </c>
      <c r="C1761" t="s">
        <v>10</v>
      </c>
      <c r="D1761" t="s">
        <v>22</v>
      </c>
      <c r="E1761" t="s">
        <v>24</v>
      </c>
      <c r="F1761" s="2">
        <v>1142.4100000000001</v>
      </c>
      <c r="G1761">
        <v>12</v>
      </c>
      <c r="H1761" s="3">
        <v>2.2999999999999998</v>
      </c>
      <c r="I1761" t="s">
        <v>17</v>
      </c>
      <c r="J1761" s="1">
        <v>46321</v>
      </c>
      <c r="K1761" s="1">
        <f>Table2[[#This Row],[Order_Date]]+Table2[[#This Row],[Delivery_Time_Days]]</f>
        <v>46333</v>
      </c>
      <c r="L1761" t="str">
        <f>IF(Table2[[#This Row],[Customer_Age]]&lt;30,"Young",IF(Table2[[#This Row],[Customer_Age]]&lt;45,"Middle Age","Old"))</f>
        <v>Middle Age</v>
      </c>
      <c r="M1761" s="3">
        <f>IF(Table2[[#This Row],[Delivery_Time_Days]]&gt;=7,Table2[[#This Row],[Customer_Rating]],"")</f>
        <v>2.2999999999999998</v>
      </c>
      <c r="N1761" s="3" t="str">
        <f>IF(Table2[[#This Row],[Delivery_Time_Days]]&lt;7,Table2[[#This Row],[Customer_Rating]],"")</f>
        <v/>
      </c>
    </row>
    <row r="1762" spans="1:14" x14ac:dyDescent="0.3">
      <c r="A1762">
        <v>1761</v>
      </c>
      <c r="B1762">
        <v>54</v>
      </c>
      <c r="C1762" t="s">
        <v>10</v>
      </c>
      <c r="D1762" t="s">
        <v>11</v>
      </c>
      <c r="E1762" t="s">
        <v>21</v>
      </c>
      <c r="F1762" s="2">
        <v>1391.86</v>
      </c>
      <c r="G1762">
        <v>3</v>
      </c>
      <c r="H1762" s="3">
        <v>4.2</v>
      </c>
      <c r="I1762" t="s">
        <v>13</v>
      </c>
      <c r="J1762" s="1">
        <v>46322</v>
      </c>
      <c r="K1762" s="1">
        <f>Table2[[#This Row],[Order_Date]]+Table2[[#This Row],[Delivery_Time_Days]]</f>
        <v>46325</v>
      </c>
      <c r="L1762" t="str">
        <f>IF(Table2[[#This Row],[Customer_Age]]&lt;30,"Young",IF(Table2[[#This Row],[Customer_Age]]&lt;45,"Middle Age","Old"))</f>
        <v>Old</v>
      </c>
      <c r="M1762" s="3" t="str">
        <f>IF(Table2[[#This Row],[Delivery_Time_Days]]&gt;=7,Table2[[#This Row],[Customer_Rating]],"")</f>
        <v/>
      </c>
      <c r="N1762" s="3">
        <f>IF(Table2[[#This Row],[Delivery_Time_Days]]&lt;7,Table2[[#This Row],[Customer_Rating]],"")</f>
        <v>4.2</v>
      </c>
    </row>
    <row r="1763" spans="1:14" x14ac:dyDescent="0.3">
      <c r="A1763">
        <v>1762</v>
      </c>
      <c r="B1763">
        <v>56</v>
      </c>
      <c r="C1763" t="s">
        <v>23</v>
      </c>
      <c r="D1763" t="s">
        <v>20</v>
      </c>
      <c r="E1763" t="s">
        <v>12</v>
      </c>
      <c r="F1763" s="2">
        <v>811.57</v>
      </c>
      <c r="G1763">
        <v>13</v>
      </c>
      <c r="H1763" s="3">
        <v>2.2000000000000002</v>
      </c>
      <c r="I1763" t="s">
        <v>17</v>
      </c>
      <c r="J1763" s="1">
        <v>46323</v>
      </c>
      <c r="K1763" s="1">
        <f>Table2[[#This Row],[Order_Date]]+Table2[[#This Row],[Delivery_Time_Days]]</f>
        <v>46336</v>
      </c>
      <c r="L1763" t="str">
        <f>IF(Table2[[#This Row],[Customer_Age]]&lt;30,"Young",IF(Table2[[#This Row],[Customer_Age]]&lt;45,"Middle Age","Old"))</f>
        <v>Old</v>
      </c>
      <c r="M1763" s="3">
        <f>IF(Table2[[#This Row],[Delivery_Time_Days]]&gt;=7,Table2[[#This Row],[Customer_Rating]],"")</f>
        <v>2.2000000000000002</v>
      </c>
      <c r="N1763" s="3" t="str">
        <f>IF(Table2[[#This Row],[Delivery_Time_Days]]&lt;7,Table2[[#This Row],[Customer_Rating]],"")</f>
        <v/>
      </c>
    </row>
    <row r="1764" spans="1:14" x14ac:dyDescent="0.3">
      <c r="A1764">
        <v>1763</v>
      </c>
      <c r="B1764">
        <v>36</v>
      </c>
      <c r="C1764" t="s">
        <v>14</v>
      </c>
      <c r="D1764" t="s">
        <v>20</v>
      </c>
      <c r="E1764" t="s">
        <v>24</v>
      </c>
      <c r="F1764" s="2">
        <v>1344.49</v>
      </c>
      <c r="G1764">
        <v>3</v>
      </c>
      <c r="H1764" s="3">
        <v>4.3</v>
      </c>
      <c r="I1764" t="s">
        <v>13</v>
      </c>
      <c r="J1764" s="1">
        <v>46324</v>
      </c>
      <c r="K1764" s="1">
        <f>Table2[[#This Row],[Order_Date]]+Table2[[#This Row],[Delivery_Time_Days]]</f>
        <v>46327</v>
      </c>
      <c r="L1764" t="str">
        <f>IF(Table2[[#This Row],[Customer_Age]]&lt;30,"Young",IF(Table2[[#This Row],[Customer_Age]]&lt;45,"Middle Age","Old"))</f>
        <v>Middle Age</v>
      </c>
      <c r="M1764" s="3" t="str">
        <f>IF(Table2[[#This Row],[Delivery_Time_Days]]&gt;=7,Table2[[#This Row],[Customer_Rating]],"")</f>
        <v/>
      </c>
      <c r="N1764" s="3">
        <f>IF(Table2[[#This Row],[Delivery_Time_Days]]&lt;7,Table2[[#This Row],[Customer_Rating]],"")</f>
        <v>4.3</v>
      </c>
    </row>
    <row r="1765" spans="1:14" x14ac:dyDescent="0.3">
      <c r="A1765">
        <v>1764</v>
      </c>
      <c r="B1765">
        <v>44</v>
      </c>
      <c r="C1765" t="s">
        <v>10</v>
      </c>
      <c r="D1765" t="s">
        <v>20</v>
      </c>
      <c r="E1765" t="s">
        <v>19</v>
      </c>
      <c r="F1765" s="2">
        <v>985</v>
      </c>
      <c r="G1765">
        <v>10</v>
      </c>
      <c r="H1765" s="3">
        <v>3.7</v>
      </c>
      <c r="I1765" t="s">
        <v>17</v>
      </c>
      <c r="J1765" s="1">
        <v>46325</v>
      </c>
      <c r="K1765" s="1">
        <f>Table2[[#This Row],[Order_Date]]+Table2[[#This Row],[Delivery_Time_Days]]</f>
        <v>46335</v>
      </c>
      <c r="L1765" t="str">
        <f>IF(Table2[[#This Row],[Customer_Age]]&lt;30,"Young",IF(Table2[[#This Row],[Customer_Age]]&lt;45,"Middle Age","Old"))</f>
        <v>Middle Age</v>
      </c>
      <c r="M1765" s="3">
        <f>IF(Table2[[#This Row],[Delivery_Time_Days]]&gt;=7,Table2[[#This Row],[Customer_Rating]],"")</f>
        <v>3.7</v>
      </c>
      <c r="N1765" s="3" t="str">
        <f>IF(Table2[[#This Row],[Delivery_Time_Days]]&lt;7,Table2[[#This Row],[Customer_Rating]],"")</f>
        <v/>
      </c>
    </row>
    <row r="1766" spans="1:14" x14ac:dyDescent="0.3">
      <c r="A1766">
        <v>1765</v>
      </c>
      <c r="B1766">
        <v>60</v>
      </c>
      <c r="C1766" t="s">
        <v>10</v>
      </c>
      <c r="D1766" t="s">
        <v>15</v>
      </c>
      <c r="E1766" t="s">
        <v>24</v>
      </c>
      <c r="F1766" s="2">
        <v>372.63</v>
      </c>
      <c r="G1766">
        <v>11</v>
      </c>
      <c r="H1766" s="3">
        <v>3.4</v>
      </c>
      <c r="I1766" t="s">
        <v>17</v>
      </c>
      <c r="J1766" s="1">
        <v>46326</v>
      </c>
      <c r="K1766" s="1">
        <f>Table2[[#This Row],[Order_Date]]+Table2[[#This Row],[Delivery_Time_Days]]</f>
        <v>46337</v>
      </c>
      <c r="L1766" t="str">
        <f>IF(Table2[[#This Row],[Customer_Age]]&lt;30,"Young",IF(Table2[[#This Row],[Customer_Age]]&lt;45,"Middle Age","Old"))</f>
        <v>Old</v>
      </c>
      <c r="M1766" s="3">
        <f>IF(Table2[[#This Row],[Delivery_Time_Days]]&gt;=7,Table2[[#This Row],[Customer_Rating]],"")</f>
        <v>3.4</v>
      </c>
      <c r="N1766" s="3" t="str">
        <f>IF(Table2[[#This Row],[Delivery_Time_Days]]&lt;7,Table2[[#This Row],[Customer_Rating]],"")</f>
        <v/>
      </c>
    </row>
    <row r="1767" spans="1:14" x14ac:dyDescent="0.3">
      <c r="A1767">
        <v>1766</v>
      </c>
      <c r="B1767">
        <v>28</v>
      </c>
      <c r="C1767" t="s">
        <v>14</v>
      </c>
      <c r="D1767" t="s">
        <v>15</v>
      </c>
      <c r="E1767" t="s">
        <v>12</v>
      </c>
      <c r="F1767" s="2">
        <v>1342.05</v>
      </c>
      <c r="G1767">
        <v>7</v>
      </c>
      <c r="H1767" s="3">
        <v>3.4</v>
      </c>
      <c r="I1767" t="s">
        <v>17</v>
      </c>
      <c r="J1767" s="1">
        <v>46327</v>
      </c>
      <c r="K1767" s="1">
        <f>Table2[[#This Row],[Order_Date]]+Table2[[#This Row],[Delivery_Time_Days]]</f>
        <v>46334</v>
      </c>
      <c r="L1767" t="str">
        <f>IF(Table2[[#This Row],[Customer_Age]]&lt;30,"Young",IF(Table2[[#This Row],[Customer_Age]]&lt;45,"Middle Age","Old"))</f>
        <v>Young</v>
      </c>
      <c r="M1767" s="3">
        <f>IF(Table2[[#This Row],[Delivery_Time_Days]]&gt;=7,Table2[[#This Row],[Customer_Rating]],"")</f>
        <v>3.4</v>
      </c>
      <c r="N1767" s="3" t="str">
        <f>IF(Table2[[#This Row],[Delivery_Time_Days]]&lt;7,Table2[[#This Row],[Customer_Rating]],"")</f>
        <v/>
      </c>
    </row>
    <row r="1768" spans="1:14" x14ac:dyDescent="0.3">
      <c r="A1768">
        <v>1767</v>
      </c>
      <c r="B1768">
        <v>23</v>
      </c>
      <c r="C1768" t="s">
        <v>23</v>
      </c>
      <c r="D1768" t="s">
        <v>22</v>
      </c>
      <c r="E1768" t="s">
        <v>24</v>
      </c>
      <c r="F1768" s="2">
        <v>1279.9100000000001</v>
      </c>
      <c r="G1768">
        <v>7</v>
      </c>
      <c r="H1768" s="3">
        <v>4.8</v>
      </c>
      <c r="I1768" t="s">
        <v>13</v>
      </c>
      <c r="J1768" s="1">
        <v>46328</v>
      </c>
      <c r="K1768" s="1">
        <f>Table2[[#This Row],[Order_Date]]+Table2[[#This Row],[Delivery_Time_Days]]</f>
        <v>46335</v>
      </c>
      <c r="L1768" t="str">
        <f>IF(Table2[[#This Row],[Customer_Age]]&lt;30,"Young",IF(Table2[[#This Row],[Customer_Age]]&lt;45,"Middle Age","Old"))</f>
        <v>Young</v>
      </c>
      <c r="M1768" s="3">
        <f>IF(Table2[[#This Row],[Delivery_Time_Days]]&gt;=7,Table2[[#This Row],[Customer_Rating]],"")</f>
        <v>4.8</v>
      </c>
      <c r="N1768" s="3" t="str">
        <f>IF(Table2[[#This Row],[Delivery_Time_Days]]&lt;7,Table2[[#This Row],[Customer_Rating]],"")</f>
        <v/>
      </c>
    </row>
    <row r="1769" spans="1:14" x14ac:dyDescent="0.3">
      <c r="A1769">
        <v>1768</v>
      </c>
      <c r="B1769">
        <v>44</v>
      </c>
      <c r="C1769" t="s">
        <v>10</v>
      </c>
      <c r="D1769" t="s">
        <v>11</v>
      </c>
      <c r="E1769" t="s">
        <v>12</v>
      </c>
      <c r="F1769" s="2">
        <v>1341.38</v>
      </c>
      <c r="G1769">
        <v>6</v>
      </c>
      <c r="H1769" s="3">
        <v>1.4</v>
      </c>
      <c r="I1769" t="s">
        <v>17</v>
      </c>
      <c r="J1769" s="1">
        <v>46329</v>
      </c>
      <c r="K1769" s="1">
        <f>Table2[[#This Row],[Order_Date]]+Table2[[#This Row],[Delivery_Time_Days]]</f>
        <v>46335</v>
      </c>
      <c r="L1769" t="str">
        <f>IF(Table2[[#This Row],[Customer_Age]]&lt;30,"Young",IF(Table2[[#This Row],[Customer_Age]]&lt;45,"Middle Age","Old"))</f>
        <v>Middle Age</v>
      </c>
      <c r="M1769" s="3" t="str">
        <f>IF(Table2[[#This Row],[Delivery_Time_Days]]&gt;=7,Table2[[#This Row],[Customer_Rating]],"")</f>
        <v/>
      </c>
      <c r="N1769" s="3">
        <f>IF(Table2[[#This Row],[Delivery_Time_Days]]&lt;7,Table2[[#This Row],[Customer_Rating]],"")</f>
        <v>1.4</v>
      </c>
    </row>
    <row r="1770" spans="1:14" x14ac:dyDescent="0.3">
      <c r="A1770">
        <v>1769</v>
      </c>
      <c r="B1770">
        <v>66</v>
      </c>
      <c r="C1770" t="s">
        <v>23</v>
      </c>
      <c r="D1770" t="s">
        <v>11</v>
      </c>
      <c r="E1770" t="s">
        <v>12</v>
      </c>
      <c r="F1770" s="2">
        <v>1449.5</v>
      </c>
      <c r="G1770">
        <v>9</v>
      </c>
      <c r="H1770" s="3">
        <v>1.2</v>
      </c>
      <c r="I1770" t="s">
        <v>13</v>
      </c>
      <c r="J1770" s="1">
        <v>46330</v>
      </c>
      <c r="K1770" s="1">
        <f>Table2[[#This Row],[Order_Date]]+Table2[[#This Row],[Delivery_Time_Days]]</f>
        <v>46339</v>
      </c>
      <c r="L1770" t="str">
        <f>IF(Table2[[#This Row],[Customer_Age]]&lt;30,"Young",IF(Table2[[#This Row],[Customer_Age]]&lt;45,"Middle Age","Old"))</f>
        <v>Old</v>
      </c>
      <c r="M1770" s="3">
        <f>IF(Table2[[#This Row],[Delivery_Time_Days]]&gt;=7,Table2[[#This Row],[Customer_Rating]],"")</f>
        <v>1.2</v>
      </c>
      <c r="N1770" s="3" t="str">
        <f>IF(Table2[[#This Row],[Delivery_Time_Days]]&lt;7,Table2[[#This Row],[Customer_Rating]],"")</f>
        <v/>
      </c>
    </row>
    <row r="1771" spans="1:14" x14ac:dyDescent="0.3">
      <c r="A1771">
        <v>1770</v>
      </c>
      <c r="B1771">
        <v>38</v>
      </c>
      <c r="C1771" t="s">
        <v>23</v>
      </c>
      <c r="D1771" t="s">
        <v>18</v>
      </c>
      <c r="E1771" t="s">
        <v>16</v>
      </c>
      <c r="F1771" s="2">
        <v>152.72999999999999</v>
      </c>
      <c r="G1771">
        <v>11</v>
      </c>
      <c r="H1771" s="3">
        <v>2.1</v>
      </c>
      <c r="I1771" t="s">
        <v>17</v>
      </c>
      <c r="J1771" s="1">
        <v>46331</v>
      </c>
      <c r="K1771" s="1">
        <f>Table2[[#This Row],[Order_Date]]+Table2[[#This Row],[Delivery_Time_Days]]</f>
        <v>46342</v>
      </c>
      <c r="L1771" t="str">
        <f>IF(Table2[[#This Row],[Customer_Age]]&lt;30,"Young",IF(Table2[[#This Row],[Customer_Age]]&lt;45,"Middle Age","Old"))</f>
        <v>Middle Age</v>
      </c>
      <c r="M1771" s="3">
        <f>IF(Table2[[#This Row],[Delivery_Time_Days]]&gt;=7,Table2[[#This Row],[Customer_Rating]],"")</f>
        <v>2.1</v>
      </c>
      <c r="N1771" s="3" t="str">
        <f>IF(Table2[[#This Row],[Delivery_Time_Days]]&lt;7,Table2[[#This Row],[Customer_Rating]],"")</f>
        <v/>
      </c>
    </row>
    <row r="1772" spans="1:14" x14ac:dyDescent="0.3">
      <c r="A1772">
        <v>1771</v>
      </c>
      <c r="B1772">
        <v>34</v>
      </c>
      <c r="C1772" t="s">
        <v>10</v>
      </c>
      <c r="D1772" t="s">
        <v>11</v>
      </c>
      <c r="E1772" t="s">
        <v>24</v>
      </c>
      <c r="F1772" s="2">
        <v>947.77</v>
      </c>
      <c r="G1772">
        <v>14</v>
      </c>
      <c r="H1772" s="3">
        <v>3.8</v>
      </c>
      <c r="I1772" t="s">
        <v>17</v>
      </c>
      <c r="J1772" s="1">
        <v>46332</v>
      </c>
      <c r="K1772" s="1">
        <f>Table2[[#This Row],[Order_Date]]+Table2[[#This Row],[Delivery_Time_Days]]</f>
        <v>46346</v>
      </c>
      <c r="L1772" t="str">
        <f>IF(Table2[[#This Row],[Customer_Age]]&lt;30,"Young",IF(Table2[[#This Row],[Customer_Age]]&lt;45,"Middle Age","Old"))</f>
        <v>Middle Age</v>
      </c>
      <c r="M1772" s="3">
        <f>IF(Table2[[#This Row],[Delivery_Time_Days]]&gt;=7,Table2[[#This Row],[Customer_Rating]],"")</f>
        <v>3.8</v>
      </c>
      <c r="N1772" s="3" t="str">
        <f>IF(Table2[[#This Row],[Delivery_Time_Days]]&lt;7,Table2[[#This Row],[Customer_Rating]],"")</f>
        <v/>
      </c>
    </row>
    <row r="1773" spans="1:14" x14ac:dyDescent="0.3">
      <c r="A1773">
        <v>1772</v>
      </c>
      <c r="B1773">
        <v>44</v>
      </c>
      <c r="C1773" t="s">
        <v>23</v>
      </c>
      <c r="D1773" t="s">
        <v>25</v>
      </c>
      <c r="E1773" t="s">
        <v>12</v>
      </c>
      <c r="F1773" s="2">
        <v>619.69000000000005</v>
      </c>
      <c r="G1773">
        <v>9</v>
      </c>
      <c r="H1773" s="3">
        <v>3.5</v>
      </c>
      <c r="I1773" t="s">
        <v>13</v>
      </c>
      <c r="J1773" s="1">
        <v>46333</v>
      </c>
      <c r="K1773" s="1">
        <f>Table2[[#This Row],[Order_Date]]+Table2[[#This Row],[Delivery_Time_Days]]</f>
        <v>46342</v>
      </c>
      <c r="L1773" t="str">
        <f>IF(Table2[[#This Row],[Customer_Age]]&lt;30,"Young",IF(Table2[[#This Row],[Customer_Age]]&lt;45,"Middle Age","Old"))</f>
        <v>Middle Age</v>
      </c>
      <c r="M1773" s="3">
        <f>IF(Table2[[#This Row],[Delivery_Time_Days]]&gt;=7,Table2[[#This Row],[Customer_Rating]],"")</f>
        <v>3.5</v>
      </c>
      <c r="N1773" s="3" t="str">
        <f>IF(Table2[[#This Row],[Delivery_Time_Days]]&lt;7,Table2[[#This Row],[Customer_Rating]],"")</f>
        <v/>
      </c>
    </row>
    <row r="1774" spans="1:14" x14ac:dyDescent="0.3">
      <c r="A1774">
        <v>1773</v>
      </c>
      <c r="B1774">
        <v>50</v>
      </c>
      <c r="C1774" t="s">
        <v>23</v>
      </c>
      <c r="D1774" t="s">
        <v>22</v>
      </c>
      <c r="E1774" t="s">
        <v>21</v>
      </c>
      <c r="F1774" s="2">
        <v>93.1</v>
      </c>
      <c r="G1774">
        <v>5</v>
      </c>
      <c r="H1774" s="3">
        <v>4</v>
      </c>
      <c r="I1774" t="s">
        <v>17</v>
      </c>
      <c r="J1774" s="1">
        <v>46334</v>
      </c>
      <c r="K1774" s="1">
        <f>Table2[[#This Row],[Order_Date]]+Table2[[#This Row],[Delivery_Time_Days]]</f>
        <v>46339</v>
      </c>
      <c r="L1774" t="str">
        <f>IF(Table2[[#This Row],[Customer_Age]]&lt;30,"Young",IF(Table2[[#This Row],[Customer_Age]]&lt;45,"Middle Age","Old"))</f>
        <v>Old</v>
      </c>
      <c r="M1774" s="3" t="str">
        <f>IF(Table2[[#This Row],[Delivery_Time_Days]]&gt;=7,Table2[[#This Row],[Customer_Rating]],"")</f>
        <v/>
      </c>
      <c r="N1774" s="3">
        <f>IF(Table2[[#This Row],[Delivery_Time_Days]]&lt;7,Table2[[#This Row],[Customer_Rating]],"")</f>
        <v>4</v>
      </c>
    </row>
    <row r="1775" spans="1:14" x14ac:dyDescent="0.3">
      <c r="A1775">
        <v>1774</v>
      </c>
      <c r="B1775">
        <v>62</v>
      </c>
      <c r="C1775" t="s">
        <v>10</v>
      </c>
      <c r="D1775" t="s">
        <v>15</v>
      </c>
      <c r="E1775" t="s">
        <v>16</v>
      </c>
      <c r="F1775" s="2">
        <v>58.98</v>
      </c>
      <c r="G1775">
        <v>12</v>
      </c>
      <c r="H1775" s="3">
        <v>2.9</v>
      </c>
      <c r="I1775" t="s">
        <v>17</v>
      </c>
      <c r="J1775" s="1">
        <v>46335</v>
      </c>
      <c r="K1775" s="1">
        <f>Table2[[#This Row],[Order_Date]]+Table2[[#This Row],[Delivery_Time_Days]]</f>
        <v>46347</v>
      </c>
      <c r="L1775" t="str">
        <f>IF(Table2[[#This Row],[Customer_Age]]&lt;30,"Young",IF(Table2[[#This Row],[Customer_Age]]&lt;45,"Middle Age","Old"))</f>
        <v>Old</v>
      </c>
      <c r="M1775" s="3">
        <f>IF(Table2[[#This Row],[Delivery_Time_Days]]&gt;=7,Table2[[#This Row],[Customer_Rating]],"")</f>
        <v>2.9</v>
      </c>
      <c r="N1775" s="3" t="str">
        <f>IF(Table2[[#This Row],[Delivery_Time_Days]]&lt;7,Table2[[#This Row],[Customer_Rating]],"")</f>
        <v/>
      </c>
    </row>
    <row r="1776" spans="1:14" x14ac:dyDescent="0.3">
      <c r="A1776">
        <v>1775</v>
      </c>
      <c r="B1776">
        <v>25</v>
      </c>
      <c r="C1776" t="s">
        <v>14</v>
      </c>
      <c r="D1776" t="s">
        <v>15</v>
      </c>
      <c r="E1776" t="s">
        <v>19</v>
      </c>
      <c r="F1776" s="2">
        <v>648.84</v>
      </c>
      <c r="G1776">
        <v>1</v>
      </c>
      <c r="H1776" s="3">
        <v>1</v>
      </c>
      <c r="I1776" t="s">
        <v>17</v>
      </c>
      <c r="J1776" s="1">
        <v>46336</v>
      </c>
      <c r="K1776" s="1">
        <f>Table2[[#This Row],[Order_Date]]+Table2[[#This Row],[Delivery_Time_Days]]</f>
        <v>46337</v>
      </c>
      <c r="L1776" t="str">
        <f>IF(Table2[[#This Row],[Customer_Age]]&lt;30,"Young",IF(Table2[[#This Row],[Customer_Age]]&lt;45,"Middle Age","Old"))</f>
        <v>Young</v>
      </c>
      <c r="M1776" s="3" t="str">
        <f>IF(Table2[[#This Row],[Delivery_Time_Days]]&gt;=7,Table2[[#This Row],[Customer_Rating]],"")</f>
        <v/>
      </c>
      <c r="N1776" s="3">
        <f>IF(Table2[[#This Row],[Delivery_Time_Days]]&lt;7,Table2[[#This Row],[Customer_Rating]],"")</f>
        <v>1</v>
      </c>
    </row>
    <row r="1777" spans="1:14" x14ac:dyDescent="0.3">
      <c r="A1777">
        <v>1776</v>
      </c>
      <c r="B1777">
        <v>69</v>
      </c>
      <c r="C1777" t="s">
        <v>23</v>
      </c>
      <c r="D1777" t="s">
        <v>22</v>
      </c>
      <c r="E1777" t="s">
        <v>19</v>
      </c>
      <c r="F1777" s="2">
        <v>286.70999999999998</v>
      </c>
      <c r="G1777">
        <v>11</v>
      </c>
      <c r="H1777" s="3">
        <v>4.4000000000000004</v>
      </c>
      <c r="I1777" t="s">
        <v>17</v>
      </c>
      <c r="J1777" s="1">
        <v>46337</v>
      </c>
      <c r="K1777" s="1">
        <f>Table2[[#This Row],[Order_Date]]+Table2[[#This Row],[Delivery_Time_Days]]</f>
        <v>46348</v>
      </c>
      <c r="L1777" t="str">
        <f>IF(Table2[[#This Row],[Customer_Age]]&lt;30,"Young",IF(Table2[[#This Row],[Customer_Age]]&lt;45,"Middle Age","Old"))</f>
        <v>Old</v>
      </c>
      <c r="M1777" s="3">
        <f>IF(Table2[[#This Row],[Delivery_Time_Days]]&gt;=7,Table2[[#This Row],[Customer_Rating]],"")</f>
        <v>4.4000000000000004</v>
      </c>
      <c r="N1777" s="3" t="str">
        <f>IF(Table2[[#This Row],[Delivery_Time_Days]]&lt;7,Table2[[#This Row],[Customer_Rating]],"")</f>
        <v/>
      </c>
    </row>
    <row r="1778" spans="1:14" x14ac:dyDescent="0.3">
      <c r="A1778">
        <v>1777</v>
      </c>
      <c r="B1778">
        <v>52</v>
      </c>
      <c r="C1778" t="s">
        <v>23</v>
      </c>
      <c r="D1778" t="s">
        <v>11</v>
      </c>
      <c r="E1778" t="s">
        <v>12</v>
      </c>
      <c r="F1778" s="2">
        <v>1180.43</v>
      </c>
      <c r="G1778">
        <v>12</v>
      </c>
      <c r="H1778" s="3">
        <v>2.2000000000000002</v>
      </c>
      <c r="I1778" t="s">
        <v>13</v>
      </c>
      <c r="J1778" s="1">
        <v>46338</v>
      </c>
      <c r="K1778" s="1">
        <f>Table2[[#This Row],[Order_Date]]+Table2[[#This Row],[Delivery_Time_Days]]</f>
        <v>46350</v>
      </c>
      <c r="L1778" t="str">
        <f>IF(Table2[[#This Row],[Customer_Age]]&lt;30,"Young",IF(Table2[[#This Row],[Customer_Age]]&lt;45,"Middle Age","Old"))</f>
        <v>Old</v>
      </c>
      <c r="M1778" s="3">
        <f>IF(Table2[[#This Row],[Delivery_Time_Days]]&gt;=7,Table2[[#This Row],[Customer_Rating]],"")</f>
        <v>2.2000000000000002</v>
      </c>
      <c r="N1778" s="3" t="str">
        <f>IF(Table2[[#This Row],[Delivery_Time_Days]]&lt;7,Table2[[#This Row],[Customer_Rating]],"")</f>
        <v/>
      </c>
    </row>
    <row r="1779" spans="1:14" x14ac:dyDescent="0.3">
      <c r="A1779">
        <v>1778</v>
      </c>
      <c r="B1779">
        <v>36</v>
      </c>
      <c r="C1779" t="s">
        <v>23</v>
      </c>
      <c r="D1779" t="s">
        <v>25</v>
      </c>
      <c r="E1779" t="s">
        <v>12</v>
      </c>
      <c r="F1779" s="2">
        <v>363.9</v>
      </c>
      <c r="G1779">
        <v>5</v>
      </c>
      <c r="H1779" s="3">
        <v>1.3</v>
      </c>
      <c r="I1779" t="s">
        <v>17</v>
      </c>
      <c r="J1779" s="1">
        <v>46339</v>
      </c>
      <c r="K1779" s="1">
        <f>Table2[[#This Row],[Order_Date]]+Table2[[#This Row],[Delivery_Time_Days]]</f>
        <v>46344</v>
      </c>
      <c r="L1779" t="str">
        <f>IF(Table2[[#This Row],[Customer_Age]]&lt;30,"Young",IF(Table2[[#This Row],[Customer_Age]]&lt;45,"Middle Age","Old"))</f>
        <v>Middle Age</v>
      </c>
      <c r="M1779" s="3" t="str">
        <f>IF(Table2[[#This Row],[Delivery_Time_Days]]&gt;=7,Table2[[#This Row],[Customer_Rating]],"")</f>
        <v/>
      </c>
      <c r="N1779" s="3">
        <f>IF(Table2[[#This Row],[Delivery_Time_Days]]&lt;7,Table2[[#This Row],[Customer_Rating]],"")</f>
        <v>1.3</v>
      </c>
    </row>
    <row r="1780" spans="1:14" x14ac:dyDescent="0.3">
      <c r="A1780">
        <v>1779</v>
      </c>
      <c r="B1780">
        <v>64</v>
      </c>
      <c r="C1780" t="s">
        <v>10</v>
      </c>
      <c r="D1780" t="s">
        <v>25</v>
      </c>
      <c r="E1780" t="s">
        <v>12</v>
      </c>
      <c r="F1780" s="2">
        <v>777.21</v>
      </c>
      <c r="G1780">
        <v>10</v>
      </c>
      <c r="H1780" s="3">
        <v>2.5</v>
      </c>
      <c r="I1780" t="s">
        <v>13</v>
      </c>
      <c r="J1780" s="1">
        <v>46340</v>
      </c>
      <c r="K1780" s="1">
        <f>Table2[[#This Row],[Order_Date]]+Table2[[#This Row],[Delivery_Time_Days]]</f>
        <v>46350</v>
      </c>
      <c r="L1780" t="str">
        <f>IF(Table2[[#This Row],[Customer_Age]]&lt;30,"Young",IF(Table2[[#This Row],[Customer_Age]]&lt;45,"Middle Age","Old"))</f>
        <v>Old</v>
      </c>
      <c r="M1780" s="3">
        <f>IF(Table2[[#This Row],[Delivery_Time_Days]]&gt;=7,Table2[[#This Row],[Customer_Rating]],"")</f>
        <v>2.5</v>
      </c>
      <c r="N1780" s="3" t="str">
        <f>IF(Table2[[#This Row],[Delivery_Time_Days]]&lt;7,Table2[[#This Row],[Customer_Rating]],"")</f>
        <v/>
      </c>
    </row>
    <row r="1781" spans="1:14" x14ac:dyDescent="0.3">
      <c r="A1781">
        <v>1780</v>
      </c>
      <c r="B1781">
        <v>64</v>
      </c>
      <c r="C1781" t="s">
        <v>14</v>
      </c>
      <c r="D1781" t="s">
        <v>20</v>
      </c>
      <c r="E1781" t="s">
        <v>24</v>
      </c>
      <c r="F1781" s="2">
        <v>1277.81</v>
      </c>
      <c r="G1781">
        <v>8</v>
      </c>
      <c r="H1781" s="3">
        <v>3.6</v>
      </c>
      <c r="I1781" t="s">
        <v>17</v>
      </c>
      <c r="J1781" s="1">
        <v>46341</v>
      </c>
      <c r="K1781" s="1">
        <f>Table2[[#This Row],[Order_Date]]+Table2[[#This Row],[Delivery_Time_Days]]</f>
        <v>46349</v>
      </c>
      <c r="L1781" t="str">
        <f>IF(Table2[[#This Row],[Customer_Age]]&lt;30,"Young",IF(Table2[[#This Row],[Customer_Age]]&lt;45,"Middle Age","Old"))</f>
        <v>Old</v>
      </c>
      <c r="M1781" s="3">
        <f>IF(Table2[[#This Row],[Delivery_Time_Days]]&gt;=7,Table2[[#This Row],[Customer_Rating]],"")</f>
        <v>3.6</v>
      </c>
      <c r="N1781" s="3" t="str">
        <f>IF(Table2[[#This Row],[Delivery_Time_Days]]&lt;7,Table2[[#This Row],[Customer_Rating]],"")</f>
        <v/>
      </c>
    </row>
    <row r="1782" spans="1:14" x14ac:dyDescent="0.3">
      <c r="A1782">
        <v>1781</v>
      </c>
      <c r="B1782">
        <v>68</v>
      </c>
      <c r="C1782" t="s">
        <v>14</v>
      </c>
      <c r="D1782" t="s">
        <v>18</v>
      </c>
      <c r="E1782" t="s">
        <v>12</v>
      </c>
      <c r="F1782" s="2">
        <v>1030.82</v>
      </c>
      <c r="G1782">
        <v>9</v>
      </c>
      <c r="H1782" s="3">
        <v>1.6</v>
      </c>
      <c r="I1782" t="s">
        <v>17</v>
      </c>
      <c r="J1782" s="1">
        <v>46342</v>
      </c>
      <c r="K1782" s="1">
        <f>Table2[[#This Row],[Order_Date]]+Table2[[#This Row],[Delivery_Time_Days]]</f>
        <v>46351</v>
      </c>
      <c r="L1782" t="str">
        <f>IF(Table2[[#This Row],[Customer_Age]]&lt;30,"Young",IF(Table2[[#This Row],[Customer_Age]]&lt;45,"Middle Age","Old"))</f>
        <v>Old</v>
      </c>
      <c r="M1782" s="3">
        <f>IF(Table2[[#This Row],[Delivery_Time_Days]]&gt;=7,Table2[[#This Row],[Customer_Rating]],"")</f>
        <v>1.6</v>
      </c>
      <c r="N1782" s="3" t="str">
        <f>IF(Table2[[#This Row],[Delivery_Time_Days]]&lt;7,Table2[[#This Row],[Customer_Rating]],"")</f>
        <v/>
      </c>
    </row>
    <row r="1783" spans="1:14" x14ac:dyDescent="0.3">
      <c r="A1783">
        <v>1782</v>
      </c>
      <c r="B1783">
        <v>33</v>
      </c>
      <c r="C1783" t="s">
        <v>10</v>
      </c>
      <c r="D1783" t="s">
        <v>25</v>
      </c>
      <c r="E1783" t="s">
        <v>24</v>
      </c>
      <c r="F1783" s="2">
        <v>964.44</v>
      </c>
      <c r="G1783">
        <v>12</v>
      </c>
      <c r="H1783" s="3">
        <v>3.4</v>
      </c>
      <c r="I1783" t="s">
        <v>13</v>
      </c>
      <c r="J1783" s="1">
        <v>46343</v>
      </c>
      <c r="K1783" s="1">
        <f>Table2[[#This Row],[Order_Date]]+Table2[[#This Row],[Delivery_Time_Days]]</f>
        <v>46355</v>
      </c>
      <c r="L1783" t="str">
        <f>IF(Table2[[#This Row],[Customer_Age]]&lt;30,"Young",IF(Table2[[#This Row],[Customer_Age]]&lt;45,"Middle Age","Old"))</f>
        <v>Middle Age</v>
      </c>
      <c r="M1783" s="3">
        <f>IF(Table2[[#This Row],[Delivery_Time_Days]]&gt;=7,Table2[[#This Row],[Customer_Rating]],"")</f>
        <v>3.4</v>
      </c>
      <c r="N1783" s="3" t="str">
        <f>IF(Table2[[#This Row],[Delivery_Time_Days]]&lt;7,Table2[[#This Row],[Customer_Rating]],"")</f>
        <v/>
      </c>
    </row>
    <row r="1784" spans="1:14" x14ac:dyDescent="0.3">
      <c r="A1784">
        <v>1783</v>
      </c>
      <c r="B1784">
        <v>51</v>
      </c>
      <c r="C1784" t="s">
        <v>14</v>
      </c>
      <c r="D1784" t="s">
        <v>25</v>
      </c>
      <c r="E1784" t="s">
        <v>19</v>
      </c>
      <c r="F1784" s="2">
        <v>458.7</v>
      </c>
      <c r="G1784">
        <v>3</v>
      </c>
      <c r="H1784" s="3">
        <v>4.5999999999999996</v>
      </c>
      <c r="I1784" t="s">
        <v>13</v>
      </c>
      <c r="J1784" s="1">
        <v>46344</v>
      </c>
      <c r="K1784" s="1">
        <f>Table2[[#This Row],[Order_Date]]+Table2[[#This Row],[Delivery_Time_Days]]</f>
        <v>46347</v>
      </c>
      <c r="L1784" t="str">
        <f>IF(Table2[[#This Row],[Customer_Age]]&lt;30,"Young",IF(Table2[[#This Row],[Customer_Age]]&lt;45,"Middle Age","Old"))</f>
        <v>Old</v>
      </c>
      <c r="M1784" s="3" t="str">
        <f>IF(Table2[[#This Row],[Delivery_Time_Days]]&gt;=7,Table2[[#This Row],[Customer_Rating]],"")</f>
        <v/>
      </c>
      <c r="N1784" s="3">
        <f>IF(Table2[[#This Row],[Delivery_Time_Days]]&lt;7,Table2[[#This Row],[Customer_Rating]],"")</f>
        <v>4.5999999999999996</v>
      </c>
    </row>
    <row r="1785" spans="1:14" x14ac:dyDescent="0.3">
      <c r="A1785">
        <v>1784</v>
      </c>
      <c r="B1785">
        <v>54</v>
      </c>
      <c r="C1785" t="s">
        <v>23</v>
      </c>
      <c r="D1785" t="s">
        <v>11</v>
      </c>
      <c r="E1785" t="s">
        <v>16</v>
      </c>
      <c r="F1785" s="2">
        <v>500.45</v>
      </c>
      <c r="G1785">
        <v>1</v>
      </c>
      <c r="H1785" s="3">
        <v>4.7</v>
      </c>
      <c r="I1785" t="s">
        <v>13</v>
      </c>
      <c r="J1785" s="1">
        <v>46345</v>
      </c>
      <c r="K1785" s="1">
        <f>Table2[[#This Row],[Order_Date]]+Table2[[#This Row],[Delivery_Time_Days]]</f>
        <v>46346</v>
      </c>
      <c r="L1785" t="str">
        <f>IF(Table2[[#This Row],[Customer_Age]]&lt;30,"Young",IF(Table2[[#This Row],[Customer_Age]]&lt;45,"Middle Age","Old"))</f>
        <v>Old</v>
      </c>
      <c r="M1785" s="3" t="str">
        <f>IF(Table2[[#This Row],[Delivery_Time_Days]]&gt;=7,Table2[[#This Row],[Customer_Rating]],"")</f>
        <v/>
      </c>
      <c r="N1785" s="3">
        <f>IF(Table2[[#This Row],[Delivery_Time_Days]]&lt;7,Table2[[#This Row],[Customer_Rating]],"")</f>
        <v>4.7</v>
      </c>
    </row>
    <row r="1786" spans="1:14" x14ac:dyDescent="0.3">
      <c r="A1786">
        <v>1785</v>
      </c>
      <c r="B1786">
        <v>68</v>
      </c>
      <c r="C1786" t="s">
        <v>14</v>
      </c>
      <c r="D1786" t="s">
        <v>18</v>
      </c>
      <c r="E1786" t="s">
        <v>12</v>
      </c>
      <c r="F1786" s="2">
        <v>1465.54</v>
      </c>
      <c r="G1786">
        <v>13</v>
      </c>
      <c r="H1786" s="3">
        <v>1.9</v>
      </c>
      <c r="I1786" t="s">
        <v>13</v>
      </c>
      <c r="J1786" s="1">
        <v>46346</v>
      </c>
      <c r="K1786" s="1">
        <f>Table2[[#This Row],[Order_Date]]+Table2[[#This Row],[Delivery_Time_Days]]</f>
        <v>46359</v>
      </c>
      <c r="L1786" t="str">
        <f>IF(Table2[[#This Row],[Customer_Age]]&lt;30,"Young",IF(Table2[[#This Row],[Customer_Age]]&lt;45,"Middle Age","Old"))</f>
        <v>Old</v>
      </c>
      <c r="M1786" s="3">
        <f>IF(Table2[[#This Row],[Delivery_Time_Days]]&gt;=7,Table2[[#This Row],[Customer_Rating]],"")</f>
        <v>1.9</v>
      </c>
      <c r="N1786" s="3" t="str">
        <f>IF(Table2[[#This Row],[Delivery_Time_Days]]&lt;7,Table2[[#This Row],[Customer_Rating]],"")</f>
        <v/>
      </c>
    </row>
    <row r="1787" spans="1:14" x14ac:dyDescent="0.3">
      <c r="A1787">
        <v>1786</v>
      </c>
      <c r="B1787">
        <v>24</v>
      </c>
      <c r="C1787" t="s">
        <v>23</v>
      </c>
      <c r="D1787" t="s">
        <v>18</v>
      </c>
      <c r="E1787" t="s">
        <v>19</v>
      </c>
      <c r="F1787" s="2">
        <v>1180.3</v>
      </c>
      <c r="G1787">
        <v>11</v>
      </c>
      <c r="H1787" s="3">
        <v>2.1</v>
      </c>
      <c r="I1787" t="s">
        <v>13</v>
      </c>
      <c r="J1787" s="1">
        <v>46347</v>
      </c>
      <c r="K1787" s="1">
        <f>Table2[[#This Row],[Order_Date]]+Table2[[#This Row],[Delivery_Time_Days]]</f>
        <v>46358</v>
      </c>
      <c r="L1787" t="str">
        <f>IF(Table2[[#This Row],[Customer_Age]]&lt;30,"Young",IF(Table2[[#This Row],[Customer_Age]]&lt;45,"Middle Age","Old"))</f>
        <v>Young</v>
      </c>
      <c r="M1787" s="3">
        <f>IF(Table2[[#This Row],[Delivery_Time_Days]]&gt;=7,Table2[[#This Row],[Customer_Rating]],"")</f>
        <v>2.1</v>
      </c>
      <c r="N1787" s="3" t="str">
        <f>IF(Table2[[#This Row],[Delivery_Time_Days]]&lt;7,Table2[[#This Row],[Customer_Rating]],"")</f>
        <v/>
      </c>
    </row>
    <row r="1788" spans="1:14" x14ac:dyDescent="0.3">
      <c r="A1788">
        <v>1787</v>
      </c>
      <c r="B1788">
        <v>40</v>
      </c>
      <c r="C1788" t="s">
        <v>14</v>
      </c>
      <c r="D1788" t="s">
        <v>15</v>
      </c>
      <c r="E1788" t="s">
        <v>12</v>
      </c>
      <c r="F1788" s="2">
        <v>992.03</v>
      </c>
      <c r="G1788">
        <v>13</v>
      </c>
      <c r="H1788" s="3">
        <v>1.7</v>
      </c>
      <c r="I1788" t="s">
        <v>17</v>
      </c>
      <c r="J1788" s="1">
        <v>46348</v>
      </c>
      <c r="K1788" s="1">
        <f>Table2[[#This Row],[Order_Date]]+Table2[[#This Row],[Delivery_Time_Days]]</f>
        <v>46361</v>
      </c>
      <c r="L1788" t="str">
        <f>IF(Table2[[#This Row],[Customer_Age]]&lt;30,"Young",IF(Table2[[#This Row],[Customer_Age]]&lt;45,"Middle Age","Old"))</f>
        <v>Middle Age</v>
      </c>
      <c r="M1788" s="3">
        <f>IF(Table2[[#This Row],[Delivery_Time_Days]]&gt;=7,Table2[[#This Row],[Customer_Rating]],"")</f>
        <v>1.7</v>
      </c>
      <c r="N1788" s="3" t="str">
        <f>IF(Table2[[#This Row],[Delivery_Time_Days]]&lt;7,Table2[[#This Row],[Customer_Rating]],"")</f>
        <v/>
      </c>
    </row>
    <row r="1789" spans="1:14" x14ac:dyDescent="0.3">
      <c r="A1789">
        <v>1788</v>
      </c>
      <c r="B1789">
        <v>31</v>
      </c>
      <c r="C1789" t="s">
        <v>23</v>
      </c>
      <c r="D1789" t="s">
        <v>25</v>
      </c>
      <c r="E1789" t="s">
        <v>16</v>
      </c>
      <c r="F1789" s="2">
        <v>1366.99</v>
      </c>
      <c r="G1789">
        <v>14</v>
      </c>
      <c r="H1789" s="3">
        <v>3.8</v>
      </c>
      <c r="I1789" t="s">
        <v>17</v>
      </c>
      <c r="J1789" s="1">
        <v>46349</v>
      </c>
      <c r="K1789" s="1">
        <f>Table2[[#This Row],[Order_Date]]+Table2[[#This Row],[Delivery_Time_Days]]</f>
        <v>46363</v>
      </c>
      <c r="L1789" t="str">
        <f>IF(Table2[[#This Row],[Customer_Age]]&lt;30,"Young",IF(Table2[[#This Row],[Customer_Age]]&lt;45,"Middle Age","Old"))</f>
        <v>Middle Age</v>
      </c>
      <c r="M1789" s="3">
        <f>IF(Table2[[#This Row],[Delivery_Time_Days]]&gt;=7,Table2[[#This Row],[Customer_Rating]],"")</f>
        <v>3.8</v>
      </c>
      <c r="N1789" s="3" t="str">
        <f>IF(Table2[[#This Row],[Delivery_Time_Days]]&lt;7,Table2[[#This Row],[Customer_Rating]],"")</f>
        <v/>
      </c>
    </row>
    <row r="1790" spans="1:14" x14ac:dyDescent="0.3">
      <c r="A1790">
        <v>1789</v>
      </c>
      <c r="B1790">
        <v>35</v>
      </c>
      <c r="C1790" t="s">
        <v>10</v>
      </c>
      <c r="D1790" t="s">
        <v>20</v>
      </c>
      <c r="E1790" t="s">
        <v>16</v>
      </c>
      <c r="F1790" s="2">
        <v>760.33</v>
      </c>
      <c r="G1790">
        <v>3</v>
      </c>
      <c r="H1790" s="3">
        <v>2.8</v>
      </c>
      <c r="I1790" t="s">
        <v>13</v>
      </c>
      <c r="J1790" s="1">
        <v>46350</v>
      </c>
      <c r="K1790" s="1">
        <f>Table2[[#This Row],[Order_Date]]+Table2[[#This Row],[Delivery_Time_Days]]</f>
        <v>46353</v>
      </c>
      <c r="L1790" t="str">
        <f>IF(Table2[[#This Row],[Customer_Age]]&lt;30,"Young",IF(Table2[[#This Row],[Customer_Age]]&lt;45,"Middle Age","Old"))</f>
        <v>Middle Age</v>
      </c>
      <c r="M1790" s="3" t="str">
        <f>IF(Table2[[#This Row],[Delivery_Time_Days]]&gt;=7,Table2[[#This Row],[Customer_Rating]],"")</f>
        <v/>
      </c>
      <c r="N1790" s="3">
        <f>IF(Table2[[#This Row],[Delivery_Time_Days]]&lt;7,Table2[[#This Row],[Customer_Rating]],"")</f>
        <v>2.8</v>
      </c>
    </row>
    <row r="1791" spans="1:14" x14ac:dyDescent="0.3">
      <c r="A1791">
        <v>1790</v>
      </c>
      <c r="B1791">
        <v>26</v>
      </c>
      <c r="C1791" t="s">
        <v>14</v>
      </c>
      <c r="D1791" t="s">
        <v>25</v>
      </c>
      <c r="E1791" t="s">
        <v>19</v>
      </c>
      <c r="F1791" s="2">
        <v>75.540000000000006</v>
      </c>
      <c r="G1791">
        <v>14</v>
      </c>
      <c r="H1791" s="3">
        <v>3.7</v>
      </c>
      <c r="I1791" t="s">
        <v>13</v>
      </c>
      <c r="J1791" s="1">
        <v>46351</v>
      </c>
      <c r="K1791" s="1">
        <f>Table2[[#This Row],[Order_Date]]+Table2[[#This Row],[Delivery_Time_Days]]</f>
        <v>46365</v>
      </c>
      <c r="L1791" t="str">
        <f>IF(Table2[[#This Row],[Customer_Age]]&lt;30,"Young",IF(Table2[[#This Row],[Customer_Age]]&lt;45,"Middle Age","Old"))</f>
        <v>Young</v>
      </c>
      <c r="M1791" s="3">
        <f>IF(Table2[[#This Row],[Delivery_Time_Days]]&gt;=7,Table2[[#This Row],[Customer_Rating]],"")</f>
        <v>3.7</v>
      </c>
      <c r="N1791" s="3" t="str">
        <f>IF(Table2[[#This Row],[Delivery_Time_Days]]&lt;7,Table2[[#This Row],[Customer_Rating]],"")</f>
        <v/>
      </c>
    </row>
    <row r="1792" spans="1:14" x14ac:dyDescent="0.3">
      <c r="A1792">
        <v>1791</v>
      </c>
      <c r="B1792">
        <v>32</v>
      </c>
      <c r="C1792" t="s">
        <v>23</v>
      </c>
      <c r="D1792" t="s">
        <v>20</v>
      </c>
      <c r="E1792" t="s">
        <v>24</v>
      </c>
      <c r="F1792" s="2">
        <v>862.01</v>
      </c>
      <c r="G1792">
        <v>3</v>
      </c>
      <c r="H1792" s="3">
        <v>1.9</v>
      </c>
      <c r="I1792" t="s">
        <v>17</v>
      </c>
      <c r="J1792" s="1">
        <v>46352</v>
      </c>
      <c r="K1792" s="1">
        <f>Table2[[#This Row],[Order_Date]]+Table2[[#This Row],[Delivery_Time_Days]]</f>
        <v>46355</v>
      </c>
      <c r="L1792" t="str">
        <f>IF(Table2[[#This Row],[Customer_Age]]&lt;30,"Young",IF(Table2[[#This Row],[Customer_Age]]&lt;45,"Middle Age","Old"))</f>
        <v>Middle Age</v>
      </c>
      <c r="M1792" s="3" t="str">
        <f>IF(Table2[[#This Row],[Delivery_Time_Days]]&gt;=7,Table2[[#This Row],[Customer_Rating]],"")</f>
        <v/>
      </c>
      <c r="N1792" s="3">
        <f>IF(Table2[[#This Row],[Delivery_Time_Days]]&lt;7,Table2[[#This Row],[Customer_Rating]],"")</f>
        <v>1.9</v>
      </c>
    </row>
    <row r="1793" spans="1:14" x14ac:dyDescent="0.3">
      <c r="A1793">
        <v>1792</v>
      </c>
      <c r="B1793">
        <v>63</v>
      </c>
      <c r="C1793" t="s">
        <v>23</v>
      </c>
      <c r="D1793" t="s">
        <v>25</v>
      </c>
      <c r="E1793" t="s">
        <v>12</v>
      </c>
      <c r="F1793" s="2">
        <v>1362.55</v>
      </c>
      <c r="G1793">
        <v>14</v>
      </c>
      <c r="H1793" s="3">
        <v>3.5</v>
      </c>
      <c r="I1793" t="s">
        <v>17</v>
      </c>
      <c r="J1793" s="1">
        <v>46353</v>
      </c>
      <c r="K1793" s="1">
        <f>Table2[[#This Row],[Order_Date]]+Table2[[#This Row],[Delivery_Time_Days]]</f>
        <v>46367</v>
      </c>
      <c r="L1793" t="str">
        <f>IF(Table2[[#This Row],[Customer_Age]]&lt;30,"Young",IF(Table2[[#This Row],[Customer_Age]]&lt;45,"Middle Age","Old"))</f>
        <v>Old</v>
      </c>
      <c r="M1793" s="3">
        <f>IF(Table2[[#This Row],[Delivery_Time_Days]]&gt;=7,Table2[[#This Row],[Customer_Rating]],"")</f>
        <v>3.5</v>
      </c>
      <c r="N1793" s="3" t="str">
        <f>IF(Table2[[#This Row],[Delivery_Time_Days]]&lt;7,Table2[[#This Row],[Customer_Rating]],"")</f>
        <v/>
      </c>
    </row>
    <row r="1794" spans="1:14" x14ac:dyDescent="0.3">
      <c r="A1794">
        <v>1793</v>
      </c>
      <c r="B1794">
        <v>21</v>
      </c>
      <c r="C1794" t="s">
        <v>10</v>
      </c>
      <c r="D1794" t="s">
        <v>22</v>
      </c>
      <c r="E1794" t="s">
        <v>21</v>
      </c>
      <c r="F1794" s="2">
        <v>288.76</v>
      </c>
      <c r="G1794">
        <v>13</v>
      </c>
      <c r="H1794" s="3">
        <v>2.7</v>
      </c>
      <c r="I1794" t="s">
        <v>13</v>
      </c>
      <c r="J1794" s="1">
        <v>46354</v>
      </c>
      <c r="K1794" s="1">
        <f>Table2[[#This Row],[Order_Date]]+Table2[[#This Row],[Delivery_Time_Days]]</f>
        <v>46367</v>
      </c>
      <c r="L1794" t="str">
        <f>IF(Table2[[#This Row],[Customer_Age]]&lt;30,"Young",IF(Table2[[#This Row],[Customer_Age]]&lt;45,"Middle Age","Old"))</f>
        <v>Young</v>
      </c>
      <c r="M1794" s="3">
        <f>IF(Table2[[#This Row],[Delivery_Time_Days]]&gt;=7,Table2[[#This Row],[Customer_Rating]],"")</f>
        <v>2.7</v>
      </c>
      <c r="N1794" s="3" t="str">
        <f>IF(Table2[[#This Row],[Delivery_Time_Days]]&lt;7,Table2[[#This Row],[Customer_Rating]],"")</f>
        <v/>
      </c>
    </row>
    <row r="1795" spans="1:14" x14ac:dyDescent="0.3">
      <c r="A1795">
        <v>1794</v>
      </c>
      <c r="B1795">
        <v>36</v>
      </c>
      <c r="C1795" t="s">
        <v>14</v>
      </c>
      <c r="D1795" t="s">
        <v>22</v>
      </c>
      <c r="E1795" t="s">
        <v>16</v>
      </c>
      <c r="F1795" s="2">
        <v>1361.95</v>
      </c>
      <c r="G1795">
        <v>1</v>
      </c>
      <c r="H1795" s="3">
        <v>2.1</v>
      </c>
      <c r="I1795" t="s">
        <v>13</v>
      </c>
      <c r="J1795" s="1">
        <v>46355</v>
      </c>
      <c r="K1795" s="1">
        <f>Table2[[#This Row],[Order_Date]]+Table2[[#This Row],[Delivery_Time_Days]]</f>
        <v>46356</v>
      </c>
      <c r="L1795" t="str">
        <f>IF(Table2[[#This Row],[Customer_Age]]&lt;30,"Young",IF(Table2[[#This Row],[Customer_Age]]&lt;45,"Middle Age","Old"))</f>
        <v>Middle Age</v>
      </c>
      <c r="M1795" s="3" t="str">
        <f>IF(Table2[[#This Row],[Delivery_Time_Days]]&gt;=7,Table2[[#This Row],[Customer_Rating]],"")</f>
        <v/>
      </c>
      <c r="N1795" s="3">
        <f>IF(Table2[[#This Row],[Delivery_Time_Days]]&lt;7,Table2[[#This Row],[Customer_Rating]],"")</f>
        <v>2.1</v>
      </c>
    </row>
    <row r="1796" spans="1:14" x14ac:dyDescent="0.3">
      <c r="A1796">
        <v>1795</v>
      </c>
      <c r="B1796">
        <v>62</v>
      </c>
      <c r="C1796" t="s">
        <v>14</v>
      </c>
      <c r="D1796" t="s">
        <v>22</v>
      </c>
      <c r="E1796" t="s">
        <v>16</v>
      </c>
      <c r="F1796" s="2">
        <v>1124.3800000000001</v>
      </c>
      <c r="G1796">
        <v>4</v>
      </c>
      <c r="H1796" s="3">
        <v>4.5</v>
      </c>
      <c r="I1796" t="s">
        <v>17</v>
      </c>
      <c r="J1796" s="1">
        <v>46356</v>
      </c>
      <c r="K1796" s="1">
        <f>Table2[[#This Row],[Order_Date]]+Table2[[#This Row],[Delivery_Time_Days]]</f>
        <v>46360</v>
      </c>
      <c r="L1796" t="str">
        <f>IF(Table2[[#This Row],[Customer_Age]]&lt;30,"Young",IF(Table2[[#This Row],[Customer_Age]]&lt;45,"Middle Age","Old"))</f>
        <v>Old</v>
      </c>
      <c r="M1796" s="3" t="str">
        <f>IF(Table2[[#This Row],[Delivery_Time_Days]]&gt;=7,Table2[[#This Row],[Customer_Rating]],"")</f>
        <v/>
      </c>
      <c r="N1796" s="3">
        <f>IF(Table2[[#This Row],[Delivery_Time_Days]]&lt;7,Table2[[#This Row],[Customer_Rating]],"")</f>
        <v>4.5</v>
      </c>
    </row>
    <row r="1797" spans="1:14" x14ac:dyDescent="0.3">
      <c r="A1797">
        <v>1796</v>
      </c>
      <c r="B1797">
        <v>53</v>
      </c>
      <c r="C1797" t="s">
        <v>10</v>
      </c>
      <c r="D1797" t="s">
        <v>20</v>
      </c>
      <c r="E1797" t="s">
        <v>21</v>
      </c>
      <c r="F1797" s="2">
        <v>847.88</v>
      </c>
      <c r="G1797">
        <v>13</v>
      </c>
      <c r="H1797" s="3">
        <v>1.8</v>
      </c>
      <c r="I1797" t="s">
        <v>13</v>
      </c>
      <c r="J1797" s="1">
        <v>46357</v>
      </c>
      <c r="K1797" s="1">
        <f>Table2[[#This Row],[Order_Date]]+Table2[[#This Row],[Delivery_Time_Days]]</f>
        <v>46370</v>
      </c>
      <c r="L1797" t="str">
        <f>IF(Table2[[#This Row],[Customer_Age]]&lt;30,"Young",IF(Table2[[#This Row],[Customer_Age]]&lt;45,"Middle Age","Old"))</f>
        <v>Old</v>
      </c>
      <c r="M1797" s="3">
        <f>IF(Table2[[#This Row],[Delivery_Time_Days]]&gt;=7,Table2[[#This Row],[Customer_Rating]],"")</f>
        <v>1.8</v>
      </c>
      <c r="N1797" s="3" t="str">
        <f>IF(Table2[[#This Row],[Delivery_Time_Days]]&lt;7,Table2[[#This Row],[Customer_Rating]],"")</f>
        <v/>
      </c>
    </row>
    <row r="1798" spans="1:14" x14ac:dyDescent="0.3">
      <c r="A1798">
        <v>1797</v>
      </c>
      <c r="B1798">
        <v>55</v>
      </c>
      <c r="C1798" t="s">
        <v>14</v>
      </c>
      <c r="D1798" t="s">
        <v>20</v>
      </c>
      <c r="E1798" t="s">
        <v>12</v>
      </c>
      <c r="F1798" s="2">
        <v>1191.17</v>
      </c>
      <c r="G1798">
        <v>2</v>
      </c>
      <c r="H1798" s="3">
        <v>2.6</v>
      </c>
      <c r="I1798" t="s">
        <v>17</v>
      </c>
      <c r="J1798" s="1">
        <v>46358</v>
      </c>
      <c r="K1798" s="1">
        <f>Table2[[#This Row],[Order_Date]]+Table2[[#This Row],[Delivery_Time_Days]]</f>
        <v>46360</v>
      </c>
      <c r="L1798" t="str">
        <f>IF(Table2[[#This Row],[Customer_Age]]&lt;30,"Young",IF(Table2[[#This Row],[Customer_Age]]&lt;45,"Middle Age","Old"))</f>
        <v>Old</v>
      </c>
      <c r="M1798" s="3" t="str">
        <f>IF(Table2[[#This Row],[Delivery_Time_Days]]&gt;=7,Table2[[#This Row],[Customer_Rating]],"")</f>
        <v/>
      </c>
      <c r="N1798" s="3">
        <f>IF(Table2[[#This Row],[Delivery_Time_Days]]&lt;7,Table2[[#This Row],[Customer_Rating]],"")</f>
        <v>2.6</v>
      </c>
    </row>
    <row r="1799" spans="1:14" x14ac:dyDescent="0.3">
      <c r="A1799">
        <v>1798</v>
      </c>
      <c r="B1799">
        <v>23</v>
      </c>
      <c r="C1799" t="s">
        <v>23</v>
      </c>
      <c r="D1799" t="s">
        <v>18</v>
      </c>
      <c r="E1799" t="s">
        <v>12</v>
      </c>
      <c r="F1799" s="2">
        <v>1047.8900000000001</v>
      </c>
      <c r="G1799">
        <v>4</v>
      </c>
      <c r="H1799" s="3">
        <v>1.8</v>
      </c>
      <c r="I1799" t="s">
        <v>13</v>
      </c>
      <c r="J1799" s="1">
        <v>46359</v>
      </c>
      <c r="K1799" s="1">
        <f>Table2[[#This Row],[Order_Date]]+Table2[[#This Row],[Delivery_Time_Days]]</f>
        <v>46363</v>
      </c>
      <c r="L1799" t="str">
        <f>IF(Table2[[#This Row],[Customer_Age]]&lt;30,"Young",IF(Table2[[#This Row],[Customer_Age]]&lt;45,"Middle Age","Old"))</f>
        <v>Young</v>
      </c>
      <c r="M1799" s="3" t="str">
        <f>IF(Table2[[#This Row],[Delivery_Time_Days]]&gt;=7,Table2[[#This Row],[Customer_Rating]],"")</f>
        <v/>
      </c>
      <c r="N1799" s="3">
        <f>IF(Table2[[#This Row],[Delivery_Time_Days]]&lt;7,Table2[[#This Row],[Customer_Rating]],"")</f>
        <v>1.8</v>
      </c>
    </row>
    <row r="1800" spans="1:14" x14ac:dyDescent="0.3">
      <c r="A1800">
        <v>1799</v>
      </c>
      <c r="B1800">
        <v>59</v>
      </c>
      <c r="C1800" t="s">
        <v>14</v>
      </c>
      <c r="D1800" t="s">
        <v>11</v>
      </c>
      <c r="E1800" t="s">
        <v>16</v>
      </c>
      <c r="F1800" s="2">
        <v>1185.4100000000001</v>
      </c>
      <c r="G1800">
        <v>12</v>
      </c>
      <c r="H1800" s="3">
        <v>3.8</v>
      </c>
      <c r="I1800" t="s">
        <v>13</v>
      </c>
      <c r="J1800" s="1">
        <v>46360</v>
      </c>
      <c r="K1800" s="1">
        <f>Table2[[#This Row],[Order_Date]]+Table2[[#This Row],[Delivery_Time_Days]]</f>
        <v>46372</v>
      </c>
      <c r="L1800" t="str">
        <f>IF(Table2[[#This Row],[Customer_Age]]&lt;30,"Young",IF(Table2[[#This Row],[Customer_Age]]&lt;45,"Middle Age","Old"))</f>
        <v>Old</v>
      </c>
      <c r="M1800" s="3">
        <f>IF(Table2[[#This Row],[Delivery_Time_Days]]&gt;=7,Table2[[#This Row],[Customer_Rating]],"")</f>
        <v>3.8</v>
      </c>
      <c r="N1800" s="3" t="str">
        <f>IF(Table2[[#This Row],[Delivery_Time_Days]]&lt;7,Table2[[#This Row],[Customer_Rating]],"")</f>
        <v/>
      </c>
    </row>
    <row r="1801" spans="1:14" x14ac:dyDescent="0.3">
      <c r="A1801">
        <v>1800</v>
      </c>
      <c r="B1801">
        <v>69</v>
      </c>
      <c r="C1801" t="s">
        <v>23</v>
      </c>
      <c r="D1801" t="s">
        <v>22</v>
      </c>
      <c r="E1801" t="s">
        <v>16</v>
      </c>
      <c r="F1801" s="2">
        <v>785.27</v>
      </c>
      <c r="G1801">
        <v>2</v>
      </c>
      <c r="H1801" s="3">
        <v>4.3</v>
      </c>
      <c r="I1801" t="s">
        <v>17</v>
      </c>
      <c r="J1801" s="1">
        <v>46361</v>
      </c>
      <c r="K1801" s="1">
        <f>Table2[[#This Row],[Order_Date]]+Table2[[#This Row],[Delivery_Time_Days]]</f>
        <v>46363</v>
      </c>
      <c r="L1801" t="str">
        <f>IF(Table2[[#This Row],[Customer_Age]]&lt;30,"Young",IF(Table2[[#This Row],[Customer_Age]]&lt;45,"Middle Age","Old"))</f>
        <v>Old</v>
      </c>
      <c r="M1801" s="3" t="str">
        <f>IF(Table2[[#This Row],[Delivery_Time_Days]]&gt;=7,Table2[[#This Row],[Customer_Rating]],"")</f>
        <v/>
      </c>
      <c r="N1801" s="3">
        <f>IF(Table2[[#This Row],[Delivery_Time_Days]]&lt;7,Table2[[#This Row],[Customer_Rating]],"")</f>
        <v>4.3</v>
      </c>
    </row>
    <row r="1802" spans="1:14" x14ac:dyDescent="0.3">
      <c r="A1802">
        <v>1801</v>
      </c>
      <c r="B1802">
        <v>69</v>
      </c>
      <c r="C1802" t="s">
        <v>14</v>
      </c>
      <c r="D1802" t="s">
        <v>11</v>
      </c>
      <c r="E1802" t="s">
        <v>24</v>
      </c>
      <c r="F1802" s="2">
        <v>268.06</v>
      </c>
      <c r="G1802">
        <v>4</v>
      </c>
      <c r="H1802" s="3">
        <v>2.2999999999999998</v>
      </c>
      <c r="I1802" t="s">
        <v>17</v>
      </c>
      <c r="J1802" s="1">
        <v>46362</v>
      </c>
      <c r="K1802" s="1">
        <f>Table2[[#This Row],[Order_Date]]+Table2[[#This Row],[Delivery_Time_Days]]</f>
        <v>46366</v>
      </c>
      <c r="L1802" t="str">
        <f>IF(Table2[[#This Row],[Customer_Age]]&lt;30,"Young",IF(Table2[[#This Row],[Customer_Age]]&lt;45,"Middle Age","Old"))</f>
        <v>Old</v>
      </c>
      <c r="M1802" s="3" t="str">
        <f>IF(Table2[[#This Row],[Delivery_Time_Days]]&gt;=7,Table2[[#This Row],[Customer_Rating]],"")</f>
        <v/>
      </c>
      <c r="N1802" s="3">
        <f>IF(Table2[[#This Row],[Delivery_Time_Days]]&lt;7,Table2[[#This Row],[Customer_Rating]],"")</f>
        <v>2.2999999999999998</v>
      </c>
    </row>
    <row r="1803" spans="1:14" x14ac:dyDescent="0.3">
      <c r="A1803">
        <v>1802</v>
      </c>
      <c r="B1803">
        <v>53</v>
      </c>
      <c r="C1803" t="s">
        <v>23</v>
      </c>
      <c r="D1803" t="s">
        <v>20</v>
      </c>
      <c r="E1803" t="s">
        <v>19</v>
      </c>
      <c r="F1803" s="2">
        <v>1186.1500000000001</v>
      </c>
      <c r="G1803">
        <v>7</v>
      </c>
      <c r="H1803" s="3">
        <v>5</v>
      </c>
      <c r="I1803" t="s">
        <v>13</v>
      </c>
      <c r="J1803" s="1">
        <v>46363</v>
      </c>
      <c r="K1803" s="1">
        <f>Table2[[#This Row],[Order_Date]]+Table2[[#This Row],[Delivery_Time_Days]]</f>
        <v>46370</v>
      </c>
      <c r="L1803" t="str">
        <f>IF(Table2[[#This Row],[Customer_Age]]&lt;30,"Young",IF(Table2[[#This Row],[Customer_Age]]&lt;45,"Middle Age","Old"))</f>
        <v>Old</v>
      </c>
      <c r="M1803" s="3">
        <f>IF(Table2[[#This Row],[Delivery_Time_Days]]&gt;=7,Table2[[#This Row],[Customer_Rating]],"")</f>
        <v>5</v>
      </c>
      <c r="N1803" s="3" t="str">
        <f>IF(Table2[[#This Row],[Delivery_Time_Days]]&lt;7,Table2[[#This Row],[Customer_Rating]],"")</f>
        <v/>
      </c>
    </row>
    <row r="1804" spans="1:14" x14ac:dyDescent="0.3">
      <c r="A1804">
        <v>1803</v>
      </c>
      <c r="B1804">
        <v>42</v>
      </c>
      <c r="C1804" t="s">
        <v>23</v>
      </c>
      <c r="D1804" t="s">
        <v>15</v>
      </c>
      <c r="E1804" t="s">
        <v>21</v>
      </c>
      <c r="F1804" s="2">
        <v>735.39</v>
      </c>
      <c r="G1804">
        <v>5</v>
      </c>
      <c r="H1804" s="3">
        <v>4.8</v>
      </c>
      <c r="I1804" t="s">
        <v>13</v>
      </c>
      <c r="J1804" s="1">
        <v>46364</v>
      </c>
      <c r="K1804" s="1">
        <f>Table2[[#This Row],[Order_Date]]+Table2[[#This Row],[Delivery_Time_Days]]</f>
        <v>46369</v>
      </c>
      <c r="L1804" t="str">
        <f>IF(Table2[[#This Row],[Customer_Age]]&lt;30,"Young",IF(Table2[[#This Row],[Customer_Age]]&lt;45,"Middle Age","Old"))</f>
        <v>Middle Age</v>
      </c>
      <c r="M1804" s="3" t="str">
        <f>IF(Table2[[#This Row],[Delivery_Time_Days]]&gt;=7,Table2[[#This Row],[Customer_Rating]],"")</f>
        <v/>
      </c>
      <c r="N1804" s="3">
        <f>IF(Table2[[#This Row],[Delivery_Time_Days]]&lt;7,Table2[[#This Row],[Customer_Rating]],"")</f>
        <v>4.8</v>
      </c>
    </row>
    <row r="1805" spans="1:14" x14ac:dyDescent="0.3">
      <c r="A1805">
        <v>1804</v>
      </c>
      <c r="B1805">
        <v>67</v>
      </c>
      <c r="C1805" t="s">
        <v>10</v>
      </c>
      <c r="D1805" t="s">
        <v>22</v>
      </c>
      <c r="E1805" t="s">
        <v>21</v>
      </c>
      <c r="F1805" s="2">
        <v>614.01</v>
      </c>
      <c r="G1805">
        <v>6</v>
      </c>
      <c r="H1805" s="3">
        <v>1.5</v>
      </c>
      <c r="I1805" t="s">
        <v>17</v>
      </c>
      <c r="J1805" s="1">
        <v>46365</v>
      </c>
      <c r="K1805" s="1">
        <f>Table2[[#This Row],[Order_Date]]+Table2[[#This Row],[Delivery_Time_Days]]</f>
        <v>46371</v>
      </c>
      <c r="L1805" t="str">
        <f>IF(Table2[[#This Row],[Customer_Age]]&lt;30,"Young",IF(Table2[[#This Row],[Customer_Age]]&lt;45,"Middle Age","Old"))</f>
        <v>Old</v>
      </c>
      <c r="M1805" s="3" t="str">
        <f>IF(Table2[[#This Row],[Delivery_Time_Days]]&gt;=7,Table2[[#This Row],[Customer_Rating]],"")</f>
        <v/>
      </c>
      <c r="N1805" s="3">
        <f>IF(Table2[[#This Row],[Delivery_Time_Days]]&lt;7,Table2[[#This Row],[Customer_Rating]],"")</f>
        <v>1.5</v>
      </c>
    </row>
    <row r="1806" spans="1:14" x14ac:dyDescent="0.3">
      <c r="A1806">
        <v>1805</v>
      </c>
      <c r="B1806">
        <v>61</v>
      </c>
      <c r="C1806" t="s">
        <v>10</v>
      </c>
      <c r="D1806" t="s">
        <v>18</v>
      </c>
      <c r="E1806" t="s">
        <v>16</v>
      </c>
      <c r="F1806" s="2">
        <v>1368.63</v>
      </c>
      <c r="G1806">
        <v>5</v>
      </c>
      <c r="H1806" s="3">
        <v>2.2000000000000002</v>
      </c>
      <c r="I1806" t="s">
        <v>17</v>
      </c>
      <c r="J1806" s="1">
        <v>46366</v>
      </c>
      <c r="K1806" s="1">
        <f>Table2[[#This Row],[Order_Date]]+Table2[[#This Row],[Delivery_Time_Days]]</f>
        <v>46371</v>
      </c>
      <c r="L1806" t="str">
        <f>IF(Table2[[#This Row],[Customer_Age]]&lt;30,"Young",IF(Table2[[#This Row],[Customer_Age]]&lt;45,"Middle Age","Old"))</f>
        <v>Old</v>
      </c>
      <c r="M1806" s="3" t="str">
        <f>IF(Table2[[#This Row],[Delivery_Time_Days]]&gt;=7,Table2[[#This Row],[Customer_Rating]],"")</f>
        <v/>
      </c>
      <c r="N1806" s="3">
        <f>IF(Table2[[#This Row],[Delivery_Time_Days]]&lt;7,Table2[[#This Row],[Customer_Rating]],"")</f>
        <v>2.2000000000000002</v>
      </c>
    </row>
    <row r="1807" spans="1:14" x14ac:dyDescent="0.3">
      <c r="A1807">
        <v>1806</v>
      </c>
      <c r="B1807">
        <v>59</v>
      </c>
      <c r="C1807" t="s">
        <v>14</v>
      </c>
      <c r="D1807" t="s">
        <v>11</v>
      </c>
      <c r="E1807" t="s">
        <v>19</v>
      </c>
      <c r="F1807" s="2">
        <v>645.02</v>
      </c>
      <c r="G1807">
        <v>9</v>
      </c>
      <c r="H1807" s="3">
        <v>2.6</v>
      </c>
      <c r="I1807" t="s">
        <v>17</v>
      </c>
      <c r="J1807" s="1">
        <v>46367</v>
      </c>
      <c r="K1807" s="1">
        <f>Table2[[#This Row],[Order_Date]]+Table2[[#This Row],[Delivery_Time_Days]]</f>
        <v>46376</v>
      </c>
      <c r="L1807" t="str">
        <f>IF(Table2[[#This Row],[Customer_Age]]&lt;30,"Young",IF(Table2[[#This Row],[Customer_Age]]&lt;45,"Middle Age","Old"))</f>
        <v>Old</v>
      </c>
      <c r="M1807" s="3">
        <f>IF(Table2[[#This Row],[Delivery_Time_Days]]&gt;=7,Table2[[#This Row],[Customer_Rating]],"")</f>
        <v>2.6</v>
      </c>
      <c r="N1807" s="3" t="str">
        <f>IF(Table2[[#This Row],[Delivery_Time_Days]]&lt;7,Table2[[#This Row],[Customer_Rating]],"")</f>
        <v/>
      </c>
    </row>
    <row r="1808" spans="1:14" x14ac:dyDescent="0.3">
      <c r="A1808">
        <v>1807</v>
      </c>
      <c r="B1808">
        <v>64</v>
      </c>
      <c r="C1808" t="s">
        <v>14</v>
      </c>
      <c r="D1808" t="s">
        <v>22</v>
      </c>
      <c r="E1808" t="s">
        <v>16</v>
      </c>
      <c r="F1808" s="2">
        <v>1094.74</v>
      </c>
      <c r="G1808">
        <v>2</v>
      </c>
      <c r="H1808" s="3">
        <v>1.4</v>
      </c>
      <c r="I1808" t="s">
        <v>17</v>
      </c>
      <c r="J1808" s="1">
        <v>46368</v>
      </c>
      <c r="K1808" s="1">
        <f>Table2[[#This Row],[Order_Date]]+Table2[[#This Row],[Delivery_Time_Days]]</f>
        <v>46370</v>
      </c>
      <c r="L1808" t="str">
        <f>IF(Table2[[#This Row],[Customer_Age]]&lt;30,"Young",IF(Table2[[#This Row],[Customer_Age]]&lt;45,"Middle Age","Old"))</f>
        <v>Old</v>
      </c>
      <c r="M1808" s="3" t="str">
        <f>IF(Table2[[#This Row],[Delivery_Time_Days]]&gt;=7,Table2[[#This Row],[Customer_Rating]],"")</f>
        <v/>
      </c>
      <c r="N1808" s="3">
        <f>IF(Table2[[#This Row],[Delivery_Time_Days]]&lt;7,Table2[[#This Row],[Customer_Rating]],"")</f>
        <v>1.4</v>
      </c>
    </row>
    <row r="1809" spans="1:14" x14ac:dyDescent="0.3">
      <c r="A1809">
        <v>1808</v>
      </c>
      <c r="B1809">
        <v>24</v>
      </c>
      <c r="C1809" t="s">
        <v>10</v>
      </c>
      <c r="D1809" t="s">
        <v>20</v>
      </c>
      <c r="E1809" t="s">
        <v>21</v>
      </c>
      <c r="F1809" s="2">
        <v>611.03</v>
      </c>
      <c r="G1809">
        <v>14</v>
      </c>
      <c r="H1809" s="3">
        <v>4.4000000000000004</v>
      </c>
      <c r="I1809" t="s">
        <v>13</v>
      </c>
      <c r="J1809" s="1">
        <v>46369</v>
      </c>
      <c r="K1809" s="1">
        <f>Table2[[#This Row],[Order_Date]]+Table2[[#This Row],[Delivery_Time_Days]]</f>
        <v>46383</v>
      </c>
      <c r="L1809" t="str">
        <f>IF(Table2[[#This Row],[Customer_Age]]&lt;30,"Young",IF(Table2[[#This Row],[Customer_Age]]&lt;45,"Middle Age","Old"))</f>
        <v>Young</v>
      </c>
      <c r="M1809" s="3">
        <f>IF(Table2[[#This Row],[Delivery_Time_Days]]&gt;=7,Table2[[#This Row],[Customer_Rating]],"")</f>
        <v>4.4000000000000004</v>
      </c>
      <c r="N1809" s="3" t="str">
        <f>IF(Table2[[#This Row],[Delivery_Time_Days]]&lt;7,Table2[[#This Row],[Customer_Rating]],"")</f>
        <v/>
      </c>
    </row>
    <row r="1810" spans="1:14" x14ac:dyDescent="0.3">
      <c r="A1810">
        <v>1809</v>
      </c>
      <c r="B1810">
        <v>45</v>
      </c>
      <c r="C1810" t="s">
        <v>23</v>
      </c>
      <c r="D1810" t="s">
        <v>18</v>
      </c>
      <c r="E1810" t="s">
        <v>24</v>
      </c>
      <c r="F1810" s="2">
        <v>134.22</v>
      </c>
      <c r="G1810">
        <v>9</v>
      </c>
      <c r="H1810" s="3">
        <v>1.7</v>
      </c>
      <c r="I1810" t="s">
        <v>17</v>
      </c>
      <c r="J1810" s="1">
        <v>46370</v>
      </c>
      <c r="K1810" s="1">
        <f>Table2[[#This Row],[Order_Date]]+Table2[[#This Row],[Delivery_Time_Days]]</f>
        <v>46379</v>
      </c>
      <c r="L1810" t="str">
        <f>IF(Table2[[#This Row],[Customer_Age]]&lt;30,"Young",IF(Table2[[#This Row],[Customer_Age]]&lt;45,"Middle Age","Old"))</f>
        <v>Old</v>
      </c>
      <c r="M1810" s="3">
        <f>IF(Table2[[#This Row],[Delivery_Time_Days]]&gt;=7,Table2[[#This Row],[Customer_Rating]],"")</f>
        <v>1.7</v>
      </c>
      <c r="N1810" s="3" t="str">
        <f>IF(Table2[[#This Row],[Delivery_Time_Days]]&lt;7,Table2[[#This Row],[Customer_Rating]],"")</f>
        <v/>
      </c>
    </row>
    <row r="1811" spans="1:14" x14ac:dyDescent="0.3">
      <c r="A1811">
        <v>1810</v>
      </c>
      <c r="B1811">
        <v>64</v>
      </c>
      <c r="C1811" t="s">
        <v>10</v>
      </c>
      <c r="D1811" t="s">
        <v>22</v>
      </c>
      <c r="E1811" t="s">
        <v>19</v>
      </c>
      <c r="F1811" s="2">
        <v>1456.81</v>
      </c>
      <c r="G1811">
        <v>8</v>
      </c>
      <c r="H1811" s="3">
        <v>1.3</v>
      </c>
      <c r="I1811" t="s">
        <v>13</v>
      </c>
      <c r="J1811" s="1">
        <v>46371</v>
      </c>
      <c r="K1811" s="1">
        <f>Table2[[#This Row],[Order_Date]]+Table2[[#This Row],[Delivery_Time_Days]]</f>
        <v>46379</v>
      </c>
      <c r="L1811" t="str">
        <f>IF(Table2[[#This Row],[Customer_Age]]&lt;30,"Young",IF(Table2[[#This Row],[Customer_Age]]&lt;45,"Middle Age","Old"))</f>
        <v>Old</v>
      </c>
      <c r="M1811" s="3">
        <f>IF(Table2[[#This Row],[Delivery_Time_Days]]&gt;=7,Table2[[#This Row],[Customer_Rating]],"")</f>
        <v>1.3</v>
      </c>
      <c r="N1811" s="3" t="str">
        <f>IF(Table2[[#This Row],[Delivery_Time_Days]]&lt;7,Table2[[#This Row],[Customer_Rating]],"")</f>
        <v/>
      </c>
    </row>
    <row r="1812" spans="1:14" x14ac:dyDescent="0.3">
      <c r="A1812">
        <v>1811</v>
      </c>
      <c r="B1812">
        <v>60</v>
      </c>
      <c r="C1812" t="s">
        <v>14</v>
      </c>
      <c r="D1812" t="s">
        <v>20</v>
      </c>
      <c r="E1812" t="s">
        <v>12</v>
      </c>
      <c r="F1812" s="2">
        <v>436.92</v>
      </c>
      <c r="G1812">
        <v>1</v>
      </c>
      <c r="H1812" s="3">
        <v>1.5</v>
      </c>
      <c r="I1812" t="s">
        <v>13</v>
      </c>
      <c r="J1812" s="1">
        <v>46372</v>
      </c>
      <c r="K1812" s="1">
        <f>Table2[[#This Row],[Order_Date]]+Table2[[#This Row],[Delivery_Time_Days]]</f>
        <v>46373</v>
      </c>
      <c r="L1812" t="str">
        <f>IF(Table2[[#This Row],[Customer_Age]]&lt;30,"Young",IF(Table2[[#This Row],[Customer_Age]]&lt;45,"Middle Age","Old"))</f>
        <v>Old</v>
      </c>
      <c r="M1812" s="3" t="str">
        <f>IF(Table2[[#This Row],[Delivery_Time_Days]]&gt;=7,Table2[[#This Row],[Customer_Rating]],"")</f>
        <v/>
      </c>
      <c r="N1812" s="3">
        <f>IF(Table2[[#This Row],[Delivery_Time_Days]]&lt;7,Table2[[#This Row],[Customer_Rating]],"")</f>
        <v>1.5</v>
      </c>
    </row>
    <row r="1813" spans="1:14" x14ac:dyDescent="0.3">
      <c r="A1813">
        <v>1812</v>
      </c>
      <c r="B1813">
        <v>33</v>
      </c>
      <c r="C1813" t="s">
        <v>14</v>
      </c>
      <c r="D1813" t="s">
        <v>18</v>
      </c>
      <c r="E1813" t="s">
        <v>16</v>
      </c>
      <c r="F1813" s="2">
        <v>536.08000000000004</v>
      </c>
      <c r="G1813">
        <v>6</v>
      </c>
      <c r="H1813" s="3">
        <v>1.6</v>
      </c>
      <c r="I1813" t="s">
        <v>17</v>
      </c>
      <c r="J1813" s="1">
        <v>46373</v>
      </c>
      <c r="K1813" s="1">
        <f>Table2[[#This Row],[Order_Date]]+Table2[[#This Row],[Delivery_Time_Days]]</f>
        <v>46379</v>
      </c>
      <c r="L1813" t="str">
        <f>IF(Table2[[#This Row],[Customer_Age]]&lt;30,"Young",IF(Table2[[#This Row],[Customer_Age]]&lt;45,"Middle Age","Old"))</f>
        <v>Middle Age</v>
      </c>
      <c r="M1813" s="3" t="str">
        <f>IF(Table2[[#This Row],[Delivery_Time_Days]]&gt;=7,Table2[[#This Row],[Customer_Rating]],"")</f>
        <v/>
      </c>
      <c r="N1813" s="3">
        <f>IF(Table2[[#This Row],[Delivery_Time_Days]]&lt;7,Table2[[#This Row],[Customer_Rating]],"")</f>
        <v>1.6</v>
      </c>
    </row>
    <row r="1814" spans="1:14" x14ac:dyDescent="0.3">
      <c r="A1814">
        <v>1813</v>
      </c>
      <c r="B1814">
        <v>20</v>
      </c>
      <c r="C1814" t="s">
        <v>10</v>
      </c>
      <c r="D1814" t="s">
        <v>25</v>
      </c>
      <c r="E1814" t="s">
        <v>24</v>
      </c>
      <c r="F1814" s="2">
        <v>251.24</v>
      </c>
      <c r="G1814">
        <v>3</v>
      </c>
      <c r="H1814" s="3">
        <v>2.9</v>
      </c>
      <c r="I1814" t="s">
        <v>17</v>
      </c>
      <c r="J1814" s="1">
        <v>46374</v>
      </c>
      <c r="K1814" s="1">
        <f>Table2[[#This Row],[Order_Date]]+Table2[[#This Row],[Delivery_Time_Days]]</f>
        <v>46377</v>
      </c>
      <c r="L1814" t="str">
        <f>IF(Table2[[#This Row],[Customer_Age]]&lt;30,"Young",IF(Table2[[#This Row],[Customer_Age]]&lt;45,"Middle Age","Old"))</f>
        <v>Young</v>
      </c>
      <c r="M1814" s="3" t="str">
        <f>IF(Table2[[#This Row],[Delivery_Time_Days]]&gt;=7,Table2[[#This Row],[Customer_Rating]],"")</f>
        <v/>
      </c>
      <c r="N1814" s="3">
        <f>IF(Table2[[#This Row],[Delivery_Time_Days]]&lt;7,Table2[[#This Row],[Customer_Rating]],"")</f>
        <v>2.9</v>
      </c>
    </row>
    <row r="1815" spans="1:14" x14ac:dyDescent="0.3">
      <c r="A1815">
        <v>1814</v>
      </c>
      <c r="B1815">
        <v>62</v>
      </c>
      <c r="C1815" t="s">
        <v>14</v>
      </c>
      <c r="D1815" t="s">
        <v>18</v>
      </c>
      <c r="E1815" t="s">
        <v>19</v>
      </c>
      <c r="F1815" s="2">
        <v>600.28</v>
      </c>
      <c r="G1815">
        <v>5</v>
      </c>
      <c r="H1815" s="3">
        <v>4.5</v>
      </c>
      <c r="I1815" t="s">
        <v>13</v>
      </c>
      <c r="J1815" s="1">
        <v>46375</v>
      </c>
      <c r="K1815" s="1">
        <f>Table2[[#This Row],[Order_Date]]+Table2[[#This Row],[Delivery_Time_Days]]</f>
        <v>46380</v>
      </c>
      <c r="L1815" t="str">
        <f>IF(Table2[[#This Row],[Customer_Age]]&lt;30,"Young",IF(Table2[[#This Row],[Customer_Age]]&lt;45,"Middle Age","Old"))</f>
        <v>Old</v>
      </c>
      <c r="M1815" s="3" t="str">
        <f>IF(Table2[[#This Row],[Delivery_Time_Days]]&gt;=7,Table2[[#This Row],[Customer_Rating]],"")</f>
        <v/>
      </c>
      <c r="N1815" s="3">
        <f>IF(Table2[[#This Row],[Delivery_Time_Days]]&lt;7,Table2[[#This Row],[Customer_Rating]],"")</f>
        <v>4.5</v>
      </c>
    </row>
    <row r="1816" spans="1:14" x14ac:dyDescent="0.3">
      <c r="A1816">
        <v>1815</v>
      </c>
      <c r="B1816">
        <v>45</v>
      </c>
      <c r="C1816" t="s">
        <v>10</v>
      </c>
      <c r="D1816" t="s">
        <v>11</v>
      </c>
      <c r="E1816" t="s">
        <v>24</v>
      </c>
      <c r="F1816" s="2">
        <v>539.63</v>
      </c>
      <c r="G1816">
        <v>4</v>
      </c>
      <c r="H1816" s="3">
        <v>2.5</v>
      </c>
      <c r="I1816" t="s">
        <v>17</v>
      </c>
      <c r="J1816" s="1">
        <v>46376</v>
      </c>
      <c r="K1816" s="1">
        <f>Table2[[#This Row],[Order_Date]]+Table2[[#This Row],[Delivery_Time_Days]]</f>
        <v>46380</v>
      </c>
      <c r="L1816" t="str">
        <f>IF(Table2[[#This Row],[Customer_Age]]&lt;30,"Young",IF(Table2[[#This Row],[Customer_Age]]&lt;45,"Middle Age","Old"))</f>
        <v>Old</v>
      </c>
      <c r="M1816" s="3" t="str">
        <f>IF(Table2[[#This Row],[Delivery_Time_Days]]&gt;=7,Table2[[#This Row],[Customer_Rating]],"")</f>
        <v/>
      </c>
      <c r="N1816" s="3">
        <f>IF(Table2[[#This Row],[Delivery_Time_Days]]&lt;7,Table2[[#This Row],[Customer_Rating]],"")</f>
        <v>2.5</v>
      </c>
    </row>
    <row r="1817" spans="1:14" x14ac:dyDescent="0.3">
      <c r="A1817">
        <v>1816</v>
      </c>
      <c r="B1817">
        <v>43</v>
      </c>
      <c r="C1817" t="s">
        <v>14</v>
      </c>
      <c r="D1817" t="s">
        <v>25</v>
      </c>
      <c r="E1817" t="s">
        <v>12</v>
      </c>
      <c r="F1817" s="2">
        <v>923.1</v>
      </c>
      <c r="G1817">
        <v>8</v>
      </c>
      <c r="H1817" s="3">
        <v>1.4</v>
      </c>
      <c r="I1817" t="s">
        <v>17</v>
      </c>
      <c r="J1817" s="1">
        <v>46377</v>
      </c>
      <c r="K1817" s="1">
        <f>Table2[[#This Row],[Order_Date]]+Table2[[#This Row],[Delivery_Time_Days]]</f>
        <v>46385</v>
      </c>
      <c r="L1817" t="str">
        <f>IF(Table2[[#This Row],[Customer_Age]]&lt;30,"Young",IF(Table2[[#This Row],[Customer_Age]]&lt;45,"Middle Age","Old"))</f>
        <v>Middle Age</v>
      </c>
      <c r="M1817" s="3">
        <f>IF(Table2[[#This Row],[Delivery_Time_Days]]&gt;=7,Table2[[#This Row],[Customer_Rating]],"")</f>
        <v>1.4</v>
      </c>
      <c r="N1817" s="3" t="str">
        <f>IF(Table2[[#This Row],[Delivery_Time_Days]]&lt;7,Table2[[#This Row],[Customer_Rating]],"")</f>
        <v/>
      </c>
    </row>
    <row r="1818" spans="1:14" x14ac:dyDescent="0.3">
      <c r="A1818">
        <v>1817</v>
      </c>
      <c r="B1818">
        <v>60</v>
      </c>
      <c r="C1818" t="s">
        <v>23</v>
      </c>
      <c r="D1818" t="s">
        <v>18</v>
      </c>
      <c r="E1818" t="s">
        <v>12</v>
      </c>
      <c r="F1818" s="2">
        <v>1368.93</v>
      </c>
      <c r="G1818">
        <v>14</v>
      </c>
      <c r="H1818" s="3">
        <v>4</v>
      </c>
      <c r="I1818" t="s">
        <v>17</v>
      </c>
      <c r="J1818" s="1">
        <v>46378</v>
      </c>
      <c r="K1818" s="1">
        <f>Table2[[#This Row],[Order_Date]]+Table2[[#This Row],[Delivery_Time_Days]]</f>
        <v>46392</v>
      </c>
      <c r="L1818" t="str">
        <f>IF(Table2[[#This Row],[Customer_Age]]&lt;30,"Young",IF(Table2[[#This Row],[Customer_Age]]&lt;45,"Middle Age","Old"))</f>
        <v>Old</v>
      </c>
      <c r="M1818" s="3">
        <f>IF(Table2[[#This Row],[Delivery_Time_Days]]&gt;=7,Table2[[#This Row],[Customer_Rating]],"")</f>
        <v>4</v>
      </c>
      <c r="N1818" s="3" t="str">
        <f>IF(Table2[[#This Row],[Delivery_Time_Days]]&lt;7,Table2[[#This Row],[Customer_Rating]],"")</f>
        <v/>
      </c>
    </row>
    <row r="1819" spans="1:14" x14ac:dyDescent="0.3">
      <c r="A1819">
        <v>1818</v>
      </c>
      <c r="B1819">
        <v>28</v>
      </c>
      <c r="C1819" t="s">
        <v>23</v>
      </c>
      <c r="D1819" t="s">
        <v>18</v>
      </c>
      <c r="E1819" t="s">
        <v>19</v>
      </c>
      <c r="F1819" s="2">
        <v>396.9</v>
      </c>
      <c r="G1819">
        <v>9</v>
      </c>
      <c r="H1819" s="3">
        <v>2.2999999999999998</v>
      </c>
      <c r="I1819" t="s">
        <v>17</v>
      </c>
      <c r="J1819" s="1">
        <v>46379</v>
      </c>
      <c r="K1819" s="1">
        <f>Table2[[#This Row],[Order_Date]]+Table2[[#This Row],[Delivery_Time_Days]]</f>
        <v>46388</v>
      </c>
      <c r="L1819" t="str">
        <f>IF(Table2[[#This Row],[Customer_Age]]&lt;30,"Young",IF(Table2[[#This Row],[Customer_Age]]&lt;45,"Middle Age","Old"))</f>
        <v>Young</v>
      </c>
      <c r="M1819" s="3">
        <f>IF(Table2[[#This Row],[Delivery_Time_Days]]&gt;=7,Table2[[#This Row],[Customer_Rating]],"")</f>
        <v>2.2999999999999998</v>
      </c>
      <c r="N1819" s="3" t="str">
        <f>IF(Table2[[#This Row],[Delivery_Time_Days]]&lt;7,Table2[[#This Row],[Customer_Rating]],"")</f>
        <v/>
      </c>
    </row>
    <row r="1820" spans="1:14" x14ac:dyDescent="0.3">
      <c r="A1820">
        <v>1819</v>
      </c>
      <c r="B1820">
        <v>56</v>
      </c>
      <c r="C1820" t="s">
        <v>14</v>
      </c>
      <c r="D1820" t="s">
        <v>22</v>
      </c>
      <c r="E1820" t="s">
        <v>12</v>
      </c>
      <c r="F1820" s="2">
        <v>131.09</v>
      </c>
      <c r="G1820">
        <v>2</v>
      </c>
      <c r="H1820" s="3">
        <v>3.5</v>
      </c>
      <c r="I1820" t="s">
        <v>13</v>
      </c>
      <c r="J1820" s="1">
        <v>46380</v>
      </c>
      <c r="K1820" s="1">
        <f>Table2[[#This Row],[Order_Date]]+Table2[[#This Row],[Delivery_Time_Days]]</f>
        <v>46382</v>
      </c>
      <c r="L1820" t="str">
        <f>IF(Table2[[#This Row],[Customer_Age]]&lt;30,"Young",IF(Table2[[#This Row],[Customer_Age]]&lt;45,"Middle Age","Old"))</f>
        <v>Old</v>
      </c>
      <c r="M1820" s="3" t="str">
        <f>IF(Table2[[#This Row],[Delivery_Time_Days]]&gt;=7,Table2[[#This Row],[Customer_Rating]],"")</f>
        <v/>
      </c>
      <c r="N1820" s="3">
        <f>IF(Table2[[#This Row],[Delivery_Time_Days]]&lt;7,Table2[[#This Row],[Customer_Rating]],"")</f>
        <v>3.5</v>
      </c>
    </row>
    <row r="1821" spans="1:14" x14ac:dyDescent="0.3">
      <c r="A1821">
        <v>1820</v>
      </c>
      <c r="B1821">
        <v>65</v>
      </c>
      <c r="C1821" t="s">
        <v>23</v>
      </c>
      <c r="D1821" t="s">
        <v>18</v>
      </c>
      <c r="E1821" t="s">
        <v>21</v>
      </c>
      <c r="F1821" s="2">
        <v>26.16</v>
      </c>
      <c r="G1821">
        <v>2</v>
      </c>
      <c r="H1821" s="3">
        <v>3.3</v>
      </c>
      <c r="I1821" t="s">
        <v>13</v>
      </c>
      <c r="J1821" s="1">
        <v>46381</v>
      </c>
      <c r="K1821" s="1">
        <f>Table2[[#This Row],[Order_Date]]+Table2[[#This Row],[Delivery_Time_Days]]</f>
        <v>46383</v>
      </c>
      <c r="L1821" t="str">
        <f>IF(Table2[[#This Row],[Customer_Age]]&lt;30,"Young",IF(Table2[[#This Row],[Customer_Age]]&lt;45,"Middle Age","Old"))</f>
        <v>Old</v>
      </c>
      <c r="M1821" s="3" t="str">
        <f>IF(Table2[[#This Row],[Delivery_Time_Days]]&gt;=7,Table2[[#This Row],[Customer_Rating]],"")</f>
        <v/>
      </c>
      <c r="N1821" s="3">
        <f>IF(Table2[[#This Row],[Delivery_Time_Days]]&lt;7,Table2[[#This Row],[Customer_Rating]],"")</f>
        <v>3.3</v>
      </c>
    </row>
    <row r="1822" spans="1:14" x14ac:dyDescent="0.3">
      <c r="A1822">
        <v>1821</v>
      </c>
      <c r="B1822">
        <v>37</v>
      </c>
      <c r="C1822" t="s">
        <v>23</v>
      </c>
      <c r="D1822" t="s">
        <v>18</v>
      </c>
      <c r="E1822" t="s">
        <v>24</v>
      </c>
      <c r="F1822" s="2">
        <v>150.28</v>
      </c>
      <c r="G1822">
        <v>2</v>
      </c>
      <c r="H1822" s="3">
        <v>3.6</v>
      </c>
      <c r="I1822" t="s">
        <v>17</v>
      </c>
      <c r="J1822" s="1">
        <v>46382</v>
      </c>
      <c r="K1822" s="1">
        <f>Table2[[#This Row],[Order_Date]]+Table2[[#This Row],[Delivery_Time_Days]]</f>
        <v>46384</v>
      </c>
      <c r="L1822" t="str">
        <f>IF(Table2[[#This Row],[Customer_Age]]&lt;30,"Young",IF(Table2[[#This Row],[Customer_Age]]&lt;45,"Middle Age","Old"))</f>
        <v>Middle Age</v>
      </c>
      <c r="M1822" s="3" t="str">
        <f>IF(Table2[[#This Row],[Delivery_Time_Days]]&gt;=7,Table2[[#This Row],[Customer_Rating]],"")</f>
        <v/>
      </c>
      <c r="N1822" s="3">
        <f>IF(Table2[[#This Row],[Delivery_Time_Days]]&lt;7,Table2[[#This Row],[Customer_Rating]],"")</f>
        <v>3.6</v>
      </c>
    </row>
    <row r="1823" spans="1:14" x14ac:dyDescent="0.3">
      <c r="A1823">
        <v>1822</v>
      </c>
      <c r="B1823">
        <v>19</v>
      </c>
      <c r="C1823" t="s">
        <v>14</v>
      </c>
      <c r="D1823" t="s">
        <v>11</v>
      </c>
      <c r="E1823" t="s">
        <v>12</v>
      </c>
      <c r="F1823" s="2">
        <v>1305.67</v>
      </c>
      <c r="G1823">
        <v>7</v>
      </c>
      <c r="H1823" s="3">
        <v>2.2000000000000002</v>
      </c>
      <c r="I1823" t="s">
        <v>17</v>
      </c>
      <c r="J1823" s="1">
        <v>46383</v>
      </c>
      <c r="K1823" s="1">
        <f>Table2[[#This Row],[Order_Date]]+Table2[[#This Row],[Delivery_Time_Days]]</f>
        <v>46390</v>
      </c>
      <c r="L1823" t="str">
        <f>IF(Table2[[#This Row],[Customer_Age]]&lt;30,"Young",IF(Table2[[#This Row],[Customer_Age]]&lt;45,"Middle Age","Old"))</f>
        <v>Young</v>
      </c>
      <c r="M1823" s="3">
        <f>IF(Table2[[#This Row],[Delivery_Time_Days]]&gt;=7,Table2[[#This Row],[Customer_Rating]],"")</f>
        <v>2.2000000000000002</v>
      </c>
      <c r="N1823" s="3" t="str">
        <f>IF(Table2[[#This Row],[Delivery_Time_Days]]&lt;7,Table2[[#This Row],[Customer_Rating]],"")</f>
        <v/>
      </c>
    </row>
    <row r="1824" spans="1:14" x14ac:dyDescent="0.3">
      <c r="A1824">
        <v>1823</v>
      </c>
      <c r="B1824">
        <v>61</v>
      </c>
      <c r="C1824" t="s">
        <v>14</v>
      </c>
      <c r="D1824" t="s">
        <v>25</v>
      </c>
      <c r="E1824" t="s">
        <v>21</v>
      </c>
      <c r="F1824" s="2">
        <v>370.72</v>
      </c>
      <c r="G1824">
        <v>6</v>
      </c>
      <c r="H1824" s="3">
        <v>2.2999999999999998</v>
      </c>
      <c r="I1824" t="s">
        <v>13</v>
      </c>
      <c r="J1824" s="1">
        <v>46384</v>
      </c>
      <c r="K1824" s="1">
        <f>Table2[[#This Row],[Order_Date]]+Table2[[#This Row],[Delivery_Time_Days]]</f>
        <v>46390</v>
      </c>
      <c r="L1824" t="str">
        <f>IF(Table2[[#This Row],[Customer_Age]]&lt;30,"Young",IF(Table2[[#This Row],[Customer_Age]]&lt;45,"Middle Age","Old"))</f>
        <v>Old</v>
      </c>
      <c r="M1824" s="3" t="str">
        <f>IF(Table2[[#This Row],[Delivery_Time_Days]]&gt;=7,Table2[[#This Row],[Customer_Rating]],"")</f>
        <v/>
      </c>
      <c r="N1824" s="3">
        <f>IF(Table2[[#This Row],[Delivery_Time_Days]]&lt;7,Table2[[#This Row],[Customer_Rating]],"")</f>
        <v>2.2999999999999998</v>
      </c>
    </row>
    <row r="1825" spans="1:14" x14ac:dyDescent="0.3">
      <c r="A1825">
        <v>1824</v>
      </c>
      <c r="B1825">
        <v>43</v>
      </c>
      <c r="C1825" t="s">
        <v>23</v>
      </c>
      <c r="D1825" t="s">
        <v>22</v>
      </c>
      <c r="E1825" t="s">
        <v>24</v>
      </c>
      <c r="F1825" s="2">
        <v>628.74</v>
      </c>
      <c r="G1825">
        <v>14</v>
      </c>
      <c r="H1825" s="3">
        <v>3.6</v>
      </c>
      <c r="I1825" t="s">
        <v>17</v>
      </c>
      <c r="J1825" s="1">
        <v>46385</v>
      </c>
      <c r="K1825" s="1">
        <f>Table2[[#This Row],[Order_Date]]+Table2[[#This Row],[Delivery_Time_Days]]</f>
        <v>46399</v>
      </c>
      <c r="L1825" t="str">
        <f>IF(Table2[[#This Row],[Customer_Age]]&lt;30,"Young",IF(Table2[[#This Row],[Customer_Age]]&lt;45,"Middle Age","Old"))</f>
        <v>Middle Age</v>
      </c>
      <c r="M1825" s="3">
        <f>IF(Table2[[#This Row],[Delivery_Time_Days]]&gt;=7,Table2[[#This Row],[Customer_Rating]],"")</f>
        <v>3.6</v>
      </c>
      <c r="N1825" s="3" t="str">
        <f>IF(Table2[[#This Row],[Delivery_Time_Days]]&lt;7,Table2[[#This Row],[Customer_Rating]],"")</f>
        <v/>
      </c>
    </row>
    <row r="1826" spans="1:14" x14ac:dyDescent="0.3">
      <c r="A1826">
        <v>1825</v>
      </c>
      <c r="B1826">
        <v>44</v>
      </c>
      <c r="C1826" t="s">
        <v>14</v>
      </c>
      <c r="D1826" t="s">
        <v>22</v>
      </c>
      <c r="E1826" t="s">
        <v>21</v>
      </c>
      <c r="F1826" s="2">
        <v>1440.02</v>
      </c>
      <c r="G1826">
        <v>2</v>
      </c>
      <c r="H1826" s="3">
        <v>4.5</v>
      </c>
      <c r="I1826" t="s">
        <v>13</v>
      </c>
      <c r="J1826" s="1">
        <v>46386</v>
      </c>
      <c r="K1826" s="1">
        <f>Table2[[#This Row],[Order_Date]]+Table2[[#This Row],[Delivery_Time_Days]]</f>
        <v>46388</v>
      </c>
      <c r="L1826" t="str">
        <f>IF(Table2[[#This Row],[Customer_Age]]&lt;30,"Young",IF(Table2[[#This Row],[Customer_Age]]&lt;45,"Middle Age","Old"))</f>
        <v>Middle Age</v>
      </c>
      <c r="M1826" s="3" t="str">
        <f>IF(Table2[[#This Row],[Delivery_Time_Days]]&gt;=7,Table2[[#This Row],[Customer_Rating]],"")</f>
        <v/>
      </c>
      <c r="N1826" s="3">
        <f>IF(Table2[[#This Row],[Delivery_Time_Days]]&lt;7,Table2[[#This Row],[Customer_Rating]],"")</f>
        <v>4.5</v>
      </c>
    </row>
    <row r="1827" spans="1:14" x14ac:dyDescent="0.3">
      <c r="A1827">
        <v>1826</v>
      </c>
      <c r="B1827">
        <v>18</v>
      </c>
      <c r="C1827" t="s">
        <v>10</v>
      </c>
      <c r="D1827" t="s">
        <v>11</v>
      </c>
      <c r="E1827" t="s">
        <v>21</v>
      </c>
      <c r="F1827" s="2">
        <v>359.08</v>
      </c>
      <c r="G1827">
        <v>12</v>
      </c>
      <c r="H1827" s="3">
        <v>1.5</v>
      </c>
      <c r="I1827" t="s">
        <v>13</v>
      </c>
      <c r="J1827" s="1">
        <v>46387</v>
      </c>
      <c r="K1827" s="1">
        <f>Table2[[#This Row],[Order_Date]]+Table2[[#This Row],[Delivery_Time_Days]]</f>
        <v>46399</v>
      </c>
      <c r="L1827" t="str">
        <f>IF(Table2[[#This Row],[Customer_Age]]&lt;30,"Young",IF(Table2[[#This Row],[Customer_Age]]&lt;45,"Middle Age","Old"))</f>
        <v>Young</v>
      </c>
      <c r="M1827" s="3">
        <f>IF(Table2[[#This Row],[Delivery_Time_Days]]&gt;=7,Table2[[#This Row],[Customer_Rating]],"")</f>
        <v>1.5</v>
      </c>
      <c r="N1827" s="3" t="str">
        <f>IF(Table2[[#This Row],[Delivery_Time_Days]]&lt;7,Table2[[#This Row],[Customer_Rating]],"")</f>
        <v/>
      </c>
    </row>
    <row r="1828" spans="1:14" x14ac:dyDescent="0.3">
      <c r="A1828">
        <v>1827</v>
      </c>
      <c r="B1828">
        <v>47</v>
      </c>
      <c r="C1828" t="s">
        <v>10</v>
      </c>
      <c r="D1828" t="s">
        <v>18</v>
      </c>
      <c r="E1828" t="s">
        <v>19</v>
      </c>
      <c r="F1828" s="2">
        <v>707.93</v>
      </c>
      <c r="G1828">
        <v>7</v>
      </c>
      <c r="H1828" s="3">
        <v>3.9</v>
      </c>
      <c r="I1828" t="s">
        <v>17</v>
      </c>
      <c r="J1828" s="1">
        <v>46388</v>
      </c>
      <c r="K1828" s="1">
        <f>Table2[[#This Row],[Order_Date]]+Table2[[#This Row],[Delivery_Time_Days]]</f>
        <v>46395</v>
      </c>
      <c r="L1828" t="str">
        <f>IF(Table2[[#This Row],[Customer_Age]]&lt;30,"Young",IF(Table2[[#This Row],[Customer_Age]]&lt;45,"Middle Age","Old"))</f>
        <v>Old</v>
      </c>
      <c r="M1828" s="3">
        <f>IF(Table2[[#This Row],[Delivery_Time_Days]]&gt;=7,Table2[[#This Row],[Customer_Rating]],"")</f>
        <v>3.9</v>
      </c>
      <c r="N1828" s="3" t="str">
        <f>IF(Table2[[#This Row],[Delivery_Time_Days]]&lt;7,Table2[[#This Row],[Customer_Rating]],"")</f>
        <v/>
      </c>
    </row>
    <row r="1829" spans="1:14" x14ac:dyDescent="0.3">
      <c r="A1829">
        <v>1828</v>
      </c>
      <c r="B1829">
        <v>43</v>
      </c>
      <c r="C1829" t="s">
        <v>14</v>
      </c>
      <c r="D1829" t="s">
        <v>18</v>
      </c>
      <c r="E1829" t="s">
        <v>16</v>
      </c>
      <c r="F1829" s="2">
        <v>374.32</v>
      </c>
      <c r="G1829">
        <v>10</v>
      </c>
      <c r="H1829" s="3">
        <v>2.7</v>
      </c>
      <c r="I1829" t="s">
        <v>17</v>
      </c>
      <c r="J1829" s="1">
        <v>46389</v>
      </c>
      <c r="K1829" s="1">
        <f>Table2[[#This Row],[Order_Date]]+Table2[[#This Row],[Delivery_Time_Days]]</f>
        <v>46399</v>
      </c>
      <c r="L1829" t="str">
        <f>IF(Table2[[#This Row],[Customer_Age]]&lt;30,"Young",IF(Table2[[#This Row],[Customer_Age]]&lt;45,"Middle Age","Old"))</f>
        <v>Middle Age</v>
      </c>
      <c r="M1829" s="3">
        <f>IF(Table2[[#This Row],[Delivery_Time_Days]]&gt;=7,Table2[[#This Row],[Customer_Rating]],"")</f>
        <v>2.7</v>
      </c>
      <c r="N1829" s="3" t="str">
        <f>IF(Table2[[#This Row],[Delivery_Time_Days]]&lt;7,Table2[[#This Row],[Customer_Rating]],"")</f>
        <v/>
      </c>
    </row>
    <row r="1830" spans="1:14" x14ac:dyDescent="0.3">
      <c r="A1830">
        <v>1829</v>
      </c>
      <c r="B1830">
        <v>60</v>
      </c>
      <c r="C1830" t="s">
        <v>23</v>
      </c>
      <c r="D1830" t="s">
        <v>22</v>
      </c>
      <c r="E1830" t="s">
        <v>21</v>
      </c>
      <c r="F1830" s="2">
        <v>599.87</v>
      </c>
      <c r="G1830">
        <v>2</v>
      </c>
      <c r="H1830" s="3">
        <v>2.4</v>
      </c>
      <c r="I1830" t="s">
        <v>17</v>
      </c>
      <c r="J1830" s="1">
        <v>46390</v>
      </c>
      <c r="K1830" s="1">
        <f>Table2[[#This Row],[Order_Date]]+Table2[[#This Row],[Delivery_Time_Days]]</f>
        <v>46392</v>
      </c>
      <c r="L1830" t="str">
        <f>IF(Table2[[#This Row],[Customer_Age]]&lt;30,"Young",IF(Table2[[#This Row],[Customer_Age]]&lt;45,"Middle Age","Old"))</f>
        <v>Old</v>
      </c>
      <c r="M1830" s="3" t="str">
        <f>IF(Table2[[#This Row],[Delivery_Time_Days]]&gt;=7,Table2[[#This Row],[Customer_Rating]],"")</f>
        <v/>
      </c>
      <c r="N1830" s="3">
        <f>IF(Table2[[#This Row],[Delivery_Time_Days]]&lt;7,Table2[[#This Row],[Customer_Rating]],"")</f>
        <v>2.4</v>
      </c>
    </row>
    <row r="1831" spans="1:14" x14ac:dyDescent="0.3">
      <c r="A1831">
        <v>1830</v>
      </c>
      <c r="B1831">
        <v>22</v>
      </c>
      <c r="C1831" t="s">
        <v>14</v>
      </c>
      <c r="D1831" t="s">
        <v>22</v>
      </c>
      <c r="E1831" t="s">
        <v>21</v>
      </c>
      <c r="F1831" s="2">
        <v>1284.67</v>
      </c>
      <c r="G1831">
        <v>10</v>
      </c>
      <c r="H1831" s="3">
        <v>2.4</v>
      </c>
      <c r="I1831" t="s">
        <v>17</v>
      </c>
      <c r="J1831" s="1">
        <v>46391</v>
      </c>
      <c r="K1831" s="1">
        <f>Table2[[#This Row],[Order_Date]]+Table2[[#This Row],[Delivery_Time_Days]]</f>
        <v>46401</v>
      </c>
      <c r="L1831" t="str">
        <f>IF(Table2[[#This Row],[Customer_Age]]&lt;30,"Young",IF(Table2[[#This Row],[Customer_Age]]&lt;45,"Middle Age","Old"))</f>
        <v>Young</v>
      </c>
      <c r="M1831" s="3">
        <f>IF(Table2[[#This Row],[Delivery_Time_Days]]&gt;=7,Table2[[#This Row],[Customer_Rating]],"")</f>
        <v>2.4</v>
      </c>
      <c r="N1831" s="3" t="str">
        <f>IF(Table2[[#This Row],[Delivery_Time_Days]]&lt;7,Table2[[#This Row],[Customer_Rating]],"")</f>
        <v/>
      </c>
    </row>
    <row r="1832" spans="1:14" x14ac:dyDescent="0.3">
      <c r="A1832">
        <v>1831</v>
      </c>
      <c r="B1832">
        <v>27</v>
      </c>
      <c r="C1832" t="s">
        <v>10</v>
      </c>
      <c r="D1832" t="s">
        <v>15</v>
      </c>
      <c r="E1832" t="s">
        <v>24</v>
      </c>
      <c r="F1832" s="2">
        <v>400.07</v>
      </c>
      <c r="G1832">
        <v>13</v>
      </c>
      <c r="H1832" s="3">
        <v>3.7</v>
      </c>
      <c r="I1832" t="s">
        <v>17</v>
      </c>
      <c r="J1832" s="1">
        <v>46392</v>
      </c>
      <c r="K1832" s="1">
        <f>Table2[[#This Row],[Order_Date]]+Table2[[#This Row],[Delivery_Time_Days]]</f>
        <v>46405</v>
      </c>
      <c r="L1832" t="str">
        <f>IF(Table2[[#This Row],[Customer_Age]]&lt;30,"Young",IF(Table2[[#This Row],[Customer_Age]]&lt;45,"Middle Age","Old"))</f>
        <v>Young</v>
      </c>
      <c r="M1832" s="3">
        <f>IF(Table2[[#This Row],[Delivery_Time_Days]]&gt;=7,Table2[[#This Row],[Customer_Rating]],"")</f>
        <v>3.7</v>
      </c>
      <c r="N1832" s="3" t="str">
        <f>IF(Table2[[#This Row],[Delivery_Time_Days]]&lt;7,Table2[[#This Row],[Customer_Rating]],"")</f>
        <v/>
      </c>
    </row>
    <row r="1833" spans="1:14" x14ac:dyDescent="0.3">
      <c r="A1833">
        <v>1832</v>
      </c>
      <c r="B1833">
        <v>57</v>
      </c>
      <c r="C1833" t="s">
        <v>23</v>
      </c>
      <c r="D1833" t="s">
        <v>25</v>
      </c>
      <c r="E1833" t="s">
        <v>24</v>
      </c>
      <c r="F1833" s="2">
        <v>896.43</v>
      </c>
      <c r="G1833">
        <v>5</v>
      </c>
      <c r="H1833" s="3">
        <v>3.3</v>
      </c>
      <c r="I1833" t="s">
        <v>17</v>
      </c>
      <c r="J1833" s="1">
        <v>46393</v>
      </c>
      <c r="K1833" s="1">
        <f>Table2[[#This Row],[Order_Date]]+Table2[[#This Row],[Delivery_Time_Days]]</f>
        <v>46398</v>
      </c>
      <c r="L1833" t="str">
        <f>IF(Table2[[#This Row],[Customer_Age]]&lt;30,"Young",IF(Table2[[#This Row],[Customer_Age]]&lt;45,"Middle Age","Old"))</f>
        <v>Old</v>
      </c>
      <c r="M1833" s="3" t="str">
        <f>IF(Table2[[#This Row],[Delivery_Time_Days]]&gt;=7,Table2[[#This Row],[Customer_Rating]],"")</f>
        <v/>
      </c>
      <c r="N1833" s="3">
        <f>IF(Table2[[#This Row],[Delivery_Time_Days]]&lt;7,Table2[[#This Row],[Customer_Rating]],"")</f>
        <v>3.3</v>
      </c>
    </row>
    <row r="1834" spans="1:14" x14ac:dyDescent="0.3">
      <c r="A1834">
        <v>1833</v>
      </c>
      <c r="B1834">
        <v>58</v>
      </c>
      <c r="C1834" t="s">
        <v>23</v>
      </c>
      <c r="D1834" t="s">
        <v>20</v>
      </c>
      <c r="E1834" t="s">
        <v>16</v>
      </c>
      <c r="F1834" s="2">
        <v>130.69999999999999</v>
      </c>
      <c r="G1834">
        <v>2</v>
      </c>
      <c r="H1834" s="3">
        <v>1.8</v>
      </c>
      <c r="I1834" t="s">
        <v>13</v>
      </c>
      <c r="J1834" s="1">
        <v>46394</v>
      </c>
      <c r="K1834" s="1">
        <f>Table2[[#This Row],[Order_Date]]+Table2[[#This Row],[Delivery_Time_Days]]</f>
        <v>46396</v>
      </c>
      <c r="L1834" t="str">
        <f>IF(Table2[[#This Row],[Customer_Age]]&lt;30,"Young",IF(Table2[[#This Row],[Customer_Age]]&lt;45,"Middle Age","Old"))</f>
        <v>Old</v>
      </c>
      <c r="M1834" s="3" t="str">
        <f>IF(Table2[[#This Row],[Delivery_Time_Days]]&gt;=7,Table2[[#This Row],[Customer_Rating]],"")</f>
        <v/>
      </c>
      <c r="N1834" s="3">
        <f>IF(Table2[[#This Row],[Delivery_Time_Days]]&lt;7,Table2[[#This Row],[Customer_Rating]],"")</f>
        <v>1.8</v>
      </c>
    </row>
    <row r="1835" spans="1:14" x14ac:dyDescent="0.3">
      <c r="A1835">
        <v>1834</v>
      </c>
      <c r="B1835">
        <v>44</v>
      </c>
      <c r="C1835" t="s">
        <v>14</v>
      </c>
      <c r="D1835" t="s">
        <v>22</v>
      </c>
      <c r="E1835" t="s">
        <v>21</v>
      </c>
      <c r="F1835" s="2">
        <v>432.7</v>
      </c>
      <c r="G1835">
        <v>10</v>
      </c>
      <c r="H1835" s="3">
        <v>1.5</v>
      </c>
      <c r="I1835" t="s">
        <v>13</v>
      </c>
      <c r="J1835" s="1">
        <v>46395</v>
      </c>
      <c r="K1835" s="1">
        <f>Table2[[#This Row],[Order_Date]]+Table2[[#This Row],[Delivery_Time_Days]]</f>
        <v>46405</v>
      </c>
      <c r="L1835" t="str">
        <f>IF(Table2[[#This Row],[Customer_Age]]&lt;30,"Young",IF(Table2[[#This Row],[Customer_Age]]&lt;45,"Middle Age","Old"))</f>
        <v>Middle Age</v>
      </c>
      <c r="M1835" s="3">
        <f>IF(Table2[[#This Row],[Delivery_Time_Days]]&gt;=7,Table2[[#This Row],[Customer_Rating]],"")</f>
        <v>1.5</v>
      </c>
      <c r="N1835" s="3" t="str">
        <f>IF(Table2[[#This Row],[Delivery_Time_Days]]&lt;7,Table2[[#This Row],[Customer_Rating]],"")</f>
        <v/>
      </c>
    </row>
    <row r="1836" spans="1:14" x14ac:dyDescent="0.3">
      <c r="A1836">
        <v>1835</v>
      </c>
      <c r="B1836">
        <v>28</v>
      </c>
      <c r="C1836" t="s">
        <v>14</v>
      </c>
      <c r="D1836" t="s">
        <v>18</v>
      </c>
      <c r="E1836" t="s">
        <v>12</v>
      </c>
      <c r="F1836" s="2">
        <v>1402.92</v>
      </c>
      <c r="G1836">
        <v>14</v>
      </c>
      <c r="H1836" s="3">
        <v>4.8</v>
      </c>
      <c r="I1836" t="s">
        <v>17</v>
      </c>
      <c r="J1836" s="1">
        <v>46396</v>
      </c>
      <c r="K1836" s="1">
        <f>Table2[[#This Row],[Order_Date]]+Table2[[#This Row],[Delivery_Time_Days]]</f>
        <v>46410</v>
      </c>
      <c r="L1836" t="str">
        <f>IF(Table2[[#This Row],[Customer_Age]]&lt;30,"Young",IF(Table2[[#This Row],[Customer_Age]]&lt;45,"Middle Age","Old"))</f>
        <v>Young</v>
      </c>
      <c r="M1836" s="3">
        <f>IF(Table2[[#This Row],[Delivery_Time_Days]]&gt;=7,Table2[[#This Row],[Customer_Rating]],"")</f>
        <v>4.8</v>
      </c>
      <c r="N1836" s="3" t="str">
        <f>IF(Table2[[#This Row],[Delivery_Time_Days]]&lt;7,Table2[[#This Row],[Customer_Rating]],"")</f>
        <v/>
      </c>
    </row>
    <row r="1837" spans="1:14" x14ac:dyDescent="0.3">
      <c r="A1837">
        <v>1836</v>
      </c>
      <c r="B1837">
        <v>31</v>
      </c>
      <c r="C1837" t="s">
        <v>23</v>
      </c>
      <c r="D1837" t="s">
        <v>20</v>
      </c>
      <c r="E1837" t="s">
        <v>21</v>
      </c>
      <c r="F1837" s="2">
        <v>1329.27</v>
      </c>
      <c r="G1837">
        <v>6</v>
      </c>
      <c r="H1837" s="3">
        <v>4.3</v>
      </c>
      <c r="I1837" t="s">
        <v>17</v>
      </c>
      <c r="J1837" s="1">
        <v>46397</v>
      </c>
      <c r="K1837" s="1">
        <f>Table2[[#This Row],[Order_Date]]+Table2[[#This Row],[Delivery_Time_Days]]</f>
        <v>46403</v>
      </c>
      <c r="L1837" t="str">
        <f>IF(Table2[[#This Row],[Customer_Age]]&lt;30,"Young",IF(Table2[[#This Row],[Customer_Age]]&lt;45,"Middle Age","Old"))</f>
        <v>Middle Age</v>
      </c>
      <c r="M1837" s="3" t="str">
        <f>IF(Table2[[#This Row],[Delivery_Time_Days]]&gt;=7,Table2[[#This Row],[Customer_Rating]],"")</f>
        <v/>
      </c>
      <c r="N1837" s="3">
        <f>IF(Table2[[#This Row],[Delivery_Time_Days]]&lt;7,Table2[[#This Row],[Customer_Rating]],"")</f>
        <v>4.3</v>
      </c>
    </row>
    <row r="1838" spans="1:14" x14ac:dyDescent="0.3">
      <c r="A1838">
        <v>1837</v>
      </c>
      <c r="B1838">
        <v>60</v>
      </c>
      <c r="C1838" t="s">
        <v>23</v>
      </c>
      <c r="D1838" t="s">
        <v>25</v>
      </c>
      <c r="E1838" t="s">
        <v>24</v>
      </c>
      <c r="F1838" s="2">
        <v>784.13</v>
      </c>
      <c r="G1838">
        <v>4</v>
      </c>
      <c r="H1838" s="3">
        <v>3.6</v>
      </c>
      <c r="I1838" t="s">
        <v>13</v>
      </c>
      <c r="J1838" s="1">
        <v>46398</v>
      </c>
      <c r="K1838" s="1">
        <f>Table2[[#This Row],[Order_Date]]+Table2[[#This Row],[Delivery_Time_Days]]</f>
        <v>46402</v>
      </c>
      <c r="L1838" t="str">
        <f>IF(Table2[[#This Row],[Customer_Age]]&lt;30,"Young",IF(Table2[[#This Row],[Customer_Age]]&lt;45,"Middle Age","Old"))</f>
        <v>Old</v>
      </c>
      <c r="M1838" s="3" t="str">
        <f>IF(Table2[[#This Row],[Delivery_Time_Days]]&gt;=7,Table2[[#This Row],[Customer_Rating]],"")</f>
        <v/>
      </c>
      <c r="N1838" s="3">
        <f>IF(Table2[[#This Row],[Delivery_Time_Days]]&lt;7,Table2[[#This Row],[Customer_Rating]],"")</f>
        <v>3.6</v>
      </c>
    </row>
    <row r="1839" spans="1:14" x14ac:dyDescent="0.3">
      <c r="A1839">
        <v>1838</v>
      </c>
      <c r="B1839">
        <v>25</v>
      </c>
      <c r="C1839" t="s">
        <v>10</v>
      </c>
      <c r="D1839" t="s">
        <v>18</v>
      </c>
      <c r="E1839" t="s">
        <v>19</v>
      </c>
      <c r="F1839" s="2">
        <v>349.65</v>
      </c>
      <c r="G1839">
        <v>8</v>
      </c>
      <c r="H1839" s="3">
        <v>2.2999999999999998</v>
      </c>
      <c r="I1839" t="s">
        <v>17</v>
      </c>
      <c r="J1839" s="1">
        <v>46399</v>
      </c>
      <c r="K1839" s="1">
        <f>Table2[[#This Row],[Order_Date]]+Table2[[#This Row],[Delivery_Time_Days]]</f>
        <v>46407</v>
      </c>
      <c r="L1839" t="str">
        <f>IF(Table2[[#This Row],[Customer_Age]]&lt;30,"Young",IF(Table2[[#This Row],[Customer_Age]]&lt;45,"Middle Age","Old"))</f>
        <v>Young</v>
      </c>
      <c r="M1839" s="3">
        <f>IF(Table2[[#This Row],[Delivery_Time_Days]]&gt;=7,Table2[[#This Row],[Customer_Rating]],"")</f>
        <v>2.2999999999999998</v>
      </c>
      <c r="N1839" s="3" t="str">
        <f>IF(Table2[[#This Row],[Delivery_Time_Days]]&lt;7,Table2[[#This Row],[Customer_Rating]],"")</f>
        <v/>
      </c>
    </row>
    <row r="1840" spans="1:14" x14ac:dyDescent="0.3">
      <c r="A1840">
        <v>1839</v>
      </c>
      <c r="B1840">
        <v>39</v>
      </c>
      <c r="C1840" t="s">
        <v>14</v>
      </c>
      <c r="D1840" t="s">
        <v>25</v>
      </c>
      <c r="E1840" t="s">
        <v>19</v>
      </c>
      <c r="F1840" s="2">
        <v>229.8</v>
      </c>
      <c r="G1840">
        <v>1</v>
      </c>
      <c r="H1840" s="3">
        <v>2.1</v>
      </c>
      <c r="I1840" t="s">
        <v>17</v>
      </c>
      <c r="J1840" s="1">
        <v>46400</v>
      </c>
      <c r="K1840" s="1">
        <f>Table2[[#This Row],[Order_Date]]+Table2[[#This Row],[Delivery_Time_Days]]</f>
        <v>46401</v>
      </c>
      <c r="L1840" t="str">
        <f>IF(Table2[[#This Row],[Customer_Age]]&lt;30,"Young",IF(Table2[[#This Row],[Customer_Age]]&lt;45,"Middle Age","Old"))</f>
        <v>Middle Age</v>
      </c>
      <c r="M1840" s="3" t="str">
        <f>IF(Table2[[#This Row],[Delivery_Time_Days]]&gt;=7,Table2[[#This Row],[Customer_Rating]],"")</f>
        <v/>
      </c>
      <c r="N1840" s="3">
        <f>IF(Table2[[#This Row],[Delivery_Time_Days]]&lt;7,Table2[[#This Row],[Customer_Rating]],"")</f>
        <v>2.1</v>
      </c>
    </row>
    <row r="1841" spans="1:14" x14ac:dyDescent="0.3">
      <c r="A1841">
        <v>1840</v>
      </c>
      <c r="B1841">
        <v>56</v>
      </c>
      <c r="C1841" t="s">
        <v>23</v>
      </c>
      <c r="D1841" t="s">
        <v>25</v>
      </c>
      <c r="E1841" t="s">
        <v>16</v>
      </c>
      <c r="F1841" s="2">
        <v>279.58999999999997</v>
      </c>
      <c r="G1841">
        <v>8</v>
      </c>
      <c r="H1841" s="3">
        <v>4.8</v>
      </c>
      <c r="I1841" t="s">
        <v>17</v>
      </c>
      <c r="J1841" s="1">
        <v>46401</v>
      </c>
      <c r="K1841" s="1">
        <f>Table2[[#This Row],[Order_Date]]+Table2[[#This Row],[Delivery_Time_Days]]</f>
        <v>46409</v>
      </c>
      <c r="L1841" t="str">
        <f>IF(Table2[[#This Row],[Customer_Age]]&lt;30,"Young",IF(Table2[[#This Row],[Customer_Age]]&lt;45,"Middle Age","Old"))</f>
        <v>Old</v>
      </c>
      <c r="M1841" s="3">
        <f>IF(Table2[[#This Row],[Delivery_Time_Days]]&gt;=7,Table2[[#This Row],[Customer_Rating]],"")</f>
        <v>4.8</v>
      </c>
      <c r="N1841" s="3" t="str">
        <f>IF(Table2[[#This Row],[Delivery_Time_Days]]&lt;7,Table2[[#This Row],[Customer_Rating]],"")</f>
        <v/>
      </c>
    </row>
    <row r="1842" spans="1:14" x14ac:dyDescent="0.3">
      <c r="A1842">
        <v>1841</v>
      </c>
      <c r="B1842">
        <v>65</v>
      </c>
      <c r="C1842" t="s">
        <v>23</v>
      </c>
      <c r="D1842" t="s">
        <v>22</v>
      </c>
      <c r="E1842" t="s">
        <v>24</v>
      </c>
      <c r="F1842" s="2">
        <v>1060.8699999999999</v>
      </c>
      <c r="G1842">
        <v>11</v>
      </c>
      <c r="H1842" s="3">
        <v>4.5999999999999996</v>
      </c>
      <c r="I1842" t="s">
        <v>17</v>
      </c>
      <c r="J1842" s="1">
        <v>46402</v>
      </c>
      <c r="K1842" s="1">
        <f>Table2[[#This Row],[Order_Date]]+Table2[[#This Row],[Delivery_Time_Days]]</f>
        <v>46413</v>
      </c>
      <c r="L1842" t="str">
        <f>IF(Table2[[#This Row],[Customer_Age]]&lt;30,"Young",IF(Table2[[#This Row],[Customer_Age]]&lt;45,"Middle Age","Old"))</f>
        <v>Old</v>
      </c>
      <c r="M1842" s="3">
        <f>IF(Table2[[#This Row],[Delivery_Time_Days]]&gt;=7,Table2[[#This Row],[Customer_Rating]],"")</f>
        <v>4.5999999999999996</v>
      </c>
      <c r="N1842" s="3" t="str">
        <f>IF(Table2[[#This Row],[Delivery_Time_Days]]&lt;7,Table2[[#This Row],[Customer_Rating]],"")</f>
        <v/>
      </c>
    </row>
    <row r="1843" spans="1:14" x14ac:dyDescent="0.3">
      <c r="A1843">
        <v>1842</v>
      </c>
      <c r="B1843">
        <v>30</v>
      </c>
      <c r="C1843" t="s">
        <v>23</v>
      </c>
      <c r="D1843" t="s">
        <v>15</v>
      </c>
      <c r="E1843" t="s">
        <v>19</v>
      </c>
      <c r="F1843" s="2">
        <v>508.88</v>
      </c>
      <c r="G1843">
        <v>13</v>
      </c>
      <c r="H1843" s="3">
        <v>4.0999999999999996</v>
      </c>
      <c r="I1843" t="s">
        <v>13</v>
      </c>
      <c r="J1843" s="1">
        <v>46403</v>
      </c>
      <c r="K1843" s="1">
        <f>Table2[[#This Row],[Order_Date]]+Table2[[#This Row],[Delivery_Time_Days]]</f>
        <v>46416</v>
      </c>
      <c r="L1843" t="str">
        <f>IF(Table2[[#This Row],[Customer_Age]]&lt;30,"Young",IF(Table2[[#This Row],[Customer_Age]]&lt;45,"Middle Age","Old"))</f>
        <v>Middle Age</v>
      </c>
      <c r="M1843" s="3">
        <f>IF(Table2[[#This Row],[Delivery_Time_Days]]&gt;=7,Table2[[#This Row],[Customer_Rating]],"")</f>
        <v>4.0999999999999996</v>
      </c>
      <c r="N1843" s="3" t="str">
        <f>IF(Table2[[#This Row],[Delivery_Time_Days]]&lt;7,Table2[[#This Row],[Customer_Rating]],"")</f>
        <v/>
      </c>
    </row>
    <row r="1844" spans="1:14" x14ac:dyDescent="0.3">
      <c r="A1844">
        <v>1843</v>
      </c>
      <c r="B1844">
        <v>22</v>
      </c>
      <c r="C1844" t="s">
        <v>14</v>
      </c>
      <c r="D1844" t="s">
        <v>15</v>
      </c>
      <c r="E1844" t="s">
        <v>21</v>
      </c>
      <c r="F1844" s="2">
        <v>860.99</v>
      </c>
      <c r="G1844">
        <v>10</v>
      </c>
      <c r="H1844" s="3">
        <v>3.9</v>
      </c>
      <c r="I1844" t="s">
        <v>17</v>
      </c>
      <c r="J1844" s="1">
        <v>46404</v>
      </c>
      <c r="K1844" s="1">
        <f>Table2[[#This Row],[Order_Date]]+Table2[[#This Row],[Delivery_Time_Days]]</f>
        <v>46414</v>
      </c>
      <c r="L1844" t="str">
        <f>IF(Table2[[#This Row],[Customer_Age]]&lt;30,"Young",IF(Table2[[#This Row],[Customer_Age]]&lt;45,"Middle Age","Old"))</f>
        <v>Young</v>
      </c>
      <c r="M1844" s="3">
        <f>IF(Table2[[#This Row],[Delivery_Time_Days]]&gt;=7,Table2[[#This Row],[Customer_Rating]],"")</f>
        <v>3.9</v>
      </c>
      <c r="N1844" s="3" t="str">
        <f>IF(Table2[[#This Row],[Delivery_Time_Days]]&lt;7,Table2[[#This Row],[Customer_Rating]],"")</f>
        <v/>
      </c>
    </row>
    <row r="1845" spans="1:14" x14ac:dyDescent="0.3">
      <c r="A1845">
        <v>1844</v>
      </c>
      <c r="B1845">
        <v>18</v>
      </c>
      <c r="C1845" t="s">
        <v>23</v>
      </c>
      <c r="D1845" t="s">
        <v>25</v>
      </c>
      <c r="E1845" t="s">
        <v>24</v>
      </c>
      <c r="F1845" s="2">
        <v>218.89</v>
      </c>
      <c r="G1845">
        <v>13</v>
      </c>
      <c r="H1845" s="3">
        <v>3.8</v>
      </c>
      <c r="I1845" t="s">
        <v>13</v>
      </c>
      <c r="J1845" s="1">
        <v>46405</v>
      </c>
      <c r="K1845" s="1">
        <f>Table2[[#This Row],[Order_Date]]+Table2[[#This Row],[Delivery_Time_Days]]</f>
        <v>46418</v>
      </c>
      <c r="L1845" t="str">
        <f>IF(Table2[[#This Row],[Customer_Age]]&lt;30,"Young",IF(Table2[[#This Row],[Customer_Age]]&lt;45,"Middle Age","Old"))</f>
        <v>Young</v>
      </c>
      <c r="M1845" s="3">
        <f>IF(Table2[[#This Row],[Delivery_Time_Days]]&gt;=7,Table2[[#This Row],[Customer_Rating]],"")</f>
        <v>3.8</v>
      </c>
      <c r="N1845" s="3" t="str">
        <f>IF(Table2[[#This Row],[Delivery_Time_Days]]&lt;7,Table2[[#This Row],[Customer_Rating]],"")</f>
        <v/>
      </c>
    </row>
    <row r="1846" spans="1:14" x14ac:dyDescent="0.3">
      <c r="A1846">
        <v>1845</v>
      </c>
      <c r="B1846">
        <v>34</v>
      </c>
      <c r="C1846" t="s">
        <v>10</v>
      </c>
      <c r="D1846" t="s">
        <v>25</v>
      </c>
      <c r="E1846" t="s">
        <v>12</v>
      </c>
      <c r="F1846" s="2">
        <v>13.67</v>
      </c>
      <c r="G1846">
        <v>10</v>
      </c>
      <c r="H1846" s="3">
        <v>1.6</v>
      </c>
      <c r="I1846" t="s">
        <v>13</v>
      </c>
      <c r="J1846" s="1">
        <v>46406</v>
      </c>
      <c r="K1846" s="1">
        <f>Table2[[#This Row],[Order_Date]]+Table2[[#This Row],[Delivery_Time_Days]]</f>
        <v>46416</v>
      </c>
      <c r="L1846" t="str">
        <f>IF(Table2[[#This Row],[Customer_Age]]&lt;30,"Young",IF(Table2[[#This Row],[Customer_Age]]&lt;45,"Middle Age","Old"))</f>
        <v>Middle Age</v>
      </c>
      <c r="M1846" s="3">
        <f>IF(Table2[[#This Row],[Delivery_Time_Days]]&gt;=7,Table2[[#This Row],[Customer_Rating]],"")</f>
        <v>1.6</v>
      </c>
      <c r="N1846" s="3" t="str">
        <f>IF(Table2[[#This Row],[Delivery_Time_Days]]&lt;7,Table2[[#This Row],[Customer_Rating]],"")</f>
        <v/>
      </c>
    </row>
    <row r="1847" spans="1:14" x14ac:dyDescent="0.3">
      <c r="A1847">
        <v>1846</v>
      </c>
      <c r="B1847">
        <v>40</v>
      </c>
      <c r="C1847" t="s">
        <v>10</v>
      </c>
      <c r="D1847" t="s">
        <v>20</v>
      </c>
      <c r="E1847" t="s">
        <v>21</v>
      </c>
      <c r="F1847" s="2">
        <v>558.57000000000005</v>
      </c>
      <c r="G1847">
        <v>2</v>
      </c>
      <c r="H1847" s="3">
        <v>3</v>
      </c>
      <c r="I1847" t="s">
        <v>13</v>
      </c>
      <c r="J1847" s="1">
        <v>46407</v>
      </c>
      <c r="K1847" s="1">
        <f>Table2[[#This Row],[Order_Date]]+Table2[[#This Row],[Delivery_Time_Days]]</f>
        <v>46409</v>
      </c>
      <c r="L1847" t="str">
        <f>IF(Table2[[#This Row],[Customer_Age]]&lt;30,"Young",IF(Table2[[#This Row],[Customer_Age]]&lt;45,"Middle Age","Old"))</f>
        <v>Middle Age</v>
      </c>
      <c r="M1847" s="3" t="str">
        <f>IF(Table2[[#This Row],[Delivery_Time_Days]]&gt;=7,Table2[[#This Row],[Customer_Rating]],"")</f>
        <v/>
      </c>
      <c r="N1847" s="3">
        <f>IF(Table2[[#This Row],[Delivery_Time_Days]]&lt;7,Table2[[#This Row],[Customer_Rating]],"")</f>
        <v>3</v>
      </c>
    </row>
    <row r="1848" spans="1:14" x14ac:dyDescent="0.3">
      <c r="A1848">
        <v>1847</v>
      </c>
      <c r="B1848">
        <v>24</v>
      </c>
      <c r="C1848" t="s">
        <v>14</v>
      </c>
      <c r="D1848" t="s">
        <v>15</v>
      </c>
      <c r="E1848" t="s">
        <v>16</v>
      </c>
      <c r="F1848" s="2">
        <v>1178.48</v>
      </c>
      <c r="G1848">
        <v>14</v>
      </c>
      <c r="H1848" s="3">
        <v>3</v>
      </c>
      <c r="I1848" t="s">
        <v>13</v>
      </c>
      <c r="J1848" s="1">
        <v>46408</v>
      </c>
      <c r="K1848" s="1">
        <f>Table2[[#This Row],[Order_Date]]+Table2[[#This Row],[Delivery_Time_Days]]</f>
        <v>46422</v>
      </c>
      <c r="L1848" t="str">
        <f>IF(Table2[[#This Row],[Customer_Age]]&lt;30,"Young",IF(Table2[[#This Row],[Customer_Age]]&lt;45,"Middle Age","Old"))</f>
        <v>Young</v>
      </c>
      <c r="M1848" s="3">
        <f>IF(Table2[[#This Row],[Delivery_Time_Days]]&gt;=7,Table2[[#This Row],[Customer_Rating]],"")</f>
        <v>3</v>
      </c>
      <c r="N1848" s="3" t="str">
        <f>IF(Table2[[#This Row],[Delivery_Time_Days]]&lt;7,Table2[[#This Row],[Customer_Rating]],"")</f>
        <v/>
      </c>
    </row>
    <row r="1849" spans="1:14" x14ac:dyDescent="0.3">
      <c r="A1849">
        <v>1848</v>
      </c>
      <c r="B1849">
        <v>40</v>
      </c>
      <c r="C1849" t="s">
        <v>14</v>
      </c>
      <c r="D1849" t="s">
        <v>22</v>
      </c>
      <c r="E1849" t="s">
        <v>19</v>
      </c>
      <c r="F1849" s="2">
        <v>866.91</v>
      </c>
      <c r="G1849">
        <v>11</v>
      </c>
      <c r="H1849" s="3">
        <v>2</v>
      </c>
      <c r="I1849" t="s">
        <v>13</v>
      </c>
      <c r="J1849" s="1">
        <v>46409</v>
      </c>
      <c r="K1849" s="1">
        <f>Table2[[#This Row],[Order_Date]]+Table2[[#This Row],[Delivery_Time_Days]]</f>
        <v>46420</v>
      </c>
      <c r="L1849" t="str">
        <f>IF(Table2[[#This Row],[Customer_Age]]&lt;30,"Young",IF(Table2[[#This Row],[Customer_Age]]&lt;45,"Middle Age","Old"))</f>
        <v>Middle Age</v>
      </c>
      <c r="M1849" s="3">
        <f>IF(Table2[[#This Row],[Delivery_Time_Days]]&gt;=7,Table2[[#This Row],[Customer_Rating]],"")</f>
        <v>2</v>
      </c>
      <c r="N1849" s="3" t="str">
        <f>IF(Table2[[#This Row],[Delivery_Time_Days]]&lt;7,Table2[[#This Row],[Customer_Rating]],"")</f>
        <v/>
      </c>
    </row>
    <row r="1850" spans="1:14" x14ac:dyDescent="0.3">
      <c r="A1850">
        <v>1849</v>
      </c>
      <c r="B1850">
        <v>30</v>
      </c>
      <c r="C1850" t="s">
        <v>14</v>
      </c>
      <c r="D1850" t="s">
        <v>22</v>
      </c>
      <c r="E1850" t="s">
        <v>16</v>
      </c>
      <c r="F1850" s="2">
        <v>328.05</v>
      </c>
      <c r="G1850">
        <v>1</v>
      </c>
      <c r="H1850" s="3">
        <v>1.8</v>
      </c>
      <c r="I1850" t="s">
        <v>13</v>
      </c>
      <c r="J1850" s="1">
        <v>46410</v>
      </c>
      <c r="K1850" s="1">
        <f>Table2[[#This Row],[Order_Date]]+Table2[[#This Row],[Delivery_Time_Days]]</f>
        <v>46411</v>
      </c>
      <c r="L1850" t="str">
        <f>IF(Table2[[#This Row],[Customer_Age]]&lt;30,"Young",IF(Table2[[#This Row],[Customer_Age]]&lt;45,"Middle Age","Old"))</f>
        <v>Middle Age</v>
      </c>
      <c r="M1850" s="3" t="str">
        <f>IF(Table2[[#This Row],[Delivery_Time_Days]]&gt;=7,Table2[[#This Row],[Customer_Rating]],"")</f>
        <v/>
      </c>
      <c r="N1850" s="3">
        <f>IF(Table2[[#This Row],[Delivery_Time_Days]]&lt;7,Table2[[#This Row],[Customer_Rating]],"")</f>
        <v>1.8</v>
      </c>
    </row>
    <row r="1851" spans="1:14" x14ac:dyDescent="0.3">
      <c r="A1851">
        <v>1850</v>
      </c>
      <c r="B1851">
        <v>44</v>
      </c>
      <c r="C1851" t="s">
        <v>10</v>
      </c>
      <c r="D1851" t="s">
        <v>20</v>
      </c>
      <c r="E1851" t="s">
        <v>12</v>
      </c>
      <c r="F1851" s="2">
        <v>1048.3399999999999</v>
      </c>
      <c r="G1851">
        <v>14</v>
      </c>
      <c r="H1851" s="3">
        <v>4.3</v>
      </c>
      <c r="I1851" t="s">
        <v>17</v>
      </c>
      <c r="J1851" s="1">
        <v>46411</v>
      </c>
      <c r="K1851" s="1">
        <f>Table2[[#This Row],[Order_Date]]+Table2[[#This Row],[Delivery_Time_Days]]</f>
        <v>46425</v>
      </c>
      <c r="L1851" t="str">
        <f>IF(Table2[[#This Row],[Customer_Age]]&lt;30,"Young",IF(Table2[[#This Row],[Customer_Age]]&lt;45,"Middle Age","Old"))</f>
        <v>Middle Age</v>
      </c>
      <c r="M1851" s="3">
        <f>IF(Table2[[#This Row],[Delivery_Time_Days]]&gt;=7,Table2[[#This Row],[Customer_Rating]],"")</f>
        <v>4.3</v>
      </c>
      <c r="N1851" s="3" t="str">
        <f>IF(Table2[[#This Row],[Delivery_Time_Days]]&lt;7,Table2[[#This Row],[Customer_Rating]],"")</f>
        <v/>
      </c>
    </row>
    <row r="1852" spans="1:14" x14ac:dyDescent="0.3">
      <c r="A1852">
        <v>1851</v>
      </c>
      <c r="B1852">
        <v>26</v>
      </c>
      <c r="C1852" t="s">
        <v>23</v>
      </c>
      <c r="D1852" t="s">
        <v>18</v>
      </c>
      <c r="E1852" t="s">
        <v>21</v>
      </c>
      <c r="F1852" s="2">
        <v>1031.33</v>
      </c>
      <c r="G1852">
        <v>1</v>
      </c>
      <c r="H1852" s="3">
        <v>4.8</v>
      </c>
      <c r="I1852" t="s">
        <v>17</v>
      </c>
      <c r="J1852" s="1">
        <v>46412</v>
      </c>
      <c r="K1852" s="1">
        <f>Table2[[#This Row],[Order_Date]]+Table2[[#This Row],[Delivery_Time_Days]]</f>
        <v>46413</v>
      </c>
      <c r="L1852" t="str">
        <f>IF(Table2[[#This Row],[Customer_Age]]&lt;30,"Young",IF(Table2[[#This Row],[Customer_Age]]&lt;45,"Middle Age","Old"))</f>
        <v>Young</v>
      </c>
      <c r="M1852" s="3" t="str">
        <f>IF(Table2[[#This Row],[Delivery_Time_Days]]&gt;=7,Table2[[#This Row],[Customer_Rating]],"")</f>
        <v/>
      </c>
      <c r="N1852" s="3">
        <f>IF(Table2[[#This Row],[Delivery_Time_Days]]&lt;7,Table2[[#This Row],[Customer_Rating]],"")</f>
        <v>4.8</v>
      </c>
    </row>
    <row r="1853" spans="1:14" x14ac:dyDescent="0.3">
      <c r="A1853">
        <v>1852</v>
      </c>
      <c r="B1853">
        <v>25</v>
      </c>
      <c r="C1853" t="s">
        <v>14</v>
      </c>
      <c r="D1853" t="s">
        <v>11</v>
      </c>
      <c r="E1853" t="s">
        <v>12</v>
      </c>
      <c r="F1853" s="2">
        <v>604.76</v>
      </c>
      <c r="G1853">
        <v>11</v>
      </c>
      <c r="H1853" s="3">
        <v>2.6</v>
      </c>
      <c r="I1853" t="s">
        <v>17</v>
      </c>
      <c r="J1853" s="1">
        <v>46413</v>
      </c>
      <c r="K1853" s="1">
        <f>Table2[[#This Row],[Order_Date]]+Table2[[#This Row],[Delivery_Time_Days]]</f>
        <v>46424</v>
      </c>
      <c r="L1853" t="str">
        <f>IF(Table2[[#This Row],[Customer_Age]]&lt;30,"Young",IF(Table2[[#This Row],[Customer_Age]]&lt;45,"Middle Age","Old"))</f>
        <v>Young</v>
      </c>
      <c r="M1853" s="3">
        <f>IF(Table2[[#This Row],[Delivery_Time_Days]]&gt;=7,Table2[[#This Row],[Customer_Rating]],"")</f>
        <v>2.6</v>
      </c>
      <c r="N1853" s="3" t="str">
        <f>IF(Table2[[#This Row],[Delivery_Time_Days]]&lt;7,Table2[[#This Row],[Customer_Rating]],"")</f>
        <v/>
      </c>
    </row>
    <row r="1854" spans="1:14" x14ac:dyDescent="0.3">
      <c r="A1854">
        <v>1853</v>
      </c>
      <c r="B1854">
        <v>47</v>
      </c>
      <c r="C1854" t="s">
        <v>10</v>
      </c>
      <c r="D1854" t="s">
        <v>15</v>
      </c>
      <c r="E1854" t="s">
        <v>12</v>
      </c>
      <c r="F1854" s="2">
        <v>128.63</v>
      </c>
      <c r="G1854">
        <v>4</v>
      </c>
      <c r="H1854" s="3">
        <v>4.0999999999999996</v>
      </c>
      <c r="I1854" t="s">
        <v>13</v>
      </c>
      <c r="J1854" s="1">
        <v>46414</v>
      </c>
      <c r="K1854" s="1">
        <f>Table2[[#This Row],[Order_Date]]+Table2[[#This Row],[Delivery_Time_Days]]</f>
        <v>46418</v>
      </c>
      <c r="L1854" t="str">
        <f>IF(Table2[[#This Row],[Customer_Age]]&lt;30,"Young",IF(Table2[[#This Row],[Customer_Age]]&lt;45,"Middle Age","Old"))</f>
        <v>Old</v>
      </c>
      <c r="M1854" s="3" t="str">
        <f>IF(Table2[[#This Row],[Delivery_Time_Days]]&gt;=7,Table2[[#This Row],[Customer_Rating]],"")</f>
        <v/>
      </c>
      <c r="N1854" s="3">
        <f>IF(Table2[[#This Row],[Delivery_Time_Days]]&lt;7,Table2[[#This Row],[Customer_Rating]],"")</f>
        <v>4.0999999999999996</v>
      </c>
    </row>
    <row r="1855" spans="1:14" x14ac:dyDescent="0.3">
      <c r="A1855">
        <v>1854</v>
      </c>
      <c r="B1855">
        <v>45</v>
      </c>
      <c r="C1855" t="s">
        <v>14</v>
      </c>
      <c r="D1855" t="s">
        <v>20</v>
      </c>
      <c r="E1855" t="s">
        <v>19</v>
      </c>
      <c r="F1855" s="2">
        <v>935.55</v>
      </c>
      <c r="G1855">
        <v>9</v>
      </c>
      <c r="H1855" s="3">
        <v>3.6</v>
      </c>
      <c r="I1855" t="s">
        <v>13</v>
      </c>
      <c r="J1855" s="1">
        <v>46415</v>
      </c>
      <c r="K1855" s="1">
        <f>Table2[[#This Row],[Order_Date]]+Table2[[#This Row],[Delivery_Time_Days]]</f>
        <v>46424</v>
      </c>
      <c r="L1855" t="str">
        <f>IF(Table2[[#This Row],[Customer_Age]]&lt;30,"Young",IF(Table2[[#This Row],[Customer_Age]]&lt;45,"Middle Age","Old"))</f>
        <v>Old</v>
      </c>
      <c r="M1855" s="3">
        <f>IF(Table2[[#This Row],[Delivery_Time_Days]]&gt;=7,Table2[[#This Row],[Customer_Rating]],"")</f>
        <v>3.6</v>
      </c>
      <c r="N1855" s="3" t="str">
        <f>IF(Table2[[#This Row],[Delivery_Time_Days]]&lt;7,Table2[[#This Row],[Customer_Rating]],"")</f>
        <v/>
      </c>
    </row>
    <row r="1856" spans="1:14" x14ac:dyDescent="0.3">
      <c r="A1856">
        <v>1855</v>
      </c>
      <c r="B1856">
        <v>46</v>
      </c>
      <c r="C1856" t="s">
        <v>23</v>
      </c>
      <c r="D1856" t="s">
        <v>22</v>
      </c>
      <c r="E1856" t="s">
        <v>24</v>
      </c>
      <c r="F1856" s="2">
        <v>1408.38</v>
      </c>
      <c r="G1856">
        <v>2</v>
      </c>
      <c r="H1856" s="3">
        <v>3.6</v>
      </c>
      <c r="I1856" t="s">
        <v>17</v>
      </c>
      <c r="J1856" s="1">
        <v>46416</v>
      </c>
      <c r="K1856" s="1">
        <f>Table2[[#This Row],[Order_Date]]+Table2[[#This Row],[Delivery_Time_Days]]</f>
        <v>46418</v>
      </c>
      <c r="L1856" t="str">
        <f>IF(Table2[[#This Row],[Customer_Age]]&lt;30,"Young",IF(Table2[[#This Row],[Customer_Age]]&lt;45,"Middle Age","Old"))</f>
        <v>Old</v>
      </c>
      <c r="M1856" s="3" t="str">
        <f>IF(Table2[[#This Row],[Delivery_Time_Days]]&gt;=7,Table2[[#This Row],[Customer_Rating]],"")</f>
        <v/>
      </c>
      <c r="N1856" s="3">
        <f>IF(Table2[[#This Row],[Delivery_Time_Days]]&lt;7,Table2[[#This Row],[Customer_Rating]],"")</f>
        <v>3.6</v>
      </c>
    </row>
    <row r="1857" spans="1:14" x14ac:dyDescent="0.3">
      <c r="A1857">
        <v>1856</v>
      </c>
      <c r="B1857">
        <v>22</v>
      </c>
      <c r="C1857" t="s">
        <v>10</v>
      </c>
      <c r="D1857" t="s">
        <v>15</v>
      </c>
      <c r="E1857" t="s">
        <v>19</v>
      </c>
      <c r="F1857" s="2">
        <v>1118.44</v>
      </c>
      <c r="G1857">
        <v>11</v>
      </c>
      <c r="H1857" s="3">
        <v>2.5</v>
      </c>
      <c r="I1857" t="s">
        <v>17</v>
      </c>
      <c r="J1857" s="1">
        <v>46417</v>
      </c>
      <c r="K1857" s="1">
        <f>Table2[[#This Row],[Order_Date]]+Table2[[#This Row],[Delivery_Time_Days]]</f>
        <v>46428</v>
      </c>
      <c r="L1857" t="str">
        <f>IF(Table2[[#This Row],[Customer_Age]]&lt;30,"Young",IF(Table2[[#This Row],[Customer_Age]]&lt;45,"Middle Age","Old"))</f>
        <v>Young</v>
      </c>
      <c r="M1857" s="3">
        <f>IF(Table2[[#This Row],[Delivery_Time_Days]]&gt;=7,Table2[[#This Row],[Customer_Rating]],"")</f>
        <v>2.5</v>
      </c>
      <c r="N1857" s="3" t="str">
        <f>IF(Table2[[#This Row],[Delivery_Time_Days]]&lt;7,Table2[[#This Row],[Customer_Rating]],"")</f>
        <v/>
      </c>
    </row>
    <row r="1858" spans="1:14" x14ac:dyDescent="0.3">
      <c r="A1858">
        <v>1857</v>
      </c>
      <c r="B1858">
        <v>38</v>
      </c>
      <c r="C1858" t="s">
        <v>10</v>
      </c>
      <c r="D1858" t="s">
        <v>22</v>
      </c>
      <c r="E1858" t="s">
        <v>19</v>
      </c>
      <c r="F1858" s="2">
        <v>532.30999999999995</v>
      </c>
      <c r="G1858">
        <v>1</v>
      </c>
      <c r="H1858" s="3">
        <v>3.4</v>
      </c>
      <c r="I1858" t="s">
        <v>17</v>
      </c>
      <c r="J1858" s="1">
        <v>46418</v>
      </c>
      <c r="K1858" s="1">
        <f>Table2[[#This Row],[Order_Date]]+Table2[[#This Row],[Delivery_Time_Days]]</f>
        <v>46419</v>
      </c>
      <c r="L1858" t="str">
        <f>IF(Table2[[#This Row],[Customer_Age]]&lt;30,"Young",IF(Table2[[#This Row],[Customer_Age]]&lt;45,"Middle Age","Old"))</f>
        <v>Middle Age</v>
      </c>
      <c r="M1858" s="3" t="str">
        <f>IF(Table2[[#This Row],[Delivery_Time_Days]]&gt;=7,Table2[[#This Row],[Customer_Rating]],"")</f>
        <v/>
      </c>
      <c r="N1858" s="3">
        <f>IF(Table2[[#This Row],[Delivery_Time_Days]]&lt;7,Table2[[#This Row],[Customer_Rating]],"")</f>
        <v>3.4</v>
      </c>
    </row>
    <row r="1859" spans="1:14" x14ac:dyDescent="0.3">
      <c r="A1859">
        <v>1858</v>
      </c>
      <c r="B1859">
        <v>49</v>
      </c>
      <c r="C1859" t="s">
        <v>10</v>
      </c>
      <c r="D1859" t="s">
        <v>11</v>
      </c>
      <c r="E1859" t="s">
        <v>19</v>
      </c>
      <c r="F1859" s="2">
        <v>332.47</v>
      </c>
      <c r="G1859">
        <v>2</v>
      </c>
      <c r="H1859" s="3">
        <v>4.7</v>
      </c>
      <c r="I1859" t="s">
        <v>17</v>
      </c>
      <c r="J1859" s="1">
        <v>46419</v>
      </c>
      <c r="K1859" s="1">
        <f>Table2[[#This Row],[Order_Date]]+Table2[[#This Row],[Delivery_Time_Days]]</f>
        <v>46421</v>
      </c>
      <c r="L1859" t="str">
        <f>IF(Table2[[#This Row],[Customer_Age]]&lt;30,"Young",IF(Table2[[#This Row],[Customer_Age]]&lt;45,"Middle Age","Old"))</f>
        <v>Old</v>
      </c>
      <c r="M1859" s="3" t="str">
        <f>IF(Table2[[#This Row],[Delivery_Time_Days]]&gt;=7,Table2[[#This Row],[Customer_Rating]],"")</f>
        <v/>
      </c>
      <c r="N1859" s="3">
        <f>IF(Table2[[#This Row],[Delivery_Time_Days]]&lt;7,Table2[[#This Row],[Customer_Rating]],"")</f>
        <v>4.7</v>
      </c>
    </row>
    <row r="1860" spans="1:14" x14ac:dyDescent="0.3">
      <c r="A1860">
        <v>1859</v>
      </c>
      <c r="B1860">
        <v>19</v>
      </c>
      <c r="C1860" t="s">
        <v>14</v>
      </c>
      <c r="D1860" t="s">
        <v>22</v>
      </c>
      <c r="E1860" t="s">
        <v>24</v>
      </c>
      <c r="F1860" s="2">
        <v>364.37</v>
      </c>
      <c r="G1860">
        <v>14</v>
      </c>
      <c r="H1860" s="3">
        <v>2</v>
      </c>
      <c r="I1860" t="s">
        <v>17</v>
      </c>
      <c r="J1860" s="1">
        <v>46420</v>
      </c>
      <c r="K1860" s="1">
        <f>Table2[[#This Row],[Order_Date]]+Table2[[#This Row],[Delivery_Time_Days]]</f>
        <v>46434</v>
      </c>
      <c r="L1860" t="str">
        <f>IF(Table2[[#This Row],[Customer_Age]]&lt;30,"Young",IF(Table2[[#This Row],[Customer_Age]]&lt;45,"Middle Age","Old"))</f>
        <v>Young</v>
      </c>
      <c r="M1860" s="3">
        <f>IF(Table2[[#This Row],[Delivery_Time_Days]]&gt;=7,Table2[[#This Row],[Customer_Rating]],"")</f>
        <v>2</v>
      </c>
      <c r="N1860" s="3" t="str">
        <f>IF(Table2[[#This Row],[Delivery_Time_Days]]&lt;7,Table2[[#This Row],[Customer_Rating]],"")</f>
        <v/>
      </c>
    </row>
    <row r="1861" spans="1:14" x14ac:dyDescent="0.3">
      <c r="A1861">
        <v>1860</v>
      </c>
      <c r="B1861">
        <v>55</v>
      </c>
      <c r="C1861" t="s">
        <v>23</v>
      </c>
      <c r="D1861" t="s">
        <v>22</v>
      </c>
      <c r="E1861" t="s">
        <v>24</v>
      </c>
      <c r="F1861" s="2">
        <v>5.57</v>
      </c>
      <c r="G1861">
        <v>5</v>
      </c>
      <c r="H1861" s="3">
        <v>4.5</v>
      </c>
      <c r="I1861" t="s">
        <v>17</v>
      </c>
      <c r="J1861" s="1">
        <v>46421</v>
      </c>
      <c r="K1861" s="1">
        <f>Table2[[#This Row],[Order_Date]]+Table2[[#This Row],[Delivery_Time_Days]]</f>
        <v>46426</v>
      </c>
      <c r="L1861" t="str">
        <f>IF(Table2[[#This Row],[Customer_Age]]&lt;30,"Young",IF(Table2[[#This Row],[Customer_Age]]&lt;45,"Middle Age","Old"))</f>
        <v>Old</v>
      </c>
      <c r="M1861" s="3" t="str">
        <f>IF(Table2[[#This Row],[Delivery_Time_Days]]&gt;=7,Table2[[#This Row],[Customer_Rating]],"")</f>
        <v/>
      </c>
      <c r="N1861" s="3">
        <f>IF(Table2[[#This Row],[Delivery_Time_Days]]&lt;7,Table2[[#This Row],[Customer_Rating]],"")</f>
        <v>4.5</v>
      </c>
    </row>
    <row r="1862" spans="1:14" x14ac:dyDescent="0.3">
      <c r="A1862">
        <v>1861</v>
      </c>
      <c r="B1862">
        <v>60</v>
      </c>
      <c r="C1862" t="s">
        <v>14</v>
      </c>
      <c r="D1862" t="s">
        <v>20</v>
      </c>
      <c r="E1862" t="s">
        <v>19</v>
      </c>
      <c r="F1862" s="2">
        <v>985.3</v>
      </c>
      <c r="G1862">
        <v>13</v>
      </c>
      <c r="H1862" s="3">
        <v>2.1</v>
      </c>
      <c r="I1862" t="s">
        <v>17</v>
      </c>
      <c r="J1862" s="1">
        <v>46422</v>
      </c>
      <c r="K1862" s="1">
        <f>Table2[[#This Row],[Order_Date]]+Table2[[#This Row],[Delivery_Time_Days]]</f>
        <v>46435</v>
      </c>
      <c r="L1862" t="str">
        <f>IF(Table2[[#This Row],[Customer_Age]]&lt;30,"Young",IF(Table2[[#This Row],[Customer_Age]]&lt;45,"Middle Age","Old"))</f>
        <v>Old</v>
      </c>
      <c r="M1862" s="3">
        <f>IF(Table2[[#This Row],[Delivery_Time_Days]]&gt;=7,Table2[[#This Row],[Customer_Rating]],"")</f>
        <v>2.1</v>
      </c>
      <c r="N1862" s="3" t="str">
        <f>IF(Table2[[#This Row],[Delivery_Time_Days]]&lt;7,Table2[[#This Row],[Customer_Rating]],"")</f>
        <v/>
      </c>
    </row>
    <row r="1863" spans="1:14" x14ac:dyDescent="0.3">
      <c r="A1863">
        <v>1862</v>
      </c>
      <c r="B1863">
        <v>18</v>
      </c>
      <c r="C1863" t="s">
        <v>14</v>
      </c>
      <c r="D1863" t="s">
        <v>22</v>
      </c>
      <c r="E1863" t="s">
        <v>16</v>
      </c>
      <c r="F1863" s="2">
        <v>307.37</v>
      </c>
      <c r="G1863">
        <v>5</v>
      </c>
      <c r="H1863" s="3">
        <v>3.5</v>
      </c>
      <c r="I1863" t="s">
        <v>17</v>
      </c>
      <c r="J1863" s="1">
        <v>46423</v>
      </c>
      <c r="K1863" s="1">
        <f>Table2[[#This Row],[Order_Date]]+Table2[[#This Row],[Delivery_Time_Days]]</f>
        <v>46428</v>
      </c>
      <c r="L1863" t="str">
        <f>IF(Table2[[#This Row],[Customer_Age]]&lt;30,"Young",IF(Table2[[#This Row],[Customer_Age]]&lt;45,"Middle Age","Old"))</f>
        <v>Young</v>
      </c>
      <c r="M1863" s="3" t="str">
        <f>IF(Table2[[#This Row],[Delivery_Time_Days]]&gt;=7,Table2[[#This Row],[Customer_Rating]],"")</f>
        <v/>
      </c>
      <c r="N1863" s="3">
        <f>IF(Table2[[#This Row],[Delivery_Time_Days]]&lt;7,Table2[[#This Row],[Customer_Rating]],"")</f>
        <v>3.5</v>
      </c>
    </row>
    <row r="1864" spans="1:14" x14ac:dyDescent="0.3">
      <c r="A1864">
        <v>1863</v>
      </c>
      <c r="B1864">
        <v>36</v>
      </c>
      <c r="C1864" t="s">
        <v>10</v>
      </c>
      <c r="D1864" t="s">
        <v>18</v>
      </c>
      <c r="E1864" t="s">
        <v>19</v>
      </c>
      <c r="F1864" s="2">
        <v>1175.51</v>
      </c>
      <c r="G1864">
        <v>4</v>
      </c>
      <c r="H1864" s="3">
        <v>4.8</v>
      </c>
      <c r="I1864" t="s">
        <v>17</v>
      </c>
      <c r="J1864" s="1">
        <v>46424</v>
      </c>
      <c r="K1864" s="1">
        <f>Table2[[#This Row],[Order_Date]]+Table2[[#This Row],[Delivery_Time_Days]]</f>
        <v>46428</v>
      </c>
      <c r="L1864" t="str">
        <f>IF(Table2[[#This Row],[Customer_Age]]&lt;30,"Young",IF(Table2[[#This Row],[Customer_Age]]&lt;45,"Middle Age","Old"))</f>
        <v>Middle Age</v>
      </c>
      <c r="M1864" s="3" t="str">
        <f>IF(Table2[[#This Row],[Delivery_Time_Days]]&gt;=7,Table2[[#This Row],[Customer_Rating]],"")</f>
        <v/>
      </c>
      <c r="N1864" s="3">
        <f>IF(Table2[[#This Row],[Delivery_Time_Days]]&lt;7,Table2[[#This Row],[Customer_Rating]],"")</f>
        <v>4.8</v>
      </c>
    </row>
    <row r="1865" spans="1:14" x14ac:dyDescent="0.3">
      <c r="A1865">
        <v>1864</v>
      </c>
      <c r="B1865">
        <v>43</v>
      </c>
      <c r="C1865" t="s">
        <v>14</v>
      </c>
      <c r="D1865" t="s">
        <v>11</v>
      </c>
      <c r="E1865" t="s">
        <v>19</v>
      </c>
      <c r="F1865" s="2">
        <v>1152.3900000000001</v>
      </c>
      <c r="G1865">
        <v>3</v>
      </c>
      <c r="H1865" s="3">
        <v>1.5</v>
      </c>
      <c r="I1865" t="s">
        <v>17</v>
      </c>
      <c r="J1865" s="1">
        <v>46425</v>
      </c>
      <c r="K1865" s="1">
        <f>Table2[[#This Row],[Order_Date]]+Table2[[#This Row],[Delivery_Time_Days]]</f>
        <v>46428</v>
      </c>
      <c r="L1865" t="str">
        <f>IF(Table2[[#This Row],[Customer_Age]]&lt;30,"Young",IF(Table2[[#This Row],[Customer_Age]]&lt;45,"Middle Age","Old"))</f>
        <v>Middle Age</v>
      </c>
      <c r="M1865" s="3" t="str">
        <f>IF(Table2[[#This Row],[Delivery_Time_Days]]&gt;=7,Table2[[#This Row],[Customer_Rating]],"")</f>
        <v/>
      </c>
      <c r="N1865" s="3">
        <f>IF(Table2[[#This Row],[Delivery_Time_Days]]&lt;7,Table2[[#This Row],[Customer_Rating]],"")</f>
        <v>1.5</v>
      </c>
    </row>
    <row r="1866" spans="1:14" x14ac:dyDescent="0.3">
      <c r="A1866">
        <v>1865</v>
      </c>
      <c r="B1866">
        <v>43</v>
      </c>
      <c r="C1866" t="s">
        <v>23</v>
      </c>
      <c r="D1866" t="s">
        <v>15</v>
      </c>
      <c r="E1866" t="s">
        <v>12</v>
      </c>
      <c r="F1866" s="2">
        <v>1360.69</v>
      </c>
      <c r="G1866">
        <v>13</v>
      </c>
      <c r="H1866" s="3">
        <v>3.7</v>
      </c>
      <c r="I1866" t="s">
        <v>13</v>
      </c>
      <c r="J1866" s="1">
        <v>46426</v>
      </c>
      <c r="K1866" s="1">
        <f>Table2[[#This Row],[Order_Date]]+Table2[[#This Row],[Delivery_Time_Days]]</f>
        <v>46439</v>
      </c>
      <c r="L1866" t="str">
        <f>IF(Table2[[#This Row],[Customer_Age]]&lt;30,"Young",IF(Table2[[#This Row],[Customer_Age]]&lt;45,"Middle Age","Old"))</f>
        <v>Middle Age</v>
      </c>
      <c r="M1866" s="3">
        <f>IF(Table2[[#This Row],[Delivery_Time_Days]]&gt;=7,Table2[[#This Row],[Customer_Rating]],"")</f>
        <v>3.7</v>
      </c>
      <c r="N1866" s="3" t="str">
        <f>IF(Table2[[#This Row],[Delivery_Time_Days]]&lt;7,Table2[[#This Row],[Customer_Rating]],"")</f>
        <v/>
      </c>
    </row>
    <row r="1867" spans="1:14" x14ac:dyDescent="0.3">
      <c r="A1867">
        <v>1866</v>
      </c>
      <c r="B1867">
        <v>68</v>
      </c>
      <c r="C1867" t="s">
        <v>23</v>
      </c>
      <c r="D1867" t="s">
        <v>20</v>
      </c>
      <c r="E1867" t="s">
        <v>24</v>
      </c>
      <c r="F1867" s="2">
        <v>1162.75</v>
      </c>
      <c r="G1867">
        <v>10</v>
      </c>
      <c r="H1867" s="3">
        <v>3.2</v>
      </c>
      <c r="I1867" t="s">
        <v>17</v>
      </c>
      <c r="J1867" s="1">
        <v>46427</v>
      </c>
      <c r="K1867" s="1">
        <f>Table2[[#This Row],[Order_Date]]+Table2[[#This Row],[Delivery_Time_Days]]</f>
        <v>46437</v>
      </c>
      <c r="L1867" t="str">
        <f>IF(Table2[[#This Row],[Customer_Age]]&lt;30,"Young",IF(Table2[[#This Row],[Customer_Age]]&lt;45,"Middle Age","Old"))</f>
        <v>Old</v>
      </c>
      <c r="M1867" s="3">
        <f>IF(Table2[[#This Row],[Delivery_Time_Days]]&gt;=7,Table2[[#This Row],[Customer_Rating]],"")</f>
        <v>3.2</v>
      </c>
      <c r="N1867" s="3" t="str">
        <f>IF(Table2[[#This Row],[Delivery_Time_Days]]&lt;7,Table2[[#This Row],[Customer_Rating]],"")</f>
        <v/>
      </c>
    </row>
    <row r="1868" spans="1:14" x14ac:dyDescent="0.3">
      <c r="A1868">
        <v>1867</v>
      </c>
      <c r="B1868">
        <v>43</v>
      </c>
      <c r="C1868" t="s">
        <v>14</v>
      </c>
      <c r="D1868" t="s">
        <v>15</v>
      </c>
      <c r="E1868" t="s">
        <v>12</v>
      </c>
      <c r="F1868" s="2">
        <v>982.63</v>
      </c>
      <c r="G1868">
        <v>9</v>
      </c>
      <c r="H1868" s="3">
        <v>3.9</v>
      </c>
      <c r="I1868" t="s">
        <v>13</v>
      </c>
      <c r="J1868" s="1">
        <v>46428</v>
      </c>
      <c r="K1868" s="1">
        <f>Table2[[#This Row],[Order_Date]]+Table2[[#This Row],[Delivery_Time_Days]]</f>
        <v>46437</v>
      </c>
      <c r="L1868" t="str">
        <f>IF(Table2[[#This Row],[Customer_Age]]&lt;30,"Young",IF(Table2[[#This Row],[Customer_Age]]&lt;45,"Middle Age","Old"))</f>
        <v>Middle Age</v>
      </c>
      <c r="M1868" s="3">
        <f>IF(Table2[[#This Row],[Delivery_Time_Days]]&gt;=7,Table2[[#This Row],[Customer_Rating]],"")</f>
        <v>3.9</v>
      </c>
      <c r="N1868" s="3" t="str">
        <f>IF(Table2[[#This Row],[Delivery_Time_Days]]&lt;7,Table2[[#This Row],[Customer_Rating]],"")</f>
        <v/>
      </c>
    </row>
    <row r="1869" spans="1:14" x14ac:dyDescent="0.3">
      <c r="A1869">
        <v>1868</v>
      </c>
      <c r="B1869">
        <v>22</v>
      </c>
      <c r="C1869" t="s">
        <v>14</v>
      </c>
      <c r="D1869" t="s">
        <v>25</v>
      </c>
      <c r="E1869" t="s">
        <v>24</v>
      </c>
      <c r="F1869" s="2">
        <v>1186.67</v>
      </c>
      <c r="G1869">
        <v>9</v>
      </c>
      <c r="H1869" s="3">
        <v>2.2999999999999998</v>
      </c>
      <c r="I1869" t="s">
        <v>13</v>
      </c>
      <c r="J1869" s="1">
        <v>46429</v>
      </c>
      <c r="K1869" s="1">
        <f>Table2[[#This Row],[Order_Date]]+Table2[[#This Row],[Delivery_Time_Days]]</f>
        <v>46438</v>
      </c>
      <c r="L1869" t="str">
        <f>IF(Table2[[#This Row],[Customer_Age]]&lt;30,"Young",IF(Table2[[#This Row],[Customer_Age]]&lt;45,"Middle Age","Old"))</f>
        <v>Young</v>
      </c>
      <c r="M1869" s="3">
        <f>IF(Table2[[#This Row],[Delivery_Time_Days]]&gt;=7,Table2[[#This Row],[Customer_Rating]],"")</f>
        <v>2.2999999999999998</v>
      </c>
      <c r="N1869" s="3" t="str">
        <f>IF(Table2[[#This Row],[Delivery_Time_Days]]&lt;7,Table2[[#This Row],[Customer_Rating]],"")</f>
        <v/>
      </c>
    </row>
    <row r="1870" spans="1:14" x14ac:dyDescent="0.3">
      <c r="A1870">
        <v>1869</v>
      </c>
      <c r="B1870">
        <v>60</v>
      </c>
      <c r="C1870" t="s">
        <v>10</v>
      </c>
      <c r="D1870" t="s">
        <v>15</v>
      </c>
      <c r="E1870" t="s">
        <v>19</v>
      </c>
      <c r="F1870" s="2">
        <v>160.49</v>
      </c>
      <c r="G1870">
        <v>6</v>
      </c>
      <c r="H1870" s="3">
        <v>1.4</v>
      </c>
      <c r="I1870" t="s">
        <v>13</v>
      </c>
      <c r="J1870" s="1">
        <v>46430</v>
      </c>
      <c r="K1870" s="1">
        <f>Table2[[#This Row],[Order_Date]]+Table2[[#This Row],[Delivery_Time_Days]]</f>
        <v>46436</v>
      </c>
      <c r="L1870" t="str">
        <f>IF(Table2[[#This Row],[Customer_Age]]&lt;30,"Young",IF(Table2[[#This Row],[Customer_Age]]&lt;45,"Middle Age","Old"))</f>
        <v>Old</v>
      </c>
      <c r="M1870" s="3" t="str">
        <f>IF(Table2[[#This Row],[Delivery_Time_Days]]&gt;=7,Table2[[#This Row],[Customer_Rating]],"")</f>
        <v/>
      </c>
      <c r="N1870" s="3">
        <f>IF(Table2[[#This Row],[Delivery_Time_Days]]&lt;7,Table2[[#This Row],[Customer_Rating]],"")</f>
        <v>1.4</v>
      </c>
    </row>
    <row r="1871" spans="1:14" x14ac:dyDescent="0.3">
      <c r="A1871">
        <v>1870</v>
      </c>
      <c r="B1871">
        <v>24</v>
      </c>
      <c r="C1871" t="s">
        <v>10</v>
      </c>
      <c r="D1871" t="s">
        <v>18</v>
      </c>
      <c r="E1871" t="s">
        <v>21</v>
      </c>
      <c r="F1871" s="2">
        <v>359.6</v>
      </c>
      <c r="G1871">
        <v>9</v>
      </c>
      <c r="H1871" s="3">
        <v>1.6</v>
      </c>
      <c r="I1871" t="s">
        <v>17</v>
      </c>
      <c r="J1871" s="1">
        <v>46431</v>
      </c>
      <c r="K1871" s="1">
        <f>Table2[[#This Row],[Order_Date]]+Table2[[#This Row],[Delivery_Time_Days]]</f>
        <v>46440</v>
      </c>
      <c r="L1871" t="str">
        <f>IF(Table2[[#This Row],[Customer_Age]]&lt;30,"Young",IF(Table2[[#This Row],[Customer_Age]]&lt;45,"Middle Age","Old"))</f>
        <v>Young</v>
      </c>
      <c r="M1871" s="3">
        <f>IF(Table2[[#This Row],[Delivery_Time_Days]]&gt;=7,Table2[[#This Row],[Customer_Rating]],"")</f>
        <v>1.6</v>
      </c>
      <c r="N1871" s="3" t="str">
        <f>IF(Table2[[#This Row],[Delivery_Time_Days]]&lt;7,Table2[[#This Row],[Customer_Rating]],"")</f>
        <v/>
      </c>
    </row>
    <row r="1872" spans="1:14" x14ac:dyDescent="0.3">
      <c r="A1872">
        <v>1871</v>
      </c>
      <c r="B1872">
        <v>19</v>
      </c>
      <c r="C1872" t="s">
        <v>23</v>
      </c>
      <c r="D1872" t="s">
        <v>25</v>
      </c>
      <c r="E1872" t="s">
        <v>16</v>
      </c>
      <c r="F1872" s="2">
        <v>904.27</v>
      </c>
      <c r="G1872">
        <v>12</v>
      </c>
      <c r="H1872" s="3">
        <v>1.8</v>
      </c>
      <c r="I1872" t="s">
        <v>13</v>
      </c>
      <c r="J1872" s="1">
        <v>46432</v>
      </c>
      <c r="K1872" s="1">
        <f>Table2[[#This Row],[Order_Date]]+Table2[[#This Row],[Delivery_Time_Days]]</f>
        <v>46444</v>
      </c>
      <c r="L1872" t="str">
        <f>IF(Table2[[#This Row],[Customer_Age]]&lt;30,"Young",IF(Table2[[#This Row],[Customer_Age]]&lt;45,"Middle Age","Old"))</f>
        <v>Young</v>
      </c>
      <c r="M1872" s="3">
        <f>IF(Table2[[#This Row],[Delivery_Time_Days]]&gt;=7,Table2[[#This Row],[Customer_Rating]],"")</f>
        <v>1.8</v>
      </c>
      <c r="N1872" s="3" t="str">
        <f>IF(Table2[[#This Row],[Delivery_Time_Days]]&lt;7,Table2[[#This Row],[Customer_Rating]],"")</f>
        <v/>
      </c>
    </row>
    <row r="1873" spans="1:14" x14ac:dyDescent="0.3">
      <c r="A1873">
        <v>1872</v>
      </c>
      <c r="B1873">
        <v>44</v>
      </c>
      <c r="C1873" t="s">
        <v>10</v>
      </c>
      <c r="D1873" t="s">
        <v>20</v>
      </c>
      <c r="E1873" t="s">
        <v>16</v>
      </c>
      <c r="F1873" s="2">
        <v>315.38</v>
      </c>
      <c r="G1873">
        <v>3</v>
      </c>
      <c r="H1873" s="3">
        <v>4</v>
      </c>
      <c r="I1873" t="s">
        <v>13</v>
      </c>
      <c r="J1873" s="1">
        <v>46433</v>
      </c>
      <c r="K1873" s="1">
        <f>Table2[[#This Row],[Order_Date]]+Table2[[#This Row],[Delivery_Time_Days]]</f>
        <v>46436</v>
      </c>
      <c r="L1873" t="str">
        <f>IF(Table2[[#This Row],[Customer_Age]]&lt;30,"Young",IF(Table2[[#This Row],[Customer_Age]]&lt;45,"Middle Age","Old"))</f>
        <v>Middle Age</v>
      </c>
      <c r="M1873" s="3" t="str">
        <f>IF(Table2[[#This Row],[Delivery_Time_Days]]&gt;=7,Table2[[#This Row],[Customer_Rating]],"")</f>
        <v/>
      </c>
      <c r="N1873" s="3">
        <f>IF(Table2[[#This Row],[Delivery_Time_Days]]&lt;7,Table2[[#This Row],[Customer_Rating]],"")</f>
        <v>4</v>
      </c>
    </row>
    <row r="1874" spans="1:14" x14ac:dyDescent="0.3">
      <c r="A1874">
        <v>1873</v>
      </c>
      <c r="B1874">
        <v>21</v>
      </c>
      <c r="C1874" t="s">
        <v>23</v>
      </c>
      <c r="D1874" t="s">
        <v>20</v>
      </c>
      <c r="E1874" t="s">
        <v>24</v>
      </c>
      <c r="F1874" s="2">
        <v>404.32</v>
      </c>
      <c r="G1874">
        <v>6</v>
      </c>
      <c r="H1874" s="3">
        <v>3.7</v>
      </c>
      <c r="I1874" t="s">
        <v>17</v>
      </c>
      <c r="J1874" s="1">
        <v>46434</v>
      </c>
      <c r="K1874" s="1">
        <f>Table2[[#This Row],[Order_Date]]+Table2[[#This Row],[Delivery_Time_Days]]</f>
        <v>46440</v>
      </c>
      <c r="L1874" t="str">
        <f>IF(Table2[[#This Row],[Customer_Age]]&lt;30,"Young",IF(Table2[[#This Row],[Customer_Age]]&lt;45,"Middle Age","Old"))</f>
        <v>Young</v>
      </c>
      <c r="M1874" s="3" t="str">
        <f>IF(Table2[[#This Row],[Delivery_Time_Days]]&gt;=7,Table2[[#This Row],[Customer_Rating]],"")</f>
        <v/>
      </c>
      <c r="N1874" s="3">
        <f>IF(Table2[[#This Row],[Delivery_Time_Days]]&lt;7,Table2[[#This Row],[Customer_Rating]],"")</f>
        <v>3.7</v>
      </c>
    </row>
    <row r="1875" spans="1:14" x14ac:dyDescent="0.3">
      <c r="A1875">
        <v>1874</v>
      </c>
      <c r="B1875">
        <v>33</v>
      </c>
      <c r="C1875" t="s">
        <v>10</v>
      </c>
      <c r="D1875" t="s">
        <v>22</v>
      </c>
      <c r="E1875" t="s">
        <v>19</v>
      </c>
      <c r="F1875" s="2">
        <v>47.54</v>
      </c>
      <c r="G1875">
        <v>10</v>
      </c>
      <c r="H1875" s="3">
        <v>4.9000000000000004</v>
      </c>
      <c r="I1875" t="s">
        <v>17</v>
      </c>
      <c r="J1875" s="1">
        <v>46435</v>
      </c>
      <c r="K1875" s="1">
        <f>Table2[[#This Row],[Order_Date]]+Table2[[#This Row],[Delivery_Time_Days]]</f>
        <v>46445</v>
      </c>
      <c r="L1875" t="str">
        <f>IF(Table2[[#This Row],[Customer_Age]]&lt;30,"Young",IF(Table2[[#This Row],[Customer_Age]]&lt;45,"Middle Age","Old"))</f>
        <v>Middle Age</v>
      </c>
      <c r="M1875" s="3">
        <f>IF(Table2[[#This Row],[Delivery_Time_Days]]&gt;=7,Table2[[#This Row],[Customer_Rating]],"")</f>
        <v>4.9000000000000004</v>
      </c>
      <c r="N1875" s="3" t="str">
        <f>IF(Table2[[#This Row],[Delivery_Time_Days]]&lt;7,Table2[[#This Row],[Customer_Rating]],"")</f>
        <v/>
      </c>
    </row>
    <row r="1876" spans="1:14" x14ac:dyDescent="0.3">
      <c r="A1876">
        <v>1875</v>
      </c>
      <c r="B1876">
        <v>50</v>
      </c>
      <c r="C1876" t="s">
        <v>14</v>
      </c>
      <c r="D1876" t="s">
        <v>22</v>
      </c>
      <c r="E1876" t="s">
        <v>16</v>
      </c>
      <c r="F1876" s="2">
        <v>637.82000000000005</v>
      </c>
      <c r="G1876">
        <v>8</v>
      </c>
      <c r="H1876" s="3">
        <v>2.2000000000000002</v>
      </c>
      <c r="I1876" t="s">
        <v>17</v>
      </c>
      <c r="J1876" s="1">
        <v>46436</v>
      </c>
      <c r="K1876" s="1">
        <f>Table2[[#This Row],[Order_Date]]+Table2[[#This Row],[Delivery_Time_Days]]</f>
        <v>46444</v>
      </c>
      <c r="L1876" t="str">
        <f>IF(Table2[[#This Row],[Customer_Age]]&lt;30,"Young",IF(Table2[[#This Row],[Customer_Age]]&lt;45,"Middle Age","Old"))</f>
        <v>Old</v>
      </c>
      <c r="M1876" s="3">
        <f>IF(Table2[[#This Row],[Delivery_Time_Days]]&gt;=7,Table2[[#This Row],[Customer_Rating]],"")</f>
        <v>2.2000000000000002</v>
      </c>
      <c r="N1876" s="3" t="str">
        <f>IF(Table2[[#This Row],[Delivery_Time_Days]]&lt;7,Table2[[#This Row],[Customer_Rating]],"")</f>
        <v/>
      </c>
    </row>
    <row r="1877" spans="1:14" x14ac:dyDescent="0.3">
      <c r="A1877">
        <v>1876</v>
      </c>
      <c r="B1877">
        <v>57</v>
      </c>
      <c r="C1877" t="s">
        <v>23</v>
      </c>
      <c r="D1877" t="s">
        <v>15</v>
      </c>
      <c r="E1877" t="s">
        <v>16</v>
      </c>
      <c r="F1877" s="2">
        <v>712.42</v>
      </c>
      <c r="G1877">
        <v>2</v>
      </c>
      <c r="H1877" s="3">
        <v>3.6</v>
      </c>
      <c r="I1877" t="s">
        <v>13</v>
      </c>
      <c r="J1877" s="1">
        <v>46437</v>
      </c>
      <c r="K1877" s="1">
        <f>Table2[[#This Row],[Order_Date]]+Table2[[#This Row],[Delivery_Time_Days]]</f>
        <v>46439</v>
      </c>
      <c r="L1877" t="str">
        <f>IF(Table2[[#This Row],[Customer_Age]]&lt;30,"Young",IF(Table2[[#This Row],[Customer_Age]]&lt;45,"Middle Age","Old"))</f>
        <v>Old</v>
      </c>
      <c r="M1877" s="3" t="str">
        <f>IF(Table2[[#This Row],[Delivery_Time_Days]]&gt;=7,Table2[[#This Row],[Customer_Rating]],"")</f>
        <v/>
      </c>
      <c r="N1877" s="3">
        <f>IF(Table2[[#This Row],[Delivery_Time_Days]]&lt;7,Table2[[#This Row],[Customer_Rating]],"")</f>
        <v>3.6</v>
      </c>
    </row>
    <row r="1878" spans="1:14" x14ac:dyDescent="0.3">
      <c r="A1878">
        <v>1877</v>
      </c>
      <c r="B1878">
        <v>68</v>
      </c>
      <c r="C1878" t="s">
        <v>10</v>
      </c>
      <c r="D1878" t="s">
        <v>18</v>
      </c>
      <c r="E1878" t="s">
        <v>19</v>
      </c>
      <c r="F1878" s="2">
        <v>715.72</v>
      </c>
      <c r="G1878">
        <v>2</v>
      </c>
      <c r="H1878" s="3">
        <v>1.5</v>
      </c>
      <c r="I1878" t="s">
        <v>13</v>
      </c>
      <c r="J1878" s="1">
        <v>46438</v>
      </c>
      <c r="K1878" s="1">
        <f>Table2[[#This Row],[Order_Date]]+Table2[[#This Row],[Delivery_Time_Days]]</f>
        <v>46440</v>
      </c>
      <c r="L1878" t="str">
        <f>IF(Table2[[#This Row],[Customer_Age]]&lt;30,"Young",IF(Table2[[#This Row],[Customer_Age]]&lt;45,"Middle Age","Old"))</f>
        <v>Old</v>
      </c>
      <c r="M1878" s="3" t="str">
        <f>IF(Table2[[#This Row],[Delivery_Time_Days]]&gt;=7,Table2[[#This Row],[Customer_Rating]],"")</f>
        <v/>
      </c>
      <c r="N1878" s="3">
        <f>IF(Table2[[#This Row],[Delivery_Time_Days]]&lt;7,Table2[[#This Row],[Customer_Rating]],"")</f>
        <v>1.5</v>
      </c>
    </row>
    <row r="1879" spans="1:14" x14ac:dyDescent="0.3">
      <c r="A1879">
        <v>1878</v>
      </c>
      <c r="B1879">
        <v>35</v>
      </c>
      <c r="C1879" t="s">
        <v>10</v>
      </c>
      <c r="D1879" t="s">
        <v>18</v>
      </c>
      <c r="E1879" t="s">
        <v>19</v>
      </c>
      <c r="F1879" s="2">
        <v>1045.72</v>
      </c>
      <c r="G1879">
        <v>13</v>
      </c>
      <c r="H1879" s="3">
        <v>4.3</v>
      </c>
      <c r="I1879" t="s">
        <v>13</v>
      </c>
      <c r="J1879" s="1">
        <v>46439</v>
      </c>
      <c r="K1879" s="1">
        <f>Table2[[#This Row],[Order_Date]]+Table2[[#This Row],[Delivery_Time_Days]]</f>
        <v>46452</v>
      </c>
      <c r="L1879" t="str">
        <f>IF(Table2[[#This Row],[Customer_Age]]&lt;30,"Young",IF(Table2[[#This Row],[Customer_Age]]&lt;45,"Middle Age","Old"))</f>
        <v>Middle Age</v>
      </c>
      <c r="M1879" s="3">
        <f>IF(Table2[[#This Row],[Delivery_Time_Days]]&gt;=7,Table2[[#This Row],[Customer_Rating]],"")</f>
        <v>4.3</v>
      </c>
      <c r="N1879" s="3" t="str">
        <f>IF(Table2[[#This Row],[Delivery_Time_Days]]&lt;7,Table2[[#This Row],[Customer_Rating]],"")</f>
        <v/>
      </c>
    </row>
    <row r="1880" spans="1:14" x14ac:dyDescent="0.3">
      <c r="A1880">
        <v>1879</v>
      </c>
      <c r="B1880">
        <v>53</v>
      </c>
      <c r="C1880" t="s">
        <v>14</v>
      </c>
      <c r="D1880" t="s">
        <v>11</v>
      </c>
      <c r="E1880" t="s">
        <v>12</v>
      </c>
      <c r="F1880" s="2">
        <v>1081.77</v>
      </c>
      <c r="G1880">
        <v>14</v>
      </c>
      <c r="H1880" s="3">
        <v>4.7</v>
      </c>
      <c r="I1880" t="s">
        <v>13</v>
      </c>
      <c r="J1880" s="1">
        <v>46440</v>
      </c>
      <c r="K1880" s="1">
        <f>Table2[[#This Row],[Order_Date]]+Table2[[#This Row],[Delivery_Time_Days]]</f>
        <v>46454</v>
      </c>
      <c r="L1880" t="str">
        <f>IF(Table2[[#This Row],[Customer_Age]]&lt;30,"Young",IF(Table2[[#This Row],[Customer_Age]]&lt;45,"Middle Age","Old"))</f>
        <v>Old</v>
      </c>
      <c r="M1880" s="3">
        <f>IF(Table2[[#This Row],[Delivery_Time_Days]]&gt;=7,Table2[[#This Row],[Customer_Rating]],"")</f>
        <v>4.7</v>
      </c>
      <c r="N1880" s="3" t="str">
        <f>IF(Table2[[#This Row],[Delivery_Time_Days]]&lt;7,Table2[[#This Row],[Customer_Rating]],"")</f>
        <v/>
      </c>
    </row>
    <row r="1881" spans="1:14" x14ac:dyDescent="0.3">
      <c r="A1881">
        <v>1880</v>
      </c>
      <c r="B1881">
        <v>57</v>
      </c>
      <c r="C1881" t="s">
        <v>10</v>
      </c>
      <c r="D1881" t="s">
        <v>25</v>
      </c>
      <c r="E1881" t="s">
        <v>19</v>
      </c>
      <c r="F1881" s="2">
        <v>1203.77</v>
      </c>
      <c r="G1881">
        <v>6</v>
      </c>
      <c r="H1881" s="3">
        <v>4.5999999999999996</v>
      </c>
      <c r="I1881" t="s">
        <v>17</v>
      </c>
      <c r="J1881" s="1">
        <v>46441</v>
      </c>
      <c r="K1881" s="1">
        <f>Table2[[#This Row],[Order_Date]]+Table2[[#This Row],[Delivery_Time_Days]]</f>
        <v>46447</v>
      </c>
      <c r="L1881" t="str">
        <f>IF(Table2[[#This Row],[Customer_Age]]&lt;30,"Young",IF(Table2[[#This Row],[Customer_Age]]&lt;45,"Middle Age","Old"))</f>
        <v>Old</v>
      </c>
      <c r="M1881" s="3" t="str">
        <f>IF(Table2[[#This Row],[Delivery_Time_Days]]&gt;=7,Table2[[#This Row],[Customer_Rating]],"")</f>
        <v/>
      </c>
      <c r="N1881" s="3">
        <f>IF(Table2[[#This Row],[Delivery_Time_Days]]&lt;7,Table2[[#This Row],[Customer_Rating]],"")</f>
        <v>4.5999999999999996</v>
      </c>
    </row>
    <row r="1882" spans="1:14" x14ac:dyDescent="0.3">
      <c r="A1882">
        <v>1881</v>
      </c>
      <c r="B1882">
        <v>41</v>
      </c>
      <c r="C1882" t="s">
        <v>23</v>
      </c>
      <c r="D1882" t="s">
        <v>18</v>
      </c>
      <c r="E1882" t="s">
        <v>24</v>
      </c>
      <c r="F1882" s="2">
        <v>1443.03</v>
      </c>
      <c r="G1882">
        <v>2</v>
      </c>
      <c r="H1882" s="3">
        <v>1.5</v>
      </c>
      <c r="I1882" t="s">
        <v>13</v>
      </c>
      <c r="J1882" s="1">
        <v>46442</v>
      </c>
      <c r="K1882" s="1">
        <f>Table2[[#This Row],[Order_Date]]+Table2[[#This Row],[Delivery_Time_Days]]</f>
        <v>46444</v>
      </c>
      <c r="L1882" t="str">
        <f>IF(Table2[[#This Row],[Customer_Age]]&lt;30,"Young",IF(Table2[[#This Row],[Customer_Age]]&lt;45,"Middle Age","Old"))</f>
        <v>Middle Age</v>
      </c>
      <c r="M1882" s="3" t="str">
        <f>IF(Table2[[#This Row],[Delivery_Time_Days]]&gt;=7,Table2[[#This Row],[Customer_Rating]],"")</f>
        <v/>
      </c>
      <c r="N1882" s="3">
        <f>IF(Table2[[#This Row],[Delivery_Time_Days]]&lt;7,Table2[[#This Row],[Customer_Rating]],"")</f>
        <v>1.5</v>
      </c>
    </row>
    <row r="1883" spans="1:14" x14ac:dyDescent="0.3">
      <c r="A1883">
        <v>1882</v>
      </c>
      <c r="B1883">
        <v>60</v>
      </c>
      <c r="C1883" t="s">
        <v>14</v>
      </c>
      <c r="D1883" t="s">
        <v>20</v>
      </c>
      <c r="E1883" t="s">
        <v>16</v>
      </c>
      <c r="F1883" s="2">
        <v>1238.1199999999999</v>
      </c>
      <c r="G1883">
        <v>6</v>
      </c>
      <c r="H1883" s="3">
        <v>3.2</v>
      </c>
      <c r="I1883" t="s">
        <v>17</v>
      </c>
      <c r="J1883" s="1">
        <v>46443</v>
      </c>
      <c r="K1883" s="1">
        <f>Table2[[#This Row],[Order_Date]]+Table2[[#This Row],[Delivery_Time_Days]]</f>
        <v>46449</v>
      </c>
      <c r="L1883" t="str">
        <f>IF(Table2[[#This Row],[Customer_Age]]&lt;30,"Young",IF(Table2[[#This Row],[Customer_Age]]&lt;45,"Middle Age","Old"))</f>
        <v>Old</v>
      </c>
      <c r="M1883" s="3" t="str">
        <f>IF(Table2[[#This Row],[Delivery_Time_Days]]&gt;=7,Table2[[#This Row],[Customer_Rating]],"")</f>
        <v/>
      </c>
      <c r="N1883" s="3">
        <f>IF(Table2[[#This Row],[Delivery_Time_Days]]&lt;7,Table2[[#This Row],[Customer_Rating]],"")</f>
        <v>3.2</v>
      </c>
    </row>
    <row r="1884" spans="1:14" x14ac:dyDescent="0.3">
      <c r="A1884">
        <v>1883</v>
      </c>
      <c r="B1884">
        <v>24</v>
      </c>
      <c r="C1884" t="s">
        <v>10</v>
      </c>
      <c r="D1884" t="s">
        <v>18</v>
      </c>
      <c r="E1884" t="s">
        <v>19</v>
      </c>
      <c r="F1884" s="2">
        <v>333.7</v>
      </c>
      <c r="G1884">
        <v>4</v>
      </c>
      <c r="H1884" s="3">
        <v>2.9</v>
      </c>
      <c r="I1884" t="s">
        <v>17</v>
      </c>
      <c r="J1884" s="1">
        <v>46444</v>
      </c>
      <c r="K1884" s="1">
        <f>Table2[[#This Row],[Order_Date]]+Table2[[#This Row],[Delivery_Time_Days]]</f>
        <v>46448</v>
      </c>
      <c r="L1884" t="str">
        <f>IF(Table2[[#This Row],[Customer_Age]]&lt;30,"Young",IF(Table2[[#This Row],[Customer_Age]]&lt;45,"Middle Age","Old"))</f>
        <v>Young</v>
      </c>
      <c r="M1884" s="3" t="str">
        <f>IF(Table2[[#This Row],[Delivery_Time_Days]]&gt;=7,Table2[[#This Row],[Customer_Rating]],"")</f>
        <v/>
      </c>
      <c r="N1884" s="3">
        <f>IF(Table2[[#This Row],[Delivery_Time_Days]]&lt;7,Table2[[#This Row],[Customer_Rating]],"")</f>
        <v>2.9</v>
      </c>
    </row>
    <row r="1885" spans="1:14" x14ac:dyDescent="0.3">
      <c r="A1885">
        <v>1884</v>
      </c>
      <c r="B1885">
        <v>43</v>
      </c>
      <c r="C1885" t="s">
        <v>10</v>
      </c>
      <c r="D1885" t="s">
        <v>22</v>
      </c>
      <c r="E1885" t="s">
        <v>16</v>
      </c>
      <c r="F1885" s="2">
        <v>1138.93</v>
      </c>
      <c r="G1885">
        <v>6</v>
      </c>
      <c r="H1885" s="3">
        <v>2.2999999999999998</v>
      </c>
      <c r="I1885" t="s">
        <v>17</v>
      </c>
      <c r="J1885" s="1">
        <v>46445</v>
      </c>
      <c r="K1885" s="1">
        <f>Table2[[#This Row],[Order_Date]]+Table2[[#This Row],[Delivery_Time_Days]]</f>
        <v>46451</v>
      </c>
      <c r="L1885" t="str">
        <f>IF(Table2[[#This Row],[Customer_Age]]&lt;30,"Young",IF(Table2[[#This Row],[Customer_Age]]&lt;45,"Middle Age","Old"))</f>
        <v>Middle Age</v>
      </c>
      <c r="M1885" s="3" t="str">
        <f>IF(Table2[[#This Row],[Delivery_Time_Days]]&gt;=7,Table2[[#This Row],[Customer_Rating]],"")</f>
        <v/>
      </c>
      <c r="N1885" s="3">
        <f>IF(Table2[[#This Row],[Delivery_Time_Days]]&lt;7,Table2[[#This Row],[Customer_Rating]],"")</f>
        <v>2.2999999999999998</v>
      </c>
    </row>
    <row r="1886" spans="1:14" x14ac:dyDescent="0.3">
      <c r="A1886">
        <v>1885</v>
      </c>
      <c r="B1886">
        <v>68</v>
      </c>
      <c r="C1886" t="s">
        <v>10</v>
      </c>
      <c r="D1886" t="s">
        <v>11</v>
      </c>
      <c r="E1886" t="s">
        <v>24</v>
      </c>
      <c r="F1886" s="2">
        <v>821.46</v>
      </c>
      <c r="G1886">
        <v>12</v>
      </c>
      <c r="H1886" s="3">
        <v>2.2999999999999998</v>
      </c>
      <c r="I1886" t="s">
        <v>13</v>
      </c>
      <c r="J1886" s="1">
        <v>46446</v>
      </c>
      <c r="K1886" s="1">
        <f>Table2[[#This Row],[Order_Date]]+Table2[[#This Row],[Delivery_Time_Days]]</f>
        <v>46458</v>
      </c>
      <c r="L1886" t="str">
        <f>IF(Table2[[#This Row],[Customer_Age]]&lt;30,"Young",IF(Table2[[#This Row],[Customer_Age]]&lt;45,"Middle Age","Old"))</f>
        <v>Old</v>
      </c>
      <c r="M1886" s="3">
        <f>IF(Table2[[#This Row],[Delivery_Time_Days]]&gt;=7,Table2[[#This Row],[Customer_Rating]],"")</f>
        <v>2.2999999999999998</v>
      </c>
      <c r="N1886" s="3" t="str">
        <f>IF(Table2[[#This Row],[Delivery_Time_Days]]&lt;7,Table2[[#This Row],[Customer_Rating]],"")</f>
        <v/>
      </c>
    </row>
    <row r="1887" spans="1:14" x14ac:dyDescent="0.3">
      <c r="A1887">
        <v>1886</v>
      </c>
      <c r="B1887">
        <v>63</v>
      </c>
      <c r="C1887" t="s">
        <v>10</v>
      </c>
      <c r="D1887" t="s">
        <v>25</v>
      </c>
      <c r="E1887" t="s">
        <v>19</v>
      </c>
      <c r="F1887" s="2">
        <v>291.72000000000003</v>
      </c>
      <c r="G1887">
        <v>2</v>
      </c>
      <c r="H1887" s="3">
        <v>2.6</v>
      </c>
      <c r="I1887" t="s">
        <v>17</v>
      </c>
      <c r="J1887" s="1">
        <v>46447</v>
      </c>
      <c r="K1887" s="1">
        <f>Table2[[#This Row],[Order_Date]]+Table2[[#This Row],[Delivery_Time_Days]]</f>
        <v>46449</v>
      </c>
      <c r="L1887" t="str">
        <f>IF(Table2[[#This Row],[Customer_Age]]&lt;30,"Young",IF(Table2[[#This Row],[Customer_Age]]&lt;45,"Middle Age","Old"))</f>
        <v>Old</v>
      </c>
      <c r="M1887" s="3" t="str">
        <f>IF(Table2[[#This Row],[Delivery_Time_Days]]&gt;=7,Table2[[#This Row],[Customer_Rating]],"")</f>
        <v/>
      </c>
      <c r="N1887" s="3">
        <f>IF(Table2[[#This Row],[Delivery_Time_Days]]&lt;7,Table2[[#This Row],[Customer_Rating]],"")</f>
        <v>2.6</v>
      </c>
    </row>
    <row r="1888" spans="1:14" x14ac:dyDescent="0.3">
      <c r="A1888">
        <v>1887</v>
      </c>
      <c r="B1888">
        <v>38</v>
      </c>
      <c r="C1888" t="s">
        <v>14</v>
      </c>
      <c r="D1888" t="s">
        <v>25</v>
      </c>
      <c r="E1888" t="s">
        <v>19</v>
      </c>
      <c r="F1888" s="2">
        <v>726.04</v>
      </c>
      <c r="G1888">
        <v>13</v>
      </c>
      <c r="H1888" s="3">
        <v>5</v>
      </c>
      <c r="I1888" t="s">
        <v>17</v>
      </c>
      <c r="J1888" s="1">
        <v>46448</v>
      </c>
      <c r="K1888" s="1">
        <f>Table2[[#This Row],[Order_Date]]+Table2[[#This Row],[Delivery_Time_Days]]</f>
        <v>46461</v>
      </c>
      <c r="L1888" t="str">
        <f>IF(Table2[[#This Row],[Customer_Age]]&lt;30,"Young",IF(Table2[[#This Row],[Customer_Age]]&lt;45,"Middle Age","Old"))</f>
        <v>Middle Age</v>
      </c>
      <c r="M1888" s="3">
        <f>IF(Table2[[#This Row],[Delivery_Time_Days]]&gt;=7,Table2[[#This Row],[Customer_Rating]],"")</f>
        <v>5</v>
      </c>
      <c r="N1888" s="3" t="str">
        <f>IF(Table2[[#This Row],[Delivery_Time_Days]]&lt;7,Table2[[#This Row],[Customer_Rating]],"")</f>
        <v/>
      </c>
    </row>
    <row r="1889" spans="1:14" x14ac:dyDescent="0.3">
      <c r="A1889">
        <v>1888</v>
      </c>
      <c r="B1889">
        <v>20</v>
      </c>
      <c r="C1889" t="s">
        <v>23</v>
      </c>
      <c r="D1889" t="s">
        <v>15</v>
      </c>
      <c r="E1889" t="s">
        <v>24</v>
      </c>
      <c r="F1889" s="2">
        <v>384.73</v>
      </c>
      <c r="G1889">
        <v>5</v>
      </c>
      <c r="H1889" s="3">
        <v>2.5</v>
      </c>
      <c r="I1889" t="s">
        <v>17</v>
      </c>
      <c r="J1889" s="1">
        <v>46449</v>
      </c>
      <c r="K1889" s="1">
        <f>Table2[[#This Row],[Order_Date]]+Table2[[#This Row],[Delivery_Time_Days]]</f>
        <v>46454</v>
      </c>
      <c r="L1889" t="str">
        <f>IF(Table2[[#This Row],[Customer_Age]]&lt;30,"Young",IF(Table2[[#This Row],[Customer_Age]]&lt;45,"Middle Age","Old"))</f>
        <v>Young</v>
      </c>
      <c r="M1889" s="3" t="str">
        <f>IF(Table2[[#This Row],[Delivery_Time_Days]]&gt;=7,Table2[[#This Row],[Customer_Rating]],"")</f>
        <v/>
      </c>
      <c r="N1889" s="3">
        <f>IF(Table2[[#This Row],[Delivery_Time_Days]]&lt;7,Table2[[#This Row],[Customer_Rating]],"")</f>
        <v>2.5</v>
      </c>
    </row>
    <row r="1890" spans="1:14" x14ac:dyDescent="0.3">
      <c r="A1890">
        <v>1889</v>
      </c>
      <c r="B1890">
        <v>63</v>
      </c>
      <c r="C1890" t="s">
        <v>14</v>
      </c>
      <c r="D1890" t="s">
        <v>20</v>
      </c>
      <c r="E1890" t="s">
        <v>12</v>
      </c>
      <c r="F1890" s="2">
        <v>1207.6400000000001</v>
      </c>
      <c r="G1890">
        <v>14</v>
      </c>
      <c r="H1890" s="3">
        <v>2.9</v>
      </c>
      <c r="I1890" t="s">
        <v>13</v>
      </c>
      <c r="J1890" s="1">
        <v>46450</v>
      </c>
      <c r="K1890" s="1">
        <f>Table2[[#This Row],[Order_Date]]+Table2[[#This Row],[Delivery_Time_Days]]</f>
        <v>46464</v>
      </c>
      <c r="L1890" t="str">
        <f>IF(Table2[[#This Row],[Customer_Age]]&lt;30,"Young",IF(Table2[[#This Row],[Customer_Age]]&lt;45,"Middle Age","Old"))</f>
        <v>Old</v>
      </c>
      <c r="M1890" s="3">
        <f>IF(Table2[[#This Row],[Delivery_Time_Days]]&gt;=7,Table2[[#This Row],[Customer_Rating]],"")</f>
        <v>2.9</v>
      </c>
      <c r="N1890" s="3" t="str">
        <f>IF(Table2[[#This Row],[Delivery_Time_Days]]&lt;7,Table2[[#This Row],[Customer_Rating]],"")</f>
        <v/>
      </c>
    </row>
    <row r="1891" spans="1:14" x14ac:dyDescent="0.3">
      <c r="A1891">
        <v>1890</v>
      </c>
      <c r="B1891">
        <v>56</v>
      </c>
      <c r="C1891" t="s">
        <v>10</v>
      </c>
      <c r="D1891" t="s">
        <v>22</v>
      </c>
      <c r="E1891" t="s">
        <v>24</v>
      </c>
      <c r="F1891" s="2">
        <v>1318.98</v>
      </c>
      <c r="G1891">
        <v>13</v>
      </c>
      <c r="H1891" s="3">
        <v>3.3</v>
      </c>
      <c r="I1891" t="s">
        <v>17</v>
      </c>
      <c r="J1891" s="1">
        <v>46451</v>
      </c>
      <c r="K1891" s="1">
        <f>Table2[[#This Row],[Order_Date]]+Table2[[#This Row],[Delivery_Time_Days]]</f>
        <v>46464</v>
      </c>
      <c r="L1891" t="str">
        <f>IF(Table2[[#This Row],[Customer_Age]]&lt;30,"Young",IF(Table2[[#This Row],[Customer_Age]]&lt;45,"Middle Age","Old"))</f>
        <v>Old</v>
      </c>
      <c r="M1891" s="3">
        <f>IF(Table2[[#This Row],[Delivery_Time_Days]]&gt;=7,Table2[[#This Row],[Customer_Rating]],"")</f>
        <v>3.3</v>
      </c>
      <c r="N1891" s="3" t="str">
        <f>IF(Table2[[#This Row],[Delivery_Time_Days]]&lt;7,Table2[[#This Row],[Customer_Rating]],"")</f>
        <v/>
      </c>
    </row>
    <row r="1892" spans="1:14" x14ac:dyDescent="0.3">
      <c r="A1892">
        <v>1891</v>
      </c>
      <c r="B1892">
        <v>43</v>
      </c>
      <c r="C1892" t="s">
        <v>10</v>
      </c>
      <c r="D1892" t="s">
        <v>22</v>
      </c>
      <c r="E1892" t="s">
        <v>16</v>
      </c>
      <c r="F1892" s="2">
        <v>6.48</v>
      </c>
      <c r="G1892">
        <v>11</v>
      </c>
      <c r="H1892" s="3">
        <v>4.9000000000000004</v>
      </c>
      <c r="I1892" t="s">
        <v>17</v>
      </c>
      <c r="J1892" s="1">
        <v>46452</v>
      </c>
      <c r="K1892" s="1">
        <f>Table2[[#This Row],[Order_Date]]+Table2[[#This Row],[Delivery_Time_Days]]</f>
        <v>46463</v>
      </c>
      <c r="L1892" t="str">
        <f>IF(Table2[[#This Row],[Customer_Age]]&lt;30,"Young",IF(Table2[[#This Row],[Customer_Age]]&lt;45,"Middle Age","Old"))</f>
        <v>Middle Age</v>
      </c>
      <c r="M1892" s="3">
        <f>IF(Table2[[#This Row],[Delivery_Time_Days]]&gt;=7,Table2[[#This Row],[Customer_Rating]],"")</f>
        <v>4.9000000000000004</v>
      </c>
      <c r="N1892" s="3" t="str">
        <f>IF(Table2[[#This Row],[Delivery_Time_Days]]&lt;7,Table2[[#This Row],[Customer_Rating]],"")</f>
        <v/>
      </c>
    </row>
    <row r="1893" spans="1:14" x14ac:dyDescent="0.3">
      <c r="A1893">
        <v>1892</v>
      </c>
      <c r="B1893">
        <v>20</v>
      </c>
      <c r="C1893" t="s">
        <v>10</v>
      </c>
      <c r="D1893" t="s">
        <v>15</v>
      </c>
      <c r="E1893" t="s">
        <v>12</v>
      </c>
      <c r="F1893" s="2">
        <v>1009</v>
      </c>
      <c r="G1893">
        <v>11</v>
      </c>
      <c r="H1893" s="3">
        <v>2.2000000000000002</v>
      </c>
      <c r="I1893" t="s">
        <v>13</v>
      </c>
      <c r="J1893" s="1">
        <v>46453</v>
      </c>
      <c r="K1893" s="1">
        <f>Table2[[#This Row],[Order_Date]]+Table2[[#This Row],[Delivery_Time_Days]]</f>
        <v>46464</v>
      </c>
      <c r="L1893" t="str">
        <f>IF(Table2[[#This Row],[Customer_Age]]&lt;30,"Young",IF(Table2[[#This Row],[Customer_Age]]&lt;45,"Middle Age","Old"))</f>
        <v>Young</v>
      </c>
      <c r="M1893" s="3">
        <f>IF(Table2[[#This Row],[Delivery_Time_Days]]&gt;=7,Table2[[#This Row],[Customer_Rating]],"")</f>
        <v>2.2000000000000002</v>
      </c>
      <c r="N1893" s="3" t="str">
        <f>IF(Table2[[#This Row],[Delivery_Time_Days]]&lt;7,Table2[[#This Row],[Customer_Rating]],"")</f>
        <v/>
      </c>
    </row>
    <row r="1894" spans="1:14" x14ac:dyDescent="0.3">
      <c r="A1894">
        <v>1893</v>
      </c>
      <c r="B1894">
        <v>45</v>
      </c>
      <c r="C1894" t="s">
        <v>14</v>
      </c>
      <c r="D1894" t="s">
        <v>18</v>
      </c>
      <c r="E1894" t="s">
        <v>19</v>
      </c>
      <c r="F1894" s="2">
        <v>1027.8499999999999</v>
      </c>
      <c r="G1894">
        <v>13</v>
      </c>
      <c r="H1894" s="3">
        <v>4.5999999999999996</v>
      </c>
      <c r="I1894" t="s">
        <v>13</v>
      </c>
      <c r="J1894" s="1">
        <v>46454</v>
      </c>
      <c r="K1894" s="1">
        <f>Table2[[#This Row],[Order_Date]]+Table2[[#This Row],[Delivery_Time_Days]]</f>
        <v>46467</v>
      </c>
      <c r="L1894" t="str">
        <f>IF(Table2[[#This Row],[Customer_Age]]&lt;30,"Young",IF(Table2[[#This Row],[Customer_Age]]&lt;45,"Middle Age","Old"))</f>
        <v>Old</v>
      </c>
      <c r="M1894" s="3">
        <f>IF(Table2[[#This Row],[Delivery_Time_Days]]&gt;=7,Table2[[#This Row],[Customer_Rating]],"")</f>
        <v>4.5999999999999996</v>
      </c>
      <c r="N1894" s="3" t="str">
        <f>IF(Table2[[#This Row],[Delivery_Time_Days]]&lt;7,Table2[[#This Row],[Customer_Rating]],"")</f>
        <v/>
      </c>
    </row>
    <row r="1895" spans="1:14" x14ac:dyDescent="0.3">
      <c r="A1895">
        <v>1894</v>
      </c>
      <c r="B1895">
        <v>33</v>
      </c>
      <c r="C1895" t="s">
        <v>14</v>
      </c>
      <c r="D1895" t="s">
        <v>22</v>
      </c>
      <c r="E1895" t="s">
        <v>16</v>
      </c>
      <c r="F1895" s="2">
        <v>1282.26</v>
      </c>
      <c r="G1895">
        <v>10</v>
      </c>
      <c r="H1895" s="3">
        <v>3.6</v>
      </c>
      <c r="I1895" t="s">
        <v>17</v>
      </c>
      <c r="J1895" s="1">
        <v>46455</v>
      </c>
      <c r="K1895" s="1">
        <f>Table2[[#This Row],[Order_Date]]+Table2[[#This Row],[Delivery_Time_Days]]</f>
        <v>46465</v>
      </c>
      <c r="L1895" t="str">
        <f>IF(Table2[[#This Row],[Customer_Age]]&lt;30,"Young",IF(Table2[[#This Row],[Customer_Age]]&lt;45,"Middle Age","Old"))</f>
        <v>Middle Age</v>
      </c>
      <c r="M1895" s="3">
        <f>IF(Table2[[#This Row],[Delivery_Time_Days]]&gt;=7,Table2[[#This Row],[Customer_Rating]],"")</f>
        <v>3.6</v>
      </c>
      <c r="N1895" s="3" t="str">
        <f>IF(Table2[[#This Row],[Delivery_Time_Days]]&lt;7,Table2[[#This Row],[Customer_Rating]],"")</f>
        <v/>
      </c>
    </row>
    <row r="1896" spans="1:14" x14ac:dyDescent="0.3">
      <c r="A1896">
        <v>1895</v>
      </c>
      <c r="B1896">
        <v>44</v>
      </c>
      <c r="C1896" t="s">
        <v>23</v>
      </c>
      <c r="D1896" t="s">
        <v>20</v>
      </c>
      <c r="E1896" t="s">
        <v>19</v>
      </c>
      <c r="F1896" s="2">
        <v>455.05</v>
      </c>
      <c r="G1896">
        <v>11</v>
      </c>
      <c r="H1896" s="3">
        <v>3.4</v>
      </c>
      <c r="I1896" t="s">
        <v>17</v>
      </c>
      <c r="J1896" s="1">
        <v>46456</v>
      </c>
      <c r="K1896" s="1">
        <f>Table2[[#This Row],[Order_Date]]+Table2[[#This Row],[Delivery_Time_Days]]</f>
        <v>46467</v>
      </c>
      <c r="L1896" t="str">
        <f>IF(Table2[[#This Row],[Customer_Age]]&lt;30,"Young",IF(Table2[[#This Row],[Customer_Age]]&lt;45,"Middle Age","Old"))</f>
        <v>Middle Age</v>
      </c>
      <c r="M1896" s="3">
        <f>IF(Table2[[#This Row],[Delivery_Time_Days]]&gt;=7,Table2[[#This Row],[Customer_Rating]],"")</f>
        <v>3.4</v>
      </c>
      <c r="N1896" s="3" t="str">
        <f>IF(Table2[[#This Row],[Delivery_Time_Days]]&lt;7,Table2[[#This Row],[Customer_Rating]],"")</f>
        <v/>
      </c>
    </row>
    <row r="1897" spans="1:14" x14ac:dyDescent="0.3">
      <c r="A1897">
        <v>1896</v>
      </c>
      <c r="B1897">
        <v>21</v>
      </c>
      <c r="C1897" t="s">
        <v>23</v>
      </c>
      <c r="D1897" t="s">
        <v>11</v>
      </c>
      <c r="E1897" t="s">
        <v>24</v>
      </c>
      <c r="F1897" s="2">
        <v>1209.22</v>
      </c>
      <c r="G1897">
        <v>12</v>
      </c>
      <c r="H1897" s="3">
        <v>2.2000000000000002</v>
      </c>
      <c r="I1897" t="s">
        <v>17</v>
      </c>
      <c r="J1897" s="1">
        <v>46457</v>
      </c>
      <c r="K1897" s="1">
        <f>Table2[[#This Row],[Order_Date]]+Table2[[#This Row],[Delivery_Time_Days]]</f>
        <v>46469</v>
      </c>
      <c r="L1897" t="str">
        <f>IF(Table2[[#This Row],[Customer_Age]]&lt;30,"Young",IF(Table2[[#This Row],[Customer_Age]]&lt;45,"Middle Age","Old"))</f>
        <v>Young</v>
      </c>
      <c r="M1897" s="3">
        <f>IF(Table2[[#This Row],[Delivery_Time_Days]]&gt;=7,Table2[[#This Row],[Customer_Rating]],"")</f>
        <v>2.2000000000000002</v>
      </c>
      <c r="N1897" s="3" t="str">
        <f>IF(Table2[[#This Row],[Delivery_Time_Days]]&lt;7,Table2[[#This Row],[Customer_Rating]],"")</f>
        <v/>
      </c>
    </row>
    <row r="1898" spans="1:14" x14ac:dyDescent="0.3">
      <c r="A1898">
        <v>1897</v>
      </c>
      <c r="B1898">
        <v>46</v>
      </c>
      <c r="C1898" t="s">
        <v>23</v>
      </c>
      <c r="D1898" t="s">
        <v>25</v>
      </c>
      <c r="E1898" t="s">
        <v>12</v>
      </c>
      <c r="F1898" s="2">
        <v>114.65</v>
      </c>
      <c r="G1898">
        <v>7</v>
      </c>
      <c r="H1898" s="3">
        <v>4.4000000000000004</v>
      </c>
      <c r="I1898" t="s">
        <v>13</v>
      </c>
      <c r="J1898" s="1">
        <v>46458</v>
      </c>
      <c r="K1898" s="1">
        <f>Table2[[#This Row],[Order_Date]]+Table2[[#This Row],[Delivery_Time_Days]]</f>
        <v>46465</v>
      </c>
      <c r="L1898" t="str">
        <f>IF(Table2[[#This Row],[Customer_Age]]&lt;30,"Young",IF(Table2[[#This Row],[Customer_Age]]&lt;45,"Middle Age","Old"))</f>
        <v>Old</v>
      </c>
      <c r="M1898" s="3">
        <f>IF(Table2[[#This Row],[Delivery_Time_Days]]&gt;=7,Table2[[#This Row],[Customer_Rating]],"")</f>
        <v>4.4000000000000004</v>
      </c>
      <c r="N1898" s="3" t="str">
        <f>IF(Table2[[#This Row],[Delivery_Time_Days]]&lt;7,Table2[[#This Row],[Customer_Rating]],"")</f>
        <v/>
      </c>
    </row>
    <row r="1899" spans="1:14" x14ac:dyDescent="0.3">
      <c r="A1899">
        <v>1898</v>
      </c>
      <c r="B1899">
        <v>44</v>
      </c>
      <c r="C1899" t="s">
        <v>10</v>
      </c>
      <c r="D1899" t="s">
        <v>18</v>
      </c>
      <c r="E1899" t="s">
        <v>21</v>
      </c>
      <c r="F1899" s="2">
        <v>1178.75</v>
      </c>
      <c r="G1899">
        <v>7</v>
      </c>
      <c r="H1899" s="3">
        <v>2.6</v>
      </c>
      <c r="I1899" t="s">
        <v>17</v>
      </c>
      <c r="J1899" s="1">
        <v>46459</v>
      </c>
      <c r="K1899" s="1">
        <f>Table2[[#This Row],[Order_Date]]+Table2[[#This Row],[Delivery_Time_Days]]</f>
        <v>46466</v>
      </c>
      <c r="L1899" t="str">
        <f>IF(Table2[[#This Row],[Customer_Age]]&lt;30,"Young",IF(Table2[[#This Row],[Customer_Age]]&lt;45,"Middle Age","Old"))</f>
        <v>Middle Age</v>
      </c>
      <c r="M1899" s="3">
        <f>IF(Table2[[#This Row],[Delivery_Time_Days]]&gt;=7,Table2[[#This Row],[Customer_Rating]],"")</f>
        <v>2.6</v>
      </c>
      <c r="N1899" s="3" t="str">
        <f>IF(Table2[[#This Row],[Delivery_Time_Days]]&lt;7,Table2[[#This Row],[Customer_Rating]],"")</f>
        <v/>
      </c>
    </row>
    <row r="1900" spans="1:14" x14ac:dyDescent="0.3">
      <c r="A1900">
        <v>1899</v>
      </c>
      <c r="B1900">
        <v>60</v>
      </c>
      <c r="C1900" t="s">
        <v>23</v>
      </c>
      <c r="D1900" t="s">
        <v>18</v>
      </c>
      <c r="E1900" t="s">
        <v>19</v>
      </c>
      <c r="F1900" s="2">
        <v>142.57</v>
      </c>
      <c r="G1900">
        <v>10</v>
      </c>
      <c r="H1900" s="3">
        <v>4.9000000000000004</v>
      </c>
      <c r="I1900" t="s">
        <v>17</v>
      </c>
      <c r="J1900" s="1">
        <v>46460</v>
      </c>
      <c r="K1900" s="1">
        <f>Table2[[#This Row],[Order_Date]]+Table2[[#This Row],[Delivery_Time_Days]]</f>
        <v>46470</v>
      </c>
      <c r="L1900" t="str">
        <f>IF(Table2[[#This Row],[Customer_Age]]&lt;30,"Young",IF(Table2[[#This Row],[Customer_Age]]&lt;45,"Middle Age","Old"))</f>
        <v>Old</v>
      </c>
      <c r="M1900" s="3">
        <f>IF(Table2[[#This Row],[Delivery_Time_Days]]&gt;=7,Table2[[#This Row],[Customer_Rating]],"")</f>
        <v>4.9000000000000004</v>
      </c>
      <c r="N1900" s="3" t="str">
        <f>IF(Table2[[#This Row],[Delivery_Time_Days]]&lt;7,Table2[[#This Row],[Customer_Rating]],"")</f>
        <v/>
      </c>
    </row>
    <row r="1901" spans="1:14" x14ac:dyDescent="0.3">
      <c r="A1901">
        <v>1900</v>
      </c>
      <c r="B1901">
        <v>26</v>
      </c>
      <c r="C1901" t="s">
        <v>10</v>
      </c>
      <c r="D1901" t="s">
        <v>11</v>
      </c>
      <c r="E1901" t="s">
        <v>12</v>
      </c>
      <c r="F1901" s="2">
        <v>24.16</v>
      </c>
      <c r="G1901">
        <v>3</v>
      </c>
      <c r="H1901" s="3">
        <v>1.8</v>
      </c>
      <c r="I1901" t="s">
        <v>13</v>
      </c>
      <c r="J1901" s="1">
        <v>46461</v>
      </c>
      <c r="K1901" s="1">
        <f>Table2[[#This Row],[Order_Date]]+Table2[[#This Row],[Delivery_Time_Days]]</f>
        <v>46464</v>
      </c>
      <c r="L1901" t="str">
        <f>IF(Table2[[#This Row],[Customer_Age]]&lt;30,"Young",IF(Table2[[#This Row],[Customer_Age]]&lt;45,"Middle Age","Old"))</f>
        <v>Young</v>
      </c>
      <c r="M1901" s="3" t="str">
        <f>IF(Table2[[#This Row],[Delivery_Time_Days]]&gt;=7,Table2[[#This Row],[Customer_Rating]],"")</f>
        <v/>
      </c>
      <c r="N1901" s="3">
        <f>IF(Table2[[#This Row],[Delivery_Time_Days]]&lt;7,Table2[[#This Row],[Customer_Rating]],"")</f>
        <v>1.8</v>
      </c>
    </row>
    <row r="1902" spans="1:14" x14ac:dyDescent="0.3">
      <c r="A1902">
        <v>1901</v>
      </c>
      <c r="B1902">
        <v>61</v>
      </c>
      <c r="C1902" t="s">
        <v>14</v>
      </c>
      <c r="D1902" t="s">
        <v>11</v>
      </c>
      <c r="E1902" t="s">
        <v>16</v>
      </c>
      <c r="F1902" s="2">
        <v>956.66</v>
      </c>
      <c r="G1902">
        <v>5</v>
      </c>
      <c r="H1902" s="3">
        <v>4</v>
      </c>
      <c r="I1902" t="s">
        <v>17</v>
      </c>
      <c r="J1902" s="1">
        <v>46462</v>
      </c>
      <c r="K1902" s="1">
        <f>Table2[[#This Row],[Order_Date]]+Table2[[#This Row],[Delivery_Time_Days]]</f>
        <v>46467</v>
      </c>
      <c r="L1902" t="str">
        <f>IF(Table2[[#This Row],[Customer_Age]]&lt;30,"Young",IF(Table2[[#This Row],[Customer_Age]]&lt;45,"Middle Age","Old"))</f>
        <v>Old</v>
      </c>
      <c r="M1902" s="3" t="str">
        <f>IF(Table2[[#This Row],[Delivery_Time_Days]]&gt;=7,Table2[[#This Row],[Customer_Rating]],"")</f>
        <v/>
      </c>
      <c r="N1902" s="3">
        <f>IF(Table2[[#This Row],[Delivery_Time_Days]]&lt;7,Table2[[#This Row],[Customer_Rating]],"")</f>
        <v>4</v>
      </c>
    </row>
    <row r="1903" spans="1:14" x14ac:dyDescent="0.3">
      <c r="A1903">
        <v>1902</v>
      </c>
      <c r="B1903">
        <v>66</v>
      </c>
      <c r="C1903" t="s">
        <v>14</v>
      </c>
      <c r="D1903" t="s">
        <v>20</v>
      </c>
      <c r="E1903" t="s">
        <v>12</v>
      </c>
      <c r="F1903" s="2">
        <v>561.72</v>
      </c>
      <c r="G1903">
        <v>11</v>
      </c>
      <c r="H1903" s="3">
        <v>4</v>
      </c>
      <c r="I1903" t="s">
        <v>17</v>
      </c>
      <c r="J1903" s="1">
        <v>46463</v>
      </c>
      <c r="K1903" s="1">
        <f>Table2[[#This Row],[Order_Date]]+Table2[[#This Row],[Delivery_Time_Days]]</f>
        <v>46474</v>
      </c>
      <c r="L1903" t="str">
        <f>IF(Table2[[#This Row],[Customer_Age]]&lt;30,"Young",IF(Table2[[#This Row],[Customer_Age]]&lt;45,"Middle Age","Old"))</f>
        <v>Old</v>
      </c>
      <c r="M1903" s="3">
        <f>IF(Table2[[#This Row],[Delivery_Time_Days]]&gt;=7,Table2[[#This Row],[Customer_Rating]],"")</f>
        <v>4</v>
      </c>
      <c r="N1903" s="3" t="str">
        <f>IF(Table2[[#This Row],[Delivery_Time_Days]]&lt;7,Table2[[#This Row],[Customer_Rating]],"")</f>
        <v/>
      </c>
    </row>
    <row r="1904" spans="1:14" x14ac:dyDescent="0.3">
      <c r="A1904">
        <v>1903</v>
      </c>
      <c r="B1904">
        <v>44</v>
      </c>
      <c r="C1904" t="s">
        <v>14</v>
      </c>
      <c r="D1904" t="s">
        <v>15</v>
      </c>
      <c r="E1904" t="s">
        <v>19</v>
      </c>
      <c r="F1904" s="2">
        <v>472.61</v>
      </c>
      <c r="G1904">
        <v>10</v>
      </c>
      <c r="H1904" s="3">
        <v>3.7</v>
      </c>
      <c r="I1904" t="s">
        <v>17</v>
      </c>
      <c r="J1904" s="1">
        <v>46464</v>
      </c>
      <c r="K1904" s="1">
        <f>Table2[[#This Row],[Order_Date]]+Table2[[#This Row],[Delivery_Time_Days]]</f>
        <v>46474</v>
      </c>
      <c r="L1904" t="str">
        <f>IF(Table2[[#This Row],[Customer_Age]]&lt;30,"Young",IF(Table2[[#This Row],[Customer_Age]]&lt;45,"Middle Age","Old"))</f>
        <v>Middle Age</v>
      </c>
      <c r="M1904" s="3">
        <f>IF(Table2[[#This Row],[Delivery_Time_Days]]&gt;=7,Table2[[#This Row],[Customer_Rating]],"")</f>
        <v>3.7</v>
      </c>
      <c r="N1904" s="3" t="str">
        <f>IF(Table2[[#This Row],[Delivery_Time_Days]]&lt;7,Table2[[#This Row],[Customer_Rating]],"")</f>
        <v/>
      </c>
    </row>
    <row r="1905" spans="1:14" x14ac:dyDescent="0.3">
      <c r="A1905">
        <v>1904</v>
      </c>
      <c r="B1905">
        <v>52</v>
      </c>
      <c r="C1905" t="s">
        <v>23</v>
      </c>
      <c r="D1905" t="s">
        <v>22</v>
      </c>
      <c r="E1905" t="s">
        <v>24</v>
      </c>
      <c r="F1905" s="2">
        <v>1247.17</v>
      </c>
      <c r="G1905">
        <v>9</v>
      </c>
      <c r="H1905" s="3">
        <v>1.8</v>
      </c>
      <c r="I1905" t="s">
        <v>13</v>
      </c>
      <c r="J1905" s="1">
        <v>46465</v>
      </c>
      <c r="K1905" s="1">
        <f>Table2[[#This Row],[Order_Date]]+Table2[[#This Row],[Delivery_Time_Days]]</f>
        <v>46474</v>
      </c>
      <c r="L1905" t="str">
        <f>IF(Table2[[#This Row],[Customer_Age]]&lt;30,"Young",IF(Table2[[#This Row],[Customer_Age]]&lt;45,"Middle Age","Old"))</f>
        <v>Old</v>
      </c>
      <c r="M1905" s="3">
        <f>IF(Table2[[#This Row],[Delivery_Time_Days]]&gt;=7,Table2[[#This Row],[Customer_Rating]],"")</f>
        <v>1.8</v>
      </c>
      <c r="N1905" s="3" t="str">
        <f>IF(Table2[[#This Row],[Delivery_Time_Days]]&lt;7,Table2[[#This Row],[Customer_Rating]],"")</f>
        <v/>
      </c>
    </row>
    <row r="1906" spans="1:14" x14ac:dyDescent="0.3">
      <c r="A1906">
        <v>1905</v>
      </c>
      <c r="B1906">
        <v>46</v>
      </c>
      <c r="C1906" t="s">
        <v>10</v>
      </c>
      <c r="D1906" t="s">
        <v>15</v>
      </c>
      <c r="E1906" t="s">
        <v>21</v>
      </c>
      <c r="F1906" s="2">
        <v>1250.96</v>
      </c>
      <c r="G1906">
        <v>4</v>
      </c>
      <c r="H1906" s="3">
        <v>2.2000000000000002</v>
      </c>
      <c r="I1906" t="s">
        <v>17</v>
      </c>
      <c r="J1906" s="1">
        <v>46466</v>
      </c>
      <c r="K1906" s="1">
        <f>Table2[[#This Row],[Order_Date]]+Table2[[#This Row],[Delivery_Time_Days]]</f>
        <v>46470</v>
      </c>
      <c r="L1906" t="str">
        <f>IF(Table2[[#This Row],[Customer_Age]]&lt;30,"Young",IF(Table2[[#This Row],[Customer_Age]]&lt;45,"Middle Age","Old"))</f>
        <v>Old</v>
      </c>
      <c r="M1906" s="3" t="str">
        <f>IF(Table2[[#This Row],[Delivery_Time_Days]]&gt;=7,Table2[[#This Row],[Customer_Rating]],"")</f>
        <v/>
      </c>
      <c r="N1906" s="3">
        <f>IF(Table2[[#This Row],[Delivery_Time_Days]]&lt;7,Table2[[#This Row],[Customer_Rating]],"")</f>
        <v>2.2000000000000002</v>
      </c>
    </row>
    <row r="1907" spans="1:14" x14ac:dyDescent="0.3">
      <c r="A1907">
        <v>1906</v>
      </c>
      <c r="B1907">
        <v>55</v>
      </c>
      <c r="C1907" t="s">
        <v>23</v>
      </c>
      <c r="D1907" t="s">
        <v>11</v>
      </c>
      <c r="E1907" t="s">
        <v>19</v>
      </c>
      <c r="F1907" s="2">
        <v>720.25</v>
      </c>
      <c r="G1907">
        <v>10</v>
      </c>
      <c r="H1907" s="3">
        <v>4.7</v>
      </c>
      <c r="I1907" t="s">
        <v>13</v>
      </c>
      <c r="J1907" s="1">
        <v>46467</v>
      </c>
      <c r="K1907" s="1">
        <f>Table2[[#This Row],[Order_Date]]+Table2[[#This Row],[Delivery_Time_Days]]</f>
        <v>46477</v>
      </c>
      <c r="L1907" t="str">
        <f>IF(Table2[[#This Row],[Customer_Age]]&lt;30,"Young",IF(Table2[[#This Row],[Customer_Age]]&lt;45,"Middle Age","Old"))</f>
        <v>Old</v>
      </c>
      <c r="M1907" s="3">
        <f>IF(Table2[[#This Row],[Delivery_Time_Days]]&gt;=7,Table2[[#This Row],[Customer_Rating]],"")</f>
        <v>4.7</v>
      </c>
      <c r="N1907" s="3" t="str">
        <f>IF(Table2[[#This Row],[Delivery_Time_Days]]&lt;7,Table2[[#This Row],[Customer_Rating]],"")</f>
        <v/>
      </c>
    </row>
    <row r="1908" spans="1:14" x14ac:dyDescent="0.3">
      <c r="A1908">
        <v>1907</v>
      </c>
      <c r="B1908">
        <v>57</v>
      </c>
      <c r="C1908" t="s">
        <v>10</v>
      </c>
      <c r="D1908" t="s">
        <v>20</v>
      </c>
      <c r="E1908" t="s">
        <v>24</v>
      </c>
      <c r="F1908" s="2">
        <v>491.12</v>
      </c>
      <c r="G1908">
        <v>12</v>
      </c>
      <c r="H1908" s="3">
        <v>4.2</v>
      </c>
      <c r="I1908" t="s">
        <v>17</v>
      </c>
      <c r="J1908" s="1">
        <v>46468</v>
      </c>
      <c r="K1908" s="1">
        <f>Table2[[#This Row],[Order_Date]]+Table2[[#This Row],[Delivery_Time_Days]]</f>
        <v>46480</v>
      </c>
      <c r="L1908" t="str">
        <f>IF(Table2[[#This Row],[Customer_Age]]&lt;30,"Young",IF(Table2[[#This Row],[Customer_Age]]&lt;45,"Middle Age","Old"))</f>
        <v>Old</v>
      </c>
      <c r="M1908" s="3">
        <f>IF(Table2[[#This Row],[Delivery_Time_Days]]&gt;=7,Table2[[#This Row],[Customer_Rating]],"")</f>
        <v>4.2</v>
      </c>
      <c r="N1908" s="3" t="str">
        <f>IF(Table2[[#This Row],[Delivery_Time_Days]]&lt;7,Table2[[#This Row],[Customer_Rating]],"")</f>
        <v/>
      </c>
    </row>
    <row r="1909" spans="1:14" x14ac:dyDescent="0.3">
      <c r="A1909">
        <v>1908</v>
      </c>
      <c r="B1909">
        <v>26</v>
      </c>
      <c r="C1909" t="s">
        <v>23</v>
      </c>
      <c r="D1909" t="s">
        <v>11</v>
      </c>
      <c r="E1909" t="s">
        <v>24</v>
      </c>
      <c r="F1909" s="2">
        <v>361.96</v>
      </c>
      <c r="G1909">
        <v>4</v>
      </c>
      <c r="H1909" s="3">
        <v>2.6</v>
      </c>
      <c r="I1909" t="s">
        <v>17</v>
      </c>
      <c r="J1909" s="1">
        <v>46469</v>
      </c>
      <c r="K1909" s="1">
        <f>Table2[[#This Row],[Order_Date]]+Table2[[#This Row],[Delivery_Time_Days]]</f>
        <v>46473</v>
      </c>
      <c r="L1909" t="str">
        <f>IF(Table2[[#This Row],[Customer_Age]]&lt;30,"Young",IF(Table2[[#This Row],[Customer_Age]]&lt;45,"Middle Age","Old"))</f>
        <v>Young</v>
      </c>
      <c r="M1909" s="3" t="str">
        <f>IF(Table2[[#This Row],[Delivery_Time_Days]]&gt;=7,Table2[[#This Row],[Customer_Rating]],"")</f>
        <v/>
      </c>
      <c r="N1909" s="3">
        <f>IF(Table2[[#This Row],[Delivery_Time_Days]]&lt;7,Table2[[#This Row],[Customer_Rating]],"")</f>
        <v>2.6</v>
      </c>
    </row>
    <row r="1910" spans="1:14" x14ac:dyDescent="0.3">
      <c r="A1910">
        <v>1909</v>
      </c>
      <c r="B1910">
        <v>48</v>
      </c>
      <c r="C1910" t="s">
        <v>23</v>
      </c>
      <c r="D1910" t="s">
        <v>25</v>
      </c>
      <c r="E1910" t="s">
        <v>24</v>
      </c>
      <c r="F1910" s="2">
        <v>1222.9000000000001</v>
      </c>
      <c r="G1910">
        <v>4</v>
      </c>
      <c r="H1910" s="3">
        <v>2.9</v>
      </c>
      <c r="I1910" t="s">
        <v>17</v>
      </c>
      <c r="J1910" s="1">
        <v>46470</v>
      </c>
      <c r="K1910" s="1">
        <f>Table2[[#This Row],[Order_Date]]+Table2[[#This Row],[Delivery_Time_Days]]</f>
        <v>46474</v>
      </c>
      <c r="L1910" t="str">
        <f>IF(Table2[[#This Row],[Customer_Age]]&lt;30,"Young",IF(Table2[[#This Row],[Customer_Age]]&lt;45,"Middle Age","Old"))</f>
        <v>Old</v>
      </c>
      <c r="M1910" s="3" t="str">
        <f>IF(Table2[[#This Row],[Delivery_Time_Days]]&gt;=7,Table2[[#This Row],[Customer_Rating]],"")</f>
        <v/>
      </c>
      <c r="N1910" s="3">
        <f>IF(Table2[[#This Row],[Delivery_Time_Days]]&lt;7,Table2[[#This Row],[Customer_Rating]],"")</f>
        <v>2.9</v>
      </c>
    </row>
    <row r="1911" spans="1:14" x14ac:dyDescent="0.3">
      <c r="A1911">
        <v>1910</v>
      </c>
      <c r="B1911">
        <v>28</v>
      </c>
      <c r="C1911" t="s">
        <v>14</v>
      </c>
      <c r="D1911" t="s">
        <v>20</v>
      </c>
      <c r="E1911" t="s">
        <v>24</v>
      </c>
      <c r="F1911" s="2">
        <v>693.83</v>
      </c>
      <c r="G1911">
        <v>8</v>
      </c>
      <c r="H1911" s="3">
        <v>4.5999999999999996</v>
      </c>
      <c r="I1911" t="s">
        <v>17</v>
      </c>
      <c r="J1911" s="1">
        <v>46471</v>
      </c>
      <c r="K1911" s="1">
        <f>Table2[[#This Row],[Order_Date]]+Table2[[#This Row],[Delivery_Time_Days]]</f>
        <v>46479</v>
      </c>
      <c r="L1911" t="str">
        <f>IF(Table2[[#This Row],[Customer_Age]]&lt;30,"Young",IF(Table2[[#This Row],[Customer_Age]]&lt;45,"Middle Age","Old"))</f>
        <v>Young</v>
      </c>
      <c r="M1911" s="3">
        <f>IF(Table2[[#This Row],[Delivery_Time_Days]]&gt;=7,Table2[[#This Row],[Customer_Rating]],"")</f>
        <v>4.5999999999999996</v>
      </c>
      <c r="N1911" s="3" t="str">
        <f>IF(Table2[[#This Row],[Delivery_Time_Days]]&lt;7,Table2[[#This Row],[Customer_Rating]],"")</f>
        <v/>
      </c>
    </row>
    <row r="1912" spans="1:14" x14ac:dyDescent="0.3">
      <c r="A1912">
        <v>1911</v>
      </c>
      <c r="B1912">
        <v>57</v>
      </c>
      <c r="C1912" t="s">
        <v>14</v>
      </c>
      <c r="D1912" t="s">
        <v>11</v>
      </c>
      <c r="E1912" t="s">
        <v>12</v>
      </c>
      <c r="F1912" s="2">
        <v>161.91999999999999</v>
      </c>
      <c r="G1912">
        <v>2</v>
      </c>
      <c r="H1912" s="3">
        <v>2.9</v>
      </c>
      <c r="I1912" t="s">
        <v>17</v>
      </c>
      <c r="J1912" s="1">
        <v>46472</v>
      </c>
      <c r="K1912" s="1">
        <f>Table2[[#This Row],[Order_Date]]+Table2[[#This Row],[Delivery_Time_Days]]</f>
        <v>46474</v>
      </c>
      <c r="L1912" t="str">
        <f>IF(Table2[[#This Row],[Customer_Age]]&lt;30,"Young",IF(Table2[[#This Row],[Customer_Age]]&lt;45,"Middle Age","Old"))</f>
        <v>Old</v>
      </c>
      <c r="M1912" s="3" t="str">
        <f>IF(Table2[[#This Row],[Delivery_Time_Days]]&gt;=7,Table2[[#This Row],[Customer_Rating]],"")</f>
        <v/>
      </c>
      <c r="N1912" s="3">
        <f>IF(Table2[[#This Row],[Delivery_Time_Days]]&lt;7,Table2[[#This Row],[Customer_Rating]],"")</f>
        <v>2.9</v>
      </c>
    </row>
    <row r="1913" spans="1:14" x14ac:dyDescent="0.3">
      <c r="A1913">
        <v>1912</v>
      </c>
      <c r="B1913">
        <v>36</v>
      </c>
      <c r="C1913" t="s">
        <v>10</v>
      </c>
      <c r="D1913" t="s">
        <v>22</v>
      </c>
      <c r="E1913" t="s">
        <v>12</v>
      </c>
      <c r="F1913" s="2">
        <v>1170.55</v>
      </c>
      <c r="G1913">
        <v>14</v>
      </c>
      <c r="H1913" s="3">
        <v>2</v>
      </c>
      <c r="I1913" t="s">
        <v>17</v>
      </c>
      <c r="J1913" s="1">
        <v>46473</v>
      </c>
      <c r="K1913" s="1">
        <f>Table2[[#This Row],[Order_Date]]+Table2[[#This Row],[Delivery_Time_Days]]</f>
        <v>46487</v>
      </c>
      <c r="L1913" t="str">
        <f>IF(Table2[[#This Row],[Customer_Age]]&lt;30,"Young",IF(Table2[[#This Row],[Customer_Age]]&lt;45,"Middle Age","Old"))</f>
        <v>Middle Age</v>
      </c>
      <c r="M1913" s="3">
        <f>IF(Table2[[#This Row],[Delivery_Time_Days]]&gt;=7,Table2[[#This Row],[Customer_Rating]],"")</f>
        <v>2</v>
      </c>
      <c r="N1913" s="3" t="str">
        <f>IF(Table2[[#This Row],[Delivery_Time_Days]]&lt;7,Table2[[#This Row],[Customer_Rating]],"")</f>
        <v/>
      </c>
    </row>
    <row r="1914" spans="1:14" x14ac:dyDescent="0.3">
      <c r="A1914">
        <v>1913</v>
      </c>
      <c r="B1914">
        <v>39</v>
      </c>
      <c r="C1914" t="s">
        <v>10</v>
      </c>
      <c r="D1914" t="s">
        <v>22</v>
      </c>
      <c r="E1914" t="s">
        <v>21</v>
      </c>
      <c r="F1914" s="2">
        <v>621.77</v>
      </c>
      <c r="G1914">
        <v>7</v>
      </c>
      <c r="H1914" s="3">
        <v>4.4000000000000004</v>
      </c>
      <c r="I1914" t="s">
        <v>13</v>
      </c>
      <c r="J1914" s="1">
        <v>46474</v>
      </c>
      <c r="K1914" s="1">
        <f>Table2[[#This Row],[Order_Date]]+Table2[[#This Row],[Delivery_Time_Days]]</f>
        <v>46481</v>
      </c>
      <c r="L1914" t="str">
        <f>IF(Table2[[#This Row],[Customer_Age]]&lt;30,"Young",IF(Table2[[#This Row],[Customer_Age]]&lt;45,"Middle Age","Old"))</f>
        <v>Middle Age</v>
      </c>
      <c r="M1914" s="3">
        <f>IF(Table2[[#This Row],[Delivery_Time_Days]]&gt;=7,Table2[[#This Row],[Customer_Rating]],"")</f>
        <v>4.4000000000000004</v>
      </c>
      <c r="N1914" s="3" t="str">
        <f>IF(Table2[[#This Row],[Delivery_Time_Days]]&lt;7,Table2[[#This Row],[Customer_Rating]],"")</f>
        <v/>
      </c>
    </row>
    <row r="1915" spans="1:14" x14ac:dyDescent="0.3">
      <c r="A1915">
        <v>1914</v>
      </c>
      <c r="B1915">
        <v>33</v>
      </c>
      <c r="C1915" t="s">
        <v>23</v>
      </c>
      <c r="D1915" t="s">
        <v>11</v>
      </c>
      <c r="E1915" t="s">
        <v>16</v>
      </c>
      <c r="F1915" s="2">
        <v>625.9</v>
      </c>
      <c r="G1915">
        <v>8</v>
      </c>
      <c r="H1915" s="3">
        <v>3.2</v>
      </c>
      <c r="I1915" t="s">
        <v>17</v>
      </c>
      <c r="J1915" s="1">
        <v>46475</v>
      </c>
      <c r="K1915" s="1">
        <f>Table2[[#This Row],[Order_Date]]+Table2[[#This Row],[Delivery_Time_Days]]</f>
        <v>46483</v>
      </c>
      <c r="L1915" t="str">
        <f>IF(Table2[[#This Row],[Customer_Age]]&lt;30,"Young",IF(Table2[[#This Row],[Customer_Age]]&lt;45,"Middle Age","Old"))</f>
        <v>Middle Age</v>
      </c>
      <c r="M1915" s="3">
        <f>IF(Table2[[#This Row],[Delivery_Time_Days]]&gt;=7,Table2[[#This Row],[Customer_Rating]],"")</f>
        <v>3.2</v>
      </c>
      <c r="N1915" s="3" t="str">
        <f>IF(Table2[[#This Row],[Delivery_Time_Days]]&lt;7,Table2[[#This Row],[Customer_Rating]],"")</f>
        <v/>
      </c>
    </row>
    <row r="1916" spans="1:14" x14ac:dyDescent="0.3">
      <c r="A1916">
        <v>1915</v>
      </c>
      <c r="B1916">
        <v>48</v>
      </c>
      <c r="C1916" t="s">
        <v>10</v>
      </c>
      <c r="D1916" t="s">
        <v>20</v>
      </c>
      <c r="E1916" t="s">
        <v>19</v>
      </c>
      <c r="F1916" s="2">
        <v>197.08</v>
      </c>
      <c r="G1916">
        <v>3</v>
      </c>
      <c r="H1916" s="3">
        <v>4.3</v>
      </c>
      <c r="I1916" t="s">
        <v>17</v>
      </c>
      <c r="J1916" s="1">
        <v>46476</v>
      </c>
      <c r="K1916" s="1">
        <f>Table2[[#This Row],[Order_Date]]+Table2[[#This Row],[Delivery_Time_Days]]</f>
        <v>46479</v>
      </c>
      <c r="L1916" t="str">
        <f>IF(Table2[[#This Row],[Customer_Age]]&lt;30,"Young",IF(Table2[[#This Row],[Customer_Age]]&lt;45,"Middle Age","Old"))</f>
        <v>Old</v>
      </c>
      <c r="M1916" s="3" t="str">
        <f>IF(Table2[[#This Row],[Delivery_Time_Days]]&gt;=7,Table2[[#This Row],[Customer_Rating]],"")</f>
        <v/>
      </c>
      <c r="N1916" s="3">
        <f>IF(Table2[[#This Row],[Delivery_Time_Days]]&lt;7,Table2[[#This Row],[Customer_Rating]],"")</f>
        <v>4.3</v>
      </c>
    </row>
    <row r="1917" spans="1:14" x14ac:dyDescent="0.3">
      <c r="A1917">
        <v>1916</v>
      </c>
      <c r="B1917">
        <v>69</v>
      </c>
      <c r="C1917" t="s">
        <v>14</v>
      </c>
      <c r="D1917" t="s">
        <v>22</v>
      </c>
      <c r="E1917" t="s">
        <v>21</v>
      </c>
      <c r="F1917" s="2">
        <v>1191.46</v>
      </c>
      <c r="G1917">
        <v>13</v>
      </c>
      <c r="H1917" s="3">
        <v>1.8</v>
      </c>
      <c r="I1917" t="s">
        <v>13</v>
      </c>
      <c r="J1917" s="1">
        <v>46477</v>
      </c>
      <c r="K1917" s="1">
        <f>Table2[[#This Row],[Order_Date]]+Table2[[#This Row],[Delivery_Time_Days]]</f>
        <v>46490</v>
      </c>
      <c r="L1917" t="str">
        <f>IF(Table2[[#This Row],[Customer_Age]]&lt;30,"Young",IF(Table2[[#This Row],[Customer_Age]]&lt;45,"Middle Age","Old"))</f>
        <v>Old</v>
      </c>
      <c r="M1917" s="3">
        <f>IF(Table2[[#This Row],[Delivery_Time_Days]]&gt;=7,Table2[[#This Row],[Customer_Rating]],"")</f>
        <v>1.8</v>
      </c>
      <c r="N1917" s="3" t="str">
        <f>IF(Table2[[#This Row],[Delivery_Time_Days]]&lt;7,Table2[[#This Row],[Customer_Rating]],"")</f>
        <v/>
      </c>
    </row>
    <row r="1918" spans="1:14" x14ac:dyDescent="0.3">
      <c r="A1918">
        <v>1917</v>
      </c>
      <c r="B1918">
        <v>25</v>
      </c>
      <c r="C1918" t="s">
        <v>23</v>
      </c>
      <c r="D1918" t="s">
        <v>22</v>
      </c>
      <c r="E1918" t="s">
        <v>24</v>
      </c>
      <c r="F1918" s="2">
        <v>643</v>
      </c>
      <c r="G1918">
        <v>6</v>
      </c>
      <c r="H1918" s="3">
        <v>3.5</v>
      </c>
      <c r="I1918" t="s">
        <v>13</v>
      </c>
      <c r="J1918" s="1">
        <v>46478</v>
      </c>
      <c r="K1918" s="1">
        <f>Table2[[#This Row],[Order_Date]]+Table2[[#This Row],[Delivery_Time_Days]]</f>
        <v>46484</v>
      </c>
      <c r="L1918" t="str">
        <f>IF(Table2[[#This Row],[Customer_Age]]&lt;30,"Young",IF(Table2[[#This Row],[Customer_Age]]&lt;45,"Middle Age","Old"))</f>
        <v>Young</v>
      </c>
      <c r="M1918" s="3" t="str">
        <f>IF(Table2[[#This Row],[Delivery_Time_Days]]&gt;=7,Table2[[#This Row],[Customer_Rating]],"")</f>
        <v/>
      </c>
      <c r="N1918" s="3">
        <f>IF(Table2[[#This Row],[Delivery_Time_Days]]&lt;7,Table2[[#This Row],[Customer_Rating]],"")</f>
        <v>3.5</v>
      </c>
    </row>
    <row r="1919" spans="1:14" x14ac:dyDescent="0.3">
      <c r="A1919">
        <v>1918</v>
      </c>
      <c r="B1919">
        <v>43</v>
      </c>
      <c r="C1919" t="s">
        <v>10</v>
      </c>
      <c r="D1919" t="s">
        <v>18</v>
      </c>
      <c r="E1919" t="s">
        <v>24</v>
      </c>
      <c r="F1919" s="2">
        <v>271.77</v>
      </c>
      <c r="G1919">
        <v>5</v>
      </c>
      <c r="H1919" s="3">
        <v>4.3</v>
      </c>
      <c r="I1919" t="s">
        <v>13</v>
      </c>
      <c r="J1919" s="1">
        <v>46479</v>
      </c>
      <c r="K1919" s="1">
        <f>Table2[[#This Row],[Order_Date]]+Table2[[#This Row],[Delivery_Time_Days]]</f>
        <v>46484</v>
      </c>
      <c r="L1919" t="str">
        <f>IF(Table2[[#This Row],[Customer_Age]]&lt;30,"Young",IF(Table2[[#This Row],[Customer_Age]]&lt;45,"Middle Age","Old"))</f>
        <v>Middle Age</v>
      </c>
      <c r="M1919" s="3" t="str">
        <f>IF(Table2[[#This Row],[Delivery_Time_Days]]&gt;=7,Table2[[#This Row],[Customer_Rating]],"")</f>
        <v/>
      </c>
      <c r="N1919" s="3">
        <f>IF(Table2[[#This Row],[Delivery_Time_Days]]&lt;7,Table2[[#This Row],[Customer_Rating]],"")</f>
        <v>4.3</v>
      </c>
    </row>
    <row r="1920" spans="1:14" x14ac:dyDescent="0.3">
      <c r="A1920">
        <v>1919</v>
      </c>
      <c r="B1920">
        <v>46</v>
      </c>
      <c r="C1920" t="s">
        <v>10</v>
      </c>
      <c r="D1920" t="s">
        <v>22</v>
      </c>
      <c r="E1920" t="s">
        <v>12</v>
      </c>
      <c r="F1920" s="2">
        <v>207.57</v>
      </c>
      <c r="G1920">
        <v>10</v>
      </c>
      <c r="H1920" s="3">
        <v>3.3</v>
      </c>
      <c r="I1920" t="s">
        <v>13</v>
      </c>
      <c r="J1920" s="1">
        <v>46480</v>
      </c>
      <c r="K1920" s="1">
        <f>Table2[[#This Row],[Order_Date]]+Table2[[#This Row],[Delivery_Time_Days]]</f>
        <v>46490</v>
      </c>
      <c r="L1920" t="str">
        <f>IF(Table2[[#This Row],[Customer_Age]]&lt;30,"Young",IF(Table2[[#This Row],[Customer_Age]]&lt;45,"Middle Age","Old"))</f>
        <v>Old</v>
      </c>
      <c r="M1920" s="3">
        <f>IF(Table2[[#This Row],[Delivery_Time_Days]]&gt;=7,Table2[[#This Row],[Customer_Rating]],"")</f>
        <v>3.3</v>
      </c>
      <c r="N1920" s="3" t="str">
        <f>IF(Table2[[#This Row],[Delivery_Time_Days]]&lt;7,Table2[[#This Row],[Customer_Rating]],"")</f>
        <v/>
      </c>
    </row>
    <row r="1921" spans="1:14" x14ac:dyDescent="0.3">
      <c r="A1921">
        <v>1920</v>
      </c>
      <c r="B1921">
        <v>29</v>
      </c>
      <c r="C1921" t="s">
        <v>14</v>
      </c>
      <c r="D1921" t="s">
        <v>15</v>
      </c>
      <c r="E1921" t="s">
        <v>24</v>
      </c>
      <c r="F1921" s="2">
        <v>644.55999999999995</v>
      </c>
      <c r="G1921">
        <v>9</v>
      </c>
      <c r="H1921" s="3">
        <v>1.2</v>
      </c>
      <c r="I1921" t="s">
        <v>13</v>
      </c>
      <c r="J1921" s="1">
        <v>46481</v>
      </c>
      <c r="K1921" s="1">
        <f>Table2[[#This Row],[Order_Date]]+Table2[[#This Row],[Delivery_Time_Days]]</f>
        <v>46490</v>
      </c>
      <c r="L1921" t="str">
        <f>IF(Table2[[#This Row],[Customer_Age]]&lt;30,"Young",IF(Table2[[#This Row],[Customer_Age]]&lt;45,"Middle Age","Old"))</f>
        <v>Young</v>
      </c>
      <c r="M1921" s="3">
        <f>IF(Table2[[#This Row],[Delivery_Time_Days]]&gt;=7,Table2[[#This Row],[Customer_Rating]],"")</f>
        <v>1.2</v>
      </c>
      <c r="N1921" s="3" t="str">
        <f>IF(Table2[[#This Row],[Delivery_Time_Days]]&lt;7,Table2[[#This Row],[Customer_Rating]],"")</f>
        <v/>
      </c>
    </row>
    <row r="1922" spans="1:14" x14ac:dyDescent="0.3">
      <c r="A1922">
        <v>1921</v>
      </c>
      <c r="B1922">
        <v>18</v>
      </c>
      <c r="C1922" t="s">
        <v>14</v>
      </c>
      <c r="D1922" t="s">
        <v>20</v>
      </c>
      <c r="E1922" t="s">
        <v>21</v>
      </c>
      <c r="F1922" s="2">
        <v>328.42</v>
      </c>
      <c r="G1922">
        <v>2</v>
      </c>
      <c r="H1922" s="3">
        <v>1.8</v>
      </c>
      <c r="I1922" t="s">
        <v>13</v>
      </c>
      <c r="J1922" s="1">
        <v>46482</v>
      </c>
      <c r="K1922" s="1">
        <f>Table2[[#This Row],[Order_Date]]+Table2[[#This Row],[Delivery_Time_Days]]</f>
        <v>46484</v>
      </c>
      <c r="L1922" t="str">
        <f>IF(Table2[[#This Row],[Customer_Age]]&lt;30,"Young",IF(Table2[[#This Row],[Customer_Age]]&lt;45,"Middle Age","Old"))</f>
        <v>Young</v>
      </c>
      <c r="M1922" s="3" t="str">
        <f>IF(Table2[[#This Row],[Delivery_Time_Days]]&gt;=7,Table2[[#This Row],[Customer_Rating]],"")</f>
        <v/>
      </c>
      <c r="N1922" s="3">
        <f>IF(Table2[[#This Row],[Delivery_Time_Days]]&lt;7,Table2[[#This Row],[Customer_Rating]],"")</f>
        <v>1.8</v>
      </c>
    </row>
    <row r="1923" spans="1:14" x14ac:dyDescent="0.3">
      <c r="A1923">
        <v>1922</v>
      </c>
      <c r="B1923">
        <v>69</v>
      </c>
      <c r="C1923" t="s">
        <v>23</v>
      </c>
      <c r="D1923" t="s">
        <v>22</v>
      </c>
      <c r="E1923" t="s">
        <v>24</v>
      </c>
      <c r="F1923" s="2">
        <v>1386.92</v>
      </c>
      <c r="G1923">
        <v>10</v>
      </c>
      <c r="H1923" s="3">
        <v>2</v>
      </c>
      <c r="I1923" t="s">
        <v>13</v>
      </c>
      <c r="J1923" s="1">
        <v>46483</v>
      </c>
      <c r="K1923" s="1">
        <f>Table2[[#This Row],[Order_Date]]+Table2[[#This Row],[Delivery_Time_Days]]</f>
        <v>46493</v>
      </c>
      <c r="L1923" t="str">
        <f>IF(Table2[[#This Row],[Customer_Age]]&lt;30,"Young",IF(Table2[[#This Row],[Customer_Age]]&lt;45,"Middle Age","Old"))</f>
        <v>Old</v>
      </c>
      <c r="M1923" s="3">
        <f>IF(Table2[[#This Row],[Delivery_Time_Days]]&gt;=7,Table2[[#This Row],[Customer_Rating]],"")</f>
        <v>2</v>
      </c>
      <c r="N1923" s="3" t="str">
        <f>IF(Table2[[#This Row],[Delivery_Time_Days]]&lt;7,Table2[[#This Row],[Customer_Rating]],"")</f>
        <v/>
      </c>
    </row>
    <row r="1924" spans="1:14" x14ac:dyDescent="0.3">
      <c r="A1924">
        <v>1923</v>
      </c>
      <c r="B1924">
        <v>36</v>
      </c>
      <c r="C1924" t="s">
        <v>14</v>
      </c>
      <c r="D1924" t="s">
        <v>18</v>
      </c>
      <c r="E1924" t="s">
        <v>12</v>
      </c>
      <c r="F1924" s="2">
        <v>262.08</v>
      </c>
      <c r="G1924">
        <v>11</v>
      </c>
      <c r="H1924" s="3">
        <v>3.5</v>
      </c>
      <c r="I1924" t="s">
        <v>13</v>
      </c>
      <c r="J1924" s="1">
        <v>46484</v>
      </c>
      <c r="K1924" s="1">
        <f>Table2[[#This Row],[Order_Date]]+Table2[[#This Row],[Delivery_Time_Days]]</f>
        <v>46495</v>
      </c>
      <c r="L1924" t="str">
        <f>IF(Table2[[#This Row],[Customer_Age]]&lt;30,"Young",IF(Table2[[#This Row],[Customer_Age]]&lt;45,"Middle Age","Old"))</f>
        <v>Middle Age</v>
      </c>
      <c r="M1924" s="3">
        <f>IF(Table2[[#This Row],[Delivery_Time_Days]]&gt;=7,Table2[[#This Row],[Customer_Rating]],"")</f>
        <v>3.5</v>
      </c>
      <c r="N1924" s="3" t="str">
        <f>IF(Table2[[#This Row],[Delivery_Time_Days]]&lt;7,Table2[[#This Row],[Customer_Rating]],"")</f>
        <v/>
      </c>
    </row>
    <row r="1925" spans="1:14" x14ac:dyDescent="0.3">
      <c r="A1925">
        <v>1924</v>
      </c>
      <c r="B1925">
        <v>25</v>
      </c>
      <c r="C1925" t="s">
        <v>14</v>
      </c>
      <c r="D1925" t="s">
        <v>20</v>
      </c>
      <c r="E1925" t="s">
        <v>19</v>
      </c>
      <c r="F1925" s="2">
        <v>732.35</v>
      </c>
      <c r="G1925">
        <v>13</v>
      </c>
      <c r="H1925" s="3">
        <v>3.8</v>
      </c>
      <c r="I1925" t="s">
        <v>17</v>
      </c>
      <c r="J1925" s="1">
        <v>46485</v>
      </c>
      <c r="K1925" s="1">
        <f>Table2[[#This Row],[Order_Date]]+Table2[[#This Row],[Delivery_Time_Days]]</f>
        <v>46498</v>
      </c>
      <c r="L1925" t="str">
        <f>IF(Table2[[#This Row],[Customer_Age]]&lt;30,"Young",IF(Table2[[#This Row],[Customer_Age]]&lt;45,"Middle Age","Old"))</f>
        <v>Young</v>
      </c>
      <c r="M1925" s="3">
        <f>IF(Table2[[#This Row],[Delivery_Time_Days]]&gt;=7,Table2[[#This Row],[Customer_Rating]],"")</f>
        <v>3.8</v>
      </c>
      <c r="N1925" s="3" t="str">
        <f>IF(Table2[[#This Row],[Delivery_Time_Days]]&lt;7,Table2[[#This Row],[Customer_Rating]],"")</f>
        <v/>
      </c>
    </row>
    <row r="1926" spans="1:14" x14ac:dyDescent="0.3">
      <c r="A1926">
        <v>1925</v>
      </c>
      <c r="B1926">
        <v>43</v>
      </c>
      <c r="C1926" t="s">
        <v>23</v>
      </c>
      <c r="D1926" t="s">
        <v>15</v>
      </c>
      <c r="E1926" t="s">
        <v>19</v>
      </c>
      <c r="F1926" s="2">
        <v>12.01</v>
      </c>
      <c r="G1926">
        <v>6</v>
      </c>
      <c r="H1926" s="3">
        <v>2.7</v>
      </c>
      <c r="I1926" t="s">
        <v>17</v>
      </c>
      <c r="J1926" s="1">
        <v>46486</v>
      </c>
      <c r="K1926" s="1">
        <f>Table2[[#This Row],[Order_Date]]+Table2[[#This Row],[Delivery_Time_Days]]</f>
        <v>46492</v>
      </c>
      <c r="L1926" t="str">
        <f>IF(Table2[[#This Row],[Customer_Age]]&lt;30,"Young",IF(Table2[[#This Row],[Customer_Age]]&lt;45,"Middle Age","Old"))</f>
        <v>Middle Age</v>
      </c>
      <c r="M1926" s="3" t="str">
        <f>IF(Table2[[#This Row],[Delivery_Time_Days]]&gt;=7,Table2[[#This Row],[Customer_Rating]],"")</f>
        <v/>
      </c>
      <c r="N1926" s="3">
        <f>IF(Table2[[#This Row],[Delivery_Time_Days]]&lt;7,Table2[[#This Row],[Customer_Rating]],"")</f>
        <v>2.7</v>
      </c>
    </row>
    <row r="1927" spans="1:14" x14ac:dyDescent="0.3">
      <c r="A1927">
        <v>1926</v>
      </c>
      <c r="B1927">
        <v>58</v>
      </c>
      <c r="C1927" t="s">
        <v>14</v>
      </c>
      <c r="D1927" t="s">
        <v>18</v>
      </c>
      <c r="E1927" t="s">
        <v>12</v>
      </c>
      <c r="F1927" s="2">
        <v>363.12</v>
      </c>
      <c r="G1927">
        <v>1</v>
      </c>
      <c r="H1927" s="3">
        <v>3.9</v>
      </c>
      <c r="I1927" t="s">
        <v>13</v>
      </c>
      <c r="J1927" s="1">
        <v>46487</v>
      </c>
      <c r="K1927" s="1">
        <f>Table2[[#This Row],[Order_Date]]+Table2[[#This Row],[Delivery_Time_Days]]</f>
        <v>46488</v>
      </c>
      <c r="L1927" t="str">
        <f>IF(Table2[[#This Row],[Customer_Age]]&lt;30,"Young",IF(Table2[[#This Row],[Customer_Age]]&lt;45,"Middle Age","Old"))</f>
        <v>Old</v>
      </c>
      <c r="M1927" s="3" t="str">
        <f>IF(Table2[[#This Row],[Delivery_Time_Days]]&gt;=7,Table2[[#This Row],[Customer_Rating]],"")</f>
        <v/>
      </c>
      <c r="N1927" s="3">
        <f>IF(Table2[[#This Row],[Delivery_Time_Days]]&lt;7,Table2[[#This Row],[Customer_Rating]],"")</f>
        <v>3.9</v>
      </c>
    </row>
    <row r="1928" spans="1:14" x14ac:dyDescent="0.3">
      <c r="A1928">
        <v>1927</v>
      </c>
      <c r="B1928">
        <v>37</v>
      </c>
      <c r="C1928" t="s">
        <v>23</v>
      </c>
      <c r="D1928" t="s">
        <v>22</v>
      </c>
      <c r="E1928" t="s">
        <v>16</v>
      </c>
      <c r="F1928" s="2">
        <v>732.52</v>
      </c>
      <c r="G1928">
        <v>1</v>
      </c>
      <c r="H1928" s="3">
        <v>4.5999999999999996</v>
      </c>
      <c r="I1928" t="s">
        <v>13</v>
      </c>
      <c r="J1928" s="1">
        <v>46488</v>
      </c>
      <c r="K1928" s="1">
        <f>Table2[[#This Row],[Order_Date]]+Table2[[#This Row],[Delivery_Time_Days]]</f>
        <v>46489</v>
      </c>
      <c r="L1928" t="str">
        <f>IF(Table2[[#This Row],[Customer_Age]]&lt;30,"Young",IF(Table2[[#This Row],[Customer_Age]]&lt;45,"Middle Age","Old"))</f>
        <v>Middle Age</v>
      </c>
      <c r="M1928" s="3" t="str">
        <f>IF(Table2[[#This Row],[Delivery_Time_Days]]&gt;=7,Table2[[#This Row],[Customer_Rating]],"")</f>
        <v/>
      </c>
      <c r="N1928" s="3">
        <f>IF(Table2[[#This Row],[Delivery_Time_Days]]&lt;7,Table2[[#This Row],[Customer_Rating]],"")</f>
        <v>4.5999999999999996</v>
      </c>
    </row>
    <row r="1929" spans="1:14" x14ac:dyDescent="0.3">
      <c r="A1929">
        <v>1928</v>
      </c>
      <c r="B1929">
        <v>27</v>
      </c>
      <c r="C1929" t="s">
        <v>23</v>
      </c>
      <c r="D1929" t="s">
        <v>25</v>
      </c>
      <c r="E1929" t="s">
        <v>24</v>
      </c>
      <c r="F1929" s="2">
        <v>592.15</v>
      </c>
      <c r="G1929">
        <v>8</v>
      </c>
      <c r="H1929" s="3">
        <v>1.4</v>
      </c>
      <c r="I1929" t="s">
        <v>13</v>
      </c>
      <c r="J1929" s="1">
        <v>46489</v>
      </c>
      <c r="K1929" s="1">
        <f>Table2[[#This Row],[Order_Date]]+Table2[[#This Row],[Delivery_Time_Days]]</f>
        <v>46497</v>
      </c>
      <c r="L1929" t="str">
        <f>IF(Table2[[#This Row],[Customer_Age]]&lt;30,"Young",IF(Table2[[#This Row],[Customer_Age]]&lt;45,"Middle Age","Old"))</f>
        <v>Young</v>
      </c>
      <c r="M1929" s="3">
        <f>IF(Table2[[#This Row],[Delivery_Time_Days]]&gt;=7,Table2[[#This Row],[Customer_Rating]],"")</f>
        <v>1.4</v>
      </c>
      <c r="N1929" s="3" t="str">
        <f>IF(Table2[[#This Row],[Delivery_Time_Days]]&lt;7,Table2[[#This Row],[Customer_Rating]],"")</f>
        <v/>
      </c>
    </row>
    <row r="1930" spans="1:14" x14ac:dyDescent="0.3">
      <c r="A1930">
        <v>1929</v>
      </c>
      <c r="B1930">
        <v>23</v>
      </c>
      <c r="C1930" t="s">
        <v>23</v>
      </c>
      <c r="D1930" t="s">
        <v>11</v>
      </c>
      <c r="E1930" t="s">
        <v>21</v>
      </c>
      <c r="F1930" s="2">
        <v>464.22</v>
      </c>
      <c r="G1930">
        <v>6</v>
      </c>
      <c r="H1930" s="3">
        <v>1.7</v>
      </c>
      <c r="I1930" t="s">
        <v>13</v>
      </c>
      <c r="J1930" s="1">
        <v>46490</v>
      </c>
      <c r="K1930" s="1">
        <f>Table2[[#This Row],[Order_Date]]+Table2[[#This Row],[Delivery_Time_Days]]</f>
        <v>46496</v>
      </c>
      <c r="L1930" t="str">
        <f>IF(Table2[[#This Row],[Customer_Age]]&lt;30,"Young",IF(Table2[[#This Row],[Customer_Age]]&lt;45,"Middle Age","Old"))</f>
        <v>Young</v>
      </c>
      <c r="M1930" s="3" t="str">
        <f>IF(Table2[[#This Row],[Delivery_Time_Days]]&gt;=7,Table2[[#This Row],[Customer_Rating]],"")</f>
        <v/>
      </c>
      <c r="N1930" s="3">
        <f>IF(Table2[[#This Row],[Delivery_Time_Days]]&lt;7,Table2[[#This Row],[Customer_Rating]],"")</f>
        <v>1.7</v>
      </c>
    </row>
    <row r="1931" spans="1:14" x14ac:dyDescent="0.3">
      <c r="A1931">
        <v>1930</v>
      </c>
      <c r="B1931">
        <v>30</v>
      </c>
      <c r="C1931" t="s">
        <v>23</v>
      </c>
      <c r="D1931" t="s">
        <v>22</v>
      </c>
      <c r="E1931" t="s">
        <v>19</v>
      </c>
      <c r="F1931" s="2">
        <v>928.07</v>
      </c>
      <c r="G1931">
        <v>3</v>
      </c>
      <c r="H1931" s="3">
        <v>3.6</v>
      </c>
      <c r="I1931" t="s">
        <v>17</v>
      </c>
      <c r="J1931" s="1">
        <v>46491</v>
      </c>
      <c r="K1931" s="1">
        <f>Table2[[#This Row],[Order_Date]]+Table2[[#This Row],[Delivery_Time_Days]]</f>
        <v>46494</v>
      </c>
      <c r="L1931" t="str">
        <f>IF(Table2[[#This Row],[Customer_Age]]&lt;30,"Young",IF(Table2[[#This Row],[Customer_Age]]&lt;45,"Middle Age","Old"))</f>
        <v>Middle Age</v>
      </c>
      <c r="M1931" s="3" t="str">
        <f>IF(Table2[[#This Row],[Delivery_Time_Days]]&gt;=7,Table2[[#This Row],[Customer_Rating]],"")</f>
        <v/>
      </c>
      <c r="N1931" s="3">
        <f>IF(Table2[[#This Row],[Delivery_Time_Days]]&lt;7,Table2[[#This Row],[Customer_Rating]],"")</f>
        <v>3.6</v>
      </c>
    </row>
    <row r="1932" spans="1:14" x14ac:dyDescent="0.3">
      <c r="A1932">
        <v>1931</v>
      </c>
      <c r="B1932">
        <v>67</v>
      </c>
      <c r="C1932" t="s">
        <v>14</v>
      </c>
      <c r="D1932" t="s">
        <v>18</v>
      </c>
      <c r="E1932" t="s">
        <v>12</v>
      </c>
      <c r="F1932" s="2">
        <v>603.21</v>
      </c>
      <c r="G1932">
        <v>14</v>
      </c>
      <c r="H1932" s="3">
        <v>1.1000000000000001</v>
      </c>
      <c r="I1932" t="s">
        <v>17</v>
      </c>
      <c r="J1932" s="1">
        <v>46492</v>
      </c>
      <c r="K1932" s="1">
        <f>Table2[[#This Row],[Order_Date]]+Table2[[#This Row],[Delivery_Time_Days]]</f>
        <v>46506</v>
      </c>
      <c r="L1932" t="str">
        <f>IF(Table2[[#This Row],[Customer_Age]]&lt;30,"Young",IF(Table2[[#This Row],[Customer_Age]]&lt;45,"Middle Age","Old"))</f>
        <v>Old</v>
      </c>
      <c r="M1932" s="3">
        <f>IF(Table2[[#This Row],[Delivery_Time_Days]]&gt;=7,Table2[[#This Row],[Customer_Rating]],"")</f>
        <v>1.1000000000000001</v>
      </c>
      <c r="N1932" s="3" t="str">
        <f>IF(Table2[[#This Row],[Delivery_Time_Days]]&lt;7,Table2[[#This Row],[Customer_Rating]],"")</f>
        <v/>
      </c>
    </row>
    <row r="1933" spans="1:14" x14ac:dyDescent="0.3">
      <c r="A1933">
        <v>1932</v>
      </c>
      <c r="B1933">
        <v>45</v>
      </c>
      <c r="C1933" t="s">
        <v>10</v>
      </c>
      <c r="D1933" t="s">
        <v>25</v>
      </c>
      <c r="E1933" t="s">
        <v>21</v>
      </c>
      <c r="F1933" s="2">
        <v>1012.89</v>
      </c>
      <c r="G1933">
        <v>4</v>
      </c>
      <c r="H1933" s="3">
        <v>2.9</v>
      </c>
      <c r="I1933" t="s">
        <v>13</v>
      </c>
      <c r="J1933" s="1">
        <v>46493</v>
      </c>
      <c r="K1933" s="1">
        <f>Table2[[#This Row],[Order_Date]]+Table2[[#This Row],[Delivery_Time_Days]]</f>
        <v>46497</v>
      </c>
      <c r="L1933" t="str">
        <f>IF(Table2[[#This Row],[Customer_Age]]&lt;30,"Young",IF(Table2[[#This Row],[Customer_Age]]&lt;45,"Middle Age","Old"))</f>
        <v>Old</v>
      </c>
      <c r="M1933" s="3" t="str">
        <f>IF(Table2[[#This Row],[Delivery_Time_Days]]&gt;=7,Table2[[#This Row],[Customer_Rating]],"")</f>
        <v/>
      </c>
      <c r="N1933" s="3">
        <f>IF(Table2[[#This Row],[Delivery_Time_Days]]&lt;7,Table2[[#This Row],[Customer_Rating]],"")</f>
        <v>2.9</v>
      </c>
    </row>
    <row r="1934" spans="1:14" x14ac:dyDescent="0.3">
      <c r="A1934">
        <v>1933</v>
      </c>
      <c r="B1934">
        <v>18</v>
      </c>
      <c r="C1934" t="s">
        <v>14</v>
      </c>
      <c r="D1934" t="s">
        <v>22</v>
      </c>
      <c r="E1934" t="s">
        <v>16</v>
      </c>
      <c r="F1934" s="2">
        <v>312.54000000000002</v>
      </c>
      <c r="G1934">
        <v>10</v>
      </c>
      <c r="H1934" s="3">
        <v>1.4</v>
      </c>
      <c r="I1934" t="s">
        <v>13</v>
      </c>
      <c r="J1934" s="1">
        <v>46494</v>
      </c>
      <c r="K1934" s="1">
        <f>Table2[[#This Row],[Order_Date]]+Table2[[#This Row],[Delivery_Time_Days]]</f>
        <v>46504</v>
      </c>
      <c r="L1934" t="str">
        <f>IF(Table2[[#This Row],[Customer_Age]]&lt;30,"Young",IF(Table2[[#This Row],[Customer_Age]]&lt;45,"Middle Age","Old"))</f>
        <v>Young</v>
      </c>
      <c r="M1934" s="3">
        <f>IF(Table2[[#This Row],[Delivery_Time_Days]]&gt;=7,Table2[[#This Row],[Customer_Rating]],"")</f>
        <v>1.4</v>
      </c>
      <c r="N1934" s="3" t="str">
        <f>IF(Table2[[#This Row],[Delivery_Time_Days]]&lt;7,Table2[[#This Row],[Customer_Rating]],"")</f>
        <v/>
      </c>
    </row>
    <row r="1935" spans="1:14" x14ac:dyDescent="0.3">
      <c r="A1935">
        <v>1934</v>
      </c>
      <c r="B1935">
        <v>35</v>
      </c>
      <c r="C1935" t="s">
        <v>23</v>
      </c>
      <c r="D1935" t="s">
        <v>20</v>
      </c>
      <c r="E1935" t="s">
        <v>12</v>
      </c>
      <c r="F1935" s="2">
        <v>1143.0899999999999</v>
      </c>
      <c r="G1935">
        <v>2</v>
      </c>
      <c r="H1935" s="3">
        <v>3.3</v>
      </c>
      <c r="I1935" t="s">
        <v>13</v>
      </c>
      <c r="J1935" s="1">
        <v>46495</v>
      </c>
      <c r="K1935" s="1">
        <f>Table2[[#This Row],[Order_Date]]+Table2[[#This Row],[Delivery_Time_Days]]</f>
        <v>46497</v>
      </c>
      <c r="L1935" t="str">
        <f>IF(Table2[[#This Row],[Customer_Age]]&lt;30,"Young",IF(Table2[[#This Row],[Customer_Age]]&lt;45,"Middle Age","Old"))</f>
        <v>Middle Age</v>
      </c>
      <c r="M1935" s="3" t="str">
        <f>IF(Table2[[#This Row],[Delivery_Time_Days]]&gt;=7,Table2[[#This Row],[Customer_Rating]],"")</f>
        <v/>
      </c>
      <c r="N1935" s="3">
        <f>IF(Table2[[#This Row],[Delivery_Time_Days]]&lt;7,Table2[[#This Row],[Customer_Rating]],"")</f>
        <v>3.3</v>
      </c>
    </row>
    <row r="1936" spans="1:14" x14ac:dyDescent="0.3">
      <c r="A1936">
        <v>1935</v>
      </c>
      <c r="B1936">
        <v>68</v>
      </c>
      <c r="C1936" t="s">
        <v>10</v>
      </c>
      <c r="D1936" t="s">
        <v>20</v>
      </c>
      <c r="E1936" t="s">
        <v>21</v>
      </c>
      <c r="F1936" s="2">
        <v>699.08</v>
      </c>
      <c r="G1936">
        <v>10</v>
      </c>
      <c r="H1936" s="3">
        <v>3.8</v>
      </c>
      <c r="I1936" t="s">
        <v>13</v>
      </c>
      <c r="J1936" s="1">
        <v>46496</v>
      </c>
      <c r="K1936" s="1">
        <f>Table2[[#This Row],[Order_Date]]+Table2[[#This Row],[Delivery_Time_Days]]</f>
        <v>46506</v>
      </c>
      <c r="L1936" t="str">
        <f>IF(Table2[[#This Row],[Customer_Age]]&lt;30,"Young",IF(Table2[[#This Row],[Customer_Age]]&lt;45,"Middle Age","Old"))</f>
        <v>Old</v>
      </c>
      <c r="M1936" s="3">
        <f>IF(Table2[[#This Row],[Delivery_Time_Days]]&gt;=7,Table2[[#This Row],[Customer_Rating]],"")</f>
        <v>3.8</v>
      </c>
      <c r="N1936" s="3" t="str">
        <f>IF(Table2[[#This Row],[Delivery_Time_Days]]&lt;7,Table2[[#This Row],[Customer_Rating]],"")</f>
        <v/>
      </c>
    </row>
    <row r="1937" spans="1:14" x14ac:dyDescent="0.3">
      <c r="A1937">
        <v>1936</v>
      </c>
      <c r="B1937">
        <v>19</v>
      </c>
      <c r="C1937" t="s">
        <v>14</v>
      </c>
      <c r="D1937" t="s">
        <v>25</v>
      </c>
      <c r="E1937" t="s">
        <v>21</v>
      </c>
      <c r="F1937" s="2">
        <v>1366.7</v>
      </c>
      <c r="G1937">
        <v>1</v>
      </c>
      <c r="H1937" s="3">
        <v>2.5</v>
      </c>
      <c r="I1937" t="s">
        <v>13</v>
      </c>
      <c r="J1937" s="1">
        <v>46497</v>
      </c>
      <c r="K1937" s="1">
        <f>Table2[[#This Row],[Order_Date]]+Table2[[#This Row],[Delivery_Time_Days]]</f>
        <v>46498</v>
      </c>
      <c r="L1937" t="str">
        <f>IF(Table2[[#This Row],[Customer_Age]]&lt;30,"Young",IF(Table2[[#This Row],[Customer_Age]]&lt;45,"Middle Age","Old"))</f>
        <v>Young</v>
      </c>
      <c r="M1937" s="3" t="str">
        <f>IF(Table2[[#This Row],[Delivery_Time_Days]]&gt;=7,Table2[[#This Row],[Customer_Rating]],"")</f>
        <v/>
      </c>
      <c r="N1937" s="3">
        <f>IF(Table2[[#This Row],[Delivery_Time_Days]]&lt;7,Table2[[#This Row],[Customer_Rating]],"")</f>
        <v>2.5</v>
      </c>
    </row>
    <row r="1938" spans="1:14" x14ac:dyDescent="0.3">
      <c r="A1938">
        <v>1937</v>
      </c>
      <c r="B1938">
        <v>23</v>
      </c>
      <c r="C1938" t="s">
        <v>23</v>
      </c>
      <c r="D1938" t="s">
        <v>20</v>
      </c>
      <c r="E1938" t="s">
        <v>12</v>
      </c>
      <c r="F1938" s="2">
        <v>1336.97</v>
      </c>
      <c r="G1938">
        <v>7</v>
      </c>
      <c r="H1938" s="3">
        <v>1.4</v>
      </c>
      <c r="I1938" t="s">
        <v>13</v>
      </c>
      <c r="J1938" s="1">
        <v>46498</v>
      </c>
      <c r="K1938" s="1">
        <f>Table2[[#This Row],[Order_Date]]+Table2[[#This Row],[Delivery_Time_Days]]</f>
        <v>46505</v>
      </c>
      <c r="L1938" t="str">
        <f>IF(Table2[[#This Row],[Customer_Age]]&lt;30,"Young",IF(Table2[[#This Row],[Customer_Age]]&lt;45,"Middle Age","Old"))</f>
        <v>Young</v>
      </c>
      <c r="M1938" s="3">
        <f>IF(Table2[[#This Row],[Delivery_Time_Days]]&gt;=7,Table2[[#This Row],[Customer_Rating]],"")</f>
        <v>1.4</v>
      </c>
      <c r="N1938" s="3" t="str">
        <f>IF(Table2[[#This Row],[Delivery_Time_Days]]&lt;7,Table2[[#This Row],[Customer_Rating]],"")</f>
        <v/>
      </c>
    </row>
    <row r="1939" spans="1:14" x14ac:dyDescent="0.3">
      <c r="A1939">
        <v>1938</v>
      </c>
      <c r="B1939">
        <v>47</v>
      </c>
      <c r="C1939" t="s">
        <v>10</v>
      </c>
      <c r="D1939" t="s">
        <v>20</v>
      </c>
      <c r="E1939" t="s">
        <v>19</v>
      </c>
      <c r="F1939" s="2">
        <v>1265.97</v>
      </c>
      <c r="G1939">
        <v>13</v>
      </c>
      <c r="H1939" s="3">
        <v>1.9</v>
      </c>
      <c r="I1939" t="s">
        <v>13</v>
      </c>
      <c r="J1939" s="1">
        <v>46499</v>
      </c>
      <c r="K1939" s="1">
        <f>Table2[[#This Row],[Order_Date]]+Table2[[#This Row],[Delivery_Time_Days]]</f>
        <v>46512</v>
      </c>
      <c r="L1939" t="str">
        <f>IF(Table2[[#This Row],[Customer_Age]]&lt;30,"Young",IF(Table2[[#This Row],[Customer_Age]]&lt;45,"Middle Age","Old"))</f>
        <v>Old</v>
      </c>
      <c r="M1939" s="3">
        <f>IF(Table2[[#This Row],[Delivery_Time_Days]]&gt;=7,Table2[[#This Row],[Customer_Rating]],"")</f>
        <v>1.9</v>
      </c>
      <c r="N1939" s="3" t="str">
        <f>IF(Table2[[#This Row],[Delivery_Time_Days]]&lt;7,Table2[[#This Row],[Customer_Rating]],"")</f>
        <v/>
      </c>
    </row>
    <row r="1940" spans="1:14" x14ac:dyDescent="0.3">
      <c r="A1940">
        <v>1939</v>
      </c>
      <c r="B1940">
        <v>18</v>
      </c>
      <c r="C1940" t="s">
        <v>14</v>
      </c>
      <c r="D1940" t="s">
        <v>15</v>
      </c>
      <c r="E1940" t="s">
        <v>24</v>
      </c>
      <c r="F1940" s="2">
        <v>1264.83</v>
      </c>
      <c r="G1940">
        <v>1</v>
      </c>
      <c r="H1940" s="3">
        <v>3</v>
      </c>
      <c r="I1940" t="s">
        <v>13</v>
      </c>
      <c r="J1940" s="1">
        <v>46500</v>
      </c>
      <c r="K1940" s="1">
        <f>Table2[[#This Row],[Order_Date]]+Table2[[#This Row],[Delivery_Time_Days]]</f>
        <v>46501</v>
      </c>
      <c r="L1940" t="str">
        <f>IF(Table2[[#This Row],[Customer_Age]]&lt;30,"Young",IF(Table2[[#This Row],[Customer_Age]]&lt;45,"Middle Age","Old"))</f>
        <v>Young</v>
      </c>
      <c r="M1940" s="3" t="str">
        <f>IF(Table2[[#This Row],[Delivery_Time_Days]]&gt;=7,Table2[[#This Row],[Customer_Rating]],"")</f>
        <v/>
      </c>
      <c r="N1940" s="3">
        <f>IF(Table2[[#This Row],[Delivery_Time_Days]]&lt;7,Table2[[#This Row],[Customer_Rating]],"")</f>
        <v>3</v>
      </c>
    </row>
    <row r="1941" spans="1:14" x14ac:dyDescent="0.3">
      <c r="A1941">
        <v>1940</v>
      </c>
      <c r="B1941">
        <v>43</v>
      </c>
      <c r="C1941" t="s">
        <v>14</v>
      </c>
      <c r="D1941" t="s">
        <v>25</v>
      </c>
      <c r="E1941" t="s">
        <v>16</v>
      </c>
      <c r="F1941" s="2">
        <v>82.25</v>
      </c>
      <c r="G1941">
        <v>8</v>
      </c>
      <c r="H1941" s="3">
        <v>4.5</v>
      </c>
      <c r="I1941" t="s">
        <v>17</v>
      </c>
      <c r="J1941" s="1">
        <v>46501</v>
      </c>
      <c r="K1941" s="1">
        <f>Table2[[#This Row],[Order_Date]]+Table2[[#This Row],[Delivery_Time_Days]]</f>
        <v>46509</v>
      </c>
      <c r="L1941" t="str">
        <f>IF(Table2[[#This Row],[Customer_Age]]&lt;30,"Young",IF(Table2[[#This Row],[Customer_Age]]&lt;45,"Middle Age","Old"))</f>
        <v>Middle Age</v>
      </c>
      <c r="M1941" s="3">
        <f>IF(Table2[[#This Row],[Delivery_Time_Days]]&gt;=7,Table2[[#This Row],[Customer_Rating]],"")</f>
        <v>4.5</v>
      </c>
      <c r="N1941" s="3" t="str">
        <f>IF(Table2[[#This Row],[Delivery_Time_Days]]&lt;7,Table2[[#This Row],[Customer_Rating]],"")</f>
        <v/>
      </c>
    </row>
    <row r="1942" spans="1:14" x14ac:dyDescent="0.3">
      <c r="A1942">
        <v>1941</v>
      </c>
      <c r="B1942">
        <v>54</v>
      </c>
      <c r="C1942" t="s">
        <v>14</v>
      </c>
      <c r="D1942" t="s">
        <v>15</v>
      </c>
      <c r="E1942" t="s">
        <v>16</v>
      </c>
      <c r="F1942" s="2">
        <v>920.02</v>
      </c>
      <c r="G1942">
        <v>11</v>
      </c>
      <c r="H1942" s="3">
        <v>2.5</v>
      </c>
      <c r="I1942" t="s">
        <v>17</v>
      </c>
      <c r="J1942" s="1">
        <v>46502</v>
      </c>
      <c r="K1942" s="1">
        <f>Table2[[#This Row],[Order_Date]]+Table2[[#This Row],[Delivery_Time_Days]]</f>
        <v>46513</v>
      </c>
      <c r="L1942" t="str">
        <f>IF(Table2[[#This Row],[Customer_Age]]&lt;30,"Young",IF(Table2[[#This Row],[Customer_Age]]&lt;45,"Middle Age","Old"))</f>
        <v>Old</v>
      </c>
      <c r="M1942" s="3">
        <f>IF(Table2[[#This Row],[Delivery_Time_Days]]&gt;=7,Table2[[#This Row],[Customer_Rating]],"")</f>
        <v>2.5</v>
      </c>
      <c r="N1942" s="3" t="str">
        <f>IF(Table2[[#This Row],[Delivery_Time_Days]]&lt;7,Table2[[#This Row],[Customer_Rating]],"")</f>
        <v/>
      </c>
    </row>
    <row r="1943" spans="1:14" x14ac:dyDescent="0.3">
      <c r="A1943">
        <v>1942</v>
      </c>
      <c r="B1943">
        <v>33</v>
      </c>
      <c r="C1943" t="s">
        <v>23</v>
      </c>
      <c r="D1943" t="s">
        <v>20</v>
      </c>
      <c r="E1943" t="s">
        <v>16</v>
      </c>
      <c r="F1943" s="2">
        <v>1216.96</v>
      </c>
      <c r="G1943">
        <v>5</v>
      </c>
      <c r="H1943" s="3">
        <v>4.9000000000000004</v>
      </c>
      <c r="I1943" t="s">
        <v>17</v>
      </c>
      <c r="J1943" s="1">
        <v>46503</v>
      </c>
      <c r="K1943" s="1">
        <f>Table2[[#This Row],[Order_Date]]+Table2[[#This Row],[Delivery_Time_Days]]</f>
        <v>46508</v>
      </c>
      <c r="L1943" t="str">
        <f>IF(Table2[[#This Row],[Customer_Age]]&lt;30,"Young",IF(Table2[[#This Row],[Customer_Age]]&lt;45,"Middle Age","Old"))</f>
        <v>Middle Age</v>
      </c>
      <c r="M1943" s="3" t="str">
        <f>IF(Table2[[#This Row],[Delivery_Time_Days]]&gt;=7,Table2[[#This Row],[Customer_Rating]],"")</f>
        <v/>
      </c>
      <c r="N1943" s="3">
        <f>IF(Table2[[#This Row],[Delivery_Time_Days]]&lt;7,Table2[[#This Row],[Customer_Rating]],"")</f>
        <v>4.9000000000000004</v>
      </c>
    </row>
    <row r="1944" spans="1:14" x14ac:dyDescent="0.3">
      <c r="A1944">
        <v>1943</v>
      </c>
      <c r="B1944">
        <v>26</v>
      </c>
      <c r="C1944" t="s">
        <v>10</v>
      </c>
      <c r="D1944" t="s">
        <v>25</v>
      </c>
      <c r="E1944" t="s">
        <v>21</v>
      </c>
      <c r="F1944" s="2">
        <v>689.05</v>
      </c>
      <c r="G1944">
        <v>5</v>
      </c>
      <c r="H1944" s="3">
        <v>1.3</v>
      </c>
      <c r="I1944" t="s">
        <v>13</v>
      </c>
      <c r="J1944" s="1">
        <v>46504</v>
      </c>
      <c r="K1944" s="1">
        <f>Table2[[#This Row],[Order_Date]]+Table2[[#This Row],[Delivery_Time_Days]]</f>
        <v>46509</v>
      </c>
      <c r="L1944" t="str">
        <f>IF(Table2[[#This Row],[Customer_Age]]&lt;30,"Young",IF(Table2[[#This Row],[Customer_Age]]&lt;45,"Middle Age","Old"))</f>
        <v>Young</v>
      </c>
      <c r="M1944" s="3" t="str">
        <f>IF(Table2[[#This Row],[Delivery_Time_Days]]&gt;=7,Table2[[#This Row],[Customer_Rating]],"")</f>
        <v/>
      </c>
      <c r="N1944" s="3">
        <f>IF(Table2[[#This Row],[Delivery_Time_Days]]&lt;7,Table2[[#This Row],[Customer_Rating]],"")</f>
        <v>1.3</v>
      </c>
    </row>
    <row r="1945" spans="1:14" x14ac:dyDescent="0.3">
      <c r="A1945">
        <v>1944</v>
      </c>
      <c r="B1945">
        <v>30</v>
      </c>
      <c r="C1945" t="s">
        <v>10</v>
      </c>
      <c r="D1945" t="s">
        <v>11</v>
      </c>
      <c r="E1945" t="s">
        <v>21</v>
      </c>
      <c r="F1945" s="2">
        <v>1393.88</v>
      </c>
      <c r="G1945">
        <v>2</v>
      </c>
      <c r="H1945" s="3">
        <v>3.5</v>
      </c>
      <c r="I1945" t="s">
        <v>17</v>
      </c>
      <c r="J1945" s="1">
        <v>46505</v>
      </c>
      <c r="K1945" s="1">
        <f>Table2[[#This Row],[Order_Date]]+Table2[[#This Row],[Delivery_Time_Days]]</f>
        <v>46507</v>
      </c>
      <c r="L1945" t="str">
        <f>IF(Table2[[#This Row],[Customer_Age]]&lt;30,"Young",IF(Table2[[#This Row],[Customer_Age]]&lt;45,"Middle Age","Old"))</f>
        <v>Middle Age</v>
      </c>
      <c r="M1945" s="3" t="str">
        <f>IF(Table2[[#This Row],[Delivery_Time_Days]]&gt;=7,Table2[[#This Row],[Customer_Rating]],"")</f>
        <v/>
      </c>
      <c r="N1945" s="3">
        <f>IF(Table2[[#This Row],[Delivery_Time_Days]]&lt;7,Table2[[#This Row],[Customer_Rating]],"")</f>
        <v>3.5</v>
      </c>
    </row>
    <row r="1946" spans="1:14" x14ac:dyDescent="0.3">
      <c r="A1946">
        <v>1945</v>
      </c>
      <c r="B1946">
        <v>46</v>
      </c>
      <c r="C1946" t="s">
        <v>10</v>
      </c>
      <c r="D1946" t="s">
        <v>15</v>
      </c>
      <c r="E1946" t="s">
        <v>21</v>
      </c>
      <c r="F1946" s="2">
        <v>1004.96</v>
      </c>
      <c r="G1946">
        <v>2</v>
      </c>
      <c r="H1946" s="3">
        <v>4.0999999999999996</v>
      </c>
      <c r="I1946" t="s">
        <v>17</v>
      </c>
      <c r="J1946" s="1">
        <v>46506</v>
      </c>
      <c r="K1946" s="1">
        <f>Table2[[#This Row],[Order_Date]]+Table2[[#This Row],[Delivery_Time_Days]]</f>
        <v>46508</v>
      </c>
      <c r="L1946" t="str">
        <f>IF(Table2[[#This Row],[Customer_Age]]&lt;30,"Young",IF(Table2[[#This Row],[Customer_Age]]&lt;45,"Middle Age","Old"))</f>
        <v>Old</v>
      </c>
      <c r="M1946" s="3" t="str">
        <f>IF(Table2[[#This Row],[Delivery_Time_Days]]&gt;=7,Table2[[#This Row],[Customer_Rating]],"")</f>
        <v/>
      </c>
      <c r="N1946" s="3">
        <f>IF(Table2[[#This Row],[Delivery_Time_Days]]&lt;7,Table2[[#This Row],[Customer_Rating]],"")</f>
        <v>4.0999999999999996</v>
      </c>
    </row>
    <row r="1947" spans="1:14" x14ac:dyDescent="0.3">
      <c r="A1947">
        <v>1946</v>
      </c>
      <c r="B1947">
        <v>58</v>
      </c>
      <c r="C1947" t="s">
        <v>23</v>
      </c>
      <c r="D1947" t="s">
        <v>15</v>
      </c>
      <c r="E1947" t="s">
        <v>12</v>
      </c>
      <c r="F1947" s="2">
        <v>1064.44</v>
      </c>
      <c r="G1947">
        <v>10</v>
      </c>
      <c r="H1947" s="3">
        <v>4</v>
      </c>
      <c r="I1947" t="s">
        <v>17</v>
      </c>
      <c r="J1947" s="1">
        <v>46507</v>
      </c>
      <c r="K1947" s="1">
        <f>Table2[[#This Row],[Order_Date]]+Table2[[#This Row],[Delivery_Time_Days]]</f>
        <v>46517</v>
      </c>
      <c r="L1947" t="str">
        <f>IF(Table2[[#This Row],[Customer_Age]]&lt;30,"Young",IF(Table2[[#This Row],[Customer_Age]]&lt;45,"Middle Age","Old"))</f>
        <v>Old</v>
      </c>
      <c r="M1947" s="3">
        <f>IF(Table2[[#This Row],[Delivery_Time_Days]]&gt;=7,Table2[[#This Row],[Customer_Rating]],"")</f>
        <v>4</v>
      </c>
      <c r="N1947" s="3" t="str">
        <f>IF(Table2[[#This Row],[Delivery_Time_Days]]&lt;7,Table2[[#This Row],[Customer_Rating]],"")</f>
        <v/>
      </c>
    </row>
    <row r="1948" spans="1:14" x14ac:dyDescent="0.3">
      <c r="A1948">
        <v>1947</v>
      </c>
      <c r="B1948">
        <v>65</v>
      </c>
      <c r="C1948" t="s">
        <v>10</v>
      </c>
      <c r="D1948" t="s">
        <v>20</v>
      </c>
      <c r="E1948" t="s">
        <v>21</v>
      </c>
      <c r="F1948" s="2">
        <v>243.81</v>
      </c>
      <c r="G1948">
        <v>11</v>
      </c>
      <c r="H1948" s="3">
        <v>4.3</v>
      </c>
      <c r="I1948" t="s">
        <v>17</v>
      </c>
      <c r="J1948" s="1">
        <v>46508</v>
      </c>
      <c r="K1948" s="1">
        <f>Table2[[#This Row],[Order_Date]]+Table2[[#This Row],[Delivery_Time_Days]]</f>
        <v>46519</v>
      </c>
      <c r="L1948" t="str">
        <f>IF(Table2[[#This Row],[Customer_Age]]&lt;30,"Young",IF(Table2[[#This Row],[Customer_Age]]&lt;45,"Middle Age","Old"))</f>
        <v>Old</v>
      </c>
      <c r="M1948" s="3">
        <f>IF(Table2[[#This Row],[Delivery_Time_Days]]&gt;=7,Table2[[#This Row],[Customer_Rating]],"")</f>
        <v>4.3</v>
      </c>
      <c r="N1948" s="3" t="str">
        <f>IF(Table2[[#This Row],[Delivery_Time_Days]]&lt;7,Table2[[#This Row],[Customer_Rating]],"")</f>
        <v/>
      </c>
    </row>
    <row r="1949" spans="1:14" x14ac:dyDescent="0.3">
      <c r="A1949">
        <v>1948</v>
      </c>
      <c r="B1949">
        <v>62</v>
      </c>
      <c r="C1949" t="s">
        <v>10</v>
      </c>
      <c r="D1949" t="s">
        <v>15</v>
      </c>
      <c r="E1949" t="s">
        <v>24</v>
      </c>
      <c r="F1949" s="2">
        <v>319.45999999999998</v>
      </c>
      <c r="G1949">
        <v>12</v>
      </c>
      <c r="H1949" s="3">
        <v>1.4</v>
      </c>
      <c r="I1949" t="s">
        <v>13</v>
      </c>
      <c r="J1949" s="1">
        <v>46509</v>
      </c>
      <c r="K1949" s="1">
        <f>Table2[[#This Row],[Order_Date]]+Table2[[#This Row],[Delivery_Time_Days]]</f>
        <v>46521</v>
      </c>
      <c r="L1949" t="str">
        <f>IF(Table2[[#This Row],[Customer_Age]]&lt;30,"Young",IF(Table2[[#This Row],[Customer_Age]]&lt;45,"Middle Age","Old"))</f>
        <v>Old</v>
      </c>
      <c r="M1949" s="3">
        <f>IF(Table2[[#This Row],[Delivery_Time_Days]]&gt;=7,Table2[[#This Row],[Customer_Rating]],"")</f>
        <v>1.4</v>
      </c>
      <c r="N1949" s="3" t="str">
        <f>IF(Table2[[#This Row],[Delivery_Time_Days]]&lt;7,Table2[[#This Row],[Customer_Rating]],"")</f>
        <v/>
      </c>
    </row>
    <row r="1950" spans="1:14" x14ac:dyDescent="0.3">
      <c r="A1950">
        <v>1949</v>
      </c>
      <c r="B1950">
        <v>61</v>
      </c>
      <c r="C1950" t="s">
        <v>23</v>
      </c>
      <c r="D1950" t="s">
        <v>15</v>
      </c>
      <c r="E1950" t="s">
        <v>16</v>
      </c>
      <c r="F1950" s="2">
        <v>527.98</v>
      </c>
      <c r="G1950">
        <v>7</v>
      </c>
      <c r="H1950" s="3">
        <v>1.4</v>
      </c>
      <c r="I1950" t="s">
        <v>13</v>
      </c>
      <c r="J1950" s="1">
        <v>46510</v>
      </c>
      <c r="K1950" s="1">
        <f>Table2[[#This Row],[Order_Date]]+Table2[[#This Row],[Delivery_Time_Days]]</f>
        <v>46517</v>
      </c>
      <c r="L1950" t="str">
        <f>IF(Table2[[#This Row],[Customer_Age]]&lt;30,"Young",IF(Table2[[#This Row],[Customer_Age]]&lt;45,"Middle Age","Old"))</f>
        <v>Old</v>
      </c>
      <c r="M1950" s="3">
        <f>IF(Table2[[#This Row],[Delivery_Time_Days]]&gt;=7,Table2[[#This Row],[Customer_Rating]],"")</f>
        <v>1.4</v>
      </c>
      <c r="N1950" s="3" t="str">
        <f>IF(Table2[[#This Row],[Delivery_Time_Days]]&lt;7,Table2[[#This Row],[Customer_Rating]],"")</f>
        <v/>
      </c>
    </row>
    <row r="1951" spans="1:14" x14ac:dyDescent="0.3">
      <c r="A1951">
        <v>1950</v>
      </c>
      <c r="B1951">
        <v>22</v>
      </c>
      <c r="C1951" t="s">
        <v>10</v>
      </c>
      <c r="D1951" t="s">
        <v>11</v>
      </c>
      <c r="E1951" t="s">
        <v>21</v>
      </c>
      <c r="F1951" s="2">
        <v>569.20000000000005</v>
      </c>
      <c r="G1951">
        <v>9</v>
      </c>
      <c r="H1951" s="3">
        <v>1.9</v>
      </c>
      <c r="I1951" t="s">
        <v>13</v>
      </c>
      <c r="J1951" s="1">
        <v>46511</v>
      </c>
      <c r="K1951" s="1">
        <f>Table2[[#This Row],[Order_Date]]+Table2[[#This Row],[Delivery_Time_Days]]</f>
        <v>46520</v>
      </c>
      <c r="L1951" t="str">
        <f>IF(Table2[[#This Row],[Customer_Age]]&lt;30,"Young",IF(Table2[[#This Row],[Customer_Age]]&lt;45,"Middle Age","Old"))</f>
        <v>Young</v>
      </c>
      <c r="M1951" s="3">
        <f>IF(Table2[[#This Row],[Delivery_Time_Days]]&gt;=7,Table2[[#This Row],[Customer_Rating]],"")</f>
        <v>1.9</v>
      </c>
      <c r="N1951" s="3" t="str">
        <f>IF(Table2[[#This Row],[Delivery_Time_Days]]&lt;7,Table2[[#This Row],[Customer_Rating]],"")</f>
        <v/>
      </c>
    </row>
    <row r="1952" spans="1:14" x14ac:dyDescent="0.3">
      <c r="A1952">
        <v>1951</v>
      </c>
      <c r="B1952">
        <v>49</v>
      </c>
      <c r="C1952" t="s">
        <v>10</v>
      </c>
      <c r="D1952" t="s">
        <v>20</v>
      </c>
      <c r="E1952" t="s">
        <v>24</v>
      </c>
      <c r="F1952" s="2">
        <v>334.36</v>
      </c>
      <c r="G1952">
        <v>11</v>
      </c>
      <c r="H1952" s="3">
        <v>2.6</v>
      </c>
      <c r="I1952" t="s">
        <v>17</v>
      </c>
      <c r="J1952" s="1">
        <v>46512</v>
      </c>
      <c r="K1952" s="1">
        <f>Table2[[#This Row],[Order_Date]]+Table2[[#This Row],[Delivery_Time_Days]]</f>
        <v>46523</v>
      </c>
      <c r="L1952" t="str">
        <f>IF(Table2[[#This Row],[Customer_Age]]&lt;30,"Young",IF(Table2[[#This Row],[Customer_Age]]&lt;45,"Middle Age","Old"))</f>
        <v>Old</v>
      </c>
      <c r="M1952" s="3">
        <f>IF(Table2[[#This Row],[Delivery_Time_Days]]&gt;=7,Table2[[#This Row],[Customer_Rating]],"")</f>
        <v>2.6</v>
      </c>
      <c r="N1952" s="3" t="str">
        <f>IF(Table2[[#This Row],[Delivery_Time_Days]]&lt;7,Table2[[#This Row],[Customer_Rating]],"")</f>
        <v/>
      </c>
    </row>
    <row r="1953" spans="1:14" x14ac:dyDescent="0.3">
      <c r="A1953">
        <v>1952</v>
      </c>
      <c r="B1953">
        <v>63</v>
      </c>
      <c r="C1953" t="s">
        <v>23</v>
      </c>
      <c r="D1953" t="s">
        <v>25</v>
      </c>
      <c r="E1953" t="s">
        <v>16</v>
      </c>
      <c r="F1953" s="2">
        <v>414.76</v>
      </c>
      <c r="G1953">
        <v>2</v>
      </c>
      <c r="H1953" s="3">
        <v>4.4000000000000004</v>
      </c>
      <c r="I1953" t="s">
        <v>13</v>
      </c>
      <c r="J1953" s="1">
        <v>46513</v>
      </c>
      <c r="K1953" s="1">
        <f>Table2[[#This Row],[Order_Date]]+Table2[[#This Row],[Delivery_Time_Days]]</f>
        <v>46515</v>
      </c>
      <c r="L1953" t="str">
        <f>IF(Table2[[#This Row],[Customer_Age]]&lt;30,"Young",IF(Table2[[#This Row],[Customer_Age]]&lt;45,"Middle Age","Old"))</f>
        <v>Old</v>
      </c>
      <c r="M1953" s="3" t="str">
        <f>IF(Table2[[#This Row],[Delivery_Time_Days]]&gt;=7,Table2[[#This Row],[Customer_Rating]],"")</f>
        <v/>
      </c>
      <c r="N1953" s="3">
        <f>IF(Table2[[#This Row],[Delivery_Time_Days]]&lt;7,Table2[[#This Row],[Customer_Rating]],"")</f>
        <v>4.4000000000000004</v>
      </c>
    </row>
    <row r="1954" spans="1:14" x14ac:dyDescent="0.3">
      <c r="A1954">
        <v>1953</v>
      </c>
      <c r="B1954">
        <v>21</v>
      </c>
      <c r="C1954" t="s">
        <v>10</v>
      </c>
      <c r="D1954" t="s">
        <v>25</v>
      </c>
      <c r="E1954" t="s">
        <v>19</v>
      </c>
      <c r="F1954" s="2">
        <v>550.79999999999995</v>
      </c>
      <c r="G1954">
        <v>8</v>
      </c>
      <c r="H1954" s="3">
        <v>3.3</v>
      </c>
      <c r="I1954" t="s">
        <v>17</v>
      </c>
      <c r="J1954" s="1">
        <v>46514</v>
      </c>
      <c r="K1954" s="1">
        <f>Table2[[#This Row],[Order_Date]]+Table2[[#This Row],[Delivery_Time_Days]]</f>
        <v>46522</v>
      </c>
      <c r="L1954" t="str">
        <f>IF(Table2[[#This Row],[Customer_Age]]&lt;30,"Young",IF(Table2[[#This Row],[Customer_Age]]&lt;45,"Middle Age","Old"))</f>
        <v>Young</v>
      </c>
      <c r="M1954" s="3">
        <f>IF(Table2[[#This Row],[Delivery_Time_Days]]&gt;=7,Table2[[#This Row],[Customer_Rating]],"")</f>
        <v>3.3</v>
      </c>
      <c r="N1954" s="3" t="str">
        <f>IF(Table2[[#This Row],[Delivery_Time_Days]]&lt;7,Table2[[#This Row],[Customer_Rating]],"")</f>
        <v/>
      </c>
    </row>
    <row r="1955" spans="1:14" x14ac:dyDescent="0.3">
      <c r="A1955">
        <v>1954</v>
      </c>
      <c r="B1955">
        <v>57</v>
      </c>
      <c r="C1955" t="s">
        <v>23</v>
      </c>
      <c r="D1955" t="s">
        <v>22</v>
      </c>
      <c r="E1955" t="s">
        <v>12</v>
      </c>
      <c r="F1955" s="2">
        <v>233.93</v>
      </c>
      <c r="G1955">
        <v>6</v>
      </c>
      <c r="H1955" s="3">
        <v>4.8</v>
      </c>
      <c r="I1955" t="s">
        <v>13</v>
      </c>
      <c r="J1955" s="1">
        <v>46515</v>
      </c>
      <c r="K1955" s="1">
        <f>Table2[[#This Row],[Order_Date]]+Table2[[#This Row],[Delivery_Time_Days]]</f>
        <v>46521</v>
      </c>
      <c r="L1955" t="str">
        <f>IF(Table2[[#This Row],[Customer_Age]]&lt;30,"Young",IF(Table2[[#This Row],[Customer_Age]]&lt;45,"Middle Age","Old"))</f>
        <v>Old</v>
      </c>
      <c r="M1955" s="3" t="str">
        <f>IF(Table2[[#This Row],[Delivery_Time_Days]]&gt;=7,Table2[[#This Row],[Customer_Rating]],"")</f>
        <v/>
      </c>
      <c r="N1955" s="3">
        <f>IF(Table2[[#This Row],[Delivery_Time_Days]]&lt;7,Table2[[#This Row],[Customer_Rating]],"")</f>
        <v>4.8</v>
      </c>
    </row>
    <row r="1956" spans="1:14" x14ac:dyDescent="0.3">
      <c r="A1956">
        <v>1955</v>
      </c>
      <c r="B1956">
        <v>30</v>
      </c>
      <c r="C1956" t="s">
        <v>14</v>
      </c>
      <c r="D1956" t="s">
        <v>25</v>
      </c>
      <c r="E1956" t="s">
        <v>24</v>
      </c>
      <c r="F1956" s="2">
        <v>1312.29</v>
      </c>
      <c r="G1956">
        <v>13</v>
      </c>
      <c r="H1956" s="3">
        <v>2.9</v>
      </c>
      <c r="I1956" t="s">
        <v>17</v>
      </c>
      <c r="J1956" s="1">
        <v>46516</v>
      </c>
      <c r="K1956" s="1">
        <f>Table2[[#This Row],[Order_Date]]+Table2[[#This Row],[Delivery_Time_Days]]</f>
        <v>46529</v>
      </c>
      <c r="L1956" t="str">
        <f>IF(Table2[[#This Row],[Customer_Age]]&lt;30,"Young",IF(Table2[[#This Row],[Customer_Age]]&lt;45,"Middle Age","Old"))</f>
        <v>Middle Age</v>
      </c>
      <c r="M1956" s="3">
        <f>IF(Table2[[#This Row],[Delivery_Time_Days]]&gt;=7,Table2[[#This Row],[Customer_Rating]],"")</f>
        <v>2.9</v>
      </c>
      <c r="N1956" s="3" t="str">
        <f>IF(Table2[[#This Row],[Delivery_Time_Days]]&lt;7,Table2[[#This Row],[Customer_Rating]],"")</f>
        <v/>
      </c>
    </row>
    <row r="1957" spans="1:14" x14ac:dyDescent="0.3">
      <c r="A1957">
        <v>1956</v>
      </c>
      <c r="B1957">
        <v>63</v>
      </c>
      <c r="C1957" t="s">
        <v>14</v>
      </c>
      <c r="D1957" t="s">
        <v>25</v>
      </c>
      <c r="E1957" t="s">
        <v>24</v>
      </c>
      <c r="F1957" s="2">
        <v>653.27</v>
      </c>
      <c r="G1957">
        <v>5</v>
      </c>
      <c r="H1957" s="3">
        <v>3.3</v>
      </c>
      <c r="I1957" t="s">
        <v>13</v>
      </c>
      <c r="J1957" s="1">
        <v>46517</v>
      </c>
      <c r="K1957" s="1">
        <f>Table2[[#This Row],[Order_Date]]+Table2[[#This Row],[Delivery_Time_Days]]</f>
        <v>46522</v>
      </c>
      <c r="L1957" t="str">
        <f>IF(Table2[[#This Row],[Customer_Age]]&lt;30,"Young",IF(Table2[[#This Row],[Customer_Age]]&lt;45,"Middle Age","Old"))</f>
        <v>Old</v>
      </c>
      <c r="M1957" s="3" t="str">
        <f>IF(Table2[[#This Row],[Delivery_Time_Days]]&gt;=7,Table2[[#This Row],[Customer_Rating]],"")</f>
        <v/>
      </c>
      <c r="N1957" s="3">
        <f>IF(Table2[[#This Row],[Delivery_Time_Days]]&lt;7,Table2[[#This Row],[Customer_Rating]],"")</f>
        <v>3.3</v>
      </c>
    </row>
    <row r="1958" spans="1:14" x14ac:dyDescent="0.3">
      <c r="A1958">
        <v>1957</v>
      </c>
      <c r="B1958">
        <v>45</v>
      </c>
      <c r="C1958" t="s">
        <v>10</v>
      </c>
      <c r="D1958" t="s">
        <v>18</v>
      </c>
      <c r="E1958" t="s">
        <v>16</v>
      </c>
      <c r="F1958" s="2">
        <v>423.55</v>
      </c>
      <c r="G1958">
        <v>3</v>
      </c>
      <c r="H1958" s="3">
        <v>4.0999999999999996</v>
      </c>
      <c r="I1958" t="s">
        <v>13</v>
      </c>
      <c r="J1958" s="1">
        <v>46518</v>
      </c>
      <c r="K1958" s="1">
        <f>Table2[[#This Row],[Order_Date]]+Table2[[#This Row],[Delivery_Time_Days]]</f>
        <v>46521</v>
      </c>
      <c r="L1958" t="str">
        <f>IF(Table2[[#This Row],[Customer_Age]]&lt;30,"Young",IF(Table2[[#This Row],[Customer_Age]]&lt;45,"Middle Age","Old"))</f>
        <v>Old</v>
      </c>
      <c r="M1958" s="3" t="str">
        <f>IF(Table2[[#This Row],[Delivery_Time_Days]]&gt;=7,Table2[[#This Row],[Customer_Rating]],"")</f>
        <v/>
      </c>
      <c r="N1958" s="3">
        <f>IF(Table2[[#This Row],[Delivery_Time_Days]]&lt;7,Table2[[#This Row],[Customer_Rating]],"")</f>
        <v>4.0999999999999996</v>
      </c>
    </row>
    <row r="1959" spans="1:14" x14ac:dyDescent="0.3">
      <c r="A1959">
        <v>1958</v>
      </c>
      <c r="B1959">
        <v>51</v>
      </c>
      <c r="C1959" t="s">
        <v>10</v>
      </c>
      <c r="D1959" t="s">
        <v>18</v>
      </c>
      <c r="E1959" t="s">
        <v>21</v>
      </c>
      <c r="F1959" s="2">
        <v>1294.24</v>
      </c>
      <c r="G1959">
        <v>5</v>
      </c>
      <c r="H1959" s="3">
        <v>1.4</v>
      </c>
      <c r="I1959" t="s">
        <v>13</v>
      </c>
      <c r="J1959" s="1">
        <v>46519</v>
      </c>
      <c r="K1959" s="1">
        <f>Table2[[#This Row],[Order_Date]]+Table2[[#This Row],[Delivery_Time_Days]]</f>
        <v>46524</v>
      </c>
      <c r="L1959" t="str">
        <f>IF(Table2[[#This Row],[Customer_Age]]&lt;30,"Young",IF(Table2[[#This Row],[Customer_Age]]&lt;45,"Middle Age","Old"))</f>
        <v>Old</v>
      </c>
      <c r="M1959" s="3" t="str">
        <f>IF(Table2[[#This Row],[Delivery_Time_Days]]&gt;=7,Table2[[#This Row],[Customer_Rating]],"")</f>
        <v/>
      </c>
      <c r="N1959" s="3">
        <f>IF(Table2[[#This Row],[Delivery_Time_Days]]&lt;7,Table2[[#This Row],[Customer_Rating]],"")</f>
        <v>1.4</v>
      </c>
    </row>
    <row r="1960" spans="1:14" x14ac:dyDescent="0.3">
      <c r="A1960">
        <v>1959</v>
      </c>
      <c r="B1960">
        <v>26</v>
      </c>
      <c r="C1960" t="s">
        <v>10</v>
      </c>
      <c r="D1960" t="s">
        <v>18</v>
      </c>
      <c r="E1960" t="s">
        <v>21</v>
      </c>
      <c r="F1960" s="2">
        <v>157.22</v>
      </c>
      <c r="G1960">
        <v>4</v>
      </c>
      <c r="H1960" s="3">
        <v>2.7</v>
      </c>
      <c r="I1960" t="s">
        <v>13</v>
      </c>
      <c r="J1960" s="1">
        <v>46520</v>
      </c>
      <c r="K1960" s="1">
        <f>Table2[[#This Row],[Order_Date]]+Table2[[#This Row],[Delivery_Time_Days]]</f>
        <v>46524</v>
      </c>
      <c r="L1960" t="str">
        <f>IF(Table2[[#This Row],[Customer_Age]]&lt;30,"Young",IF(Table2[[#This Row],[Customer_Age]]&lt;45,"Middle Age","Old"))</f>
        <v>Young</v>
      </c>
      <c r="M1960" s="3" t="str">
        <f>IF(Table2[[#This Row],[Delivery_Time_Days]]&gt;=7,Table2[[#This Row],[Customer_Rating]],"")</f>
        <v/>
      </c>
      <c r="N1960" s="3">
        <f>IF(Table2[[#This Row],[Delivery_Time_Days]]&lt;7,Table2[[#This Row],[Customer_Rating]],"")</f>
        <v>2.7</v>
      </c>
    </row>
    <row r="1961" spans="1:14" x14ac:dyDescent="0.3">
      <c r="A1961">
        <v>1960</v>
      </c>
      <c r="B1961">
        <v>64</v>
      </c>
      <c r="C1961" t="s">
        <v>23</v>
      </c>
      <c r="D1961" t="s">
        <v>25</v>
      </c>
      <c r="E1961" t="s">
        <v>24</v>
      </c>
      <c r="F1961" s="2">
        <v>811.16</v>
      </c>
      <c r="G1961">
        <v>7</v>
      </c>
      <c r="H1961" s="3">
        <v>4.8</v>
      </c>
      <c r="I1961" t="s">
        <v>17</v>
      </c>
      <c r="J1961" s="1">
        <v>46521</v>
      </c>
      <c r="K1961" s="1">
        <f>Table2[[#This Row],[Order_Date]]+Table2[[#This Row],[Delivery_Time_Days]]</f>
        <v>46528</v>
      </c>
      <c r="L1961" t="str">
        <f>IF(Table2[[#This Row],[Customer_Age]]&lt;30,"Young",IF(Table2[[#This Row],[Customer_Age]]&lt;45,"Middle Age","Old"))</f>
        <v>Old</v>
      </c>
      <c r="M1961" s="3">
        <f>IF(Table2[[#This Row],[Delivery_Time_Days]]&gt;=7,Table2[[#This Row],[Customer_Rating]],"")</f>
        <v>4.8</v>
      </c>
      <c r="N1961" s="3" t="str">
        <f>IF(Table2[[#This Row],[Delivery_Time_Days]]&lt;7,Table2[[#This Row],[Customer_Rating]],"")</f>
        <v/>
      </c>
    </row>
    <row r="1962" spans="1:14" x14ac:dyDescent="0.3">
      <c r="A1962">
        <v>1961</v>
      </c>
      <c r="B1962">
        <v>54</v>
      </c>
      <c r="C1962" t="s">
        <v>23</v>
      </c>
      <c r="D1962" t="s">
        <v>18</v>
      </c>
      <c r="E1962" t="s">
        <v>19</v>
      </c>
      <c r="F1962" s="2">
        <v>1079.07</v>
      </c>
      <c r="G1962">
        <v>10</v>
      </c>
      <c r="H1962" s="3">
        <v>1.8</v>
      </c>
      <c r="I1962" t="s">
        <v>13</v>
      </c>
      <c r="J1962" s="1">
        <v>46522</v>
      </c>
      <c r="K1962" s="1">
        <f>Table2[[#This Row],[Order_Date]]+Table2[[#This Row],[Delivery_Time_Days]]</f>
        <v>46532</v>
      </c>
      <c r="L1962" t="str">
        <f>IF(Table2[[#This Row],[Customer_Age]]&lt;30,"Young",IF(Table2[[#This Row],[Customer_Age]]&lt;45,"Middle Age","Old"))</f>
        <v>Old</v>
      </c>
      <c r="M1962" s="3">
        <f>IF(Table2[[#This Row],[Delivery_Time_Days]]&gt;=7,Table2[[#This Row],[Customer_Rating]],"")</f>
        <v>1.8</v>
      </c>
      <c r="N1962" s="3" t="str">
        <f>IF(Table2[[#This Row],[Delivery_Time_Days]]&lt;7,Table2[[#This Row],[Customer_Rating]],"")</f>
        <v/>
      </c>
    </row>
    <row r="1963" spans="1:14" x14ac:dyDescent="0.3">
      <c r="A1963">
        <v>1962</v>
      </c>
      <c r="B1963">
        <v>51</v>
      </c>
      <c r="C1963" t="s">
        <v>23</v>
      </c>
      <c r="D1963" t="s">
        <v>15</v>
      </c>
      <c r="E1963" t="s">
        <v>12</v>
      </c>
      <c r="F1963" s="2">
        <v>1158.97</v>
      </c>
      <c r="G1963">
        <v>6</v>
      </c>
      <c r="H1963" s="3">
        <v>2.5</v>
      </c>
      <c r="I1963" t="s">
        <v>17</v>
      </c>
      <c r="J1963" s="1">
        <v>46523</v>
      </c>
      <c r="K1963" s="1">
        <f>Table2[[#This Row],[Order_Date]]+Table2[[#This Row],[Delivery_Time_Days]]</f>
        <v>46529</v>
      </c>
      <c r="L1963" t="str">
        <f>IF(Table2[[#This Row],[Customer_Age]]&lt;30,"Young",IF(Table2[[#This Row],[Customer_Age]]&lt;45,"Middle Age","Old"))</f>
        <v>Old</v>
      </c>
      <c r="M1963" s="3" t="str">
        <f>IF(Table2[[#This Row],[Delivery_Time_Days]]&gt;=7,Table2[[#This Row],[Customer_Rating]],"")</f>
        <v/>
      </c>
      <c r="N1963" s="3">
        <f>IF(Table2[[#This Row],[Delivery_Time_Days]]&lt;7,Table2[[#This Row],[Customer_Rating]],"")</f>
        <v>2.5</v>
      </c>
    </row>
    <row r="1964" spans="1:14" x14ac:dyDescent="0.3">
      <c r="A1964">
        <v>1963</v>
      </c>
      <c r="B1964">
        <v>50</v>
      </c>
      <c r="C1964" t="s">
        <v>10</v>
      </c>
      <c r="D1964" t="s">
        <v>11</v>
      </c>
      <c r="E1964" t="s">
        <v>19</v>
      </c>
      <c r="F1964" s="2">
        <v>1084.17</v>
      </c>
      <c r="G1964">
        <v>10</v>
      </c>
      <c r="H1964" s="3">
        <v>3.3</v>
      </c>
      <c r="I1964" t="s">
        <v>17</v>
      </c>
      <c r="J1964" s="1">
        <v>46524</v>
      </c>
      <c r="K1964" s="1">
        <f>Table2[[#This Row],[Order_Date]]+Table2[[#This Row],[Delivery_Time_Days]]</f>
        <v>46534</v>
      </c>
      <c r="L1964" t="str">
        <f>IF(Table2[[#This Row],[Customer_Age]]&lt;30,"Young",IF(Table2[[#This Row],[Customer_Age]]&lt;45,"Middle Age","Old"))</f>
        <v>Old</v>
      </c>
      <c r="M1964" s="3">
        <f>IF(Table2[[#This Row],[Delivery_Time_Days]]&gt;=7,Table2[[#This Row],[Customer_Rating]],"")</f>
        <v>3.3</v>
      </c>
      <c r="N1964" s="3" t="str">
        <f>IF(Table2[[#This Row],[Delivery_Time_Days]]&lt;7,Table2[[#This Row],[Customer_Rating]],"")</f>
        <v/>
      </c>
    </row>
    <row r="1965" spans="1:14" x14ac:dyDescent="0.3">
      <c r="A1965">
        <v>1964</v>
      </c>
      <c r="B1965">
        <v>45</v>
      </c>
      <c r="C1965" t="s">
        <v>10</v>
      </c>
      <c r="D1965" t="s">
        <v>20</v>
      </c>
      <c r="E1965" t="s">
        <v>19</v>
      </c>
      <c r="F1965" s="2">
        <v>76.8</v>
      </c>
      <c r="G1965">
        <v>1</v>
      </c>
      <c r="H1965" s="3">
        <v>3</v>
      </c>
      <c r="I1965" t="s">
        <v>17</v>
      </c>
      <c r="J1965" s="1">
        <v>46525</v>
      </c>
      <c r="K1965" s="1">
        <f>Table2[[#This Row],[Order_Date]]+Table2[[#This Row],[Delivery_Time_Days]]</f>
        <v>46526</v>
      </c>
      <c r="L1965" t="str">
        <f>IF(Table2[[#This Row],[Customer_Age]]&lt;30,"Young",IF(Table2[[#This Row],[Customer_Age]]&lt;45,"Middle Age","Old"))</f>
        <v>Old</v>
      </c>
      <c r="M1965" s="3" t="str">
        <f>IF(Table2[[#This Row],[Delivery_Time_Days]]&gt;=7,Table2[[#This Row],[Customer_Rating]],"")</f>
        <v/>
      </c>
      <c r="N1965" s="3">
        <f>IF(Table2[[#This Row],[Delivery_Time_Days]]&lt;7,Table2[[#This Row],[Customer_Rating]],"")</f>
        <v>3</v>
      </c>
    </row>
    <row r="1966" spans="1:14" x14ac:dyDescent="0.3">
      <c r="A1966">
        <v>1965</v>
      </c>
      <c r="B1966">
        <v>25</v>
      </c>
      <c r="C1966" t="s">
        <v>10</v>
      </c>
      <c r="D1966" t="s">
        <v>20</v>
      </c>
      <c r="E1966" t="s">
        <v>12</v>
      </c>
      <c r="F1966" s="2">
        <v>37.28</v>
      </c>
      <c r="G1966">
        <v>13</v>
      </c>
      <c r="H1966" s="3">
        <v>2.9</v>
      </c>
      <c r="I1966" t="s">
        <v>17</v>
      </c>
      <c r="J1966" s="1">
        <v>46526</v>
      </c>
      <c r="K1966" s="1">
        <f>Table2[[#This Row],[Order_Date]]+Table2[[#This Row],[Delivery_Time_Days]]</f>
        <v>46539</v>
      </c>
      <c r="L1966" t="str">
        <f>IF(Table2[[#This Row],[Customer_Age]]&lt;30,"Young",IF(Table2[[#This Row],[Customer_Age]]&lt;45,"Middle Age","Old"))</f>
        <v>Young</v>
      </c>
      <c r="M1966" s="3">
        <f>IF(Table2[[#This Row],[Delivery_Time_Days]]&gt;=7,Table2[[#This Row],[Customer_Rating]],"")</f>
        <v>2.9</v>
      </c>
      <c r="N1966" s="3" t="str">
        <f>IF(Table2[[#This Row],[Delivery_Time_Days]]&lt;7,Table2[[#This Row],[Customer_Rating]],"")</f>
        <v/>
      </c>
    </row>
    <row r="1967" spans="1:14" x14ac:dyDescent="0.3">
      <c r="A1967">
        <v>1966</v>
      </c>
      <c r="B1967">
        <v>68</v>
      </c>
      <c r="C1967" t="s">
        <v>14</v>
      </c>
      <c r="D1967" t="s">
        <v>15</v>
      </c>
      <c r="E1967" t="s">
        <v>16</v>
      </c>
      <c r="F1967" s="2">
        <v>1467.57</v>
      </c>
      <c r="G1967">
        <v>13</v>
      </c>
      <c r="H1967" s="3">
        <v>2.9</v>
      </c>
      <c r="I1967" t="s">
        <v>17</v>
      </c>
      <c r="J1967" s="1">
        <v>46527</v>
      </c>
      <c r="K1967" s="1">
        <f>Table2[[#This Row],[Order_Date]]+Table2[[#This Row],[Delivery_Time_Days]]</f>
        <v>46540</v>
      </c>
      <c r="L1967" t="str">
        <f>IF(Table2[[#This Row],[Customer_Age]]&lt;30,"Young",IF(Table2[[#This Row],[Customer_Age]]&lt;45,"Middle Age","Old"))</f>
        <v>Old</v>
      </c>
      <c r="M1967" s="3">
        <f>IF(Table2[[#This Row],[Delivery_Time_Days]]&gt;=7,Table2[[#This Row],[Customer_Rating]],"")</f>
        <v>2.9</v>
      </c>
      <c r="N1967" s="3" t="str">
        <f>IF(Table2[[#This Row],[Delivery_Time_Days]]&lt;7,Table2[[#This Row],[Customer_Rating]],"")</f>
        <v/>
      </c>
    </row>
    <row r="1968" spans="1:14" x14ac:dyDescent="0.3">
      <c r="A1968">
        <v>1967</v>
      </c>
      <c r="B1968">
        <v>37</v>
      </c>
      <c r="C1968" t="s">
        <v>10</v>
      </c>
      <c r="D1968" t="s">
        <v>18</v>
      </c>
      <c r="E1968" t="s">
        <v>24</v>
      </c>
      <c r="F1968" s="2">
        <v>648.24</v>
      </c>
      <c r="G1968">
        <v>7</v>
      </c>
      <c r="H1968" s="3">
        <v>4</v>
      </c>
      <c r="I1968" t="s">
        <v>13</v>
      </c>
      <c r="J1968" s="1">
        <v>46528</v>
      </c>
      <c r="K1968" s="1">
        <f>Table2[[#This Row],[Order_Date]]+Table2[[#This Row],[Delivery_Time_Days]]</f>
        <v>46535</v>
      </c>
      <c r="L1968" t="str">
        <f>IF(Table2[[#This Row],[Customer_Age]]&lt;30,"Young",IF(Table2[[#This Row],[Customer_Age]]&lt;45,"Middle Age","Old"))</f>
        <v>Middle Age</v>
      </c>
      <c r="M1968" s="3">
        <f>IF(Table2[[#This Row],[Delivery_Time_Days]]&gt;=7,Table2[[#This Row],[Customer_Rating]],"")</f>
        <v>4</v>
      </c>
      <c r="N1968" s="3" t="str">
        <f>IF(Table2[[#This Row],[Delivery_Time_Days]]&lt;7,Table2[[#This Row],[Customer_Rating]],"")</f>
        <v/>
      </c>
    </row>
    <row r="1969" spans="1:14" x14ac:dyDescent="0.3">
      <c r="A1969">
        <v>1968</v>
      </c>
      <c r="B1969">
        <v>24</v>
      </c>
      <c r="C1969" t="s">
        <v>14</v>
      </c>
      <c r="D1969" t="s">
        <v>22</v>
      </c>
      <c r="E1969" t="s">
        <v>12</v>
      </c>
      <c r="F1969" s="2">
        <v>702.58</v>
      </c>
      <c r="G1969">
        <v>9</v>
      </c>
      <c r="H1969" s="3">
        <v>5</v>
      </c>
      <c r="I1969" t="s">
        <v>17</v>
      </c>
      <c r="J1969" s="1">
        <v>46529</v>
      </c>
      <c r="K1969" s="1">
        <f>Table2[[#This Row],[Order_Date]]+Table2[[#This Row],[Delivery_Time_Days]]</f>
        <v>46538</v>
      </c>
      <c r="L1969" t="str">
        <f>IF(Table2[[#This Row],[Customer_Age]]&lt;30,"Young",IF(Table2[[#This Row],[Customer_Age]]&lt;45,"Middle Age","Old"))</f>
        <v>Young</v>
      </c>
      <c r="M1969" s="3">
        <f>IF(Table2[[#This Row],[Delivery_Time_Days]]&gt;=7,Table2[[#This Row],[Customer_Rating]],"")</f>
        <v>5</v>
      </c>
      <c r="N1969" s="3" t="str">
        <f>IF(Table2[[#This Row],[Delivery_Time_Days]]&lt;7,Table2[[#This Row],[Customer_Rating]],"")</f>
        <v/>
      </c>
    </row>
    <row r="1970" spans="1:14" x14ac:dyDescent="0.3">
      <c r="A1970">
        <v>1969</v>
      </c>
      <c r="B1970">
        <v>47</v>
      </c>
      <c r="C1970" t="s">
        <v>10</v>
      </c>
      <c r="D1970" t="s">
        <v>11</v>
      </c>
      <c r="E1970" t="s">
        <v>24</v>
      </c>
      <c r="F1970" s="2">
        <v>1122.3</v>
      </c>
      <c r="G1970">
        <v>7</v>
      </c>
      <c r="H1970" s="3">
        <v>1.8</v>
      </c>
      <c r="I1970" t="s">
        <v>17</v>
      </c>
      <c r="J1970" s="1">
        <v>46530</v>
      </c>
      <c r="K1970" s="1">
        <f>Table2[[#This Row],[Order_Date]]+Table2[[#This Row],[Delivery_Time_Days]]</f>
        <v>46537</v>
      </c>
      <c r="L1970" t="str">
        <f>IF(Table2[[#This Row],[Customer_Age]]&lt;30,"Young",IF(Table2[[#This Row],[Customer_Age]]&lt;45,"Middle Age","Old"))</f>
        <v>Old</v>
      </c>
      <c r="M1970" s="3">
        <f>IF(Table2[[#This Row],[Delivery_Time_Days]]&gt;=7,Table2[[#This Row],[Customer_Rating]],"")</f>
        <v>1.8</v>
      </c>
      <c r="N1970" s="3" t="str">
        <f>IF(Table2[[#This Row],[Delivery_Time_Days]]&lt;7,Table2[[#This Row],[Customer_Rating]],"")</f>
        <v/>
      </c>
    </row>
    <row r="1971" spans="1:14" x14ac:dyDescent="0.3">
      <c r="A1971">
        <v>1970</v>
      </c>
      <c r="B1971">
        <v>23</v>
      </c>
      <c r="C1971" t="s">
        <v>10</v>
      </c>
      <c r="D1971" t="s">
        <v>11</v>
      </c>
      <c r="E1971" t="s">
        <v>19</v>
      </c>
      <c r="F1971" s="2">
        <v>1365.26</v>
      </c>
      <c r="G1971">
        <v>6</v>
      </c>
      <c r="H1971" s="3">
        <v>2.6</v>
      </c>
      <c r="I1971" t="s">
        <v>17</v>
      </c>
      <c r="J1971" s="1">
        <v>46531</v>
      </c>
      <c r="K1971" s="1">
        <f>Table2[[#This Row],[Order_Date]]+Table2[[#This Row],[Delivery_Time_Days]]</f>
        <v>46537</v>
      </c>
      <c r="L1971" t="str">
        <f>IF(Table2[[#This Row],[Customer_Age]]&lt;30,"Young",IF(Table2[[#This Row],[Customer_Age]]&lt;45,"Middle Age","Old"))</f>
        <v>Young</v>
      </c>
      <c r="M1971" s="3" t="str">
        <f>IF(Table2[[#This Row],[Delivery_Time_Days]]&gt;=7,Table2[[#This Row],[Customer_Rating]],"")</f>
        <v/>
      </c>
      <c r="N1971" s="3">
        <f>IF(Table2[[#This Row],[Delivery_Time_Days]]&lt;7,Table2[[#This Row],[Customer_Rating]],"")</f>
        <v>2.6</v>
      </c>
    </row>
    <row r="1972" spans="1:14" x14ac:dyDescent="0.3">
      <c r="A1972">
        <v>1971</v>
      </c>
      <c r="B1972">
        <v>59</v>
      </c>
      <c r="C1972" t="s">
        <v>23</v>
      </c>
      <c r="D1972" t="s">
        <v>11</v>
      </c>
      <c r="E1972" t="s">
        <v>19</v>
      </c>
      <c r="F1972" s="2">
        <v>839.46</v>
      </c>
      <c r="G1972">
        <v>4</v>
      </c>
      <c r="H1972" s="3">
        <v>3.6</v>
      </c>
      <c r="I1972" t="s">
        <v>17</v>
      </c>
      <c r="J1972" s="1">
        <v>46532</v>
      </c>
      <c r="K1972" s="1">
        <f>Table2[[#This Row],[Order_Date]]+Table2[[#This Row],[Delivery_Time_Days]]</f>
        <v>46536</v>
      </c>
      <c r="L1972" t="str">
        <f>IF(Table2[[#This Row],[Customer_Age]]&lt;30,"Young",IF(Table2[[#This Row],[Customer_Age]]&lt;45,"Middle Age","Old"))</f>
        <v>Old</v>
      </c>
      <c r="M1972" s="3" t="str">
        <f>IF(Table2[[#This Row],[Delivery_Time_Days]]&gt;=7,Table2[[#This Row],[Customer_Rating]],"")</f>
        <v/>
      </c>
      <c r="N1972" s="3">
        <f>IF(Table2[[#This Row],[Delivery_Time_Days]]&lt;7,Table2[[#This Row],[Customer_Rating]],"")</f>
        <v>3.6</v>
      </c>
    </row>
    <row r="1973" spans="1:14" x14ac:dyDescent="0.3">
      <c r="A1973">
        <v>1972</v>
      </c>
      <c r="B1973">
        <v>44</v>
      </c>
      <c r="C1973" t="s">
        <v>14</v>
      </c>
      <c r="D1973" t="s">
        <v>25</v>
      </c>
      <c r="E1973" t="s">
        <v>12</v>
      </c>
      <c r="F1973" s="2">
        <v>748.31</v>
      </c>
      <c r="G1973">
        <v>14</v>
      </c>
      <c r="H1973" s="3">
        <v>3.2</v>
      </c>
      <c r="I1973" t="s">
        <v>13</v>
      </c>
      <c r="J1973" s="1">
        <v>46533</v>
      </c>
      <c r="K1973" s="1">
        <f>Table2[[#This Row],[Order_Date]]+Table2[[#This Row],[Delivery_Time_Days]]</f>
        <v>46547</v>
      </c>
      <c r="L1973" t="str">
        <f>IF(Table2[[#This Row],[Customer_Age]]&lt;30,"Young",IF(Table2[[#This Row],[Customer_Age]]&lt;45,"Middle Age","Old"))</f>
        <v>Middle Age</v>
      </c>
      <c r="M1973" s="3">
        <f>IF(Table2[[#This Row],[Delivery_Time_Days]]&gt;=7,Table2[[#This Row],[Customer_Rating]],"")</f>
        <v>3.2</v>
      </c>
      <c r="N1973" s="3" t="str">
        <f>IF(Table2[[#This Row],[Delivery_Time_Days]]&lt;7,Table2[[#This Row],[Customer_Rating]],"")</f>
        <v/>
      </c>
    </row>
    <row r="1974" spans="1:14" x14ac:dyDescent="0.3">
      <c r="A1974">
        <v>1973</v>
      </c>
      <c r="B1974">
        <v>34</v>
      </c>
      <c r="C1974" t="s">
        <v>14</v>
      </c>
      <c r="D1974" t="s">
        <v>25</v>
      </c>
      <c r="E1974" t="s">
        <v>24</v>
      </c>
      <c r="F1974" s="2">
        <v>272.62</v>
      </c>
      <c r="G1974">
        <v>6</v>
      </c>
      <c r="H1974" s="3">
        <v>4.2</v>
      </c>
      <c r="I1974" t="s">
        <v>17</v>
      </c>
      <c r="J1974" s="1">
        <v>46534</v>
      </c>
      <c r="K1974" s="1">
        <f>Table2[[#This Row],[Order_Date]]+Table2[[#This Row],[Delivery_Time_Days]]</f>
        <v>46540</v>
      </c>
      <c r="L1974" t="str">
        <f>IF(Table2[[#This Row],[Customer_Age]]&lt;30,"Young",IF(Table2[[#This Row],[Customer_Age]]&lt;45,"Middle Age","Old"))</f>
        <v>Middle Age</v>
      </c>
      <c r="M1974" s="3" t="str">
        <f>IF(Table2[[#This Row],[Delivery_Time_Days]]&gt;=7,Table2[[#This Row],[Customer_Rating]],"")</f>
        <v/>
      </c>
      <c r="N1974" s="3">
        <f>IF(Table2[[#This Row],[Delivery_Time_Days]]&lt;7,Table2[[#This Row],[Customer_Rating]],"")</f>
        <v>4.2</v>
      </c>
    </row>
    <row r="1975" spans="1:14" x14ac:dyDescent="0.3">
      <c r="A1975">
        <v>1974</v>
      </c>
      <c r="B1975">
        <v>37</v>
      </c>
      <c r="C1975" t="s">
        <v>14</v>
      </c>
      <c r="D1975" t="s">
        <v>22</v>
      </c>
      <c r="E1975" t="s">
        <v>16</v>
      </c>
      <c r="F1975" s="2">
        <v>544.07000000000005</v>
      </c>
      <c r="G1975">
        <v>12</v>
      </c>
      <c r="H1975" s="3">
        <v>1.7</v>
      </c>
      <c r="I1975" t="s">
        <v>17</v>
      </c>
      <c r="J1975" s="1">
        <v>46535</v>
      </c>
      <c r="K1975" s="1">
        <f>Table2[[#This Row],[Order_Date]]+Table2[[#This Row],[Delivery_Time_Days]]</f>
        <v>46547</v>
      </c>
      <c r="L1975" t="str">
        <f>IF(Table2[[#This Row],[Customer_Age]]&lt;30,"Young",IF(Table2[[#This Row],[Customer_Age]]&lt;45,"Middle Age","Old"))</f>
        <v>Middle Age</v>
      </c>
      <c r="M1975" s="3">
        <f>IF(Table2[[#This Row],[Delivery_Time_Days]]&gt;=7,Table2[[#This Row],[Customer_Rating]],"")</f>
        <v>1.7</v>
      </c>
      <c r="N1975" s="3" t="str">
        <f>IF(Table2[[#This Row],[Delivery_Time_Days]]&lt;7,Table2[[#This Row],[Customer_Rating]],"")</f>
        <v/>
      </c>
    </row>
    <row r="1976" spans="1:14" x14ac:dyDescent="0.3">
      <c r="A1976">
        <v>1975</v>
      </c>
      <c r="B1976">
        <v>38</v>
      </c>
      <c r="C1976" t="s">
        <v>10</v>
      </c>
      <c r="D1976" t="s">
        <v>25</v>
      </c>
      <c r="E1976" t="s">
        <v>24</v>
      </c>
      <c r="F1976" s="2">
        <v>1370.61</v>
      </c>
      <c r="G1976">
        <v>9</v>
      </c>
      <c r="H1976" s="3">
        <v>3.3</v>
      </c>
      <c r="I1976" t="s">
        <v>17</v>
      </c>
      <c r="J1976" s="1">
        <v>46536</v>
      </c>
      <c r="K1976" s="1">
        <f>Table2[[#This Row],[Order_Date]]+Table2[[#This Row],[Delivery_Time_Days]]</f>
        <v>46545</v>
      </c>
      <c r="L1976" t="str">
        <f>IF(Table2[[#This Row],[Customer_Age]]&lt;30,"Young",IF(Table2[[#This Row],[Customer_Age]]&lt;45,"Middle Age","Old"))</f>
        <v>Middle Age</v>
      </c>
      <c r="M1976" s="3">
        <f>IF(Table2[[#This Row],[Delivery_Time_Days]]&gt;=7,Table2[[#This Row],[Customer_Rating]],"")</f>
        <v>3.3</v>
      </c>
      <c r="N1976" s="3" t="str">
        <f>IF(Table2[[#This Row],[Delivery_Time_Days]]&lt;7,Table2[[#This Row],[Customer_Rating]],"")</f>
        <v/>
      </c>
    </row>
    <row r="1977" spans="1:14" x14ac:dyDescent="0.3">
      <c r="A1977">
        <v>1976</v>
      </c>
      <c r="B1977">
        <v>30</v>
      </c>
      <c r="C1977" t="s">
        <v>14</v>
      </c>
      <c r="D1977" t="s">
        <v>15</v>
      </c>
      <c r="E1977" t="s">
        <v>12</v>
      </c>
      <c r="F1977" s="2">
        <v>260.8</v>
      </c>
      <c r="G1977">
        <v>1</v>
      </c>
      <c r="H1977" s="3">
        <v>3.5</v>
      </c>
      <c r="I1977" t="s">
        <v>13</v>
      </c>
      <c r="J1977" s="1">
        <v>46537</v>
      </c>
      <c r="K1977" s="1">
        <f>Table2[[#This Row],[Order_Date]]+Table2[[#This Row],[Delivery_Time_Days]]</f>
        <v>46538</v>
      </c>
      <c r="L1977" t="str">
        <f>IF(Table2[[#This Row],[Customer_Age]]&lt;30,"Young",IF(Table2[[#This Row],[Customer_Age]]&lt;45,"Middle Age","Old"))</f>
        <v>Middle Age</v>
      </c>
      <c r="M1977" s="3" t="str">
        <f>IF(Table2[[#This Row],[Delivery_Time_Days]]&gt;=7,Table2[[#This Row],[Customer_Rating]],"")</f>
        <v/>
      </c>
      <c r="N1977" s="3">
        <f>IF(Table2[[#This Row],[Delivery_Time_Days]]&lt;7,Table2[[#This Row],[Customer_Rating]],"")</f>
        <v>3.5</v>
      </c>
    </row>
    <row r="1978" spans="1:14" x14ac:dyDescent="0.3">
      <c r="A1978">
        <v>1977</v>
      </c>
      <c r="B1978">
        <v>46</v>
      </c>
      <c r="C1978" t="s">
        <v>14</v>
      </c>
      <c r="D1978" t="s">
        <v>22</v>
      </c>
      <c r="E1978" t="s">
        <v>16</v>
      </c>
      <c r="F1978" s="2">
        <v>693.99</v>
      </c>
      <c r="G1978">
        <v>1</v>
      </c>
      <c r="H1978" s="3">
        <v>3.3</v>
      </c>
      <c r="I1978" t="s">
        <v>17</v>
      </c>
      <c r="J1978" s="1">
        <v>46538</v>
      </c>
      <c r="K1978" s="1">
        <f>Table2[[#This Row],[Order_Date]]+Table2[[#This Row],[Delivery_Time_Days]]</f>
        <v>46539</v>
      </c>
      <c r="L1978" t="str">
        <f>IF(Table2[[#This Row],[Customer_Age]]&lt;30,"Young",IF(Table2[[#This Row],[Customer_Age]]&lt;45,"Middle Age","Old"))</f>
        <v>Old</v>
      </c>
      <c r="M1978" s="3" t="str">
        <f>IF(Table2[[#This Row],[Delivery_Time_Days]]&gt;=7,Table2[[#This Row],[Customer_Rating]],"")</f>
        <v/>
      </c>
      <c r="N1978" s="3">
        <f>IF(Table2[[#This Row],[Delivery_Time_Days]]&lt;7,Table2[[#This Row],[Customer_Rating]],"")</f>
        <v>3.3</v>
      </c>
    </row>
    <row r="1979" spans="1:14" x14ac:dyDescent="0.3">
      <c r="A1979">
        <v>1978</v>
      </c>
      <c r="B1979">
        <v>43</v>
      </c>
      <c r="C1979" t="s">
        <v>10</v>
      </c>
      <c r="D1979" t="s">
        <v>22</v>
      </c>
      <c r="E1979" t="s">
        <v>21</v>
      </c>
      <c r="F1979" s="2">
        <v>1259.8</v>
      </c>
      <c r="G1979">
        <v>4</v>
      </c>
      <c r="H1979" s="3">
        <v>4.2</v>
      </c>
      <c r="I1979" t="s">
        <v>17</v>
      </c>
      <c r="J1979" s="1">
        <v>46539</v>
      </c>
      <c r="K1979" s="1">
        <f>Table2[[#This Row],[Order_Date]]+Table2[[#This Row],[Delivery_Time_Days]]</f>
        <v>46543</v>
      </c>
      <c r="L1979" t="str">
        <f>IF(Table2[[#This Row],[Customer_Age]]&lt;30,"Young",IF(Table2[[#This Row],[Customer_Age]]&lt;45,"Middle Age","Old"))</f>
        <v>Middle Age</v>
      </c>
      <c r="M1979" s="3" t="str">
        <f>IF(Table2[[#This Row],[Delivery_Time_Days]]&gt;=7,Table2[[#This Row],[Customer_Rating]],"")</f>
        <v/>
      </c>
      <c r="N1979" s="3">
        <f>IF(Table2[[#This Row],[Delivery_Time_Days]]&lt;7,Table2[[#This Row],[Customer_Rating]],"")</f>
        <v>4.2</v>
      </c>
    </row>
    <row r="1980" spans="1:14" x14ac:dyDescent="0.3">
      <c r="A1980">
        <v>1979</v>
      </c>
      <c r="B1980">
        <v>34</v>
      </c>
      <c r="C1980" t="s">
        <v>23</v>
      </c>
      <c r="D1980" t="s">
        <v>15</v>
      </c>
      <c r="E1980" t="s">
        <v>24</v>
      </c>
      <c r="F1980" s="2">
        <v>799.41</v>
      </c>
      <c r="G1980">
        <v>10</v>
      </c>
      <c r="H1980" s="3">
        <v>3.1</v>
      </c>
      <c r="I1980" t="s">
        <v>17</v>
      </c>
      <c r="J1980" s="1">
        <v>46540</v>
      </c>
      <c r="K1980" s="1">
        <f>Table2[[#This Row],[Order_Date]]+Table2[[#This Row],[Delivery_Time_Days]]</f>
        <v>46550</v>
      </c>
      <c r="L1980" t="str">
        <f>IF(Table2[[#This Row],[Customer_Age]]&lt;30,"Young",IF(Table2[[#This Row],[Customer_Age]]&lt;45,"Middle Age","Old"))</f>
        <v>Middle Age</v>
      </c>
      <c r="M1980" s="3">
        <f>IF(Table2[[#This Row],[Delivery_Time_Days]]&gt;=7,Table2[[#This Row],[Customer_Rating]],"")</f>
        <v>3.1</v>
      </c>
      <c r="N1980" s="3" t="str">
        <f>IF(Table2[[#This Row],[Delivery_Time_Days]]&lt;7,Table2[[#This Row],[Customer_Rating]],"")</f>
        <v/>
      </c>
    </row>
    <row r="1981" spans="1:14" x14ac:dyDescent="0.3">
      <c r="A1981">
        <v>1980</v>
      </c>
      <c r="B1981">
        <v>57</v>
      </c>
      <c r="C1981" t="s">
        <v>23</v>
      </c>
      <c r="D1981" t="s">
        <v>20</v>
      </c>
      <c r="E1981" t="s">
        <v>21</v>
      </c>
      <c r="F1981" s="2">
        <v>46.74</v>
      </c>
      <c r="G1981">
        <v>14</v>
      </c>
      <c r="H1981" s="3">
        <v>1.7</v>
      </c>
      <c r="I1981" t="s">
        <v>17</v>
      </c>
      <c r="J1981" s="1">
        <v>46541</v>
      </c>
      <c r="K1981" s="1">
        <f>Table2[[#This Row],[Order_Date]]+Table2[[#This Row],[Delivery_Time_Days]]</f>
        <v>46555</v>
      </c>
      <c r="L1981" t="str">
        <f>IF(Table2[[#This Row],[Customer_Age]]&lt;30,"Young",IF(Table2[[#This Row],[Customer_Age]]&lt;45,"Middle Age","Old"))</f>
        <v>Old</v>
      </c>
      <c r="M1981" s="3">
        <f>IF(Table2[[#This Row],[Delivery_Time_Days]]&gt;=7,Table2[[#This Row],[Customer_Rating]],"")</f>
        <v>1.7</v>
      </c>
      <c r="N1981" s="3" t="str">
        <f>IF(Table2[[#This Row],[Delivery_Time_Days]]&lt;7,Table2[[#This Row],[Customer_Rating]],"")</f>
        <v/>
      </c>
    </row>
    <row r="1982" spans="1:14" x14ac:dyDescent="0.3">
      <c r="A1982">
        <v>1981</v>
      </c>
      <c r="B1982">
        <v>40</v>
      </c>
      <c r="C1982" t="s">
        <v>23</v>
      </c>
      <c r="D1982" t="s">
        <v>18</v>
      </c>
      <c r="E1982" t="s">
        <v>24</v>
      </c>
      <c r="F1982" s="2">
        <v>360.24</v>
      </c>
      <c r="G1982">
        <v>13</v>
      </c>
      <c r="H1982" s="3">
        <v>1.4</v>
      </c>
      <c r="I1982" t="s">
        <v>17</v>
      </c>
      <c r="J1982" s="1">
        <v>46542</v>
      </c>
      <c r="K1982" s="1">
        <f>Table2[[#This Row],[Order_Date]]+Table2[[#This Row],[Delivery_Time_Days]]</f>
        <v>46555</v>
      </c>
      <c r="L1982" t="str">
        <f>IF(Table2[[#This Row],[Customer_Age]]&lt;30,"Young",IF(Table2[[#This Row],[Customer_Age]]&lt;45,"Middle Age","Old"))</f>
        <v>Middle Age</v>
      </c>
      <c r="M1982" s="3">
        <f>IF(Table2[[#This Row],[Delivery_Time_Days]]&gt;=7,Table2[[#This Row],[Customer_Rating]],"")</f>
        <v>1.4</v>
      </c>
      <c r="N1982" s="3" t="str">
        <f>IF(Table2[[#This Row],[Delivery_Time_Days]]&lt;7,Table2[[#This Row],[Customer_Rating]],"")</f>
        <v/>
      </c>
    </row>
    <row r="1983" spans="1:14" x14ac:dyDescent="0.3">
      <c r="A1983">
        <v>1982</v>
      </c>
      <c r="B1983">
        <v>67</v>
      </c>
      <c r="C1983" t="s">
        <v>14</v>
      </c>
      <c r="D1983" t="s">
        <v>22</v>
      </c>
      <c r="E1983" t="s">
        <v>19</v>
      </c>
      <c r="F1983" s="2">
        <v>135.86000000000001</v>
      </c>
      <c r="G1983">
        <v>7</v>
      </c>
      <c r="H1983" s="3">
        <v>1.2</v>
      </c>
      <c r="I1983" t="s">
        <v>13</v>
      </c>
      <c r="J1983" s="1">
        <v>46543</v>
      </c>
      <c r="K1983" s="1">
        <f>Table2[[#This Row],[Order_Date]]+Table2[[#This Row],[Delivery_Time_Days]]</f>
        <v>46550</v>
      </c>
      <c r="L1983" t="str">
        <f>IF(Table2[[#This Row],[Customer_Age]]&lt;30,"Young",IF(Table2[[#This Row],[Customer_Age]]&lt;45,"Middle Age","Old"))</f>
        <v>Old</v>
      </c>
      <c r="M1983" s="3">
        <f>IF(Table2[[#This Row],[Delivery_Time_Days]]&gt;=7,Table2[[#This Row],[Customer_Rating]],"")</f>
        <v>1.2</v>
      </c>
      <c r="N1983" s="3" t="str">
        <f>IF(Table2[[#This Row],[Delivery_Time_Days]]&lt;7,Table2[[#This Row],[Customer_Rating]],"")</f>
        <v/>
      </c>
    </row>
    <row r="1984" spans="1:14" x14ac:dyDescent="0.3">
      <c r="A1984">
        <v>1983</v>
      </c>
      <c r="B1984">
        <v>52</v>
      </c>
      <c r="C1984" t="s">
        <v>10</v>
      </c>
      <c r="D1984" t="s">
        <v>11</v>
      </c>
      <c r="E1984" t="s">
        <v>12</v>
      </c>
      <c r="F1984" s="2">
        <v>90.98</v>
      </c>
      <c r="G1984">
        <v>3</v>
      </c>
      <c r="H1984" s="3">
        <v>2.4</v>
      </c>
      <c r="I1984" t="s">
        <v>17</v>
      </c>
      <c r="J1984" s="1">
        <v>46544</v>
      </c>
      <c r="K1984" s="1">
        <f>Table2[[#This Row],[Order_Date]]+Table2[[#This Row],[Delivery_Time_Days]]</f>
        <v>46547</v>
      </c>
      <c r="L1984" t="str">
        <f>IF(Table2[[#This Row],[Customer_Age]]&lt;30,"Young",IF(Table2[[#This Row],[Customer_Age]]&lt;45,"Middle Age","Old"))</f>
        <v>Old</v>
      </c>
      <c r="M1984" s="3" t="str">
        <f>IF(Table2[[#This Row],[Delivery_Time_Days]]&gt;=7,Table2[[#This Row],[Customer_Rating]],"")</f>
        <v/>
      </c>
      <c r="N1984" s="3">
        <f>IF(Table2[[#This Row],[Delivery_Time_Days]]&lt;7,Table2[[#This Row],[Customer_Rating]],"")</f>
        <v>2.4</v>
      </c>
    </row>
    <row r="1985" spans="1:14" x14ac:dyDescent="0.3">
      <c r="A1985">
        <v>1984</v>
      </c>
      <c r="B1985">
        <v>64</v>
      </c>
      <c r="C1985" t="s">
        <v>10</v>
      </c>
      <c r="D1985" t="s">
        <v>15</v>
      </c>
      <c r="E1985" t="s">
        <v>16</v>
      </c>
      <c r="F1985" s="2">
        <v>1071.8900000000001</v>
      </c>
      <c r="G1985">
        <v>7</v>
      </c>
      <c r="H1985" s="3">
        <v>3.8</v>
      </c>
      <c r="I1985" t="s">
        <v>13</v>
      </c>
      <c r="J1985" s="1">
        <v>46545</v>
      </c>
      <c r="K1985" s="1">
        <f>Table2[[#This Row],[Order_Date]]+Table2[[#This Row],[Delivery_Time_Days]]</f>
        <v>46552</v>
      </c>
      <c r="L1985" t="str">
        <f>IF(Table2[[#This Row],[Customer_Age]]&lt;30,"Young",IF(Table2[[#This Row],[Customer_Age]]&lt;45,"Middle Age","Old"))</f>
        <v>Old</v>
      </c>
      <c r="M1985" s="3">
        <f>IF(Table2[[#This Row],[Delivery_Time_Days]]&gt;=7,Table2[[#This Row],[Customer_Rating]],"")</f>
        <v>3.8</v>
      </c>
      <c r="N1985" s="3" t="str">
        <f>IF(Table2[[#This Row],[Delivery_Time_Days]]&lt;7,Table2[[#This Row],[Customer_Rating]],"")</f>
        <v/>
      </c>
    </row>
    <row r="1986" spans="1:14" x14ac:dyDescent="0.3">
      <c r="A1986">
        <v>1985</v>
      </c>
      <c r="B1986">
        <v>19</v>
      </c>
      <c r="C1986" t="s">
        <v>23</v>
      </c>
      <c r="D1986" t="s">
        <v>20</v>
      </c>
      <c r="E1986" t="s">
        <v>21</v>
      </c>
      <c r="F1986" s="2">
        <v>518.26</v>
      </c>
      <c r="G1986">
        <v>5</v>
      </c>
      <c r="H1986" s="3">
        <v>3</v>
      </c>
      <c r="I1986" t="s">
        <v>17</v>
      </c>
      <c r="J1986" s="1">
        <v>46546</v>
      </c>
      <c r="K1986" s="1">
        <f>Table2[[#This Row],[Order_Date]]+Table2[[#This Row],[Delivery_Time_Days]]</f>
        <v>46551</v>
      </c>
      <c r="L1986" t="str">
        <f>IF(Table2[[#This Row],[Customer_Age]]&lt;30,"Young",IF(Table2[[#This Row],[Customer_Age]]&lt;45,"Middle Age","Old"))</f>
        <v>Young</v>
      </c>
      <c r="M1986" s="3" t="str">
        <f>IF(Table2[[#This Row],[Delivery_Time_Days]]&gt;=7,Table2[[#This Row],[Customer_Rating]],"")</f>
        <v/>
      </c>
      <c r="N1986" s="3">
        <f>IF(Table2[[#This Row],[Delivery_Time_Days]]&lt;7,Table2[[#This Row],[Customer_Rating]],"")</f>
        <v>3</v>
      </c>
    </row>
    <row r="1987" spans="1:14" x14ac:dyDescent="0.3">
      <c r="A1987">
        <v>1986</v>
      </c>
      <c r="B1987">
        <v>22</v>
      </c>
      <c r="C1987" t="s">
        <v>23</v>
      </c>
      <c r="D1987" t="s">
        <v>15</v>
      </c>
      <c r="E1987" t="s">
        <v>21</v>
      </c>
      <c r="F1987" s="2">
        <v>897.16</v>
      </c>
      <c r="G1987">
        <v>11</v>
      </c>
      <c r="H1987" s="3">
        <v>2.1</v>
      </c>
      <c r="I1987" t="s">
        <v>13</v>
      </c>
      <c r="J1987" s="1">
        <v>46547</v>
      </c>
      <c r="K1987" s="1">
        <f>Table2[[#This Row],[Order_Date]]+Table2[[#This Row],[Delivery_Time_Days]]</f>
        <v>46558</v>
      </c>
      <c r="L1987" t="str">
        <f>IF(Table2[[#This Row],[Customer_Age]]&lt;30,"Young",IF(Table2[[#This Row],[Customer_Age]]&lt;45,"Middle Age","Old"))</f>
        <v>Young</v>
      </c>
      <c r="M1987" s="3">
        <f>IF(Table2[[#This Row],[Delivery_Time_Days]]&gt;=7,Table2[[#This Row],[Customer_Rating]],"")</f>
        <v>2.1</v>
      </c>
      <c r="N1987" s="3" t="str">
        <f>IF(Table2[[#This Row],[Delivery_Time_Days]]&lt;7,Table2[[#This Row],[Customer_Rating]],"")</f>
        <v/>
      </c>
    </row>
    <row r="1988" spans="1:14" x14ac:dyDescent="0.3">
      <c r="A1988">
        <v>1987</v>
      </c>
      <c r="B1988">
        <v>29</v>
      </c>
      <c r="C1988" t="s">
        <v>10</v>
      </c>
      <c r="D1988" t="s">
        <v>25</v>
      </c>
      <c r="E1988" t="s">
        <v>21</v>
      </c>
      <c r="F1988" s="2">
        <v>186.32</v>
      </c>
      <c r="G1988">
        <v>9</v>
      </c>
      <c r="H1988" s="3">
        <v>1.5</v>
      </c>
      <c r="I1988" t="s">
        <v>17</v>
      </c>
      <c r="J1988" s="1">
        <v>46548</v>
      </c>
      <c r="K1988" s="1">
        <f>Table2[[#This Row],[Order_Date]]+Table2[[#This Row],[Delivery_Time_Days]]</f>
        <v>46557</v>
      </c>
      <c r="L1988" t="str">
        <f>IF(Table2[[#This Row],[Customer_Age]]&lt;30,"Young",IF(Table2[[#This Row],[Customer_Age]]&lt;45,"Middle Age","Old"))</f>
        <v>Young</v>
      </c>
      <c r="M1988" s="3">
        <f>IF(Table2[[#This Row],[Delivery_Time_Days]]&gt;=7,Table2[[#This Row],[Customer_Rating]],"")</f>
        <v>1.5</v>
      </c>
      <c r="N1988" s="3" t="str">
        <f>IF(Table2[[#This Row],[Delivery_Time_Days]]&lt;7,Table2[[#This Row],[Customer_Rating]],"")</f>
        <v/>
      </c>
    </row>
    <row r="1989" spans="1:14" x14ac:dyDescent="0.3">
      <c r="A1989">
        <v>1988</v>
      </c>
      <c r="B1989">
        <v>55</v>
      </c>
      <c r="C1989" t="s">
        <v>10</v>
      </c>
      <c r="D1989" t="s">
        <v>25</v>
      </c>
      <c r="E1989" t="s">
        <v>19</v>
      </c>
      <c r="F1989" s="2">
        <v>935.65</v>
      </c>
      <c r="G1989">
        <v>10</v>
      </c>
      <c r="H1989" s="3">
        <v>1.6</v>
      </c>
      <c r="I1989" t="s">
        <v>13</v>
      </c>
      <c r="J1989" s="1">
        <v>46549</v>
      </c>
      <c r="K1989" s="1">
        <f>Table2[[#This Row],[Order_Date]]+Table2[[#This Row],[Delivery_Time_Days]]</f>
        <v>46559</v>
      </c>
      <c r="L1989" t="str">
        <f>IF(Table2[[#This Row],[Customer_Age]]&lt;30,"Young",IF(Table2[[#This Row],[Customer_Age]]&lt;45,"Middle Age","Old"))</f>
        <v>Old</v>
      </c>
      <c r="M1989" s="3">
        <f>IF(Table2[[#This Row],[Delivery_Time_Days]]&gt;=7,Table2[[#This Row],[Customer_Rating]],"")</f>
        <v>1.6</v>
      </c>
      <c r="N1989" s="3" t="str">
        <f>IF(Table2[[#This Row],[Delivery_Time_Days]]&lt;7,Table2[[#This Row],[Customer_Rating]],"")</f>
        <v/>
      </c>
    </row>
    <row r="1990" spans="1:14" x14ac:dyDescent="0.3">
      <c r="A1990">
        <v>1989</v>
      </c>
      <c r="B1990">
        <v>30</v>
      </c>
      <c r="C1990" t="s">
        <v>14</v>
      </c>
      <c r="D1990" t="s">
        <v>15</v>
      </c>
      <c r="E1990" t="s">
        <v>16</v>
      </c>
      <c r="F1990" s="2">
        <v>72.959999999999994</v>
      </c>
      <c r="G1990">
        <v>13</v>
      </c>
      <c r="H1990" s="3">
        <v>2.8</v>
      </c>
      <c r="I1990" t="s">
        <v>13</v>
      </c>
      <c r="J1990" s="1">
        <v>46550</v>
      </c>
      <c r="K1990" s="1">
        <f>Table2[[#This Row],[Order_Date]]+Table2[[#This Row],[Delivery_Time_Days]]</f>
        <v>46563</v>
      </c>
      <c r="L1990" t="str">
        <f>IF(Table2[[#This Row],[Customer_Age]]&lt;30,"Young",IF(Table2[[#This Row],[Customer_Age]]&lt;45,"Middle Age","Old"))</f>
        <v>Middle Age</v>
      </c>
      <c r="M1990" s="3">
        <f>IF(Table2[[#This Row],[Delivery_Time_Days]]&gt;=7,Table2[[#This Row],[Customer_Rating]],"")</f>
        <v>2.8</v>
      </c>
      <c r="N1990" s="3" t="str">
        <f>IF(Table2[[#This Row],[Delivery_Time_Days]]&lt;7,Table2[[#This Row],[Customer_Rating]],"")</f>
        <v/>
      </c>
    </row>
    <row r="1991" spans="1:14" x14ac:dyDescent="0.3">
      <c r="A1991">
        <v>1990</v>
      </c>
      <c r="B1991">
        <v>46</v>
      </c>
      <c r="C1991" t="s">
        <v>23</v>
      </c>
      <c r="D1991" t="s">
        <v>22</v>
      </c>
      <c r="E1991" t="s">
        <v>16</v>
      </c>
      <c r="F1991" s="2">
        <v>935.72</v>
      </c>
      <c r="G1991">
        <v>1</v>
      </c>
      <c r="H1991" s="3">
        <v>4.0999999999999996</v>
      </c>
      <c r="I1991" t="s">
        <v>17</v>
      </c>
      <c r="J1991" s="1">
        <v>46551</v>
      </c>
      <c r="K1991" s="1">
        <f>Table2[[#This Row],[Order_Date]]+Table2[[#This Row],[Delivery_Time_Days]]</f>
        <v>46552</v>
      </c>
      <c r="L1991" t="str">
        <f>IF(Table2[[#This Row],[Customer_Age]]&lt;30,"Young",IF(Table2[[#This Row],[Customer_Age]]&lt;45,"Middle Age","Old"))</f>
        <v>Old</v>
      </c>
      <c r="M1991" s="3" t="str">
        <f>IF(Table2[[#This Row],[Delivery_Time_Days]]&gt;=7,Table2[[#This Row],[Customer_Rating]],"")</f>
        <v/>
      </c>
      <c r="N1991" s="3">
        <f>IF(Table2[[#This Row],[Delivery_Time_Days]]&lt;7,Table2[[#This Row],[Customer_Rating]],"")</f>
        <v>4.0999999999999996</v>
      </c>
    </row>
    <row r="1992" spans="1:14" x14ac:dyDescent="0.3">
      <c r="A1992">
        <v>1991</v>
      </c>
      <c r="B1992">
        <v>18</v>
      </c>
      <c r="C1992" t="s">
        <v>14</v>
      </c>
      <c r="D1992" t="s">
        <v>11</v>
      </c>
      <c r="E1992" t="s">
        <v>16</v>
      </c>
      <c r="F1992" s="2">
        <v>341.17</v>
      </c>
      <c r="G1992">
        <v>5</v>
      </c>
      <c r="H1992" s="3">
        <v>3.4</v>
      </c>
      <c r="I1992" t="s">
        <v>17</v>
      </c>
      <c r="J1992" s="1">
        <v>46552</v>
      </c>
      <c r="K1992" s="1">
        <f>Table2[[#This Row],[Order_Date]]+Table2[[#This Row],[Delivery_Time_Days]]</f>
        <v>46557</v>
      </c>
      <c r="L1992" t="str">
        <f>IF(Table2[[#This Row],[Customer_Age]]&lt;30,"Young",IF(Table2[[#This Row],[Customer_Age]]&lt;45,"Middle Age","Old"))</f>
        <v>Young</v>
      </c>
      <c r="M1992" s="3" t="str">
        <f>IF(Table2[[#This Row],[Delivery_Time_Days]]&gt;=7,Table2[[#This Row],[Customer_Rating]],"")</f>
        <v/>
      </c>
      <c r="N1992" s="3">
        <f>IF(Table2[[#This Row],[Delivery_Time_Days]]&lt;7,Table2[[#This Row],[Customer_Rating]],"")</f>
        <v>3.4</v>
      </c>
    </row>
    <row r="1993" spans="1:14" x14ac:dyDescent="0.3">
      <c r="A1993">
        <v>1992</v>
      </c>
      <c r="B1993">
        <v>28</v>
      </c>
      <c r="C1993" t="s">
        <v>10</v>
      </c>
      <c r="D1993" t="s">
        <v>15</v>
      </c>
      <c r="E1993" t="s">
        <v>19</v>
      </c>
      <c r="F1993" s="2">
        <v>219.55</v>
      </c>
      <c r="G1993">
        <v>8</v>
      </c>
      <c r="H1993" s="3">
        <v>2.9</v>
      </c>
      <c r="I1993" t="s">
        <v>17</v>
      </c>
      <c r="J1993" s="1">
        <v>46553</v>
      </c>
      <c r="K1993" s="1">
        <f>Table2[[#This Row],[Order_Date]]+Table2[[#This Row],[Delivery_Time_Days]]</f>
        <v>46561</v>
      </c>
      <c r="L1993" t="str">
        <f>IF(Table2[[#This Row],[Customer_Age]]&lt;30,"Young",IF(Table2[[#This Row],[Customer_Age]]&lt;45,"Middle Age","Old"))</f>
        <v>Young</v>
      </c>
      <c r="M1993" s="3">
        <f>IF(Table2[[#This Row],[Delivery_Time_Days]]&gt;=7,Table2[[#This Row],[Customer_Rating]],"")</f>
        <v>2.9</v>
      </c>
      <c r="N1993" s="3" t="str">
        <f>IF(Table2[[#This Row],[Delivery_Time_Days]]&lt;7,Table2[[#This Row],[Customer_Rating]],"")</f>
        <v/>
      </c>
    </row>
    <row r="1994" spans="1:14" x14ac:dyDescent="0.3">
      <c r="A1994">
        <v>1993</v>
      </c>
      <c r="B1994">
        <v>69</v>
      </c>
      <c r="C1994" t="s">
        <v>23</v>
      </c>
      <c r="D1994" t="s">
        <v>11</v>
      </c>
      <c r="E1994" t="s">
        <v>16</v>
      </c>
      <c r="F1994" s="2">
        <v>1039.48</v>
      </c>
      <c r="G1994">
        <v>7</v>
      </c>
      <c r="H1994" s="3">
        <v>3.2</v>
      </c>
      <c r="I1994" t="s">
        <v>13</v>
      </c>
      <c r="J1994" s="1">
        <v>46554</v>
      </c>
      <c r="K1994" s="1">
        <f>Table2[[#This Row],[Order_Date]]+Table2[[#This Row],[Delivery_Time_Days]]</f>
        <v>46561</v>
      </c>
      <c r="L1994" t="str">
        <f>IF(Table2[[#This Row],[Customer_Age]]&lt;30,"Young",IF(Table2[[#This Row],[Customer_Age]]&lt;45,"Middle Age","Old"))</f>
        <v>Old</v>
      </c>
      <c r="M1994" s="3">
        <f>IF(Table2[[#This Row],[Delivery_Time_Days]]&gt;=7,Table2[[#This Row],[Customer_Rating]],"")</f>
        <v>3.2</v>
      </c>
      <c r="N1994" s="3" t="str">
        <f>IF(Table2[[#This Row],[Delivery_Time_Days]]&lt;7,Table2[[#This Row],[Customer_Rating]],"")</f>
        <v/>
      </c>
    </row>
    <row r="1995" spans="1:14" x14ac:dyDescent="0.3">
      <c r="A1995">
        <v>1994</v>
      </c>
      <c r="B1995">
        <v>33</v>
      </c>
      <c r="C1995" t="s">
        <v>23</v>
      </c>
      <c r="D1995" t="s">
        <v>15</v>
      </c>
      <c r="E1995" t="s">
        <v>16</v>
      </c>
      <c r="F1995" s="2">
        <v>1480.95</v>
      </c>
      <c r="G1995">
        <v>6</v>
      </c>
      <c r="H1995" s="3">
        <v>2.5</v>
      </c>
      <c r="I1995" t="s">
        <v>17</v>
      </c>
      <c r="J1995" s="1">
        <v>46555</v>
      </c>
      <c r="K1995" s="1">
        <f>Table2[[#This Row],[Order_Date]]+Table2[[#This Row],[Delivery_Time_Days]]</f>
        <v>46561</v>
      </c>
      <c r="L1995" t="str">
        <f>IF(Table2[[#This Row],[Customer_Age]]&lt;30,"Young",IF(Table2[[#This Row],[Customer_Age]]&lt;45,"Middle Age","Old"))</f>
        <v>Middle Age</v>
      </c>
      <c r="M1995" s="3" t="str">
        <f>IF(Table2[[#This Row],[Delivery_Time_Days]]&gt;=7,Table2[[#This Row],[Customer_Rating]],"")</f>
        <v/>
      </c>
      <c r="N1995" s="3">
        <f>IF(Table2[[#This Row],[Delivery_Time_Days]]&lt;7,Table2[[#This Row],[Customer_Rating]],"")</f>
        <v>2.5</v>
      </c>
    </row>
    <row r="1996" spans="1:14" x14ac:dyDescent="0.3">
      <c r="A1996">
        <v>1995</v>
      </c>
      <c r="B1996">
        <v>19</v>
      </c>
      <c r="C1996" t="s">
        <v>10</v>
      </c>
      <c r="D1996" t="s">
        <v>15</v>
      </c>
      <c r="E1996" t="s">
        <v>12</v>
      </c>
      <c r="F1996" s="2">
        <v>537.54999999999995</v>
      </c>
      <c r="G1996">
        <v>7</v>
      </c>
      <c r="H1996" s="3">
        <v>4.4000000000000004</v>
      </c>
      <c r="I1996" t="s">
        <v>13</v>
      </c>
      <c r="J1996" s="1">
        <v>46556</v>
      </c>
      <c r="K1996" s="1">
        <f>Table2[[#This Row],[Order_Date]]+Table2[[#This Row],[Delivery_Time_Days]]</f>
        <v>46563</v>
      </c>
      <c r="L1996" t="str">
        <f>IF(Table2[[#This Row],[Customer_Age]]&lt;30,"Young",IF(Table2[[#This Row],[Customer_Age]]&lt;45,"Middle Age","Old"))</f>
        <v>Young</v>
      </c>
      <c r="M1996" s="3">
        <f>IF(Table2[[#This Row],[Delivery_Time_Days]]&gt;=7,Table2[[#This Row],[Customer_Rating]],"")</f>
        <v>4.4000000000000004</v>
      </c>
      <c r="N1996" s="3" t="str">
        <f>IF(Table2[[#This Row],[Delivery_Time_Days]]&lt;7,Table2[[#This Row],[Customer_Rating]],"")</f>
        <v/>
      </c>
    </row>
    <row r="1997" spans="1:14" x14ac:dyDescent="0.3">
      <c r="A1997">
        <v>1996</v>
      </c>
      <c r="B1997">
        <v>43</v>
      </c>
      <c r="C1997" t="s">
        <v>10</v>
      </c>
      <c r="D1997" t="s">
        <v>22</v>
      </c>
      <c r="E1997" t="s">
        <v>24</v>
      </c>
      <c r="F1997" s="2">
        <v>646.13</v>
      </c>
      <c r="G1997">
        <v>9</v>
      </c>
      <c r="H1997" s="3">
        <v>3.1</v>
      </c>
      <c r="I1997" t="s">
        <v>17</v>
      </c>
      <c r="J1997" s="1">
        <v>46557</v>
      </c>
      <c r="K1997" s="1">
        <f>Table2[[#This Row],[Order_Date]]+Table2[[#This Row],[Delivery_Time_Days]]</f>
        <v>46566</v>
      </c>
      <c r="L1997" t="str">
        <f>IF(Table2[[#This Row],[Customer_Age]]&lt;30,"Young",IF(Table2[[#This Row],[Customer_Age]]&lt;45,"Middle Age","Old"))</f>
        <v>Middle Age</v>
      </c>
      <c r="M1997" s="3">
        <f>IF(Table2[[#This Row],[Delivery_Time_Days]]&gt;=7,Table2[[#This Row],[Customer_Rating]],"")</f>
        <v>3.1</v>
      </c>
      <c r="N1997" s="3" t="str">
        <f>IF(Table2[[#This Row],[Delivery_Time_Days]]&lt;7,Table2[[#This Row],[Customer_Rating]],"")</f>
        <v/>
      </c>
    </row>
    <row r="1998" spans="1:14" x14ac:dyDescent="0.3">
      <c r="A1998">
        <v>1997</v>
      </c>
      <c r="B1998">
        <v>61</v>
      </c>
      <c r="C1998" t="s">
        <v>14</v>
      </c>
      <c r="D1998" t="s">
        <v>15</v>
      </c>
      <c r="E1998" t="s">
        <v>12</v>
      </c>
      <c r="F1998" s="2">
        <v>38.17</v>
      </c>
      <c r="G1998">
        <v>6</v>
      </c>
      <c r="H1998" s="3">
        <v>3.9</v>
      </c>
      <c r="I1998" t="s">
        <v>13</v>
      </c>
      <c r="J1998" s="1">
        <v>46558</v>
      </c>
      <c r="K1998" s="1">
        <f>Table2[[#This Row],[Order_Date]]+Table2[[#This Row],[Delivery_Time_Days]]</f>
        <v>46564</v>
      </c>
      <c r="L1998" t="str">
        <f>IF(Table2[[#This Row],[Customer_Age]]&lt;30,"Young",IF(Table2[[#This Row],[Customer_Age]]&lt;45,"Middle Age","Old"))</f>
        <v>Old</v>
      </c>
      <c r="M1998" s="3" t="str">
        <f>IF(Table2[[#This Row],[Delivery_Time_Days]]&gt;=7,Table2[[#This Row],[Customer_Rating]],"")</f>
        <v/>
      </c>
      <c r="N1998" s="3">
        <f>IF(Table2[[#This Row],[Delivery_Time_Days]]&lt;7,Table2[[#This Row],[Customer_Rating]],"")</f>
        <v>3.9</v>
      </c>
    </row>
    <row r="1999" spans="1:14" x14ac:dyDescent="0.3">
      <c r="A1999">
        <v>1998</v>
      </c>
      <c r="B1999">
        <v>43</v>
      </c>
      <c r="C1999" t="s">
        <v>23</v>
      </c>
      <c r="D1999" t="s">
        <v>20</v>
      </c>
      <c r="E1999" t="s">
        <v>24</v>
      </c>
      <c r="F1999" s="2">
        <v>1179.71</v>
      </c>
      <c r="G1999">
        <v>5</v>
      </c>
      <c r="H1999" s="3">
        <v>1.6</v>
      </c>
      <c r="I1999" t="s">
        <v>17</v>
      </c>
      <c r="J1999" s="1">
        <v>46559</v>
      </c>
      <c r="K1999" s="1">
        <f>Table2[[#This Row],[Order_Date]]+Table2[[#This Row],[Delivery_Time_Days]]</f>
        <v>46564</v>
      </c>
      <c r="L1999" t="str">
        <f>IF(Table2[[#This Row],[Customer_Age]]&lt;30,"Young",IF(Table2[[#This Row],[Customer_Age]]&lt;45,"Middle Age","Old"))</f>
        <v>Middle Age</v>
      </c>
      <c r="M1999" s="3" t="str">
        <f>IF(Table2[[#This Row],[Delivery_Time_Days]]&gt;=7,Table2[[#This Row],[Customer_Rating]],"")</f>
        <v/>
      </c>
      <c r="N1999" s="3">
        <f>IF(Table2[[#This Row],[Delivery_Time_Days]]&lt;7,Table2[[#This Row],[Customer_Rating]],"")</f>
        <v>1.6</v>
      </c>
    </row>
    <row r="2000" spans="1:14" x14ac:dyDescent="0.3">
      <c r="A2000">
        <v>1999</v>
      </c>
      <c r="B2000">
        <v>34</v>
      </c>
      <c r="C2000" t="s">
        <v>10</v>
      </c>
      <c r="D2000" t="s">
        <v>11</v>
      </c>
      <c r="E2000" t="s">
        <v>12</v>
      </c>
      <c r="F2000" s="2">
        <v>1422.79</v>
      </c>
      <c r="G2000">
        <v>12</v>
      </c>
      <c r="H2000" s="3">
        <v>3.5</v>
      </c>
      <c r="I2000" t="s">
        <v>13</v>
      </c>
      <c r="J2000" s="1">
        <v>46560</v>
      </c>
      <c r="K2000" s="1">
        <f>Table2[[#This Row],[Order_Date]]+Table2[[#This Row],[Delivery_Time_Days]]</f>
        <v>46572</v>
      </c>
      <c r="L2000" t="str">
        <f>IF(Table2[[#This Row],[Customer_Age]]&lt;30,"Young",IF(Table2[[#This Row],[Customer_Age]]&lt;45,"Middle Age","Old"))</f>
        <v>Middle Age</v>
      </c>
      <c r="M2000" s="3">
        <f>IF(Table2[[#This Row],[Delivery_Time_Days]]&gt;=7,Table2[[#This Row],[Customer_Rating]],"")</f>
        <v>3.5</v>
      </c>
      <c r="N2000" s="3" t="str">
        <f>IF(Table2[[#This Row],[Delivery_Time_Days]]&lt;7,Table2[[#This Row],[Customer_Rating]],"")</f>
        <v/>
      </c>
    </row>
    <row r="2001" spans="1:14" x14ac:dyDescent="0.3">
      <c r="A2001">
        <v>2000</v>
      </c>
      <c r="B2001">
        <v>28</v>
      </c>
      <c r="C2001" t="s">
        <v>10</v>
      </c>
      <c r="D2001" t="s">
        <v>11</v>
      </c>
      <c r="E2001" t="s">
        <v>21</v>
      </c>
      <c r="F2001" s="2">
        <v>1044.72</v>
      </c>
      <c r="G2001">
        <v>9</v>
      </c>
      <c r="H2001" s="3">
        <v>2.1</v>
      </c>
      <c r="I2001" t="s">
        <v>13</v>
      </c>
      <c r="J2001" s="1">
        <v>46561</v>
      </c>
      <c r="K2001" s="1">
        <f>Table2[[#This Row],[Order_Date]]+Table2[[#This Row],[Delivery_Time_Days]]</f>
        <v>46570</v>
      </c>
      <c r="L2001" t="str">
        <f>IF(Table2[[#This Row],[Customer_Age]]&lt;30,"Young",IF(Table2[[#This Row],[Customer_Age]]&lt;45,"Middle Age","Old"))</f>
        <v>Young</v>
      </c>
      <c r="M2001" s="3">
        <f>IF(Table2[[#This Row],[Delivery_Time_Days]]&gt;=7,Table2[[#This Row],[Customer_Rating]],"")</f>
        <v>2.1</v>
      </c>
      <c r="N2001" s="3" t="str">
        <f>IF(Table2[[#This Row],[Delivery_Time_Days]]&lt;7,Table2[[#This Row],[Customer_Rating]],"")</f>
        <v/>
      </c>
    </row>
    <row r="2002" spans="1:14" x14ac:dyDescent="0.3">
      <c r="A2002">
        <v>2001</v>
      </c>
      <c r="B2002">
        <v>62</v>
      </c>
      <c r="C2002" t="s">
        <v>23</v>
      </c>
      <c r="D2002" t="s">
        <v>25</v>
      </c>
      <c r="E2002" t="s">
        <v>21</v>
      </c>
      <c r="F2002" s="2">
        <v>746.53</v>
      </c>
      <c r="G2002">
        <v>10</v>
      </c>
      <c r="H2002" s="3">
        <v>3.2</v>
      </c>
      <c r="I2002" t="s">
        <v>17</v>
      </c>
      <c r="J2002" s="1">
        <v>46562</v>
      </c>
      <c r="K2002" s="1">
        <f>Table2[[#This Row],[Order_Date]]+Table2[[#This Row],[Delivery_Time_Days]]</f>
        <v>46572</v>
      </c>
      <c r="L2002" t="str">
        <f>IF(Table2[[#This Row],[Customer_Age]]&lt;30,"Young",IF(Table2[[#This Row],[Customer_Age]]&lt;45,"Middle Age","Old"))</f>
        <v>Old</v>
      </c>
      <c r="M2002" s="3">
        <f>IF(Table2[[#This Row],[Delivery_Time_Days]]&gt;=7,Table2[[#This Row],[Customer_Rating]],"")</f>
        <v>3.2</v>
      </c>
      <c r="N2002" s="3" t="str">
        <f>IF(Table2[[#This Row],[Delivery_Time_Days]]&lt;7,Table2[[#This Row],[Customer_Rating]],"")</f>
        <v/>
      </c>
    </row>
    <row r="2003" spans="1:14" x14ac:dyDescent="0.3">
      <c r="A2003">
        <v>2002</v>
      </c>
      <c r="B2003">
        <v>22</v>
      </c>
      <c r="C2003" t="s">
        <v>10</v>
      </c>
      <c r="D2003" t="s">
        <v>18</v>
      </c>
      <c r="E2003" t="s">
        <v>24</v>
      </c>
      <c r="F2003" s="2">
        <v>289.72000000000003</v>
      </c>
      <c r="G2003">
        <v>13</v>
      </c>
      <c r="H2003" s="3">
        <v>1.6</v>
      </c>
      <c r="I2003" t="s">
        <v>17</v>
      </c>
      <c r="J2003" s="1">
        <v>46563</v>
      </c>
      <c r="K2003" s="1">
        <f>Table2[[#This Row],[Order_Date]]+Table2[[#This Row],[Delivery_Time_Days]]</f>
        <v>46576</v>
      </c>
      <c r="L2003" t="str">
        <f>IF(Table2[[#This Row],[Customer_Age]]&lt;30,"Young",IF(Table2[[#This Row],[Customer_Age]]&lt;45,"Middle Age","Old"))</f>
        <v>Young</v>
      </c>
      <c r="M2003" s="3">
        <f>IF(Table2[[#This Row],[Delivery_Time_Days]]&gt;=7,Table2[[#This Row],[Customer_Rating]],"")</f>
        <v>1.6</v>
      </c>
      <c r="N2003" s="3" t="str">
        <f>IF(Table2[[#This Row],[Delivery_Time_Days]]&lt;7,Table2[[#This Row],[Customer_Rating]],"")</f>
        <v/>
      </c>
    </row>
    <row r="2004" spans="1:14" x14ac:dyDescent="0.3">
      <c r="A2004">
        <v>2003</v>
      </c>
      <c r="B2004">
        <v>25</v>
      </c>
      <c r="C2004" t="s">
        <v>10</v>
      </c>
      <c r="D2004" t="s">
        <v>11</v>
      </c>
      <c r="E2004" t="s">
        <v>19</v>
      </c>
      <c r="F2004" s="2">
        <v>625.89</v>
      </c>
      <c r="G2004">
        <v>8</v>
      </c>
      <c r="H2004" s="3">
        <v>2.1</v>
      </c>
      <c r="I2004" t="s">
        <v>17</v>
      </c>
      <c r="J2004" s="1">
        <v>46564</v>
      </c>
      <c r="K2004" s="1">
        <f>Table2[[#This Row],[Order_Date]]+Table2[[#This Row],[Delivery_Time_Days]]</f>
        <v>46572</v>
      </c>
      <c r="L2004" t="str">
        <f>IF(Table2[[#This Row],[Customer_Age]]&lt;30,"Young",IF(Table2[[#This Row],[Customer_Age]]&lt;45,"Middle Age","Old"))</f>
        <v>Young</v>
      </c>
      <c r="M2004" s="3">
        <f>IF(Table2[[#This Row],[Delivery_Time_Days]]&gt;=7,Table2[[#This Row],[Customer_Rating]],"")</f>
        <v>2.1</v>
      </c>
      <c r="N2004" s="3" t="str">
        <f>IF(Table2[[#This Row],[Delivery_Time_Days]]&lt;7,Table2[[#This Row],[Customer_Rating]],"")</f>
        <v/>
      </c>
    </row>
    <row r="2005" spans="1:14" x14ac:dyDescent="0.3">
      <c r="A2005">
        <v>2004</v>
      </c>
      <c r="B2005">
        <v>30</v>
      </c>
      <c r="C2005" t="s">
        <v>10</v>
      </c>
      <c r="D2005" t="s">
        <v>25</v>
      </c>
      <c r="E2005" t="s">
        <v>24</v>
      </c>
      <c r="F2005" s="2">
        <v>764.88</v>
      </c>
      <c r="G2005">
        <v>13</v>
      </c>
      <c r="H2005" s="3">
        <v>4.3</v>
      </c>
      <c r="I2005" t="s">
        <v>17</v>
      </c>
      <c r="J2005" s="1">
        <v>46565</v>
      </c>
      <c r="K2005" s="1">
        <f>Table2[[#This Row],[Order_Date]]+Table2[[#This Row],[Delivery_Time_Days]]</f>
        <v>46578</v>
      </c>
      <c r="L2005" t="str">
        <f>IF(Table2[[#This Row],[Customer_Age]]&lt;30,"Young",IF(Table2[[#This Row],[Customer_Age]]&lt;45,"Middle Age","Old"))</f>
        <v>Middle Age</v>
      </c>
      <c r="M2005" s="3">
        <f>IF(Table2[[#This Row],[Delivery_Time_Days]]&gt;=7,Table2[[#This Row],[Customer_Rating]],"")</f>
        <v>4.3</v>
      </c>
      <c r="N2005" s="3" t="str">
        <f>IF(Table2[[#This Row],[Delivery_Time_Days]]&lt;7,Table2[[#This Row],[Customer_Rating]],"")</f>
        <v/>
      </c>
    </row>
    <row r="2006" spans="1:14" x14ac:dyDescent="0.3">
      <c r="A2006">
        <v>2005</v>
      </c>
      <c r="B2006">
        <v>55</v>
      </c>
      <c r="C2006" t="s">
        <v>14</v>
      </c>
      <c r="D2006" t="s">
        <v>15</v>
      </c>
      <c r="E2006" t="s">
        <v>19</v>
      </c>
      <c r="F2006" s="2">
        <v>1209.73</v>
      </c>
      <c r="G2006">
        <v>9</v>
      </c>
      <c r="H2006" s="3">
        <v>4.8</v>
      </c>
      <c r="I2006" t="s">
        <v>13</v>
      </c>
      <c r="J2006" s="1">
        <v>46566</v>
      </c>
      <c r="K2006" s="1">
        <f>Table2[[#This Row],[Order_Date]]+Table2[[#This Row],[Delivery_Time_Days]]</f>
        <v>46575</v>
      </c>
      <c r="L2006" t="str">
        <f>IF(Table2[[#This Row],[Customer_Age]]&lt;30,"Young",IF(Table2[[#This Row],[Customer_Age]]&lt;45,"Middle Age","Old"))</f>
        <v>Old</v>
      </c>
      <c r="M2006" s="3">
        <f>IF(Table2[[#This Row],[Delivery_Time_Days]]&gt;=7,Table2[[#This Row],[Customer_Rating]],"")</f>
        <v>4.8</v>
      </c>
      <c r="N2006" s="3" t="str">
        <f>IF(Table2[[#This Row],[Delivery_Time_Days]]&lt;7,Table2[[#This Row],[Customer_Rating]],"")</f>
        <v/>
      </c>
    </row>
    <row r="2007" spans="1:14" x14ac:dyDescent="0.3">
      <c r="A2007">
        <v>2006</v>
      </c>
      <c r="B2007">
        <v>53</v>
      </c>
      <c r="C2007" t="s">
        <v>23</v>
      </c>
      <c r="D2007" t="s">
        <v>20</v>
      </c>
      <c r="E2007" t="s">
        <v>19</v>
      </c>
      <c r="F2007" s="2">
        <v>291.7</v>
      </c>
      <c r="G2007">
        <v>11</v>
      </c>
      <c r="H2007" s="3">
        <v>1.7</v>
      </c>
      <c r="I2007" t="s">
        <v>17</v>
      </c>
      <c r="J2007" s="1">
        <v>46567</v>
      </c>
      <c r="K2007" s="1">
        <f>Table2[[#This Row],[Order_Date]]+Table2[[#This Row],[Delivery_Time_Days]]</f>
        <v>46578</v>
      </c>
      <c r="L2007" t="str">
        <f>IF(Table2[[#This Row],[Customer_Age]]&lt;30,"Young",IF(Table2[[#This Row],[Customer_Age]]&lt;45,"Middle Age","Old"))</f>
        <v>Old</v>
      </c>
      <c r="M2007" s="3">
        <f>IF(Table2[[#This Row],[Delivery_Time_Days]]&gt;=7,Table2[[#This Row],[Customer_Rating]],"")</f>
        <v>1.7</v>
      </c>
      <c r="N2007" s="3" t="str">
        <f>IF(Table2[[#This Row],[Delivery_Time_Days]]&lt;7,Table2[[#This Row],[Customer_Rating]],"")</f>
        <v/>
      </c>
    </row>
    <row r="2008" spans="1:14" x14ac:dyDescent="0.3">
      <c r="A2008">
        <v>2007</v>
      </c>
      <c r="B2008">
        <v>60</v>
      </c>
      <c r="C2008" t="s">
        <v>23</v>
      </c>
      <c r="D2008" t="s">
        <v>25</v>
      </c>
      <c r="E2008" t="s">
        <v>21</v>
      </c>
      <c r="F2008" s="2">
        <v>1293.93</v>
      </c>
      <c r="G2008">
        <v>10</v>
      </c>
      <c r="H2008" s="3">
        <v>2.8</v>
      </c>
      <c r="I2008" t="s">
        <v>13</v>
      </c>
      <c r="J2008" s="1">
        <v>46568</v>
      </c>
      <c r="K2008" s="1">
        <f>Table2[[#This Row],[Order_Date]]+Table2[[#This Row],[Delivery_Time_Days]]</f>
        <v>46578</v>
      </c>
      <c r="L2008" t="str">
        <f>IF(Table2[[#This Row],[Customer_Age]]&lt;30,"Young",IF(Table2[[#This Row],[Customer_Age]]&lt;45,"Middle Age","Old"))</f>
        <v>Old</v>
      </c>
      <c r="M2008" s="3">
        <f>IF(Table2[[#This Row],[Delivery_Time_Days]]&gt;=7,Table2[[#This Row],[Customer_Rating]],"")</f>
        <v>2.8</v>
      </c>
      <c r="N2008" s="3" t="str">
        <f>IF(Table2[[#This Row],[Delivery_Time_Days]]&lt;7,Table2[[#This Row],[Customer_Rating]],"")</f>
        <v/>
      </c>
    </row>
    <row r="2009" spans="1:14" x14ac:dyDescent="0.3">
      <c r="A2009">
        <v>2008</v>
      </c>
      <c r="B2009">
        <v>54</v>
      </c>
      <c r="C2009" t="s">
        <v>23</v>
      </c>
      <c r="D2009" t="s">
        <v>20</v>
      </c>
      <c r="E2009" t="s">
        <v>24</v>
      </c>
      <c r="F2009" s="2">
        <v>1007.84</v>
      </c>
      <c r="G2009">
        <v>2</v>
      </c>
      <c r="H2009" s="3">
        <v>2.8</v>
      </c>
      <c r="I2009" t="s">
        <v>17</v>
      </c>
      <c r="J2009" s="1">
        <v>46569</v>
      </c>
      <c r="K2009" s="1">
        <f>Table2[[#This Row],[Order_Date]]+Table2[[#This Row],[Delivery_Time_Days]]</f>
        <v>46571</v>
      </c>
      <c r="L2009" t="str">
        <f>IF(Table2[[#This Row],[Customer_Age]]&lt;30,"Young",IF(Table2[[#This Row],[Customer_Age]]&lt;45,"Middle Age","Old"))</f>
        <v>Old</v>
      </c>
      <c r="M2009" s="3" t="str">
        <f>IF(Table2[[#This Row],[Delivery_Time_Days]]&gt;=7,Table2[[#This Row],[Customer_Rating]],"")</f>
        <v/>
      </c>
      <c r="N2009" s="3">
        <f>IF(Table2[[#This Row],[Delivery_Time_Days]]&lt;7,Table2[[#This Row],[Customer_Rating]],"")</f>
        <v>2.8</v>
      </c>
    </row>
    <row r="2010" spans="1:14" x14ac:dyDescent="0.3">
      <c r="A2010">
        <v>2009</v>
      </c>
      <c r="B2010">
        <v>40</v>
      </c>
      <c r="C2010" t="s">
        <v>10</v>
      </c>
      <c r="D2010" t="s">
        <v>15</v>
      </c>
      <c r="E2010" t="s">
        <v>21</v>
      </c>
      <c r="F2010" s="2">
        <v>656.56</v>
      </c>
      <c r="G2010">
        <v>5</v>
      </c>
      <c r="H2010" s="3">
        <v>3.5</v>
      </c>
      <c r="I2010" t="s">
        <v>13</v>
      </c>
      <c r="J2010" s="1">
        <v>46570</v>
      </c>
      <c r="K2010" s="1">
        <f>Table2[[#This Row],[Order_Date]]+Table2[[#This Row],[Delivery_Time_Days]]</f>
        <v>46575</v>
      </c>
      <c r="L2010" t="str">
        <f>IF(Table2[[#This Row],[Customer_Age]]&lt;30,"Young",IF(Table2[[#This Row],[Customer_Age]]&lt;45,"Middle Age","Old"))</f>
        <v>Middle Age</v>
      </c>
      <c r="M2010" s="3" t="str">
        <f>IF(Table2[[#This Row],[Delivery_Time_Days]]&gt;=7,Table2[[#This Row],[Customer_Rating]],"")</f>
        <v/>
      </c>
      <c r="N2010" s="3">
        <f>IF(Table2[[#This Row],[Delivery_Time_Days]]&lt;7,Table2[[#This Row],[Customer_Rating]],"")</f>
        <v>3.5</v>
      </c>
    </row>
    <row r="2011" spans="1:14" x14ac:dyDescent="0.3">
      <c r="A2011">
        <v>2010</v>
      </c>
      <c r="B2011">
        <v>29</v>
      </c>
      <c r="C2011" t="s">
        <v>14</v>
      </c>
      <c r="D2011" t="s">
        <v>15</v>
      </c>
      <c r="E2011" t="s">
        <v>21</v>
      </c>
      <c r="F2011" s="2">
        <v>663.44</v>
      </c>
      <c r="G2011">
        <v>10</v>
      </c>
      <c r="H2011" s="3">
        <v>4.5</v>
      </c>
      <c r="I2011" t="s">
        <v>13</v>
      </c>
      <c r="J2011" s="1">
        <v>46571</v>
      </c>
      <c r="K2011" s="1">
        <f>Table2[[#This Row],[Order_Date]]+Table2[[#This Row],[Delivery_Time_Days]]</f>
        <v>46581</v>
      </c>
      <c r="L2011" t="str">
        <f>IF(Table2[[#This Row],[Customer_Age]]&lt;30,"Young",IF(Table2[[#This Row],[Customer_Age]]&lt;45,"Middle Age","Old"))</f>
        <v>Young</v>
      </c>
      <c r="M2011" s="3">
        <f>IF(Table2[[#This Row],[Delivery_Time_Days]]&gt;=7,Table2[[#This Row],[Customer_Rating]],"")</f>
        <v>4.5</v>
      </c>
      <c r="N2011" s="3" t="str">
        <f>IF(Table2[[#This Row],[Delivery_Time_Days]]&lt;7,Table2[[#This Row],[Customer_Rating]],"")</f>
        <v/>
      </c>
    </row>
    <row r="2012" spans="1:14" x14ac:dyDescent="0.3">
      <c r="A2012">
        <v>2011</v>
      </c>
      <c r="B2012">
        <v>26</v>
      </c>
      <c r="C2012" t="s">
        <v>14</v>
      </c>
      <c r="D2012" t="s">
        <v>15</v>
      </c>
      <c r="E2012" t="s">
        <v>12</v>
      </c>
      <c r="F2012" s="2">
        <v>543.66</v>
      </c>
      <c r="G2012">
        <v>3</v>
      </c>
      <c r="H2012" s="3">
        <v>4.8</v>
      </c>
      <c r="I2012" t="s">
        <v>13</v>
      </c>
      <c r="J2012" s="1">
        <v>46572</v>
      </c>
      <c r="K2012" s="1">
        <f>Table2[[#This Row],[Order_Date]]+Table2[[#This Row],[Delivery_Time_Days]]</f>
        <v>46575</v>
      </c>
      <c r="L2012" t="str">
        <f>IF(Table2[[#This Row],[Customer_Age]]&lt;30,"Young",IF(Table2[[#This Row],[Customer_Age]]&lt;45,"Middle Age","Old"))</f>
        <v>Young</v>
      </c>
      <c r="M2012" s="3" t="str">
        <f>IF(Table2[[#This Row],[Delivery_Time_Days]]&gt;=7,Table2[[#This Row],[Customer_Rating]],"")</f>
        <v/>
      </c>
      <c r="N2012" s="3">
        <f>IF(Table2[[#This Row],[Delivery_Time_Days]]&lt;7,Table2[[#This Row],[Customer_Rating]],"")</f>
        <v>4.8</v>
      </c>
    </row>
    <row r="2013" spans="1:14" x14ac:dyDescent="0.3">
      <c r="A2013">
        <v>2012</v>
      </c>
      <c r="B2013">
        <v>48</v>
      </c>
      <c r="C2013" t="s">
        <v>10</v>
      </c>
      <c r="D2013" t="s">
        <v>11</v>
      </c>
      <c r="E2013" t="s">
        <v>16</v>
      </c>
      <c r="F2013" s="2">
        <v>1149.27</v>
      </c>
      <c r="G2013">
        <v>8</v>
      </c>
      <c r="H2013" s="3">
        <v>3.1</v>
      </c>
      <c r="I2013" t="s">
        <v>13</v>
      </c>
      <c r="J2013" s="1">
        <v>46573</v>
      </c>
      <c r="K2013" s="1">
        <f>Table2[[#This Row],[Order_Date]]+Table2[[#This Row],[Delivery_Time_Days]]</f>
        <v>46581</v>
      </c>
      <c r="L2013" t="str">
        <f>IF(Table2[[#This Row],[Customer_Age]]&lt;30,"Young",IF(Table2[[#This Row],[Customer_Age]]&lt;45,"Middle Age","Old"))</f>
        <v>Old</v>
      </c>
      <c r="M2013" s="3">
        <f>IF(Table2[[#This Row],[Delivery_Time_Days]]&gt;=7,Table2[[#This Row],[Customer_Rating]],"")</f>
        <v>3.1</v>
      </c>
      <c r="N2013" s="3" t="str">
        <f>IF(Table2[[#This Row],[Delivery_Time_Days]]&lt;7,Table2[[#This Row],[Customer_Rating]],"")</f>
        <v/>
      </c>
    </row>
    <row r="2014" spans="1:14" x14ac:dyDescent="0.3">
      <c r="A2014">
        <v>2013</v>
      </c>
      <c r="B2014">
        <v>57</v>
      </c>
      <c r="C2014" t="s">
        <v>23</v>
      </c>
      <c r="D2014" t="s">
        <v>18</v>
      </c>
      <c r="E2014" t="s">
        <v>21</v>
      </c>
      <c r="F2014" s="2">
        <v>539.48</v>
      </c>
      <c r="G2014">
        <v>1</v>
      </c>
      <c r="H2014" s="3">
        <v>1.5</v>
      </c>
      <c r="I2014" t="s">
        <v>17</v>
      </c>
      <c r="J2014" s="1">
        <v>46574</v>
      </c>
      <c r="K2014" s="1">
        <f>Table2[[#This Row],[Order_Date]]+Table2[[#This Row],[Delivery_Time_Days]]</f>
        <v>46575</v>
      </c>
      <c r="L2014" t="str">
        <f>IF(Table2[[#This Row],[Customer_Age]]&lt;30,"Young",IF(Table2[[#This Row],[Customer_Age]]&lt;45,"Middle Age","Old"))</f>
        <v>Old</v>
      </c>
      <c r="M2014" s="3" t="str">
        <f>IF(Table2[[#This Row],[Delivery_Time_Days]]&gt;=7,Table2[[#This Row],[Customer_Rating]],"")</f>
        <v/>
      </c>
      <c r="N2014" s="3">
        <f>IF(Table2[[#This Row],[Delivery_Time_Days]]&lt;7,Table2[[#This Row],[Customer_Rating]],"")</f>
        <v>1.5</v>
      </c>
    </row>
    <row r="2015" spans="1:14" x14ac:dyDescent="0.3">
      <c r="A2015">
        <v>2014</v>
      </c>
      <c r="B2015">
        <v>45</v>
      </c>
      <c r="C2015" t="s">
        <v>10</v>
      </c>
      <c r="D2015" t="s">
        <v>22</v>
      </c>
      <c r="E2015" t="s">
        <v>24</v>
      </c>
      <c r="F2015" s="2">
        <v>684.72</v>
      </c>
      <c r="G2015">
        <v>2</v>
      </c>
      <c r="H2015" s="3">
        <v>1.8</v>
      </c>
      <c r="I2015" t="s">
        <v>17</v>
      </c>
      <c r="J2015" s="1">
        <v>46575</v>
      </c>
      <c r="K2015" s="1">
        <f>Table2[[#This Row],[Order_Date]]+Table2[[#This Row],[Delivery_Time_Days]]</f>
        <v>46577</v>
      </c>
      <c r="L2015" t="str">
        <f>IF(Table2[[#This Row],[Customer_Age]]&lt;30,"Young",IF(Table2[[#This Row],[Customer_Age]]&lt;45,"Middle Age","Old"))</f>
        <v>Old</v>
      </c>
      <c r="M2015" s="3" t="str">
        <f>IF(Table2[[#This Row],[Delivery_Time_Days]]&gt;=7,Table2[[#This Row],[Customer_Rating]],"")</f>
        <v/>
      </c>
      <c r="N2015" s="3">
        <f>IF(Table2[[#This Row],[Delivery_Time_Days]]&lt;7,Table2[[#This Row],[Customer_Rating]],"")</f>
        <v>1.8</v>
      </c>
    </row>
    <row r="2016" spans="1:14" x14ac:dyDescent="0.3">
      <c r="A2016">
        <v>2015</v>
      </c>
      <c r="B2016">
        <v>39</v>
      </c>
      <c r="C2016" t="s">
        <v>10</v>
      </c>
      <c r="D2016" t="s">
        <v>25</v>
      </c>
      <c r="E2016" t="s">
        <v>12</v>
      </c>
      <c r="F2016" s="2">
        <v>1416.44</v>
      </c>
      <c r="G2016">
        <v>12</v>
      </c>
      <c r="H2016" s="3">
        <v>1.2</v>
      </c>
      <c r="I2016" t="s">
        <v>17</v>
      </c>
      <c r="J2016" s="1">
        <v>46576</v>
      </c>
      <c r="K2016" s="1">
        <f>Table2[[#This Row],[Order_Date]]+Table2[[#This Row],[Delivery_Time_Days]]</f>
        <v>46588</v>
      </c>
      <c r="L2016" t="str">
        <f>IF(Table2[[#This Row],[Customer_Age]]&lt;30,"Young",IF(Table2[[#This Row],[Customer_Age]]&lt;45,"Middle Age","Old"))</f>
        <v>Middle Age</v>
      </c>
      <c r="M2016" s="3">
        <f>IF(Table2[[#This Row],[Delivery_Time_Days]]&gt;=7,Table2[[#This Row],[Customer_Rating]],"")</f>
        <v>1.2</v>
      </c>
      <c r="N2016" s="3" t="str">
        <f>IF(Table2[[#This Row],[Delivery_Time_Days]]&lt;7,Table2[[#This Row],[Customer_Rating]],"")</f>
        <v/>
      </c>
    </row>
    <row r="2017" spans="1:14" x14ac:dyDescent="0.3">
      <c r="A2017">
        <v>2016</v>
      </c>
      <c r="B2017">
        <v>50</v>
      </c>
      <c r="C2017" t="s">
        <v>23</v>
      </c>
      <c r="D2017" t="s">
        <v>25</v>
      </c>
      <c r="E2017" t="s">
        <v>16</v>
      </c>
      <c r="F2017" s="2">
        <v>1329.25</v>
      </c>
      <c r="G2017">
        <v>14</v>
      </c>
      <c r="H2017" s="3">
        <v>2.6</v>
      </c>
      <c r="I2017" t="s">
        <v>17</v>
      </c>
      <c r="J2017" s="1">
        <v>46577</v>
      </c>
      <c r="K2017" s="1">
        <f>Table2[[#This Row],[Order_Date]]+Table2[[#This Row],[Delivery_Time_Days]]</f>
        <v>46591</v>
      </c>
      <c r="L2017" t="str">
        <f>IF(Table2[[#This Row],[Customer_Age]]&lt;30,"Young",IF(Table2[[#This Row],[Customer_Age]]&lt;45,"Middle Age","Old"))</f>
        <v>Old</v>
      </c>
      <c r="M2017" s="3">
        <f>IF(Table2[[#This Row],[Delivery_Time_Days]]&gt;=7,Table2[[#This Row],[Customer_Rating]],"")</f>
        <v>2.6</v>
      </c>
      <c r="N2017" s="3" t="str">
        <f>IF(Table2[[#This Row],[Delivery_Time_Days]]&lt;7,Table2[[#This Row],[Customer_Rating]],"")</f>
        <v/>
      </c>
    </row>
    <row r="2018" spans="1:14" x14ac:dyDescent="0.3">
      <c r="A2018">
        <v>2017</v>
      </c>
      <c r="B2018">
        <v>39</v>
      </c>
      <c r="C2018" t="s">
        <v>23</v>
      </c>
      <c r="D2018" t="s">
        <v>11</v>
      </c>
      <c r="E2018" t="s">
        <v>24</v>
      </c>
      <c r="F2018" s="2">
        <v>566.58000000000004</v>
      </c>
      <c r="G2018">
        <v>13</v>
      </c>
      <c r="H2018" s="3">
        <v>1</v>
      </c>
      <c r="I2018" t="s">
        <v>17</v>
      </c>
      <c r="J2018" s="1">
        <v>46578</v>
      </c>
      <c r="K2018" s="1">
        <f>Table2[[#This Row],[Order_Date]]+Table2[[#This Row],[Delivery_Time_Days]]</f>
        <v>46591</v>
      </c>
      <c r="L2018" t="str">
        <f>IF(Table2[[#This Row],[Customer_Age]]&lt;30,"Young",IF(Table2[[#This Row],[Customer_Age]]&lt;45,"Middle Age","Old"))</f>
        <v>Middle Age</v>
      </c>
      <c r="M2018" s="3">
        <f>IF(Table2[[#This Row],[Delivery_Time_Days]]&gt;=7,Table2[[#This Row],[Customer_Rating]],"")</f>
        <v>1</v>
      </c>
      <c r="N2018" s="3" t="str">
        <f>IF(Table2[[#This Row],[Delivery_Time_Days]]&lt;7,Table2[[#This Row],[Customer_Rating]],"")</f>
        <v/>
      </c>
    </row>
    <row r="2019" spans="1:14" x14ac:dyDescent="0.3">
      <c r="A2019">
        <v>2018</v>
      </c>
      <c r="B2019">
        <v>47</v>
      </c>
      <c r="C2019" t="s">
        <v>23</v>
      </c>
      <c r="D2019" t="s">
        <v>11</v>
      </c>
      <c r="E2019" t="s">
        <v>24</v>
      </c>
      <c r="F2019" s="2">
        <v>33.08</v>
      </c>
      <c r="G2019">
        <v>6</v>
      </c>
      <c r="H2019" s="3">
        <v>2.5</v>
      </c>
      <c r="I2019" t="s">
        <v>17</v>
      </c>
      <c r="J2019" s="1">
        <v>46579</v>
      </c>
      <c r="K2019" s="1">
        <f>Table2[[#This Row],[Order_Date]]+Table2[[#This Row],[Delivery_Time_Days]]</f>
        <v>46585</v>
      </c>
      <c r="L2019" t="str">
        <f>IF(Table2[[#This Row],[Customer_Age]]&lt;30,"Young",IF(Table2[[#This Row],[Customer_Age]]&lt;45,"Middle Age","Old"))</f>
        <v>Old</v>
      </c>
      <c r="M2019" s="3" t="str">
        <f>IF(Table2[[#This Row],[Delivery_Time_Days]]&gt;=7,Table2[[#This Row],[Customer_Rating]],"")</f>
        <v/>
      </c>
      <c r="N2019" s="3">
        <f>IF(Table2[[#This Row],[Delivery_Time_Days]]&lt;7,Table2[[#This Row],[Customer_Rating]],"")</f>
        <v>2.5</v>
      </c>
    </row>
    <row r="2020" spans="1:14" x14ac:dyDescent="0.3">
      <c r="A2020">
        <v>2019</v>
      </c>
      <c r="B2020">
        <v>39</v>
      </c>
      <c r="C2020" t="s">
        <v>10</v>
      </c>
      <c r="D2020" t="s">
        <v>20</v>
      </c>
      <c r="E2020" t="s">
        <v>16</v>
      </c>
      <c r="F2020" s="2">
        <v>1173.93</v>
      </c>
      <c r="G2020">
        <v>4</v>
      </c>
      <c r="H2020" s="3">
        <v>2.5</v>
      </c>
      <c r="I2020" t="s">
        <v>17</v>
      </c>
      <c r="J2020" s="1">
        <v>46580</v>
      </c>
      <c r="K2020" s="1">
        <f>Table2[[#This Row],[Order_Date]]+Table2[[#This Row],[Delivery_Time_Days]]</f>
        <v>46584</v>
      </c>
      <c r="L2020" t="str">
        <f>IF(Table2[[#This Row],[Customer_Age]]&lt;30,"Young",IF(Table2[[#This Row],[Customer_Age]]&lt;45,"Middle Age","Old"))</f>
        <v>Middle Age</v>
      </c>
      <c r="M2020" s="3" t="str">
        <f>IF(Table2[[#This Row],[Delivery_Time_Days]]&gt;=7,Table2[[#This Row],[Customer_Rating]],"")</f>
        <v/>
      </c>
      <c r="N2020" s="3">
        <f>IF(Table2[[#This Row],[Delivery_Time_Days]]&lt;7,Table2[[#This Row],[Customer_Rating]],"")</f>
        <v>2.5</v>
      </c>
    </row>
    <row r="2021" spans="1:14" x14ac:dyDescent="0.3">
      <c r="A2021">
        <v>2020</v>
      </c>
      <c r="B2021">
        <v>49</v>
      </c>
      <c r="C2021" t="s">
        <v>23</v>
      </c>
      <c r="D2021" t="s">
        <v>18</v>
      </c>
      <c r="E2021" t="s">
        <v>12</v>
      </c>
      <c r="F2021" s="2">
        <v>1063.21</v>
      </c>
      <c r="G2021">
        <v>10</v>
      </c>
      <c r="H2021" s="3">
        <v>4</v>
      </c>
      <c r="I2021" t="s">
        <v>13</v>
      </c>
      <c r="J2021" s="1">
        <v>46581</v>
      </c>
      <c r="K2021" s="1">
        <f>Table2[[#This Row],[Order_Date]]+Table2[[#This Row],[Delivery_Time_Days]]</f>
        <v>46591</v>
      </c>
      <c r="L2021" t="str">
        <f>IF(Table2[[#This Row],[Customer_Age]]&lt;30,"Young",IF(Table2[[#This Row],[Customer_Age]]&lt;45,"Middle Age","Old"))</f>
        <v>Old</v>
      </c>
      <c r="M2021" s="3">
        <f>IF(Table2[[#This Row],[Delivery_Time_Days]]&gt;=7,Table2[[#This Row],[Customer_Rating]],"")</f>
        <v>4</v>
      </c>
      <c r="N2021" s="3" t="str">
        <f>IF(Table2[[#This Row],[Delivery_Time_Days]]&lt;7,Table2[[#This Row],[Customer_Rating]],"")</f>
        <v/>
      </c>
    </row>
    <row r="2022" spans="1:14" x14ac:dyDescent="0.3">
      <c r="A2022">
        <v>2021</v>
      </c>
      <c r="B2022">
        <v>69</v>
      </c>
      <c r="C2022" t="s">
        <v>10</v>
      </c>
      <c r="D2022" t="s">
        <v>25</v>
      </c>
      <c r="E2022" t="s">
        <v>24</v>
      </c>
      <c r="F2022" s="2">
        <v>356.54</v>
      </c>
      <c r="G2022">
        <v>13</v>
      </c>
      <c r="H2022" s="3">
        <v>3.7</v>
      </c>
      <c r="I2022" t="s">
        <v>17</v>
      </c>
      <c r="J2022" s="1">
        <v>46582</v>
      </c>
      <c r="K2022" s="1">
        <f>Table2[[#This Row],[Order_Date]]+Table2[[#This Row],[Delivery_Time_Days]]</f>
        <v>46595</v>
      </c>
      <c r="L2022" t="str">
        <f>IF(Table2[[#This Row],[Customer_Age]]&lt;30,"Young",IF(Table2[[#This Row],[Customer_Age]]&lt;45,"Middle Age","Old"))</f>
        <v>Old</v>
      </c>
      <c r="M2022" s="3">
        <f>IF(Table2[[#This Row],[Delivery_Time_Days]]&gt;=7,Table2[[#This Row],[Customer_Rating]],"")</f>
        <v>3.7</v>
      </c>
      <c r="N2022" s="3" t="str">
        <f>IF(Table2[[#This Row],[Delivery_Time_Days]]&lt;7,Table2[[#This Row],[Customer_Rating]],"")</f>
        <v/>
      </c>
    </row>
    <row r="2023" spans="1:14" x14ac:dyDescent="0.3">
      <c r="A2023">
        <v>2022</v>
      </c>
      <c r="B2023">
        <v>18</v>
      </c>
      <c r="C2023" t="s">
        <v>10</v>
      </c>
      <c r="D2023" t="s">
        <v>25</v>
      </c>
      <c r="E2023" t="s">
        <v>24</v>
      </c>
      <c r="F2023" s="2">
        <v>1251.9100000000001</v>
      </c>
      <c r="G2023">
        <v>11</v>
      </c>
      <c r="H2023" s="3">
        <v>4.8</v>
      </c>
      <c r="I2023" t="s">
        <v>17</v>
      </c>
      <c r="J2023" s="1">
        <v>46583</v>
      </c>
      <c r="K2023" s="1">
        <f>Table2[[#This Row],[Order_Date]]+Table2[[#This Row],[Delivery_Time_Days]]</f>
        <v>46594</v>
      </c>
      <c r="L2023" t="str">
        <f>IF(Table2[[#This Row],[Customer_Age]]&lt;30,"Young",IF(Table2[[#This Row],[Customer_Age]]&lt;45,"Middle Age","Old"))</f>
        <v>Young</v>
      </c>
      <c r="M2023" s="3">
        <f>IF(Table2[[#This Row],[Delivery_Time_Days]]&gt;=7,Table2[[#This Row],[Customer_Rating]],"")</f>
        <v>4.8</v>
      </c>
      <c r="N2023" s="3" t="str">
        <f>IF(Table2[[#This Row],[Delivery_Time_Days]]&lt;7,Table2[[#This Row],[Customer_Rating]],"")</f>
        <v/>
      </c>
    </row>
    <row r="2024" spans="1:14" x14ac:dyDescent="0.3">
      <c r="A2024">
        <v>2023</v>
      </c>
      <c r="B2024">
        <v>40</v>
      </c>
      <c r="C2024" t="s">
        <v>14</v>
      </c>
      <c r="D2024" t="s">
        <v>15</v>
      </c>
      <c r="E2024" t="s">
        <v>12</v>
      </c>
      <c r="F2024" s="2">
        <v>1089.8900000000001</v>
      </c>
      <c r="G2024">
        <v>1</v>
      </c>
      <c r="H2024" s="3">
        <v>2.2999999999999998</v>
      </c>
      <c r="I2024" t="s">
        <v>17</v>
      </c>
      <c r="J2024" s="1">
        <v>46584</v>
      </c>
      <c r="K2024" s="1">
        <f>Table2[[#This Row],[Order_Date]]+Table2[[#This Row],[Delivery_Time_Days]]</f>
        <v>46585</v>
      </c>
      <c r="L2024" t="str">
        <f>IF(Table2[[#This Row],[Customer_Age]]&lt;30,"Young",IF(Table2[[#This Row],[Customer_Age]]&lt;45,"Middle Age","Old"))</f>
        <v>Middle Age</v>
      </c>
      <c r="M2024" s="3" t="str">
        <f>IF(Table2[[#This Row],[Delivery_Time_Days]]&gt;=7,Table2[[#This Row],[Customer_Rating]],"")</f>
        <v/>
      </c>
      <c r="N2024" s="3">
        <f>IF(Table2[[#This Row],[Delivery_Time_Days]]&lt;7,Table2[[#This Row],[Customer_Rating]],"")</f>
        <v>2.2999999999999998</v>
      </c>
    </row>
    <row r="2025" spans="1:14" x14ac:dyDescent="0.3">
      <c r="A2025">
        <v>2024</v>
      </c>
      <c r="B2025">
        <v>28</v>
      </c>
      <c r="C2025" t="s">
        <v>23</v>
      </c>
      <c r="D2025" t="s">
        <v>18</v>
      </c>
      <c r="E2025" t="s">
        <v>19</v>
      </c>
      <c r="F2025" s="2">
        <v>801.71</v>
      </c>
      <c r="G2025">
        <v>3</v>
      </c>
      <c r="H2025" s="3">
        <v>1.8</v>
      </c>
      <c r="I2025" t="s">
        <v>13</v>
      </c>
      <c r="J2025" s="1">
        <v>46585</v>
      </c>
      <c r="K2025" s="1">
        <f>Table2[[#This Row],[Order_Date]]+Table2[[#This Row],[Delivery_Time_Days]]</f>
        <v>46588</v>
      </c>
      <c r="L2025" t="str">
        <f>IF(Table2[[#This Row],[Customer_Age]]&lt;30,"Young",IF(Table2[[#This Row],[Customer_Age]]&lt;45,"Middle Age","Old"))</f>
        <v>Young</v>
      </c>
      <c r="M2025" s="3" t="str">
        <f>IF(Table2[[#This Row],[Delivery_Time_Days]]&gt;=7,Table2[[#This Row],[Customer_Rating]],"")</f>
        <v/>
      </c>
      <c r="N2025" s="3">
        <f>IF(Table2[[#This Row],[Delivery_Time_Days]]&lt;7,Table2[[#This Row],[Customer_Rating]],"")</f>
        <v>1.8</v>
      </c>
    </row>
    <row r="2026" spans="1:14" x14ac:dyDescent="0.3">
      <c r="A2026">
        <v>2025</v>
      </c>
      <c r="B2026">
        <v>64</v>
      </c>
      <c r="C2026" t="s">
        <v>10</v>
      </c>
      <c r="D2026" t="s">
        <v>25</v>
      </c>
      <c r="E2026" t="s">
        <v>24</v>
      </c>
      <c r="F2026" s="2">
        <v>1102.1199999999999</v>
      </c>
      <c r="G2026">
        <v>7</v>
      </c>
      <c r="H2026" s="3">
        <v>1.7</v>
      </c>
      <c r="I2026" t="s">
        <v>13</v>
      </c>
      <c r="J2026" s="1">
        <v>46586</v>
      </c>
      <c r="K2026" s="1">
        <f>Table2[[#This Row],[Order_Date]]+Table2[[#This Row],[Delivery_Time_Days]]</f>
        <v>46593</v>
      </c>
      <c r="L2026" t="str">
        <f>IF(Table2[[#This Row],[Customer_Age]]&lt;30,"Young",IF(Table2[[#This Row],[Customer_Age]]&lt;45,"Middle Age","Old"))</f>
        <v>Old</v>
      </c>
      <c r="M2026" s="3">
        <f>IF(Table2[[#This Row],[Delivery_Time_Days]]&gt;=7,Table2[[#This Row],[Customer_Rating]],"")</f>
        <v>1.7</v>
      </c>
      <c r="N2026" s="3" t="str">
        <f>IF(Table2[[#This Row],[Delivery_Time_Days]]&lt;7,Table2[[#This Row],[Customer_Rating]],"")</f>
        <v/>
      </c>
    </row>
    <row r="2027" spans="1:14" x14ac:dyDescent="0.3">
      <c r="A2027">
        <v>2026</v>
      </c>
      <c r="B2027">
        <v>31</v>
      </c>
      <c r="C2027" t="s">
        <v>10</v>
      </c>
      <c r="D2027" t="s">
        <v>15</v>
      </c>
      <c r="E2027" t="s">
        <v>21</v>
      </c>
      <c r="F2027" s="2">
        <v>143.81</v>
      </c>
      <c r="G2027">
        <v>12</v>
      </c>
      <c r="H2027" s="3">
        <v>4.9000000000000004</v>
      </c>
      <c r="I2027" t="s">
        <v>13</v>
      </c>
      <c r="J2027" s="1">
        <v>46587</v>
      </c>
      <c r="K2027" s="1">
        <f>Table2[[#This Row],[Order_Date]]+Table2[[#This Row],[Delivery_Time_Days]]</f>
        <v>46599</v>
      </c>
      <c r="L2027" t="str">
        <f>IF(Table2[[#This Row],[Customer_Age]]&lt;30,"Young",IF(Table2[[#This Row],[Customer_Age]]&lt;45,"Middle Age","Old"))</f>
        <v>Middle Age</v>
      </c>
      <c r="M2027" s="3">
        <f>IF(Table2[[#This Row],[Delivery_Time_Days]]&gt;=7,Table2[[#This Row],[Customer_Rating]],"")</f>
        <v>4.9000000000000004</v>
      </c>
      <c r="N2027" s="3" t="str">
        <f>IF(Table2[[#This Row],[Delivery_Time_Days]]&lt;7,Table2[[#This Row],[Customer_Rating]],"")</f>
        <v/>
      </c>
    </row>
    <row r="2028" spans="1:14" x14ac:dyDescent="0.3">
      <c r="A2028">
        <v>2027</v>
      </c>
      <c r="B2028">
        <v>37</v>
      </c>
      <c r="C2028" t="s">
        <v>14</v>
      </c>
      <c r="D2028" t="s">
        <v>22</v>
      </c>
      <c r="E2028" t="s">
        <v>19</v>
      </c>
      <c r="F2028" s="2">
        <v>681.97</v>
      </c>
      <c r="G2028">
        <v>7</v>
      </c>
      <c r="H2028" s="3">
        <v>4.8</v>
      </c>
      <c r="I2028" t="s">
        <v>13</v>
      </c>
      <c r="J2028" s="1">
        <v>46588</v>
      </c>
      <c r="K2028" s="1">
        <f>Table2[[#This Row],[Order_Date]]+Table2[[#This Row],[Delivery_Time_Days]]</f>
        <v>46595</v>
      </c>
      <c r="L2028" t="str">
        <f>IF(Table2[[#This Row],[Customer_Age]]&lt;30,"Young",IF(Table2[[#This Row],[Customer_Age]]&lt;45,"Middle Age","Old"))</f>
        <v>Middle Age</v>
      </c>
      <c r="M2028" s="3">
        <f>IF(Table2[[#This Row],[Delivery_Time_Days]]&gt;=7,Table2[[#This Row],[Customer_Rating]],"")</f>
        <v>4.8</v>
      </c>
      <c r="N2028" s="3" t="str">
        <f>IF(Table2[[#This Row],[Delivery_Time_Days]]&lt;7,Table2[[#This Row],[Customer_Rating]],"")</f>
        <v/>
      </c>
    </row>
    <row r="2029" spans="1:14" x14ac:dyDescent="0.3">
      <c r="A2029">
        <v>2028</v>
      </c>
      <c r="B2029">
        <v>37</v>
      </c>
      <c r="C2029" t="s">
        <v>23</v>
      </c>
      <c r="D2029" t="s">
        <v>20</v>
      </c>
      <c r="E2029" t="s">
        <v>16</v>
      </c>
      <c r="F2029" s="2">
        <v>1137.22</v>
      </c>
      <c r="G2029">
        <v>8</v>
      </c>
      <c r="H2029" s="3">
        <v>3.1</v>
      </c>
      <c r="I2029" t="s">
        <v>17</v>
      </c>
      <c r="J2029" s="1">
        <v>46589</v>
      </c>
      <c r="K2029" s="1">
        <f>Table2[[#This Row],[Order_Date]]+Table2[[#This Row],[Delivery_Time_Days]]</f>
        <v>46597</v>
      </c>
      <c r="L2029" t="str">
        <f>IF(Table2[[#This Row],[Customer_Age]]&lt;30,"Young",IF(Table2[[#This Row],[Customer_Age]]&lt;45,"Middle Age","Old"))</f>
        <v>Middle Age</v>
      </c>
      <c r="M2029" s="3">
        <f>IF(Table2[[#This Row],[Delivery_Time_Days]]&gt;=7,Table2[[#This Row],[Customer_Rating]],"")</f>
        <v>3.1</v>
      </c>
      <c r="N2029" s="3" t="str">
        <f>IF(Table2[[#This Row],[Delivery_Time_Days]]&lt;7,Table2[[#This Row],[Customer_Rating]],"")</f>
        <v/>
      </c>
    </row>
    <row r="2030" spans="1:14" x14ac:dyDescent="0.3">
      <c r="A2030">
        <v>2029</v>
      </c>
      <c r="B2030">
        <v>53</v>
      </c>
      <c r="C2030" t="s">
        <v>10</v>
      </c>
      <c r="D2030" t="s">
        <v>20</v>
      </c>
      <c r="E2030" t="s">
        <v>12</v>
      </c>
      <c r="F2030" s="2">
        <v>768.22</v>
      </c>
      <c r="G2030">
        <v>2</v>
      </c>
      <c r="H2030" s="3">
        <v>4.4000000000000004</v>
      </c>
      <c r="I2030" t="s">
        <v>13</v>
      </c>
      <c r="J2030" s="1">
        <v>46590</v>
      </c>
      <c r="K2030" s="1">
        <f>Table2[[#This Row],[Order_Date]]+Table2[[#This Row],[Delivery_Time_Days]]</f>
        <v>46592</v>
      </c>
      <c r="L2030" t="str">
        <f>IF(Table2[[#This Row],[Customer_Age]]&lt;30,"Young",IF(Table2[[#This Row],[Customer_Age]]&lt;45,"Middle Age","Old"))</f>
        <v>Old</v>
      </c>
      <c r="M2030" s="3" t="str">
        <f>IF(Table2[[#This Row],[Delivery_Time_Days]]&gt;=7,Table2[[#This Row],[Customer_Rating]],"")</f>
        <v/>
      </c>
      <c r="N2030" s="3">
        <f>IF(Table2[[#This Row],[Delivery_Time_Days]]&lt;7,Table2[[#This Row],[Customer_Rating]],"")</f>
        <v>4.4000000000000004</v>
      </c>
    </row>
    <row r="2031" spans="1:14" x14ac:dyDescent="0.3">
      <c r="A2031">
        <v>2030</v>
      </c>
      <c r="B2031">
        <v>63</v>
      </c>
      <c r="C2031" t="s">
        <v>14</v>
      </c>
      <c r="D2031" t="s">
        <v>25</v>
      </c>
      <c r="E2031" t="s">
        <v>24</v>
      </c>
      <c r="F2031" s="2">
        <v>1393.53</v>
      </c>
      <c r="G2031">
        <v>5</v>
      </c>
      <c r="H2031" s="3">
        <v>2.5</v>
      </c>
      <c r="I2031" t="s">
        <v>13</v>
      </c>
      <c r="J2031" s="1">
        <v>46591</v>
      </c>
      <c r="K2031" s="1">
        <f>Table2[[#This Row],[Order_Date]]+Table2[[#This Row],[Delivery_Time_Days]]</f>
        <v>46596</v>
      </c>
      <c r="L2031" t="str">
        <f>IF(Table2[[#This Row],[Customer_Age]]&lt;30,"Young",IF(Table2[[#This Row],[Customer_Age]]&lt;45,"Middle Age","Old"))</f>
        <v>Old</v>
      </c>
      <c r="M2031" s="3" t="str">
        <f>IF(Table2[[#This Row],[Delivery_Time_Days]]&gt;=7,Table2[[#This Row],[Customer_Rating]],"")</f>
        <v/>
      </c>
      <c r="N2031" s="3">
        <f>IF(Table2[[#This Row],[Delivery_Time_Days]]&lt;7,Table2[[#This Row],[Customer_Rating]],"")</f>
        <v>2.5</v>
      </c>
    </row>
    <row r="2032" spans="1:14" x14ac:dyDescent="0.3">
      <c r="A2032">
        <v>2031</v>
      </c>
      <c r="B2032">
        <v>23</v>
      </c>
      <c r="C2032" t="s">
        <v>10</v>
      </c>
      <c r="D2032" t="s">
        <v>11</v>
      </c>
      <c r="E2032" t="s">
        <v>24</v>
      </c>
      <c r="F2032" s="2">
        <v>1148.95</v>
      </c>
      <c r="G2032">
        <v>11</v>
      </c>
      <c r="H2032" s="3">
        <v>2</v>
      </c>
      <c r="I2032" t="s">
        <v>13</v>
      </c>
      <c r="J2032" s="1">
        <v>46592</v>
      </c>
      <c r="K2032" s="1">
        <f>Table2[[#This Row],[Order_Date]]+Table2[[#This Row],[Delivery_Time_Days]]</f>
        <v>46603</v>
      </c>
      <c r="L2032" t="str">
        <f>IF(Table2[[#This Row],[Customer_Age]]&lt;30,"Young",IF(Table2[[#This Row],[Customer_Age]]&lt;45,"Middle Age","Old"))</f>
        <v>Young</v>
      </c>
      <c r="M2032" s="3">
        <f>IF(Table2[[#This Row],[Delivery_Time_Days]]&gt;=7,Table2[[#This Row],[Customer_Rating]],"")</f>
        <v>2</v>
      </c>
      <c r="N2032" s="3" t="str">
        <f>IF(Table2[[#This Row],[Delivery_Time_Days]]&lt;7,Table2[[#This Row],[Customer_Rating]],"")</f>
        <v/>
      </c>
    </row>
    <row r="2033" spans="1:14" x14ac:dyDescent="0.3">
      <c r="A2033">
        <v>2032</v>
      </c>
      <c r="B2033">
        <v>69</v>
      </c>
      <c r="C2033" t="s">
        <v>14</v>
      </c>
      <c r="D2033" t="s">
        <v>22</v>
      </c>
      <c r="E2033" t="s">
        <v>21</v>
      </c>
      <c r="F2033" s="2">
        <v>692.99</v>
      </c>
      <c r="G2033">
        <v>8</v>
      </c>
      <c r="H2033" s="3">
        <v>4.4000000000000004</v>
      </c>
      <c r="I2033" t="s">
        <v>17</v>
      </c>
      <c r="J2033" s="1">
        <v>46593</v>
      </c>
      <c r="K2033" s="1">
        <f>Table2[[#This Row],[Order_Date]]+Table2[[#This Row],[Delivery_Time_Days]]</f>
        <v>46601</v>
      </c>
      <c r="L2033" t="str">
        <f>IF(Table2[[#This Row],[Customer_Age]]&lt;30,"Young",IF(Table2[[#This Row],[Customer_Age]]&lt;45,"Middle Age","Old"))</f>
        <v>Old</v>
      </c>
      <c r="M2033" s="3">
        <f>IF(Table2[[#This Row],[Delivery_Time_Days]]&gt;=7,Table2[[#This Row],[Customer_Rating]],"")</f>
        <v>4.4000000000000004</v>
      </c>
      <c r="N2033" s="3" t="str">
        <f>IF(Table2[[#This Row],[Delivery_Time_Days]]&lt;7,Table2[[#This Row],[Customer_Rating]],"")</f>
        <v/>
      </c>
    </row>
    <row r="2034" spans="1:14" x14ac:dyDescent="0.3">
      <c r="A2034">
        <v>2033</v>
      </c>
      <c r="B2034">
        <v>26</v>
      </c>
      <c r="C2034" t="s">
        <v>10</v>
      </c>
      <c r="D2034" t="s">
        <v>11</v>
      </c>
      <c r="E2034" t="s">
        <v>19</v>
      </c>
      <c r="F2034" s="2">
        <v>1365.77</v>
      </c>
      <c r="G2034">
        <v>3</v>
      </c>
      <c r="H2034" s="3">
        <v>2.9</v>
      </c>
      <c r="I2034" t="s">
        <v>17</v>
      </c>
      <c r="J2034" s="1">
        <v>46594</v>
      </c>
      <c r="K2034" s="1">
        <f>Table2[[#This Row],[Order_Date]]+Table2[[#This Row],[Delivery_Time_Days]]</f>
        <v>46597</v>
      </c>
      <c r="L2034" t="str">
        <f>IF(Table2[[#This Row],[Customer_Age]]&lt;30,"Young",IF(Table2[[#This Row],[Customer_Age]]&lt;45,"Middle Age","Old"))</f>
        <v>Young</v>
      </c>
      <c r="M2034" s="3" t="str">
        <f>IF(Table2[[#This Row],[Delivery_Time_Days]]&gt;=7,Table2[[#This Row],[Customer_Rating]],"")</f>
        <v/>
      </c>
      <c r="N2034" s="3">
        <f>IF(Table2[[#This Row],[Delivery_Time_Days]]&lt;7,Table2[[#This Row],[Customer_Rating]],"")</f>
        <v>2.9</v>
      </c>
    </row>
    <row r="2035" spans="1:14" x14ac:dyDescent="0.3">
      <c r="A2035">
        <v>2034</v>
      </c>
      <c r="B2035">
        <v>63</v>
      </c>
      <c r="C2035" t="s">
        <v>14</v>
      </c>
      <c r="D2035" t="s">
        <v>15</v>
      </c>
      <c r="E2035" t="s">
        <v>12</v>
      </c>
      <c r="F2035" s="2">
        <v>1381.46</v>
      </c>
      <c r="G2035">
        <v>7</v>
      </c>
      <c r="H2035" s="3">
        <v>3.1</v>
      </c>
      <c r="I2035" t="s">
        <v>13</v>
      </c>
      <c r="J2035" s="1">
        <v>46595</v>
      </c>
      <c r="K2035" s="1">
        <f>Table2[[#This Row],[Order_Date]]+Table2[[#This Row],[Delivery_Time_Days]]</f>
        <v>46602</v>
      </c>
      <c r="L2035" t="str">
        <f>IF(Table2[[#This Row],[Customer_Age]]&lt;30,"Young",IF(Table2[[#This Row],[Customer_Age]]&lt;45,"Middle Age","Old"))</f>
        <v>Old</v>
      </c>
      <c r="M2035" s="3">
        <f>IF(Table2[[#This Row],[Delivery_Time_Days]]&gt;=7,Table2[[#This Row],[Customer_Rating]],"")</f>
        <v>3.1</v>
      </c>
      <c r="N2035" s="3" t="str">
        <f>IF(Table2[[#This Row],[Delivery_Time_Days]]&lt;7,Table2[[#This Row],[Customer_Rating]],"")</f>
        <v/>
      </c>
    </row>
    <row r="2036" spans="1:14" x14ac:dyDescent="0.3">
      <c r="A2036">
        <v>2035</v>
      </c>
      <c r="B2036">
        <v>55</v>
      </c>
      <c r="C2036" t="s">
        <v>23</v>
      </c>
      <c r="D2036" t="s">
        <v>18</v>
      </c>
      <c r="E2036" t="s">
        <v>16</v>
      </c>
      <c r="F2036" s="2">
        <v>772.99</v>
      </c>
      <c r="G2036">
        <v>6</v>
      </c>
      <c r="H2036" s="3">
        <v>4.4000000000000004</v>
      </c>
      <c r="I2036" t="s">
        <v>13</v>
      </c>
      <c r="J2036" s="1">
        <v>46596</v>
      </c>
      <c r="K2036" s="1">
        <f>Table2[[#This Row],[Order_Date]]+Table2[[#This Row],[Delivery_Time_Days]]</f>
        <v>46602</v>
      </c>
      <c r="L2036" t="str">
        <f>IF(Table2[[#This Row],[Customer_Age]]&lt;30,"Young",IF(Table2[[#This Row],[Customer_Age]]&lt;45,"Middle Age","Old"))</f>
        <v>Old</v>
      </c>
      <c r="M2036" s="3" t="str">
        <f>IF(Table2[[#This Row],[Delivery_Time_Days]]&gt;=7,Table2[[#This Row],[Customer_Rating]],"")</f>
        <v/>
      </c>
      <c r="N2036" s="3">
        <f>IF(Table2[[#This Row],[Delivery_Time_Days]]&lt;7,Table2[[#This Row],[Customer_Rating]],"")</f>
        <v>4.4000000000000004</v>
      </c>
    </row>
    <row r="2037" spans="1:14" x14ac:dyDescent="0.3">
      <c r="A2037">
        <v>2036</v>
      </c>
      <c r="B2037">
        <v>23</v>
      </c>
      <c r="C2037" t="s">
        <v>23</v>
      </c>
      <c r="D2037" t="s">
        <v>11</v>
      </c>
      <c r="E2037" t="s">
        <v>16</v>
      </c>
      <c r="F2037" s="2">
        <v>877.61</v>
      </c>
      <c r="G2037">
        <v>7</v>
      </c>
      <c r="H2037" s="3">
        <v>2.8</v>
      </c>
      <c r="I2037" t="s">
        <v>13</v>
      </c>
      <c r="J2037" s="1">
        <v>46597</v>
      </c>
      <c r="K2037" s="1">
        <f>Table2[[#This Row],[Order_Date]]+Table2[[#This Row],[Delivery_Time_Days]]</f>
        <v>46604</v>
      </c>
      <c r="L2037" t="str">
        <f>IF(Table2[[#This Row],[Customer_Age]]&lt;30,"Young",IF(Table2[[#This Row],[Customer_Age]]&lt;45,"Middle Age","Old"))</f>
        <v>Young</v>
      </c>
      <c r="M2037" s="3">
        <f>IF(Table2[[#This Row],[Delivery_Time_Days]]&gt;=7,Table2[[#This Row],[Customer_Rating]],"")</f>
        <v>2.8</v>
      </c>
      <c r="N2037" s="3" t="str">
        <f>IF(Table2[[#This Row],[Delivery_Time_Days]]&lt;7,Table2[[#This Row],[Customer_Rating]],"")</f>
        <v/>
      </c>
    </row>
    <row r="2038" spans="1:14" x14ac:dyDescent="0.3">
      <c r="A2038">
        <v>2037</v>
      </c>
      <c r="B2038">
        <v>38</v>
      </c>
      <c r="C2038" t="s">
        <v>10</v>
      </c>
      <c r="D2038" t="s">
        <v>25</v>
      </c>
      <c r="E2038" t="s">
        <v>21</v>
      </c>
      <c r="F2038" s="2">
        <v>807.86</v>
      </c>
      <c r="G2038">
        <v>8</v>
      </c>
      <c r="H2038" s="3">
        <v>2.6</v>
      </c>
      <c r="I2038" t="s">
        <v>13</v>
      </c>
      <c r="J2038" s="1">
        <v>46598</v>
      </c>
      <c r="K2038" s="1">
        <f>Table2[[#This Row],[Order_Date]]+Table2[[#This Row],[Delivery_Time_Days]]</f>
        <v>46606</v>
      </c>
      <c r="L2038" t="str">
        <f>IF(Table2[[#This Row],[Customer_Age]]&lt;30,"Young",IF(Table2[[#This Row],[Customer_Age]]&lt;45,"Middle Age","Old"))</f>
        <v>Middle Age</v>
      </c>
      <c r="M2038" s="3">
        <f>IF(Table2[[#This Row],[Delivery_Time_Days]]&gt;=7,Table2[[#This Row],[Customer_Rating]],"")</f>
        <v>2.6</v>
      </c>
      <c r="N2038" s="3" t="str">
        <f>IF(Table2[[#This Row],[Delivery_Time_Days]]&lt;7,Table2[[#This Row],[Customer_Rating]],"")</f>
        <v/>
      </c>
    </row>
    <row r="2039" spans="1:14" x14ac:dyDescent="0.3">
      <c r="A2039">
        <v>2038</v>
      </c>
      <c r="B2039">
        <v>56</v>
      </c>
      <c r="C2039" t="s">
        <v>14</v>
      </c>
      <c r="D2039" t="s">
        <v>18</v>
      </c>
      <c r="E2039" t="s">
        <v>19</v>
      </c>
      <c r="F2039" s="2">
        <v>544.79999999999995</v>
      </c>
      <c r="G2039">
        <v>8</v>
      </c>
      <c r="H2039" s="3">
        <v>2.7</v>
      </c>
      <c r="I2039" t="s">
        <v>17</v>
      </c>
      <c r="J2039" s="1">
        <v>46599</v>
      </c>
      <c r="K2039" s="1">
        <f>Table2[[#This Row],[Order_Date]]+Table2[[#This Row],[Delivery_Time_Days]]</f>
        <v>46607</v>
      </c>
      <c r="L2039" t="str">
        <f>IF(Table2[[#This Row],[Customer_Age]]&lt;30,"Young",IF(Table2[[#This Row],[Customer_Age]]&lt;45,"Middle Age","Old"))</f>
        <v>Old</v>
      </c>
      <c r="M2039" s="3">
        <f>IF(Table2[[#This Row],[Delivery_Time_Days]]&gt;=7,Table2[[#This Row],[Customer_Rating]],"")</f>
        <v>2.7</v>
      </c>
      <c r="N2039" s="3" t="str">
        <f>IF(Table2[[#This Row],[Delivery_Time_Days]]&lt;7,Table2[[#This Row],[Customer_Rating]],"")</f>
        <v/>
      </c>
    </row>
    <row r="2040" spans="1:14" x14ac:dyDescent="0.3">
      <c r="A2040">
        <v>2039</v>
      </c>
      <c r="B2040">
        <v>23</v>
      </c>
      <c r="C2040" t="s">
        <v>10</v>
      </c>
      <c r="D2040" t="s">
        <v>22</v>
      </c>
      <c r="E2040" t="s">
        <v>19</v>
      </c>
      <c r="F2040" s="2">
        <v>284.63</v>
      </c>
      <c r="G2040">
        <v>14</v>
      </c>
      <c r="H2040" s="3">
        <v>1.9</v>
      </c>
      <c r="I2040" t="s">
        <v>17</v>
      </c>
      <c r="J2040" s="1">
        <v>46600</v>
      </c>
      <c r="K2040" s="1">
        <f>Table2[[#This Row],[Order_Date]]+Table2[[#This Row],[Delivery_Time_Days]]</f>
        <v>46614</v>
      </c>
      <c r="L2040" t="str">
        <f>IF(Table2[[#This Row],[Customer_Age]]&lt;30,"Young",IF(Table2[[#This Row],[Customer_Age]]&lt;45,"Middle Age","Old"))</f>
        <v>Young</v>
      </c>
      <c r="M2040" s="3">
        <f>IF(Table2[[#This Row],[Delivery_Time_Days]]&gt;=7,Table2[[#This Row],[Customer_Rating]],"")</f>
        <v>1.9</v>
      </c>
      <c r="N2040" s="3" t="str">
        <f>IF(Table2[[#This Row],[Delivery_Time_Days]]&lt;7,Table2[[#This Row],[Customer_Rating]],"")</f>
        <v/>
      </c>
    </row>
    <row r="2041" spans="1:14" x14ac:dyDescent="0.3">
      <c r="A2041">
        <v>2040</v>
      </c>
      <c r="B2041">
        <v>63</v>
      </c>
      <c r="C2041" t="s">
        <v>14</v>
      </c>
      <c r="D2041" t="s">
        <v>22</v>
      </c>
      <c r="E2041" t="s">
        <v>16</v>
      </c>
      <c r="F2041" s="2">
        <v>692.19</v>
      </c>
      <c r="G2041">
        <v>3</v>
      </c>
      <c r="H2041" s="3">
        <v>4.9000000000000004</v>
      </c>
      <c r="I2041" t="s">
        <v>17</v>
      </c>
      <c r="J2041" s="1">
        <v>46601</v>
      </c>
      <c r="K2041" s="1">
        <f>Table2[[#This Row],[Order_Date]]+Table2[[#This Row],[Delivery_Time_Days]]</f>
        <v>46604</v>
      </c>
      <c r="L2041" t="str">
        <f>IF(Table2[[#This Row],[Customer_Age]]&lt;30,"Young",IF(Table2[[#This Row],[Customer_Age]]&lt;45,"Middle Age","Old"))</f>
        <v>Old</v>
      </c>
      <c r="M2041" s="3" t="str">
        <f>IF(Table2[[#This Row],[Delivery_Time_Days]]&gt;=7,Table2[[#This Row],[Customer_Rating]],"")</f>
        <v/>
      </c>
      <c r="N2041" s="3">
        <f>IF(Table2[[#This Row],[Delivery_Time_Days]]&lt;7,Table2[[#This Row],[Customer_Rating]],"")</f>
        <v>4.9000000000000004</v>
      </c>
    </row>
    <row r="2042" spans="1:14" x14ac:dyDescent="0.3">
      <c r="A2042">
        <v>2041</v>
      </c>
      <c r="B2042">
        <v>18</v>
      </c>
      <c r="C2042" t="s">
        <v>10</v>
      </c>
      <c r="D2042" t="s">
        <v>25</v>
      </c>
      <c r="E2042" t="s">
        <v>19</v>
      </c>
      <c r="F2042" s="2">
        <v>960.07</v>
      </c>
      <c r="G2042">
        <v>9</v>
      </c>
      <c r="H2042" s="3">
        <v>1.6</v>
      </c>
      <c r="I2042" t="s">
        <v>13</v>
      </c>
      <c r="J2042" s="1">
        <v>46602</v>
      </c>
      <c r="K2042" s="1">
        <f>Table2[[#This Row],[Order_Date]]+Table2[[#This Row],[Delivery_Time_Days]]</f>
        <v>46611</v>
      </c>
      <c r="L2042" t="str">
        <f>IF(Table2[[#This Row],[Customer_Age]]&lt;30,"Young",IF(Table2[[#This Row],[Customer_Age]]&lt;45,"Middle Age","Old"))</f>
        <v>Young</v>
      </c>
      <c r="M2042" s="3">
        <f>IF(Table2[[#This Row],[Delivery_Time_Days]]&gt;=7,Table2[[#This Row],[Customer_Rating]],"")</f>
        <v>1.6</v>
      </c>
      <c r="N2042" s="3" t="str">
        <f>IF(Table2[[#This Row],[Delivery_Time_Days]]&lt;7,Table2[[#This Row],[Customer_Rating]],"")</f>
        <v/>
      </c>
    </row>
    <row r="2043" spans="1:14" x14ac:dyDescent="0.3">
      <c r="A2043">
        <v>2042</v>
      </c>
      <c r="B2043">
        <v>20</v>
      </c>
      <c r="C2043" t="s">
        <v>14</v>
      </c>
      <c r="D2043" t="s">
        <v>15</v>
      </c>
      <c r="E2043" t="s">
        <v>19</v>
      </c>
      <c r="F2043" s="2">
        <v>1002.12</v>
      </c>
      <c r="G2043">
        <v>6</v>
      </c>
      <c r="H2043" s="3">
        <v>2.8</v>
      </c>
      <c r="I2043" t="s">
        <v>13</v>
      </c>
      <c r="J2043" s="1">
        <v>46603</v>
      </c>
      <c r="K2043" s="1">
        <f>Table2[[#This Row],[Order_Date]]+Table2[[#This Row],[Delivery_Time_Days]]</f>
        <v>46609</v>
      </c>
      <c r="L2043" t="str">
        <f>IF(Table2[[#This Row],[Customer_Age]]&lt;30,"Young",IF(Table2[[#This Row],[Customer_Age]]&lt;45,"Middle Age","Old"))</f>
        <v>Young</v>
      </c>
      <c r="M2043" s="3" t="str">
        <f>IF(Table2[[#This Row],[Delivery_Time_Days]]&gt;=7,Table2[[#This Row],[Customer_Rating]],"")</f>
        <v/>
      </c>
      <c r="N2043" s="3">
        <f>IF(Table2[[#This Row],[Delivery_Time_Days]]&lt;7,Table2[[#This Row],[Customer_Rating]],"")</f>
        <v>2.8</v>
      </c>
    </row>
    <row r="2044" spans="1:14" x14ac:dyDescent="0.3">
      <c r="A2044">
        <v>2043</v>
      </c>
      <c r="B2044">
        <v>36</v>
      </c>
      <c r="C2044" t="s">
        <v>10</v>
      </c>
      <c r="D2044" t="s">
        <v>20</v>
      </c>
      <c r="E2044" t="s">
        <v>12</v>
      </c>
      <c r="F2044" s="2">
        <v>851.87</v>
      </c>
      <c r="G2044">
        <v>11</v>
      </c>
      <c r="H2044" s="3">
        <v>3.9</v>
      </c>
      <c r="I2044" t="s">
        <v>17</v>
      </c>
      <c r="J2044" s="1">
        <v>46604</v>
      </c>
      <c r="K2044" s="1">
        <f>Table2[[#This Row],[Order_Date]]+Table2[[#This Row],[Delivery_Time_Days]]</f>
        <v>46615</v>
      </c>
      <c r="L2044" t="str">
        <f>IF(Table2[[#This Row],[Customer_Age]]&lt;30,"Young",IF(Table2[[#This Row],[Customer_Age]]&lt;45,"Middle Age","Old"))</f>
        <v>Middle Age</v>
      </c>
      <c r="M2044" s="3">
        <f>IF(Table2[[#This Row],[Delivery_Time_Days]]&gt;=7,Table2[[#This Row],[Customer_Rating]],"")</f>
        <v>3.9</v>
      </c>
      <c r="N2044" s="3" t="str">
        <f>IF(Table2[[#This Row],[Delivery_Time_Days]]&lt;7,Table2[[#This Row],[Customer_Rating]],"")</f>
        <v/>
      </c>
    </row>
    <row r="2045" spans="1:14" x14ac:dyDescent="0.3">
      <c r="A2045">
        <v>2044</v>
      </c>
      <c r="B2045">
        <v>49</v>
      </c>
      <c r="C2045" t="s">
        <v>10</v>
      </c>
      <c r="D2045" t="s">
        <v>25</v>
      </c>
      <c r="E2045" t="s">
        <v>21</v>
      </c>
      <c r="F2045" s="2">
        <v>1325.75</v>
      </c>
      <c r="G2045">
        <v>6</v>
      </c>
      <c r="H2045" s="3">
        <v>2</v>
      </c>
      <c r="I2045" t="s">
        <v>17</v>
      </c>
      <c r="J2045" s="1">
        <v>46605</v>
      </c>
      <c r="K2045" s="1">
        <f>Table2[[#This Row],[Order_Date]]+Table2[[#This Row],[Delivery_Time_Days]]</f>
        <v>46611</v>
      </c>
      <c r="L2045" t="str">
        <f>IF(Table2[[#This Row],[Customer_Age]]&lt;30,"Young",IF(Table2[[#This Row],[Customer_Age]]&lt;45,"Middle Age","Old"))</f>
        <v>Old</v>
      </c>
      <c r="M2045" s="3" t="str">
        <f>IF(Table2[[#This Row],[Delivery_Time_Days]]&gt;=7,Table2[[#This Row],[Customer_Rating]],"")</f>
        <v/>
      </c>
      <c r="N2045" s="3">
        <f>IF(Table2[[#This Row],[Delivery_Time_Days]]&lt;7,Table2[[#This Row],[Customer_Rating]],"")</f>
        <v>2</v>
      </c>
    </row>
    <row r="2046" spans="1:14" x14ac:dyDescent="0.3">
      <c r="A2046">
        <v>2045</v>
      </c>
      <c r="B2046">
        <v>63</v>
      </c>
      <c r="C2046" t="s">
        <v>14</v>
      </c>
      <c r="D2046" t="s">
        <v>11</v>
      </c>
      <c r="E2046" t="s">
        <v>12</v>
      </c>
      <c r="F2046" s="2">
        <v>863.62</v>
      </c>
      <c r="G2046">
        <v>8</v>
      </c>
      <c r="H2046" s="3">
        <v>3.8</v>
      </c>
      <c r="I2046" t="s">
        <v>13</v>
      </c>
      <c r="J2046" s="1">
        <v>46606</v>
      </c>
      <c r="K2046" s="1">
        <f>Table2[[#This Row],[Order_Date]]+Table2[[#This Row],[Delivery_Time_Days]]</f>
        <v>46614</v>
      </c>
      <c r="L2046" t="str">
        <f>IF(Table2[[#This Row],[Customer_Age]]&lt;30,"Young",IF(Table2[[#This Row],[Customer_Age]]&lt;45,"Middle Age","Old"))</f>
        <v>Old</v>
      </c>
      <c r="M2046" s="3">
        <f>IF(Table2[[#This Row],[Delivery_Time_Days]]&gt;=7,Table2[[#This Row],[Customer_Rating]],"")</f>
        <v>3.8</v>
      </c>
      <c r="N2046" s="3" t="str">
        <f>IF(Table2[[#This Row],[Delivery_Time_Days]]&lt;7,Table2[[#This Row],[Customer_Rating]],"")</f>
        <v/>
      </c>
    </row>
    <row r="2047" spans="1:14" x14ac:dyDescent="0.3">
      <c r="A2047">
        <v>2046</v>
      </c>
      <c r="B2047">
        <v>25</v>
      </c>
      <c r="C2047" t="s">
        <v>10</v>
      </c>
      <c r="D2047" t="s">
        <v>22</v>
      </c>
      <c r="E2047" t="s">
        <v>12</v>
      </c>
      <c r="F2047" s="2">
        <v>837.12</v>
      </c>
      <c r="G2047">
        <v>2</v>
      </c>
      <c r="H2047" s="3">
        <v>2</v>
      </c>
      <c r="I2047" t="s">
        <v>17</v>
      </c>
      <c r="J2047" s="1">
        <v>46607</v>
      </c>
      <c r="K2047" s="1">
        <f>Table2[[#This Row],[Order_Date]]+Table2[[#This Row],[Delivery_Time_Days]]</f>
        <v>46609</v>
      </c>
      <c r="L2047" t="str">
        <f>IF(Table2[[#This Row],[Customer_Age]]&lt;30,"Young",IF(Table2[[#This Row],[Customer_Age]]&lt;45,"Middle Age","Old"))</f>
        <v>Young</v>
      </c>
      <c r="M2047" s="3" t="str">
        <f>IF(Table2[[#This Row],[Delivery_Time_Days]]&gt;=7,Table2[[#This Row],[Customer_Rating]],"")</f>
        <v/>
      </c>
      <c r="N2047" s="3">
        <f>IF(Table2[[#This Row],[Delivery_Time_Days]]&lt;7,Table2[[#This Row],[Customer_Rating]],"")</f>
        <v>2</v>
      </c>
    </row>
    <row r="2048" spans="1:14" x14ac:dyDescent="0.3">
      <c r="A2048">
        <v>2047</v>
      </c>
      <c r="B2048">
        <v>63</v>
      </c>
      <c r="C2048" t="s">
        <v>23</v>
      </c>
      <c r="D2048" t="s">
        <v>18</v>
      </c>
      <c r="E2048" t="s">
        <v>12</v>
      </c>
      <c r="F2048" s="2">
        <v>861.29</v>
      </c>
      <c r="G2048">
        <v>1</v>
      </c>
      <c r="H2048" s="3">
        <v>4</v>
      </c>
      <c r="I2048" t="s">
        <v>13</v>
      </c>
      <c r="J2048" s="1">
        <v>46608</v>
      </c>
      <c r="K2048" s="1">
        <f>Table2[[#This Row],[Order_Date]]+Table2[[#This Row],[Delivery_Time_Days]]</f>
        <v>46609</v>
      </c>
      <c r="L2048" t="str">
        <f>IF(Table2[[#This Row],[Customer_Age]]&lt;30,"Young",IF(Table2[[#This Row],[Customer_Age]]&lt;45,"Middle Age","Old"))</f>
        <v>Old</v>
      </c>
      <c r="M2048" s="3" t="str">
        <f>IF(Table2[[#This Row],[Delivery_Time_Days]]&gt;=7,Table2[[#This Row],[Customer_Rating]],"")</f>
        <v/>
      </c>
      <c r="N2048" s="3">
        <f>IF(Table2[[#This Row],[Delivery_Time_Days]]&lt;7,Table2[[#This Row],[Customer_Rating]],"")</f>
        <v>4</v>
      </c>
    </row>
    <row r="2049" spans="1:14" x14ac:dyDescent="0.3">
      <c r="A2049">
        <v>2048</v>
      </c>
      <c r="B2049">
        <v>32</v>
      </c>
      <c r="C2049" t="s">
        <v>14</v>
      </c>
      <c r="D2049" t="s">
        <v>25</v>
      </c>
      <c r="E2049" t="s">
        <v>12</v>
      </c>
      <c r="F2049" s="2">
        <v>197.68</v>
      </c>
      <c r="G2049">
        <v>11</v>
      </c>
      <c r="H2049" s="3">
        <v>3.5</v>
      </c>
      <c r="I2049" t="s">
        <v>13</v>
      </c>
      <c r="J2049" s="1">
        <v>46609</v>
      </c>
      <c r="K2049" s="1">
        <f>Table2[[#This Row],[Order_Date]]+Table2[[#This Row],[Delivery_Time_Days]]</f>
        <v>46620</v>
      </c>
      <c r="L2049" t="str">
        <f>IF(Table2[[#This Row],[Customer_Age]]&lt;30,"Young",IF(Table2[[#This Row],[Customer_Age]]&lt;45,"Middle Age","Old"))</f>
        <v>Middle Age</v>
      </c>
      <c r="M2049" s="3">
        <f>IF(Table2[[#This Row],[Delivery_Time_Days]]&gt;=7,Table2[[#This Row],[Customer_Rating]],"")</f>
        <v>3.5</v>
      </c>
      <c r="N2049" s="3" t="str">
        <f>IF(Table2[[#This Row],[Delivery_Time_Days]]&lt;7,Table2[[#This Row],[Customer_Rating]],"")</f>
        <v/>
      </c>
    </row>
    <row r="2050" spans="1:14" x14ac:dyDescent="0.3">
      <c r="A2050">
        <v>2049</v>
      </c>
      <c r="B2050">
        <v>66</v>
      </c>
      <c r="C2050" t="s">
        <v>10</v>
      </c>
      <c r="D2050" t="s">
        <v>15</v>
      </c>
      <c r="E2050" t="s">
        <v>21</v>
      </c>
      <c r="F2050" s="2">
        <v>785.27</v>
      </c>
      <c r="G2050">
        <v>7</v>
      </c>
      <c r="H2050" s="3">
        <v>4.0999999999999996</v>
      </c>
      <c r="I2050" t="s">
        <v>17</v>
      </c>
      <c r="J2050" s="1">
        <v>46610</v>
      </c>
      <c r="K2050" s="1">
        <f>Table2[[#This Row],[Order_Date]]+Table2[[#This Row],[Delivery_Time_Days]]</f>
        <v>46617</v>
      </c>
      <c r="L2050" t="str">
        <f>IF(Table2[[#This Row],[Customer_Age]]&lt;30,"Young",IF(Table2[[#This Row],[Customer_Age]]&lt;45,"Middle Age","Old"))</f>
        <v>Old</v>
      </c>
      <c r="M2050" s="3">
        <f>IF(Table2[[#This Row],[Delivery_Time_Days]]&gt;=7,Table2[[#This Row],[Customer_Rating]],"")</f>
        <v>4.0999999999999996</v>
      </c>
      <c r="N2050" s="3" t="str">
        <f>IF(Table2[[#This Row],[Delivery_Time_Days]]&lt;7,Table2[[#This Row],[Customer_Rating]],"")</f>
        <v/>
      </c>
    </row>
    <row r="2051" spans="1:14" x14ac:dyDescent="0.3">
      <c r="A2051">
        <v>2050</v>
      </c>
      <c r="B2051">
        <v>58</v>
      </c>
      <c r="C2051" t="s">
        <v>23</v>
      </c>
      <c r="D2051" t="s">
        <v>20</v>
      </c>
      <c r="E2051" t="s">
        <v>16</v>
      </c>
      <c r="F2051" s="2">
        <v>601.32000000000005</v>
      </c>
      <c r="G2051">
        <v>11</v>
      </c>
      <c r="H2051" s="3">
        <v>2.7</v>
      </c>
      <c r="I2051" t="s">
        <v>13</v>
      </c>
      <c r="J2051" s="1">
        <v>46611</v>
      </c>
      <c r="K2051" s="1">
        <f>Table2[[#This Row],[Order_Date]]+Table2[[#This Row],[Delivery_Time_Days]]</f>
        <v>46622</v>
      </c>
      <c r="L2051" t="str">
        <f>IF(Table2[[#This Row],[Customer_Age]]&lt;30,"Young",IF(Table2[[#This Row],[Customer_Age]]&lt;45,"Middle Age","Old"))</f>
        <v>Old</v>
      </c>
      <c r="M2051" s="3">
        <f>IF(Table2[[#This Row],[Delivery_Time_Days]]&gt;=7,Table2[[#This Row],[Customer_Rating]],"")</f>
        <v>2.7</v>
      </c>
      <c r="N2051" s="3" t="str">
        <f>IF(Table2[[#This Row],[Delivery_Time_Days]]&lt;7,Table2[[#This Row],[Customer_Rating]],"")</f>
        <v/>
      </c>
    </row>
    <row r="2052" spans="1:14" x14ac:dyDescent="0.3">
      <c r="A2052">
        <v>2051</v>
      </c>
      <c r="B2052">
        <v>22</v>
      </c>
      <c r="C2052" t="s">
        <v>10</v>
      </c>
      <c r="D2052" t="s">
        <v>22</v>
      </c>
      <c r="E2052" t="s">
        <v>19</v>
      </c>
      <c r="F2052" s="2">
        <v>764.3</v>
      </c>
      <c r="G2052">
        <v>4</v>
      </c>
      <c r="H2052" s="3">
        <v>3.7</v>
      </c>
      <c r="I2052" t="s">
        <v>13</v>
      </c>
      <c r="J2052" s="1">
        <v>46612</v>
      </c>
      <c r="K2052" s="1">
        <f>Table2[[#This Row],[Order_Date]]+Table2[[#This Row],[Delivery_Time_Days]]</f>
        <v>46616</v>
      </c>
      <c r="L2052" t="str">
        <f>IF(Table2[[#This Row],[Customer_Age]]&lt;30,"Young",IF(Table2[[#This Row],[Customer_Age]]&lt;45,"Middle Age","Old"))</f>
        <v>Young</v>
      </c>
      <c r="M2052" s="3" t="str">
        <f>IF(Table2[[#This Row],[Delivery_Time_Days]]&gt;=7,Table2[[#This Row],[Customer_Rating]],"")</f>
        <v/>
      </c>
      <c r="N2052" s="3">
        <f>IF(Table2[[#This Row],[Delivery_Time_Days]]&lt;7,Table2[[#This Row],[Customer_Rating]],"")</f>
        <v>3.7</v>
      </c>
    </row>
    <row r="2053" spans="1:14" x14ac:dyDescent="0.3">
      <c r="A2053">
        <v>2052</v>
      </c>
      <c r="B2053">
        <v>23</v>
      </c>
      <c r="C2053" t="s">
        <v>14</v>
      </c>
      <c r="D2053" t="s">
        <v>20</v>
      </c>
      <c r="E2053" t="s">
        <v>19</v>
      </c>
      <c r="F2053" s="2">
        <v>388.53</v>
      </c>
      <c r="G2053">
        <v>14</v>
      </c>
      <c r="H2053" s="3">
        <v>4.9000000000000004</v>
      </c>
      <c r="I2053" t="s">
        <v>13</v>
      </c>
      <c r="J2053" s="1">
        <v>46613</v>
      </c>
      <c r="K2053" s="1">
        <f>Table2[[#This Row],[Order_Date]]+Table2[[#This Row],[Delivery_Time_Days]]</f>
        <v>46627</v>
      </c>
      <c r="L2053" t="str">
        <f>IF(Table2[[#This Row],[Customer_Age]]&lt;30,"Young",IF(Table2[[#This Row],[Customer_Age]]&lt;45,"Middle Age","Old"))</f>
        <v>Young</v>
      </c>
      <c r="M2053" s="3">
        <f>IF(Table2[[#This Row],[Delivery_Time_Days]]&gt;=7,Table2[[#This Row],[Customer_Rating]],"")</f>
        <v>4.9000000000000004</v>
      </c>
      <c r="N2053" s="3" t="str">
        <f>IF(Table2[[#This Row],[Delivery_Time_Days]]&lt;7,Table2[[#This Row],[Customer_Rating]],"")</f>
        <v/>
      </c>
    </row>
    <row r="2054" spans="1:14" x14ac:dyDescent="0.3">
      <c r="A2054">
        <v>2053</v>
      </c>
      <c r="B2054">
        <v>64</v>
      </c>
      <c r="C2054" t="s">
        <v>14</v>
      </c>
      <c r="D2054" t="s">
        <v>15</v>
      </c>
      <c r="E2054" t="s">
        <v>19</v>
      </c>
      <c r="F2054" s="2">
        <v>1305.18</v>
      </c>
      <c r="G2054">
        <v>4</v>
      </c>
      <c r="H2054" s="3">
        <v>4.7</v>
      </c>
      <c r="I2054" t="s">
        <v>17</v>
      </c>
      <c r="J2054" s="1">
        <v>46614</v>
      </c>
      <c r="K2054" s="1">
        <f>Table2[[#This Row],[Order_Date]]+Table2[[#This Row],[Delivery_Time_Days]]</f>
        <v>46618</v>
      </c>
      <c r="L2054" t="str">
        <f>IF(Table2[[#This Row],[Customer_Age]]&lt;30,"Young",IF(Table2[[#This Row],[Customer_Age]]&lt;45,"Middle Age","Old"))</f>
        <v>Old</v>
      </c>
      <c r="M2054" s="3" t="str">
        <f>IF(Table2[[#This Row],[Delivery_Time_Days]]&gt;=7,Table2[[#This Row],[Customer_Rating]],"")</f>
        <v/>
      </c>
      <c r="N2054" s="3">
        <f>IF(Table2[[#This Row],[Delivery_Time_Days]]&lt;7,Table2[[#This Row],[Customer_Rating]],"")</f>
        <v>4.7</v>
      </c>
    </row>
    <row r="2055" spans="1:14" x14ac:dyDescent="0.3">
      <c r="A2055">
        <v>2054</v>
      </c>
      <c r="B2055">
        <v>60</v>
      </c>
      <c r="C2055" t="s">
        <v>23</v>
      </c>
      <c r="D2055" t="s">
        <v>22</v>
      </c>
      <c r="E2055" t="s">
        <v>19</v>
      </c>
      <c r="F2055" s="2">
        <v>316.17</v>
      </c>
      <c r="G2055">
        <v>6</v>
      </c>
      <c r="H2055" s="3">
        <v>3.9</v>
      </c>
      <c r="I2055" t="s">
        <v>13</v>
      </c>
      <c r="J2055" s="1">
        <v>46615</v>
      </c>
      <c r="K2055" s="1">
        <f>Table2[[#This Row],[Order_Date]]+Table2[[#This Row],[Delivery_Time_Days]]</f>
        <v>46621</v>
      </c>
      <c r="L2055" t="str">
        <f>IF(Table2[[#This Row],[Customer_Age]]&lt;30,"Young",IF(Table2[[#This Row],[Customer_Age]]&lt;45,"Middle Age","Old"))</f>
        <v>Old</v>
      </c>
      <c r="M2055" s="3" t="str">
        <f>IF(Table2[[#This Row],[Delivery_Time_Days]]&gt;=7,Table2[[#This Row],[Customer_Rating]],"")</f>
        <v/>
      </c>
      <c r="N2055" s="3">
        <f>IF(Table2[[#This Row],[Delivery_Time_Days]]&lt;7,Table2[[#This Row],[Customer_Rating]],"")</f>
        <v>3.9</v>
      </c>
    </row>
    <row r="2056" spans="1:14" x14ac:dyDescent="0.3">
      <c r="A2056">
        <v>2055</v>
      </c>
      <c r="B2056">
        <v>51</v>
      </c>
      <c r="C2056" t="s">
        <v>23</v>
      </c>
      <c r="D2056" t="s">
        <v>22</v>
      </c>
      <c r="E2056" t="s">
        <v>24</v>
      </c>
      <c r="F2056" s="2">
        <v>167.85</v>
      </c>
      <c r="G2056">
        <v>10</v>
      </c>
      <c r="H2056" s="3">
        <v>1.1000000000000001</v>
      </c>
      <c r="I2056" t="s">
        <v>13</v>
      </c>
      <c r="J2056" s="1">
        <v>46616</v>
      </c>
      <c r="K2056" s="1">
        <f>Table2[[#This Row],[Order_Date]]+Table2[[#This Row],[Delivery_Time_Days]]</f>
        <v>46626</v>
      </c>
      <c r="L2056" t="str">
        <f>IF(Table2[[#This Row],[Customer_Age]]&lt;30,"Young",IF(Table2[[#This Row],[Customer_Age]]&lt;45,"Middle Age","Old"))</f>
        <v>Old</v>
      </c>
      <c r="M2056" s="3">
        <f>IF(Table2[[#This Row],[Delivery_Time_Days]]&gt;=7,Table2[[#This Row],[Customer_Rating]],"")</f>
        <v>1.1000000000000001</v>
      </c>
      <c r="N2056" s="3" t="str">
        <f>IF(Table2[[#This Row],[Delivery_Time_Days]]&lt;7,Table2[[#This Row],[Customer_Rating]],"")</f>
        <v/>
      </c>
    </row>
    <row r="2057" spans="1:14" x14ac:dyDescent="0.3">
      <c r="A2057">
        <v>2056</v>
      </c>
      <c r="B2057">
        <v>40</v>
      </c>
      <c r="C2057" t="s">
        <v>14</v>
      </c>
      <c r="D2057" t="s">
        <v>25</v>
      </c>
      <c r="E2057" t="s">
        <v>24</v>
      </c>
      <c r="F2057" s="2">
        <v>771.45</v>
      </c>
      <c r="G2057">
        <v>12</v>
      </c>
      <c r="H2057" s="3">
        <v>4.3</v>
      </c>
      <c r="I2057" t="s">
        <v>13</v>
      </c>
      <c r="J2057" s="1">
        <v>46617</v>
      </c>
      <c r="K2057" s="1">
        <f>Table2[[#This Row],[Order_Date]]+Table2[[#This Row],[Delivery_Time_Days]]</f>
        <v>46629</v>
      </c>
      <c r="L2057" t="str">
        <f>IF(Table2[[#This Row],[Customer_Age]]&lt;30,"Young",IF(Table2[[#This Row],[Customer_Age]]&lt;45,"Middle Age","Old"))</f>
        <v>Middle Age</v>
      </c>
      <c r="M2057" s="3">
        <f>IF(Table2[[#This Row],[Delivery_Time_Days]]&gt;=7,Table2[[#This Row],[Customer_Rating]],"")</f>
        <v>4.3</v>
      </c>
      <c r="N2057" s="3" t="str">
        <f>IF(Table2[[#This Row],[Delivery_Time_Days]]&lt;7,Table2[[#This Row],[Customer_Rating]],"")</f>
        <v/>
      </c>
    </row>
    <row r="2058" spans="1:14" x14ac:dyDescent="0.3">
      <c r="A2058">
        <v>2057</v>
      </c>
      <c r="B2058">
        <v>37</v>
      </c>
      <c r="C2058" t="s">
        <v>23</v>
      </c>
      <c r="D2058" t="s">
        <v>25</v>
      </c>
      <c r="E2058" t="s">
        <v>19</v>
      </c>
      <c r="F2058" s="2">
        <v>1471.63</v>
      </c>
      <c r="G2058">
        <v>6</v>
      </c>
      <c r="H2058" s="3">
        <v>4.5</v>
      </c>
      <c r="I2058" t="s">
        <v>13</v>
      </c>
      <c r="J2058" s="1">
        <v>46618</v>
      </c>
      <c r="K2058" s="1">
        <f>Table2[[#This Row],[Order_Date]]+Table2[[#This Row],[Delivery_Time_Days]]</f>
        <v>46624</v>
      </c>
      <c r="L2058" t="str">
        <f>IF(Table2[[#This Row],[Customer_Age]]&lt;30,"Young",IF(Table2[[#This Row],[Customer_Age]]&lt;45,"Middle Age","Old"))</f>
        <v>Middle Age</v>
      </c>
      <c r="M2058" s="3" t="str">
        <f>IF(Table2[[#This Row],[Delivery_Time_Days]]&gt;=7,Table2[[#This Row],[Customer_Rating]],"")</f>
        <v/>
      </c>
      <c r="N2058" s="3">
        <f>IF(Table2[[#This Row],[Delivery_Time_Days]]&lt;7,Table2[[#This Row],[Customer_Rating]],"")</f>
        <v>4.5</v>
      </c>
    </row>
    <row r="2059" spans="1:14" x14ac:dyDescent="0.3">
      <c r="A2059">
        <v>2058</v>
      </c>
      <c r="B2059">
        <v>34</v>
      </c>
      <c r="C2059" t="s">
        <v>14</v>
      </c>
      <c r="D2059" t="s">
        <v>11</v>
      </c>
      <c r="E2059" t="s">
        <v>21</v>
      </c>
      <c r="F2059" s="2">
        <v>1202.8900000000001</v>
      </c>
      <c r="G2059">
        <v>11</v>
      </c>
      <c r="H2059" s="3">
        <v>2.2999999999999998</v>
      </c>
      <c r="I2059" t="s">
        <v>17</v>
      </c>
      <c r="J2059" s="1">
        <v>46619</v>
      </c>
      <c r="K2059" s="1">
        <f>Table2[[#This Row],[Order_Date]]+Table2[[#This Row],[Delivery_Time_Days]]</f>
        <v>46630</v>
      </c>
      <c r="L2059" t="str">
        <f>IF(Table2[[#This Row],[Customer_Age]]&lt;30,"Young",IF(Table2[[#This Row],[Customer_Age]]&lt;45,"Middle Age","Old"))</f>
        <v>Middle Age</v>
      </c>
      <c r="M2059" s="3">
        <f>IF(Table2[[#This Row],[Delivery_Time_Days]]&gt;=7,Table2[[#This Row],[Customer_Rating]],"")</f>
        <v>2.2999999999999998</v>
      </c>
      <c r="N2059" s="3" t="str">
        <f>IF(Table2[[#This Row],[Delivery_Time_Days]]&lt;7,Table2[[#This Row],[Customer_Rating]],"")</f>
        <v/>
      </c>
    </row>
    <row r="2060" spans="1:14" x14ac:dyDescent="0.3">
      <c r="A2060">
        <v>2059</v>
      </c>
      <c r="B2060">
        <v>18</v>
      </c>
      <c r="C2060" t="s">
        <v>14</v>
      </c>
      <c r="D2060" t="s">
        <v>15</v>
      </c>
      <c r="E2060" t="s">
        <v>12</v>
      </c>
      <c r="F2060" s="2">
        <v>986.32</v>
      </c>
      <c r="G2060">
        <v>8</v>
      </c>
      <c r="H2060" s="3">
        <v>3.5</v>
      </c>
      <c r="I2060" t="s">
        <v>13</v>
      </c>
      <c r="J2060" s="1">
        <v>46620</v>
      </c>
      <c r="K2060" s="1">
        <f>Table2[[#This Row],[Order_Date]]+Table2[[#This Row],[Delivery_Time_Days]]</f>
        <v>46628</v>
      </c>
      <c r="L2060" t="str">
        <f>IF(Table2[[#This Row],[Customer_Age]]&lt;30,"Young",IF(Table2[[#This Row],[Customer_Age]]&lt;45,"Middle Age","Old"))</f>
        <v>Young</v>
      </c>
      <c r="M2060" s="3">
        <f>IF(Table2[[#This Row],[Delivery_Time_Days]]&gt;=7,Table2[[#This Row],[Customer_Rating]],"")</f>
        <v>3.5</v>
      </c>
      <c r="N2060" s="3" t="str">
        <f>IF(Table2[[#This Row],[Delivery_Time_Days]]&lt;7,Table2[[#This Row],[Customer_Rating]],"")</f>
        <v/>
      </c>
    </row>
    <row r="2061" spans="1:14" x14ac:dyDescent="0.3">
      <c r="A2061">
        <v>2060</v>
      </c>
      <c r="B2061">
        <v>28</v>
      </c>
      <c r="C2061" t="s">
        <v>14</v>
      </c>
      <c r="D2061" t="s">
        <v>22</v>
      </c>
      <c r="E2061" t="s">
        <v>16</v>
      </c>
      <c r="F2061" s="2">
        <v>1324.17</v>
      </c>
      <c r="G2061">
        <v>11</v>
      </c>
      <c r="H2061" s="3">
        <v>4.5</v>
      </c>
      <c r="I2061" t="s">
        <v>13</v>
      </c>
      <c r="J2061" s="1">
        <v>46621</v>
      </c>
      <c r="K2061" s="1">
        <f>Table2[[#This Row],[Order_Date]]+Table2[[#This Row],[Delivery_Time_Days]]</f>
        <v>46632</v>
      </c>
      <c r="L2061" t="str">
        <f>IF(Table2[[#This Row],[Customer_Age]]&lt;30,"Young",IF(Table2[[#This Row],[Customer_Age]]&lt;45,"Middle Age","Old"))</f>
        <v>Young</v>
      </c>
      <c r="M2061" s="3">
        <f>IF(Table2[[#This Row],[Delivery_Time_Days]]&gt;=7,Table2[[#This Row],[Customer_Rating]],"")</f>
        <v>4.5</v>
      </c>
      <c r="N2061" s="3" t="str">
        <f>IF(Table2[[#This Row],[Delivery_Time_Days]]&lt;7,Table2[[#This Row],[Customer_Rating]],"")</f>
        <v/>
      </c>
    </row>
    <row r="2062" spans="1:14" x14ac:dyDescent="0.3">
      <c r="A2062">
        <v>2061</v>
      </c>
      <c r="B2062">
        <v>59</v>
      </c>
      <c r="C2062" t="s">
        <v>14</v>
      </c>
      <c r="D2062" t="s">
        <v>11</v>
      </c>
      <c r="E2062" t="s">
        <v>16</v>
      </c>
      <c r="F2062" s="2">
        <v>656.94</v>
      </c>
      <c r="G2062">
        <v>2</v>
      </c>
      <c r="H2062" s="3">
        <v>1.7</v>
      </c>
      <c r="I2062" t="s">
        <v>13</v>
      </c>
      <c r="J2062" s="1">
        <v>46622</v>
      </c>
      <c r="K2062" s="1">
        <f>Table2[[#This Row],[Order_Date]]+Table2[[#This Row],[Delivery_Time_Days]]</f>
        <v>46624</v>
      </c>
      <c r="L2062" t="str">
        <f>IF(Table2[[#This Row],[Customer_Age]]&lt;30,"Young",IF(Table2[[#This Row],[Customer_Age]]&lt;45,"Middle Age","Old"))</f>
        <v>Old</v>
      </c>
      <c r="M2062" s="3" t="str">
        <f>IF(Table2[[#This Row],[Delivery_Time_Days]]&gt;=7,Table2[[#This Row],[Customer_Rating]],"")</f>
        <v/>
      </c>
      <c r="N2062" s="3">
        <f>IF(Table2[[#This Row],[Delivery_Time_Days]]&lt;7,Table2[[#This Row],[Customer_Rating]],"")</f>
        <v>1.7</v>
      </c>
    </row>
    <row r="2063" spans="1:14" x14ac:dyDescent="0.3">
      <c r="A2063">
        <v>2062</v>
      </c>
      <c r="B2063">
        <v>35</v>
      </c>
      <c r="C2063" t="s">
        <v>23</v>
      </c>
      <c r="D2063" t="s">
        <v>20</v>
      </c>
      <c r="E2063" t="s">
        <v>16</v>
      </c>
      <c r="F2063" s="2">
        <v>1160.1400000000001</v>
      </c>
      <c r="G2063">
        <v>12</v>
      </c>
      <c r="H2063" s="3">
        <v>1.7</v>
      </c>
      <c r="I2063" t="s">
        <v>17</v>
      </c>
      <c r="J2063" s="1">
        <v>46623</v>
      </c>
      <c r="K2063" s="1">
        <f>Table2[[#This Row],[Order_Date]]+Table2[[#This Row],[Delivery_Time_Days]]</f>
        <v>46635</v>
      </c>
      <c r="L2063" t="str">
        <f>IF(Table2[[#This Row],[Customer_Age]]&lt;30,"Young",IF(Table2[[#This Row],[Customer_Age]]&lt;45,"Middle Age","Old"))</f>
        <v>Middle Age</v>
      </c>
      <c r="M2063" s="3">
        <f>IF(Table2[[#This Row],[Delivery_Time_Days]]&gt;=7,Table2[[#This Row],[Customer_Rating]],"")</f>
        <v>1.7</v>
      </c>
      <c r="N2063" s="3" t="str">
        <f>IF(Table2[[#This Row],[Delivery_Time_Days]]&lt;7,Table2[[#This Row],[Customer_Rating]],"")</f>
        <v/>
      </c>
    </row>
    <row r="2064" spans="1:14" x14ac:dyDescent="0.3">
      <c r="A2064">
        <v>2063</v>
      </c>
      <c r="B2064">
        <v>31</v>
      </c>
      <c r="C2064" t="s">
        <v>14</v>
      </c>
      <c r="D2064" t="s">
        <v>25</v>
      </c>
      <c r="E2064" t="s">
        <v>19</v>
      </c>
      <c r="F2064" s="2">
        <v>1292.1400000000001</v>
      </c>
      <c r="G2064">
        <v>10</v>
      </c>
      <c r="H2064" s="3">
        <v>3.7</v>
      </c>
      <c r="I2064" t="s">
        <v>17</v>
      </c>
      <c r="J2064" s="1">
        <v>46624</v>
      </c>
      <c r="K2064" s="1">
        <f>Table2[[#This Row],[Order_Date]]+Table2[[#This Row],[Delivery_Time_Days]]</f>
        <v>46634</v>
      </c>
      <c r="L2064" t="str">
        <f>IF(Table2[[#This Row],[Customer_Age]]&lt;30,"Young",IF(Table2[[#This Row],[Customer_Age]]&lt;45,"Middle Age","Old"))</f>
        <v>Middle Age</v>
      </c>
      <c r="M2064" s="3">
        <f>IF(Table2[[#This Row],[Delivery_Time_Days]]&gt;=7,Table2[[#This Row],[Customer_Rating]],"")</f>
        <v>3.7</v>
      </c>
      <c r="N2064" s="3" t="str">
        <f>IF(Table2[[#This Row],[Delivery_Time_Days]]&lt;7,Table2[[#This Row],[Customer_Rating]],"")</f>
        <v/>
      </c>
    </row>
    <row r="2065" spans="1:14" x14ac:dyDescent="0.3">
      <c r="A2065">
        <v>2064</v>
      </c>
      <c r="B2065">
        <v>43</v>
      </c>
      <c r="C2065" t="s">
        <v>23</v>
      </c>
      <c r="D2065" t="s">
        <v>18</v>
      </c>
      <c r="E2065" t="s">
        <v>21</v>
      </c>
      <c r="F2065" s="2">
        <v>431.95</v>
      </c>
      <c r="G2065">
        <v>13</v>
      </c>
      <c r="H2065" s="3">
        <v>1.1000000000000001</v>
      </c>
      <c r="I2065" t="s">
        <v>13</v>
      </c>
      <c r="J2065" s="1">
        <v>46625</v>
      </c>
      <c r="K2065" s="1">
        <f>Table2[[#This Row],[Order_Date]]+Table2[[#This Row],[Delivery_Time_Days]]</f>
        <v>46638</v>
      </c>
      <c r="L2065" t="str">
        <f>IF(Table2[[#This Row],[Customer_Age]]&lt;30,"Young",IF(Table2[[#This Row],[Customer_Age]]&lt;45,"Middle Age","Old"))</f>
        <v>Middle Age</v>
      </c>
      <c r="M2065" s="3">
        <f>IF(Table2[[#This Row],[Delivery_Time_Days]]&gt;=7,Table2[[#This Row],[Customer_Rating]],"")</f>
        <v>1.1000000000000001</v>
      </c>
      <c r="N2065" s="3" t="str">
        <f>IF(Table2[[#This Row],[Delivery_Time_Days]]&lt;7,Table2[[#This Row],[Customer_Rating]],"")</f>
        <v/>
      </c>
    </row>
    <row r="2066" spans="1:14" x14ac:dyDescent="0.3">
      <c r="A2066">
        <v>2065</v>
      </c>
      <c r="B2066">
        <v>41</v>
      </c>
      <c r="C2066" t="s">
        <v>10</v>
      </c>
      <c r="D2066" t="s">
        <v>22</v>
      </c>
      <c r="E2066" t="s">
        <v>24</v>
      </c>
      <c r="F2066" s="2">
        <v>1179.4100000000001</v>
      </c>
      <c r="G2066">
        <v>7</v>
      </c>
      <c r="H2066" s="3">
        <v>4.9000000000000004</v>
      </c>
      <c r="I2066" t="s">
        <v>13</v>
      </c>
      <c r="J2066" s="1">
        <v>46626</v>
      </c>
      <c r="K2066" s="1">
        <f>Table2[[#This Row],[Order_Date]]+Table2[[#This Row],[Delivery_Time_Days]]</f>
        <v>46633</v>
      </c>
      <c r="L2066" t="str">
        <f>IF(Table2[[#This Row],[Customer_Age]]&lt;30,"Young",IF(Table2[[#This Row],[Customer_Age]]&lt;45,"Middle Age","Old"))</f>
        <v>Middle Age</v>
      </c>
      <c r="M2066" s="3">
        <f>IF(Table2[[#This Row],[Delivery_Time_Days]]&gt;=7,Table2[[#This Row],[Customer_Rating]],"")</f>
        <v>4.9000000000000004</v>
      </c>
      <c r="N2066" s="3" t="str">
        <f>IF(Table2[[#This Row],[Delivery_Time_Days]]&lt;7,Table2[[#This Row],[Customer_Rating]],"")</f>
        <v/>
      </c>
    </row>
    <row r="2067" spans="1:14" x14ac:dyDescent="0.3">
      <c r="A2067">
        <v>2066</v>
      </c>
      <c r="B2067">
        <v>21</v>
      </c>
      <c r="C2067" t="s">
        <v>14</v>
      </c>
      <c r="D2067" t="s">
        <v>20</v>
      </c>
      <c r="E2067" t="s">
        <v>19</v>
      </c>
      <c r="F2067" s="2">
        <v>619.47</v>
      </c>
      <c r="G2067">
        <v>8</v>
      </c>
      <c r="H2067" s="3">
        <v>4.4000000000000004</v>
      </c>
      <c r="I2067" t="s">
        <v>17</v>
      </c>
      <c r="J2067" s="1">
        <v>46627</v>
      </c>
      <c r="K2067" s="1">
        <f>Table2[[#This Row],[Order_Date]]+Table2[[#This Row],[Delivery_Time_Days]]</f>
        <v>46635</v>
      </c>
      <c r="L2067" t="str">
        <f>IF(Table2[[#This Row],[Customer_Age]]&lt;30,"Young",IF(Table2[[#This Row],[Customer_Age]]&lt;45,"Middle Age","Old"))</f>
        <v>Young</v>
      </c>
      <c r="M2067" s="3">
        <f>IF(Table2[[#This Row],[Delivery_Time_Days]]&gt;=7,Table2[[#This Row],[Customer_Rating]],"")</f>
        <v>4.4000000000000004</v>
      </c>
      <c r="N2067" s="3" t="str">
        <f>IF(Table2[[#This Row],[Delivery_Time_Days]]&lt;7,Table2[[#This Row],[Customer_Rating]],"")</f>
        <v/>
      </c>
    </row>
    <row r="2068" spans="1:14" x14ac:dyDescent="0.3">
      <c r="A2068">
        <v>2067</v>
      </c>
      <c r="B2068">
        <v>26</v>
      </c>
      <c r="C2068" t="s">
        <v>10</v>
      </c>
      <c r="D2068" t="s">
        <v>22</v>
      </c>
      <c r="E2068" t="s">
        <v>21</v>
      </c>
      <c r="F2068" s="2">
        <v>1311.79</v>
      </c>
      <c r="G2068">
        <v>7</v>
      </c>
      <c r="H2068" s="3">
        <v>2.8</v>
      </c>
      <c r="I2068" t="s">
        <v>17</v>
      </c>
      <c r="J2068" s="1">
        <v>46628</v>
      </c>
      <c r="K2068" s="1">
        <f>Table2[[#This Row],[Order_Date]]+Table2[[#This Row],[Delivery_Time_Days]]</f>
        <v>46635</v>
      </c>
      <c r="L2068" t="str">
        <f>IF(Table2[[#This Row],[Customer_Age]]&lt;30,"Young",IF(Table2[[#This Row],[Customer_Age]]&lt;45,"Middle Age","Old"))</f>
        <v>Young</v>
      </c>
      <c r="M2068" s="3">
        <f>IF(Table2[[#This Row],[Delivery_Time_Days]]&gt;=7,Table2[[#This Row],[Customer_Rating]],"")</f>
        <v>2.8</v>
      </c>
      <c r="N2068" s="3" t="str">
        <f>IF(Table2[[#This Row],[Delivery_Time_Days]]&lt;7,Table2[[#This Row],[Customer_Rating]],"")</f>
        <v/>
      </c>
    </row>
    <row r="2069" spans="1:14" x14ac:dyDescent="0.3">
      <c r="A2069">
        <v>2068</v>
      </c>
      <c r="B2069">
        <v>48</v>
      </c>
      <c r="C2069" t="s">
        <v>10</v>
      </c>
      <c r="D2069" t="s">
        <v>18</v>
      </c>
      <c r="E2069" t="s">
        <v>24</v>
      </c>
      <c r="F2069" s="2">
        <v>1331.07</v>
      </c>
      <c r="G2069">
        <v>6</v>
      </c>
      <c r="H2069" s="3">
        <v>3.2</v>
      </c>
      <c r="I2069" t="s">
        <v>17</v>
      </c>
      <c r="J2069" s="1">
        <v>46629</v>
      </c>
      <c r="K2069" s="1">
        <f>Table2[[#This Row],[Order_Date]]+Table2[[#This Row],[Delivery_Time_Days]]</f>
        <v>46635</v>
      </c>
      <c r="L2069" t="str">
        <f>IF(Table2[[#This Row],[Customer_Age]]&lt;30,"Young",IF(Table2[[#This Row],[Customer_Age]]&lt;45,"Middle Age","Old"))</f>
        <v>Old</v>
      </c>
      <c r="M2069" s="3" t="str">
        <f>IF(Table2[[#This Row],[Delivery_Time_Days]]&gt;=7,Table2[[#This Row],[Customer_Rating]],"")</f>
        <v/>
      </c>
      <c r="N2069" s="3">
        <f>IF(Table2[[#This Row],[Delivery_Time_Days]]&lt;7,Table2[[#This Row],[Customer_Rating]],"")</f>
        <v>3.2</v>
      </c>
    </row>
    <row r="2070" spans="1:14" x14ac:dyDescent="0.3">
      <c r="A2070">
        <v>2069</v>
      </c>
      <c r="B2070">
        <v>24</v>
      </c>
      <c r="C2070" t="s">
        <v>10</v>
      </c>
      <c r="D2070" t="s">
        <v>18</v>
      </c>
      <c r="E2070" t="s">
        <v>21</v>
      </c>
      <c r="F2070" s="2">
        <v>491.54</v>
      </c>
      <c r="G2070">
        <v>7</v>
      </c>
      <c r="H2070" s="3">
        <v>3.1</v>
      </c>
      <c r="I2070" t="s">
        <v>17</v>
      </c>
      <c r="J2070" s="1">
        <v>46630</v>
      </c>
      <c r="K2070" s="1">
        <f>Table2[[#This Row],[Order_Date]]+Table2[[#This Row],[Delivery_Time_Days]]</f>
        <v>46637</v>
      </c>
      <c r="L2070" t="str">
        <f>IF(Table2[[#This Row],[Customer_Age]]&lt;30,"Young",IF(Table2[[#This Row],[Customer_Age]]&lt;45,"Middle Age","Old"))</f>
        <v>Young</v>
      </c>
      <c r="M2070" s="3">
        <f>IF(Table2[[#This Row],[Delivery_Time_Days]]&gt;=7,Table2[[#This Row],[Customer_Rating]],"")</f>
        <v>3.1</v>
      </c>
      <c r="N2070" s="3" t="str">
        <f>IF(Table2[[#This Row],[Delivery_Time_Days]]&lt;7,Table2[[#This Row],[Customer_Rating]],"")</f>
        <v/>
      </c>
    </row>
    <row r="2071" spans="1:14" x14ac:dyDescent="0.3">
      <c r="A2071">
        <v>2070</v>
      </c>
      <c r="B2071">
        <v>34</v>
      </c>
      <c r="C2071" t="s">
        <v>23</v>
      </c>
      <c r="D2071" t="s">
        <v>15</v>
      </c>
      <c r="E2071" t="s">
        <v>16</v>
      </c>
      <c r="F2071" s="2">
        <v>1265.58</v>
      </c>
      <c r="G2071">
        <v>6</v>
      </c>
      <c r="H2071" s="3">
        <v>1.2</v>
      </c>
      <c r="I2071" t="s">
        <v>13</v>
      </c>
      <c r="J2071" s="1">
        <v>46631</v>
      </c>
      <c r="K2071" s="1">
        <f>Table2[[#This Row],[Order_Date]]+Table2[[#This Row],[Delivery_Time_Days]]</f>
        <v>46637</v>
      </c>
      <c r="L2071" t="str">
        <f>IF(Table2[[#This Row],[Customer_Age]]&lt;30,"Young",IF(Table2[[#This Row],[Customer_Age]]&lt;45,"Middle Age","Old"))</f>
        <v>Middle Age</v>
      </c>
      <c r="M2071" s="3" t="str">
        <f>IF(Table2[[#This Row],[Delivery_Time_Days]]&gt;=7,Table2[[#This Row],[Customer_Rating]],"")</f>
        <v/>
      </c>
      <c r="N2071" s="3">
        <f>IF(Table2[[#This Row],[Delivery_Time_Days]]&lt;7,Table2[[#This Row],[Customer_Rating]],"")</f>
        <v>1.2</v>
      </c>
    </row>
    <row r="2072" spans="1:14" x14ac:dyDescent="0.3">
      <c r="A2072">
        <v>2071</v>
      </c>
      <c r="B2072">
        <v>47</v>
      </c>
      <c r="C2072" t="s">
        <v>23</v>
      </c>
      <c r="D2072" t="s">
        <v>25</v>
      </c>
      <c r="E2072" t="s">
        <v>12</v>
      </c>
      <c r="F2072" s="2">
        <v>1255.69</v>
      </c>
      <c r="G2072">
        <v>5</v>
      </c>
      <c r="H2072" s="3">
        <v>1.4</v>
      </c>
      <c r="I2072" t="s">
        <v>17</v>
      </c>
      <c r="J2072" s="1">
        <v>46632</v>
      </c>
      <c r="K2072" s="1">
        <f>Table2[[#This Row],[Order_Date]]+Table2[[#This Row],[Delivery_Time_Days]]</f>
        <v>46637</v>
      </c>
      <c r="L2072" t="str">
        <f>IF(Table2[[#This Row],[Customer_Age]]&lt;30,"Young",IF(Table2[[#This Row],[Customer_Age]]&lt;45,"Middle Age","Old"))</f>
        <v>Old</v>
      </c>
      <c r="M2072" s="3" t="str">
        <f>IF(Table2[[#This Row],[Delivery_Time_Days]]&gt;=7,Table2[[#This Row],[Customer_Rating]],"")</f>
        <v/>
      </c>
      <c r="N2072" s="3">
        <f>IF(Table2[[#This Row],[Delivery_Time_Days]]&lt;7,Table2[[#This Row],[Customer_Rating]],"")</f>
        <v>1.4</v>
      </c>
    </row>
    <row r="2073" spans="1:14" x14ac:dyDescent="0.3">
      <c r="A2073">
        <v>2072</v>
      </c>
      <c r="B2073">
        <v>26</v>
      </c>
      <c r="C2073" t="s">
        <v>14</v>
      </c>
      <c r="D2073" t="s">
        <v>15</v>
      </c>
      <c r="E2073" t="s">
        <v>19</v>
      </c>
      <c r="F2073" s="2">
        <v>75.19</v>
      </c>
      <c r="G2073">
        <v>11</v>
      </c>
      <c r="H2073" s="3">
        <v>1.2</v>
      </c>
      <c r="I2073" t="s">
        <v>13</v>
      </c>
      <c r="J2073" s="1">
        <v>46633</v>
      </c>
      <c r="K2073" s="1">
        <f>Table2[[#This Row],[Order_Date]]+Table2[[#This Row],[Delivery_Time_Days]]</f>
        <v>46644</v>
      </c>
      <c r="L2073" t="str">
        <f>IF(Table2[[#This Row],[Customer_Age]]&lt;30,"Young",IF(Table2[[#This Row],[Customer_Age]]&lt;45,"Middle Age","Old"))</f>
        <v>Young</v>
      </c>
      <c r="M2073" s="3">
        <f>IF(Table2[[#This Row],[Delivery_Time_Days]]&gt;=7,Table2[[#This Row],[Customer_Rating]],"")</f>
        <v>1.2</v>
      </c>
      <c r="N2073" s="3" t="str">
        <f>IF(Table2[[#This Row],[Delivery_Time_Days]]&lt;7,Table2[[#This Row],[Customer_Rating]],"")</f>
        <v/>
      </c>
    </row>
    <row r="2074" spans="1:14" x14ac:dyDescent="0.3">
      <c r="A2074">
        <v>2073</v>
      </c>
      <c r="B2074">
        <v>59</v>
      </c>
      <c r="C2074" t="s">
        <v>10</v>
      </c>
      <c r="D2074" t="s">
        <v>25</v>
      </c>
      <c r="E2074" t="s">
        <v>16</v>
      </c>
      <c r="F2074" s="2">
        <v>887.92</v>
      </c>
      <c r="G2074">
        <v>14</v>
      </c>
      <c r="H2074" s="3">
        <v>1.2</v>
      </c>
      <c r="I2074" t="s">
        <v>17</v>
      </c>
      <c r="J2074" s="1">
        <v>46634</v>
      </c>
      <c r="K2074" s="1">
        <f>Table2[[#This Row],[Order_Date]]+Table2[[#This Row],[Delivery_Time_Days]]</f>
        <v>46648</v>
      </c>
      <c r="L2074" t="str">
        <f>IF(Table2[[#This Row],[Customer_Age]]&lt;30,"Young",IF(Table2[[#This Row],[Customer_Age]]&lt;45,"Middle Age","Old"))</f>
        <v>Old</v>
      </c>
      <c r="M2074" s="3">
        <f>IF(Table2[[#This Row],[Delivery_Time_Days]]&gt;=7,Table2[[#This Row],[Customer_Rating]],"")</f>
        <v>1.2</v>
      </c>
      <c r="N2074" s="3" t="str">
        <f>IF(Table2[[#This Row],[Delivery_Time_Days]]&lt;7,Table2[[#This Row],[Customer_Rating]],"")</f>
        <v/>
      </c>
    </row>
    <row r="2075" spans="1:14" x14ac:dyDescent="0.3">
      <c r="A2075">
        <v>2074</v>
      </c>
      <c r="B2075">
        <v>66</v>
      </c>
      <c r="C2075" t="s">
        <v>14</v>
      </c>
      <c r="D2075" t="s">
        <v>15</v>
      </c>
      <c r="E2075" t="s">
        <v>24</v>
      </c>
      <c r="F2075" s="2">
        <v>564.14</v>
      </c>
      <c r="G2075">
        <v>10</v>
      </c>
      <c r="H2075" s="3">
        <v>2.5</v>
      </c>
      <c r="I2075" t="s">
        <v>13</v>
      </c>
      <c r="J2075" s="1">
        <v>46635</v>
      </c>
      <c r="K2075" s="1">
        <f>Table2[[#This Row],[Order_Date]]+Table2[[#This Row],[Delivery_Time_Days]]</f>
        <v>46645</v>
      </c>
      <c r="L2075" t="str">
        <f>IF(Table2[[#This Row],[Customer_Age]]&lt;30,"Young",IF(Table2[[#This Row],[Customer_Age]]&lt;45,"Middle Age","Old"))</f>
        <v>Old</v>
      </c>
      <c r="M2075" s="3">
        <f>IF(Table2[[#This Row],[Delivery_Time_Days]]&gt;=7,Table2[[#This Row],[Customer_Rating]],"")</f>
        <v>2.5</v>
      </c>
      <c r="N2075" s="3" t="str">
        <f>IF(Table2[[#This Row],[Delivery_Time_Days]]&lt;7,Table2[[#This Row],[Customer_Rating]],"")</f>
        <v/>
      </c>
    </row>
    <row r="2076" spans="1:14" x14ac:dyDescent="0.3">
      <c r="A2076">
        <v>2075</v>
      </c>
      <c r="B2076">
        <v>21</v>
      </c>
      <c r="C2076" t="s">
        <v>10</v>
      </c>
      <c r="D2076" t="s">
        <v>15</v>
      </c>
      <c r="E2076" t="s">
        <v>24</v>
      </c>
      <c r="F2076" s="2">
        <v>961.26</v>
      </c>
      <c r="G2076">
        <v>3</v>
      </c>
      <c r="H2076" s="3">
        <v>3.9</v>
      </c>
      <c r="I2076" t="s">
        <v>13</v>
      </c>
      <c r="J2076" s="1">
        <v>46636</v>
      </c>
      <c r="K2076" s="1">
        <f>Table2[[#This Row],[Order_Date]]+Table2[[#This Row],[Delivery_Time_Days]]</f>
        <v>46639</v>
      </c>
      <c r="L2076" t="str">
        <f>IF(Table2[[#This Row],[Customer_Age]]&lt;30,"Young",IF(Table2[[#This Row],[Customer_Age]]&lt;45,"Middle Age","Old"))</f>
        <v>Young</v>
      </c>
      <c r="M2076" s="3" t="str">
        <f>IF(Table2[[#This Row],[Delivery_Time_Days]]&gt;=7,Table2[[#This Row],[Customer_Rating]],"")</f>
        <v/>
      </c>
      <c r="N2076" s="3">
        <f>IF(Table2[[#This Row],[Delivery_Time_Days]]&lt;7,Table2[[#This Row],[Customer_Rating]],"")</f>
        <v>3.9</v>
      </c>
    </row>
    <row r="2077" spans="1:14" x14ac:dyDescent="0.3">
      <c r="A2077">
        <v>2076</v>
      </c>
      <c r="B2077">
        <v>64</v>
      </c>
      <c r="C2077" t="s">
        <v>10</v>
      </c>
      <c r="D2077" t="s">
        <v>11</v>
      </c>
      <c r="E2077" t="s">
        <v>16</v>
      </c>
      <c r="F2077" s="2">
        <v>807.95</v>
      </c>
      <c r="G2077">
        <v>1</v>
      </c>
      <c r="H2077" s="3">
        <v>4.5</v>
      </c>
      <c r="I2077" t="s">
        <v>17</v>
      </c>
      <c r="J2077" s="1">
        <v>46637</v>
      </c>
      <c r="K2077" s="1">
        <f>Table2[[#This Row],[Order_Date]]+Table2[[#This Row],[Delivery_Time_Days]]</f>
        <v>46638</v>
      </c>
      <c r="L2077" t="str">
        <f>IF(Table2[[#This Row],[Customer_Age]]&lt;30,"Young",IF(Table2[[#This Row],[Customer_Age]]&lt;45,"Middle Age","Old"))</f>
        <v>Old</v>
      </c>
      <c r="M2077" s="3" t="str">
        <f>IF(Table2[[#This Row],[Delivery_Time_Days]]&gt;=7,Table2[[#This Row],[Customer_Rating]],"")</f>
        <v/>
      </c>
      <c r="N2077" s="3">
        <f>IF(Table2[[#This Row],[Delivery_Time_Days]]&lt;7,Table2[[#This Row],[Customer_Rating]],"")</f>
        <v>4.5</v>
      </c>
    </row>
    <row r="2078" spans="1:14" x14ac:dyDescent="0.3">
      <c r="A2078">
        <v>2077</v>
      </c>
      <c r="B2078">
        <v>68</v>
      </c>
      <c r="C2078" t="s">
        <v>23</v>
      </c>
      <c r="D2078" t="s">
        <v>20</v>
      </c>
      <c r="E2078" t="s">
        <v>19</v>
      </c>
      <c r="F2078" s="2">
        <v>1374.45</v>
      </c>
      <c r="G2078">
        <v>6</v>
      </c>
      <c r="H2078" s="3">
        <v>4.3</v>
      </c>
      <c r="I2078" t="s">
        <v>13</v>
      </c>
      <c r="J2078" s="1">
        <v>46638</v>
      </c>
      <c r="K2078" s="1">
        <f>Table2[[#This Row],[Order_Date]]+Table2[[#This Row],[Delivery_Time_Days]]</f>
        <v>46644</v>
      </c>
      <c r="L2078" t="str">
        <f>IF(Table2[[#This Row],[Customer_Age]]&lt;30,"Young",IF(Table2[[#This Row],[Customer_Age]]&lt;45,"Middle Age","Old"))</f>
        <v>Old</v>
      </c>
      <c r="M2078" s="3" t="str">
        <f>IF(Table2[[#This Row],[Delivery_Time_Days]]&gt;=7,Table2[[#This Row],[Customer_Rating]],"")</f>
        <v/>
      </c>
      <c r="N2078" s="3">
        <f>IF(Table2[[#This Row],[Delivery_Time_Days]]&lt;7,Table2[[#This Row],[Customer_Rating]],"")</f>
        <v>4.3</v>
      </c>
    </row>
    <row r="2079" spans="1:14" x14ac:dyDescent="0.3">
      <c r="A2079">
        <v>2078</v>
      </c>
      <c r="B2079">
        <v>31</v>
      </c>
      <c r="C2079" t="s">
        <v>10</v>
      </c>
      <c r="D2079" t="s">
        <v>18</v>
      </c>
      <c r="E2079" t="s">
        <v>12</v>
      </c>
      <c r="F2079" s="2">
        <v>1427.31</v>
      </c>
      <c r="G2079">
        <v>7</v>
      </c>
      <c r="H2079" s="3">
        <v>4.5999999999999996</v>
      </c>
      <c r="I2079" t="s">
        <v>13</v>
      </c>
      <c r="J2079" s="1">
        <v>46639</v>
      </c>
      <c r="K2079" s="1">
        <f>Table2[[#This Row],[Order_Date]]+Table2[[#This Row],[Delivery_Time_Days]]</f>
        <v>46646</v>
      </c>
      <c r="L2079" t="str">
        <f>IF(Table2[[#This Row],[Customer_Age]]&lt;30,"Young",IF(Table2[[#This Row],[Customer_Age]]&lt;45,"Middle Age","Old"))</f>
        <v>Middle Age</v>
      </c>
      <c r="M2079" s="3">
        <f>IF(Table2[[#This Row],[Delivery_Time_Days]]&gt;=7,Table2[[#This Row],[Customer_Rating]],"")</f>
        <v>4.5999999999999996</v>
      </c>
      <c r="N2079" s="3" t="str">
        <f>IF(Table2[[#This Row],[Delivery_Time_Days]]&lt;7,Table2[[#This Row],[Customer_Rating]],"")</f>
        <v/>
      </c>
    </row>
    <row r="2080" spans="1:14" x14ac:dyDescent="0.3">
      <c r="A2080">
        <v>2079</v>
      </c>
      <c r="B2080">
        <v>47</v>
      </c>
      <c r="C2080" t="s">
        <v>23</v>
      </c>
      <c r="D2080" t="s">
        <v>20</v>
      </c>
      <c r="E2080" t="s">
        <v>16</v>
      </c>
      <c r="F2080" s="2">
        <v>1242.57</v>
      </c>
      <c r="G2080">
        <v>8</v>
      </c>
      <c r="H2080" s="3">
        <v>3.8</v>
      </c>
      <c r="I2080" t="s">
        <v>17</v>
      </c>
      <c r="J2080" s="1">
        <v>46640</v>
      </c>
      <c r="K2080" s="1">
        <f>Table2[[#This Row],[Order_Date]]+Table2[[#This Row],[Delivery_Time_Days]]</f>
        <v>46648</v>
      </c>
      <c r="L2080" t="str">
        <f>IF(Table2[[#This Row],[Customer_Age]]&lt;30,"Young",IF(Table2[[#This Row],[Customer_Age]]&lt;45,"Middle Age","Old"))</f>
        <v>Old</v>
      </c>
      <c r="M2080" s="3">
        <f>IF(Table2[[#This Row],[Delivery_Time_Days]]&gt;=7,Table2[[#This Row],[Customer_Rating]],"")</f>
        <v>3.8</v>
      </c>
      <c r="N2080" s="3" t="str">
        <f>IF(Table2[[#This Row],[Delivery_Time_Days]]&lt;7,Table2[[#This Row],[Customer_Rating]],"")</f>
        <v/>
      </c>
    </row>
    <row r="2081" spans="1:14" x14ac:dyDescent="0.3">
      <c r="A2081">
        <v>2080</v>
      </c>
      <c r="B2081">
        <v>30</v>
      </c>
      <c r="C2081" t="s">
        <v>23</v>
      </c>
      <c r="D2081" t="s">
        <v>11</v>
      </c>
      <c r="E2081" t="s">
        <v>19</v>
      </c>
      <c r="F2081" s="2">
        <v>999.79</v>
      </c>
      <c r="G2081">
        <v>6</v>
      </c>
      <c r="H2081" s="3">
        <v>3.9</v>
      </c>
      <c r="I2081" t="s">
        <v>17</v>
      </c>
      <c r="J2081" s="1">
        <v>46641</v>
      </c>
      <c r="K2081" s="1">
        <f>Table2[[#This Row],[Order_Date]]+Table2[[#This Row],[Delivery_Time_Days]]</f>
        <v>46647</v>
      </c>
      <c r="L2081" t="str">
        <f>IF(Table2[[#This Row],[Customer_Age]]&lt;30,"Young",IF(Table2[[#This Row],[Customer_Age]]&lt;45,"Middle Age","Old"))</f>
        <v>Middle Age</v>
      </c>
      <c r="M2081" s="3" t="str">
        <f>IF(Table2[[#This Row],[Delivery_Time_Days]]&gt;=7,Table2[[#This Row],[Customer_Rating]],"")</f>
        <v/>
      </c>
      <c r="N2081" s="3">
        <f>IF(Table2[[#This Row],[Delivery_Time_Days]]&lt;7,Table2[[#This Row],[Customer_Rating]],"")</f>
        <v>3.9</v>
      </c>
    </row>
    <row r="2082" spans="1:14" x14ac:dyDescent="0.3">
      <c r="A2082">
        <v>2081</v>
      </c>
      <c r="B2082">
        <v>61</v>
      </c>
      <c r="C2082" t="s">
        <v>14</v>
      </c>
      <c r="D2082" t="s">
        <v>11</v>
      </c>
      <c r="E2082" t="s">
        <v>19</v>
      </c>
      <c r="F2082" s="2">
        <v>1360.24</v>
      </c>
      <c r="G2082">
        <v>13</v>
      </c>
      <c r="H2082" s="3">
        <v>4.7</v>
      </c>
      <c r="I2082" t="s">
        <v>13</v>
      </c>
      <c r="J2082" s="1">
        <v>46642</v>
      </c>
      <c r="K2082" s="1">
        <f>Table2[[#This Row],[Order_Date]]+Table2[[#This Row],[Delivery_Time_Days]]</f>
        <v>46655</v>
      </c>
      <c r="L2082" t="str">
        <f>IF(Table2[[#This Row],[Customer_Age]]&lt;30,"Young",IF(Table2[[#This Row],[Customer_Age]]&lt;45,"Middle Age","Old"))</f>
        <v>Old</v>
      </c>
      <c r="M2082" s="3">
        <f>IF(Table2[[#This Row],[Delivery_Time_Days]]&gt;=7,Table2[[#This Row],[Customer_Rating]],"")</f>
        <v>4.7</v>
      </c>
      <c r="N2082" s="3" t="str">
        <f>IF(Table2[[#This Row],[Delivery_Time_Days]]&lt;7,Table2[[#This Row],[Customer_Rating]],"")</f>
        <v/>
      </c>
    </row>
    <row r="2083" spans="1:14" x14ac:dyDescent="0.3">
      <c r="A2083">
        <v>2082</v>
      </c>
      <c r="B2083">
        <v>41</v>
      </c>
      <c r="C2083" t="s">
        <v>23</v>
      </c>
      <c r="D2083" t="s">
        <v>20</v>
      </c>
      <c r="E2083" t="s">
        <v>19</v>
      </c>
      <c r="F2083" s="2">
        <v>1230.83</v>
      </c>
      <c r="G2083">
        <v>4</v>
      </c>
      <c r="H2083" s="3">
        <v>4.3</v>
      </c>
      <c r="I2083" t="s">
        <v>17</v>
      </c>
      <c r="J2083" s="1">
        <v>46643</v>
      </c>
      <c r="K2083" s="1">
        <f>Table2[[#This Row],[Order_Date]]+Table2[[#This Row],[Delivery_Time_Days]]</f>
        <v>46647</v>
      </c>
      <c r="L2083" t="str">
        <f>IF(Table2[[#This Row],[Customer_Age]]&lt;30,"Young",IF(Table2[[#This Row],[Customer_Age]]&lt;45,"Middle Age","Old"))</f>
        <v>Middle Age</v>
      </c>
      <c r="M2083" s="3" t="str">
        <f>IF(Table2[[#This Row],[Delivery_Time_Days]]&gt;=7,Table2[[#This Row],[Customer_Rating]],"")</f>
        <v/>
      </c>
      <c r="N2083" s="3">
        <f>IF(Table2[[#This Row],[Delivery_Time_Days]]&lt;7,Table2[[#This Row],[Customer_Rating]],"")</f>
        <v>4.3</v>
      </c>
    </row>
    <row r="2084" spans="1:14" x14ac:dyDescent="0.3">
      <c r="A2084">
        <v>2083</v>
      </c>
      <c r="B2084">
        <v>23</v>
      </c>
      <c r="C2084" t="s">
        <v>10</v>
      </c>
      <c r="D2084" t="s">
        <v>11</v>
      </c>
      <c r="E2084" t="s">
        <v>21</v>
      </c>
      <c r="F2084" s="2">
        <v>662.45</v>
      </c>
      <c r="G2084">
        <v>8</v>
      </c>
      <c r="H2084" s="3">
        <v>1.3</v>
      </c>
      <c r="I2084" t="s">
        <v>13</v>
      </c>
      <c r="J2084" s="1">
        <v>46644</v>
      </c>
      <c r="K2084" s="1">
        <f>Table2[[#This Row],[Order_Date]]+Table2[[#This Row],[Delivery_Time_Days]]</f>
        <v>46652</v>
      </c>
      <c r="L2084" t="str">
        <f>IF(Table2[[#This Row],[Customer_Age]]&lt;30,"Young",IF(Table2[[#This Row],[Customer_Age]]&lt;45,"Middle Age","Old"))</f>
        <v>Young</v>
      </c>
      <c r="M2084" s="3">
        <f>IF(Table2[[#This Row],[Delivery_Time_Days]]&gt;=7,Table2[[#This Row],[Customer_Rating]],"")</f>
        <v>1.3</v>
      </c>
      <c r="N2084" s="3" t="str">
        <f>IF(Table2[[#This Row],[Delivery_Time_Days]]&lt;7,Table2[[#This Row],[Customer_Rating]],"")</f>
        <v/>
      </c>
    </row>
    <row r="2085" spans="1:14" x14ac:dyDescent="0.3">
      <c r="A2085">
        <v>2084</v>
      </c>
      <c r="B2085">
        <v>45</v>
      </c>
      <c r="C2085" t="s">
        <v>14</v>
      </c>
      <c r="D2085" t="s">
        <v>11</v>
      </c>
      <c r="E2085" t="s">
        <v>19</v>
      </c>
      <c r="F2085" s="2">
        <v>839.8</v>
      </c>
      <c r="G2085">
        <v>8</v>
      </c>
      <c r="H2085" s="3">
        <v>1.4</v>
      </c>
      <c r="I2085" t="s">
        <v>13</v>
      </c>
      <c r="J2085" s="1">
        <v>46645</v>
      </c>
      <c r="K2085" s="1">
        <f>Table2[[#This Row],[Order_Date]]+Table2[[#This Row],[Delivery_Time_Days]]</f>
        <v>46653</v>
      </c>
      <c r="L2085" t="str">
        <f>IF(Table2[[#This Row],[Customer_Age]]&lt;30,"Young",IF(Table2[[#This Row],[Customer_Age]]&lt;45,"Middle Age","Old"))</f>
        <v>Old</v>
      </c>
      <c r="M2085" s="3">
        <f>IF(Table2[[#This Row],[Delivery_Time_Days]]&gt;=7,Table2[[#This Row],[Customer_Rating]],"")</f>
        <v>1.4</v>
      </c>
      <c r="N2085" s="3" t="str">
        <f>IF(Table2[[#This Row],[Delivery_Time_Days]]&lt;7,Table2[[#This Row],[Customer_Rating]],"")</f>
        <v/>
      </c>
    </row>
    <row r="2086" spans="1:14" x14ac:dyDescent="0.3">
      <c r="A2086">
        <v>2085</v>
      </c>
      <c r="B2086">
        <v>67</v>
      </c>
      <c r="C2086" t="s">
        <v>23</v>
      </c>
      <c r="D2086" t="s">
        <v>20</v>
      </c>
      <c r="E2086" t="s">
        <v>21</v>
      </c>
      <c r="F2086" s="2">
        <v>134.94999999999999</v>
      </c>
      <c r="G2086">
        <v>6</v>
      </c>
      <c r="H2086" s="3">
        <v>3</v>
      </c>
      <c r="I2086" t="s">
        <v>17</v>
      </c>
      <c r="J2086" s="1">
        <v>46646</v>
      </c>
      <c r="K2086" s="1">
        <f>Table2[[#This Row],[Order_Date]]+Table2[[#This Row],[Delivery_Time_Days]]</f>
        <v>46652</v>
      </c>
      <c r="L2086" t="str">
        <f>IF(Table2[[#This Row],[Customer_Age]]&lt;30,"Young",IF(Table2[[#This Row],[Customer_Age]]&lt;45,"Middle Age","Old"))</f>
        <v>Old</v>
      </c>
      <c r="M2086" s="3" t="str">
        <f>IF(Table2[[#This Row],[Delivery_Time_Days]]&gt;=7,Table2[[#This Row],[Customer_Rating]],"")</f>
        <v/>
      </c>
      <c r="N2086" s="3">
        <f>IF(Table2[[#This Row],[Delivery_Time_Days]]&lt;7,Table2[[#This Row],[Customer_Rating]],"")</f>
        <v>3</v>
      </c>
    </row>
    <row r="2087" spans="1:14" x14ac:dyDescent="0.3">
      <c r="A2087">
        <v>2086</v>
      </c>
      <c r="B2087">
        <v>65</v>
      </c>
      <c r="C2087" t="s">
        <v>23</v>
      </c>
      <c r="D2087" t="s">
        <v>20</v>
      </c>
      <c r="E2087" t="s">
        <v>16</v>
      </c>
      <c r="F2087" s="2">
        <v>1187.03</v>
      </c>
      <c r="G2087">
        <v>10</v>
      </c>
      <c r="H2087" s="3">
        <v>1.7</v>
      </c>
      <c r="I2087" t="s">
        <v>17</v>
      </c>
      <c r="J2087" s="1">
        <v>46647</v>
      </c>
      <c r="K2087" s="1">
        <f>Table2[[#This Row],[Order_Date]]+Table2[[#This Row],[Delivery_Time_Days]]</f>
        <v>46657</v>
      </c>
      <c r="L2087" t="str">
        <f>IF(Table2[[#This Row],[Customer_Age]]&lt;30,"Young",IF(Table2[[#This Row],[Customer_Age]]&lt;45,"Middle Age","Old"))</f>
        <v>Old</v>
      </c>
      <c r="M2087" s="3">
        <f>IF(Table2[[#This Row],[Delivery_Time_Days]]&gt;=7,Table2[[#This Row],[Customer_Rating]],"")</f>
        <v>1.7</v>
      </c>
      <c r="N2087" s="3" t="str">
        <f>IF(Table2[[#This Row],[Delivery_Time_Days]]&lt;7,Table2[[#This Row],[Customer_Rating]],"")</f>
        <v/>
      </c>
    </row>
    <row r="2088" spans="1:14" x14ac:dyDescent="0.3">
      <c r="A2088">
        <v>2087</v>
      </c>
      <c r="B2088">
        <v>33</v>
      </c>
      <c r="C2088" t="s">
        <v>14</v>
      </c>
      <c r="D2088" t="s">
        <v>18</v>
      </c>
      <c r="E2088" t="s">
        <v>21</v>
      </c>
      <c r="F2088" s="2">
        <v>427.92</v>
      </c>
      <c r="G2088">
        <v>14</v>
      </c>
      <c r="H2088" s="3">
        <v>2.6</v>
      </c>
      <c r="I2088" t="s">
        <v>17</v>
      </c>
      <c r="J2088" s="1">
        <v>46648</v>
      </c>
      <c r="K2088" s="1">
        <f>Table2[[#This Row],[Order_Date]]+Table2[[#This Row],[Delivery_Time_Days]]</f>
        <v>46662</v>
      </c>
      <c r="L2088" t="str">
        <f>IF(Table2[[#This Row],[Customer_Age]]&lt;30,"Young",IF(Table2[[#This Row],[Customer_Age]]&lt;45,"Middle Age","Old"))</f>
        <v>Middle Age</v>
      </c>
      <c r="M2088" s="3">
        <f>IF(Table2[[#This Row],[Delivery_Time_Days]]&gt;=7,Table2[[#This Row],[Customer_Rating]],"")</f>
        <v>2.6</v>
      </c>
      <c r="N2088" s="3" t="str">
        <f>IF(Table2[[#This Row],[Delivery_Time_Days]]&lt;7,Table2[[#This Row],[Customer_Rating]],"")</f>
        <v/>
      </c>
    </row>
    <row r="2089" spans="1:14" x14ac:dyDescent="0.3">
      <c r="A2089">
        <v>2088</v>
      </c>
      <c r="B2089">
        <v>56</v>
      </c>
      <c r="C2089" t="s">
        <v>10</v>
      </c>
      <c r="D2089" t="s">
        <v>25</v>
      </c>
      <c r="E2089" t="s">
        <v>21</v>
      </c>
      <c r="F2089" s="2">
        <v>1282.0899999999999</v>
      </c>
      <c r="G2089">
        <v>7</v>
      </c>
      <c r="H2089" s="3">
        <v>3.7</v>
      </c>
      <c r="I2089" t="s">
        <v>13</v>
      </c>
      <c r="J2089" s="1">
        <v>46649</v>
      </c>
      <c r="K2089" s="1">
        <f>Table2[[#This Row],[Order_Date]]+Table2[[#This Row],[Delivery_Time_Days]]</f>
        <v>46656</v>
      </c>
      <c r="L2089" t="str">
        <f>IF(Table2[[#This Row],[Customer_Age]]&lt;30,"Young",IF(Table2[[#This Row],[Customer_Age]]&lt;45,"Middle Age","Old"))</f>
        <v>Old</v>
      </c>
      <c r="M2089" s="3">
        <f>IF(Table2[[#This Row],[Delivery_Time_Days]]&gt;=7,Table2[[#This Row],[Customer_Rating]],"")</f>
        <v>3.7</v>
      </c>
      <c r="N2089" s="3" t="str">
        <f>IF(Table2[[#This Row],[Delivery_Time_Days]]&lt;7,Table2[[#This Row],[Customer_Rating]],"")</f>
        <v/>
      </c>
    </row>
    <row r="2090" spans="1:14" x14ac:dyDescent="0.3">
      <c r="A2090">
        <v>2089</v>
      </c>
      <c r="B2090">
        <v>59</v>
      </c>
      <c r="C2090" t="s">
        <v>23</v>
      </c>
      <c r="D2090" t="s">
        <v>11</v>
      </c>
      <c r="E2090" t="s">
        <v>21</v>
      </c>
      <c r="F2090" s="2">
        <v>688.58</v>
      </c>
      <c r="G2090">
        <v>5</v>
      </c>
      <c r="H2090" s="3">
        <v>2</v>
      </c>
      <c r="I2090" t="s">
        <v>17</v>
      </c>
      <c r="J2090" s="1">
        <v>46650</v>
      </c>
      <c r="K2090" s="1">
        <f>Table2[[#This Row],[Order_Date]]+Table2[[#This Row],[Delivery_Time_Days]]</f>
        <v>46655</v>
      </c>
      <c r="L2090" t="str">
        <f>IF(Table2[[#This Row],[Customer_Age]]&lt;30,"Young",IF(Table2[[#This Row],[Customer_Age]]&lt;45,"Middle Age","Old"))</f>
        <v>Old</v>
      </c>
      <c r="M2090" s="3" t="str">
        <f>IF(Table2[[#This Row],[Delivery_Time_Days]]&gt;=7,Table2[[#This Row],[Customer_Rating]],"")</f>
        <v/>
      </c>
      <c r="N2090" s="3">
        <f>IF(Table2[[#This Row],[Delivery_Time_Days]]&lt;7,Table2[[#This Row],[Customer_Rating]],"")</f>
        <v>2</v>
      </c>
    </row>
    <row r="2091" spans="1:14" x14ac:dyDescent="0.3">
      <c r="A2091">
        <v>2090</v>
      </c>
      <c r="B2091">
        <v>27</v>
      </c>
      <c r="C2091" t="s">
        <v>23</v>
      </c>
      <c r="D2091" t="s">
        <v>22</v>
      </c>
      <c r="E2091" t="s">
        <v>19</v>
      </c>
      <c r="F2091" s="2">
        <v>1066.99</v>
      </c>
      <c r="G2091">
        <v>11</v>
      </c>
      <c r="H2091" s="3">
        <v>3.4</v>
      </c>
      <c r="I2091" t="s">
        <v>13</v>
      </c>
      <c r="J2091" s="1">
        <v>46651</v>
      </c>
      <c r="K2091" s="1">
        <f>Table2[[#This Row],[Order_Date]]+Table2[[#This Row],[Delivery_Time_Days]]</f>
        <v>46662</v>
      </c>
      <c r="L2091" t="str">
        <f>IF(Table2[[#This Row],[Customer_Age]]&lt;30,"Young",IF(Table2[[#This Row],[Customer_Age]]&lt;45,"Middle Age","Old"))</f>
        <v>Young</v>
      </c>
      <c r="M2091" s="3">
        <f>IF(Table2[[#This Row],[Delivery_Time_Days]]&gt;=7,Table2[[#This Row],[Customer_Rating]],"")</f>
        <v>3.4</v>
      </c>
      <c r="N2091" s="3" t="str">
        <f>IF(Table2[[#This Row],[Delivery_Time_Days]]&lt;7,Table2[[#This Row],[Customer_Rating]],"")</f>
        <v/>
      </c>
    </row>
    <row r="2092" spans="1:14" x14ac:dyDescent="0.3">
      <c r="A2092">
        <v>2091</v>
      </c>
      <c r="B2092">
        <v>69</v>
      </c>
      <c r="C2092" t="s">
        <v>23</v>
      </c>
      <c r="D2092" t="s">
        <v>20</v>
      </c>
      <c r="E2092" t="s">
        <v>12</v>
      </c>
      <c r="F2092" s="2">
        <v>1357</v>
      </c>
      <c r="G2092">
        <v>4</v>
      </c>
      <c r="H2092" s="3">
        <v>1.5</v>
      </c>
      <c r="I2092" t="s">
        <v>13</v>
      </c>
      <c r="J2092" s="1">
        <v>46652</v>
      </c>
      <c r="K2092" s="1">
        <f>Table2[[#This Row],[Order_Date]]+Table2[[#This Row],[Delivery_Time_Days]]</f>
        <v>46656</v>
      </c>
      <c r="L2092" t="str">
        <f>IF(Table2[[#This Row],[Customer_Age]]&lt;30,"Young",IF(Table2[[#This Row],[Customer_Age]]&lt;45,"Middle Age","Old"))</f>
        <v>Old</v>
      </c>
      <c r="M2092" s="3" t="str">
        <f>IF(Table2[[#This Row],[Delivery_Time_Days]]&gt;=7,Table2[[#This Row],[Customer_Rating]],"")</f>
        <v/>
      </c>
      <c r="N2092" s="3">
        <f>IF(Table2[[#This Row],[Delivery_Time_Days]]&lt;7,Table2[[#This Row],[Customer_Rating]],"")</f>
        <v>1.5</v>
      </c>
    </row>
    <row r="2093" spans="1:14" x14ac:dyDescent="0.3">
      <c r="A2093">
        <v>2092</v>
      </c>
      <c r="B2093">
        <v>20</v>
      </c>
      <c r="C2093" t="s">
        <v>14</v>
      </c>
      <c r="D2093" t="s">
        <v>11</v>
      </c>
      <c r="E2093" t="s">
        <v>16</v>
      </c>
      <c r="F2093" s="2">
        <v>362.67</v>
      </c>
      <c r="G2093">
        <v>2</v>
      </c>
      <c r="H2093" s="3">
        <v>2.6</v>
      </c>
      <c r="I2093" t="s">
        <v>13</v>
      </c>
      <c r="J2093" s="1">
        <v>46653</v>
      </c>
      <c r="K2093" s="1">
        <f>Table2[[#This Row],[Order_Date]]+Table2[[#This Row],[Delivery_Time_Days]]</f>
        <v>46655</v>
      </c>
      <c r="L2093" t="str">
        <f>IF(Table2[[#This Row],[Customer_Age]]&lt;30,"Young",IF(Table2[[#This Row],[Customer_Age]]&lt;45,"Middle Age","Old"))</f>
        <v>Young</v>
      </c>
      <c r="M2093" s="3" t="str">
        <f>IF(Table2[[#This Row],[Delivery_Time_Days]]&gt;=7,Table2[[#This Row],[Customer_Rating]],"")</f>
        <v/>
      </c>
      <c r="N2093" s="3">
        <f>IF(Table2[[#This Row],[Delivery_Time_Days]]&lt;7,Table2[[#This Row],[Customer_Rating]],"")</f>
        <v>2.6</v>
      </c>
    </row>
    <row r="2094" spans="1:14" x14ac:dyDescent="0.3">
      <c r="A2094">
        <v>2093</v>
      </c>
      <c r="B2094">
        <v>68</v>
      </c>
      <c r="C2094" t="s">
        <v>10</v>
      </c>
      <c r="D2094" t="s">
        <v>25</v>
      </c>
      <c r="E2094" t="s">
        <v>19</v>
      </c>
      <c r="F2094" s="2">
        <v>799.21</v>
      </c>
      <c r="G2094">
        <v>14</v>
      </c>
      <c r="H2094" s="3">
        <v>2.2000000000000002</v>
      </c>
      <c r="I2094" t="s">
        <v>17</v>
      </c>
      <c r="J2094" s="1">
        <v>46654</v>
      </c>
      <c r="K2094" s="1">
        <f>Table2[[#This Row],[Order_Date]]+Table2[[#This Row],[Delivery_Time_Days]]</f>
        <v>46668</v>
      </c>
      <c r="L2094" t="str">
        <f>IF(Table2[[#This Row],[Customer_Age]]&lt;30,"Young",IF(Table2[[#This Row],[Customer_Age]]&lt;45,"Middle Age","Old"))</f>
        <v>Old</v>
      </c>
      <c r="M2094" s="3">
        <f>IF(Table2[[#This Row],[Delivery_Time_Days]]&gt;=7,Table2[[#This Row],[Customer_Rating]],"")</f>
        <v>2.2000000000000002</v>
      </c>
      <c r="N2094" s="3" t="str">
        <f>IF(Table2[[#This Row],[Delivery_Time_Days]]&lt;7,Table2[[#This Row],[Customer_Rating]],"")</f>
        <v/>
      </c>
    </row>
    <row r="2095" spans="1:14" x14ac:dyDescent="0.3">
      <c r="A2095">
        <v>2094</v>
      </c>
      <c r="B2095">
        <v>45</v>
      </c>
      <c r="C2095" t="s">
        <v>23</v>
      </c>
      <c r="D2095" t="s">
        <v>20</v>
      </c>
      <c r="E2095" t="s">
        <v>24</v>
      </c>
      <c r="F2095" s="2">
        <v>106.86</v>
      </c>
      <c r="G2095">
        <v>7</v>
      </c>
      <c r="H2095" s="3">
        <v>3.8</v>
      </c>
      <c r="I2095" t="s">
        <v>17</v>
      </c>
      <c r="J2095" s="1">
        <v>46655</v>
      </c>
      <c r="K2095" s="1">
        <f>Table2[[#This Row],[Order_Date]]+Table2[[#This Row],[Delivery_Time_Days]]</f>
        <v>46662</v>
      </c>
      <c r="L2095" t="str">
        <f>IF(Table2[[#This Row],[Customer_Age]]&lt;30,"Young",IF(Table2[[#This Row],[Customer_Age]]&lt;45,"Middle Age","Old"))</f>
        <v>Old</v>
      </c>
      <c r="M2095" s="3">
        <f>IF(Table2[[#This Row],[Delivery_Time_Days]]&gt;=7,Table2[[#This Row],[Customer_Rating]],"")</f>
        <v>3.8</v>
      </c>
      <c r="N2095" s="3" t="str">
        <f>IF(Table2[[#This Row],[Delivery_Time_Days]]&lt;7,Table2[[#This Row],[Customer_Rating]],"")</f>
        <v/>
      </c>
    </row>
    <row r="2096" spans="1:14" x14ac:dyDescent="0.3">
      <c r="A2096">
        <v>2095</v>
      </c>
      <c r="B2096">
        <v>59</v>
      </c>
      <c r="C2096" t="s">
        <v>23</v>
      </c>
      <c r="D2096" t="s">
        <v>25</v>
      </c>
      <c r="E2096" t="s">
        <v>24</v>
      </c>
      <c r="F2096" s="2">
        <v>461.26</v>
      </c>
      <c r="G2096">
        <v>14</v>
      </c>
      <c r="H2096" s="3">
        <v>4</v>
      </c>
      <c r="I2096" t="s">
        <v>13</v>
      </c>
      <c r="J2096" s="1">
        <v>46656</v>
      </c>
      <c r="K2096" s="1">
        <f>Table2[[#This Row],[Order_Date]]+Table2[[#This Row],[Delivery_Time_Days]]</f>
        <v>46670</v>
      </c>
      <c r="L2096" t="str">
        <f>IF(Table2[[#This Row],[Customer_Age]]&lt;30,"Young",IF(Table2[[#This Row],[Customer_Age]]&lt;45,"Middle Age","Old"))</f>
        <v>Old</v>
      </c>
      <c r="M2096" s="3">
        <f>IF(Table2[[#This Row],[Delivery_Time_Days]]&gt;=7,Table2[[#This Row],[Customer_Rating]],"")</f>
        <v>4</v>
      </c>
      <c r="N2096" s="3" t="str">
        <f>IF(Table2[[#This Row],[Delivery_Time_Days]]&lt;7,Table2[[#This Row],[Customer_Rating]],"")</f>
        <v/>
      </c>
    </row>
    <row r="2097" spans="1:14" x14ac:dyDescent="0.3">
      <c r="A2097">
        <v>2096</v>
      </c>
      <c r="B2097">
        <v>22</v>
      </c>
      <c r="C2097" t="s">
        <v>14</v>
      </c>
      <c r="D2097" t="s">
        <v>25</v>
      </c>
      <c r="E2097" t="s">
        <v>24</v>
      </c>
      <c r="F2097" s="2">
        <v>1151.3399999999999</v>
      </c>
      <c r="G2097">
        <v>12</v>
      </c>
      <c r="H2097" s="3">
        <v>2</v>
      </c>
      <c r="I2097" t="s">
        <v>13</v>
      </c>
      <c r="J2097" s="1">
        <v>46657</v>
      </c>
      <c r="K2097" s="1">
        <f>Table2[[#This Row],[Order_Date]]+Table2[[#This Row],[Delivery_Time_Days]]</f>
        <v>46669</v>
      </c>
      <c r="L2097" t="str">
        <f>IF(Table2[[#This Row],[Customer_Age]]&lt;30,"Young",IF(Table2[[#This Row],[Customer_Age]]&lt;45,"Middle Age","Old"))</f>
        <v>Young</v>
      </c>
      <c r="M2097" s="3">
        <f>IF(Table2[[#This Row],[Delivery_Time_Days]]&gt;=7,Table2[[#This Row],[Customer_Rating]],"")</f>
        <v>2</v>
      </c>
      <c r="N2097" s="3" t="str">
        <f>IF(Table2[[#This Row],[Delivery_Time_Days]]&lt;7,Table2[[#This Row],[Customer_Rating]],"")</f>
        <v/>
      </c>
    </row>
    <row r="2098" spans="1:14" x14ac:dyDescent="0.3">
      <c r="A2098">
        <v>2097</v>
      </c>
      <c r="B2098">
        <v>45</v>
      </c>
      <c r="C2098" t="s">
        <v>14</v>
      </c>
      <c r="D2098" t="s">
        <v>11</v>
      </c>
      <c r="E2098" t="s">
        <v>16</v>
      </c>
      <c r="F2098" s="2">
        <v>1075.55</v>
      </c>
      <c r="G2098">
        <v>1</v>
      </c>
      <c r="H2098" s="3">
        <v>5</v>
      </c>
      <c r="I2098" t="s">
        <v>17</v>
      </c>
      <c r="J2098" s="1">
        <v>46658</v>
      </c>
      <c r="K2098" s="1">
        <f>Table2[[#This Row],[Order_Date]]+Table2[[#This Row],[Delivery_Time_Days]]</f>
        <v>46659</v>
      </c>
      <c r="L2098" t="str">
        <f>IF(Table2[[#This Row],[Customer_Age]]&lt;30,"Young",IF(Table2[[#This Row],[Customer_Age]]&lt;45,"Middle Age","Old"))</f>
        <v>Old</v>
      </c>
      <c r="M2098" s="3" t="str">
        <f>IF(Table2[[#This Row],[Delivery_Time_Days]]&gt;=7,Table2[[#This Row],[Customer_Rating]],"")</f>
        <v/>
      </c>
      <c r="N2098" s="3">
        <f>IF(Table2[[#This Row],[Delivery_Time_Days]]&lt;7,Table2[[#This Row],[Customer_Rating]],"")</f>
        <v>5</v>
      </c>
    </row>
    <row r="2099" spans="1:14" x14ac:dyDescent="0.3">
      <c r="A2099">
        <v>2098</v>
      </c>
      <c r="B2099">
        <v>30</v>
      </c>
      <c r="C2099" t="s">
        <v>23</v>
      </c>
      <c r="D2099" t="s">
        <v>11</v>
      </c>
      <c r="E2099" t="s">
        <v>19</v>
      </c>
      <c r="F2099" s="2">
        <v>1023.24</v>
      </c>
      <c r="G2099">
        <v>6</v>
      </c>
      <c r="H2099" s="3">
        <v>2</v>
      </c>
      <c r="I2099" t="s">
        <v>17</v>
      </c>
      <c r="J2099" s="1">
        <v>46659</v>
      </c>
      <c r="K2099" s="1">
        <f>Table2[[#This Row],[Order_Date]]+Table2[[#This Row],[Delivery_Time_Days]]</f>
        <v>46665</v>
      </c>
      <c r="L2099" t="str">
        <f>IF(Table2[[#This Row],[Customer_Age]]&lt;30,"Young",IF(Table2[[#This Row],[Customer_Age]]&lt;45,"Middle Age","Old"))</f>
        <v>Middle Age</v>
      </c>
      <c r="M2099" s="3" t="str">
        <f>IF(Table2[[#This Row],[Delivery_Time_Days]]&gt;=7,Table2[[#This Row],[Customer_Rating]],"")</f>
        <v/>
      </c>
      <c r="N2099" s="3">
        <f>IF(Table2[[#This Row],[Delivery_Time_Days]]&lt;7,Table2[[#This Row],[Customer_Rating]],"")</f>
        <v>2</v>
      </c>
    </row>
    <row r="2100" spans="1:14" x14ac:dyDescent="0.3">
      <c r="A2100">
        <v>2099</v>
      </c>
      <c r="B2100">
        <v>61</v>
      </c>
      <c r="C2100" t="s">
        <v>23</v>
      </c>
      <c r="D2100" t="s">
        <v>20</v>
      </c>
      <c r="E2100" t="s">
        <v>12</v>
      </c>
      <c r="F2100" s="2">
        <v>117.48</v>
      </c>
      <c r="G2100">
        <v>6</v>
      </c>
      <c r="H2100" s="3">
        <v>3.5</v>
      </c>
      <c r="I2100" t="s">
        <v>17</v>
      </c>
      <c r="J2100" s="1">
        <v>46660</v>
      </c>
      <c r="K2100" s="1">
        <f>Table2[[#This Row],[Order_Date]]+Table2[[#This Row],[Delivery_Time_Days]]</f>
        <v>46666</v>
      </c>
      <c r="L2100" t="str">
        <f>IF(Table2[[#This Row],[Customer_Age]]&lt;30,"Young",IF(Table2[[#This Row],[Customer_Age]]&lt;45,"Middle Age","Old"))</f>
        <v>Old</v>
      </c>
      <c r="M2100" s="3" t="str">
        <f>IF(Table2[[#This Row],[Delivery_Time_Days]]&gt;=7,Table2[[#This Row],[Customer_Rating]],"")</f>
        <v/>
      </c>
      <c r="N2100" s="3">
        <f>IF(Table2[[#This Row],[Delivery_Time_Days]]&lt;7,Table2[[#This Row],[Customer_Rating]],"")</f>
        <v>3.5</v>
      </c>
    </row>
    <row r="2101" spans="1:14" x14ac:dyDescent="0.3">
      <c r="A2101">
        <v>2100</v>
      </c>
      <c r="B2101">
        <v>39</v>
      </c>
      <c r="C2101" t="s">
        <v>23</v>
      </c>
      <c r="D2101" t="s">
        <v>22</v>
      </c>
      <c r="E2101" t="s">
        <v>12</v>
      </c>
      <c r="F2101" s="2">
        <v>905.76</v>
      </c>
      <c r="G2101">
        <v>14</v>
      </c>
      <c r="H2101" s="3">
        <v>2.9</v>
      </c>
      <c r="I2101" t="s">
        <v>17</v>
      </c>
      <c r="J2101" s="1">
        <v>46661</v>
      </c>
      <c r="K2101" s="1">
        <f>Table2[[#This Row],[Order_Date]]+Table2[[#This Row],[Delivery_Time_Days]]</f>
        <v>46675</v>
      </c>
      <c r="L2101" t="str">
        <f>IF(Table2[[#This Row],[Customer_Age]]&lt;30,"Young",IF(Table2[[#This Row],[Customer_Age]]&lt;45,"Middle Age","Old"))</f>
        <v>Middle Age</v>
      </c>
      <c r="M2101" s="3">
        <f>IF(Table2[[#This Row],[Delivery_Time_Days]]&gt;=7,Table2[[#This Row],[Customer_Rating]],"")</f>
        <v>2.9</v>
      </c>
      <c r="N2101" s="3" t="str">
        <f>IF(Table2[[#This Row],[Delivery_Time_Days]]&lt;7,Table2[[#This Row],[Customer_Rating]],"")</f>
        <v/>
      </c>
    </row>
    <row r="2102" spans="1:14" x14ac:dyDescent="0.3">
      <c r="A2102">
        <v>2101</v>
      </c>
      <c r="B2102">
        <v>34</v>
      </c>
      <c r="C2102" t="s">
        <v>10</v>
      </c>
      <c r="D2102" t="s">
        <v>22</v>
      </c>
      <c r="E2102" t="s">
        <v>21</v>
      </c>
      <c r="F2102" s="2">
        <v>1303.01</v>
      </c>
      <c r="G2102">
        <v>1</v>
      </c>
      <c r="H2102" s="3">
        <v>1.7</v>
      </c>
      <c r="I2102" t="s">
        <v>17</v>
      </c>
      <c r="J2102" s="1">
        <v>46662</v>
      </c>
      <c r="K2102" s="1">
        <f>Table2[[#This Row],[Order_Date]]+Table2[[#This Row],[Delivery_Time_Days]]</f>
        <v>46663</v>
      </c>
      <c r="L2102" t="str">
        <f>IF(Table2[[#This Row],[Customer_Age]]&lt;30,"Young",IF(Table2[[#This Row],[Customer_Age]]&lt;45,"Middle Age","Old"))</f>
        <v>Middle Age</v>
      </c>
      <c r="M2102" s="3" t="str">
        <f>IF(Table2[[#This Row],[Delivery_Time_Days]]&gt;=7,Table2[[#This Row],[Customer_Rating]],"")</f>
        <v/>
      </c>
      <c r="N2102" s="3">
        <f>IF(Table2[[#This Row],[Delivery_Time_Days]]&lt;7,Table2[[#This Row],[Customer_Rating]],"")</f>
        <v>1.7</v>
      </c>
    </row>
    <row r="2103" spans="1:14" x14ac:dyDescent="0.3">
      <c r="A2103">
        <v>2102</v>
      </c>
      <c r="B2103">
        <v>61</v>
      </c>
      <c r="C2103" t="s">
        <v>14</v>
      </c>
      <c r="D2103" t="s">
        <v>25</v>
      </c>
      <c r="E2103" t="s">
        <v>24</v>
      </c>
      <c r="F2103" s="2">
        <v>217.18</v>
      </c>
      <c r="G2103">
        <v>3</v>
      </c>
      <c r="H2103" s="3">
        <v>4.2</v>
      </c>
      <c r="I2103" t="s">
        <v>13</v>
      </c>
      <c r="J2103" s="1">
        <v>46663</v>
      </c>
      <c r="K2103" s="1">
        <f>Table2[[#This Row],[Order_Date]]+Table2[[#This Row],[Delivery_Time_Days]]</f>
        <v>46666</v>
      </c>
      <c r="L2103" t="str">
        <f>IF(Table2[[#This Row],[Customer_Age]]&lt;30,"Young",IF(Table2[[#This Row],[Customer_Age]]&lt;45,"Middle Age","Old"))</f>
        <v>Old</v>
      </c>
      <c r="M2103" s="3" t="str">
        <f>IF(Table2[[#This Row],[Delivery_Time_Days]]&gt;=7,Table2[[#This Row],[Customer_Rating]],"")</f>
        <v/>
      </c>
      <c r="N2103" s="3">
        <f>IF(Table2[[#This Row],[Delivery_Time_Days]]&lt;7,Table2[[#This Row],[Customer_Rating]],"")</f>
        <v>4.2</v>
      </c>
    </row>
    <row r="2104" spans="1:14" x14ac:dyDescent="0.3">
      <c r="A2104">
        <v>2103</v>
      </c>
      <c r="B2104">
        <v>18</v>
      </c>
      <c r="C2104" t="s">
        <v>10</v>
      </c>
      <c r="D2104" t="s">
        <v>22</v>
      </c>
      <c r="E2104" t="s">
        <v>12</v>
      </c>
      <c r="F2104" s="2">
        <v>1443.06</v>
      </c>
      <c r="G2104">
        <v>2</v>
      </c>
      <c r="H2104" s="3">
        <v>4.9000000000000004</v>
      </c>
      <c r="I2104" t="s">
        <v>13</v>
      </c>
      <c r="J2104" s="1">
        <v>46664</v>
      </c>
      <c r="K2104" s="1">
        <f>Table2[[#This Row],[Order_Date]]+Table2[[#This Row],[Delivery_Time_Days]]</f>
        <v>46666</v>
      </c>
      <c r="L2104" t="str">
        <f>IF(Table2[[#This Row],[Customer_Age]]&lt;30,"Young",IF(Table2[[#This Row],[Customer_Age]]&lt;45,"Middle Age","Old"))</f>
        <v>Young</v>
      </c>
      <c r="M2104" s="3" t="str">
        <f>IF(Table2[[#This Row],[Delivery_Time_Days]]&gt;=7,Table2[[#This Row],[Customer_Rating]],"")</f>
        <v/>
      </c>
      <c r="N2104" s="3">
        <f>IF(Table2[[#This Row],[Delivery_Time_Days]]&lt;7,Table2[[#This Row],[Customer_Rating]],"")</f>
        <v>4.9000000000000004</v>
      </c>
    </row>
    <row r="2105" spans="1:14" x14ac:dyDescent="0.3">
      <c r="A2105">
        <v>2104</v>
      </c>
      <c r="B2105">
        <v>63</v>
      </c>
      <c r="C2105" t="s">
        <v>10</v>
      </c>
      <c r="D2105" t="s">
        <v>18</v>
      </c>
      <c r="E2105" t="s">
        <v>12</v>
      </c>
      <c r="F2105" s="2">
        <v>1045.6400000000001</v>
      </c>
      <c r="G2105">
        <v>3</v>
      </c>
      <c r="H2105" s="3">
        <v>3.6</v>
      </c>
      <c r="I2105" t="s">
        <v>13</v>
      </c>
      <c r="J2105" s="1">
        <v>46665</v>
      </c>
      <c r="K2105" s="1">
        <f>Table2[[#This Row],[Order_Date]]+Table2[[#This Row],[Delivery_Time_Days]]</f>
        <v>46668</v>
      </c>
      <c r="L2105" t="str">
        <f>IF(Table2[[#This Row],[Customer_Age]]&lt;30,"Young",IF(Table2[[#This Row],[Customer_Age]]&lt;45,"Middle Age","Old"))</f>
        <v>Old</v>
      </c>
      <c r="M2105" s="3" t="str">
        <f>IF(Table2[[#This Row],[Delivery_Time_Days]]&gt;=7,Table2[[#This Row],[Customer_Rating]],"")</f>
        <v/>
      </c>
      <c r="N2105" s="3">
        <f>IF(Table2[[#This Row],[Delivery_Time_Days]]&lt;7,Table2[[#This Row],[Customer_Rating]],"")</f>
        <v>3.6</v>
      </c>
    </row>
    <row r="2106" spans="1:14" x14ac:dyDescent="0.3">
      <c r="A2106">
        <v>2105</v>
      </c>
      <c r="B2106">
        <v>43</v>
      </c>
      <c r="C2106" t="s">
        <v>23</v>
      </c>
      <c r="D2106" t="s">
        <v>11</v>
      </c>
      <c r="E2106" t="s">
        <v>19</v>
      </c>
      <c r="F2106" s="2">
        <v>506.24</v>
      </c>
      <c r="G2106">
        <v>11</v>
      </c>
      <c r="H2106" s="3">
        <v>4.7</v>
      </c>
      <c r="I2106" t="s">
        <v>17</v>
      </c>
      <c r="J2106" s="1">
        <v>46666</v>
      </c>
      <c r="K2106" s="1">
        <f>Table2[[#This Row],[Order_Date]]+Table2[[#This Row],[Delivery_Time_Days]]</f>
        <v>46677</v>
      </c>
      <c r="L2106" t="str">
        <f>IF(Table2[[#This Row],[Customer_Age]]&lt;30,"Young",IF(Table2[[#This Row],[Customer_Age]]&lt;45,"Middle Age","Old"))</f>
        <v>Middle Age</v>
      </c>
      <c r="M2106" s="3">
        <f>IF(Table2[[#This Row],[Delivery_Time_Days]]&gt;=7,Table2[[#This Row],[Customer_Rating]],"")</f>
        <v>4.7</v>
      </c>
      <c r="N2106" s="3" t="str">
        <f>IF(Table2[[#This Row],[Delivery_Time_Days]]&lt;7,Table2[[#This Row],[Customer_Rating]],"")</f>
        <v/>
      </c>
    </row>
    <row r="2107" spans="1:14" x14ac:dyDescent="0.3">
      <c r="A2107">
        <v>2106</v>
      </c>
      <c r="B2107">
        <v>43</v>
      </c>
      <c r="C2107" t="s">
        <v>23</v>
      </c>
      <c r="D2107" t="s">
        <v>18</v>
      </c>
      <c r="E2107" t="s">
        <v>24</v>
      </c>
      <c r="F2107" s="2">
        <v>324.56</v>
      </c>
      <c r="G2107">
        <v>2</v>
      </c>
      <c r="H2107" s="3">
        <v>2.5</v>
      </c>
      <c r="I2107" t="s">
        <v>13</v>
      </c>
      <c r="J2107" s="1">
        <v>46667</v>
      </c>
      <c r="K2107" s="1">
        <f>Table2[[#This Row],[Order_Date]]+Table2[[#This Row],[Delivery_Time_Days]]</f>
        <v>46669</v>
      </c>
      <c r="L2107" t="str">
        <f>IF(Table2[[#This Row],[Customer_Age]]&lt;30,"Young",IF(Table2[[#This Row],[Customer_Age]]&lt;45,"Middle Age","Old"))</f>
        <v>Middle Age</v>
      </c>
      <c r="M2107" s="3" t="str">
        <f>IF(Table2[[#This Row],[Delivery_Time_Days]]&gt;=7,Table2[[#This Row],[Customer_Rating]],"")</f>
        <v/>
      </c>
      <c r="N2107" s="3">
        <f>IF(Table2[[#This Row],[Delivery_Time_Days]]&lt;7,Table2[[#This Row],[Customer_Rating]],"")</f>
        <v>2.5</v>
      </c>
    </row>
    <row r="2108" spans="1:14" x14ac:dyDescent="0.3">
      <c r="A2108">
        <v>2107</v>
      </c>
      <c r="B2108">
        <v>22</v>
      </c>
      <c r="C2108" t="s">
        <v>14</v>
      </c>
      <c r="D2108" t="s">
        <v>25</v>
      </c>
      <c r="E2108" t="s">
        <v>12</v>
      </c>
      <c r="F2108" s="2">
        <v>617.28</v>
      </c>
      <c r="G2108">
        <v>13</v>
      </c>
      <c r="H2108" s="3">
        <v>3.1</v>
      </c>
      <c r="I2108" t="s">
        <v>17</v>
      </c>
      <c r="J2108" s="1">
        <v>46668</v>
      </c>
      <c r="K2108" s="1">
        <f>Table2[[#This Row],[Order_Date]]+Table2[[#This Row],[Delivery_Time_Days]]</f>
        <v>46681</v>
      </c>
      <c r="L2108" t="str">
        <f>IF(Table2[[#This Row],[Customer_Age]]&lt;30,"Young",IF(Table2[[#This Row],[Customer_Age]]&lt;45,"Middle Age","Old"))</f>
        <v>Young</v>
      </c>
      <c r="M2108" s="3">
        <f>IF(Table2[[#This Row],[Delivery_Time_Days]]&gt;=7,Table2[[#This Row],[Customer_Rating]],"")</f>
        <v>3.1</v>
      </c>
      <c r="N2108" s="3" t="str">
        <f>IF(Table2[[#This Row],[Delivery_Time_Days]]&lt;7,Table2[[#This Row],[Customer_Rating]],"")</f>
        <v/>
      </c>
    </row>
    <row r="2109" spans="1:14" x14ac:dyDescent="0.3">
      <c r="A2109">
        <v>2108</v>
      </c>
      <c r="B2109">
        <v>41</v>
      </c>
      <c r="C2109" t="s">
        <v>23</v>
      </c>
      <c r="D2109" t="s">
        <v>25</v>
      </c>
      <c r="E2109" t="s">
        <v>12</v>
      </c>
      <c r="F2109" s="2">
        <v>1250.1099999999999</v>
      </c>
      <c r="G2109">
        <v>9</v>
      </c>
      <c r="H2109" s="3">
        <v>3.2</v>
      </c>
      <c r="I2109" t="s">
        <v>13</v>
      </c>
      <c r="J2109" s="1">
        <v>46669</v>
      </c>
      <c r="K2109" s="1">
        <f>Table2[[#This Row],[Order_Date]]+Table2[[#This Row],[Delivery_Time_Days]]</f>
        <v>46678</v>
      </c>
      <c r="L2109" t="str">
        <f>IF(Table2[[#This Row],[Customer_Age]]&lt;30,"Young",IF(Table2[[#This Row],[Customer_Age]]&lt;45,"Middle Age","Old"))</f>
        <v>Middle Age</v>
      </c>
      <c r="M2109" s="3">
        <f>IF(Table2[[#This Row],[Delivery_Time_Days]]&gt;=7,Table2[[#This Row],[Customer_Rating]],"")</f>
        <v>3.2</v>
      </c>
      <c r="N2109" s="3" t="str">
        <f>IF(Table2[[#This Row],[Delivery_Time_Days]]&lt;7,Table2[[#This Row],[Customer_Rating]],"")</f>
        <v/>
      </c>
    </row>
    <row r="2110" spans="1:14" x14ac:dyDescent="0.3">
      <c r="A2110">
        <v>2109</v>
      </c>
      <c r="B2110">
        <v>64</v>
      </c>
      <c r="C2110" t="s">
        <v>10</v>
      </c>
      <c r="D2110" t="s">
        <v>20</v>
      </c>
      <c r="E2110" t="s">
        <v>12</v>
      </c>
      <c r="F2110" s="2">
        <v>221.06</v>
      </c>
      <c r="G2110">
        <v>2</v>
      </c>
      <c r="H2110" s="3">
        <v>3.3</v>
      </c>
      <c r="I2110" t="s">
        <v>13</v>
      </c>
      <c r="J2110" s="1">
        <v>46670</v>
      </c>
      <c r="K2110" s="1">
        <f>Table2[[#This Row],[Order_Date]]+Table2[[#This Row],[Delivery_Time_Days]]</f>
        <v>46672</v>
      </c>
      <c r="L2110" t="str">
        <f>IF(Table2[[#This Row],[Customer_Age]]&lt;30,"Young",IF(Table2[[#This Row],[Customer_Age]]&lt;45,"Middle Age","Old"))</f>
        <v>Old</v>
      </c>
      <c r="M2110" s="3" t="str">
        <f>IF(Table2[[#This Row],[Delivery_Time_Days]]&gt;=7,Table2[[#This Row],[Customer_Rating]],"")</f>
        <v/>
      </c>
      <c r="N2110" s="3">
        <f>IF(Table2[[#This Row],[Delivery_Time_Days]]&lt;7,Table2[[#This Row],[Customer_Rating]],"")</f>
        <v>3.3</v>
      </c>
    </row>
    <row r="2111" spans="1:14" x14ac:dyDescent="0.3">
      <c r="A2111">
        <v>2110</v>
      </c>
      <c r="B2111">
        <v>63</v>
      </c>
      <c r="C2111" t="s">
        <v>14</v>
      </c>
      <c r="D2111" t="s">
        <v>11</v>
      </c>
      <c r="E2111" t="s">
        <v>24</v>
      </c>
      <c r="F2111" s="2">
        <v>1279.03</v>
      </c>
      <c r="G2111">
        <v>4</v>
      </c>
      <c r="H2111" s="3">
        <v>1.5</v>
      </c>
      <c r="I2111" t="s">
        <v>17</v>
      </c>
      <c r="J2111" s="1">
        <v>46671</v>
      </c>
      <c r="K2111" s="1">
        <f>Table2[[#This Row],[Order_Date]]+Table2[[#This Row],[Delivery_Time_Days]]</f>
        <v>46675</v>
      </c>
      <c r="L2111" t="str">
        <f>IF(Table2[[#This Row],[Customer_Age]]&lt;30,"Young",IF(Table2[[#This Row],[Customer_Age]]&lt;45,"Middle Age","Old"))</f>
        <v>Old</v>
      </c>
      <c r="M2111" s="3" t="str">
        <f>IF(Table2[[#This Row],[Delivery_Time_Days]]&gt;=7,Table2[[#This Row],[Customer_Rating]],"")</f>
        <v/>
      </c>
      <c r="N2111" s="3">
        <f>IF(Table2[[#This Row],[Delivery_Time_Days]]&lt;7,Table2[[#This Row],[Customer_Rating]],"")</f>
        <v>1.5</v>
      </c>
    </row>
    <row r="2112" spans="1:14" x14ac:dyDescent="0.3">
      <c r="A2112">
        <v>2111</v>
      </c>
      <c r="B2112">
        <v>54</v>
      </c>
      <c r="C2112" t="s">
        <v>14</v>
      </c>
      <c r="D2112" t="s">
        <v>18</v>
      </c>
      <c r="E2112" t="s">
        <v>12</v>
      </c>
      <c r="F2112" s="2">
        <v>6.61</v>
      </c>
      <c r="G2112">
        <v>1</v>
      </c>
      <c r="H2112" s="3">
        <v>3.1</v>
      </c>
      <c r="I2112" t="s">
        <v>17</v>
      </c>
      <c r="J2112" s="1">
        <v>46672</v>
      </c>
      <c r="K2112" s="1">
        <f>Table2[[#This Row],[Order_Date]]+Table2[[#This Row],[Delivery_Time_Days]]</f>
        <v>46673</v>
      </c>
      <c r="L2112" t="str">
        <f>IF(Table2[[#This Row],[Customer_Age]]&lt;30,"Young",IF(Table2[[#This Row],[Customer_Age]]&lt;45,"Middle Age","Old"))</f>
        <v>Old</v>
      </c>
      <c r="M2112" s="3" t="str">
        <f>IF(Table2[[#This Row],[Delivery_Time_Days]]&gt;=7,Table2[[#This Row],[Customer_Rating]],"")</f>
        <v/>
      </c>
      <c r="N2112" s="3">
        <f>IF(Table2[[#This Row],[Delivery_Time_Days]]&lt;7,Table2[[#This Row],[Customer_Rating]],"")</f>
        <v>3.1</v>
      </c>
    </row>
    <row r="2113" spans="1:14" x14ac:dyDescent="0.3">
      <c r="A2113">
        <v>2112</v>
      </c>
      <c r="B2113">
        <v>58</v>
      </c>
      <c r="C2113" t="s">
        <v>10</v>
      </c>
      <c r="D2113" t="s">
        <v>18</v>
      </c>
      <c r="E2113" t="s">
        <v>21</v>
      </c>
      <c r="F2113" s="2">
        <v>1069.52</v>
      </c>
      <c r="G2113">
        <v>2</v>
      </c>
      <c r="H2113" s="3">
        <v>1.5</v>
      </c>
      <c r="I2113" t="s">
        <v>17</v>
      </c>
      <c r="J2113" s="1">
        <v>46673</v>
      </c>
      <c r="K2113" s="1">
        <f>Table2[[#This Row],[Order_Date]]+Table2[[#This Row],[Delivery_Time_Days]]</f>
        <v>46675</v>
      </c>
      <c r="L2113" t="str">
        <f>IF(Table2[[#This Row],[Customer_Age]]&lt;30,"Young",IF(Table2[[#This Row],[Customer_Age]]&lt;45,"Middle Age","Old"))</f>
        <v>Old</v>
      </c>
      <c r="M2113" s="3" t="str">
        <f>IF(Table2[[#This Row],[Delivery_Time_Days]]&gt;=7,Table2[[#This Row],[Customer_Rating]],"")</f>
        <v/>
      </c>
      <c r="N2113" s="3">
        <f>IF(Table2[[#This Row],[Delivery_Time_Days]]&lt;7,Table2[[#This Row],[Customer_Rating]],"")</f>
        <v>1.5</v>
      </c>
    </row>
    <row r="2114" spans="1:14" x14ac:dyDescent="0.3">
      <c r="A2114">
        <v>2113</v>
      </c>
      <c r="B2114">
        <v>57</v>
      </c>
      <c r="C2114" t="s">
        <v>14</v>
      </c>
      <c r="D2114" t="s">
        <v>20</v>
      </c>
      <c r="E2114" t="s">
        <v>16</v>
      </c>
      <c r="F2114" s="2">
        <v>145.88</v>
      </c>
      <c r="G2114">
        <v>9</v>
      </c>
      <c r="H2114" s="3">
        <v>1.7</v>
      </c>
      <c r="I2114" t="s">
        <v>13</v>
      </c>
      <c r="J2114" s="1">
        <v>46674</v>
      </c>
      <c r="K2114" s="1">
        <f>Table2[[#This Row],[Order_Date]]+Table2[[#This Row],[Delivery_Time_Days]]</f>
        <v>46683</v>
      </c>
      <c r="L2114" t="str">
        <f>IF(Table2[[#This Row],[Customer_Age]]&lt;30,"Young",IF(Table2[[#This Row],[Customer_Age]]&lt;45,"Middle Age","Old"))</f>
        <v>Old</v>
      </c>
      <c r="M2114" s="3">
        <f>IF(Table2[[#This Row],[Delivery_Time_Days]]&gt;=7,Table2[[#This Row],[Customer_Rating]],"")</f>
        <v>1.7</v>
      </c>
      <c r="N2114" s="3" t="str">
        <f>IF(Table2[[#This Row],[Delivery_Time_Days]]&lt;7,Table2[[#This Row],[Customer_Rating]],"")</f>
        <v/>
      </c>
    </row>
    <row r="2115" spans="1:14" x14ac:dyDescent="0.3">
      <c r="A2115">
        <v>2114</v>
      </c>
      <c r="B2115">
        <v>42</v>
      </c>
      <c r="C2115" t="s">
        <v>14</v>
      </c>
      <c r="D2115" t="s">
        <v>18</v>
      </c>
      <c r="E2115" t="s">
        <v>21</v>
      </c>
      <c r="F2115" s="2">
        <v>870.72</v>
      </c>
      <c r="G2115">
        <v>13</v>
      </c>
      <c r="H2115" s="3">
        <v>4.9000000000000004</v>
      </c>
      <c r="I2115" t="s">
        <v>17</v>
      </c>
      <c r="J2115" s="1">
        <v>46675</v>
      </c>
      <c r="K2115" s="1">
        <f>Table2[[#This Row],[Order_Date]]+Table2[[#This Row],[Delivery_Time_Days]]</f>
        <v>46688</v>
      </c>
      <c r="L2115" t="str">
        <f>IF(Table2[[#This Row],[Customer_Age]]&lt;30,"Young",IF(Table2[[#This Row],[Customer_Age]]&lt;45,"Middle Age","Old"))</f>
        <v>Middle Age</v>
      </c>
      <c r="M2115" s="3">
        <f>IF(Table2[[#This Row],[Delivery_Time_Days]]&gt;=7,Table2[[#This Row],[Customer_Rating]],"")</f>
        <v>4.9000000000000004</v>
      </c>
      <c r="N2115" s="3" t="str">
        <f>IF(Table2[[#This Row],[Delivery_Time_Days]]&lt;7,Table2[[#This Row],[Customer_Rating]],"")</f>
        <v/>
      </c>
    </row>
    <row r="2116" spans="1:14" x14ac:dyDescent="0.3">
      <c r="A2116">
        <v>2115</v>
      </c>
      <c r="B2116">
        <v>36</v>
      </c>
      <c r="C2116" t="s">
        <v>14</v>
      </c>
      <c r="D2116" t="s">
        <v>20</v>
      </c>
      <c r="E2116" t="s">
        <v>21</v>
      </c>
      <c r="F2116" s="2">
        <v>1034.83</v>
      </c>
      <c r="G2116">
        <v>11</v>
      </c>
      <c r="H2116" s="3">
        <v>3.2</v>
      </c>
      <c r="I2116" t="s">
        <v>17</v>
      </c>
      <c r="J2116" s="1">
        <v>46676</v>
      </c>
      <c r="K2116" s="1">
        <f>Table2[[#This Row],[Order_Date]]+Table2[[#This Row],[Delivery_Time_Days]]</f>
        <v>46687</v>
      </c>
      <c r="L2116" t="str">
        <f>IF(Table2[[#This Row],[Customer_Age]]&lt;30,"Young",IF(Table2[[#This Row],[Customer_Age]]&lt;45,"Middle Age","Old"))</f>
        <v>Middle Age</v>
      </c>
      <c r="M2116" s="3">
        <f>IF(Table2[[#This Row],[Delivery_Time_Days]]&gt;=7,Table2[[#This Row],[Customer_Rating]],"")</f>
        <v>3.2</v>
      </c>
      <c r="N2116" s="3" t="str">
        <f>IF(Table2[[#This Row],[Delivery_Time_Days]]&lt;7,Table2[[#This Row],[Customer_Rating]],"")</f>
        <v/>
      </c>
    </row>
    <row r="2117" spans="1:14" x14ac:dyDescent="0.3">
      <c r="A2117">
        <v>2116</v>
      </c>
      <c r="B2117">
        <v>28</v>
      </c>
      <c r="C2117" t="s">
        <v>14</v>
      </c>
      <c r="D2117" t="s">
        <v>18</v>
      </c>
      <c r="E2117" t="s">
        <v>24</v>
      </c>
      <c r="F2117" s="2">
        <v>1068.99</v>
      </c>
      <c r="G2117">
        <v>6</v>
      </c>
      <c r="H2117" s="3">
        <v>2</v>
      </c>
      <c r="I2117" t="s">
        <v>13</v>
      </c>
      <c r="J2117" s="1">
        <v>46677</v>
      </c>
      <c r="K2117" s="1">
        <f>Table2[[#This Row],[Order_Date]]+Table2[[#This Row],[Delivery_Time_Days]]</f>
        <v>46683</v>
      </c>
      <c r="L2117" t="str">
        <f>IF(Table2[[#This Row],[Customer_Age]]&lt;30,"Young",IF(Table2[[#This Row],[Customer_Age]]&lt;45,"Middle Age","Old"))</f>
        <v>Young</v>
      </c>
      <c r="M2117" s="3" t="str">
        <f>IF(Table2[[#This Row],[Delivery_Time_Days]]&gt;=7,Table2[[#This Row],[Customer_Rating]],"")</f>
        <v/>
      </c>
      <c r="N2117" s="3">
        <f>IF(Table2[[#This Row],[Delivery_Time_Days]]&lt;7,Table2[[#This Row],[Customer_Rating]],"")</f>
        <v>2</v>
      </c>
    </row>
    <row r="2118" spans="1:14" x14ac:dyDescent="0.3">
      <c r="A2118">
        <v>2117</v>
      </c>
      <c r="B2118">
        <v>65</v>
      </c>
      <c r="C2118" t="s">
        <v>10</v>
      </c>
      <c r="D2118" t="s">
        <v>20</v>
      </c>
      <c r="E2118" t="s">
        <v>19</v>
      </c>
      <c r="F2118" s="2">
        <v>255.83</v>
      </c>
      <c r="G2118">
        <v>12</v>
      </c>
      <c r="H2118" s="3">
        <v>2.7</v>
      </c>
      <c r="I2118" t="s">
        <v>13</v>
      </c>
      <c r="J2118" s="1">
        <v>46678</v>
      </c>
      <c r="K2118" s="1">
        <f>Table2[[#This Row],[Order_Date]]+Table2[[#This Row],[Delivery_Time_Days]]</f>
        <v>46690</v>
      </c>
      <c r="L2118" t="str">
        <f>IF(Table2[[#This Row],[Customer_Age]]&lt;30,"Young",IF(Table2[[#This Row],[Customer_Age]]&lt;45,"Middle Age","Old"))</f>
        <v>Old</v>
      </c>
      <c r="M2118" s="3">
        <f>IF(Table2[[#This Row],[Delivery_Time_Days]]&gt;=7,Table2[[#This Row],[Customer_Rating]],"")</f>
        <v>2.7</v>
      </c>
      <c r="N2118" s="3" t="str">
        <f>IF(Table2[[#This Row],[Delivery_Time_Days]]&lt;7,Table2[[#This Row],[Customer_Rating]],"")</f>
        <v/>
      </c>
    </row>
    <row r="2119" spans="1:14" x14ac:dyDescent="0.3">
      <c r="A2119">
        <v>2118</v>
      </c>
      <c r="B2119">
        <v>65</v>
      </c>
      <c r="C2119" t="s">
        <v>23</v>
      </c>
      <c r="D2119" t="s">
        <v>18</v>
      </c>
      <c r="E2119" t="s">
        <v>16</v>
      </c>
      <c r="F2119" s="2">
        <v>1296.96</v>
      </c>
      <c r="G2119">
        <v>11</v>
      </c>
      <c r="H2119" s="3">
        <v>3.3</v>
      </c>
      <c r="I2119" t="s">
        <v>17</v>
      </c>
      <c r="J2119" s="1">
        <v>46679</v>
      </c>
      <c r="K2119" s="1">
        <f>Table2[[#This Row],[Order_Date]]+Table2[[#This Row],[Delivery_Time_Days]]</f>
        <v>46690</v>
      </c>
      <c r="L2119" t="str">
        <f>IF(Table2[[#This Row],[Customer_Age]]&lt;30,"Young",IF(Table2[[#This Row],[Customer_Age]]&lt;45,"Middle Age","Old"))</f>
        <v>Old</v>
      </c>
      <c r="M2119" s="3">
        <f>IF(Table2[[#This Row],[Delivery_Time_Days]]&gt;=7,Table2[[#This Row],[Customer_Rating]],"")</f>
        <v>3.3</v>
      </c>
      <c r="N2119" s="3" t="str">
        <f>IF(Table2[[#This Row],[Delivery_Time_Days]]&lt;7,Table2[[#This Row],[Customer_Rating]],"")</f>
        <v/>
      </c>
    </row>
    <row r="2120" spans="1:14" x14ac:dyDescent="0.3">
      <c r="A2120">
        <v>2119</v>
      </c>
      <c r="B2120">
        <v>28</v>
      </c>
      <c r="C2120" t="s">
        <v>23</v>
      </c>
      <c r="D2120" t="s">
        <v>11</v>
      </c>
      <c r="E2120" t="s">
        <v>16</v>
      </c>
      <c r="F2120" s="2">
        <v>423.7</v>
      </c>
      <c r="G2120">
        <v>12</v>
      </c>
      <c r="H2120" s="3">
        <v>2.2999999999999998</v>
      </c>
      <c r="I2120" t="s">
        <v>13</v>
      </c>
      <c r="J2120" s="1">
        <v>46680</v>
      </c>
      <c r="K2120" s="1">
        <f>Table2[[#This Row],[Order_Date]]+Table2[[#This Row],[Delivery_Time_Days]]</f>
        <v>46692</v>
      </c>
      <c r="L2120" t="str">
        <f>IF(Table2[[#This Row],[Customer_Age]]&lt;30,"Young",IF(Table2[[#This Row],[Customer_Age]]&lt;45,"Middle Age","Old"))</f>
        <v>Young</v>
      </c>
      <c r="M2120" s="3">
        <f>IF(Table2[[#This Row],[Delivery_Time_Days]]&gt;=7,Table2[[#This Row],[Customer_Rating]],"")</f>
        <v>2.2999999999999998</v>
      </c>
      <c r="N2120" s="3" t="str">
        <f>IF(Table2[[#This Row],[Delivery_Time_Days]]&lt;7,Table2[[#This Row],[Customer_Rating]],"")</f>
        <v/>
      </c>
    </row>
    <row r="2121" spans="1:14" x14ac:dyDescent="0.3">
      <c r="A2121">
        <v>2120</v>
      </c>
      <c r="B2121">
        <v>23</v>
      </c>
      <c r="C2121" t="s">
        <v>14</v>
      </c>
      <c r="D2121" t="s">
        <v>15</v>
      </c>
      <c r="E2121" t="s">
        <v>16</v>
      </c>
      <c r="F2121" s="2">
        <v>302.77</v>
      </c>
      <c r="G2121">
        <v>10</v>
      </c>
      <c r="H2121" s="3">
        <v>4.5999999999999996</v>
      </c>
      <c r="I2121" t="s">
        <v>17</v>
      </c>
      <c r="J2121" s="1">
        <v>46681</v>
      </c>
      <c r="K2121" s="1">
        <f>Table2[[#This Row],[Order_Date]]+Table2[[#This Row],[Delivery_Time_Days]]</f>
        <v>46691</v>
      </c>
      <c r="L2121" t="str">
        <f>IF(Table2[[#This Row],[Customer_Age]]&lt;30,"Young",IF(Table2[[#This Row],[Customer_Age]]&lt;45,"Middle Age","Old"))</f>
        <v>Young</v>
      </c>
      <c r="M2121" s="3">
        <f>IF(Table2[[#This Row],[Delivery_Time_Days]]&gt;=7,Table2[[#This Row],[Customer_Rating]],"")</f>
        <v>4.5999999999999996</v>
      </c>
      <c r="N2121" s="3" t="str">
        <f>IF(Table2[[#This Row],[Delivery_Time_Days]]&lt;7,Table2[[#This Row],[Customer_Rating]],"")</f>
        <v/>
      </c>
    </row>
    <row r="2122" spans="1:14" x14ac:dyDescent="0.3">
      <c r="A2122">
        <v>2121</v>
      </c>
      <c r="B2122">
        <v>36</v>
      </c>
      <c r="C2122" t="s">
        <v>23</v>
      </c>
      <c r="D2122" t="s">
        <v>11</v>
      </c>
      <c r="E2122" t="s">
        <v>24</v>
      </c>
      <c r="F2122" s="2">
        <v>26.34</v>
      </c>
      <c r="G2122">
        <v>8</v>
      </c>
      <c r="H2122" s="3">
        <v>1.2</v>
      </c>
      <c r="I2122" t="s">
        <v>17</v>
      </c>
      <c r="J2122" s="1">
        <v>46682</v>
      </c>
      <c r="K2122" s="1">
        <f>Table2[[#This Row],[Order_Date]]+Table2[[#This Row],[Delivery_Time_Days]]</f>
        <v>46690</v>
      </c>
      <c r="L2122" t="str">
        <f>IF(Table2[[#This Row],[Customer_Age]]&lt;30,"Young",IF(Table2[[#This Row],[Customer_Age]]&lt;45,"Middle Age","Old"))</f>
        <v>Middle Age</v>
      </c>
      <c r="M2122" s="3">
        <f>IF(Table2[[#This Row],[Delivery_Time_Days]]&gt;=7,Table2[[#This Row],[Customer_Rating]],"")</f>
        <v>1.2</v>
      </c>
      <c r="N2122" s="3" t="str">
        <f>IF(Table2[[#This Row],[Delivery_Time_Days]]&lt;7,Table2[[#This Row],[Customer_Rating]],"")</f>
        <v/>
      </c>
    </row>
    <row r="2123" spans="1:14" x14ac:dyDescent="0.3">
      <c r="A2123">
        <v>2122</v>
      </c>
      <c r="B2123">
        <v>33</v>
      </c>
      <c r="C2123" t="s">
        <v>14</v>
      </c>
      <c r="D2123" t="s">
        <v>25</v>
      </c>
      <c r="E2123" t="s">
        <v>12</v>
      </c>
      <c r="F2123" s="2">
        <v>948.15</v>
      </c>
      <c r="G2123">
        <v>9</v>
      </c>
      <c r="H2123" s="3">
        <v>2.2000000000000002</v>
      </c>
      <c r="I2123" t="s">
        <v>13</v>
      </c>
      <c r="J2123" s="1">
        <v>46683</v>
      </c>
      <c r="K2123" s="1">
        <f>Table2[[#This Row],[Order_Date]]+Table2[[#This Row],[Delivery_Time_Days]]</f>
        <v>46692</v>
      </c>
      <c r="L2123" t="str">
        <f>IF(Table2[[#This Row],[Customer_Age]]&lt;30,"Young",IF(Table2[[#This Row],[Customer_Age]]&lt;45,"Middle Age","Old"))</f>
        <v>Middle Age</v>
      </c>
      <c r="M2123" s="3">
        <f>IF(Table2[[#This Row],[Delivery_Time_Days]]&gt;=7,Table2[[#This Row],[Customer_Rating]],"")</f>
        <v>2.2000000000000002</v>
      </c>
      <c r="N2123" s="3" t="str">
        <f>IF(Table2[[#This Row],[Delivery_Time_Days]]&lt;7,Table2[[#This Row],[Customer_Rating]],"")</f>
        <v/>
      </c>
    </row>
    <row r="2124" spans="1:14" x14ac:dyDescent="0.3">
      <c r="A2124">
        <v>2123</v>
      </c>
      <c r="B2124">
        <v>40</v>
      </c>
      <c r="C2124" t="s">
        <v>10</v>
      </c>
      <c r="D2124" t="s">
        <v>11</v>
      </c>
      <c r="E2124" t="s">
        <v>12</v>
      </c>
      <c r="F2124" s="2">
        <v>1374.24</v>
      </c>
      <c r="G2124">
        <v>13</v>
      </c>
      <c r="H2124" s="3">
        <v>2.9</v>
      </c>
      <c r="I2124" t="s">
        <v>17</v>
      </c>
      <c r="J2124" s="1">
        <v>46684</v>
      </c>
      <c r="K2124" s="1">
        <f>Table2[[#This Row],[Order_Date]]+Table2[[#This Row],[Delivery_Time_Days]]</f>
        <v>46697</v>
      </c>
      <c r="L2124" t="str">
        <f>IF(Table2[[#This Row],[Customer_Age]]&lt;30,"Young",IF(Table2[[#This Row],[Customer_Age]]&lt;45,"Middle Age","Old"))</f>
        <v>Middle Age</v>
      </c>
      <c r="M2124" s="3">
        <f>IF(Table2[[#This Row],[Delivery_Time_Days]]&gt;=7,Table2[[#This Row],[Customer_Rating]],"")</f>
        <v>2.9</v>
      </c>
      <c r="N2124" s="3" t="str">
        <f>IF(Table2[[#This Row],[Delivery_Time_Days]]&lt;7,Table2[[#This Row],[Customer_Rating]],"")</f>
        <v/>
      </c>
    </row>
    <row r="2125" spans="1:14" x14ac:dyDescent="0.3">
      <c r="A2125">
        <v>2124</v>
      </c>
      <c r="B2125">
        <v>60</v>
      </c>
      <c r="C2125" t="s">
        <v>10</v>
      </c>
      <c r="D2125" t="s">
        <v>11</v>
      </c>
      <c r="E2125" t="s">
        <v>19</v>
      </c>
      <c r="F2125" s="2">
        <v>91.3</v>
      </c>
      <c r="G2125">
        <v>4</v>
      </c>
      <c r="H2125" s="3">
        <v>4.8</v>
      </c>
      <c r="I2125" t="s">
        <v>17</v>
      </c>
      <c r="J2125" s="1">
        <v>46685</v>
      </c>
      <c r="K2125" s="1">
        <f>Table2[[#This Row],[Order_Date]]+Table2[[#This Row],[Delivery_Time_Days]]</f>
        <v>46689</v>
      </c>
      <c r="L2125" t="str">
        <f>IF(Table2[[#This Row],[Customer_Age]]&lt;30,"Young",IF(Table2[[#This Row],[Customer_Age]]&lt;45,"Middle Age","Old"))</f>
        <v>Old</v>
      </c>
      <c r="M2125" s="3" t="str">
        <f>IF(Table2[[#This Row],[Delivery_Time_Days]]&gt;=7,Table2[[#This Row],[Customer_Rating]],"")</f>
        <v/>
      </c>
      <c r="N2125" s="3">
        <f>IF(Table2[[#This Row],[Delivery_Time_Days]]&lt;7,Table2[[#This Row],[Customer_Rating]],"")</f>
        <v>4.8</v>
      </c>
    </row>
    <row r="2126" spans="1:14" x14ac:dyDescent="0.3">
      <c r="A2126">
        <v>2125</v>
      </c>
      <c r="B2126">
        <v>68</v>
      </c>
      <c r="C2126" t="s">
        <v>10</v>
      </c>
      <c r="D2126" t="s">
        <v>20</v>
      </c>
      <c r="E2126" t="s">
        <v>12</v>
      </c>
      <c r="F2126" s="2">
        <v>1386.17</v>
      </c>
      <c r="G2126">
        <v>11</v>
      </c>
      <c r="H2126" s="3">
        <v>3</v>
      </c>
      <c r="I2126" t="s">
        <v>17</v>
      </c>
      <c r="J2126" s="1">
        <v>46686</v>
      </c>
      <c r="K2126" s="1">
        <f>Table2[[#This Row],[Order_Date]]+Table2[[#This Row],[Delivery_Time_Days]]</f>
        <v>46697</v>
      </c>
      <c r="L2126" t="str">
        <f>IF(Table2[[#This Row],[Customer_Age]]&lt;30,"Young",IF(Table2[[#This Row],[Customer_Age]]&lt;45,"Middle Age","Old"))</f>
        <v>Old</v>
      </c>
      <c r="M2126" s="3">
        <f>IF(Table2[[#This Row],[Delivery_Time_Days]]&gt;=7,Table2[[#This Row],[Customer_Rating]],"")</f>
        <v>3</v>
      </c>
      <c r="N2126" s="3" t="str">
        <f>IF(Table2[[#This Row],[Delivery_Time_Days]]&lt;7,Table2[[#This Row],[Customer_Rating]],"")</f>
        <v/>
      </c>
    </row>
    <row r="2127" spans="1:14" x14ac:dyDescent="0.3">
      <c r="A2127">
        <v>2126</v>
      </c>
      <c r="B2127">
        <v>34</v>
      </c>
      <c r="C2127" t="s">
        <v>23</v>
      </c>
      <c r="D2127" t="s">
        <v>18</v>
      </c>
      <c r="E2127" t="s">
        <v>21</v>
      </c>
      <c r="F2127" s="2">
        <v>578.59</v>
      </c>
      <c r="G2127">
        <v>8</v>
      </c>
      <c r="H2127" s="3">
        <v>3.3</v>
      </c>
      <c r="I2127" t="s">
        <v>17</v>
      </c>
      <c r="J2127" s="1">
        <v>46687</v>
      </c>
      <c r="K2127" s="1">
        <f>Table2[[#This Row],[Order_Date]]+Table2[[#This Row],[Delivery_Time_Days]]</f>
        <v>46695</v>
      </c>
      <c r="L2127" t="str">
        <f>IF(Table2[[#This Row],[Customer_Age]]&lt;30,"Young",IF(Table2[[#This Row],[Customer_Age]]&lt;45,"Middle Age","Old"))</f>
        <v>Middle Age</v>
      </c>
      <c r="M2127" s="3">
        <f>IF(Table2[[#This Row],[Delivery_Time_Days]]&gt;=7,Table2[[#This Row],[Customer_Rating]],"")</f>
        <v>3.3</v>
      </c>
      <c r="N2127" s="3" t="str">
        <f>IF(Table2[[#This Row],[Delivery_Time_Days]]&lt;7,Table2[[#This Row],[Customer_Rating]],"")</f>
        <v/>
      </c>
    </row>
    <row r="2128" spans="1:14" x14ac:dyDescent="0.3">
      <c r="A2128">
        <v>2127</v>
      </c>
      <c r="B2128">
        <v>46</v>
      </c>
      <c r="C2128" t="s">
        <v>10</v>
      </c>
      <c r="D2128" t="s">
        <v>22</v>
      </c>
      <c r="E2128" t="s">
        <v>12</v>
      </c>
      <c r="F2128" s="2">
        <v>8.64</v>
      </c>
      <c r="G2128">
        <v>11</v>
      </c>
      <c r="H2128" s="3">
        <v>1.4</v>
      </c>
      <c r="I2128" t="s">
        <v>17</v>
      </c>
      <c r="J2128" s="1">
        <v>46688</v>
      </c>
      <c r="K2128" s="1">
        <f>Table2[[#This Row],[Order_Date]]+Table2[[#This Row],[Delivery_Time_Days]]</f>
        <v>46699</v>
      </c>
      <c r="L2128" t="str">
        <f>IF(Table2[[#This Row],[Customer_Age]]&lt;30,"Young",IF(Table2[[#This Row],[Customer_Age]]&lt;45,"Middle Age","Old"))</f>
        <v>Old</v>
      </c>
      <c r="M2128" s="3">
        <f>IF(Table2[[#This Row],[Delivery_Time_Days]]&gt;=7,Table2[[#This Row],[Customer_Rating]],"")</f>
        <v>1.4</v>
      </c>
      <c r="N2128" s="3" t="str">
        <f>IF(Table2[[#This Row],[Delivery_Time_Days]]&lt;7,Table2[[#This Row],[Customer_Rating]],"")</f>
        <v/>
      </c>
    </row>
    <row r="2129" spans="1:14" x14ac:dyDescent="0.3">
      <c r="A2129">
        <v>2128</v>
      </c>
      <c r="B2129">
        <v>24</v>
      </c>
      <c r="C2129" t="s">
        <v>10</v>
      </c>
      <c r="D2129" t="s">
        <v>22</v>
      </c>
      <c r="E2129" t="s">
        <v>21</v>
      </c>
      <c r="F2129" s="2">
        <v>848.69</v>
      </c>
      <c r="G2129">
        <v>6</v>
      </c>
      <c r="H2129" s="3">
        <v>3.1</v>
      </c>
      <c r="I2129" t="s">
        <v>17</v>
      </c>
      <c r="J2129" s="1">
        <v>46689</v>
      </c>
      <c r="K2129" s="1">
        <f>Table2[[#This Row],[Order_Date]]+Table2[[#This Row],[Delivery_Time_Days]]</f>
        <v>46695</v>
      </c>
      <c r="L2129" t="str">
        <f>IF(Table2[[#This Row],[Customer_Age]]&lt;30,"Young",IF(Table2[[#This Row],[Customer_Age]]&lt;45,"Middle Age","Old"))</f>
        <v>Young</v>
      </c>
      <c r="M2129" s="3" t="str">
        <f>IF(Table2[[#This Row],[Delivery_Time_Days]]&gt;=7,Table2[[#This Row],[Customer_Rating]],"")</f>
        <v/>
      </c>
      <c r="N2129" s="3">
        <f>IF(Table2[[#This Row],[Delivery_Time_Days]]&lt;7,Table2[[#This Row],[Customer_Rating]],"")</f>
        <v>3.1</v>
      </c>
    </row>
    <row r="2130" spans="1:14" x14ac:dyDescent="0.3">
      <c r="A2130">
        <v>2129</v>
      </c>
      <c r="B2130">
        <v>28</v>
      </c>
      <c r="C2130" t="s">
        <v>23</v>
      </c>
      <c r="D2130" t="s">
        <v>25</v>
      </c>
      <c r="E2130" t="s">
        <v>12</v>
      </c>
      <c r="F2130" s="2">
        <v>245.67</v>
      </c>
      <c r="G2130">
        <v>7</v>
      </c>
      <c r="H2130" s="3">
        <v>4.9000000000000004</v>
      </c>
      <c r="I2130" t="s">
        <v>17</v>
      </c>
      <c r="J2130" s="1">
        <v>46690</v>
      </c>
      <c r="K2130" s="1">
        <f>Table2[[#This Row],[Order_Date]]+Table2[[#This Row],[Delivery_Time_Days]]</f>
        <v>46697</v>
      </c>
      <c r="L2130" t="str">
        <f>IF(Table2[[#This Row],[Customer_Age]]&lt;30,"Young",IF(Table2[[#This Row],[Customer_Age]]&lt;45,"Middle Age","Old"))</f>
        <v>Young</v>
      </c>
      <c r="M2130" s="3">
        <f>IF(Table2[[#This Row],[Delivery_Time_Days]]&gt;=7,Table2[[#This Row],[Customer_Rating]],"")</f>
        <v>4.9000000000000004</v>
      </c>
      <c r="N2130" s="3" t="str">
        <f>IF(Table2[[#This Row],[Delivery_Time_Days]]&lt;7,Table2[[#This Row],[Customer_Rating]],"")</f>
        <v/>
      </c>
    </row>
    <row r="2131" spans="1:14" x14ac:dyDescent="0.3">
      <c r="A2131">
        <v>2130</v>
      </c>
      <c r="B2131">
        <v>51</v>
      </c>
      <c r="C2131" t="s">
        <v>23</v>
      </c>
      <c r="D2131" t="s">
        <v>22</v>
      </c>
      <c r="E2131" t="s">
        <v>16</v>
      </c>
      <c r="F2131" s="2">
        <v>1147.2</v>
      </c>
      <c r="G2131">
        <v>8</v>
      </c>
      <c r="H2131" s="3">
        <v>4.9000000000000004</v>
      </c>
      <c r="I2131" t="s">
        <v>13</v>
      </c>
      <c r="J2131" s="1">
        <v>46691</v>
      </c>
      <c r="K2131" s="1">
        <f>Table2[[#This Row],[Order_Date]]+Table2[[#This Row],[Delivery_Time_Days]]</f>
        <v>46699</v>
      </c>
      <c r="L2131" t="str">
        <f>IF(Table2[[#This Row],[Customer_Age]]&lt;30,"Young",IF(Table2[[#This Row],[Customer_Age]]&lt;45,"Middle Age","Old"))</f>
        <v>Old</v>
      </c>
      <c r="M2131" s="3">
        <f>IF(Table2[[#This Row],[Delivery_Time_Days]]&gt;=7,Table2[[#This Row],[Customer_Rating]],"")</f>
        <v>4.9000000000000004</v>
      </c>
      <c r="N2131" s="3" t="str">
        <f>IF(Table2[[#This Row],[Delivery_Time_Days]]&lt;7,Table2[[#This Row],[Customer_Rating]],"")</f>
        <v/>
      </c>
    </row>
    <row r="2132" spans="1:14" x14ac:dyDescent="0.3">
      <c r="A2132">
        <v>2131</v>
      </c>
      <c r="B2132">
        <v>23</v>
      </c>
      <c r="C2132" t="s">
        <v>23</v>
      </c>
      <c r="D2132" t="s">
        <v>15</v>
      </c>
      <c r="E2132" t="s">
        <v>19</v>
      </c>
      <c r="F2132" s="2">
        <v>362.46</v>
      </c>
      <c r="G2132">
        <v>8</v>
      </c>
      <c r="H2132" s="3">
        <v>4.3</v>
      </c>
      <c r="I2132" t="s">
        <v>17</v>
      </c>
      <c r="J2132" s="1">
        <v>46692</v>
      </c>
      <c r="K2132" s="1">
        <f>Table2[[#This Row],[Order_Date]]+Table2[[#This Row],[Delivery_Time_Days]]</f>
        <v>46700</v>
      </c>
      <c r="L2132" t="str">
        <f>IF(Table2[[#This Row],[Customer_Age]]&lt;30,"Young",IF(Table2[[#This Row],[Customer_Age]]&lt;45,"Middle Age","Old"))</f>
        <v>Young</v>
      </c>
      <c r="M2132" s="3">
        <f>IF(Table2[[#This Row],[Delivery_Time_Days]]&gt;=7,Table2[[#This Row],[Customer_Rating]],"")</f>
        <v>4.3</v>
      </c>
      <c r="N2132" s="3" t="str">
        <f>IF(Table2[[#This Row],[Delivery_Time_Days]]&lt;7,Table2[[#This Row],[Customer_Rating]],"")</f>
        <v/>
      </c>
    </row>
    <row r="2133" spans="1:14" x14ac:dyDescent="0.3">
      <c r="A2133">
        <v>2132</v>
      </c>
      <c r="B2133">
        <v>51</v>
      </c>
      <c r="C2133" t="s">
        <v>23</v>
      </c>
      <c r="D2133" t="s">
        <v>11</v>
      </c>
      <c r="E2133" t="s">
        <v>16</v>
      </c>
      <c r="F2133" s="2">
        <v>1184.3</v>
      </c>
      <c r="G2133">
        <v>1</v>
      </c>
      <c r="H2133" s="3">
        <v>2.6</v>
      </c>
      <c r="I2133" t="s">
        <v>13</v>
      </c>
      <c r="J2133" s="1">
        <v>46693</v>
      </c>
      <c r="K2133" s="1">
        <f>Table2[[#This Row],[Order_Date]]+Table2[[#This Row],[Delivery_Time_Days]]</f>
        <v>46694</v>
      </c>
      <c r="L2133" t="str">
        <f>IF(Table2[[#This Row],[Customer_Age]]&lt;30,"Young",IF(Table2[[#This Row],[Customer_Age]]&lt;45,"Middle Age","Old"))</f>
        <v>Old</v>
      </c>
      <c r="M2133" s="3" t="str">
        <f>IF(Table2[[#This Row],[Delivery_Time_Days]]&gt;=7,Table2[[#This Row],[Customer_Rating]],"")</f>
        <v/>
      </c>
      <c r="N2133" s="3">
        <f>IF(Table2[[#This Row],[Delivery_Time_Days]]&lt;7,Table2[[#This Row],[Customer_Rating]],"")</f>
        <v>2.6</v>
      </c>
    </row>
    <row r="2134" spans="1:14" x14ac:dyDescent="0.3">
      <c r="A2134">
        <v>2133</v>
      </c>
      <c r="B2134">
        <v>50</v>
      </c>
      <c r="C2134" t="s">
        <v>23</v>
      </c>
      <c r="D2134" t="s">
        <v>18</v>
      </c>
      <c r="E2134" t="s">
        <v>24</v>
      </c>
      <c r="F2134" s="2">
        <v>70.010000000000005</v>
      </c>
      <c r="G2134">
        <v>10</v>
      </c>
      <c r="H2134" s="3">
        <v>4.9000000000000004</v>
      </c>
      <c r="I2134" t="s">
        <v>13</v>
      </c>
      <c r="J2134" s="1">
        <v>46694</v>
      </c>
      <c r="K2134" s="1">
        <f>Table2[[#This Row],[Order_Date]]+Table2[[#This Row],[Delivery_Time_Days]]</f>
        <v>46704</v>
      </c>
      <c r="L2134" t="str">
        <f>IF(Table2[[#This Row],[Customer_Age]]&lt;30,"Young",IF(Table2[[#This Row],[Customer_Age]]&lt;45,"Middle Age","Old"))</f>
        <v>Old</v>
      </c>
      <c r="M2134" s="3">
        <f>IF(Table2[[#This Row],[Delivery_Time_Days]]&gt;=7,Table2[[#This Row],[Customer_Rating]],"")</f>
        <v>4.9000000000000004</v>
      </c>
      <c r="N2134" s="3" t="str">
        <f>IF(Table2[[#This Row],[Delivery_Time_Days]]&lt;7,Table2[[#This Row],[Customer_Rating]],"")</f>
        <v/>
      </c>
    </row>
    <row r="2135" spans="1:14" x14ac:dyDescent="0.3">
      <c r="A2135">
        <v>2134</v>
      </c>
      <c r="B2135">
        <v>61</v>
      </c>
      <c r="C2135" t="s">
        <v>10</v>
      </c>
      <c r="D2135" t="s">
        <v>25</v>
      </c>
      <c r="E2135" t="s">
        <v>21</v>
      </c>
      <c r="F2135" s="2">
        <v>1307.9000000000001</v>
      </c>
      <c r="G2135">
        <v>3</v>
      </c>
      <c r="H2135" s="3">
        <v>3.4</v>
      </c>
      <c r="I2135" t="s">
        <v>17</v>
      </c>
      <c r="J2135" s="1">
        <v>46695</v>
      </c>
      <c r="K2135" s="1">
        <f>Table2[[#This Row],[Order_Date]]+Table2[[#This Row],[Delivery_Time_Days]]</f>
        <v>46698</v>
      </c>
      <c r="L2135" t="str">
        <f>IF(Table2[[#This Row],[Customer_Age]]&lt;30,"Young",IF(Table2[[#This Row],[Customer_Age]]&lt;45,"Middle Age","Old"))</f>
        <v>Old</v>
      </c>
      <c r="M2135" s="3" t="str">
        <f>IF(Table2[[#This Row],[Delivery_Time_Days]]&gt;=7,Table2[[#This Row],[Customer_Rating]],"")</f>
        <v/>
      </c>
      <c r="N2135" s="3">
        <f>IF(Table2[[#This Row],[Delivery_Time_Days]]&lt;7,Table2[[#This Row],[Customer_Rating]],"")</f>
        <v>3.4</v>
      </c>
    </row>
    <row r="2136" spans="1:14" x14ac:dyDescent="0.3">
      <c r="A2136">
        <v>2135</v>
      </c>
      <c r="B2136">
        <v>31</v>
      </c>
      <c r="C2136" t="s">
        <v>23</v>
      </c>
      <c r="D2136" t="s">
        <v>15</v>
      </c>
      <c r="E2136" t="s">
        <v>21</v>
      </c>
      <c r="F2136" s="2">
        <v>1087.3699999999999</v>
      </c>
      <c r="G2136">
        <v>13</v>
      </c>
      <c r="H2136" s="3">
        <v>3.8</v>
      </c>
      <c r="I2136" t="s">
        <v>13</v>
      </c>
      <c r="J2136" s="1">
        <v>46696</v>
      </c>
      <c r="K2136" s="1">
        <f>Table2[[#This Row],[Order_Date]]+Table2[[#This Row],[Delivery_Time_Days]]</f>
        <v>46709</v>
      </c>
      <c r="L2136" t="str">
        <f>IF(Table2[[#This Row],[Customer_Age]]&lt;30,"Young",IF(Table2[[#This Row],[Customer_Age]]&lt;45,"Middle Age","Old"))</f>
        <v>Middle Age</v>
      </c>
      <c r="M2136" s="3">
        <f>IF(Table2[[#This Row],[Delivery_Time_Days]]&gt;=7,Table2[[#This Row],[Customer_Rating]],"")</f>
        <v>3.8</v>
      </c>
      <c r="N2136" s="3" t="str">
        <f>IF(Table2[[#This Row],[Delivery_Time_Days]]&lt;7,Table2[[#This Row],[Customer_Rating]],"")</f>
        <v/>
      </c>
    </row>
    <row r="2137" spans="1:14" x14ac:dyDescent="0.3">
      <c r="A2137">
        <v>2136</v>
      </c>
      <c r="B2137">
        <v>55</v>
      </c>
      <c r="C2137" t="s">
        <v>14</v>
      </c>
      <c r="D2137" t="s">
        <v>15</v>
      </c>
      <c r="E2137" t="s">
        <v>19</v>
      </c>
      <c r="F2137" s="2">
        <v>485.31</v>
      </c>
      <c r="G2137">
        <v>1</v>
      </c>
      <c r="H2137" s="3">
        <v>2.1</v>
      </c>
      <c r="I2137" t="s">
        <v>13</v>
      </c>
      <c r="J2137" s="1">
        <v>46697</v>
      </c>
      <c r="K2137" s="1">
        <f>Table2[[#This Row],[Order_Date]]+Table2[[#This Row],[Delivery_Time_Days]]</f>
        <v>46698</v>
      </c>
      <c r="L2137" t="str">
        <f>IF(Table2[[#This Row],[Customer_Age]]&lt;30,"Young",IF(Table2[[#This Row],[Customer_Age]]&lt;45,"Middle Age","Old"))</f>
        <v>Old</v>
      </c>
      <c r="M2137" s="3" t="str">
        <f>IF(Table2[[#This Row],[Delivery_Time_Days]]&gt;=7,Table2[[#This Row],[Customer_Rating]],"")</f>
        <v/>
      </c>
      <c r="N2137" s="3">
        <f>IF(Table2[[#This Row],[Delivery_Time_Days]]&lt;7,Table2[[#This Row],[Customer_Rating]],"")</f>
        <v>2.1</v>
      </c>
    </row>
    <row r="2138" spans="1:14" x14ac:dyDescent="0.3">
      <c r="A2138">
        <v>2137</v>
      </c>
      <c r="B2138">
        <v>33</v>
      </c>
      <c r="C2138" t="s">
        <v>10</v>
      </c>
      <c r="D2138" t="s">
        <v>11</v>
      </c>
      <c r="E2138" t="s">
        <v>19</v>
      </c>
      <c r="F2138" s="2">
        <v>173.92</v>
      </c>
      <c r="G2138">
        <v>1</v>
      </c>
      <c r="H2138" s="3">
        <v>2.5</v>
      </c>
      <c r="I2138" t="s">
        <v>13</v>
      </c>
      <c r="J2138" s="1">
        <v>46698</v>
      </c>
      <c r="K2138" s="1">
        <f>Table2[[#This Row],[Order_Date]]+Table2[[#This Row],[Delivery_Time_Days]]</f>
        <v>46699</v>
      </c>
      <c r="L2138" t="str">
        <f>IF(Table2[[#This Row],[Customer_Age]]&lt;30,"Young",IF(Table2[[#This Row],[Customer_Age]]&lt;45,"Middle Age","Old"))</f>
        <v>Middle Age</v>
      </c>
      <c r="M2138" s="3" t="str">
        <f>IF(Table2[[#This Row],[Delivery_Time_Days]]&gt;=7,Table2[[#This Row],[Customer_Rating]],"")</f>
        <v/>
      </c>
      <c r="N2138" s="3">
        <f>IF(Table2[[#This Row],[Delivery_Time_Days]]&lt;7,Table2[[#This Row],[Customer_Rating]],"")</f>
        <v>2.5</v>
      </c>
    </row>
    <row r="2139" spans="1:14" x14ac:dyDescent="0.3">
      <c r="A2139">
        <v>2138</v>
      </c>
      <c r="B2139">
        <v>41</v>
      </c>
      <c r="C2139" t="s">
        <v>23</v>
      </c>
      <c r="D2139" t="s">
        <v>18</v>
      </c>
      <c r="E2139" t="s">
        <v>12</v>
      </c>
      <c r="F2139" s="2">
        <v>343.96</v>
      </c>
      <c r="G2139">
        <v>3</v>
      </c>
      <c r="H2139" s="3">
        <v>1.6</v>
      </c>
      <c r="I2139" t="s">
        <v>17</v>
      </c>
      <c r="J2139" s="1">
        <v>46699</v>
      </c>
      <c r="K2139" s="1">
        <f>Table2[[#This Row],[Order_Date]]+Table2[[#This Row],[Delivery_Time_Days]]</f>
        <v>46702</v>
      </c>
      <c r="L2139" t="str">
        <f>IF(Table2[[#This Row],[Customer_Age]]&lt;30,"Young",IF(Table2[[#This Row],[Customer_Age]]&lt;45,"Middle Age","Old"))</f>
        <v>Middle Age</v>
      </c>
      <c r="M2139" s="3" t="str">
        <f>IF(Table2[[#This Row],[Delivery_Time_Days]]&gt;=7,Table2[[#This Row],[Customer_Rating]],"")</f>
        <v/>
      </c>
      <c r="N2139" s="3">
        <f>IF(Table2[[#This Row],[Delivery_Time_Days]]&lt;7,Table2[[#This Row],[Customer_Rating]],"")</f>
        <v>1.6</v>
      </c>
    </row>
    <row r="2140" spans="1:14" x14ac:dyDescent="0.3">
      <c r="A2140">
        <v>2139</v>
      </c>
      <c r="B2140">
        <v>68</v>
      </c>
      <c r="C2140" t="s">
        <v>10</v>
      </c>
      <c r="D2140" t="s">
        <v>15</v>
      </c>
      <c r="E2140" t="s">
        <v>21</v>
      </c>
      <c r="F2140" s="2">
        <v>1226.52</v>
      </c>
      <c r="G2140">
        <v>11</v>
      </c>
      <c r="H2140" s="3">
        <v>2.9</v>
      </c>
      <c r="I2140" t="s">
        <v>17</v>
      </c>
      <c r="J2140" s="1">
        <v>46700</v>
      </c>
      <c r="K2140" s="1">
        <f>Table2[[#This Row],[Order_Date]]+Table2[[#This Row],[Delivery_Time_Days]]</f>
        <v>46711</v>
      </c>
      <c r="L2140" t="str">
        <f>IF(Table2[[#This Row],[Customer_Age]]&lt;30,"Young",IF(Table2[[#This Row],[Customer_Age]]&lt;45,"Middle Age","Old"))</f>
        <v>Old</v>
      </c>
      <c r="M2140" s="3">
        <f>IF(Table2[[#This Row],[Delivery_Time_Days]]&gt;=7,Table2[[#This Row],[Customer_Rating]],"")</f>
        <v>2.9</v>
      </c>
      <c r="N2140" s="3" t="str">
        <f>IF(Table2[[#This Row],[Delivery_Time_Days]]&lt;7,Table2[[#This Row],[Customer_Rating]],"")</f>
        <v/>
      </c>
    </row>
    <row r="2141" spans="1:14" x14ac:dyDescent="0.3">
      <c r="A2141">
        <v>2140</v>
      </c>
      <c r="B2141">
        <v>32</v>
      </c>
      <c r="C2141" t="s">
        <v>10</v>
      </c>
      <c r="D2141" t="s">
        <v>22</v>
      </c>
      <c r="E2141" t="s">
        <v>16</v>
      </c>
      <c r="F2141" s="2">
        <v>1386</v>
      </c>
      <c r="G2141">
        <v>14</v>
      </c>
      <c r="H2141" s="3">
        <v>1.8</v>
      </c>
      <c r="I2141" t="s">
        <v>17</v>
      </c>
      <c r="J2141" s="1">
        <v>46701</v>
      </c>
      <c r="K2141" s="1">
        <f>Table2[[#This Row],[Order_Date]]+Table2[[#This Row],[Delivery_Time_Days]]</f>
        <v>46715</v>
      </c>
      <c r="L2141" t="str">
        <f>IF(Table2[[#This Row],[Customer_Age]]&lt;30,"Young",IF(Table2[[#This Row],[Customer_Age]]&lt;45,"Middle Age","Old"))</f>
        <v>Middle Age</v>
      </c>
      <c r="M2141" s="3">
        <f>IF(Table2[[#This Row],[Delivery_Time_Days]]&gt;=7,Table2[[#This Row],[Customer_Rating]],"")</f>
        <v>1.8</v>
      </c>
      <c r="N2141" s="3" t="str">
        <f>IF(Table2[[#This Row],[Delivery_Time_Days]]&lt;7,Table2[[#This Row],[Customer_Rating]],"")</f>
        <v/>
      </c>
    </row>
    <row r="2142" spans="1:14" x14ac:dyDescent="0.3">
      <c r="A2142">
        <v>2141</v>
      </c>
      <c r="B2142">
        <v>25</v>
      </c>
      <c r="C2142" t="s">
        <v>23</v>
      </c>
      <c r="D2142" t="s">
        <v>20</v>
      </c>
      <c r="E2142" t="s">
        <v>21</v>
      </c>
      <c r="F2142" s="2">
        <v>729.54</v>
      </c>
      <c r="G2142">
        <v>14</v>
      </c>
      <c r="H2142" s="3">
        <v>1.4</v>
      </c>
      <c r="I2142" t="s">
        <v>17</v>
      </c>
      <c r="J2142" s="1">
        <v>46702</v>
      </c>
      <c r="K2142" s="1">
        <f>Table2[[#This Row],[Order_Date]]+Table2[[#This Row],[Delivery_Time_Days]]</f>
        <v>46716</v>
      </c>
      <c r="L2142" t="str">
        <f>IF(Table2[[#This Row],[Customer_Age]]&lt;30,"Young",IF(Table2[[#This Row],[Customer_Age]]&lt;45,"Middle Age","Old"))</f>
        <v>Young</v>
      </c>
      <c r="M2142" s="3">
        <f>IF(Table2[[#This Row],[Delivery_Time_Days]]&gt;=7,Table2[[#This Row],[Customer_Rating]],"")</f>
        <v>1.4</v>
      </c>
      <c r="N2142" s="3" t="str">
        <f>IF(Table2[[#This Row],[Delivery_Time_Days]]&lt;7,Table2[[#This Row],[Customer_Rating]],"")</f>
        <v/>
      </c>
    </row>
    <row r="2143" spans="1:14" x14ac:dyDescent="0.3">
      <c r="A2143">
        <v>2142</v>
      </c>
      <c r="B2143">
        <v>33</v>
      </c>
      <c r="C2143" t="s">
        <v>10</v>
      </c>
      <c r="D2143" t="s">
        <v>22</v>
      </c>
      <c r="E2143" t="s">
        <v>21</v>
      </c>
      <c r="F2143" s="2">
        <v>856.89</v>
      </c>
      <c r="G2143">
        <v>7</v>
      </c>
      <c r="H2143" s="3">
        <v>2.9</v>
      </c>
      <c r="I2143" t="s">
        <v>13</v>
      </c>
      <c r="J2143" s="1">
        <v>46703</v>
      </c>
      <c r="K2143" s="1">
        <f>Table2[[#This Row],[Order_Date]]+Table2[[#This Row],[Delivery_Time_Days]]</f>
        <v>46710</v>
      </c>
      <c r="L2143" t="str">
        <f>IF(Table2[[#This Row],[Customer_Age]]&lt;30,"Young",IF(Table2[[#This Row],[Customer_Age]]&lt;45,"Middle Age","Old"))</f>
        <v>Middle Age</v>
      </c>
      <c r="M2143" s="3">
        <f>IF(Table2[[#This Row],[Delivery_Time_Days]]&gt;=7,Table2[[#This Row],[Customer_Rating]],"")</f>
        <v>2.9</v>
      </c>
      <c r="N2143" s="3" t="str">
        <f>IF(Table2[[#This Row],[Delivery_Time_Days]]&lt;7,Table2[[#This Row],[Customer_Rating]],"")</f>
        <v/>
      </c>
    </row>
    <row r="2144" spans="1:14" x14ac:dyDescent="0.3">
      <c r="A2144">
        <v>2143</v>
      </c>
      <c r="B2144">
        <v>19</v>
      </c>
      <c r="C2144" t="s">
        <v>10</v>
      </c>
      <c r="D2144" t="s">
        <v>11</v>
      </c>
      <c r="E2144" t="s">
        <v>16</v>
      </c>
      <c r="F2144" s="2">
        <v>66.760000000000005</v>
      </c>
      <c r="G2144">
        <v>11</v>
      </c>
      <c r="H2144" s="3">
        <v>1.7</v>
      </c>
      <c r="I2144" t="s">
        <v>17</v>
      </c>
      <c r="J2144" s="1">
        <v>46704</v>
      </c>
      <c r="K2144" s="1">
        <f>Table2[[#This Row],[Order_Date]]+Table2[[#This Row],[Delivery_Time_Days]]</f>
        <v>46715</v>
      </c>
      <c r="L2144" t="str">
        <f>IF(Table2[[#This Row],[Customer_Age]]&lt;30,"Young",IF(Table2[[#This Row],[Customer_Age]]&lt;45,"Middle Age","Old"))</f>
        <v>Young</v>
      </c>
      <c r="M2144" s="3">
        <f>IF(Table2[[#This Row],[Delivery_Time_Days]]&gt;=7,Table2[[#This Row],[Customer_Rating]],"")</f>
        <v>1.7</v>
      </c>
      <c r="N2144" s="3" t="str">
        <f>IF(Table2[[#This Row],[Delivery_Time_Days]]&lt;7,Table2[[#This Row],[Customer_Rating]],"")</f>
        <v/>
      </c>
    </row>
    <row r="2145" spans="1:14" x14ac:dyDescent="0.3">
      <c r="A2145">
        <v>2144</v>
      </c>
      <c r="B2145">
        <v>38</v>
      </c>
      <c r="C2145" t="s">
        <v>10</v>
      </c>
      <c r="D2145" t="s">
        <v>22</v>
      </c>
      <c r="E2145" t="s">
        <v>24</v>
      </c>
      <c r="F2145" s="2">
        <v>271.01</v>
      </c>
      <c r="G2145">
        <v>4</v>
      </c>
      <c r="H2145" s="3">
        <v>4.8</v>
      </c>
      <c r="I2145" t="s">
        <v>17</v>
      </c>
      <c r="J2145" s="1">
        <v>46705</v>
      </c>
      <c r="K2145" s="1">
        <f>Table2[[#This Row],[Order_Date]]+Table2[[#This Row],[Delivery_Time_Days]]</f>
        <v>46709</v>
      </c>
      <c r="L2145" t="str">
        <f>IF(Table2[[#This Row],[Customer_Age]]&lt;30,"Young",IF(Table2[[#This Row],[Customer_Age]]&lt;45,"Middle Age","Old"))</f>
        <v>Middle Age</v>
      </c>
      <c r="M2145" s="3" t="str">
        <f>IF(Table2[[#This Row],[Delivery_Time_Days]]&gt;=7,Table2[[#This Row],[Customer_Rating]],"")</f>
        <v/>
      </c>
      <c r="N2145" s="3">
        <f>IF(Table2[[#This Row],[Delivery_Time_Days]]&lt;7,Table2[[#This Row],[Customer_Rating]],"")</f>
        <v>4.8</v>
      </c>
    </row>
    <row r="2146" spans="1:14" x14ac:dyDescent="0.3">
      <c r="A2146">
        <v>2145</v>
      </c>
      <c r="B2146">
        <v>45</v>
      </c>
      <c r="C2146" t="s">
        <v>10</v>
      </c>
      <c r="D2146" t="s">
        <v>25</v>
      </c>
      <c r="E2146" t="s">
        <v>24</v>
      </c>
      <c r="F2146" s="2">
        <v>1494.71</v>
      </c>
      <c r="G2146">
        <v>2</v>
      </c>
      <c r="H2146" s="3">
        <v>4.3</v>
      </c>
      <c r="I2146" t="s">
        <v>17</v>
      </c>
      <c r="J2146" s="1">
        <v>46706</v>
      </c>
      <c r="K2146" s="1">
        <f>Table2[[#This Row],[Order_Date]]+Table2[[#This Row],[Delivery_Time_Days]]</f>
        <v>46708</v>
      </c>
      <c r="L2146" t="str">
        <f>IF(Table2[[#This Row],[Customer_Age]]&lt;30,"Young",IF(Table2[[#This Row],[Customer_Age]]&lt;45,"Middle Age","Old"))</f>
        <v>Old</v>
      </c>
      <c r="M2146" s="3" t="str">
        <f>IF(Table2[[#This Row],[Delivery_Time_Days]]&gt;=7,Table2[[#This Row],[Customer_Rating]],"")</f>
        <v/>
      </c>
      <c r="N2146" s="3">
        <f>IF(Table2[[#This Row],[Delivery_Time_Days]]&lt;7,Table2[[#This Row],[Customer_Rating]],"")</f>
        <v>4.3</v>
      </c>
    </row>
    <row r="2147" spans="1:14" x14ac:dyDescent="0.3">
      <c r="A2147">
        <v>2146</v>
      </c>
      <c r="B2147">
        <v>19</v>
      </c>
      <c r="C2147" t="s">
        <v>14</v>
      </c>
      <c r="D2147" t="s">
        <v>25</v>
      </c>
      <c r="E2147" t="s">
        <v>12</v>
      </c>
      <c r="F2147" s="2">
        <v>190.35</v>
      </c>
      <c r="G2147">
        <v>2</v>
      </c>
      <c r="H2147" s="3">
        <v>3.5</v>
      </c>
      <c r="I2147" t="s">
        <v>13</v>
      </c>
      <c r="J2147" s="1">
        <v>46707</v>
      </c>
      <c r="K2147" s="1">
        <f>Table2[[#This Row],[Order_Date]]+Table2[[#This Row],[Delivery_Time_Days]]</f>
        <v>46709</v>
      </c>
      <c r="L2147" t="str">
        <f>IF(Table2[[#This Row],[Customer_Age]]&lt;30,"Young",IF(Table2[[#This Row],[Customer_Age]]&lt;45,"Middle Age","Old"))</f>
        <v>Young</v>
      </c>
      <c r="M2147" s="3" t="str">
        <f>IF(Table2[[#This Row],[Delivery_Time_Days]]&gt;=7,Table2[[#This Row],[Customer_Rating]],"")</f>
        <v/>
      </c>
      <c r="N2147" s="3">
        <f>IF(Table2[[#This Row],[Delivery_Time_Days]]&lt;7,Table2[[#This Row],[Customer_Rating]],"")</f>
        <v>3.5</v>
      </c>
    </row>
    <row r="2148" spans="1:14" x14ac:dyDescent="0.3">
      <c r="A2148">
        <v>2147</v>
      </c>
      <c r="B2148">
        <v>50</v>
      </c>
      <c r="C2148" t="s">
        <v>10</v>
      </c>
      <c r="D2148" t="s">
        <v>20</v>
      </c>
      <c r="E2148" t="s">
        <v>24</v>
      </c>
      <c r="F2148" s="2">
        <v>192.45</v>
      </c>
      <c r="G2148">
        <v>1</v>
      </c>
      <c r="H2148" s="3">
        <v>2.7</v>
      </c>
      <c r="I2148" t="s">
        <v>13</v>
      </c>
      <c r="J2148" s="1">
        <v>46708</v>
      </c>
      <c r="K2148" s="1">
        <f>Table2[[#This Row],[Order_Date]]+Table2[[#This Row],[Delivery_Time_Days]]</f>
        <v>46709</v>
      </c>
      <c r="L2148" t="str">
        <f>IF(Table2[[#This Row],[Customer_Age]]&lt;30,"Young",IF(Table2[[#This Row],[Customer_Age]]&lt;45,"Middle Age","Old"))</f>
        <v>Old</v>
      </c>
      <c r="M2148" s="3" t="str">
        <f>IF(Table2[[#This Row],[Delivery_Time_Days]]&gt;=7,Table2[[#This Row],[Customer_Rating]],"")</f>
        <v/>
      </c>
      <c r="N2148" s="3">
        <f>IF(Table2[[#This Row],[Delivery_Time_Days]]&lt;7,Table2[[#This Row],[Customer_Rating]],"")</f>
        <v>2.7</v>
      </c>
    </row>
    <row r="2149" spans="1:14" x14ac:dyDescent="0.3">
      <c r="A2149">
        <v>2148</v>
      </c>
      <c r="B2149">
        <v>40</v>
      </c>
      <c r="C2149" t="s">
        <v>23</v>
      </c>
      <c r="D2149" t="s">
        <v>22</v>
      </c>
      <c r="E2149" t="s">
        <v>24</v>
      </c>
      <c r="F2149" s="2">
        <v>1451.48</v>
      </c>
      <c r="G2149">
        <v>13</v>
      </c>
      <c r="H2149" s="3">
        <v>1.4</v>
      </c>
      <c r="I2149" t="s">
        <v>17</v>
      </c>
      <c r="J2149" s="1">
        <v>46709</v>
      </c>
      <c r="K2149" s="1">
        <f>Table2[[#This Row],[Order_Date]]+Table2[[#This Row],[Delivery_Time_Days]]</f>
        <v>46722</v>
      </c>
      <c r="L2149" t="str">
        <f>IF(Table2[[#This Row],[Customer_Age]]&lt;30,"Young",IF(Table2[[#This Row],[Customer_Age]]&lt;45,"Middle Age","Old"))</f>
        <v>Middle Age</v>
      </c>
      <c r="M2149" s="3">
        <f>IF(Table2[[#This Row],[Delivery_Time_Days]]&gt;=7,Table2[[#This Row],[Customer_Rating]],"")</f>
        <v>1.4</v>
      </c>
      <c r="N2149" s="3" t="str">
        <f>IF(Table2[[#This Row],[Delivery_Time_Days]]&lt;7,Table2[[#This Row],[Customer_Rating]],"")</f>
        <v/>
      </c>
    </row>
    <row r="2150" spans="1:14" x14ac:dyDescent="0.3">
      <c r="A2150">
        <v>2149</v>
      </c>
      <c r="B2150">
        <v>62</v>
      </c>
      <c r="C2150" t="s">
        <v>14</v>
      </c>
      <c r="D2150" t="s">
        <v>11</v>
      </c>
      <c r="E2150" t="s">
        <v>12</v>
      </c>
      <c r="F2150" s="2">
        <v>1050.07</v>
      </c>
      <c r="G2150">
        <v>1</v>
      </c>
      <c r="H2150" s="3">
        <v>3.2</v>
      </c>
      <c r="I2150" t="s">
        <v>13</v>
      </c>
      <c r="J2150" s="1">
        <v>46710</v>
      </c>
      <c r="K2150" s="1">
        <f>Table2[[#This Row],[Order_Date]]+Table2[[#This Row],[Delivery_Time_Days]]</f>
        <v>46711</v>
      </c>
      <c r="L2150" t="str">
        <f>IF(Table2[[#This Row],[Customer_Age]]&lt;30,"Young",IF(Table2[[#This Row],[Customer_Age]]&lt;45,"Middle Age","Old"))</f>
        <v>Old</v>
      </c>
      <c r="M2150" s="3" t="str">
        <f>IF(Table2[[#This Row],[Delivery_Time_Days]]&gt;=7,Table2[[#This Row],[Customer_Rating]],"")</f>
        <v/>
      </c>
      <c r="N2150" s="3">
        <f>IF(Table2[[#This Row],[Delivery_Time_Days]]&lt;7,Table2[[#This Row],[Customer_Rating]],"")</f>
        <v>3.2</v>
      </c>
    </row>
    <row r="2151" spans="1:14" x14ac:dyDescent="0.3">
      <c r="A2151">
        <v>2150</v>
      </c>
      <c r="B2151">
        <v>28</v>
      </c>
      <c r="C2151" t="s">
        <v>10</v>
      </c>
      <c r="D2151" t="s">
        <v>20</v>
      </c>
      <c r="E2151" t="s">
        <v>21</v>
      </c>
      <c r="F2151" s="2">
        <v>1451.19</v>
      </c>
      <c r="G2151">
        <v>10</v>
      </c>
      <c r="H2151" s="3">
        <v>2.2000000000000002</v>
      </c>
      <c r="I2151" t="s">
        <v>17</v>
      </c>
      <c r="J2151" s="1">
        <v>46711</v>
      </c>
      <c r="K2151" s="1">
        <f>Table2[[#This Row],[Order_Date]]+Table2[[#This Row],[Delivery_Time_Days]]</f>
        <v>46721</v>
      </c>
      <c r="L2151" t="str">
        <f>IF(Table2[[#This Row],[Customer_Age]]&lt;30,"Young",IF(Table2[[#This Row],[Customer_Age]]&lt;45,"Middle Age","Old"))</f>
        <v>Young</v>
      </c>
      <c r="M2151" s="3">
        <f>IF(Table2[[#This Row],[Delivery_Time_Days]]&gt;=7,Table2[[#This Row],[Customer_Rating]],"")</f>
        <v>2.2000000000000002</v>
      </c>
      <c r="N2151" s="3" t="str">
        <f>IF(Table2[[#This Row],[Delivery_Time_Days]]&lt;7,Table2[[#This Row],[Customer_Rating]],"")</f>
        <v/>
      </c>
    </row>
    <row r="2152" spans="1:14" x14ac:dyDescent="0.3">
      <c r="A2152">
        <v>2151</v>
      </c>
      <c r="B2152">
        <v>34</v>
      </c>
      <c r="C2152" t="s">
        <v>14</v>
      </c>
      <c r="D2152" t="s">
        <v>22</v>
      </c>
      <c r="E2152" t="s">
        <v>21</v>
      </c>
      <c r="F2152" s="2">
        <v>92.26</v>
      </c>
      <c r="G2152">
        <v>8</v>
      </c>
      <c r="H2152" s="3">
        <v>3.4</v>
      </c>
      <c r="I2152" t="s">
        <v>13</v>
      </c>
      <c r="J2152" s="1">
        <v>46712</v>
      </c>
      <c r="K2152" s="1">
        <f>Table2[[#This Row],[Order_Date]]+Table2[[#This Row],[Delivery_Time_Days]]</f>
        <v>46720</v>
      </c>
      <c r="L2152" t="str">
        <f>IF(Table2[[#This Row],[Customer_Age]]&lt;30,"Young",IF(Table2[[#This Row],[Customer_Age]]&lt;45,"Middle Age","Old"))</f>
        <v>Middle Age</v>
      </c>
      <c r="M2152" s="3">
        <f>IF(Table2[[#This Row],[Delivery_Time_Days]]&gt;=7,Table2[[#This Row],[Customer_Rating]],"")</f>
        <v>3.4</v>
      </c>
      <c r="N2152" s="3" t="str">
        <f>IF(Table2[[#This Row],[Delivery_Time_Days]]&lt;7,Table2[[#This Row],[Customer_Rating]],"")</f>
        <v/>
      </c>
    </row>
    <row r="2153" spans="1:14" x14ac:dyDescent="0.3">
      <c r="A2153">
        <v>2152</v>
      </c>
      <c r="B2153">
        <v>65</v>
      </c>
      <c r="C2153" t="s">
        <v>10</v>
      </c>
      <c r="D2153" t="s">
        <v>22</v>
      </c>
      <c r="E2153" t="s">
        <v>21</v>
      </c>
      <c r="F2153" s="2">
        <v>189.68</v>
      </c>
      <c r="G2153">
        <v>14</v>
      </c>
      <c r="H2153" s="3">
        <v>1.6</v>
      </c>
      <c r="I2153" t="s">
        <v>17</v>
      </c>
      <c r="J2153" s="1">
        <v>46713</v>
      </c>
      <c r="K2153" s="1">
        <f>Table2[[#This Row],[Order_Date]]+Table2[[#This Row],[Delivery_Time_Days]]</f>
        <v>46727</v>
      </c>
      <c r="L2153" t="str">
        <f>IF(Table2[[#This Row],[Customer_Age]]&lt;30,"Young",IF(Table2[[#This Row],[Customer_Age]]&lt;45,"Middle Age","Old"))</f>
        <v>Old</v>
      </c>
      <c r="M2153" s="3">
        <f>IF(Table2[[#This Row],[Delivery_Time_Days]]&gt;=7,Table2[[#This Row],[Customer_Rating]],"")</f>
        <v>1.6</v>
      </c>
      <c r="N2153" s="3" t="str">
        <f>IF(Table2[[#This Row],[Delivery_Time_Days]]&lt;7,Table2[[#This Row],[Customer_Rating]],"")</f>
        <v/>
      </c>
    </row>
    <row r="2154" spans="1:14" x14ac:dyDescent="0.3">
      <c r="A2154">
        <v>2153</v>
      </c>
      <c r="B2154">
        <v>59</v>
      </c>
      <c r="C2154" t="s">
        <v>23</v>
      </c>
      <c r="D2154" t="s">
        <v>20</v>
      </c>
      <c r="E2154" t="s">
        <v>24</v>
      </c>
      <c r="F2154" s="2">
        <v>543.95000000000005</v>
      </c>
      <c r="G2154">
        <v>10</v>
      </c>
      <c r="H2154" s="3">
        <v>2.7</v>
      </c>
      <c r="I2154" t="s">
        <v>13</v>
      </c>
      <c r="J2154" s="1">
        <v>46714</v>
      </c>
      <c r="K2154" s="1">
        <f>Table2[[#This Row],[Order_Date]]+Table2[[#This Row],[Delivery_Time_Days]]</f>
        <v>46724</v>
      </c>
      <c r="L2154" t="str">
        <f>IF(Table2[[#This Row],[Customer_Age]]&lt;30,"Young",IF(Table2[[#This Row],[Customer_Age]]&lt;45,"Middle Age","Old"))</f>
        <v>Old</v>
      </c>
      <c r="M2154" s="3">
        <f>IF(Table2[[#This Row],[Delivery_Time_Days]]&gt;=7,Table2[[#This Row],[Customer_Rating]],"")</f>
        <v>2.7</v>
      </c>
      <c r="N2154" s="3" t="str">
        <f>IF(Table2[[#This Row],[Delivery_Time_Days]]&lt;7,Table2[[#This Row],[Customer_Rating]],"")</f>
        <v/>
      </c>
    </row>
    <row r="2155" spans="1:14" x14ac:dyDescent="0.3">
      <c r="A2155">
        <v>2154</v>
      </c>
      <c r="B2155">
        <v>18</v>
      </c>
      <c r="C2155" t="s">
        <v>10</v>
      </c>
      <c r="D2155" t="s">
        <v>11</v>
      </c>
      <c r="E2155" t="s">
        <v>21</v>
      </c>
      <c r="F2155" s="2">
        <v>934.49</v>
      </c>
      <c r="G2155">
        <v>2</v>
      </c>
      <c r="H2155" s="3">
        <v>3.4</v>
      </c>
      <c r="I2155" t="s">
        <v>13</v>
      </c>
      <c r="J2155" s="1">
        <v>46715</v>
      </c>
      <c r="K2155" s="1">
        <f>Table2[[#This Row],[Order_Date]]+Table2[[#This Row],[Delivery_Time_Days]]</f>
        <v>46717</v>
      </c>
      <c r="L2155" t="str">
        <f>IF(Table2[[#This Row],[Customer_Age]]&lt;30,"Young",IF(Table2[[#This Row],[Customer_Age]]&lt;45,"Middle Age","Old"))</f>
        <v>Young</v>
      </c>
      <c r="M2155" s="3" t="str">
        <f>IF(Table2[[#This Row],[Delivery_Time_Days]]&gt;=7,Table2[[#This Row],[Customer_Rating]],"")</f>
        <v/>
      </c>
      <c r="N2155" s="3">
        <f>IF(Table2[[#This Row],[Delivery_Time_Days]]&lt;7,Table2[[#This Row],[Customer_Rating]],"")</f>
        <v>3.4</v>
      </c>
    </row>
    <row r="2156" spans="1:14" x14ac:dyDescent="0.3">
      <c r="A2156">
        <v>2155</v>
      </c>
      <c r="B2156">
        <v>44</v>
      </c>
      <c r="C2156" t="s">
        <v>10</v>
      </c>
      <c r="D2156" t="s">
        <v>25</v>
      </c>
      <c r="E2156" t="s">
        <v>19</v>
      </c>
      <c r="F2156" s="2">
        <v>87.17</v>
      </c>
      <c r="G2156">
        <v>2</v>
      </c>
      <c r="H2156" s="3">
        <v>4.9000000000000004</v>
      </c>
      <c r="I2156" t="s">
        <v>17</v>
      </c>
      <c r="J2156" s="1">
        <v>46716</v>
      </c>
      <c r="K2156" s="1">
        <f>Table2[[#This Row],[Order_Date]]+Table2[[#This Row],[Delivery_Time_Days]]</f>
        <v>46718</v>
      </c>
      <c r="L2156" t="str">
        <f>IF(Table2[[#This Row],[Customer_Age]]&lt;30,"Young",IF(Table2[[#This Row],[Customer_Age]]&lt;45,"Middle Age","Old"))</f>
        <v>Middle Age</v>
      </c>
      <c r="M2156" s="3" t="str">
        <f>IF(Table2[[#This Row],[Delivery_Time_Days]]&gt;=7,Table2[[#This Row],[Customer_Rating]],"")</f>
        <v/>
      </c>
      <c r="N2156" s="3">
        <f>IF(Table2[[#This Row],[Delivery_Time_Days]]&lt;7,Table2[[#This Row],[Customer_Rating]],"")</f>
        <v>4.9000000000000004</v>
      </c>
    </row>
    <row r="2157" spans="1:14" x14ac:dyDescent="0.3">
      <c r="A2157">
        <v>2156</v>
      </c>
      <c r="B2157">
        <v>19</v>
      </c>
      <c r="C2157" t="s">
        <v>23</v>
      </c>
      <c r="D2157" t="s">
        <v>25</v>
      </c>
      <c r="E2157" t="s">
        <v>24</v>
      </c>
      <c r="F2157" s="2">
        <v>116.48</v>
      </c>
      <c r="G2157">
        <v>1</v>
      </c>
      <c r="H2157" s="3">
        <v>4</v>
      </c>
      <c r="I2157" t="s">
        <v>17</v>
      </c>
      <c r="J2157" s="1">
        <v>46717</v>
      </c>
      <c r="K2157" s="1">
        <f>Table2[[#This Row],[Order_Date]]+Table2[[#This Row],[Delivery_Time_Days]]</f>
        <v>46718</v>
      </c>
      <c r="L2157" t="str">
        <f>IF(Table2[[#This Row],[Customer_Age]]&lt;30,"Young",IF(Table2[[#This Row],[Customer_Age]]&lt;45,"Middle Age","Old"))</f>
        <v>Young</v>
      </c>
      <c r="M2157" s="3" t="str">
        <f>IF(Table2[[#This Row],[Delivery_Time_Days]]&gt;=7,Table2[[#This Row],[Customer_Rating]],"")</f>
        <v/>
      </c>
      <c r="N2157" s="3">
        <f>IF(Table2[[#This Row],[Delivery_Time_Days]]&lt;7,Table2[[#This Row],[Customer_Rating]],"")</f>
        <v>4</v>
      </c>
    </row>
    <row r="2158" spans="1:14" x14ac:dyDescent="0.3">
      <c r="A2158">
        <v>2157</v>
      </c>
      <c r="B2158">
        <v>38</v>
      </c>
      <c r="C2158" t="s">
        <v>10</v>
      </c>
      <c r="D2158" t="s">
        <v>25</v>
      </c>
      <c r="E2158" t="s">
        <v>24</v>
      </c>
      <c r="F2158" s="2">
        <v>134.44999999999999</v>
      </c>
      <c r="G2158">
        <v>3</v>
      </c>
      <c r="H2158" s="3">
        <v>1</v>
      </c>
      <c r="I2158" t="s">
        <v>13</v>
      </c>
      <c r="J2158" s="1">
        <v>46718</v>
      </c>
      <c r="K2158" s="1">
        <f>Table2[[#This Row],[Order_Date]]+Table2[[#This Row],[Delivery_Time_Days]]</f>
        <v>46721</v>
      </c>
      <c r="L2158" t="str">
        <f>IF(Table2[[#This Row],[Customer_Age]]&lt;30,"Young",IF(Table2[[#This Row],[Customer_Age]]&lt;45,"Middle Age","Old"))</f>
        <v>Middle Age</v>
      </c>
      <c r="M2158" s="3" t="str">
        <f>IF(Table2[[#This Row],[Delivery_Time_Days]]&gt;=7,Table2[[#This Row],[Customer_Rating]],"")</f>
        <v/>
      </c>
      <c r="N2158" s="3">
        <f>IF(Table2[[#This Row],[Delivery_Time_Days]]&lt;7,Table2[[#This Row],[Customer_Rating]],"")</f>
        <v>1</v>
      </c>
    </row>
    <row r="2159" spans="1:14" x14ac:dyDescent="0.3">
      <c r="A2159">
        <v>2158</v>
      </c>
      <c r="B2159">
        <v>23</v>
      </c>
      <c r="C2159" t="s">
        <v>23</v>
      </c>
      <c r="D2159" t="s">
        <v>25</v>
      </c>
      <c r="E2159" t="s">
        <v>24</v>
      </c>
      <c r="F2159" s="2">
        <v>408.7</v>
      </c>
      <c r="G2159">
        <v>4</v>
      </c>
      <c r="H2159" s="3">
        <v>1</v>
      </c>
      <c r="I2159" t="s">
        <v>17</v>
      </c>
      <c r="J2159" s="1">
        <v>46719</v>
      </c>
      <c r="K2159" s="1">
        <f>Table2[[#This Row],[Order_Date]]+Table2[[#This Row],[Delivery_Time_Days]]</f>
        <v>46723</v>
      </c>
      <c r="L2159" t="str">
        <f>IF(Table2[[#This Row],[Customer_Age]]&lt;30,"Young",IF(Table2[[#This Row],[Customer_Age]]&lt;45,"Middle Age","Old"))</f>
        <v>Young</v>
      </c>
      <c r="M2159" s="3" t="str">
        <f>IF(Table2[[#This Row],[Delivery_Time_Days]]&gt;=7,Table2[[#This Row],[Customer_Rating]],"")</f>
        <v/>
      </c>
      <c r="N2159" s="3">
        <f>IF(Table2[[#This Row],[Delivery_Time_Days]]&lt;7,Table2[[#This Row],[Customer_Rating]],"")</f>
        <v>1</v>
      </c>
    </row>
    <row r="2160" spans="1:14" x14ac:dyDescent="0.3">
      <c r="A2160">
        <v>2159</v>
      </c>
      <c r="B2160">
        <v>51</v>
      </c>
      <c r="C2160" t="s">
        <v>10</v>
      </c>
      <c r="D2160" t="s">
        <v>20</v>
      </c>
      <c r="E2160" t="s">
        <v>24</v>
      </c>
      <c r="F2160" s="2">
        <v>524.49</v>
      </c>
      <c r="G2160">
        <v>12</v>
      </c>
      <c r="H2160" s="3">
        <v>3</v>
      </c>
      <c r="I2160" t="s">
        <v>13</v>
      </c>
      <c r="J2160" s="1">
        <v>46720</v>
      </c>
      <c r="K2160" s="1">
        <f>Table2[[#This Row],[Order_Date]]+Table2[[#This Row],[Delivery_Time_Days]]</f>
        <v>46732</v>
      </c>
      <c r="L2160" t="str">
        <f>IF(Table2[[#This Row],[Customer_Age]]&lt;30,"Young",IF(Table2[[#This Row],[Customer_Age]]&lt;45,"Middle Age","Old"))</f>
        <v>Old</v>
      </c>
      <c r="M2160" s="3">
        <f>IF(Table2[[#This Row],[Delivery_Time_Days]]&gt;=7,Table2[[#This Row],[Customer_Rating]],"")</f>
        <v>3</v>
      </c>
      <c r="N2160" s="3" t="str">
        <f>IF(Table2[[#This Row],[Delivery_Time_Days]]&lt;7,Table2[[#This Row],[Customer_Rating]],"")</f>
        <v/>
      </c>
    </row>
    <row r="2161" spans="1:14" x14ac:dyDescent="0.3">
      <c r="A2161">
        <v>2160</v>
      </c>
      <c r="B2161">
        <v>38</v>
      </c>
      <c r="C2161" t="s">
        <v>10</v>
      </c>
      <c r="D2161" t="s">
        <v>11</v>
      </c>
      <c r="E2161" t="s">
        <v>19</v>
      </c>
      <c r="F2161" s="2">
        <v>1036.3699999999999</v>
      </c>
      <c r="G2161">
        <v>12</v>
      </c>
      <c r="H2161" s="3">
        <v>4.2</v>
      </c>
      <c r="I2161" t="s">
        <v>17</v>
      </c>
      <c r="J2161" s="1">
        <v>46721</v>
      </c>
      <c r="K2161" s="1">
        <f>Table2[[#This Row],[Order_Date]]+Table2[[#This Row],[Delivery_Time_Days]]</f>
        <v>46733</v>
      </c>
      <c r="L2161" t="str">
        <f>IF(Table2[[#This Row],[Customer_Age]]&lt;30,"Young",IF(Table2[[#This Row],[Customer_Age]]&lt;45,"Middle Age","Old"))</f>
        <v>Middle Age</v>
      </c>
      <c r="M2161" s="3">
        <f>IF(Table2[[#This Row],[Delivery_Time_Days]]&gt;=7,Table2[[#This Row],[Customer_Rating]],"")</f>
        <v>4.2</v>
      </c>
      <c r="N2161" s="3" t="str">
        <f>IF(Table2[[#This Row],[Delivery_Time_Days]]&lt;7,Table2[[#This Row],[Customer_Rating]],"")</f>
        <v/>
      </c>
    </row>
    <row r="2162" spans="1:14" x14ac:dyDescent="0.3">
      <c r="A2162">
        <v>2161</v>
      </c>
      <c r="B2162">
        <v>56</v>
      </c>
      <c r="C2162" t="s">
        <v>10</v>
      </c>
      <c r="D2162" t="s">
        <v>20</v>
      </c>
      <c r="E2162" t="s">
        <v>21</v>
      </c>
      <c r="F2162" s="2">
        <v>980.03</v>
      </c>
      <c r="G2162">
        <v>1</v>
      </c>
      <c r="H2162" s="3">
        <v>2.8</v>
      </c>
      <c r="I2162" t="s">
        <v>13</v>
      </c>
      <c r="J2162" s="1">
        <v>46722</v>
      </c>
      <c r="K2162" s="1">
        <f>Table2[[#This Row],[Order_Date]]+Table2[[#This Row],[Delivery_Time_Days]]</f>
        <v>46723</v>
      </c>
      <c r="L2162" t="str">
        <f>IF(Table2[[#This Row],[Customer_Age]]&lt;30,"Young",IF(Table2[[#This Row],[Customer_Age]]&lt;45,"Middle Age","Old"))</f>
        <v>Old</v>
      </c>
      <c r="M2162" s="3" t="str">
        <f>IF(Table2[[#This Row],[Delivery_Time_Days]]&gt;=7,Table2[[#This Row],[Customer_Rating]],"")</f>
        <v/>
      </c>
      <c r="N2162" s="3">
        <f>IF(Table2[[#This Row],[Delivery_Time_Days]]&lt;7,Table2[[#This Row],[Customer_Rating]],"")</f>
        <v>2.8</v>
      </c>
    </row>
    <row r="2163" spans="1:14" x14ac:dyDescent="0.3">
      <c r="A2163">
        <v>2162</v>
      </c>
      <c r="B2163">
        <v>28</v>
      </c>
      <c r="C2163" t="s">
        <v>14</v>
      </c>
      <c r="D2163" t="s">
        <v>11</v>
      </c>
      <c r="E2163" t="s">
        <v>24</v>
      </c>
      <c r="F2163" s="2">
        <v>423.38</v>
      </c>
      <c r="G2163">
        <v>3</v>
      </c>
      <c r="H2163" s="3">
        <v>1.1000000000000001</v>
      </c>
      <c r="I2163" t="s">
        <v>13</v>
      </c>
      <c r="J2163" s="1">
        <v>46723</v>
      </c>
      <c r="K2163" s="1">
        <f>Table2[[#This Row],[Order_Date]]+Table2[[#This Row],[Delivery_Time_Days]]</f>
        <v>46726</v>
      </c>
      <c r="L2163" t="str">
        <f>IF(Table2[[#This Row],[Customer_Age]]&lt;30,"Young",IF(Table2[[#This Row],[Customer_Age]]&lt;45,"Middle Age","Old"))</f>
        <v>Young</v>
      </c>
      <c r="M2163" s="3" t="str">
        <f>IF(Table2[[#This Row],[Delivery_Time_Days]]&gt;=7,Table2[[#This Row],[Customer_Rating]],"")</f>
        <v/>
      </c>
      <c r="N2163" s="3">
        <f>IF(Table2[[#This Row],[Delivery_Time_Days]]&lt;7,Table2[[#This Row],[Customer_Rating]],"")</f>
        <v>1.1000000000000001</v>
      </c>
    </row>
    <row r="2164" spans="1:14" x14ac:dyDescent="0.3">
      <c r="A2164">
        <v>2163</v>
      </c>
      <c r="B2164">
        <v>22</v>
      </c>
      <c r="C2164" t="s">
        <v>14</v>
      </c>
      <c r="D2164" t="s">
        <v>22</v>
      </c>
      <c r="E2164" t="s">
        <v>12</v>
      </c>
      <c r="F2164" s="2">
        <v>258.51</v>
      </c>
      <c r="G2164">
        <v>3</v>
      </c>
      <c r="H2164" s="3">
        <v>4.7</v>
      </c>
      <c r="I2164" t="s">
        <v>17</v>
      </c>
      <c r="J2164" s="1">
        <v>46724</v>
      </c>
      <c r="K2164" s="1">
        <f>Table2[[#This Row],[Order_Date]]+Table2[[#This Row],[Delivery_Time_Days]]</f>
        <v>46727</v>
      </c>
      <c r="L2164" t="str">
        <f>IF(Table2[[#This Row],[Customer_Age]]&lt;30,"Young",IF(Table2[[#This Row],[Customer_Age]]&lt;45,"Middle Age","Old"))</f>
        <v>Young</v>
      </c>
      <c r="M2164" s="3" t="str">
        <f>IF(Table2[[#This Row],[Delivery_Time_Days]]&gt;=7,Table2[[#This Row],[Customer_Rating]],"")</f>
        <v/>
      </c>
      <c r="N2164" s="3">
        <f>IF(Table2[[#This Row],[Delivery_Time_Days]]&lt;7,Table2[[#This Row],[Customer_Rating]],"")</f>
        <v>4.7</v>
      </c>
    </row>
    <row r="2165" spans="1:14" x14ac:dyDescent="0.3">
      <c r="A2165">
        <v>2164</v>
      </c>
      <c r="B2165">
        <v>34</v>
      </c>
      <c r="C2165" t="s">
        <v>14</v>
      </c>
      <c r="D2165" t="s">
        <v>11</v>
      </c>
      <c r="E2165" t="s">
        <v>12</v>
      </c>
      <c r="F2165" s="2">
        <v>445.76</v>
      </c>
      <c r="G2165">
        <v>4</v>
      </c>
      <c r="H2165" s="3">
        <v>3.1</v>
      </c>
      <c r="I2165" t="s">
        <v>13</v>
      </c>
      <c r="J2165" s="1">
        <v>46725</v>
      </c>
      <c r="K2165" s="1">
        <f>Table2[[#This Row],[Order_Date]]+Table2[[#This Row],[Delivery_Time_Days]]</f>
        <v>46729</v>
      </c>
      <c r="L2165" t="str">
        <f>IF(Table2[[#This Row],[Customer_Age]]&lt;30,"Young",IF(Table2[[#This Row],[Customer_Age]]&lt;45,"Middle Age","Old"))</f>
        <v>Middle Age</v>
      </c>
      <c r="M2165" s="3" t="str">
        <f>IF(Table2[[#This Row],[Delivery_Time_Days]]&gt;=7,Table2[[#This Row],[Customer_Rating]],"")</f>
        <v/>
      </c>
      <c r="N2165" s="3">
        <f>IF(Table2[[#This Row],[Delivery_Time_Days]]&lt;7,Table2[[#This Row],[Customer_Rating]],"")</f>
        <v>3.1</v>
      </c>
    </row>
    <row r="2166" spans="1:14" x14ac:dyDescent="0.3">
      <c r="A2166">
        <v>2165</v>
      </c>
      <c r="B2166">
        <v>21</v>
      </c>
      <c r="C2166" t="s">
        <v>10</v>
      </c>
      <c r="D2166" t="s">
        <v>18</v>
      </c>
      <c r="E2166" t="s">
        <v>19</v>
      </c>
      <c r="F2166" s="2">
        <v>344.75</v>
      </c>
      <c r="G2166">
        <v>13</v>
      </c>
      <c r="H2166" s="3">
        <v>4.7</v>
      </c>
      <c r="I2166" t="s">
        <v>17</v>
      </c>
      <c r="J2166" s="1">
        <v>46726</v>
      </c>
      <c r="K2166" s="1">
        <f>Table2[[#This Row],[Order_Date]]+Table2[[#This Row],[Delivery_Time_Days]]</f>
        <v>46739</v>
      </c>
      <c r="L2166" t="str">
        <f>IF(Table2[[#This Row],[Customer_Age]]&lt;30,"Young",IF(Table2[[#This Row],[Customer_Age]]&lt;45,"Middle Age","Old"))</f>
        <v>Young</v>
      </c>
      <c r="M2166" s="3">
        <f>IF(Table2[[#This Row],[Delivery_Time_Days]]&gt;=7,Table2[[#This Row],[Customer_Rating]],"")</f>
        <v>4.7</v>
      </c>
      <c r="N2166" s="3" t="str">
        <f>IF(Table2[[#This Row],[Delivery_Time_Days]]&lt;7,Table2[[#This Row],[Customer_Rating]],"")</f>
        <v/>
      </c>
    </row>
    <row r="2167" spans="1:14" x14ac:dyDescent="0.3">
      <c r="A2167">
        <v>2166</v>
      </c>
      <c r="B2167">
        <v>67</v>
      </c>
      <c r="C2167" t="s">
        <v>23</v>
      </c>
      <c r="D2167" t="s">
        <v>25</v>
      </c>
      <c r="E2167" t="s">
        <v>19</v>
      </c>
      <c r="F2167" s="2">
        <v>539.41999999999996</v>
      </c>
      <c r="G2167">
        <v>14</v>
      </c>
      <c r="H2167" s="3">
        <v>3.7</v>
      </c>
      <c r="I2167" t="s">
        <v>13</v>
      </c>
      <c r="J2167" s="1">
        <v>46727</v>
      </c>
      <c r="K2167" s="1">
        <f>Table2[[#This Row],[Order_Date]]+Table2[[#This Row],[Delivery_Time_Days]]</f>
        <v>46741</v>
      </c>
      <c r="L2167" t="str">
        <f>IF(Table2[[#This Row],[Customer_Age]]&lt;30,"Young",IF(Table2[[#This Row],[Customer_Age]]&lt;45,"Middle Age","Old"))</f>
        <v>Old</v>
      </c>
      <c r="M2167" s="3">
        <f>IF(Table2[[#This Row],[Delivery_Time_Days]]&gt;=7,Table2[[#This Row],[Customer_Rating]],"")</f>
        <v>3.7</v>
      </c>
      <c r="N2167" s="3" t="str">
        <f>IF(Table2[[#This Row],[Delivery_Time_Days]]&lt;7,Table2[[#This Row],[Customer_Rating]],"")</f>
        <v/>
      </c>
    </row>
    <row r="2168" spans="1:14" x14ac:dyDescent="0.3">
      <c r="A2168">
        <v>2167</v>
      </c>
      <c r="B2168">
        <v>65</v>
      </c>
      <c r="C2168" t="s">
        <v>10</v>
      </c>
      <c r="D2168" t="s">
        <v>11</v>
      </c>
      <c r="E2168" t="s">
        <v>16</v>
      </c>
      <c r="F2168" s="2">
        <v>948.39</v>
      </c>
      <c r="G2168">
        <v>12</v>
      </c>
      <c r="H2168" s="3">
        <v>2.6</v>
      </c>
      <c r="I2168" t="s">
        <v>17</v>
      </c>
      <c r="J2168" s="1">
        <v>46728</v>
      </c>
      <c r="K2168" s="1">
        <f>Table2[[#This Row],[Order_Date]]+Table2[[#This Row],[Delivery_Time_Days]]</f>
        <v>46740</v>
      </c>
      <c r="L2168" t="str">
        <f>IF(Table2[[#This Row],[Customer_Age]]&lt;30,"Young",IF(Table2[[#This Row],[Customer_Age]]&lt;45,"Middle Age","Old"))</f>
        <v>Old</v>
      </c>
      <c r="M2168" s="3">
        <f>IF(Table2[[#This Row],[Delivery_Time_Days]]&gt;=7,Table2[[#This Row],[Customer_Rating]],"")</f>
        <v>2.6</v>
      </c>
      <c r="N2168" s="3" t="str">
        <f>IF(Table2[[#This Row],[Delivery_Time_Days]]&lt;7,Table2[[#This Row],[Customer_Rating]],"")</f>
        <v/>
      </c>
    </row>
    <row r="2169" spans="1:14" x14ac:dyDescent="0.3">
      <c r="A2169">
        <v>2168</v>
      </c>
      <c r="B2169">
        <v>39</v>
      </c>
      <c r="C2169" t="s">
        <v>14</v>
      </c>
      <c r="D2169" t="s">
        <v>11</v>
      </c>
      <c r="E2169" t="s">
        <v>16</v>
      </c>
      <c r="F2169" s="2">
        <v>203.49</v>
      </c>
      <c r="G2169">
        <v>3</v>
      </c>
      <c r="H2169" s="3">
        <v>4.4000000000000004</v>
      </c>
      <c r="I2169" t="s">
        <v>13</v>
      </c>
      <c r="J2169" s="1">
        <v>46729</v>
      </c>
      <c r="K2169" s="1">
        <f>Table2[[#This Row],[Order_Date]]+Table2[[#This Row],[Delivery_Time_Days]]</f>
        <v>46732</v>
      </c>
      <c r="L2169" t="str">
        <f>IF(Table2[[#This Row],[Customer_Age]]&lt;30,"Young",IF(Table2[[#This Row],[Customer_Age]]&lt;45,"Middle Age","Old"))</f>
        <v>Middle Age</v>
      </c>
      <c r="M2169" s="3" t="str">
        <f>IF(Table2[[#This Row],[Delivery_Time_Days]]&gt;=7,Table2[[#This Row],[Customer_Rating]],"")</f>
        <v/>
      </c>
      <c r="N2169" s="3">
        <f>IF(Table2[[#This Row],[Delivery_Time_Days]]&lt;7,Table2[[#This Row],[Customer_Rating]],"")</f>
        <v>4.4000000000000004</v>
      </c>
    </row>
    <row r="2170" spans="1:14" x14ac:dyDescent="0.3">
      <c r="A2170">
        <v>2169</v>
      </c>
      <c r="B2170">
        <v>41</v>
      </c>
      <c r="C2170" t="s">
        <v>23</v>
      </c>
      <c r="D2170" t="s">
        <v>25</v>
      </c>
      <c r="E2170" t="s">
        <v>16</v>
      </c>
      <c r="F2170" s="2">
        <v>933.19</v>
      </c>
      <c r="G2170">
        <v>3</v>
      </c>
      <c r="H2170" s="3">
        <v>5</v>
      </c>
      <c r="I2170" t="s">
        <v>17</v>
      </c>
      <c r="J2170" s="1">
        <v>46730</v>
      </c>
      <c r="K2170" s="1">
        <f>Table2[[#This Row],[Order_Date]]+Table2[[#This Row],[Delivery_Time_Days]]</f>
        <v>46733</v>
      </c>
      <c r="L2170" t="str">
        <f>IF(Table2[[#This Row],[Customer_Age]]&lt;30,"Young",IF(Table2[[#This Row],[Customer_Age]]&lt;45,"Middle Age","Old"))</f>
        <v>Middle Age</v>
      </c>
      <c r="M2170" s="3" t="str">
        <f>IF(Table2[[#This Row],[Delivery_Time_Days]]&gt;=7,Table2[[#This Row],[Customer_Rating]],"")</f>
        <v/>
      </c>
      <c r="N2170" s="3">
        <f>IF(Table2[[#This Row],[Delivery_Time_Days]]&lt;7,Table2[[#This Row],[Customer_Rating]],"")</f>
        <v>5</v>
      </c>
    </row>
    <row r="2171" spans="1:14" x14ac:dyDescent="0.3">
      <c r="A2171">
        <v>2170</v>
      </c>
      <c r="B2171">
        <v>43</v>
      </c>
      <c r="C2171" t="s">
        <v>23</v>
      </c>
      <c r="D2171" t="s">
        <v>18</v>
      </c>
      <c r="E2171" t="s">
        <v>21</v>
      </c>
      <c r="F2171" s="2">
        <v>353.14</v>
      </c>
      <c r="G2171">
        <v>5</v>
      </c>
      <c r="H2171" s="3">
        <v>3.5</v>
      </c>
      <c r="I2171" t="s">
        <v>13</v>
      </c>
      <c r="J2171" s="1">
        <v>46731</v>
      </c>
      <c r="K2171" s="1">
        <f>Table2[[#This Row],[Order_Date]]+Table2[[#This Row],[Delivery_Time_Days]]</f>
        <v>46736</v>
      </c>
      <c r="L2171" t="str">
        <f>IF(Table2[[#This Row],[Customer_Age]]&lt;30,"Young",IF(Table2[[#This Row],[Customer_Age]]&lt;45,"Middle Age","Old"))</f>
        <v>Middle Age</v>
      </c>
      <c r="M2171" s="3" t="str">
        <f>IF(Table2[[#This Row],[Delivery_Time_Days]]&gt;=7,Table2[[#This Row],[Customer_Rating]],"")</f>
        <v/>
      </c>
      <c r="N2171" s="3">
        <f>IF(Table2[[#This Row],[Delivery_Time_Days]]&lt;7,Table2[[#This Row],[Customer_Rating]],"")</f>
        <v>3.5</v>
      </c>
    </row>
    <row r="2172" spans="1:14" x14ac:dyDescent="0.3">
      <c r="A2172">
        <v>2171</v>
      </c>
      <c r="B2172">
        <v>33</v>
      </c>
      <c r="C2172" t="s">
        <v>23</v>
      </c>
      <c r="D2172" t="s">
        <v>22</v>
      </c>
      <c r="E2172" t="s">
        <v>21</v>
      </c>
      <c r="F2172" s="2">
        <v>1397.85</v>
      </c>
      <c r="G2172">
        <v>5</v>
      </c>
      <c r="H2172" s="3">
        <v>4.3</v>
      </c>
      <c r="I2172" t="s">
        <v>13</v>
      </c>
      <c r="J2172" s="1">
        <v>46732</v>
      </c>
      <c r="K2172" s="1">
        <f>Table2[[#This Row],[Order_Date]]+Table2[[#This Row],[Delivery_Time_Days]]</f>
        <v>46737</v>
      </c>
      <c r="L2172" t="str">
        <f>IF(Table2[[#This Row],[Customer_Age]]&lt;30,"Young",IF(Table2[[#This Row],[Customer_Age]]&lt;45,"Middle Age","Old"))</f>
        <v>Middle Age</v>
      </c>
      <c r="M2172" s="3" t="str">
        <f>IF(Table2[[#This Row],[Delivery_Time_Days]]&gt;=7,Table2[[#This Row],[Customer_Rating]],"")</f>
        <v/>
      </c>
      <c r="N2172" s="3">
        <f>IF(Table2[[#This Row],[Delivery_Time_Days]]&lt;7,Table2[[#This Row],[Customer_Rating]],"")</f>
        <v>4.3</v>
      </c>
    </row>
    <row r="2173" spans="1:14" x14ac:dyDescent="0.3">
      <c r="A2173">
        <v>2172</v>
      </c>
      <c r="B2173">
        <v>44</v>
      </c>
      <c r="C2173" t="s">
        <v>14</v>
      </c>
      <c r="D2173" t="s">
        <v>11</v>
      </c>
      <c r="E2173" t="s">
        <v>12</v>
      </c>
      <c r="F2173" s="2">
        <v>640.88</v>
      </c>
      <c r="G2173">
        <v>9</v>
      </c>
      <c r="H2173" s="3">
        <v>1.9</v>
      </c>
      <c r="I2173" t="s">
        <v>17</v>
      </c>
      <c r="J2173" s="1">
        <v>46733</v>
      </c>
      <c r="K2173" s="1">
        <f>Table2[[#This Row],[Order_Date]]+Table2[[#This Row],[Delivery_Time_Days]]</f>
        <v>46742</v>
      </c>
      <c r="L2173" t="str">
        <f>IF(Table2[[#This Row],[Customer_Age]]&lt;30,"Young",IF(Table2[[#This Row],[Customer_Age]]&lt;45,"Middle Age","Old"))</f>
        <v>Middle Age</v>
      </c>
      <c r="M2173" s="3">
        <f>IF(Table2[[#This Row],[Delivery_Time_Days]]&gt;=7,Table2[[#This Row],[Customer_Rating]],"")</f>
        <v>1.9</v>
      </c>
      <c r="N2173" s="3" t="str">
        <f>IF(Table2[[#This Row],[Delivery_Time_Days]]&lt;7,Table2[[#This Row],[Customer_Rating]],"")</f>
        <v/>
      </c>
    </row>
    <row r="2174" spans="1:14" x14ac:dyDescent="0.3">
      <c r="A2174">
        <v>2173</v>
      </c>
      <c r="B2174">
        <v>62</v>
      </c>
      <c r="C2174" t="s">
        <v>14</v>
      </c>
      <c r="D2174" t="s">
        <v>15</v>
      </c>
      <c r="E2174" t="s">
        <v>21</v>
      </c>
      <c r="F2174" s="2">
        <v>915.8</v>
      </c>
      <c r="G2174">
        <v>12</v>
      </c>
      <c r="H2174" s="3">
        <v>4.8</v>
      </c>
      <c r="I2174" t="s">
        <v>17</v>
      </c>
      <c r="J2174" s="1">
        <v>46734</v>
      </c>
      <c r="K2174" s="1">
        <f>Table2[[#This Row],[Order_Date]]+Table2[[#This Row],[Delivery_Time_Days]]</f>
        <v>46746</v>
      </c>
      <c r="L2174" t="str">
        <f>IF(Table2[[#This Row],[Customer_Age]]&lt;30,"Young",IF(Table2[[#This Row],[Customer_Age]]&lt;45,"Middle Age","Old"))</f>
        <v>Old</v>
      </c>
      <c r="M2174" s="3">
        <f>IF(Table2[[#This Row],[Delivery_Time_Days]]&gt;=7,Table2[[#This Row],[Customer_Rating]],"")</f>
        <v>4.8</v>
      </c>
      <c r="N2174" s="3" t="str">
        <f>IF(Table2[[#This Row],[Delivery_Time_Days]]&lt;7,Table2[[#This Row],[Customer_Rating]],"")</f>
        <v/>
      </c>
    </row>
    <row r="2175" spans="1:14" x14ac:dyDescent="0.3">
      <c r="A2175">
        <v>2174</v>
      </c>
      <c r="B2175">
        <v>28</v>
      </c>
      <c r="C2175" t="s">
        <v>10</v>
      </c>
      <c r="D2175" t="s">
        <v>20</v>
      </c>
      <c r="E2175" t="s">
        <v>21</v>
      </c>
      <c r="F2175" s="2">
        <v>1242.07</v>
      </c>
      <c r="G2175">
        <v>2</v>
      </c>
      <c r="H2175" s="3">
        <v>1.8</v>
      </c>
      <c r="I2175" t="s">
        <v>17</v>
      </c>
      <c r="J2175" s="1">
        <v>46735</v>
      </c>
      <c r="K2175" s="1">
        <f>Table2[[#This Row],[Order_Date]]+Table2[[#This Row],[Delivery_Time_Days]]</f>
        <v>46737</v>
      </c>
      <c r="L2175" t="str">
        <f>IF(Table2[[#This Row],[Customer_Age]]&lt;30,"Young",IF(Table2[[#This Row],[Customer_Age]]&lt;45,"Middle Age","Old"))</f>
        <v>Young</v>
      </c>
      <c r="M2175" s="3" t="str">
        <f>IF(Table2[[#This Row],[Delivery_Time_Days]]&gt;=7,Table2[[#This Row],[Customer_Rating]],"")</f>
        <v/>
      </c>
      <c r="N2175" s="3">
        <f>IF(Table2[[#This Row],[Delivery_Time_Days]]&lt;7,Table2[[#This Row],[Customer_Rating]],"")</f>
        <v>1.8</v>
      </c>
    </row>
    <row r="2176" spans="1:14" x14ac:dyDescent="0.3">
      <c r="A2176">
        <v>2175</v>
      </c>
      <c r="B2176">
        <v>21</v>
      </c>
      <c r="C2176" t="s">
        <v>23</v>
      </c>
      <c r="D2176" t="s">
        <v>22</v>
      </c>
      <c r="E2176" t="s">
        <v>12</v>
      </c>
      <c r="F2176" s="2">
        <v>1399.56</v>
      </c>
      <c r="G2176">
        <v>4</v>
      </c>
      <c r="H2176" s="3">
        <v>3.5</v>
      </c>
      <c r="I2176" t="s">
        <v>13</v>
      </c>
      <c r="J2176" s="1">
        <v>46736</v>
      </c>
      <c r="K2176" s="1">
        <f>Table2[[#This Row],[Order_Date]]+Table2[[#This Row],[Delivery_Time_Days]]</f>
        <v>46740</v>
      </c>
      <c r="L2176" t="str">
        <f>IF(Table2[[#This Row],[Customer_Age]]&lt;30,"Young",IF(Table2[[#This Row],[Customer_Age]]&lt;45,"Middle Age","Old"))</f>
        <v>Young</v>
      </c>
      <c r="M2176" s="3" t="str">
        <f>IF(Table2[[#This Row],[Delivery_Time_Days]]&gt;=7,Table2[[#This Row],[Customer_Rating]],"")</f>
        <v/>
      </c>
      <c r="N2176" s="3">
        <f>IF(Table2[[#This Row],[Delivery_Time_Days]]&lt;7,Table2[[#This Row],[Customer_Rating]],"")</f>
        <v>3.5</v>
      </c>
    </row>
    <row r="2177" spans="1:14" x14ac:dyDescent="0.3">
      <c r="A2177">
        <v>2176</v>
      </c>
      <c r="B2177">
        <v>56</v>
      </c>
      <c r="C2177" t="s">
        <v>23</v>
      </c>
      <c r="D2177" t="s">
        <v>22</v>
      </c>
      <c r="E2177" t="s">
        <v>12</v>
      </c>
      <c r="F2177" s="2">
        <v>1279.0899999999999</v>
      </c>
      <c r="G2177">
        <v>2</v>
      </c>
      <c r="H2177" s="3">
        <v>2.7</v>
      </c>
      <c r="I2177" t="s">
        <v>17</v>
      </c>
      <c r="J2177" s="1">
        <v>46737</v>
      </c>
      <c r="K2177" s="1">
        <f>Table2[[#This Row],[Order_Date]]+Table2[[#This Row],[Delivery_Time_Days]]</f>
        <v>46739</v>
      </c>
      <c r="L2177" t="str">
        <f>IF(Table2[[#This Row],[Customer_Age]]&lt;30,"Young",IF(Table2[[#This Row],[Customer_Age]]&lt;45,"Middle Age","Old"))</f>
        <v>Old</v>
      </c>
      <c r="M2177" s="3" t="str">
        <f>IF(Table2[[#This Row],[Delivery_Time_Days]]&gt;=7,Table2[[#This Row],[Customer_Rating]],"")</f>
        <v/>
      </c>
      <c r="N2177" s="3">
        <f>IF(Table2[[#This Row],[Delivery_Time_Days]]&lt;7,Table2[[#This Row],[Customer_Rating]],"")</f>
        <v>2.7</v>
      </c>
    </row>
    <row r="2178" spans="1:14" x14ac:dyDescent="0.3">
      <c r="A2178">
        <v>2177</v>
      </c>
      <c r="B2178">
        <v>58</v>
      </c>
      <c r="C2178" t="s">
        <v>10</v>
      </c>
      <c r="D2178" t="s">
        <v>22</v>
      </c>
      <c r="E2178" t="s">
        <v>12</v>
      </c>
      <c r="F2178" s="2">
        <v>1372.15</v>
      </c>
      <c r="G2178">
        <v>7</v>
      </c>
      <c r="H2178" s="3">
        <v>3</v>
      </c>
      <c r="I2178" t="s">
        <v>13</v>
      </c>
      <c r="J2178" s="1">
        <v>46738</v>
      </c>
      <c r="K2178" s="1">
        <f>Table2[[#This Row],[Order_Date]]+Table2[[#This Row],[Delivery_Time_Days]]</f>
        <v>46745</v>
      </c>
      <c r="L2178" t="str">
        <f>IF(Table2[[#This Row],[Customer_Age]]&lt;30,"Young",IF(Table2[[#This Row],[Customer_Age]]&lt;45,"Middle Age","Old"))</f>
        <v>Old</v>
      </c>
      <c r="M2178" s="3">
        <f>IF(Table2[[#This Row],[Delivery_Time_Days]]&gt;=7,Table2[[#This Row],[Customer_Rating]],"")</f>
        <v>3</v>
      </c>
      <c r="N2178" s="3" t="str">
        <f>IF(Table2[[#This Row],[Delivery_Time_Days]]&lt;7,Table2[[#This Row],[Customer_Rating]],"")</f>
        <v/>
      </c>
    </row>
    <row r="2179" spans="1:14" x14ac:dyDescent="0.3">
      <c r="A2179">
        <v>2178</v>
      </c>
      <c r="B2179">
        <v>59</v>
      </c>
      <c r="C2179" t="s">
        <v>14</v>
      </c>
      <c r="D2179" t="s">
        <v>22</v>
      </c>
      <c r="E2179" t="s">
        <v>16</v>
      </c>
      <c r="F2179" s="2">
        <v>372.9</v>
      </c>
      <c r="G2179">
        <v>7</v>
      </c>
      <c r="H2179" s="3">
        <v>1.1000000000000001</v>
      </c>
      <c r="I2179" t="s">
        <v>17</v>
      </c>
      <c r="J2179" s="1">
        <v>46739</v>
      </c>
      <c r="K2179" s="1">
        <f>Table2[[#This Row],[Order_Date]]+Table2[[#This Row],[Delivery_Time_Days]]</f>
        <v>46746</v>
      </c>
      <c r="L2179" t="str">
        <f>IF(Table2[[#This Row],[Customer_Age]]&lt;30,"Young",IF(Table2[[#This Row],[Customer_Age]]&lt;45,"Middle Age","Old"))</f>
        <v>Old</v>
      </c>
      <c r="M2179" s="3">
        <f>IF(Table2[[#This Row],[Delivery_Time_Days]]&gt;=7,Table2[[#This Row],[Customer_Rating]],"")</f>
        <v>1.1000000000000001</v>
      </c>
      <c r="N2179" s="3" t="str">
        <f>IF(Table2[[#This Row],[Delivery_Time_Days]]&lt;7,Table2[[#This Row],[Customer_Rating]],"")</f>
        <v/>
      </c>
    </row>
    <row r="2180" spans="1:14" x14ac:dyDescent="0.3">
      <c r="A2180">
        <v>2179</v>
      </c>
      <c r="B2180">
        <v>37</v>
      </c>
      <c r="C2180" t="s">
        <v>10</v>
      </c>
      <c r="D2180" t="s">
        <v>22</v>
      </c>
      <c r="E2180" t="s">
        <v>19</v>
      </c>
      <c r="F2180" s="2">
        <v>496.4</v>
      </c>
      <c r="G2180">
        <v>12</v>
      </c>
      <c r="H2180" s="3">
        <v>2.7</v>
      </c>
      <c r="I2180" t="s">
        <v>17</v>
      </c>
      <c r="J2180" s="1">
        <v>46740</v>
      </c>
      <c r="K2180" s="1">
        <f>Table2[[#This Row],[Order_Date]]+Table2[[#This Row],[Delivery_Time_Days]]</f>
        <v>46752</v>
      </c>
      <c r="L2180" t="str">
        <f>IF(Table2[[#This Row],[Customer_Age]]&lt;30,"Young",IF(Table2[[#This Row],[Customer_Age]]&lt;45,"Middle Age","Old"))</f>
        <v>Middle Age</v>
      </c>
      <c r="M2180" s="3">
        <f>IF(Table2[[#This Row],[Delivery_Time_Days]]&gt;=7,Table2[[#This Row],[Customer_Rating]],"")</f>
        <v>2.7</v>
      </c>
      <c r="N2180" s="3" t="str">
        <f>IF(Table2[[#This Row],[Delivery_Time_Days]]&lt;7,Table2[[#This Row],[Customer_Rating]],"")</f>
        <v/>
      </c>
    </row>
    <row r="2181" spans="1:14" x14ac:dyDescent="0.3">
      <c r="A2181">
        <v>2180</v>
      </c>
      <c r="B2181">
        <v>29</v>
      </c>
      <c r="C2181" t="s">
        <v>10</v>
      </c>
      <c r="D2181" t="s">
        <v>25</v>
      </c>
      <c r="E2181" t="s">
        <v>12</v>
      </c>
      <c r="F2181" s="2">
        <v>1243.78</v>
      </c>
      <c r="G2181">
        <v>6</v>
      </c>
      <c r="H2181" s="3">
        <v>4.0999999999999996</v>
      </c>
      <c r="I2181" t="s">
        <v>13</v>
      </c>
      <c r="J2181" s="1">
        <v>46741</v>
      </c>
      <c r="K2181" s="1">
        <f>Table2[[#This Row],[Order_Date]]+Table2[[#This Row],[Delivery_Time_Days]]</f>
        <v>46747</v>
      </c>
      <c r="L2181" t="str">
        <f>IF(Table2[[#This Row],[Customer_Age]]&lt;30,"Young",IF(Table2[[#This Row],[Customer_Age]]&lt;45,"Middle Age","Old"))</f>
        <v>Young</v>
      </c>
      <c r="M2181" s="3" t="str">
        <f>IF(Table2[[#This Row],[Delivery_Time_Days]]&gt;=7,Table2[[#This Row],[Customer_Rating]],"")</f>
        <v/>
      </c>
      <c r="N2181" s="3">
        <f>IF(Table2[[#This Row],[Delivery_Time_Days]]&lt;7,Table2[[#This Row],[Customer_Rating]],"")</f>
        <v>4.0999999999999996</v>
      </c>
    </row>
    <row r="2182" spans="1:14" x14ac:dyDescent="0.3">
      <c r="A2182">
        <v>2181</v>
      </c>
      <c r="B2182">
        <v>33</v>
      </c>
      <c r="C2182" t="s">
        <v>14</v>
      </c>
      <c r="D2182" t="s">
        <v>11</v>
      </c>
      <c r="E2182" t="s">
        <v>16</v>
      </c>
      <c r="F2182" s="2">
        <v>220.39</v>
      </c>
      <c r="G2182">
        <v>6</v>
      </c>
      <c r="H2182" s="3">
        <v>4.7</v>
      </c>
      <c r="I2182" t="s">
        <v>13</v>
      </c>
      <c r="J2182" s="1">
        <v>46742</v>
      </c>
      <c r="K2182" s="1">
        <f>Table2[[#This Row],[Order_Date]]+Table2[[#This Row],[Delivery_Time_Days]]</f>
        <v>46748</v>
      </c>
      <c r="L2182" t="str">
        <f>IF(Table2[[#This Row],[Customer_Age]]&lt;30,"Young",IF(Table2[[#This Row],[Customer_Age]]&lt;45,"Middle Age","Old"))</f>
        <v>Middle Age</v>
      </c>
      <c r="M2182" s="3" t="str">
        <f>IF(Table2[[#This Row],[Delivery_Time_Days]]&gt;=7,Table2[[#This Row],[Customer_Rating]],"")</f>
        <v/>
      </c>
      <c r="N2182" s="3">
        <f>IF(Table2[[#This Row],[Delivery_Time_Days]]&lt;7,Table2[[#This Row],[Customer_Rating]],"")</f>
        <v>4.7</v>
      </c>
    </row>
    <row r="2183" spans="1:14" x14ac:dyDescent="0.3">
      <c r="A2183">
        <v>2182</v>
      </c>
      <c r="B2183">
        <v>20</v>
      </c>
      <c r="C2183" t="s">
        <v>23</v>
      </c>
      <c r="D2183" t="s">
        <v>22</v>
      </c>
      <c r="E2183" t="s">
        <v>12</v>
      </c>
      <c r="F2183" s="2">
        <v>679.27</v>
      </c>
      <c r="G2183">
        <v>1</v>
      </c>
      <c r="H2183" s="3">
        <v>4.4000000000000004</v>
      </c>
      <c r="I2183" t="s">
        <v>17</v>
      </c>
      <c r="J2183" s="1">
        <v>46743</v>
      </c>
      <c r="K2183" s="1">
        <f>Table2[[#This Row],[Order_Date]]+Table2[[#This Row],[Delivery_Time_Days]]</f>
        <v>46744</v>
      </c>
      <c r="L2183" t="str">
        <f>IF(Table2[[#This Row],[Customer_Age]]&lt;30,"Young",IF(Table2[[#This Row],[Customer_Age]]&lt;45,"Middle Age","Old"))</f>
        <v>Young</v>
      </c>
      <c r="M2183" s="3" t="str">
        <f>IF(Table2[[#This Row],[Delivery_Time_Days]]&gt;=7,Table2[[#This Row],[Customer_Rating]],"")</f>
        <v/>
      </c>
      <c r="N2183" s="3">
        <f>IF(Table2[[#This Row],[Delivery_Time_Days]]&lt;7,Table2[[#This Row],[Customer_Rating]],"")</f>
        <v>4.4000000000000004</v>
      </c>
    </row>
    <row r="2184" spans="1:14" x14ac:dyDescent="0.3">
      <c r="A2184">
        <v>2183</v>
      </c>
      <c r="B2184">
        <v>53</v>
      </c>
      <c r="C2184" t="s">
        <v>23</v>
      </c>
      <c r="D2184" t="s">
        <v>22</v>
      </c>
      <c r="E2184" t="s">
        <v>24</v>
      </c>
      <c r="F2184" s="2">
        <v>623.87</v>
      </c>
      <c r="G2184">
        <v>4</v>
      </c>
      <c r="H2184" s="3">
        <v>1.1000000000000001</v>
      </c>
      <c r="I2184" t="s">
        <v>13</v>
      </c>
      <c r="J2184" s="1">
        <v>46744</v>
      </c>
      <c r="K2184" s="1">
        <f>Table2[[#This Row],[Order_Date]]+Table2[[#This Row],[Delivery_Time_Days]]</f>
        <v>46748</v>
      </c>
      <c r="L2184" t="str">
        <f>IF(Table2[[#This Row],[Customer_Age]]&lt;30,"Young",IF(Table2[[#This Row],[Customer_Age]]&lt;45,"Middle Age","Old"))</f>
        <v>Old</v>
      </c>
      <c r="M2184" s="3" t="str">
        <f>IF(Table2[[#This Row],[Delivery_Time_Days]]&gt;=7,Table2[[#This Row],[Customer_Rating]],"")</f>
        <v/>
      </c>
      <c r="N2184" s="3">
        <f>IF(Table2[[#This Row],[Delivery_Time_Days]]&lt;7,Table2[[#This Row],[Customer_Rating]],"")</f>
        <v>1.1000000000000001</v>
      </c>
    </row>
    <row r="2185" spans="1:14" x14ac:dyDescent="0.3">
      <c r="A2185">
        <v>2184</v>
      </c>
      <c r="B2185">
        <v>39</v>
      </c>
      <c r="C2185" t="s">
        <v>10</v>
      </c>
      <c r="D2185" t="s">
        <v>18</v>
      </c>
      <c r="E2185" t="s">
        <v>24</v>
      </c>
      <c r="F2185" s="2">
        <v>58.98</v>
      </c>
      <c r="G2185">
        <v>1</v>
      </c>
      <c r="H2185" s="3">
        <v>3.6</v>
      </c>
      <c r="I2185" t="s">
        <v>17</v>
      </c>
      <c r="J2185" s="1">
        <v>46745</v>
      </c>
      <c r="K2185" s="1">
        <f>Table2[[#This Row],[Order_Date]]+Table2[[#This Row],[Delivery_Time_Days]]</f>
        <v>46746</v>
      </c>
      <c r="L2185" t="str">
        <f>IF(Table2[[#This Row],[Customer_Age]]&lt;30,"Young",IF(Table2[[#This Row],[Customer_Age]]&lt;45,"Middle Age","Old"))</f>
        <v>Middle Age</v>
      </c>
      <c r="M2185" s="3" t="str">
        <f>IF(Table2[[#This Row],[Delivery_Time_Days]]&gt;=7,Table2[[#This Row],[Customer_Rating]],"")</f>
        <v/>
      </c>
      <c r="N2185" s="3">
        <f>IF(Table2[[#This Row],[Delivery_Time_Days]]&lt;7,Table2[[#This Row],[Customer_Rating]],"")</f>
        <v>3.6</v>
      </c>
    </row>
    <row r="2186" spans="1:14" x14ac:dyDescent="0.3">
      <c r="A2186">
        <v>2185</v>
      </c>
      <c r="B2186">
        <v>35</v>
      </c>
      <c r="C2186" t="s">
        <v>10</v>
      </c>
      <c r="D2186" t="s">
        <v>25</v>
      </c>
      <c r="E2186" t="s">
        <v>19</v>
      </c>
      <c r="F2186" s="2">
        <v>451.62</v>
      </c>
      <c r="G2186">
        <v>7</v>
      </c>
      <c r="H2186" s="3">
        <v>1.2</v>
      </c>
      <c r="I2186" t="s">
        <v>13</v>
      </c>
      <c r="J2186" s="1">
        <v>46746</v>
      </c>
      <c r="K2186" s="1">
        <f>Table2[[#This Row],[Order_Date]]+Table2[[#This Row],[Delivery_Time_Days]]</f>
        <v>46753</v>
      </c>
      <c r="L2186" t="str">
        <f>IF(Table2[[#This Row],[Customer_Age]]&lt;30,"Young",IF(Table2[[#This Row],[Customer_Age]]&lt;45,"Middle Age","Old"))</f>
        <v>Middle Age</v>
      </c>
      <c r="M2186" s="3">
        <f>IF(Table2[[#This Row],[Delivery_Time_Days]]&gt;=7,Table2[[#This Row],[Customer_Rating]],"")</f>
        <v>1.2</v>
      </c>
      <c r="N2186" s="3" t="str">
        <f>IF(Table2[[#This Row],[Delivery_Time_Days]]&lt;7,Table2[[#This Row],[Customer_Rating]],"")</f>
        <v/>
      </c>
    </row>
    <row r="2187" spans="1:14" x14ac:dyDescent="0.3">
      <c r="A2187">
        <v>2186</v>
      </c>
      <c r="B2187">
        <v>52</v>
      </c>
      <c r="C2187" t="s">
        <v>23</v>
      </c>
      <c r="D2187" t="s">
        <v>22</v>
      </c>
      <c r="E2187" t="s">
        <v>24</v>
      </c>
      <c r="F2187" s="2">
        <v>745.96</v>
      </c>
      <c r="G2187">
        <v>3</v>
      </c>
      <c r="H2187" s="3">
        <v>2.6</v>
      </c>
      <c r="I2187" t="s">
        <v>13</v>
      </c>
      <c r="J2187" s="1">
        <v>46747</v>
      </c>
      <c r="K2187" s="1">
        <f>Table2[[#This Row],[Order_Date]]+Table2[[#This Row],[Delivery_Time_Days]]</f>
        <v>46750</v>
      </c>
      <c r="L2187" t="str">
        <f>IF(Table2[[#This Row],[Customer_Age]]&lt;30,"Young",IF(Table2[[#This Row],[Customer_Age]]&lt;45,"Middle Age","Old"))</f>
        <v>Old</v>
      </c>
      <c r="M2187" s="3" t="str">
        <f>IF(Table2[[#This Row],[Delivery_Time_Days]]&gt;=7,Table2[[#This Row],[Customer_Rating]],"")</f>
        <v/>
      </c>
      <c r="N2187" s="3">
        <f>IF(Table2[[#This Row],[Delivery_Time_Days]]&lt;7,Table2[[#This Row],[Customer_Rating]],"")</f>
        <v>2.6</v>
      </c>
    </row>
    <row r="2188" spans="1:14" x14ac:dyDescent="0.3">
      <c r="A2188">
        <v>2187</v>
      </c>
      <c r="B2188">
        <v>22</v>
      </c>
      <c r="C2188" t="s">
        <v>23</v>
      </c>
      <c r="D2188" t="s">
        <v>15</v>
      </c>
      <c r="E2188" t="s">
        <v>21</v>
      </c>
      <c r="F2188" s="2">
        <v>1237.23</v>
      </c>
      <c r="G2188">
        <v>12</v>
      </c>
      <c r="H2188" s="3">
        <v>2.5</v>
      </c>
      <c r="I2188" t="s">
        <v>13</v>
      </c>
      <c r="J2188" s="1">
        <v>46748</v>
      </c>
      <c r="K2188" s="1">
        <f>Table2[[#This Row],[Order_Date]]+Table2[[#This Row],[Delivery_Time_Days]]</f>
        <v>46760</v>
      </c>
      <c r="L2188" t="str">
        <f>IF(Table2[[#This Row],[Customer_Age]]&lt;30,"Young",IF(Table2[[#This Row],[Customer_Age]]&lt;45,"Middle Age","Old"))</f>
        <v>Young</v>
      </c>
      <c r="M2188" s="3">
        <f>IF(Table2[[#This Row],[Delivery_Time_Days]]&gt;=7,Table2[[#This Row],[Customer_Rating]],"")</f>
        <v>2.5</v>
      </c>
      <c r="N2188" s="3" t="str">
        <f>IF(Table2[[#This Row],[Delivery_Time_Days]]&lt;7,Table2[[#This Row],[Customer_Rating]],"")</f>
        <v/>
      </c>
    </row>
    <row r="2189" spans="1:14" x14ac:dyDescent="0.3">
      <c r="A2189">
        <v>2188</v>
      </c>
      <c r="B2189">
        <v>45</v>
      </c>
      <c r="C2189" t="s">
        <v>14</v>
      </c>
      <c r="D2189" t="s">
        <v>18</v>
      </c>
      <c r="E2189" t="s">
        <v>19</v>
      </c>
      <c r="F2189" s="2">
        <v>1454.59</v>
      </c>
      <c r="G2189">
        <v>12</v>
      </c>
      <c r="H2189" s="3">
        <v>2.9</v>
      </c>
      <c r="I2189" t="s">
        <v>13</v>
      </c>
      <c r="J2189" s="1">
        <v>46749</v>
      </c>
      <c r="K2189" s="1">
        <f>Table2[[#This Row],[Order_Date]]+Table2[[#This Row],[Delivery_Time_Days]]</f>
        <v>46761</v>
      </c>
      <c r="L2189" t="str">
        <f>IF(Table2[[#This Row],[Customer_Age]]&lt;30,"Young",IF(Table2[[#This Row],[Customer_Age]]&lt;45,"Middle Age","Old"))</f>
        <v>Old</v>
      </c>
      <c r="M2189" s="3">
        <f>IF(Table2[[#This Row],[Delivery_Time_Days]]&gt;=7,Table2[[#This Row],[Customer_Rating]],"")</f>
        <v>2.9</v>
      </c>
      <c r="N2189" s="3" t="str">
        <f>IF(Table2[[#This Row],[Delivery_Time_Days]]&lt;7,Table2[[#This Row],[Customer_Rating]],"")</f>
        <v/>
      </c>
    </row>
    <row r="2190" spans="1:14" x14ac:dyDescent="0.3">
      <c r="A2190">
        <v>2189</v>
      </c>
      <c r="B2190">
        <v>61</v>
      </c>
      <c r="C2190" t="s">
        <v>23</v>
      </c>
      <c r="D2190" t="s">
        <v>18</v>
      </c>
      <c r="E2190" t="s">
        <v>19</v>
      </c>
      <c r="F2190" s="2">
        <v>349.38</v>
      </c>
      <c r="G2190">
        <v>8</v>
      </c>
      <c r="H2190" s="3">
        <v>4.7</v>
      </c>
      <c r="I2190" t="s">
        <v>17</v>
      </c>
      <c r="J2190" s="1">
        <v>46750</v>
      </c>
      <c r="K2190" s="1">
        <f>Table2[[#This Row],[Order_Date]]+Table2[[#This Row],[Delivery_Time_Days]]</f>
        <v>46758</v>
      </c>
      <c r="L2190" t="str">
        <f>IF(Table2[[#This Row],[Customer_Age]]&lt;30,"Young",IF(Table2[[#This Row],[Customer_Age]]&lt;45,"Middle Age","Old"))</f>
        <v>Old</v>
      </c>
      <c r="M2190" s="3">
        <f>IF(Table2[[#This Row],[Delivery_Time_Days]]&gt;=7,Table2[[#This Row],[Customer_Rating]],"")</f>
        <v>4.7</v>
      </c>
      <c r="N2190" s="3" t="str">
        <f>IF(Table2[[#This Row],[Delivery_Time_Days]]&lt;7,Table2[[#This Row],[Customer_Rating]],"")</f>
        <v/>
      </c>
    </row>
    <row r="2191" spans="1:14" x14ac:dyDescent="0.3">
      <c r="A2191">
        <v>2190</v>
      </c>
      <c r="B2191">
        <v>55</v>
      </c>
      <c r="C2191" t="s">
        <v>14</v>
      </c>
      <c r="D2191" t="s">
        <v>15</v>
      </c>
      <c r="E2191" t="s">
        <v>12</v>
      </c>
      <c r="F2191" s="2">
        <v>1490.16</v>
      </c>
      <c r="G2191">
        <v>9</v>
      </c>
      <c r="H2191" s="3">
        <v>4.7</v>
      </c>
      <c r="I2191" t="s">
        <v>13</v>
      </c>
      <c r="J2191" s="1">
        <v>46751</v>
      </c>
      <c r="K2191" s="1">
        <f>Table2[[#This Row],[Order_Date]]+Table2[[#This Row],[Delivery_Time_Days]]</f>
        <v>46760</v>
      </c>
      <c r="L2191" t="str">
        <f>IF(Table2[[#This Row],[Customer_Age]]&lt;30,"Young",IF(Table2[[#This Row],[Customer_Age]]&lt;45,"Middle Age","Old"))</f>
        <v>Old</v>
      </c>
      <c r="M2191" s="3">
        <f>IF(Table2[[#This Row],[Delivery_Time_Days]]&gt;=7,Table2[[#This Row],[Customer_Rating]],"")</f>
        <v>4.7</v>
      </c>
      <c r="N2191" s="3" t="str">
        <f>IF(Table2[[#This Row],[Delivery_Time_Days]]&lt;7,Table2[[#This Row],[Customer_Rating]],"")</f>
        <v/>
      </c>
    </row>
    <row r="2192" spans="1:14" x14ac:dyDescent="0.3">
      <c r="A2192">
        <v>2191</v>
      </c>
      <c r="B2192">
        <v>57</v>
      </c>
      <c r="C2192" t="s">
        <v>23</v>
      </c>
      <c r="D2192" t="s">
        <v>15</v>
      </c>
      <c r="E2192" t="s">
        <v>19</v>
      </c>
      <c r="F2192" s="2">
        <v>176.73</v>
      </c>
      <c r="G2192">
        <v>3</v>
      </c>
      <c r="H2192" s="3">
        <v>4.3</v>
      </c>
      <c r="I2192" t="s">
        <v>13</v>
      </c>
      <c r="J2192" s="1">
        <v>46752</v>
      </c>
      <c r="K2192" s="1">
        <f>Table2[[#This Row],[Order_Date]]+Table2[[#This Row],[Delivery_Time_Days]]</f>
        <v>46755</v>
      </c>
      <c r="L2192" t="str">
        <f>IF(Table2[[#This Row],[Customer_Age]]&lt;30,"Young",IF(Table2[[#This Row],[Customer_Age]]&lt;45,"Middle Age","Old"))</f>
        <v>Old</v>
      </c>
      <c r="M2192" s="3" t="str">
        <f>IF(Table2[[#This Row],[Delivery_Time_Days]]&gt;=7,Table2[[#This Row],[Customer_Rating]],"")</f>
        <v/>
      </c>
      <c r="N2192" s="3">
        <f>IF(Table2[[#This Row],[Delivery_Time_Days]]&lt;7,Table2[[#This Row],[Customer_Rating]],"")</f>
        <v>4.3</v>
      </c>
    </row>
    <row r="2193" spans="1:14" x14ac:dyDescent="0.3">
      <c r="A2193">
        <v>2192</v>
      </c>
      <c r="B2193">
        <v>32</v>
      </c>
      <c r="C2193" t="s">
        <v>14</v>
      </c>
      <c r="D2193" t="s">
        <v>20</v>
      </c>
      <c r="E2193" t="s">
        <v>12</v>
      </c>
      <c r="F2193" s="2">
        <v>623.05999999999995</v>
      </c>
      <c r="G2193">
        <v>1</v>
      </c>
      <c r="H2193" s="3">
        <v>1.9</v>
      </c>
      <c r="I2193" t="s">
        <v>17</v>
      </c>
      <c r="J2193" s="1">
        <v>46753</v>
      </c>
      <c r="K2193" s="1">
        <f>Table2[[#This Row],[Order_Date]]+Table2[[#This Row],[Delivery_Time_Days]]</f>
        <v>46754</v>
      </c>
      <c r="L2193" t="str">
        <f>IF(Table2[[#This Row],[Customer_Age]]&lt;30,"Young",IF(Table2[[#This Row],[Customer_Age]]&lt;45,"Middle Age","Old"))</f>
        <v>Middle Age</v>
      </c>
      <c r="M2193" s="3" t="str">
        <f>IF(Table2[[#This Row],[Delivery_Time_Days]]&gt;=7,Table2[[#This Row],[Customer_Rating]],"")</f>
        <v/>
      </c>
      <c r="N2193" s="3">
        <f>IF(Table2[[#This Row],[Delivery_Time_Days]]&lt;7,Table2[[#This Row],[Customer_Rating]],"")</f>
        <v>1.9</v>
      </c>
    </row>
    <row r="2194" spans="1:14" x14ac:dyDescent="0.3">
      <c r="A2194">
        <v>2193</v>
      </c>
      <c r="B2194">
        <v>64</v>
      </c>
      <c r="C2194" t="s">
        <v>14</v>
      </c>
      <c r="D2194" t="s">
        <v>25</v>
      </c>
      <c r="E2194" t="s">
        <v>24</v>
      </c>
      <c r="F2194" s="2">
        <v>1385.58</v>
      </c>
      <c r="G2194">
        <v>3</v>
      </c>
      <c r="H2194" s="3">
        <v>1.5</v>
      </c>
      <c r="I2194" t="s">
        <v>17</v>
      </c>
      <c r="J2194" s="1">
        <v>46754</v>
      </c>
      <c r="K2194" s="1">
        <f>Table2[[#This Row],[Order_Date]]+Table2[[#This Row],[Delivery_Time_Days]]</f>
        <v>46757</v>
      </c>
      <c r="L2194" t="str">
        <f>IF(Table2[[#This Row],[Customer_Age]]&lt;30,"Young",IF(Table2[[#This Row],[Customer_Age]]&lt;45,"Middle Age","Old"))</f>
        <v>Old</v>
      </c>
      <c r="M2194" s="3" t="str">
        <f>IF(Table2[[#This Row],[Delivery_Time_Days]]&gt;=7,Table2[[#This Row],[Customer_Rating]],"")</f>
        <v/>
      </c>
      <c r="N2194" s="3">
        <f>IF(Table2[[#This Row],[Delivery_Time_Days]]&lt;7,Table2[[#This Row],[Customer_Rating]],"")</f>
        <v>1.5</v>
      </c>
    </row>
    <row r="2195" spans="1:14" x14ac:dyDescent="0.3">
      <c r="A2195">
        <v>2194</v>
      </c>
      <c r="B2195">
        <v>44</v>
      </c>
      <c r="C2195" t="s">
        <v>10</v>
      </c>
      <c r="D2195" t="s">
        <v>22</v>
      </c>
      <c r="E2195" t="s">
        <v>24</v>
      </c>
      <c r="F2195" s="2">
        <v>521.61</v>
      </c>
      <c r="G2195">
        <v>12</v>
      </c>
      <c r="H2195" s="3">
        <v>2.9</v>
      </c>
      <c r="I2195" t="s">
        <v>17</v>
      </c>
      <c r="J2195" s="1">
        <v>46755</v>
      </c>
      <c r="K2195" s="1">
        <f>Table2[[#This Row],[Order_Date]]+Table2[[#This Row],[Delivery_Time_Days]]</f>
        <v>46767</v>
      </c>
      <c r="L2195" t="str">
        <f>IF(Table2[[#This Row],[Customer_Age]]&lt;30,"Young",IF(Table2[[#This Row],[Customer_Age]]&lt;45,"Middle Age","Old"))</f>
        <v>Middle Age</v>
      </c>
      <c r="M2195" s="3">
        <f>IF(Table2[[#This Row],[Delivery_Time_Days]]&gt;=7,Table2[[#This Row],[Customer_Rating]],"")</f>
        <v>2.9</v>
      </c>
      <c r="N2195" s="3" t="str">
        <f>IF(Table2[[#This Row],[Delivery_Time_Days]]&lt;7,Table2[[#This Row],[Customer_Rating]],"")</f>
        <v/>
      </c>
    </row>
    <row r="2196" spans="1:14" x14ac:dyDescent="0.3">
      <c r="A2196">
        <v>2195</v>
      </c>
      <c r="B2196">
        <v>41</v>
      </c>
      <c r="C2196" t="s">
        <v>23</v>
      </c>
      <c r="D2196" t="s">
        <v>20</v>
      </c>
      <c r="E2196" t="s">
        <v>24</v>
      </c>
      <c r="F2196" s="2">
        <v>1180.51</v>
      </c>
      <c r="G2196">
        <v>2</v>
      </c>
      <c r="H2196" s="3">
        <v>4.4000000000000004</v>
      </c>
      <c r="I2196" t="s">
        <v>13</v>
      </c>
      <c r="J2196" s="1">
        <v>46756</v>
      </c>
      <c r="K2196" s="1">
        <f>Table2[[#This Row],[Order_Date]]+Table2[[#This Row],[Delivery_Time_Days]]</f>
        <v>46758</v>
      </c>
      <c r="L2196" t="str">
        <f>IF(Table2[[#This Row],[Customer_Age]]&lt;30,"Young",IF(Table2[[#This Row],[Customer_Age]]&lt;45,"Middle Age","Old"))</f>
        <v>Middle Age</v>
      </c>
      <c r="M2196" s="3" t="str">
        <f>IF(Table2[[#This Row],[Delivery_Time_Days]]&gt;=7,Table2[[#This Row],[Customer_Rating]],"")</f>
        <v/>
      </c>
      <c r="N2196" s="3">
        <f>IF(Table2[[#This Row],[Delivery_Time_Days]]&lt;7,Table2[[#This Row],[Customer_Rating]],"")</f>
        <v>4.4000000000000004</v>
      </c>
    </row>
    <row r="2197" spans="1:14" x14ac:dyDescent="0.3">
      <c r="A2197">
        <v>2196</v>
      </c>
      <c r="B2197">
        <v>22</v>
      </c>
      <c r="C2197" t="s">
        <v>23</v>
      </c>
      <c r="D2197" t="s">
        <v>18</v>
      </c>
      <c r="E2197" t="s">
        <v>16</v>
      </c>
      <c r="F2197" s="2">
        <v>1444.7</v>
      </c>
      <c r="G2197">
        <v>7</v>
      </c>
      <c r="H2197" s="3">
        <v>4.5999999999999996</v>
      </c>
      <c r="I2197" t="s">
        <v>17</v>
      </c>
      <c r="J2197" s="1">
        <v>46757</v>
      </c>
      <c r="K2197" s="1">
        <f>Table2[[#This Row],[Order_Date]]+Table2[[#This Row],[Delivery_Time_Days]]</f>
        <v>46764</v>
      </c>
      <c r="L2197" t="str">
        <f>IF(Table2[[#This Row],[Customer_Age]]&lt;30,"Young",IF(Table2[[#This Row],[Customer_Age]]&lt;45,"Middle Age","Old"))</f>
        <v>Young</v>
      </c>
      <c r="M2197" s="3">
        <f>IF(Table2[[#This Row],[Delivery_Time_Days]]&gt;=7,Table2[[#This Row],[Customer_Rating]],"")</f>
        <v>4.5999999999999996</v>
      </c>
      <c r="N2197" s="3" t="str">
        <f>IF(Table2[[#This Row],[Delivery_Time_Days]]&lt;7,Table2[[#This Row],[Customer_Rating]],"")</f>
        <v/>
      </c>
    </row>
    <row r="2198" spans="1:14" x14ac:dyDescent="0.3">
      <c r="A2198">
        <v>2197</v>
      </c>
      <c r="B2198">
        <v>50</v>
      </c>
      <c r="C2198" t="s">
        <v>14</v>
      </c>
      <c r="D2198" t="s">
        <v>25</v>
      </c>
      <c r="E2198" t="s">
        <v>12</v>
      </c>
      <c r="F2198" s="2">
        <v>1101.68</v>
      </c>
      <c r="G2198">
        <v>8</v>
      </c>
      <c r="H2198" s="3">
        <v>4.9000000000000004</v>
      </c>
      <c r="I2198" t="s">
        <v>17</v>
      </c>
      <c r="J2198" s="1">
        <v>46758</v>
      </c>
      <c r="K2198" s="1">
        <f>Table2[[#This Row],[Order_Date]]+Table2[[#This Row],[Delivery_Time_Days]]</f>
        <v>46766</v>
      </c>
      <c r="L2198" t="str">
        <f>IF(Table2[[#This Row],[Customer_Age]]&lt;30,"Young",IF(Table2[[#This Row],[Customer_Age]]&lt;45,"Middle Age","Old"))</f>
        <v>Old</v>
      </c>
      <c r="M2198" s="3">
        <f>IF(Table2[[#This Row],[Delivery_Time_Days]]&gt;=7,Table2[[#This Row],[Customer_Rating]],"")</f>
        <v>4.9000000000000004</v>
      </c>
      <c r="N2198" s="3" t="str">
        <f>IF(Table2[[#This Row],[Delivery_Time_Days]]&lt;7,Table2[[#This Row],[Customer_Rating]],"")</f>
        <v/>
      </c>
    </row>
    <row r="2199" spans="1:14" x14ac:dyDescent="0.3">
      <c r="A2199">
        <v>2198</v>
      </c>
      <c r="B2199">
        <v>23</v>
      </c>
      <c r="C2199" t="s">
        <v>23</v>
      </c>
      <c r="D2199" t="s">
        <v>15</v>
      </c>
      <c r="E2199" t="s">
        <v>21</v>
      </c>
      <c r="F2199" s="2">
        <v>915.08</v>
      </c>
      <c r="G2199">
        <v>4</v>
      </c>
      <c r="H2199" s="3">
        <v>2.9</v>
      </c>
      <c r="I2199" t="s">
        <v>17</v>
      </c>
      <c r="J2199" s="1">
        <v>46759</v>
      </c>
      <c r="K2199" s="1">
        <f>Table2[[#This Row],[Order_Date]]+Table2[[#This Row],[Delivery_Time_Days]]</f>
        <v>46763</v>
      </c>
      <c r="L2199" t="str">
        <f>IF(Table2[[#This Row],[Customer_Age]]&lt;30,"Young",IF(Table2[[#This Row],[Customer_Age]]&lt;45,"Middle Age","Old"))</f>
        <v>Young</v>
      </c>
      <c r="M2199" s="3" t="str">
        <f>IF(Table2[[#This Row],[Delivery_Time_Days]]&gt;=7,Table2[[#This Row],[Customer_Rating]],"")</f>
        <v/>
      </c>
      <c r="N2199" s="3">
        <f>IF(Table2[[#This Row],[Delivery_Time_Days]]&lt;7,Table2[[#This Row],[Customer_Rating]],"")</f>
        <v>2.9</v>
      </c>
    </row>
    <row r="2200" spans="1:14" x14ac:dyDescent="0.3">
      <c r="A2200">
        <v>2199</v>
      </c>
      <c r="B2200">
        <v>47</v>
      </c>
      <c r="C2200" t="s">
        <v>14</v>
      </c>
      <c r="D2200" t="s">
        <v>11</v>
      </c>
      <c r="E2200" t="s">
        <v>19</v>
      </c>
      <c r="F2200" s="2">
        <v>282.58</v>
      </c>
      <c r="G2200">
        <v>4</v>
      </c>
      <c r="H2200" s="3">
        <v>2.2999999999999998</v>
      </c>
      <c r="I2200" t="s">
        <v>17</v>
      </c>
      <c r="J2200" s="1">
        <v>46760</v>
      </c>
      <c r="K2200" s="1">
        <f>Table2[[#This Row],[Order_Date]]+Table2[[#This Row],[Delivery_Time_Days]]</f>
        <v>46764</v>
      </c>
      <c r="L2200" t="str">
        <f>IF(Table2[[#This Row],[Customer_Age]]&lt;30,"Young",IF(Table2[[#This Row],[Customer_Age]]&lt;45,"Middle Age","Old"))</f>
        <v>Old</v>
      </c>
      <c r="M2200" s="3" t="str">
        <f>IF(Table2[[#This Row],[Delivery_Time_Days]]&gt;=7,Table2[[#This Row],[Customer_Rating]],"")</f>
        <v/>
      </c>
      <c r="N2200" s="3">
        <f>IF(Table2[[#This Row],[Delivery_Time_Days]]&lt;7,Table2[[#This Row],[Customer_Rating]],"")</f>
        <v>2.2999999999999998</v>
      </c>
    </row>
    <row r="2201" spans="1:14" x14ac:dyDescent="0.3">
      <c r="A2201">
        <v>2200</v>
      </c>
      <c r="B2201">
        <v>21</v>
      </c>
      <c r="C2201" t="s">
        <v>14</v>
      </c>
      <c r="D2201" t="s">
        <v>22</v>
      </c>
      <c r="E2201" t="s">
        <v>24</v>
      </c>
      <c r="F2201" s="2">
        <v>1350.84</v>
      </c>
      <c r="G2201">
        <v>12</v>
      </c>
      <c r="H2201" s="3">
        <v>2</v>
      </c>
      <c r="I2201" t="s">
        <v>17</v>
      </c>
      <c r="J2201" s="1">
        <v>46761</v>
      </c>
      <c r="K2201" s="1">
        <f>Table2[[#This Row],[Order_Date]]+Table2[[#This Row],[Delivery_Time_Days]]</f>
        <v>46773</v>
      </c>
      <c r="L2201" t="str">
        <f>IF(Table2[[#This Row],[Customer_Age]]&lt;30,"Young",IF(Table2[[#This Row],[Customer_Age]]&lt;45,"Middle Age","Old"))</f>
        <v>Young</v>
      </c>
      <c r="M2201" s="3">
        <f>IF(Table2[[#This Row],[Delivery_Time_Days]]&gt;=7,Table2[[#This Row],[Customer_Rating]],"")</f>
        <v>2</v>
      </c>
      <c r="N2201" s="3" t="str">
        <f>IF(Table2[[#This Row],[Delivery_Time_Days]]&lt;7,Table2[[#This Row],[Customer_Rating]],"")</f>
        <v/>
      </c>
    </row>
    <row r="2202" spans="1:14" x14ac:dyDescent="0.3">
      <c r="A2202">
        <v>2201</v>
      </c>
      <c r="B2202">
        <v>36</v>
      </c>
      <c r="C2202" t="s">
        <v>23</v>
      </c>
      <c r="D2202" t="s">
        <v>20</v>
      </c>
      <c r="E2202" t="s">
        <v>19</v>
      </c>
      <c r="F2202" s="2">
        <v>93.41</v>
      </c>
      <c r="G2202">
        <v>2</v>
      </c>
      <c r="H2202" s="3">
        <v>4.7</v>
      </c>
      <c r="I2202" t="s">
        <v>13</v>
      </c>
      <c r="J2202" s="1">
        <v>46762</v>
      </c>
      <c r="K2202" s="1">
        <f>Table2[[#This Row],[Order_Date]]+Table2[[#This Row],[Delivery_Time_Days]]</f>
        <v>46764</v>
      </c>
      <c r="L2202" t="str">
        <f>IF(Table2[[#This Row],[Customer_Age]]&lt;30,"Young",IF(Table2[[#This Row],[Customer_Age]]&lt;45,"Middle Age","Old"))</f>
        <v>Middle Age</v>
      </c>
      <c r="M2202" s="3" t="str">
        <f>IF(Table2[[#This Row],[Delivery_Time_Days]]&gt;=7,Table2[[#This Row],[Customer_Rating]],"")</f>
        <v/>
      </c>
      <c r="N2202" s="3">
        <f>IF(Table2[[#This Row],[Delivery_Time_Days]]&lt;7,Table2[[#This Row],[Customer_Rating]],"")</f>
        <v>4.7</v>
      </c>
    </row>
    <row r="2203" spans="1:14" x14ac:dyDescent="0.3">
      <c r="A2203">
        <v>2202</v>
      </c>
      <c r="B2203">
        <v>63</v>
      </c>
      <c r="C2203" t="s">
        <v>23</v>
      </c>
      <c r="D2203" t="s">
        <v>20</v>
      </c>
      <c r="E2203" t="s">
        <v>16</v>
      </c>
      <c r="F2203" s="2">
        <v>876.32</v>
      </c>
      <c r="G2203">
        <v>7</v>
      </c>
      <c r="H2203" s="3">
        <v>4.2</v>
      </c>
      <c r="I2203" t="s">
        <v>13</v>
      </c>
      <c r="J2203" s="1">
        <v>46763</v>
      </c>
      <c r="K2203" s="1">
        <f>Table2[[#This Row],[Order_Date]]+Table2[[#This Row],[Delivery_Time_Days]]</f>
        <v>46770</v>
      </c>
      <c r="L2203" t="str">
        <f>IF(Table2[[#This Row],[Customer_Age]]&lt;30,"Young",IF(Table2[[#This Row],[Customer_Age]]&lt;45,"Middle Age","Old"))</f>
        <v>Old</v>
      </c>
      <c r="M2203" s="3">
        <f>IF(Table2[[#This Row],[Delivery_Time_Days]]&gt;=7,Table2[[#This Row],[Customer_Rating]],"")</f>
        <v>4.2</v>
      </c>
      <c r="N2203" s="3" t="str">
        <f>IF(Table2[[#This Row],[Delivery_Time_Days]]&lt;7,Table2[[#This Row],[Customer_Rating]],"")</f>
        <v/>
      </c>
    </row>
    <row r="2204" spans="1:14" x14ac:dyDescent="0.3">
      <c r="A2204">
        <v>2203</v>
      </c>
      <c r="B2204">
        <v>20</v>
      </c>
      <c r="C2204" t="s">
        <v>10</v>
      </c>
      <c r="D2204" t="s">
        <v>18</v>
      </c>
      <c r="E2204" t="s">
        <v>21</v>
      </c>
      <c r="F2204" s="2">
        <v>59.09</v>
      </c>
      <c r="G2204">
        <v>3</v>
      </c>
      <c r="H2204" s="3">
        <v>3.6</v>
      </c>
      <c r="I2204" t="s">
        <v>13</v>
      </c>
      <c r="J2204" s="1">
        <v>46764</v>
      </c>
      <c r="K2204" s="1">
        <f>Table2[[#This Row],[Order_Date]]+Table2[[#This Row],[Delivery_Time_Days]]</f>
        <v>46767</v>
      </c>
      <c r="L2204" t="str">
        <f>IF(Table2[[#This Row],[Customer_Age]]&lt;30,"Young",IF(Table2[[#This Row],[Customer_Age]]&lt;45,"Middle Age","Old"))</f>
        <v>Young</v>
      </c>
      <c r="M2204" s="3" t="str">
        <f>IF(Table2[[#This Row],[Delivery_Time_Days]]&gt;=7,Table2[[#This Row],[Customer_Rating]],"")</f>
        <v/>
      </c>
      <c r="N2204" s="3">
        <f>IF(Table2[[#This Row],[Delivery_Time_Days]]&lt;7,Table2[[#This Row],[Customer_Rating]],"")</f>
        <v>3.6</v>
      </c>
    </row>
    <row r="2205" spans="1:14" x14ac:dyDescent="0.3">
      <c r="A2205">
        <v>2204</v>
      </c>
      <c r="B2205">
        <v>32</v>
      </c>
      <c r="C2205" t="s">
        <v>23</v>
      </c>
      <c r="D2205" t="s">
        <v>18</v>
      </c>
      <c r="E2205" t="s">
        <v>24</v>
      </c>
      <c r="F2205" s="2">
        <v>893.76</v>
      </c>
      <c r="G2205">
        <v>10</v>
      </c>
      <c r="H2205" s="3">
        <v>1.1000000000000001</v>
      </c>
      <c r="I2205" t="s">
        <v>17</v>
      </c>
      <c r="J2205" s="1">
        <v>46765</v>
      </c>
      <c r="K2205" s="1">
        <f>Table2[[#This Row],[Order_Date]]+Table2[[#This Row],[Delivery_Time_Days]]</f>
        <v>46775</v>
      </c>
      <c r="L2205" t="str">
        <f>IF(Table2[[#This Row],[Customer_Age]]&lt;30,"Young",IF(Table2[[#This Row],[Customer_Age]]&lt;45,"Middle Age","Old"))</f>
        <v>Middle Age</v>
      </c>
      <c r="M2205" s="3">
        <f>IF(Table2[[#This Row],[Delivery_Time_Days]]&gt;=7,Table2[[#This Row],[Customer_Rating]],"")</f>
        <v>1.1000000000000001</v>
      </c>
      <c r="N2205" s="3" t="str">
        <f>IF(Table2[[#This Row],[Delivery_Time_Days]]&lt;7,Table2[[#This Row],[Customer_Rating]],"")</f>
        <v/>
      </c>
    </row>
    <row r="2206" spans="1:14" x14ac:dyDescent="0.3">
      <c r="A2206">
        <v>2205</v>
      </c>
      <c r="B2206">
        <v>57</v>
      </c>
      <c r="C2206" t="s">
        <v>23</v>
      </c>
      <c r="D2206" t="s">
        <v>20</v>
      </c>
      <c r="E2206" t="s">
        <v>21</v>
      </c>
      <c r="F2206" s="2">
        <v>452.49</v>
      </c>
      <c r="G2206">
        <v>10</v>
      </c>
      <c r="H2206" s="3">
        <v>2.8</v>
      </c>
      <c r="I2206" t="s">
        <v>17</v>
      </c>
      <c r="J2206" s="1">
        <v>46766</v>
      </c>
      <c r="K2206" s="1">
        <f>Table2[[#This Row],[Order_Date]]+Table2[[#This Row],[Delivery_Time_Days]]</f>
        <v>46776</v>
      </c>
      <c r="L2206" t="str">
        <f>IF(Table2[[#This Row],[Customer_Age]]&lt;30,"Young",IF(Table2[[#This Row],[Customer_Age]]&lt;45,"Middle Age","Old"))</f>
        <v>Old</v>
      </c>
      <c r="M2206" s="3">
        <f>IF(Table2[[#This Row],[Delivery_Time_Days]]&gt;=7,Table2[[#This Row],[Customer_Rating]],"")</f>
        <v>2.8</v>
      </c>
      <c r="N2206" s="3" t="str">
        <f>IF(Table2[[#This Row],[Delivery_Time_Days]]&lt;7,Table2[[#This Row],[Customer_Rating]],"")</f>
        <v/>
      </c>
    </row>
    <row r="2207" spans="1:14" x14ac:dyDescent="0.3">
      <c r="A2207">
        <v>2206</v>
      </c>
      <c r="B2207">
        <v>45</v>
      </c>
      <c r="C2207" t="s">
        <v>23</v>
      </c>
      <c r="D2207" t="s">
        <v>25</v>
      </c>
      <c r="E2207" t="s">
        <v>12</v>
      </c>
      <c r="F2207" s="2">
        <v>933.3</v>
      </c>
      <c r="G2207">
        <v>5</v>
      </c>
      <c r="H2207" s="3">
        <v>4.5</v>
      </c>
      <c r="I2207" t="s">
        <v>17</v>
      </c>
      <c r="J2207" s="1">
        <v>46767</v>
      </c>
      <c r="K2207" s="1">
        <f>Table2[[#This Row],[Order_Date]]+Table2[[#This Row],[Delivery_Time_Days]]</f>
        <v>46772</v>
      </c>
      <c r="L2207" t="str">
        <f>IF(Table2[[#This Row],[Customer_Age]]&lt;30,"Young",IF(Table2[[#This Row],[Customer_Age]]&lt;45,"Middle Age","Old"))</f>
        <v>Old</v>
      </c>
      <c r="M2207" s="3" t="str">
        <f>IF(Table2[[#This Row],[Delivery_Time_Days]]&gt;=7,Table2[[#This Row],[Customer_Rating]],"")</f>
        <v/>
      </c>
      <c r="N2207" s="3">
        <f>IF(Table2[[#This Row],[Delivery_Time_Days]]&lt;7,Table2[[#This Row],[Customer_Rating]],"")</f>
        <v>4.5</v>
      </c>
    </row>
    <row r="2208" spans="1:14" x14ac:dyDescent="0.3">
      <c r="A2208">
        <v>2207</v>
      </c>
      <c r="B2208">
        <v>64</v>
      </c>
      <c r="C2208" t="s">
        <v>14</v>
      </c>
      <c r="D2208" t="s">
        <v>20</v>
      </c>
      <c r="E2208" t="s">
        <v>12</v>
      </c>
      <c r="F2208" s="2">
        <v>818.2</v>
      </c>
      <c r="G2208">
        <v>8</v>
      </c>
      <c r="H2208" s="3">
        <v>3.1</v>
      </c>
      <c r="I2208" t="s">
        <v>17</v>
      </c>
      <c r="J2208" s="1">
        <v>46768</v>
      </c>
      <c r="K2208" s="1">
        <f>Table2[[#This Row],[Order_Date]]+Table2[[#This Row],[Delivery_Time_Days]]</f>
        <v>46776</v>
      </c>
      <c r="L2208" t="str">
        <f>IF(Table2[[#This Row],[Customer_Age]]&lt;30,"Young",IF(Table2[[#This Row],[Customer_Age]]&lt;45,"Middle Age","Old"))</f>
        <v>Old</v>
      </c>
      <c r="M2208" s="3">
        <f>IF(Table2[[#This Row],[Delivery_Time_Days]]&gt;=7,Table2[[#This Row],[Customer_Rating]],"")</f>
        <v>3.1</v>
      </c>
      <c r="N2208" s="3" t="str">
        <f>IF(Table2[[#This Row],[Delivery_Time_Days]]&lt;7,Table2[[#This Row],[Customer_Rating]],"")</f>
        <v/>
      </c>
    </row>
    <row r="2209" spans="1:14" x14ac:dyDescent="0.3">
      <c r="A2209">
        <v>2208</v>
      </c>
      <c r="B2209">
        <v>32</v>
      </c>
      <c r="C2209" t="s">
        <v>14</v>
      </c>
      <c r="D2209" t="s">
        <v>15</v>
      </c>
      <c r="E2209" t="s">
        <v>19</v>
      </c>
      <c r="F2209" s="2">
        <v>499.88</v>
      </c>
      <c r="G2209">
        <v>7</v>
      </c>
      <c r="H2209" s="3">
        <v>2</v>
      </c>
      <c r="I2209" t="s">
        <v>13</v>
      </c>
      <c r="J2209" s="1">
        <v>46769</v>
      </c>
      <c r="K2209" s="1">
        <f>Table2[[#This Row],[Order_Date]]+Table2[[#This Row],[Delivery_Time_Days]]</f>
        <v>46776</v>
      </c>
      <c r="L2209" t="str">
        <f>IF(Table2[[#This Row],[Customer_Age]]&lt;30,"Young",IF(Table2[[#This Row],[Customer_Age]]&lt;45,"Middle Age","Old"))</f>
        <v>Middle Age</v>
      </c>
      <c r="M2209" s="3">
        <f>IF(Table2[[#This Row],[Delivery_Time_Days]]&gt;=7,Table2[[#This Row],[Customer_Rating]],"")</f>
        <v>2</v>
      </c>
      <c r="N2209" s="3" t="str">
        <f>IF(Table2[[#This Row],[Delivery_Time_Days]]&lt;7,Table2[[#This Row],[Customer_Rating]],"")</f>
        <v/>
      </c>
    </row>
    <row r="2210" spans="1:14" x14ac:dyDescent="0.3">
      <c r="A2210">
        <v>2209</v>
      </c>
      <c r="B2210">
        <v>65</v>
      </c>
      <c r="C2210" t="s">
        <v>14</v>
      </c>
      <c r="D2210" t="s">
        <v>11</v>
      </c>
      <c r="E2210" t="s">
        <v>16</v>
      </c>
      <c r="F2210" s="2">
        <v>598.07000000000005</v>
      </c>
      <c r="G2210">
        <v>1</v>
      </c>
      <c r="H2210" s="3">
        <v>1.7</v>
      </c>
      <c r="I2210" t="s">
        <v>13</v>
      </c>
      <c r="J2210" s="1">
        <v>46770</v>
      </c>
      <c r="K2210" s="1">
        <f>Table2[[#This Row],[Order_Date]]+Table2[[#This Row],[Delivery_Time_Days]]</f>
        <v>46771</v>
      </c>
      <c r="L2210" t="str">
        <f>IF(Table2[[#This Row],[Customer_Age]]&lt;30,"Young",IF(Table2[[#This Row],[Customer_Age]]&lt;45,"Middle Age","Old"))</f>
        <v>Old</v>
      </c>
      <c r="M2210" s="3" t="str">
        <f>IF(Table2[[#This Row],[Delivery_Time_Days]]&gt;=7,Table2[[#This Row],[Customer_Rating]],"")</f>
        <v/>
      </c>
      <c r="N2210" s="3">
        <f>IF(Table2[[#This Row],[Delivery_Time_Days]]&lt;7,Table2[[#This Row],[Customer_Rating]],"")</f>
        <v>1.7</v>
      </c>
    </row>
    <row r="2211" spans="1:14" x14ac:dyDescent="0.3">
      <c r="A2211">
        <v>2210</v>
      </c>
      <c r="B2211">
        <v>25</v>
      </c>
      <c r="C2211" t="s">
        <v>14</v>
      </c>
      <c r="D2211" t="s">
        <v>11</v>
      </c>
      <c r="E2211" t="s">
        <v>21</v>
      </c>
      <c r="F2211" s="2">
        <v>1187.5899999999999</v>
      </c>
      <c r="G2211">
        <v>11</v>
      </c>
      <c r="H2211" s="3">
        <v>4.0999999999999996</v>
      </c>
      <c r="I2211" t="s">
        <v>17</v>
      </c>
      <c r="J2211" s="1">
        <v>46771</v>
      </c>
      <c r="K2211" s="1">
        <f>Table2[[#This Row],[Order_Date]]+Table2[[#This Row],[Delivery_Time_Days]]</f>
        <v>46782</v>
      </c>
      <c r="L2211" t="str">
        <f>IF(Table2[[#This Row],[Customer_Age]]&lt;30,"Young",IF(Table2[[#This Row],[Customer_Age]]&lt;45,"Middle Age","Old"))</f>
        <v>Young</v>
      </c>
      <c r="M2211" s="3">
        <f>IF(Table2[[#This Row],[Delivery_Time_Days]]&gt;=7,Table2[[#This Row],[Customer_Rating]],"")</f>
        <v>4.0999999999999996</v>
      </c>
      <c r="N2211" s="3" t="str">
        <f>IF(Table2[[#This Row],[Delivery_Time_Days]]&lt;7,Table2[[#This Row],[Customer_Rating]],"")</f>
        <v/>
      </c>
    </row>
    <row r="2212" spans="1:14" x14ac:dyDescent="0.3">
      <c r="A2212">
        <v>2211</v>
      </c>
      <c r="B2212">
        <v>68</v>
      </c>
      <c r="C2212" t="s">
        <v>23</v>
      </c>
      <c r="D2212" t="s">
        <v>22</v>
      </c>
      <c r="E2212" t="s">
        <v>16</v>
      </c>
      <c r="F2212" s="2">
        <v>72.040000000000006</v>
      </c>
      <c r="G2212">
        <v>8</v>
      </c>
      <c r="H2212" s="3">
        <v>1.5</v>
      </c>
      <c r="I2212" t="s">
        <v>13</v>
      </c>
      <c r="J2212" s="1">
        <v>46772</v>
      </c>
      <c r="K2212" s="1">
        <f>Table2[[#This Row],[Order_Date]]+Table2[[#This Row],[Delivery_Time_Days]]</f>
        <v>46780</v>
      </c>
      <c r="L2212" t="str">
        <f>IF(Table2[[#This Row],[Customer_Age]]&lt;30,"Young",IF(Table2[[#This Row],[Customer_Age]]&lt;45,"Middle Age","Old"))</f>
        <v>Old</v>
      </c>
      <c r="M2212" s="3">
        <f>IF(Table2[[#This Row],[Delivery_Time_Days]]&gt;=7,Table2[[#This Row],[Customer_Rating]],"")</f>
        <v>1.5</v>
      </c>
      <c r="N2212" s="3" t="str">
        <f>IF(Table2[[#This Row],[Delivery_Time_Days]]&lt;7,Table2[[#This Row],[Customer_Rating]],"")</f>
        <v/>
      </c>
    </row>
    <row r="2213" spans="1:14" x14ac:dyDescent="0.3">
      <c r="A2213">
        <v>2212</v>
      </c>
      <c r="B2213">
        <v>35</v>
      </c>
      <c r="C2213" t="s">
        <v>10</v>
      </c>
      <c r="D2213" t="s">
        <v>11</v>
      </c>
      <c r="E2213" t="s">
        <v>24</v>
      </c>
      <c r="F2213" s="2">
        <v>269.64</v>
      </c>
      <c r="G2213">
        <v>3</v>
      </c>
      <c r="H2213" s="3">
        <v>2.8</v>
      </c>
      <c r="I2213" t="s">
        <v>13</v>
      </c>
      <c r="J2213" s="1">
        <v>46773</v>
      </c>
      <c r="K2213" s="1">
        <f>Table2[[#This Row],[Order_Date]]+Table2[[#This Row],[Delivery_Time_Days]]</f>
        <v>46776</v>
      </c>
      <c r="L2213" t="str">
        <f>IF(Table2[[#This Row],[Customer_Age]]&lt;30,"Young",IF(Table2[[#This Row],[Customer_Age]]&lt;45,"Middle Age","Old"))</f>
        <v>Middle Age</v>
      </c>
      <c r="M2213" s="3" t="str">
        <f>IF(Table2[[#This Row],[Delivery_Time_Days]]&gt;=7,Table2[[#This Row],[Customer_Rating]],"")</f>
        <v/>
      </c>
      <c r="N2213" s="3">
        <f>IF(Table2[[#This Row],[Delivery_Time_Days]]&lt;7,Table2[[#This Row],[Customer_Rating]],"")</f>
        <v>2.8</v>
      </c>
    </row>
    <row r="2214" spans="1:14" x14ac:dyDescent="0.3">
      <c r="A2214">
        <v>2213</v>
      </c>
      <c r="B2214">
        <v>38</v>
      </c>
      <c r="C2214" t="s">
        <v>23</v>
      </c>
      <c r="D2214" t="s">
        <v>15</v>
      </c>
      <c r="E2214" t="s">
        <v>16</v>
      </c>
      <c r="F2214" s="2">
        <v>626.70000000000005</v>
      </c>
      <c r="G2214">
        <v>4</v>
      </c>
      <c r="H2214" s="3">
        <v>1</v>
      </c>
      <c r="I2214" t="s">
        <v>13</v>
      </c>
      <c r="J2214" s="1">
        <v>46774</v>
      </c>
      <c r="K2214" s="1">
        <f>Table2[[#This Row],[Order_Date]]+Table2[[#This Row],[Delivery_Time_Days]]</f>
        <v>46778</v>
      </c>
      <c r="L2214" t="str">
        <f>IF(Table2[[#This Row],[Customer_Age]]&lt;30,"Young",IF(Table2[[#This Row],[Customer_Age]]&lt;45,"Middle Age","Old"))</f>
        <v>Middle Age</v>
      </c>
      <c r="M2214" s="3" t="str">
        <f>IF(Table2[[#This Row],[Delivery_Time_Days]]&gt;=7,Table2[[#This Row],[Customer_Rating]],"")</f>
        <v/>
      </c>
      <c r="N2214" s="3">
        <f>IF(Table2[[#This Row],[Delivery_Time_Days]]&lt;7,Table2[[#This Row],[Customer_Rating]],"")</f>
        <v>1</v>
      </c>
    </row>
    <row r="2215" spans="1:14" x14ac:dyDescent="0.3">
      <c r="A2215">
        <v>2214</v>
      </c>
      <c r="B2215">
        <v>30</v>
      </c>
      <c r="C2215" t="s">
        <v>23</v>
      </c>
      <c r="D2215" t="s">
        <v>22</v>
      </c>
      <c r="E2215" t="s">
        <v>16</v>
      </c>
      <c r="F2215" s="2">
        <v>101.65</v>
      </c>
      <c r="G2215">
        <v>9</v>
      </c>
      <c r="H2215" s="3">
        <v>3.6</v>
      </c>
      <c r="I2215" t="s">
        <v>17</v>
      </c>
      <c r="J2215" s="1">
        <v>46775</v>
      </c>
      <c r="K2215" s="1">
        <f>Table2[[#This Row],[Order_Date]]+Table2[[#This Row],[Delivery_Time_Days]]</f>
        <v>46784</v>
      </c>
      <c r="L2215" t="str">
        <f>IF(Table2[[#This Row],[Customer_Age]]&lt;30,"Young",IF(Table2[[#This Row],[Customer_Age]]&lt;45,"Middle Age","Old"))</f>
        <v>Middle Age</v>
      </c>
      <c r="M2215" s="3">
        <f>IF(Table2[[#This Row],[Delivery_Time_Days]]&gt;=7,Table2[[#This Row],[Customer_Rating]],"")</f>
        <v>3.6</v>
      </c>
      <c r="N2215" s="3" t="str">
        <f>IF(Table2[[#This Row],[Delivery_Time_Days]]&lt;7,Table2[[#This Row],[Customer_Rating]],"")</f>
        <v/>
      </c>
    </row>
    <row r="2216" spans="1:14" x14ac:dyDescent="0.3">
      <c r="A2216">
        <v>2215</v>
      </c>
      <c r="B2216">
        <v>69</v>
      </c>
      <c r="C2216" t="s">
        <v>14</v>
      </c>
      <c r="D2216" t="s">
        <v>11</v>
      </c>
      <c r="E2216" t="s">
        <v>24</v>
      </c>
      <c r="F2216" s="2">
        <v>661.06</v>
      </c>
      <c r="G2216">
        <v>4</v>
      </c>
      <c r="H2216" s="3">
        <v>1.6</v>
      </c>
      <c r="I2216" t="s">
        <v>17</v>
      </c>
      <c r="J2216" s="1">
        <v>46776</v>
      </c>
      <c r="K2216" s="1">
        <f>Table2[[#This Row],[Order_Date]]+Table2[[#This Row],[Delivery_Time_Days]]</f>
        <v>46780</v>
      </c>
      <c r="L2216" t="str">
        <f>IF(Table2[[#This Row],[Customer_Age]]&lt;30,"Young",IF(Table2[[#This Row],[Customer_Age]]&lt;45,"Middle Age","Old"))</f>
        <v>Old</v>
      </c>
      <c r="M2216" s="3" t="str">
        <f>IF(Table2[[#This Row],[Delivery_Time_Days]]&gt;=7,Table2[[#This Row],[Customer_Rating]],"")</f>
        <v/>
      </c>
      <c r="N2216" s="3">
        <f>IF(Table2[[#This Row],[Delivery_Time_Days]]&lt;7,Table2[[#This Row],[Customer_Rating]],"")</f>
        <v>1.6</v>
      </c>
    </row>
    <row r="2217" spans="1:14" x14ac:dyDescent="0.3">
      <c r="A2217">
        <v>2216</v>
      </c>
      <c r="B2217">
        <v>58</v>
      </c>
      <c r="C2217" t="s">
        <v>10</v>
      </c>
      <c r="D2217" t="s">
        <v>15</v>
      </c>
      <c r="E2217" t="s">
        <v>21</v>
      </c>
      <c r="F2217" s="2">
        <v>479.19</v>
      </c>
      <c r="G2217">
        <v>6</v>
      </c>
      <c r="H2217" s="3">
        <v>4.9000000000000004</v>
      </c>
      <c r="I2217" t="s">
        <v>17</v>
      </c>
      <c r="J2217" s="1">
        <v>46777</v>
      </c>
      <c r="K2217" s="1">
        <f>Table2[[#This Row],[Order_Date]]+Table2[[#This Row],[Delivery_Time_Days]]</f>
        <v>46783</v>
      </c>
      <c r="L2217" t="str">
        <f>IF(Table2[[#This Row],[Customer_Age]]&lt;30,"Young",IF(Table2[[#This Row],[Customer_Age]]&lt;45,"Middle Age","Old"))</f>
        <v>Old</v>
      </c>
      <c r="M2217" s="3" t="str">
        <f>IF(Table2[[#This Row],[Delivery_Time_Days]]&gt;=7,Table2[[#This Row],[Customer_Rating]],"")</f>
        <v/>
      </c>
      <c r="N2217" s="3">
        <f>IF(Table2[[#This Row],[Delivery_Time_Days]]&lt;7,Table2[[#This Row],[Customer_Rating]],"")</f>
        <v>4.9000000000000004</v>
      </c>
    </row>
    <row r="2218" spans="1:14" x14ac:dyDescent="0.3">
      <c r="A2218">
        <v>2217</v>
      </c>
      <c r="B2218">
        <v>47</v>
      </c>
      <c r="C2218" t="s">
        <v>10</v>
      </c>
      <c r="D2218" t="s">
        <v>18</v>
      </c>
      <c r="E2218" t="s">
        <v>16</v>
      </c>
      <c r="F2218" s="2">
        <v>377.94</v>
      </c>
      <c r="G2218">
        <v>10</v>
      </c>
      <c r="H2218" s="3">
        <v>2.2000000000000002</v>
      </c>
      <c r="I2218" t="s">
        <v>13</v>
      </c>
      <c r="J2218" s="1">
        <v>46778</v>
      </c>
      <c r="K2218" s="1">
        <f>Table2[[#This Row],[Order_Date]]+Table2[[#This Row],[Delivery_Time_Days]]</f>
        <v>46788</v>
      </c>
      <c r="L2218" t="str">
        <f>IF(Table2[[#This Row],[Customer_Age]]&lt;30,"Young",IF(Table2[[#This Row],[Customer_Age]]&lt;45,"Middle Age","Old"))</f>
        <v>Old</v>
      </c>
      <c r="M2218" s="3">
        <f>IF(Table2[[#This Row],[Delivery_Time_Days]]&gt;=7,Table2[[#This Row],[Customer_Rating]],"")</f>
        <v>2.2000000000000002</v>
      </c>
      <c r="N2218" s="3" t="str">
        <f>IF(Table2[[#This Row],[Delivery_Time_Days]]&lt;7,Table2[[#This Row],[Customer_Rating]],"")</f>
        <v/>
      </c>
    </row>
    <row r="2219" spans="1:14" x14ac:dyDescent="0.3">
      <c r="A2219">
        <v>2218</v>
      </c>
      <c r="B2219">
        <v>18</v>
      </c>
      <c r="C2219" t="s">
        <v>14</v>
      </c>
      <c r="D2219" t="s">
        <v>18</v>
      </c>
      <c r="E2219" t="s">
        <v>19</v>
      </c>
      <c r="F2219" s="2">
        <v>946.83</v>
      </c>
      <c r="G2219">
        <v>9</v>
      </c>
      <c r="H2219" s="3">
        <v>2.2000000000000002</v>
      </c>
      <c r="I2219" t="s">
        <v>13</v>
      </c>
      <c r="J2219" s="1">
        <v>46779</v>
      </c>
      <c r="K2219" s="1">
        <f>Table2[[#This Row],[Order_Date]]+Table2[[#This Row],[Delivery_Time_Days]]</f>
        <v>46788</v>
      </c>
      <c r="L2219" t="str">
        <f>IF(Table2[[#This Row],[Customer_Age]]&lt;30,"Young",IF(Table2[[#This Row],[Customer_Age]]&lt;45,"Middle Age","Old"))</f>
        <v>Young</v>
      </c>
      <c r="M2219" s="3">
        <f>IF(Table2[[#This Row],[Delivery_Time_Days]]&gt;=7,Table2[[#This Row],[Customer_Rating]],"")</f>
        <v>2.2000000000000002</v>
      </c>
      <c r="N2219" s="3" t="str">
        <f>IF(Table2[[#This Row],[Delivery_Time_Days]]&lt;7,Table2[[#This Row],[Customer_Rating]],"")</f>
        <v/>
      </c>
    </row>
    <row r="2220" spans="1:14" x14ac:dyDescent="0.3">
      <c r="A2220">
        <v>2219</v>
      </c>
      <c r="B2220">
        <v>21</v>
      </c>
      <c r="C2220" t="s">
        <v>23</v>
      </c>
      <c r="D2220" t="s">
        <v>15</v>
      </c>
      <c r="E2220" t="s">
        <v>16</v>
      </c>
      <c r="F2220" s="2">
        <v>1169.72</v>
      </c>
      <c r="G2220">
        <v>13</v>
      </c>
      <c r="H2220" s="3">
        <v>1.6</v>
      </c>
      <c r="I2220" t="s">
        <v>17</v>
      </c>
      <c r="J2220" s="1">
        <v>46780</v>
      </c>
      <c r="K2220" s="1">
        <f>Table2[[#This Row],[Order_Date]]+Table2[[#This Row],[Delivery_Time_Days]]</f>
        <v>46793</v>
      </c>
      <c r="L2220" t="str">
        <f>IF(Table2[[#This Row],[Customer_Age]]&lt;30,"Young",IF(Table2[[#This Row],[Customer_Age]]&lt;45,"Middle Age","Old"))</f>
        <v>Young</v>
      </c>
      <c r="M2220" s="3">
        <f>IF(Table2[[#This Row],[Delivery_Time_Days]]&gt;=7,Table2[[#This Row],[Customer_Rating]],"")</f>
        <v>1.6</v>
      </c>
      <c r="N2220" s="3" t="str">
        <f>IF(Table2[[#This Row],[Delivery_Time_Days]]&lt;7,Table2[[#This Row],[Customer_Rating]],"")</f>
        <v/>
      </c>
    </row>
    <row r="2221" spans="1:14" x14ac:dyDescent="0.3">
      <c r="A2221">
        <v>2220</v>
      </c>
      <c r="B2221">
        <v>42</v>
      </c>
      <c r="C2221" t="s">
        <v>23</v>
      </c>
      <c r="D2221" t="s">
        <v>22</v>
      </c>
      <c r="E2221" t="s">
        <v>16</v>
      </c>
      <c r="F2221" s="2">
        <v>218.71</v>
      </c>
      <c r="G2221">
        <v>2</v>
      </c>
      <c r="H2221" s="3">
        <v>2</v>
      </c>
      <c r="I2221" t="s">
        <v>13</v>
      </c>
      <c r="J2221" s="1">
        <v>46781</v>
      </c>
      <c r="K2221" s="1">
        <f>Table2[[#This Row],[Order_Date]]+Table2[[#This Row],[Delivery_Time_Days]]</f>
        <v>46783</v>
      </c>
      <c r="L2221" t="str">
        <f>IF(Table2[[#This Row],[Customer_Age]]&lt;30,"Young",IF(Table2[[#This Row],[Customer_Age]]&lt;45,"Middle Age","Old"))</f>
        <v>Middle Age</v>
      </c>
      <c r="M2221" s="3" t="str">
        <f>IF(Table2[[#This Row],[Delivery_Time_Days]]&gt;=7,Table2[[#This Row],[Customer_Rating]],"")</f>
        <v/>
      </c>
      <c r="N2221" s="3">
        <f>IF(Table2[[#This Row],[Delivery_Time_Days]]&lt;7,Table2[[#This Row],[Customer_Rating]],"")</f>
        <v>2</v>
      </c>
    </row>
    <row r="2222" spans="1:14" x14ac:dyDescent="0.3">
      <c r="A2222">
        <v>2221</v>
      </c>
      <c r="B2222">
        <v>59</v>
      </c>
      <c r="C2222" t="s">
        <v>23</v>
      </c>
      <c r="D2222" t="s">
        <v>22</v>
      </c>
      <c r="E2222" t="s">
        <v>19</v>
      </c>
      <c r="F2222" s="2">
        <v>159.63999999999999</v>
      </c>
      <c r="G2222">
        <v>5</v>
      </c>
      <c r="H2222" s="3">
        <v>3</v>
      </c>
      <c r="I2222" t="s">
        <v>17</v>
      </c>
      <c r="J2222" s="1">
        <v>46782</v>
      </c>
      <c r="K2222" s="1">
        <f>Table2[[#This Row],[Order_Date]]+Table2[[#This Row],[Delivery_Time_Days]]</f>
        <v>46787</v>
      </c>
      <c r="L2222" t="str">
        <f>IF(Table2[[#This Row],[Customer_Age]]&lt;30,"Young",IF(Table2[[#This Row],[Customer_Age]]&lt;45,"Middle Age","Old"))</f>
        <v>Old</v>
      </c>
      <c r="M2222" s="3" t="str">
        <f>IF(Table2[[#This Row],[Delivery_Time_Days]]&gt;=7,Table2[[#This Row],[Customer_Rating]],"")</f>
        <v/>
      </c>
      <c r="N2222" s="3">
        <f>IF(Table2[[#This Row],[Delivery_Time_Days]]&lt;7,Table2[[#This Row],[Customer_Rating]],"")</f>
        <v>3</v>
      </c>
    </row>
    <row r="2223" spans="1:14" x14ac:dyDescent="0.3">
      <c r="A2223">
        <v>2222</v>
      </c>
      <c r="B2223">
        <v>36</v>
      </c>
      <c r="C2223" t="s">
        <v>23</v>
      </c>
      <c r="D2223" t="s">
        <v>15</v>
      </c>
      <c r="E2223" t="s">
        <v>21</v>
      </c>
      <c r="F2223" s="2">
        <v>640.23</v>
      </c>
      <c r="G2223">
        <v>14</v>
      </c>
      <c r="H2223" s="3">
        <v>3.6</v>
      </c>
      <c r="I2223" t="s">
        <v>13</v>
      </c>
      <c r="J2223" s="1">
        <v>46783</v>
      </c>
      <c r="K2223" s="1">
        <f>Table2[[#This Row],[Order_Date]]+Table2[[#This Row],[Delivery_Time_Days]]</f>
        <v>46797</v>
      </c>
      <c r="L2223" t="str">
        <f>IF(Table2[[#This Row],[Customer_Age]]&lt;30,"Young",IF(Table2[[#This Row],[Customer_Age]]&lt;45,"Middle Age","Old"))</f>
        <v>Middle Age</v>
      </c>
      <c r="M2223" s="3">
        <f>IF(Table2[[#This Row],[Delivery_Time_Days]]&gt;=7,Table2[[#This Row],[Customer_Rating]],"")</f>
        <v>3.6</v>
      </c>
      <c r="N2223" s="3" t="str">
        <f>IF(Table2[[#This Row],[Delivery_Time_Days]]&lt;7,Table2[[#This Row],[Customer_Rating]],"")</f>
        <v/>
      </c>
    </row>
    <row r="2224" spans="1:14" x14ac:dyDescent="0.3">
      <c r="A2224">
        <v>2223</v>
      </c>
      <c r="B2224">
        <v>61</v>
      </c>
      <c r="C2224" t="s">
        <v>10</v>
      </c>
      <c r="D2224" t="s">
        <v>25</v>
      </c>
      <c r="E2224" t="s">
        <v>19</v>
      </c>
      <c r="F2224" s="2">
        <v>748.96</v>
      </c>
      <c r="G2224">
        <v>4</v>
      </c>
      <c r="H2224" s="3">
        <v>3.5</v>
      </c>
      <c r="I2224" t="s">
        <v>13</v>
      </c>
      <c r="J2224" s="1">
        <v>46784</v>
      </c>
      <c r="K2224" s="1">
        <f>Table2[[#This Row],[Order_Date]]+Table2[[#This Row],[Delivery_Time_Days]]</f>
        <v>46788</v>
      </c>
      <c r="L2224" t="str">
        <f>IF(Table2[[#This Row],[Customer_Age]]&lt;30,"Young",IF(Table2[[#This Row],[Customer_Age]]&lt;45,"Middle Age","Old"))</f>
        <v>Old</v>
      </c>
      <c r="M2224" s="3" t="str">
        <f>IF(Table2[[#This Row],[Delivery_Time_Days]]&gt;=7,Table2[[#This Row],[Customer_Rating]],"")</f>
        <v/>
      </c>
      <c r="N2224" s="3">
        <f>IF(Table2[[#This Row],[Delivery_Time_Days]]&lt;7,Table2[[#This Row],[Customer_Rating]],"")</f>
        <v>3.5</v>
      </c>
    </row>
    <row r="2225" spans="1:14" x14ac:dyDescent="0.3">
      <c r="A2225">
        <v>2224</v>
      </c>
      <c r="B2225">
        <v>69</v>
      </c>
      <c r="C2225" t="s">
        <v>23</v>
      </c>
      <c r="D2225" t="s">
        <v>15</v>
      </c>
      <c r="E2225" t="s">
        <v>21</v>
      </c>
      <c r="F2225" s="2">
        <v>637.29</v>
      </c>
      <c r="G2225">
        <v>12</v>
      </c>
      <c r="H2225" s="3">
        <v>1.3</v>
      </c>
      <c r="I2225" t="s">
        <v>13</v>
      </c>
      <c r="J2225" s="1">
        <v>46785</v>
      </c>
      <c r="K2225" s="1">
        <f>Table2[[#This Row],[Order_Date]]+Table2[[#This Row],[Delivery_Time_Days]]</f>
        <v>46797</v>
      </c>
      <c r="L2225" t="str">
        <f>IF(Table2[[#This Row],[Customer_Age]]&lt;30,"Young",IF(Table2[[#This Row],[Customer_Age]]&lt;45,"Middle Age","Old"))</f>
        <v>Old</v>
      </c>
      <c r="M2225" s="3">
        <f>IF(Table2[[#This Row],[Delivery_Time_Days]]&gt;=7,Table2[[#This Row],[Customer_Rating]],"")</f>
        <v>1.3</v>
      </c>
      <c r="N2225" s="3" t="str">
        <f>IF(Table2[[#This Row],[Delivery_Time_Days]]&lt;7,Table2[[#This Row],[Customer_Rating]],"")</f>
        <v/>
      </c>
    </row>
    <row r="2226" spans="1:14" x14ac:dyDescent="0.3">
      <c r="A2226">
        <v>2225</v>
      </c>
      <c r="B2226">
        <v>55</v>
      </c>
      <c r="C2226" t="s">
        <v>10</v>
      </c>
      <c r="D2226" t="s">
        <v>25</v>
      </c>
      <c r="E2226" t="s">
        <v>12</v>
      </c>
      <c r="F2226" s="2">
        <v>232.11</v>
      </c>
      <c r="G2226">
        <v>5</v>
      </c>
      <c r="H2226" s="3">
        <v>1.4</v>
      </c>
      <c r="I2226" t="s">
        <v>17</v>
      </c>
      <c r="J2226" s="1">
        <v>46786</v>
      </c>
      <c r="K2226" s="1">
        <f>Table2[[#This Row],[Order_Date]]+Table2[[#This Row],[Delivery_Time_Days]]</f>
        <v>46791</v>
      </c>
      <c r="L2226" t="str">
        <f>IF(Table2[[#This Row],[Customer_Age]]&lt;30,"Young",IF(Table2[[#This Row],[Customer_Age]]&lt;45,"Middle Age","Old"))</f>
        <v>Old</v>
      </c>
      <c r="M2226" s="3" t="str">
        <f>IF(Table2[[#This Row],[Delivery_Time_Days]]&gt;=7,Table2[[#This Row],[Customer_Rating]],"")</f>
        <v/>
      </c>
      <c r="N2226" s="3">
        <f>IF(Table2[[#This Row],[Delivery_Time_Days]]&lt;7,Table2[[#This Row],[Customer_Rating]],"")</f>
        <v>1.4</v>
      </c>
    </row>
    <row r="2227" spans="1:14" x14ac:dyDescent="0.3">
      <c r="A2227">
        <v>2226</v>
      </c>
      <c r="B2227">
        <v>48</v>
      </c>
      <c r="C2227" t="s">
        <v>10</v>
      </c>
      <c r="D2227" t="s">
        <v>22</v>
      </c>
      <c r="E2227" t="s">
        <v>24</v>
      </c>
      <c r="F2227" s="2">
        <v>1016.5</v>
      </c>
      <c r="G2227">
        <v>1</v>
      </c>
      <c r="H2227" s="3">
        <v>3.9</v>
      </c>
      <c r="I2227" t="s">
        <v>13</v>
      </c>
      <c r="J2227" s="1">
        <v>46787</v>
      </c>
      <c r="K2227" s="1">
        <f>Table2[[#This Row],[Order_Date]]+Table2[[#This Row],[Delivery_Time_Days]]</f>
        <v>46788</v>
      </c>
      <c r="L2227" t="str">
        <f>IF(Table2[[#This Row],[Customer_Age]]&lt;30,"Young",IF(Table2[[#This Row],[Customer_Age]]&lt;45,"Middle Age","Old"))</f>
        <v>Old</v>
      </c>
      <c r="M2227" s="3" t="str">
        <f>IF(Table2[[#This Row],[Delivery_Time_Days]]&gt;=7,Table2[[#This Row],[Customer_Rating]],"")</f>
        <v/>
      </c>
      <c r="N2227" s="3">
        <f>IF(Table2[[#This Row],[Delivery_Time_Days]]&lt;7,Table2[[#This Row],[Customer_Rating]],"")</f>
        <v>3.9</v>
      </c>
    </row>
    <row r="2228" spans="1:14" x14ac:dyDescent="0.3">
      <c r="A2228">
        <v>2227</v>
      </c>
      <c r="B2228">
        <v>42</v>
      </c>
      <c r="C2228" t="s">
        <v>14</v>
      </c>
      <c r="D2228" t="s">
        <v>18</v>
      </c>
      <c r="E2228" t="s">
        <v>21</v>
      </c>
      <c r="F2228" s="2">
        <v>802.65</v>
      </c>
      <c r="G2228">
        <v>1</v>
      </c>
      <c r="H2228" s="3">
        <v>4.3</v>
      </c>
      <c r="I2228" t="s">
        <v>17</v>
      </c>
      <c r="J2228" s="1">
        <v>46788</v>
      </c>
      <c r="K2228" s="1">
        <f>Table2[[#This Row],[Order_Date]]+Table2[[#This Row],[Delivery_Time_Days]]</f>
        <v>46789</v>
      </c>
      <c r="L2228" t="str">
        <f>IF(Table2[[#This Row],[Customer_Age]]&lt;30,"Young",IF(Table2[[#This Row],[Customer_Age]]&lt;45,"Middle Age","Old"))</f>
        <v>Middle Age</v>
      </c>
      <c r="M2228" s="3" t="str">
        <f>IF(Table2[[#This Row],[Delivery_Time_Days]]&gt;=7,Table2[[#This Row],[Customer_Rating]],"")</f>
        <v/>
      </c>
      <c r="N2228" s="3">
        <f>IF(Table2[[#This Row],[Delivery_Time_Days]]&lt;7,Table2[[#This Row],[Customer_Rating]],"")</f>
        <v>4.3</v>
      </c>
    </row>
    <row r="2229" spans="1:14" x14ac:dyDescent="0.3">
      <c r="A2229">
        <v>2228</v>
      </c>
      <c r="B2229">
        <v>44</v>
      </c>
      <c r="C2229" t="s">
        <v>14</v>
      </c>
      <c r="D2229" t="s">
        <v>25</v>
      </c>
      <c r="E2229" t="s">
        <v>16</v>
      </c>
      <c r="F2229" s="2">
        <v>14.15</v>
      </c>
      <c r="G2229">
        <v>8</v>
      </c>
      <c r="H2229" s="3">
        <v>3.8</v>
      </c>
      <c r="I2229" t="s">
        <v>13</v>
      </c>
      <c r="J2229" s="1">
        <v>46789</v>
      </c>
      <c r="K2229" s="1">
        <f>Table2[[#This Row],[Order_Date]]+Table2[[#This Row],[Delivery_Time_Days]]</f>
        <v>46797</v>
      </c>
      <c r="L2229" t="str">
        <f>IF(Table2[[#This Row],[Customer_Age]]&lt;30,"Young",IF(Table2[[#This Row],[Customer_Age]]&lt;45,"Middle Age","Old"))</f>
        <v>Middle Age</v>
      </c>
      <c r="M2229" s="3">
        <f>IF(Table2[[#This Row],[Delivery_Time_Days]]&gt;=7,Table2[[#This Row],[Customer_Rating]],"")</f>
        <v>3.8</v>
      </c>
      <c r="N2229" s="3" t="str">
        <f>IF(Table2[[#This Row],[Delivery_Time_Days]]&lt;7,Table2[[#This Row],[Customer_Rating]],"")</f>
        <v/>
      </c>
    </row>
    <row r="2230" spans="1:14" x14ac:dyDescent="0.3">
      <c r="A2230">
        <v>2229</v>
      </c>
      <c r="B2230">
        <v>44</v>
      </c>
      <c r="C2230" t="s">
        <v>14</v>
      </c>
      <c r="D2230" t="s">
        <v>18</v>
      </c>
      <c r="E2230" t="s">
        <v>19</v>
      </c>
      <c r="F2230" s="2">
        <v>1448.05</v>
      </c>
      <c r="G2230">
        <v>9</v>
      </c>
      <c r="H2230" s="3">
        <v>1.9</v>
      </c>
      <c r="I2230" t="s">
        <v>13</v>
      </c>
      <c r="J2230" s="1">
        <v>46790</v>
      </c>
      <c r="K2230" s="1">
        <f>Table2[[#This Row],[Order_Date]]+Table2[[#This Row],[Delivery_Time_Days]]</f>
        <v>46799</v>
      </c>
      <c r="L2230" t="str">
        <f>IF(Table2[[#This Row],[Customer_Age]]&lt;30,"Young",IF(Table2[[#This Row],[Customer_Age]]&lt;45,"Middle Age","Old"))</f>
        <v>Middle Age</v>
      </c>
      <c r="M2230" s="3">
        <f>IF(Table2[[#This Row],[Delivery_Time_Days]]&gt;=7,Table2[[#This Row],[Customer_Rating]],"")</f>
        <v>1.9</v>
      </c>
      <c r="N2230" s="3" t="str">
        <f>IF(Table2[[#This Row],[Delivery_Time_Days]]&lt;7,Table2[[#This Row],[Customer_Rating]],"")</f>
        <v/>
      </c>
    </row>
    <row r="2231" spans="1:14" x14ac:dyDescent="0.3">
      <c r="A2231">
        <v>2230</v>
      </c>
      <c r="B2231">
        <v>51</v>
      </c>
      <c r="C2231" t="s">
        <v>23</v>
      </c>
      <c r="D2231" t="s">
        <v>22</v>
      </c>
      <c r="E2231" t="s">
        <v>16</v>
      </c>
      <c r="F2231" s="2">
        <v>1496.85</v>
      </c>
      <c r="G2231">
        <v>1</v>
      </c>
      <c r="H2231" s="3">
        <v>1.2</v>
      </c>
      <c r="I2231" t="s">
        <v>13</v>
      </c>
      <c r="J2231" s="1">
        <v>46791</v>
      </c>
      <c r="K2231" s="1">
        <f>Table2[[#This Row],[Order_Date]]+Table2[[#This Row],[Delivery_Time_Days]]</f>
        <v>46792</v>
      </c>
      <c r="L2231" t="str">
        <f>IF(Table2[[#This Row],[Customer_Age]]&lt;30,"Young",IF(Table2[[#This Row],[Customer_Age]]&lt;45,"Middle Age","Old"))</f>
        <v>Old</v>
      </c>
      <c r="M2231" s="3" t="str">
        <f>IF(Table2[[#This Row],[Delivery_Time_Days]]&gt;=7,Table2[[#This Row],[Customer_Rating]],"")</f>
        <v/>
      </c>
      <c r="N2231" s="3">
        <f>IF(Table2[[#This Row],[Delivery_Time_Days]]&lt;7,Table2[[#This Row],[Customer_Rating]],"")</f>
        <v>1.2</v>
      </c>
    </row>
    <row r="2232" spans="1:14" x14ac:dyDescent="0.3">
      <c r="A2232">
        <v>2231</v>
      </c>
      <c r="B2232">
        <v>68</v>
      </c>
      <c r="C2232" t="s">
        <v>14</v>
      </c>
      <c r="D2232" t="s">
        <v>20</v>
      </c>
      <c r="E2232" t="s">
        <v>16</v>
      </c>
      <c r="F2232" s="2">
        <v>716.88</v>
      </c>
      <c r="G2232">
        <v>9</v>
      </c>
      <c r="H2232" s="3">
        <v>2</v>
      </c>
      <c r="I2232" t="s">
        <v>17</v>
      </c>
      <c r="J2232" s="1">
        <v>46792</v>
      </c>
      <c r="K2232" s="1">
        <f>Table2[[#This Row],[Order_Date]]+Table2[[#This Row],[Delivery_Time_Days]]</f>
        <v>46801</v>
      </c>
      <c r="L2232" t="str">
        <f>IF(Table2[[#This Row],[Customer_Age]]&lt;30,"Young",IF(Table2[[#This Row],[Customer_Age]]&lt;45,"Middle Age","Old"))</f>
        <v>Old</v>
      </c>
      <c r="M2232" s="3">
        <f>IF(Table2[[#This Row],[Delivery_Time_Days]]&gt;=7,Table2[[#This Row],[Customer_Rating]],"")</f>
        <v>2</v>
      </c>
      <c r="N2232" s="3" t="str">
        <f>IF(Table2[[#This Row],[Delivery_Time_Days]]&lt;7,Table2[[#This Row],[Customer_Rating]],"")</f>
        <v/>
      </c>
    </row>
    <row r="2233" spans="1:14" x14ac:dyDescent="0.3">
      <c r="A2233">
        <v>2232</v>
      </c>
      <c r="B2233">
        <v>47</v>
      </c>
      <c r="C2233" t="s">
        <v>23</v>
      </c>
      <c r="D2233" t="s">
        <v>22</v>
      </c>
      <c r="E2233" t="s">
        <v>19</v>
      </c>
      <c r="F2233" s="2">
        <v>323.55</v>
      </c>
      <c r="G2233">
        <v>3</v>
      </c>
      <c r="H2233" s="3">
        <v>2.4</v>
      </c>
      <c r="I2233" t="s">
        <v>17</v>
      </c>
      <c r="J2233" s="1">
        <v>46793</v>
      </c>
      <c r="K2233" s="1">
        <f>Table2[[#This Row],[Order_Date]]+Table2[[#This Row],[Delivery_Time_Days]]</f>
        <v>46796</v>
      </c>
      <c r="L2233" t="str">
        <f>IF(Table2[[#This Row],[Customer_Age]]&lt;30,"Young",IF(Table2[[#This Row],[Customer_Age]]&lt;45,"Middle Age","Old"))</f>
        <v>Old</v>
      </c>
      <c r="M2233" s="3" t="str">
        <f>IF(Table2[[#This Row],[Delivery_Time_Days]]&gt;=7,Table2[[#This Row],[Customer_Rating]],"")</f>
        <v/>
      </c>
      <c r="N2233" s="3">
        <f>IF(Table2[[#This Row],[Delivery_Time_Days]]&lt;7,Table2[[#This Row],[Customer_Rating]],"")</f>
        <v>2.4</v>
      </c>
    </row>
    <row r="2234" spans="1:14" x14ac:dyDescent="0.3">
      <c r="A2234">
        <v>2233</v>
      </c>
      <c r="B2234">
        <v>31</v>
      </c>
      <c r="C2234" t="s">
        <v>14</v>
      </c>
      <c r="D2234" t="s">
        <v>18</v>
      </c>
      <c r="E2234" t="s">
        <v>24</v>
      </c>
      <c r="F2234" s="2">
        <v>1004.4</v>
      </c>
      <c r="G2234">
        <v>9</v>
      </c>
      <c r="H2234" s="3">
        <v>4.5999999999999996</v>
      </c>
      <c r="I2234" t="s">
        <v>13</v>
      </c>
      <c r="J2234" s="1">
        <v>46794</v>
      </c>
      <c r="K2234" s="1">
        <f>Table2[[#This Row],[Order_Date]]+Table2[[#This Row],[Delivery_Time_Days]]</f>
        <v>46803</v>
      </c>
      <c r="L2234" t="str">
        <f>IF(Table2[[#This Row],[Customer_Age]]&lt;30,"Young",IF(Table2[[#This Row],[Customer_Age]]&lt;45,"Middle Age","Old"))</f>
        <v>Middle Age</v>
      </c>
      <c r="M2234" s="3">
        <f>IF(Table2[[#This Row],[Delivery_Time_Days]]&gt;=7,Table2[[#This Row],[Customer_Rating]],"")</f>
        <v>4.5999999999999996</v>
      </c>
      <c r="N2234" s="3" t="str">
        <f>IF(Table2[[#This Row],[Delivery_Time_Days]]&lt;7,Table2[[#This Row],[Customer_Rating]],"")</f>
        <v/>
      </c>
    </row>
    <row r="2235" spans="1:14" x14ac:dyDescent="0.3">
      <c r="A2235">
        <v>2234</v>
      </c>
      <c r="B2235">
        <v>32</v>
      </c>
      <c r="C2235" t="s">
        <v>14</v>
      </c>
      <c r="D2235" t="s">
        <v>11</v>
      </c>
      <c r="E2235" t="s">
        <v>24</v>
      </c>
      <c r="F2235" s="2">
        <v>273.82</v>
      </c>
      <c r="G2235">
        <v>7</v>
      </c>
      <c r="H2235" s="3">
        <v>3.3</v>
      </c>
      <c r="I2235" t="s">
        <v>13</v>
      </c>
      <c r="J2235" s="1">
        <v>46795</v>
      </c>
      <c r="K2235" s="1">
        <f>Table2[[#This Row],[Order_Date]]+Table2[[#This Row],[Delivery_Time_Days]]</f>
        <v>46802</v>
      </c>
      <c r="L2235" t="str">
        <f>IF(Table2[[#This Row],[Customer_Age]]&lt;30,"Young",IF(Table2[[#This Row],[Customer_Age]]&lt;45,"Middle Age","Old"))</f>
        <v>Middle Age</v>
      </c>
      <c r="M2235" s="3">
        <f>IF(Table2[[#This Row],[Delivery_Time_Days]]&gt;=7,Table2[[#This Row],[Customer_Rating]],"")</f>
        <v>3.3</v>
      </c>
      <c r="N2235" s="3" t="str">
        <f>IF(Table2[[#This Row],[Delivery_Time_Days]]&lt;7,Table2[[#This Row],[Customer_Rating]],"")</f>
        <v/>
      </c>
    </row>
    <row r="2236" spans="1:14" x14ac:dyDescent="0.3">
      <c r="A2236">
        <v>2235</v>
      </c>
      <c r="B2236">
        <v>51</v>
      </c>
      <c r="C2236" t="s">
        <v>23</v>
      </c>
      <c r="D2236" t="s">
        <v>25</v>
      </c>
      <c r="E2236" t="s">
        <v>12</v>
      </c>
      <c r="F2236" s="2">
        <v>910.48</v>
      </c>
      <c r="G2236">
        <v>2</v>
      </c>
      <c r="H2236" s="3">
        <v>4.5999999999999996</v>
      </c>
      <c r="I2236" t="s">
        <v>13</v>
      </c>
      <c r="J2236" s="1">
        <v>46796</v>
      </c>
      <c r="K2236" s="1">
        <f>Table2[[#This Row],[Order_Date]]+Table2[[#This Row],[Delivery_Time_Days]]</f>
        <v>46798</v>
      </c>
      <c r="L2236" t="str">
        <f>IF(Table2[[#This Row],[Customer_Age]]&lt;30,"Young",IF(Table2[[#This Row],[Customer_Age]]&lt;45,"Middle Age","Old"))</f>
        <v>Old</v>
      </c>
      <c r="M2236" s="3" t="str">
        <f>IF(Table2[[#This Row],[Delivery_Time_Days]]&gt;=7,Table2[[#This Row],[Customer_Rating]],"")</f>
        <v/>
      </c>
      <c r="N2236" s="3">
        <f>IF(Table2[[#This Row],[Delivery_Time_Days]]&lt;7,Table2[[#This Row],[Customer_Rating]],"")</f>
        <v>4.5999999999999996</v>
      </c>
    </row>
    <row r="2237" spans="1:14" x14ac:dyDescent="0.3">
      <c r="A2237">
        <v>2236</v>
      </c>
      <c r="B2237">
        <v>64</v>
      </c>
      <c r="C2237" t="s">
        <v>14</v>
      </c>
      <c r="D2237" t="s">
        <v>18</v>
      </c>
      <c r="E2237" t="s">
        <v>12</v>
      </c>
      <c r="F2237" s="2">
        <v>815.14</v>
      </c>
      <c r="G2237">
        <v>5</v>
      </c>
      <c r="H2237" s="3">
        <v>1.1000000000000001</v>
      </c>
      <c r="I2237" t="s">
        <v>13</v>
      </c>
      <c r="J2237" s="1">
        <v>46797</v>
      </c>
      <c r="K2237" s="1">
        <f>Table2[[#This Row],[Order_Date]]+Table2[[#This Row],[Delivery_Time_Days]]</f>
        <v>46802</v>
      </c>
      <c r="L2237" t="str">
        <f>IF(Table2[[#This Row],[Customer_Age]]&lt;30,"Young",IF(Table2[[#This Row],[Customer_Age]]&lt;45,"Middle Age","Old"))</f>
        <v>Old</v>
      </c>
      <c r="M2237" s="3" t="str">
        <f>IF(Table2[[#This Row],[Delivery_Time_Days]]&gt;=7,Table2[[#This Row],[Customer_Rating]],"")</f>
        <v/>
      </c>
      <c r="N2237" s="3">
        <f>IF(Table2[[#This Row],[Delivery_Time_Days]]&lt;7,Table2[[#This Row],[Customer_Rating]],"")</f>
        <v>1.1000000000000001</v>
      </c>
    </row>
    <row r="2238" spans="1:14" x14ac:dyDescent="0.3">
      <c r="A2238">
        <v>2237</v>
      </c>
      <c r="B2238">
        <v>66</v>
      </c>
      <c r="C2238" t="s">
        <v>23</v>
      </c>
      <c r="D2238" t="s">
        <v>11</v>
      </c>
      <c r="E2238" t="s">
        <v>16</v>
      </c>
      <c r="F2238" s="2">
        <v>1222.67</v>
      </c>
      <c r="G2238">
        <v>14</v>
      </c>
      <c r="H2238" s="3">
        <v>3.6</v>
      </c>
      <c r="I2238" t="s">
        <v>13</v>
      </c>
      <c r="J2238" s="1">
        <v>46798</v>
      </c>
      <c r="K2238" s="1">
        <f>Table2[[#This Row],[Order_Date]]+Table2[[#This Row],[Delivery_Time_Days]]</f>
        <v>46812</v>
      </c>
      <c r="L2238" t="str">
        <f>IF(Table2[[#This Row],[Customer_Age]]&lt;30,"Young",IF(Table2[[#This Row],[Customer_Age]]&lt;45,"Middle Age","Old"))</f>
        <v>Old</v>
      </c>
      <c r="M2238" s="3">
        <f>IF(Table2[[#This Row],[Delivery_Time_Days]]&gt;=7,Table2[[#This Row],[Customer_Rating]],"")</f>
        <v>3.6</v>
      </c>
      <c r="N2238" s="3" t="str">
        <f>IF(Table2[[#This Row],[Delivery_Time_Days]]&lt;7,Table2[[#This Row],[Customer_Rating]],"")</f>
        <v/>
      </c>
    </row>
    <row r="2239" spans="1:14" x14ac:dyDescent="0.3">
      <c r="A2239">
        <v>2238</v>
      </c>
      <c r="B2239">
        <v>55</v>
      </c>
      <c r="C2239" t="s">
        <v>10</v>
      </c>
      <c r="D2239" t="s">
        <v>18</v>
      </c>
      <c r="E2239" t="s">
        <v>21</v>
      </c>
      <c r="F2239" s="2">
        <v>921.4</v>
      </c>
      <c r="G2239">
        <v>11</v>
      </c>
      <c r="H2239" s="3">
        <v>2.1</v>
      </c>
      <c r="I2239" t="s">
        <v>17</v>
      </c>
      <c r="J2239" s="1">
        <v>46799</v>
      </c>
      <c r="K2239" s="1">
        <f>Table2[[#This Row],[Order_Date]]+Table2[[#This Row],[Delivery_Time_Days]]</f>
        <v>46810</v>
      </c>
      <c r="L2239" t="str">
        <f>IF(Table2[[#This Row],[Customer_Age]]&lt;30,"Young",IF(Table2[[#This Row],[Customer_Age]]&lt;45,"Middle Age","Old"))</f>
        <v>Old</v>
      </c>
      <c r="M2239" s="3">
        <f>IF(Table2[[#This Row],[Delivery_Time_Days]]&gt;=7,Table2[[#This Row],[Customer_Rating]],"")</f>
        <v>2.1</v>
      </c>
      <c r="N2239" s="3" t="str">
        <f>IF(Table2[[#This Row],[Delivery_Time_Days]]&lt;7,Table2[[#This Row],[Customer_Rating]],"")</f>
        <v/>
      </c>
    </row>
    <row r="2240" spans="1:14" x14ac:dyDescent="0.3">
      <c r="A2240">
        <v>2239</v>
      </c>
      <c r="B2240">
        <v>32</v>
      </c>
      <c r="C2240" t="s">
        <v>14</v>
      </c>
      <c r="D2240" t="s">
        <v>15</v>
      </c>
      <c r="E2240" t="s">
        <v>21</v>
      </c>
      <c r="F2240" s="2">
        <v>411.71</v>
      </c>
      <c r="G2240">
        <v>4</v>
      </c>
      <c r="H2240" s="3">
        <v>2.8</v>
      </c>
      <c r="I2240" t="s">
        <v>17</v>
      </c>
      <c r="J2240" s="1">
        <v>46800</v>
      </c>
      <c r="K2240" s="1">
        <f>Table2[[#This Row],[Order_Date]]+Table2[[#This Row],[Delivery_Time_Days]]</f>
        <v>46804</v>
      </c>
      <c r="L2240" t="str">
        <f>IF(Table2[[#This Row],[Customer_Age]]&lt;30,"Young",IF(Table2[[#This Row],[Customer_Age]]&lt;45,"Middle Age","Old"))</f>
        <v>Middle Age</v>
      </c>
      <c r="M2240" s="3" t="str">
        <f>IF(Table2[[#This Row],[Delivery_Time_Days]]&gt;=7,Table2[[#This Row],[Customer_Rating]],"")</f>
        <v/>
      </c>
      <c r="N2240" s="3">
        <f>IF(Table2[[#This Row],[Delivery_Time_Days]]&lt;7,Table2[[#This Row],[Customer_Rating]],"")</f>
        <v>2.8</v>
      </c>
    </row>
    <row r="2241" spans="1:14" x14ac:dyDescent="0.3">
      <c r="A2241">
        <v>2240</v>
      </c>
      <c r="B2241">
        <v>59</v>
      </c>
      <c r="C2241" t="s">
        <v>10</v>
      </c>
      <c r="D2241" t="s">
        <v>18</v>
      </c>
      <c r="E2241" t="s">
        <v>16</v>
      </c>
      <c r="F2241" s="2">
        <v>682.3</v>
      </c>
      <c r="G2241">
        <v>7</v>
      </c>
      <c r="H2241" s="3">
        <v>1.4</v>
      </c>
      <c r="I2241" t="s">
        <v>17</v>
      </c>
      <c r="J2241" s="1">
        <v>46801</v>
      </c>
      <c r="K2241" s="1">
        <f>Table2[[#This Row],[Order_Date]]+Table2[[#This Row],[Delivery_Time_Days]]</f>
        <v>46808</v>
      </c>
      <c r="L2241" t="str">
        <f>IF(Table2[[#This Row],[Customer_Age]]&lt;30,"Young",IF(Table2[[#This Row],[Customer_Age]]&lt;45,"Middle Age","Old"))</f>
        <v>Old</v>
      </c>
      <c r="M2241" s="3">
        <f>IF(Table2[[#This Row],[Delivery_Time_Days]]&gt;=7,Table2[[#This Row],[Customer_Rating]],"")</f>
        <v>1.4</v>
      </c>
      <c r="N2241" s="3" t="str">
        <f>IF(Table2[[#This Row],[Delivery_Time_Days]]&lt;7,Table2[[#This Row],[Customer_Rating]],"")</f>
        <v/>
      </c>
    </row>
    <row r="2242" spans="1:14" x14ac:dyDescent="0.3">
      <c r="A2242">
        <v>2241</v>
      </c>
      <c r="B2242">
        <v>45</v>
      </c>
      <c r="C2242" t="s">
        <v>14</v>
      </c>
      <c r="D2242" t="s">
        <v>22</v>
      </c>
      <c r="E2242" t="s">
        <v>21</v>
      </c>
      <c r="F2242" s="2">
        <v>7.58</v>
      </c>
      <c r="G2242">
        <v>9</v>
      </c>
      <c r="H2242" s="3">
        <v>3.1</v>
      </c>
      <c r="I2242" t="s">
        <v>17</v>
      </c>
      <c r="J2242" s="1">
        <v>46802</v>
      </c>
      <c r="K2242" s="1">
        <f>Table2[[#This Row],[Order_Date]]+Table2[[#This Row],[Delivery_Time_Days]]</f>
        <v>46811</v>
      </c>
      <c r="L2242" t="str">
        <f>IF(Table2[[#This Row],[Customer_Age]]&lt;30,"Young",IF(Table2[[#This Row],[Customer_Age]]&lt;45,"Middle Age","Old"))</f>
        <v>Old</v>
      </c>
      <c r="M2242" s="3">
        <f>IF(Table2[[#This Row],[Delivery_Time_Days]]&gt;=7,Table2[[#This Row],[Customer_Rating]],"")</f>
        <v>3.1</v>
      </c>
      <c r="N2242" s="3" t="str">
        <f>IF(Table2[[#This Row],[Delivery_Time_Days]]&lt;7,Table2[[#This Row],[Customer_Rating]],"")</f>
        <v/>
      </c>
    </row>
    <row r="2243" spans="1:14" x14ac:dyDescent="0.3">
      <c r="A2243">
        <v>2242</v>
      </c>
      <c r="B2243">
        <v>24</v>
      </c>
      <c r="C2243" t="s">
        <v>14</v>
      </c>
      <c r="D2243" t="s">
        <v>20</v>
      </c>
      <c r="E2243" t="s">
        <v>16</v>
      </c>
      <c r="F2243" s="2">
        <v>414.71</v>
      </c>
      <c r="G2243">
        <v>5</v>
      </c>
      <c r="H2243" s="3">
        <v>2.2000000000000002</v>
      </c>
      <c r="I2243" t="s">
        <v>13</v>
      </c>
      <c r="J2243" s="1">
        <v>46803</v>
      </c>
      <c r="K2243" s="1">
        <f>Table2[[#This Row],[Order_Date]]+Table2[[#This Row],[Delivery_Time_Days]]</f>
        <v>46808</v>
      </c>
      <c r="L2243" t="str">
        <f>IF(Table2[[#This Row],[Customer_Age]]&lt;30,"Young",IF(Table2[[#This Row],[Customer_Age]]&lt;45,"Middle Age","Old"))</f>
        <v>Young</v>
      </c>
      <c r="M2243" s="3" t="str">
        <f>IF(Table2[[#This Row],[Delivery_Time_Days]]&gt;=7,Table2[[#This Row],[Customer_Rating]],"")</f>
        <v/>
      </c>
      <c r="N2243" s="3">
        <f>IF(Table2[[#This Row],[Delivery_Time_Days]]&lt;7,Table2[[#This Row],[Customer_Rating]],"")</f>
        <v>2.2000000000000002</v>
      </c>
    </row>
    <row r="2244" spans="1:14" x14ac:dyDescent="0.3">
      <c r="A2244">
        <v>2243</v>
      </c>
      <c r="B2244">
        <v>34</v>
      </c>
      <c r="C2244" t="s">
        <v>23</v>
      </c>
      <c r="D2244" t="s">
        <v>25</v>
      </c>
      <c r="E2244" t="s">
        <v>21</v>
      </c>
      <c r="F2244" s="2">
        <v>500.88</v>
      </c>
      <c r="G2244">
        <v>3</v>
      </c>
      <c r="H2244" s="3">
        <v>3.7</v>
      </c>
      <c r="I2244" t="s">
        <v>17</v>
      </c>
      <c r="J2244" s="1">
        <v>46804</v>
      </c>
      <c r="K2244" s="1">
        <f>Table2[[#This Row],[Order_Date]]+Table2[[#This Row],[Delivery_Time_Days]]</f>
        <v>46807</v>
      </c>
      <c r="L2244" t="str">
        <f>IF(Table2[[#This Row],[Customer_Age]]&lt;30,"Young",IF(Table2[[#This Row],[Customer_Age]]&lt;45,"Middle Age","Old"))</f>
        <v>Middle Age</v>
      </c>
      <c r="M2244" s="3" t="str">
        <f>IF(Table2[[#This Row],[Delivery_Time_Days]]&gt;=7,Table2[[#This Row],[Customer_Rating]],"")</f>
        <v/>
      </c>
      <c r="N2244" s="3">
        <f>IF(Table2[[#This Row],[Delivery_Time_Days]]&lt;7,Table2[[#This Row],[Customer_Rating]],"")</f>
        <v>3.7</v>
      </c>
    </row>
    <row r="2245" spans="1:14" x14ac:dyDescent="0.3">
      <c r="A2245">
        <v>2244</v>
      </c>
      <c r="B2245">
        <v>19</v>
      </c>
      <c r="C2245" t="s">
        <v>23</v>
      </c>
      <c r="D2245" t="s">
        <v>11</v>
      </c>
      <c r="E2245" t="s">
        <v>21</v>
      </c>
      <c r="F2245" s="2">
        <v>1037.17</v>
      </c>
      <c r="G2245">
        <v>9</v>
      </c>
      <c r="H2245" s="3">
        <v>2.4</v>
      </c>
      <c r="I2245" t="s">
        <v>17</v>
      </c>
      <c r="J2245" s="1">
        <v>46805</v>
      </c>
      <c r="K2245" s="1">
        <f>Table2[[#This Row],[Order_Date]]+Table2[[#This Row],[Delivery_Time_Days]]</f>
        <v>46814</v>
      </c>
      <c r="L2245" t="str">
        <f>IF(Table2[[#This Row],[Customer_Age]]&lt;30,"Young",IF(Table2[[#This Row],[Customer_Age]]&lt;45,"Middle Age","Old"))</f>
        <v>Young</v>
      </c>
      <c r="M2245" s="3">
        <f>IF(Table2[[#This Row],[Delivery_Time_Days]]&gt;=7,Table2[[#This Row],[Customer_Rating]],"")</f>
        <v>2.4</v>
      </c>
      <c r="N2245" s="3" t="str">
        <f>IF(Table2[[#This Row],[Delivery_Time_Days]]&lt;7,Table2[[#This Row],[Customer_Rating]],"")</f>
        <v/>
      </c>
    </row>
    <row r="2246" spans="1:14" x14ac:dyDescent="0.3">
      <c r="A2246">
        <v>2245</v>
      </c>
      <c r="B2246">
        <v>20</v>
      </c>
      <c r="C2246" t="s">
        <v>10</v>
      </c>
      <c r="D2246" t="s">
        <v>25</v>
      </c>
      <c r="E2246" t="s">
        <v>12</v>
      </c>
      <c r="F2246" s="2">
        <v>224.91</v>
      </c>
      <c r="G2246">
        <v>9</v>
      </c>
      <c r="H2246" s="3">
        <v>1.3</v>
      </c>
      <c r="I2246" t="s">
        <v>13</v>
      </c>
      <c r="J2246" s="1">
        <v>46806</v>
      </c>
      <c r="K2246" s="1">
        <f>Table2[[#This Row],[Order_Date]]+Table2[[#This Row],[Delivery_Time_Days]]</f>
        <v>46815</v>
      </c>
      <c r="L2246" t="str">
        <f>IF(Table2[[#This Row],[Customer_Age]]&lt;30,"Young",IF(Table2[[#This Row],[Customer_Age]]&lt;45,"Middle Age","Old"))</f>
        <v>Young</v>
      </c>
      <c r="M2246" s="3">
        <f>IF(Table2[[#This Row],[Delivery_Time_Days]]&gt;=7,Table2[[#This Row],[Customer_Rating]],"")</f>
        <v>1.3</v>
      </c>
      <c r="N2246" s="3" t="str">
        <f>IF(Table2[[#This Row],[Delivery_Time_Days]]&lt;7,Table2[[#This Row],[Customer_Rating]],"")</f>
        <v/>
      </c>
    </row>
    <row r="2247" spans="1:14" x14ac:dyDescent="0.3">
      <c r="A2247">
        <v>2246</v>
      </c>
      <c r="B2247">
        <v>51</v>
      </c>
      <c r="C2247" t="s">
        <v>10</v>
      </c>
      <c r="D2247" t="s">
        <v>15</v>
      </c>
      <c r="E2247" t="s">
        <v>21</v>
      </c>
      <c r="F2247" s="2">
        <v>1164.58</v>
      </c>
      <c r="G2247">
        <v>10</v>
      </c>
      <c r="H2247" s="3">
        <v>4.2</v>
      </c>
      <c r="I2247" t="s">
        <v>17</v>
      </c>
      <c r="J2247" s="1">
        <v>46807</v>
      </c>
      <c r="K2247" s="1">
        <f>Table2[[#This Row],[Order_Date]]+Table2[[#This Row],[Delivery_Time_Days]]</f>
        <v>46817</v>
      </c>
      <c r="L2247" t="str">
        <f>IF(Table2[[#This Row],[Customer_Age]]&lt;30,"Young",IF(Table2[[#This Row],[Customer_Age]]&lt;45,"Middle Age","Old"))</f>
        <v>Old</v>
      </c>
      <c r="M2247" s="3">
        <f>IF(Table2[[#This Row],[Delivery_Time_Days]]&gt;=7,Table2[[#This Row],[Customer_Rating]],"")</f>
        <v>4.2</v>
      </c>
      <c r="N2247" s="3" t="str">
        <f>IF(Table2[[#This Row],[Delivery_Time_Days]]&lt;7,Table2[[#This Row],[Customer_Rating]],"")</f>
        <v/>
      </c>
    </row>
    <row r="2248" spans="1:14" x14ac:dyDescent="0.3">
      <c r="A2248">
        <v>2247</v>
      </c>
      <c r="B2248">
        <v>36</v>
      </c>
      <c r="C2248" t="s">
        <v>14</v>
      </c>
      <c r="D2248" t="s">
        <v>15</v>
      </c>
      <c r="E2248" t="s">
        <v>24</v>
      </c>
      <c r="F2248" s="2">
        <v>864.17</v>
      </c>
      <c r="G2248">
        <v>8</v>
      </c>
      <c r="H2248" s="3">
        <v>3.7</v>
      </c>
      <c r="I2248" t="s">
        <v>17</v>
      </c>
      <c r="J2248" s="1">
        <v>46808</v>
      </c>
      <c r="K2248" s="1">
        <f>Table2[[#This Row],[Order_Date]]+Table2[[#This Row],[Delivery_Time_Days]]</f>
        <v>46816</v>
      </c>
      <c r="L2248" t="str">
        <f>IF(Table2[[#This Row],[Customer_Age]]&lt;30,"Young",IF(Table2[[#This Row],[Customer_Age]]&lt;45,"Middle Age","Old"))</f>
        <v>Middle Age</v>
      </c>
      <c r="M2248" s="3">
        <f>IF(Table2[[#This Row],[Delivery_Time_Days]]&gt;=7,Table2[[#This Row],[Customer_Rating]],"")</f>
        <v>3.7</v>
      </c>
      <c r="N2248" s="3" t="str">
        <f>IF(Table2[[#This Row],[Delivery_Time_Days]]&lt;7,Table2[[#This Row],[Customer_Rating]],"")</f>
        <v/>
      </c>
    </row>
    <row r="2249" spans="1:14" x14ac:dyDescent="0.3">
      <c r="A2249">
        <v>2248</v>
      </c>
      <c r="B2249">
        <v>24</v>
      </c>
      <c r="C2249" t="s">
        <v>23</v>
      </c>
      <c r="D2249" t="s">
        <v>25</v>
      </c>
      <c r="E2249" t="s">
        <v>21</v>
      </c>
      <c r="F2249" s="2">
        <v>937.39</v>
      </c>
      <c r="G2249">
        <v>3</v>
      </c>
      <c r="H2249" s="3">
        <v>3.3</v>
      </c>
      <c r="I2249" t="s">
        <v>13</v>
      </c>
      <c r="J2249" s="1">
        <v>46809</v>
      </c>
      <c r="K2249" s="1">
        <f>Table2[[#This Row],[Order_Date]]+Table2[[#This Row],[Delivery_Time_Days]]</f>
        <v>46812</v>
      </c>
      <c r="L2249" t="str">
        <f>IF(Table2[[#This Row],[Customer_Age]]&lt;30,"Young",IF(Table2[[#This Row],[Customer_Age]]&lt;45,"Middle Age","Old"))</f>
        <v>Young</v>
      </c>
      <c r="M2249" s="3" t="str">
        <f>IF(Table2[[#This Row],[Delivery_Time_Days]]&gt;=7,Table2[[#This Row],[Customer_Rating]],"")</f>
        <v/>
      </c>
      <c r="N2249" s="3">
        <f>IF(Table2[[#This Row],[Delivery_Time_Days]]&lt;7,Table2[[#This Row],[Customer_Rating]],"")</f>
        <v>3.3</v>
      </c>
    </row>
    <row r="2250" spans="1:14" x14ac:dyDescent="0.3">
      <c r="A2250">
        <v>2249</v>
      </c>
      <c r="B2250">
        <v>19</v>
      </c>
      <c r="C2250" t="s">
        <v>14</v>
      </c>
      <c r="D2250" t="s">
        <v>20</v>
      </c>
      <c r="E2250" t="s">
        <v>19</v>
      </c>
      <c r="F2250" s="2">
        <v>1277.07</v>
      </c>
      <c r="G2250">
        <v>4</v>
      </c>
      <c r="H2250" s="3">
        <v>4.9000000000000004</v>
      </c>
      <c r="I2250" t="s">
        <v>17</v>
      </c>
      <c r="J2250" s="1">
        <v>46810</v>
      </c>
      <c r="K2250" s="1">
        <f>Table2[[#This Row],[Order_Date]]+Table2[[#This Row],[Delivery_Time_Days]]</f>
        <v>46814</v>
      </c>
      <c r="L2250" t="str">
        <f>IF(Table2[[#This Row],[Customer_Age]]&lt;30,"Young",IF(Table2[[#This Row],[Customer_Age]]&lt;45,"Middle Age","Old"))</f>
        <v>Young</v>
      </c>
      <c r="M2250" s="3" t="str">
        <f>IF(Table2[[#This Row],[Delivery_Time_Days]]&gt;=7,Table2[[#This Row],[Customer_Rating]],"")</f>
        <v/>
      </c>
      <c r="N2250" s="3">
        <f>IF(Table2[[#This Row],[Delivery_Time_Days]]&lt;7,Table2[[#This Row],[Customer_Rating]],"")</f>
        <v>4.9000000000000004</v>
      </c>
    </row>
    <row r="2251" spans="1:14" x14ac:dyDescent="0.3">
      <c r="A2251">
        <v>2250</v>
      </c>
      <c r="B2251">
        <v>38</v>
      </c>
      <c r="C2251" t="s">
        <v>14</v>
      </c>
      <c r="D2251" t="s">
        <v>18</v>
      </c>
      <c r="E2251" t="s">
        <v>24</v>
      </c>
      <c r="F2251" s="2">
        <v>394.53</v>
      </c>
      <c r="G2251">
        <v>13</v>
      </c>
      <c r="H2251" s="3">
        <v>4.0999999999999996</v>
      </c>
      <c r="I2251" t="s">
        <v>13</v>
      </c>
      <c r="J2251" s="1">
        <v>46811</v>
      </c>
      <c r="K2251" s="1">
        <f>Table2[[#This Row],[Order_Date]]+Table2[[#This Row],[Delivery_Time_Days]]</f>
        <v>46824</v>
      </c>
      <c r="L2251" t="str">
        <f>IF(Table2[[#This Row],[Customer_Age]]&lt;30,"Young",IF(Table2[[#This Row],[Customer_Age]]&lt;45,"Middle Age","Old"))</f>
        <v>Middle Age</v>
      </c>
      <c r="M2251" s="3">
        <f>IF(Table2[[#This Row],[Delivery_Time_Days]]&gt;=7,Table2[[#This Row],[Customer_Rating]],"")</f>
        <v>4.0999999999999996</v>
      </c>
      <c r="N2251" s="3" t="str">
        <f>IF(Table2[[#This Row],[Delivery_Time_Days]]&lt;7,Table2[[#This Row],[Customer_Rating]],"")</f>
        <v/>
      </c>
    </row>
    <row r="2252" spans="1:14" x14ac:dyDescent="0.3">
      <c r="A2252">
        <v>2251</v>
      </c>
      <c r="B2252">
        <v>38</v>
      </c>
      <c r="C2252" t="s">
        <v>14</v>
      </c>
      <c r="D2252" t="s">
        <v>11</v>
      </c>
      <c r="E2252" t="s">
        <v>24</v>
      </c>
      <c r="F2252" s="2">
        <v>1094.23</v>
      </c>
      <c r="G2252">
        <v>13</v>
      </c>
      <c r="H2252" s="3">
        <v>2.2000000000000002</v>
      </c>
      <c r="I2252" t="s">
        <v>13</v>
      </c>
      <c r="J2252" s="1">
        <v>46812</v>
      </c>
      <c r="K2252" s="1">
        <f>Table2[[#This Row],[Order_Date]]+Table2[[#This Row],[Delivery_Time_Days]]</f>
        <v>46825</v>
      </c>
      <c r="L2252" t="str">
        <f>IF(Table2[[#This Row],[Customer_Age]]&lt;30,"Young",IF(Table2[[#This Row],[Customer_Age]]&lt;45,"Middle Age","Old"))</f>
        <v>Middle Age</v>
      </c>
      <c r="M2252" s="3">
        <f>IF(Table2[[#This Row],[Delivery_Time_Days]]&gt;=7,Table2[[#This Row],[Customer_Rating]],"")</f>
        <v>2.2000000000000002</v>
      </c>
      <c r="N2252" s="3" t="str">
        <f>IF(Table2[[#This Row],[Delivery_Time_Days]]&lt;7,Table2[[#This Row],[Customer_Rating]],"")</f>
        <v/>
      </c>
    </row>
    <row r="2253" spans="1:14" x14ac:dyDescent="0.3">
      <c r="A2253">
        <v>2252</v>
      </c>
      <c r="B2253">
        <v>40</v>
      </c>
      <c r="C2253" t="s">
        <v>14</v>
      </c>
      <c r="D2253" t="s">
        <v>25</v>
      </c>
      <c r="E2253" t="s">
        <v>21</v>
      </c>
      <c r="F2253" s="2">
        <v>349.39</v>
      </c>
      <c r="G2253">
        <v>11</v>
      </c>
      <c r="H2253" s="3">
        <v>3</v>
      </c>
      <c r="I2253" t="s">
        <v>17</v>
      </c>
      <c r="J2253" s="1">
        <v>46813</v>
      </c>
      <c r="K2253" s="1">
        <f>Table2[[#This Row],[Order_Date]]+Table2[[#This Row],[Delivery_Time_Days]]</f>
        <v>46824</v>
      </c>
      <c r="L2253" t="str">
        <f>IF(Table2[[#This Row],[Customer_Age]]&lt;30,"Young",IF(Table2[[#This Row],[Customer_Age]]&lt;45,"Middle Age","Old"))</f>
        <v>Middle Age</v>
      </c>
      <c r="M2253" s="3">
        <f>IF(Table2[[#This Row],[Delivery_Time_Days]]&gt;=7,Table2[[#This Row],[Customer_Rating]],"")</f>
        <v>3</v>
      </c>
      <c r="N2253" s="3" t="str">
        <f>IF(Table2[[#This Row],[Delivery_Time_Days]]&lt;7,Table2[[#This Row],[Customer_Rating]],"")</f>
        <v/>
      </c>
    </row>
    <row r="2254" spans="1:14" x14ac:dyDescent="0.3">
      <c r="A2254">
        <v>2253</v>
      </c>
      <c r="B2254">
        <v>24</v>
      </c>
      <c r="C2254" t="s">
        <v>23</v>
      </c>
      <c r="D2254" t="s">
        <v>18</v>
      </c>
      <c r="E2254" t="s">
        <v>24</v>
      </c>
      <c r="F2254" s="2">
        <v>1306.78</v>
      </c>
      <c r="G2254">
        <v>14</v>
      </c>
      <c r="H2254" s="3">
        <v>2.6</v>
      </c>
      <c r="I2254" t="s">
        <v>13</v>
      </c>
      <c r="J2254" s="1">
        <v>46814</v>
      </c>
      <c r="K2254" s="1">
        <f>Table2[[#This Row],[Order_Date]]+Table2[[#This Row],[Delivery_Time_Days]]</f>
        <v>46828</v>
      </c>
      <c r="L2254" t="str">
        <f>IF(Table2[[#This Row],[Customer_Age]]&lt;30,"Young",IF(Table2[[#This Row],[Customer_Age]]&lt;45,"Middle Age","Old"))</f>
        <v>Young</v>
      </c>
      <c r="M2254" s="3">
        <f>IF(Table2[[#This Row],[Delivery_Time_Days]]&gt;=7,Table2[[#This Row],[Customer_Rating]],"")</f>
        <v>2.6</v>
      </c>
      <c r="N2254" s="3" t="str">
        <f>IF(Table2[[#This Row],[Delivery_Time_Days]]&lt;7,Table2[[#This Row],[Customer_Rating]],"")</f>
        <v/>
      </c>
    </row>
    <row r="2255" spans="1:14" x14ac:dyDescent="0.3">
      <c r="A2255">
        <v>2254</v>
      </c>
      <c r="B2255">
        <v>65</v>
      </c>
      <c r="C2255" t="s">
        <v>10</v>
      </c>
      <c r="D2255" t="s">
        <v>20</v>
      </c>
      <c r="E2255" t="s">
        <v>19</v>
      </c>
      <c r="F2255" s="2">
        <v>146.6</v>
      </c>
      <c r="G2255">
        <v>8</v>
      </c>
      <c r="H2255" s="3">
        <v>1.4</v>
      </c>
      <c r="I2255" t="s">
        <v>17</v>
      </c>
      <c r="J2255" s="1">
        <v>46815</v>
      </c>
      <c r="K2255" s="1">
        <f>Table2[[#This Row],[Order_Date]]+Table2[[#This Row],[Delivery_Time_Days]]</f>
        <v>46823</v>
      </c>
      <c r="L2255" t="str">
        <f>IF(Table2[[#This Row],[Customer_Age]]&lt;30,"Young",IF(Table2[[#This Row],[Customer_Age]]&lt;45,"Middle Age","Old"))</f>
        <v>Old</v>
      </c>
      <c r="M2255" s="3">
        <f>IF(Table2[[#This Row],[Delivery_Time_Days]]&gt;=7,Table2[[#This Row],[Customer_Rating]],"")</f>
        <v>1.4</v>
      </c>
      <c r="N2255" s="3" t="str">
        <f>IF(Table2[[#This Row],[Delivery_Time_Days]]&lt;7,Table2[[#This Row],[Customer_Rating]],"")</f>
        <v/>
      </c>
    </row>
    <row r="2256" spans="1:14" x14ac:dyDescent="0.3">
      <c r="A2256">
        <v>2255</v>
      </c>
      <c r="B2256">
        <v>63</v>
      </c>
      <c r="C2256" t="s">
        <v>10</v>
      </c>
      <c r="D2256" t="s">
        <v>20</v>
      </c>
      <c r="E2256" t="s">
        <v>21</v>
      </c>
      <c r="F2256" s="2">
        <v>565.07000000000005</v>
      </c>
      <c r="G2256">
        <v>4</v>
      </c>
      <c r="H2256" s="3">
        <v>3.7</v>
      </c>
      <c r="I2256" t="s">
        <v>17</v>
      </c>
      <c r="J2256" s="1">
        <v>46816</v>
      </c>
      <c r="K2256" s="1">
        <f>Table2[[#This Row],[Order_Date]]+Table2[[#This Row],[Delivery_Time_Days]]</f>
        <v>46820</v>
      </c>
      <c r="L2256" t="str">
        <f>IF(Table2[[#This Row],[Customer_Age]]&lt;30,"Young",IF(Table2[[#This Row],[Customer_Age]]&lt;45,"Middle Age","Old"))</f>
        <v>Old</v>
      </c>
      <c r="M2256" s="3" t="str">
        <f>IF(Table2[[#This Row],[Delivery_Time_Days]]&gt;=7,Table2[[#This Row],[Customer_Rating]],"")</f>
        <v/>
      </c>
      <c r="N2256" s="3">
        <f>IF(Table2[[#This Row],[Delivery_Time_Days]]&lt;7,Table2[[#This Row],[Customer_Rating]],"")</f>
        <v>3.7</v>
      </c>
    </row>
    <row r="2257" spans="1:14" x14ac:dyDescent="0.3">
      <c r="A2257">
        <v>2256</v>
      </c>
      <c r="B2257">
        <v>56</v>
      </c>
      <c r="C2257" t="s">
        <v>14</v>
      </c>
      <c r="D2257" t="s">
        <v>18</v>
      </c>
      <c r="E2257" t="s">
        <v>24</v>
      </c>
      <c r="F2257" s="2">
        <v>949.49</v>
      </c>
      <c r="G2257">
        <v>4</v>
      </c>
      <c r="H2257" s="3">
        <v>3.8</v>
      </c>
      <c r="I2257" t="s">
        <v>17</v>
      </c>
      <c r="J2257" s="1">
        <v>46817</v>
      </c>
      <c r="K2257" s="1">
        <f>Table2[[#This Row],[Order_Date]]+Table2[[#This Row],[Delivery_Time_Days]]</f>
        <v>46821</v>
      </c>
      <c r="L2257" t="str">
        <f>IF(Table2[[#This Row],[Customer_Age]]&lt;30,"Young",IF(Table2[[#This Row],[Customer_Age]]&lt;45,"Middle Age","Old"))</f>
        <v>Old</v>
      </c>
      <c r="M2257" s="3" t="str">
        <f>IF(Table2[[#This Row],[Delivery_Time_Days]]&gt;=7,Table2[[#This Row],[Customer_Rating]],"")</f>
        <v/>
      </c>
      <c r="N2257" s="3">
        <f>IF(Table2[[#This Row],[Delivery_Time_Days]]&lt;7,Table2[[#This Row],[Customer_Rating]],"")</f>
        <v>3.8</v>
      </c>
    </row>
    <row r="2258" spans="1:14" x14ac:dyDescent="0.3">
      <c r="A2258">
        <v>2257</v>
      </c>
      <c r="B2258">
        <v>60</v>
      </c>
      <c r="C2258" t="s">
        <v>23</v>
      </c>
      <c r="D2258" t="s">
        <v>20</v>
      </c>
      <c r="E2258" t="s">
        <v>19</v>
      </c>
      <c r="F2258" s="2">
        <v>1175.21</v>
      </c>
      <c r="G2258">
        <v>11</v>
      </c>
      <c r="H2258" s="3">
        <v>1.4</v>
      </c>
      <c r="I2258" t="s">
        <v>17</v>
      </c>
      <c r="J2258" s="1">
        <v>46818</v>
      </c>
      <c r="K2258" s="1">
        <f>Table2[[#This Row],[Order_Date]]+Table2[[#This Row],[Delivery_Time_Days]]</f>
        <v>46829</v>
      </c>
      <c r="L2258" t="str">
        <f>IF(Table2[[#This Row],[Customer_Age]]&lt;30,"Young",IF(Table2[[#This Row],[Customer_Age]]&lt;45,"Middle Age","Old"))</f>
        <v>Old</v>
      </c>
      <c r="M2258" s="3">
        <f>IF(Table2[[#This Row],[Delivery_Time_Days]]&gt;=7,Table2[[#This Row],[Customer_Rating]],"")</f>
        <v>1.4</v>
      </c>
      <c r="N2258" s="3" t="str">
        <f>IF(Table2[[#This Row],[Delivery_Time_Days]]&lt;7,Table2[[#This Row],[Customer_Rating]],"")</f>
        <v/>
      </c>
    </row>
    <row r="2259" spans="1:14" x14ac:dyDescent="0.3">
      <c r="A2259">
        <v>2258</v>
      </c>
      <c r="B2259">
        <v>34</v>
      </c>
      <c r="C2259" t="s">
        <v>23</v>
      </c>
      <c r="D2259" t="s">
        <v>18</v>
      </c>
      <c r="E2259" t="s">
        <v>16</v>
      </c>
      <c r="F2259" s="2">
        <v>759.59</v>
      </c>
      <c r="G2259">
        <v>7</v>
      </c>
      <c r="H2259" s="3">
        <v>1.2</v>
      </c>
      <c r="I2259" t="s">
        <v>13</v>
      </c>
      <c r="J2259" s="1">
        <v>46819</v>
      </c>
      <c r="K2259" s="1">
        <f>Table2[[#This Row],[Order_Date]]+Table2[[#This Row],[Delivery_Time_Days]]</f>
        <v>46826</v>
      </c>
      <c r="L2259" t="str">
        <f>IF(Table2[[#This Row],[Customer_Age]]&lt;30,"Young",IF(Table2[[#This Row],[Customer_Age]]&lt;45,"Middle Age","Old"))</f>
        <v>Middle Age</v>
      </c>
      <c r="M2259" s="3">
        <f>IF(Table2[[#This Row],[Delivery_Time_Days]]&gt;=7,Table2[[#This Row],[Customer_Rating]],"")</f>
        <v>1.2</v>
      </c>
      <c r="N2259" s="3" t="str">
        <f>IF(Table2[[#This Row],[Delivery_Time_Days]]&lt;7,Table2[[#This Row],[Customer_Rating]],"")</f>
        <v/>
      </c>
    </row>
    <row r="2260" spans="1:14" x14ac:dyDescent="0.3">
      <c r="A2260">
        <v>2259</v>
      </c>
      <c r="B2260">
        <v>44</v>
      </c>
      <c r="C2260" t="s">
        <v>14</v>
      </c>
      <c r="D2260" t="s">
        <v>15</v>
      </c>
      <c r="E2260" t="s">
        <v>19</v>
      </c>
      <c r="F2260" s="2">
        <v>1461.5</v>
      </c>
      <c r="G2260">
        <v>1</v>
      </c>
      <c r="H2260" s="3">
        <v>3.2</v>
      </c>
      <c r="I2260" t="s">
        <v>13</v>
      </c>
      <c r="J2260" s="1">
        <v>46820</v>
      </c>
      <c r="K2260" s="1">
        <f>Table2[[#This Row],[Order_Date]]+Table2[[#This Row],[Delivery_Time_Days]]</f>
        <v>46821</v>
      </c>
      <c r="L2260" t="str">
        <f>IF(Table2[[#This Row],[Customer_Age]]&lt;30,"Young",IF(Table2[[#This Row],[Customer_Age]]&lt;45,"Middle Age","Old"))</f>
        <v>Middle Age</v>
      </c>
      <c r="M2260" s="3" t="str">
        <f>IF(Table2[[#This Row],[Delivery_Time_Days]]&gt;=7,Table2[[#This Row],[Customer_Rating]],"")</f>
        <v/>
      </c>
      <c r="N2260" s="3">
        <f>IF(Table2[[#This Row],[Delivery_Time_Days]]&lt;7,Table2[[#This Row],[Customer_Rating]],"")</f>
        <v>3.2</v>
      </c>
    </row>
    <row r="2261" spans="1:14" x14ac:dyDescent="0.3">
      <c r="A2261">
        <v>2260</v>
      </c>
      <c r="B2261">
        <v>28</v>
      </c>
      <c r="C2261" t="s">
        <v>10</v>
      </c>
      <c r="D2261" t="s">
        <v>18</v>
      </c>
      <c r="E2261" t="s">
        <v>12</v>
      </c>
      <c r="F2261" s="2">
        <v>1023.57</v>
      </c>
      <c r="G2261">
        <v>11</v>
      </c>
      <c r="H2261" s="3">
        <v>3.6</v>
      </c>
      <c r="I2261" t="s">
        <v>17</v>
      </c>
      <c r="J2261" s="1">
        <v>46821</v>
      </c>
      <c r="K2261" s="1">
        <f>Table2[[#This Row],[Order_Date]]+Table2[[#This Row],[Delivery_Time_Days]]</f>
        <v>46832</v>
      </c>
      <c r="L2261" t="str">
        <f>IF(Table2[[#This Row],[Customer_Age]]&lt;30,"Young",IF(Table2[[#This Row],[Customer_Age]]&lt;45,"Middle Age","Old"))</f>
        <v>Young</v>
      </c>
      <c r="M2261" s="3">
        <f>IF(Table2[[#This Row],[Delivery_Time_Days]]&gt;=7,Table2[[#This Row],[Customer_Rating]],"")</f>
        <v>3.6</v>
      </c>
      <c r="N2261" s="3" t="str">
        <f>IF(Table2[[#This Row],[Delivery_Time_Days]]&lt;7,Table2[[#This Row],[Customer_Rating]],"")</f>
        <v/>
      </c>
    </row>
    <row r="2262" spans="1:14" x14ac:dyDescent="0.3">
      <c r="A2262">
        <v>2261</v>
      </c>
      <c r="B2262">
        <v>40</v>
      </c>
      <c r="C2262" t="s">
        <v>23</v>
      </c>
      <c r="D2262" t="s">
        <v>22</v>
      </c>
      <c r="E2262" t="s">
        <v>21</v>
      </c>
      <c r="F2262" s="2">
        <v>1256.5899999999999</v>
      </c>
      <c r="G2262">
        <v>14</v>
      </c>
      <c r="H2262" s="3">
        <v>3.4</v>
      </c>
      <c r="I2262" t="s">
        <v>13</v>
      </c>
      <c r="J2262" s="1">
        <v>46822</v>
      </c>
      <c r="K2262" s="1">
        <f>Table2[[#This Row],[Order_Date]]+Table2[[#This Row],[Delivery_Time_Days]]</f>
        <v>46836</v>
      </c>
      <c r="L2262" t="str">
        <f>IF(Table2[[#This Row],[Customer_Age]]&lt;30,"Young",IF(Table2[[#This Row],[Customer_Age]]&lt;45,"Middle Age","Old"))</f>
        <v>Middle Age</v>
      </c>
      <c r="M2262" s="3">
        <f>IF(Table2[[#This Row],[Delivery_Time_Days]]&gt;=7,Table2[[#This Row],[Customer_Rating]],"")</f>
        <v>3.4</v>
      </c>
      <c r="N2262" s="3" t="str">
        <f>IF(Table2[[#This Row],[Delivery_Time_Days]]&lt;7,Table2[[#This Row],[Customer_Rating]],"")</f>
        <v/>
      </c>
    </row>
    <row r="2263" spans="1:14" x14ac:dyDescent="0.3">
      <c r="A2263">
        <v>2262</v>
      </c>
      <c r="B2263">
        <v>62</v>
      </c>
      <c r="C2263" t="s">
        <v>14</v>
      </c>
      <c r="D2263" t="s">
        <v>25</v>
      </c>
      <c r="E2263" t="s">
        <v>16</v>
      </c>
      <c r="F2263" s="2">
        <v>1405.56</v>
      </c>
      <c r="G2263">
        <v>10</v>
      </c>
      <c r="H2263" s="3">
        <v>1.5</v>
      </c>
      <c r="I2263" t="s">
        <v>17</v>
      </c>
      <c r="J2263" s="1">
        <v>46823</v>
      </c>
      <c r="K2263" s="1">
        <f>Table2[[#This Row],[Order_Date]]+Table2[[#This Row],[Delivery_Time_Days]]</f>
        <v>46833</v>
      </c>
      <c r="L2263" t="str">
        <f>IF(Table2[[#This Row],[Customer_Age]]&lt;30,"Young",IF(Table2[[#This Row],[Customer_Age]]&lt;45,"Middle Age","Old"))</f>
        <v>Old</v>
      </c>
      <c r="M2263" s="3">
        <f>IF(Table2[[#This Row],[Delivery_Time_Days]]&gt;=7,Table2[[#This Row],[Customer_Rating]],"")</f>
        <v>1.5</v>
      </c>
      <c r="N2263" s="3" t="str">
        <f>IF(Table2[[#This Row],[Delivery_Time_Days]]&lt;7,Table2[[#This Row],[Customer_Rating]],"")</f>
        <v/>
      </c>
    </row>
    <row r="2264" spans="1:14" x14ac:dyDescent="0.3">
      <c r="A2264">
        <v>2263</v>
      </c>
      <c r="B2264">
        <v>53</v>
      </c>
      <c r="C2264" t="s">
        <v>23</v>
      </c>
      <c r="D2264" t="s">
        <v>11</v>
      </c>
      <c r="E2264" t="s">
        <v>24</v>
      </c>
      <c r="F2264" s="2">
        <v>1306.1300000000001</v>
      </c>
      <c r="G2264">
        <v>8</v>
      </c>
      <c r="H2264" s="3">
        <v>3.5</v>
      </c>
      <c r="I2264" t="s">
        <v>17</v>
      </c>
      <c r="J2264" s="1">
        <v>46824</v>
      </c>
      <c r="K2264" s="1">
        <f>Table2[[#This Row],[Order_Date]]+Table2[[#This Row],[Delivery_Time_Days]]</f>
        <v>46832</v>
      </c>
      <c r="L2264" t="str">
        <f>IF(Table2[[#This Row],[Customer_Age]]&lt;30,"Young",IF(Table2[[#This Row],[Customer_Age]]&lt;45,"Middle Age","Old"))</f>
        <v>Old</v>
      </c>
      <c r="M2264" s="3">
        <f>IF(Table2[[#This Row],[Delivery_Time_Days]]&gt;=7,Table2[[#This Row],[Customer_Rating]],"")</f>
        <v>3.5</v>
      </c>
      <c r="N2264" s="3" t="str">
        <f>IF(Table2[[#This Row],[Delivery_Time_Days]]&lt;7,Table2[[#This Row],[Customer_Rating]],"")</f>
        <v/>
      </c>
    </row>
    <row r="2265" spans="1:14" x14ac:dyDescent="0.3">
      <c r="A2265">
        <v>2264</v>
      </c>
      <c r="B2265">
        <v>59</v>
      </c>
      <c r="C2265" t="s">
        <v>10</v>
      </c>
      <c r="D2265" t="s">
        <v>25</v>
      </c>
      <c r="E2265" t="s">
        <v>12</v>
      </c>
      <c r="F2265" s="2">
        <v>579.72</v>
      </c>
      <c r="G2265">
        <v>9</v>
      </c>
      <c r="H2265" s="3">
        <v>1.3</v>
      </c>
      <c r="I2265" t="s">
        <v>17</v>
      </c>
      <c r="J2265" s="1">
        <v>46825</v>
      </c>
      <c r="K2265" s="1">
        <f>Table2[[#This Row],[Order_Date]]+Table2[[#This Row],[Delivery_Time_Days]]</f>
        <v>46834</v>
      </c>
      <c r="L2265" t="str">
        <f>IF(Table2[[#This Row],[Customer_Age]]&lt;30,"Young",IF(Table2[[#This Row],[Customer_Age]]&lt;45,"Middle Age","Old"))</f>
        <v>Old</v>
      </c>
      <c r="M2265" s="3">
        <f>IF(Table2[[#This Row],[Delivery_Time_Days]]&gt;=7,Table2[[#This Row],[Customer_Rating]],"")</f>
        <v>1.3</v>
      </c>
      <c r="N2265" s="3" t="str">
        <f>IF(Table2[[#This Row],[Delivery_Time_Days]]&lt;7,Table2[[#This Row],[Customer_Rating]],"")</f>
        <v/>
      </c>
    </row>
    <row r="2266" spans="1:14" x14ac:dyDescent="0.3">
      <c r="A2266">
        <v>2265</v>
      </c>
      <c r="B2266">
        <v>64</v>
      </c>
      <c r="C2266" t="s">
        <v>14</v>
      </c>
      <c r="D2266" t="s">
        <v>11</v>
      </c>
      <c r="E2266" t="s">
        <v>12</v>
      </c>
      <c r="F2266" s="2">
        <v>1347.66</v>
      </c>
      <c r="G2266">
        <v>9</v>
      </c>
      <c r="H2266" s="3">
        <v>1.3</v>
      </c>
      <c r="I2266" t="s">
        <v>17</v>
      </c>
      <c r="J2266" s="1">
        <v>46826</v>
      </c>
      <c r="K2266" s="1">
        <f>Table2[[#This Row],[Order_Date]]+Table2[[#This Row],[Delivery_Time_Days]]</f>
        <v>46835</v>
      </c>
      <c r="L2266" t="str">
        <f>IF(Table2[[#This Row],[Customer_Age]]&lt;30,"Young",IF(Table2[[#This Row],[Customer_Age]]&lt;45,"Middle Age","Old"))</f>
        <v>Old</v>
      </c>
      <c r="M2266" s="3">
        <f>IF(Table2[[#This Row],[Delivery_Time_Days]]&gt;=7,Table2[[#This Row],[Customer_Rating]],"")</f>
        <v>1.3</v>
      </c>
      <c r="N2266" s="3" t="str">
        <f>IF(Table2[[#This Row],[Delivery_Time_Days]]&lt;7,Table2[[#This Row],[Customer_Rating]],"")</f>
        <v/>
      </c>
    </row>
    <row r="2267" spans="1:14" x14ac:dyDescent="0.3">
      <c r="A2267">
        <v>2266</v>
      </c>
      <c r="B2267">
        <v>27</v>
      </c>
      <c r="C2267" t="s">
        <v>10</v>
      </c>
      <c r="D2267" t="s">
        <v>25</v>
      </c>
      <c r="E2267" t="s">
        <v>24</v>
      </c>
      <c r="F2267" s="2">
        <v>248.02</v>
      </c>
      <c r="G2267">
        <v>1</v>
      </c>
      <c r="H2267" s="3">
        <v>3.4</v>
      </c>
      <c r="I2267" t="s">
        <v>17</v>
      </c>
      <c r="J2267" s="1">
        <v>46827</v>
      </c>
      <c r="K2267" s="1">
        <f>Table2[[#This Row],[Order_Date]]+Table2[[#This Row],[Delivery_Time_Days]]</f>
        <v>46828</v>
      </c>
      <c r="L2267" t="str">
        <f>IF(Table2[[#This Row],[Customer_Age]]&lt;30,"Young",IF(Table2[[#This Row],[Customer_Age]]&lt;45,"Middle Age","Old"))</f>
        <v>Young</v>
      </c>
      <c r="M2267" s="3" t="str">
        <f>IF(Table2[[#This Row],[Delivery_Time_Days]]&gt;=7,Table2[[#This Row],[Customer_Rating]],"")</f>
        <v/>
      </c>
      <c r="N2267" s="3">
        <f>IF(Table2[[#This Row],[Delivery_Time_Days]]&lt;7,Table2[[#This Row],[Customer_Rating]],"")</f>
        <v>3.4</v>
      </c>
    </row>
    <row r="2268" spans="1:14" x14ac:dyDescent="0.3">
      <c r="A2268">
        <v>2267</v>
      </c>
      <c r="B2268">
        <v>24</v>
      </c>
      <c r="C2268" t="s">
        <v>10</v>
      </c>
      <c r="D2268" t="s">
        <v>25</v>
      </c>
      <c r="E2268" t="s">
        <v>21</v>
      </c>
      <c r="F2268" s="2">
        <v>1003.88</v>
      </c>
      <c r="G2268">
        <v>9</v>
      </c>
      <c r="H2268" s="3">
        <v>3.4</v>
      </c>
      <c r="I2268" t="s">
        <v>13</v>
      </c>
      <c r="J2268" s="1">
        <v>46828</v>
      </c>
      <c r="K2268" s="1">
        <f>Table2[[#This Row],[Order_Date]]+Table2[[#This Row],[Delivery_Time_Days]]</f>
        <v>46837</v>
      </c>
      <c r="L2268" t="str">
        <f>IF(Table2[[#This Row],[Customer_Age]]&lt;30,"Young",IF(Table2[[#This Row],[Customer_Age]]&lt;45,"Middle Age","Old"))</f>
        <v>Young</v>
      </c>
      <c r="M2268" s="3">
        <f>IF(Table2[[#This Row],[Delivery_Time_Days]]&gt;=7,Table2[[#This Row],[Customer_Rating]],"")</f>
        <v>3.4</v>
      </c>
      <c r="N2268" s="3" t="str">
        <f>IF(Table2[[#This Row],[Delivery_Time_Days]]&lt;7,Table2[[#This Row],[Customer_Rating]],"")</f>
        <v/>
      </c>
    </row>
    <row r="2269" spans="1:14" x14ac:dyDescent="0.3">
      <c r="A2269">
        <v>2268</v>
      </c>
      <c r="B2269">
        <v>23</v>
      </c>
      <c r="C2269" t="s">
        <v>14</v>
      </c>
      <c r="D2269" t="s">
        <v>15</v>
      </c>
      <c r="E2269" t="s">
        <v>16</v>
      </c>
      <c r="F2269" s="2">
        <v>347.61</v>
      </c>
      <c r="G2269">
        <v>10</v>
      </c>
      <c r="H2269" s="3">
        <v>3</v>
      </c>
      <c r="I2269" t="s">
        <v>17</v>
      </c>
      <c r="J2269" s="1">
        <v>46829</v>
      </c>
      <c r="K2269" s="1">
        <f>Table2[[#This Row],[Order_Date]]+Table2[[#This Row],[Delivery_Time_Days]]</f>
        <v>46839</v>
      </c>
      <c r="L2269" t="str">
        <f>IF(Table2[[#This Row],[Customer_Age]]&lt;30,"Young",IF(Table2[[#This Row],[Customer_Age]]&lt;45,"Middle Age","Old"))</f>
        <v>Young</v>
      </c>
      <c r="M2269" s="3">
        <f>IF(Table2[[#This Row],[Delivery_Time_Days]]&gt;=7,Table2[[#This Row],[Customer_Rating]],"")</f>
        <v>3</v>
      </c>
      <c r="N2269" s="3" t="str">
        <f>IF(Table2[[#This Row],[Delivery_Time_Days]]&lt;7,Table2[[#This Row],[Customer_Rating]],"")</f>
        <v/>
      </c>
    </row>
    <row r="2270" spans="1:14" x14ac:dyDescent="0.3">
      <c r="A2270">
        <v>2269</v>
      </c>
      <c r="B2270">
        <v>67</v>
      </c>
      <c r="C2270" t="s">
        <v>10</v>
      </c>
      <c r="D2270" t="s">
        <v>15</v>
      </c>
      <c r="E2270" t="s">
        <v>24</v>
      </c>
      <c r="F2270" s="2">
        <v>764.95</v>
      </c>
      <c r="G2270">
        <v>10</v>
      </c>
      <c r="H2270" s="3">
        <v>2.2000000000000002</v>
      </c>
      <c r="I2270" t="s">
        <v>13</v>
      </c>
      <c r="J2270" s="1">
        <v>46830</v>
      </c>
      <c r="K2270" s="1">
        <f>Table2[[#This Row],[Order_Date]]+Table2[[#This Row],[Delivery_Time_Days]]</f>
        <v>46840</v>
      </c>
      <c r="L2270" t="str">
        <f>IF(Table2[[#This Row],[Customer_Age]]&lt;30,"Young",IF(Table2[[#This Row],[Customer_Age]]&lt;45,"Middle Age","Old"))</f>
        <v>Old</v>
      </c>
      <c r="M2270" s="3">
        <f>IF(Table2[[#This Row],[Delivery_Time_Days]]&gt;=7,Table2[[#This Row],[Customer_Rating]],"")</f>
        <v>2.2000000000000002</v>
      </c>
      <c r="N2270" s="3" t="str">
        <f>IF(Table2[[#This Row],[Delivery_Time_Days]]&lt;7,Table2[[#This Row],[Customer_Rating]],"")</f>
        <v/>
      </c>
    </row>
    <row r="2271" spans="1:14" x14ac:dyDescent="0.3">
      <c r="A2271">
        <v>2270</v>
      </c>
      <c r="B2271">
        <v>20</v>
      </c>
      <c r="C2271" t="s">
        <v>23</v>
      </c>
      <c r="D2271" t="s">
        <v>22</v>
      </c>
      <c r="E2271" t="s">
        <v>21</v>
      </c>
      <c r="F2271" s="2">
        <v>1328.07</v>
      </c>
      <c r="G2271">
        <v>8</v>
      </c>
      <c r="H2271" s="3">
        <v>3.4</v>
      </c>
      <c r="I2271" t="s">
        <v>13</v>
      </c>
      <c r="J2271" s="1">
        <v>46831</v>
      </c>
      <c r="K2271" s="1">
        <f>Table2[[#This Row],[Order_Date]]+Table2[[#This Row],[Delivery_Time_Days]]</f>
        <v>46839</v>
      </c>
      <c r="L2271" t="str">
        <f>IF(Table2[[#This Row],[Customer_Age]]&lt;30,"Young",IF(Table2[[#This Row],[Customer_Age]]&lt;45,"Middle Age","Old"))</f>
        <v>Young</v>
      </c>
      <c r="M2271" s="3">
        <f>IF(Table2[[#This Row],[Delivery_Time_Days]]&gt;=7,Table2[[#This Row],[Customer_Rating]],"")</f>
        <v>3.4</v>
      </c>
      <c r="N2271" s="3" t="str">
        <f>IF(Table2[[#This Row],[Delivery_Time_Days]]&lt;7,Table2[[#This Row],[Customer_Rating]],"")</f>
        <v/>
      </c>
    </row>
    <row r="2272" spans="1:14" x14ac:dyDescent="0.3">
      <c r="A2272">
        <v>2271</v>
      </c>
      <c r="B2272">
        <v>19</v>
      </c>
      <c r="C2272" t="s">
        <v>23</v>
      </c>
      <c r="D2272" t="s">
        <v>22</v>
      </c>
      <c r="E2272" t="s">
        <v>19</v>
      </c>
      <c r="F2272" s="2">
        <v>22.19</v>
      </c>
      <c r="G2272">
        <v>6</v>
      </c>
      <c r="H2272" s="3">
        <v>3.8</v>
      </c>
      <c r="I2272" t="s">
        <v>17</v>
      </c>
      <c r="J2272" s="1">
        <v>46832</v>
      </c>
      <c r="K2272" s="1">
        <f>Table2[[#This Row],[Order_Date]]+Table2[[#This Row],[Delivery_Time_Days]]</f>
        <v>46838</v>
      </c>
      <c r="L2272" t="str">
        <f>IF(Table2[[#This Row],[Customer_Age]]&lt;30,"Young",IF(Table2[[#This Row],[Customer_Age]]&lt;45,"Middle Age","Old"))</f>
        <v>Young</v>
      </c>
      <c r="M2272" s="3" t="str">
        <f>IF(Table2[[#This Row],[Delivery_Time_Days]]&gt;=7,Table2[[#This Row],[Customer_Rating]],"")</f>
        <v/>
      </c>
      <c r="N2272" s="3">
        <f>IF(Table2[[#This Row],[Delivery_Time_Days]]&lt;7,Table2[[#This Row],[Customer_Rating]],"")</f>
        <v>3.8</v>
      </c>
    </row>
    <row r="2273" spans="1:14" x14ac:dyDescent="0.3">
      <c r="A2273">
        <v>2272</v>
      </c>
      <c r="B2273">
        <v>57</v>
      </c>
      <c r="C2273" t="s">
        <v>14</v>
      </c>
      <c r="D2273" t="s">
        <v>15</v>
      </c>
      <c r="E2273" t="s">
        <v>19</v>
      </c>
      <c r="F2273" s="2">
        <v>492.94</v>
      </c>
      <c r="G2273">
        <v>4</v>
      </c>
      <c r="H2273" s="3">
        <v>2.7</v>
      </c>
      <c r="I2273" t="s">
        <v>17</v>
      </c>
      <c r="J2273" s="1">
        <v>46833</v>
      </c>
      <c r="K2273" s="1">
        <f>Table2[[#This Row],[Order_Date]]+Table2[[#This Row],[Delivery_Time_Days]]</f>
        <v>46837</v>
      </c>
      <c r="L2273" t="str">
        <f>IF(Table2[[#This Row],[Customer_Age]]&lt;30,"Young",IF(Table2[[#This Row],[Customer_Age]]&lt;45,"Middle Age","Old"))</f>
        <v>Old</v>
      </c>
      <c r="M2273" s="3" t="str">
        <f>IF(Table2[[#This Row],[Delivery_Time_Days]]&gt;=7,Table2[[#This Row],[Customer_Rating]],"")</f>
        <v/>
      </c>
      <c r="N2273" s="3">
        <f>IF(Table2[[#This Row],[Delivery_Time_Days]]&lt;7,Table2[[#This Row],[Customer_Rating]],"")</f>
        <v>2.7</v>
      </c>
    </row>
    <row r="2274" spans="1:14" x14ac:dyDescent="0.3">
      <c r="A2274">
        <v>2273</v>
      </c>
      <c r="B2274">
        <v>57</v>
      </c>
      <c r="C2274" t="s">
        <v>23</v>
      </c>
      <c r="D2274" t="s">
        <v>18</v>
      </c>
      <c r="E2274" t="s">
        <v>12</v>
      </c>
      <c r="F2274" s="2">
        <v>1130.6400000000001</v>
      </c>
      <c r="G2274">
        <v>6</v>
      </c>
      <c r="H2274" s="3">
        <v>1.2</v>
      </c>
      <c r="I2274" t="s">
        <v>13</v>
      </c>
      <c r="J2274" s="1">
        <v>46834</v>
      </c>
      <c r="K2274" s="1">
        <f>Table2[[#This Row],[Order_Date]]+Table2[[#This Row],[Delivery_Time_Days]]</f>
        <v>46840</v>
      </c>
      <c r="L2274" t="str">
        <f>IF(Table2[[#This Row],[Customer_Age]]&lt;30,"Young",IF(Table2[[#This Row],[Customer_Age]]&lt;45,"Middle Age","Old"))</f>
        <v>Old</v>
      </c>
      <c r="M2274" s="3" t="str">
        <f>IF(Table2[[#This Row],[Delivery_Time_Days]]&gt;=7,Table2[[#This Row],[Customer_Rating]],"")</f>
        <v/>
      </c>
      <c r="N2274" s="3">
        <f>IF(Table2[[#This Row],[Delivery_Time_Days]]&lt;7,Table2[[#This Row],[Customer_Rating]],"")</f>
        <v>1.2</v>
      </c>
    </row>
    <row r="2275" spans="1:14" x14ac:dyDescent="0.3">
      <c r="A2275">
        <v>2274</v>
      </c>
      <c r="B2275">
        <v>36</v>
      </c>
      <c r="C2275" t="s">
        <v>23</v>
      </c>
      <c r="D2275" t="s">
        <v>18</v>
      </c>
      <c r="E2275" t="s">
        <v>24</v>
      </c>
      <c r="F2275" s="2">
        <v>267.56</v>
      </c>
      <c r="G2275">
        <v>9</v>
      </c>
      <c r="H2275" s="3">
        <v>3.4</v>
      </c>
      <c r="I2275" t="s">
        <v>13</v>
      </c>
      <c r="J2275" s="1">
        <v>46835</v>
      </c>
      <c r="K2275" s="1">
        <f>Table2[[#This Row],[Order_Date]]+Table2[[#This Row],[Delivery_Time_Days]]</f>
        <v>46844</v>
      </c>
      <c r="L2275" t="str">
        <f>IF(Table2[[#This Row],[Customer_Age]]&lt;30,"Young",IF(Table2[[#This Row],[Customer_Age]]&lt;45,"Middle Age","Old"))</f>
        <v>Middle Age</v>
      </c>
      <c r="M2275" s="3">
        <f>IF(Table2[[#This Row],[Delivery_Time_Days]]&gt;=7,Table2[[#This Row],[Customer_Rating]],"")</f>
        <v>3.4</v>
      </c>
      <c r="N2275" s="3" t="str">
        <f>IF(Table2[[#This Row],[Delivery_Time_Days]]&lt;7,Table2[[#This Row],[Customer_Rating]],"")</f>
        <v/>
      </c>
    </row>
    <row r="2276" spans="1:14" x14ac:dyDescent="0.3">
      <c r="A2276">
        <v>2275</v>
      </c>
      <c r="B2276">
        <v>61</v>
      </c>
      <c r="C2276" t="s">
        <v>14</v>
      </c>
      <c r="D2276" t="s">
        <v>25</v>
      </c>
      <c r="E2276" t="s">
        <v>19</v>
      </c>
      <c r="F2276" s="2">
        <v>641.54</v>
      </c>
      <c r="G2276">
        <v>9</v>
      </c>
      <c r="H2276" s="3">
        <v>4.7</v>
      </c>
      <c r="I2276" t="s">
        <v>17</v>
      </c>
      <c r="J2276" s="1">
        <v>46836</v>
      </c>
      <c r="K2276" s="1">
        <f>Table2[[#This Row],[Order_Date]]+Table2[[#This Row],[Delivery_Time_Days]]</f>
        <v>46845</v>
      </c>
      <c r="L2276" t="str">
        <f>IF(Table2[[#This Row],[Customer_Age]]&lt;30,"Young",IF(Table2[[#This Row],[Customer_Age]]&lt;45,"Middle Age","Old"))</f>
        <v>Old</v>
      </c>
      <c r="M2276" s="3">
        <f>IF(Table2[[#This Row],[Delivery_Time_Days]]&gt;=7,Table2[[#This Row],[Customer_Rating]],"")</f>
        <v>4.7</v>
      </c>
      <c r="N2276" s="3" t="str">
        <f>IF(Table2[[#This Row],[Delivery_Time_Days]]&lt;7,Table2[[#This Row],[Customer_Rating]],"")</f>
        <v/>
      </c>
    </row>
    <row r="2277" spans="1:14" x14ac:dyDescent="0.3">
      <c r="A2277">
        <v>2276</v>
      </c>
      <c r="B2277">
        <v>61</v>
      </c>
      <c r="C2277" t="s">
        <v>14</v>
      </c>
      <c r="D2277" t="s">
        <v>22</v>
      </c>
      <c r="E2277" t="s">
        <v>21</v>
      </c>
      <c r="F2277" s="2">
        <v>750.39</v>
      </c>
      <c r="G2277">
        <v>5</v>
      </c>
      <c r="H2277" s="3">
        <v>2.5</v>
      </c>
      <c r="I2277" t="s">
        <v>13</v>
      </c>
      <c r="J2277" s="1">
        <v>46837</v>
      </c>
      <c r="K2277" s="1">
        <f>Table2[[#This Row],[Order_Date]]+Table2[[#This Row],[Delivery_Time_Days]]</f>
        <v>46842</v>
      </c>
      <c r="L2277" t="str">
        <f>IF(Table2[[#This Row],[Customer_Age]]&lt;30,"Young",IF(Table2[[#This Row],[Customer_Age]]&lt;45,"Middle Age","Old"))</f>
        <v>Old</v>
      </c>
      <c r="M2277" s="3" t="str">
        <f>IF(Table2[[#This Row],[Delivery_Time_Days]]&gt;=7,Table2[[#This Row],[Customer_Rating]],"")</f>
        <v/>
      </c>
      <c r="N2277" s="3">
        <f>IF(Table2[[#This Row],[Delivery_Time_Days]]&lt;7,Table2[[#This Row],[Customer_Rating]],"")</f>
        <v>2.5</v>
      </c>
    </row>
    <row r="2278" spans="1:14" x14ac:dyDescent="0.3">
      <c r="A2278">
        <v>2277</v>
      </c>
      <c r="B2278">
        <v>30</v>
      </c>
      <c r="C2278" t="s">
        <v>23</v>
      </c>
      <c r="D2278" t="s">
        <v>25</v>
      </c>
      <c r="E2278" t="s">
        <v>16</v>
      </c>
      <c r="F2278" s="2">
        <v>1136.3399999999999</v>
      </c>
      <c r="G2278">
        <v>4</v>
      </c>
      <c r="H2278" s="3">
        <v>1.7</v>
      </c>
      <c r="I2278" t="s">
        <v>17</v>
      </c>
      <c r="J2278" s="1">
        <v>46838</v>
      </c>
      <c r="K2278" s="1">
        <f>Table2[[#This Row],[Order_Date]]+Table2[[#This Row],[Delivery_Time_Days]]</f>
        <v>46842</v>
      </c>
      <c r="L2278" t="str">
        <f>IF(Table2[[#This Row],[Customer_Age]]&lt;30,"Young",IF(Table2[[#This Row],[Customer_Age]]&lt;45,"Middle Age","Old"))</f>
        <v>Middle Age</v>
      </c>
      <c r="M2278" s="3" t="str">
        <f>IF(Table2[[#This Row],[Delivery_Time_Days]]&gt;=7,Table2[[#This Row],[Customer_Rating]],"")</f>
        <v/>
      </c>
      <c r="N2278" s="3">
        <f>IF(Table2[[#This Row],[Delivery_Time_Days]]&lt;7,Table2[[#This Row],[Customer_Rating]],"")</f>
        <v>1.7</v>
      </c>
    </row>
    <row r="2279" spans="1:14" x14ac:dyDescent="0.3">
      <c r="A2279">
        <v>2278</v>
      </c>
      <c r="B2279">
        <v>18</v>
      </c>
      <c r="C2279" t="s">
        <v>14</v>
      </c>
      <c r="D2279" t="s">
        <v>22</v>
      </c>
      <c r="E2279" t="s">
        <v>24</v>
      </c>
      <c r="F2279" s="2">
        <v>1113.98</v>
      </c>
      <c r="G2279">
        <v>6</v>
      </c>
      <c r="H2279" s="3">
        <v>4.5</v>
      </c>
      <c r="I2279" t="s">
        <v>17</v>
      </c>
      <c r="J2279" s="1">
        <v>46839</v>
      </c>
      <c r="K2279" s="1">
        <f>Table2[[#This Row],[Order_Date]]+Table2[[#This Row],[Delivery_Time_Days]]</f>
        <v>46845</v>
      </c>
      <c r="L2279" t="str">
        <f>IF(Table2[[#This Row],[Customer_Age]]&lt;30,"Young",IF(Table2[[#This Row],[Customer_Age]]&lt;45,"Middle Age","Old"))</f>
        <v>Young</v>
      </c>
      <c r="M2279" s="3" t="str">
        <f>IF(Table2[[#This Row],[Delivery_Time_Days]]&gt;=7,Table2[[#This Row],[Customer_Rating]],"")</f>
        <v/>
      </c>
      <c r="N2279" s="3">
        <f>IF(Table2[[#This Row],[Delivery_Time_Days]]&lt;7,Table2[[#This Row],[Customer_Rating]],"")</f>
        <v>4.5</v>
      </c>
    </row>
    <row r="2280" spans="1:14" x14ac:dyDescent="0.3">
      <c r="A2280">
        <v>2279</v>
      </c>
      <c r="B2280">
        <v>69</v>
      </c>
      <c r="C2280" t="s">
        <v>23</v>
      </c>
      <c r="D2280" t="s">
        <v>22</v>
      </c>
      <c r="E2280" t="s">
        <v>19</v>
      </c>
      <c r="F2280" s="2">
        <v>1427.59</v>
      </c>
      <c r="G2280">
        <v>12</v>
      </c>
      <c r="H2280" s="3">
        <v>4.3</v>
      </c>
      <c r="I2280" t="s">
        <v>13</v>
      </c>
      <c r="J2280" s="1">
        <v>46840</v>
      </c>
      <c r="K2280" s="1">
        <f>Table2[[#This Row],[Order_Date]]+Table2[[#This Row],[Delivery_Time_Days]]</f>
        <v>46852</v>
      </c>
      <c r="L2280" t="str">
        <f>IF(Table2[[#This Row],[Customer_Age]]&lt;30,"Young",IF(Table2[[#This Row],[Customer_Age]]&lt;45,"Middle Age","Old"))</f>
        <v>Old</v>
      </c>
      <c r="M2280" s="3">
        <f>IF(Table2[[#This Row],[Delivery_Time_Days]]&gt;=7,Table2[[#This Row],[Customer_Rating]],"")</f>
        <v>4.3</v>
      </c>
      <c r="N2280" s="3" t="str">
        <f>IF(Table2[[#This Row],[Delivery_Time_Days]]&lt;7,Table2[[#This Row],[Customer_Rating]],"")</f>
        <v/>
      </c>
    </row>
    <row r="2281" spans="1:14" x14ac:dyDescent="0.3">
      <c r="A2281">
        <v>2280</v>
      </c>
      <c r="B2281">
        <v>18</v>
      </c>
      <c r="C2281" t="s">
        <v>14</v>
      </c>
      <c r="D2281" t="s">
        <v>18</v>
      </c>
      <c r="E2281" t="s">
        <v>19</v>
      </c>
      <c r="F2281" s="2">
        <v>775.13</v>
      </c>
      <c r="G2281">
        <v>12</v>
      </c>
      <c r="H2281" s="3">
        <v>2.4</v>
      </c>
      <c r="I2281" t="s">
        <v>13</v>
      </c>
      <c r="J2281" s="1">
        <v>46841</v>
      </c>
      <c r="K2281" s="1">
        <f>Table2[[#This Row],[Order_Date]]+Table2[[#This Row],[Delivery_Time_Days]]</f>
        <v>46853</v>
      </c>
      <c r="L2281" t="str">
        <f>IF(Table2[[#This Row],[Customer_Age]]&lt;30,"Young",IF(Table2[[#This Row],[Customer_Age]]&lt;45,"Middle Age","Old"))</f>
        <v>Young</v>
      </c>
      <c r="M2281" s="3">
        <f>IF(Table2[[#This Row],[Delivery_Time_Days]]&gt;=7,Table2[[#This Row],[Customer_Rating]],"")</f>
        <v>2.4</v>
      </c>
      <c r="N2281" s="3" t="str">
        <f>IF(Table2[[#This Row],[Delivery_Time_Days]]&lt;7,Table2[[#This Row],[Customer_Rating]],"")</f>
        <v/>
      </c>
    </row>
    <row r="2282" spans="1:14" x14ac:dyDescent="0.3">
      <c r="A2282">
        <v>2281</v>
      </c>
      <c r="B2282">
        <v>41</v>
      </c>
      <c r="C2282" t="s">
        <v>10</v>
      </c>
      <c r="D2282" t="s">
        <v>20</v>
      </c>
      <c r="E2282" t="s">
        <v>19</v>
      </c>
      <c r="F2282" s="2">
        <v>734.69</v>
      </c>
      <c r="G2282">
        <v>10</v>
      </c>
      <c r="H2282" s="3">
        <v>1.7</v>
      </c>
      <c r="I2282" t="s">
        <v>17</v>
      </c>
      <c r="J2282" s="1">
        <v>46842</v>
      </c>
      <c r="K2282" s="1">
        <f>Table2[[#This Row],[Order_Date]]+Table2[[#This Row],[Delivery_Time_Days]]</f>
        <v>46852</v>
      </c>
      <c r="L2282" t="str">
        <f>IF(Table2[[#This Row],[Customer_Age]]&lt;30,"Young",IF(Table2[[#This Row],[Customer_Age]]&lt;45,"Middle Age","Old"))</f>
        <v>Middle Age</v>
      </c>
      <c r="M2282" s="3">
        <f>IF(Table2[[#This Row],[Delivery_Time_Days]]&gt;=7,Table2[[#This Row],[Customer_Rating]],"")</f>
        <v>1.7</v>
      </c>
      <c r="N2282" s="3" t="str">
        <f>IF(Table2[[#This Row],[Delivery_Time_Days]]&lt;7,Table2[[#This Row],[Customer_Rating]],"")</f>
        <v/>
      </c>
    </row>
    <row r="2283" spans="1:14" x14ac:dyDescent="0.3">
      <c r="A2283">
        <v>2282</v>
      </c>
      <c r="B2283">
        <v>25</v>
      </c>
      <c r="C2283" t="s">
        <v>14</v>
      </c>
      <c r="D2283" t="s">
        <v>15</v>
      </c>
      <c r="E2283" t="s">
        <v>19</v>
      </c>
      <c r="F2283" s="2">
        <v>1378.61</v>
      </c>
      <c r="G2283">
        <v>4</v>
      </c>
      <c r="H2283" s="3">
        <v>2.1</v>
      </c>
      <c r="I2283" t="s">
        <v>13</v>
      </c>
      <c r="J2283" s="1">
        <v>46843</v>
      </c>
      <c r="K2283" s="1">
        <f>Table2[[#This Row],[Order_Date]]+Table2[[#This Row],[Delivery_Time_Days]]</f>
        <v>46847</v>
      </c>
      <c r="L2283" t="str">
        <f>IF(Table2[[#This Row],[Customer_Age]]&lt;30,"Young",IF(Table2[[#This Row],[Customer_Age]]&lt;45,"Middle Age","Old"))</f>
        <v>Young</v>
      </c>
      <c r="M2283" s="3" t="str">
        <f>IF(Table2[[#This Row],[Delivery_Time_Days]]&gt;=7,Table2[[#This Row],[Customer_Rating]],"")</f>
        <v/>
      </c>
      <c r="N2283" s="3">
        <f>IF(Table2[[#This Row],[Delivery_Time_Days]]&lt;7,Table2[[#This Row],[Customer_Rating]],"")</f>
        <v>2.1</v>
      </c>
    </row>
    <row r="2284" spans="1:14" x14ac:dyDescent="0.3">
      <c r="A2284">
        <v>2283</v>
      </c>
      <c r="B2284">
        <v>63</v>
      </c>
      <c r="C2284" t="s">
        <v>23</v>
      </c>
      <c r="D2284" t="s">
        <v>22</v>
      </c>
      <c r="E2284" t="s">
        <v>12</v>
      </c>
      <c r="F2284" s="2">
        <v>832.18</v>
      </c>
      <c r="G2284">
        <v>4</v>
      </c>
      <c r="H2284" s="3">
        <v>5</v>
      </c>
      <c r="I2284" t="s">
        <v>13</v>
      </c>
      <c r="J2284" s="1">
        <v>46844</v>
      </c>
      <c r="K2284" s="1">
        <f>Table2[[#This Row],[Order_Date]]+Table2[[#This Row],[Delivery_Time_Days]]</f>
        <v>46848</v>
      </c>
      <c r="L2284" t="str">
        <f>IF(Table2[[#This Row],[Customer_Age]]&lt;30,"Young",IF(Table2[[#This Row],[Customer_Age]]&lt;45,"Middle Age","Old"))</f>
        <v>Old</v>
      </c>
      <c r="M2284" s="3" t="str">
        <f>IF(Table2[[#This Row],[Delivery_Time_Days]]&gt;=7,Table2[[#This Row],[Customer_Rating]],"")</f>
        <v/>
      </c>
      <c r="N2284" s="3">
        <f>IF(Table2[[#This Row],[Delivery_Time_Days]]&lt;7,Table2[[#This Row],[Customer_Rating]],"")</f>
        <v>5</v>
      </c>
    </row>
    <row r="2285" spans="1:14" x14ac:dyDescent="0.3">
      <c r="A2285">
        <v>2284</v>
      </c>
      <c r="B2285">
        <v>65</v>
      </c>
      <c r="C2285" t="s">
        <v>14</v>
      </c>
      <c r="D2285" t="s">
        <v>20</v>
      </c>
      <c r="E2285" t="s">
        <v>24</v>
      </c>
      <c r="F2285" s="2">
        <v>617.91</v>
      </c>
      <c r="G2285">
        <v>4</v>
      </c>
      <c r="H2285" s="3">
        <v>1</v>
      </c>
      <c r="I2285" t="s">
        <v>13</v>
      </c>
      <c r="J2285" s="1">
        <v>46845</v>
      </c>
      <c r="K2285" s="1">
        <f>Table2[[#This Row],[Order_Date]]+Table2[[#This Row],[Delivery_Time_Days]]</f>
        <v>46849</v>
      </c>
      <c r="L2285" t="str">
        <f>IF(Table2[[#This Row],[Customer_Age]]&lt;30,"Young",IF(Table2[[#This Row],[Customer_Age]]&lt;45,"Middle Age","Old"))</f>
        <v>Old</v>
      </c>
      <c r="M2285" s="3" t="str">
        <f>IF(Table2[[#This Row],[Delivery_Time_Days]]&gt;=7,Table2[[#This Row],[Customer_Rating]],"")</f>
        <v/>
      </c>
      <c r="N2285" s="3">
        <f>IF(Table2[[#This Row],[Delivery_Time_Days]]&lt;7,Table2[[#This Row],[Customer_Rating]],"")</f>
        <v>1</v>
      </c>
    </row>
    <row r="2286" spans="1:14" x14ac:dyDescent="0.3">
      <c r="A2286">
        <v>2285</v>
      </c>
      <c r="B2286">
        <v>65</v>
      </c>
      <c r="C2286" t="s">
        <v>14</v>
      </c>
      <c r="D2286" t="s">
        <v>22</v>
      </c>
      <c r="E2286" t="s">
        <v>21</v>
      </c>
      <c r="F2286" s="2">
        <v>441.37</v>
      </c>
      <c r="G2286">
        <v>4</v>
      </c>
      <c r="H2286" s="3">
        <v>4.9000000000000004</v>
      </c>
      <c r="I2286" t="s">
        <v>17</v>
      </c>
      <c r="J2286" s="1">
        <v>46846</v>
      </c>
      <c r="K2286" s="1">
        <f>Table2[[#This Row],[Order_Date]]+Table2[[#This Row],[Delivery_Time_Days]]</f>
        <v>46850</v>
      </c>
      <c r="L2286" t="str">
        <f>IF(Table2[[#This Row],[Customer_Age]]&lt;30,"Young",IF(Table2[[#This Row],[Customer_Age]]&lt;45,"Middle Age","Old"))</f>
        <v>Old</v>
      </c>
      <c r="M2286" s="3" t="str">
        <f>IF(Table2[[#This Row],[Delivery_Time_Days]]&gt;=7,Table2[[#This Row],[Customer_Rating]],"")</f>
        <v/>
      </c>
      <c r="N2286" s="3">
        <f>IF(Table2[[#This Row],[Delivery_Time_Days]]&lt;7,Table2[[#This Row],[Customer_Rating]],"")</f>
        <v>4.9000000000000004</v>
      </c>
    </row>
    <row r="2287" spans="1:14" x14ac:dyDescent="0.3">
      <c r="A2287">
        <v>2286</v>
      </c>
      <c r="B2287">
        <v>41</v>
      </c>
      <c r="C2287" t="s">
        <v>23</v>
      </c>
      <c r="D2287" t="s">
        <v>25</v>
      </c>
      <c r="E2287" t="s">
        <v>12</v>
      </c>
      <c r="F2287" s="2">
        <v>278.52999999999997</v>
      </c>
      <c r="G2287">
        <v>5</v>
      </c>
      <c r="H2287" s="3">
        <v>1.8</v>
      </c>
      <c r="I2287" t="s">
        <v>17</v>
      </c>
      <c r="J2287" s="1">
        <v>46847</v>
      </c>
      <c r="K2287" s="1">
        <f>Table2[[#This Row],[Order_Date]]+Table2[[#This Row],[Delivery_Time_Days]]</f>
        <v>46852</v>
      </c>
      <c r="L2287" t="str">
        <f>IF(Table2[[#This Row],[Customer_Age]]&lt;30,"Young",IF(Table2[[#This Row],[Customer_Age]]&lt;45,"Middle Age","Old"))</f>
        <v>Middle Age</v>
      </c>
      <c r="M2287" s="3" t="str">
        <f>IF(Table2[[#This Row],[Delivery_Time_Days]]&gt;=7,Table2[[#This Row],[Customer_Rating]],"")</f>
        <v/>
      </c>
      <c r="N2287" s="3">
        <f>IF(Table2[[#This Row],[Delivery_Time_Days]]&lt;7,Table2[[#This Row],[Customer_Rating]],"")</f>
        <v>1.8</v>
      </c>
    </row>
    <row r="2288" spans="1:14" x14ac:dyDescent="0.3">
      <c r="A2288">
        <v>2287</v>
      </c>
      <c r="B2288">
        <v>40</v>
      </c>
      <c r="C2288" t="s">
        <v>10</v>
      </c>
      <c r="D2288" t="s">
        <v>15</v>
      </c>
      <c r="E2288" t="s">
        <v>24</v>
      </c>
      <c r="F2288" s="2">
        <v>863.09</v>
      </c>
      <c r="G2288">
        <v>9</v>
      </c>
      <c r="H2288" s="3">
        <v>1.8</v>
      </c>
      <c r="I2288" t="s">
        <v>13</v>
      </c>
      <c r="J2288" s="1">
        <v>46848</v>
      </c>
      <c r="K2288" s="1">
        <f>Table2[[#This Row],[Order_Date]]+Table2[[#This Row],[Delivery_Time_Days]]</f>
        <v>46857</v>
      </c>
      <c r="L2288" t="str">
        <f>IF(Table2[[#This Row],[Customer_Age]]&lt;30,"Young",IF(Table2[[#This Row],[Customer_Age]]&lt;45,"Middle Age","Old"))</f>
        <v>Middle Age</v>
      </c>
      <c r="M2288" s="3">
        <f>IF(Table2[[#This Row],[Delivery_Time_Days]]&gt;=7,Table2[[#This Row],[Customer_Rating]],"")</f>
        <v>1.8</v>
      </c>
      <c r="N2288" s="3" t="str">
        <f>IF(Table2[[#This Row],[Delivery_Time_Days]]&lt;7,Table2[[#This Row],[Customer_Rating]],"")</f>
        <v/>
      </c>
    </row>
    <row r="2289" spans="1:14" x14ac:dyDescent="0.3">
      <c r="A2289">
        <v>2288</v>
      </c>
      <c r="B2289">
        <v>66</v>
      </c>
      <c r="C2289" t="s">
        <v>23</v>
      </c>
      <c r="D2289" t="s">
        <v>11</v>
      </c>
      <c r="E2289" t="s">
        <v>19</v>
      </c>
      <c r="F2289" s="2">
        <v>1015.09</v>
      </c>
      <c r="G2289">
        <v>5</v>
      </c>
      <c r="H2289" s="3">
        <v>4.9000000000000004</v>
      </c>
      <c r="I2289" t="s">
        <v>13</v>
      </c>
      <c r="J2289" s="1">
        <v>46849</v>
      </c>
      <c r="K2289" s="1">
        <f>Table2[[#This Row],[Order_Date]]+Table2[[#This Row],[Delivery_Time_Days]]</f>
        <v>46854</v>
      </c>
      <c r="L2289" t="str">
        <f>IF(Table2[[#This Row],[Customer_Age]]&lt;30,"Young",IF(Table2[[#This Row],[Customer_Age]]&lt;45,"Middle Age","Old"))</f>
        <v>Old</v>
      </c>
      <c r="M2289" s="3" t="str">
        <f>IF(Table2[[#This Row],[Delivery_Time_Days]]&gt;=7,Table2[[#This Row],[Customer_Rating]],"")</f>
        <v/>
      </c>
      <c r="N2289" s="3">
        <f>IF(Table2[[#This Row],[Delivery_Time_Days]]&lt;7,Table2[[#This Row],[Customer_Rating]],"")</f>
        <v>4.9000000000000004</v>
      </c>
    </row>
    <row r="2290" spans="1:14" x14ac:dyDescent="0.3">
      <c r="A2290">
        <v>2289</v>
      </c>
      <c r="B2290">
        <v>58</v>
      </c>
      <c r="C2290" t="s">
        <v>23</v>
      </c>
      <c r="D2290" t="s">
        <v>18</v>
      </c>
      <c r="E2290" t="s">
        <v>12</v>
      </c>
      <c r="F2290" s="2">
        <v>868.19</v>
      </c>
      <c r="G2290">
        <v>7</v>
      </c>
      <c r="H2290" s="3">
        <v>5</v>
      </c>
      <c r="I2290" t="s">
        <v>17</v>
      </c>
      <c r="J2290" s="1">
        <v>46850</v>
      </c>
      <c r="K2290" s="1">
        <f>Table2[[#This Row],[Order_Date]]+Table2[[#This Row],[Delivery_Time_Days]]</f>
        <v>46857</v>
      </c>
      <c r="L2290" t="str">
        <f>IF(Table2[[#This Row],[Customer_Age]]&lt;30,"Young",IF(Table2[[#This Row],[Customer_Age]]&lt;45,"Middle Age","Old"))</f>
        <v>Old</v>
      </c>
      <c r="M2290" s="3">
        <f>IF(Table2[[#This Row],[Delivery_Time_Days]]&gt;=7,Table2[[#This Row],[Customer_Rating]],"")</f>
        <v>5</v>
      </c>
      <c r="N2290" s="3" t="str">
        <f>IF(Table2[[#This Row],[Delivery_Time_Days]]&lt;7,Table2[[#This Row],[Customer_Rating]],"")</f>
        <v/>
      </c>
    </row>
    <row r="2291" spans="1:14" x14ac:dyDescent="0.3">
      <c r="A2291">
        <v>2290</v>
      </c>
      <c r="B2291">
        <v>66</v>
      </c>
      <c r="C2291" t="s">
        <v>23</v>
      </c>
      <c r="D2291" t="s">
        <v>11</v>
      </c>
      <c r="E2291" t="s">
        <v>19</v>
      </c>
      <c r="F2291" s="2">
        <v>229.71</v>
      </c>
      <c r="G2291">
        <v>1</v>
      </c>
      <c r="H2291" s="3">
        <v>4.9000000000000004</v>
      </c>
      <c r="I2291" t="s">
        <v>17</v>
      </c>
      <c r="J2291" s="1">
        <v>46851</v>
      </c>
      <c r="K2291" s="1">
        <f>Table2[[#This Row],[Order_Date]]+Table2[[#This Row],[Delivery_Time_Days]]</f>
        <v>46852</v>
      </c>
      <c r="L2291" t="str">
        <f>IF(Table2[[#This Row],[Customer_Age]]&lt;30,"Young",IF(Table2[[#This Row],[Customer_Age]]&lt;45,"Middle Age","Old"))</f>
        <v>Old</v>
      </c>
      <c r="M2291" s="3" t="str">
        <f>IF(Table2[[#This Row],[Delivery_Time_Days]]&gt;=7,Table2[[#This Row],[Customer_Rating]],"")</f>
        <v/>
      </c>
      <c r="N2291" s="3">
        <f>IF(Table2[[#This Row],[Delivery_Time_Days]]&lt;7,Table2[[#This Row],[Customer_Rating]],"")</f>
        <v>4.9000000000000004</v>
      </c>
    </row>
    <row r="2292" spans="1:14" x14ac:dyDescent="0.3">
      <c r="A2292">
        <v>2291</v>
      </c>
      <c r="B2292">
        <v>45</v>
      </c>
      <c r="C2292" t="s">
        <v>23</v>
      </c>
      <c r="D2292" t="s">
        <v>22</v>
      </c>
      <c r="E2292" t="s">
        <v>16</v>
      </c>
      <c r="F2292" s="2">
        <v>978.39</v>
      </c>
      <c r="G2292">
        <v>5</v>
      </c>
      <c r="H2292" s="3">
        <v>3.5</v>
      </c>
      <c r="I2292" t="s">
        <v>13</v>
      </c>
      <c r="J2292" s="1">
        <v>46852</v>
      </c>
      <c r="K2292" s="1">
        <f>Table2[[#This Row],[Order_Date]]+Table2[[#This Row],[Delivery_Time_Days]]</f>
        <v>46857</v>
      </c>
      <c r="L2292" t="str">
        <f>IF(Table2[[#This Row],[Customer_Age]]&lt;30,"Young",IF(Table2[[#This Row],[Customer_Age]]&lt;45,"Middle Age","Old"))</f>
        <v>Old</v>
      </c>
      <c r="M2292" s="3" t="str">
        <f>IF(Table2[[#This Row],[Delivery_Time_Days]]&gt;=7,Table2[[#This Row],[Customer_Rating]],"")</f>
        <v/>
      </c>
      <c r="N2292" s="3">
        <f>IF(Table2[[#This Row],[Delivery_Time_Days]]&lt;7,Table2[[#This Row],[Customer_Rating]],"")</f>
        <v>3.5</v>
      </c>
    </row>
    <row r="2293" spans="1:14" x14ac:dyDescent="0.3">
      <c r="A2293">
        <v>2292</v>
      </c>
      <c r="B2293">
        <v>32</v>
      </c>
      <c r="C2293" t="s">
        <v>10</v>
      </c>
      <c r="D2293" t="s">
        <v>22</v>
      </c>
      <c r="E2293" t="s">
        <v>19</v>
      </c>
      <c r="F2293" s="2">
        <v>1464.58</v>
      </c>
      <c r="G2293">
        <v>3</v>
      </c>
      <c r="H2293" s="3">
        <v>1.8</v>
      </c>
      <c r="I2293" t="s">
        <v>13</v>
      </c>
      <c r="J2293" s="1">
        <v>46853</v>
      </c>
      <c r="K2293" s="1">
        <f>Table2[[#This Row],[Order_Date]]+Table2[[#This Row],[Delivery_Time_Days]]</f>
        <v>46856</v>
      </c>
      <c r="L2293" t="str">
        <f>IF(Table2[[#This Row],[Customer_Age]]&lt;30,"Young",IF(Table2[[#This Row],[Customer_Age]]&lt;45,"Middle Age","Old"))</f>
        <v>Middle Age</v>
      </c>
      <c r="M2293" s="3" t="str">
        <f>IF(Table2[[#This Row],[Delivery_Time_Days]]&gt;=7,Table2[[#This Row],[Customer_Rating]],"")</f>
        <v/>
      </c>
      <c r="N2293" s="3">
        <f>IF(Table2[[#This Row],[Delivery_Time_Days]]&lt;7,Table2[[#This Row],[Customer_Rating]],"")</f>
        <v>1.8</v>
      </c>
    </row>
    <row r="2294" spans="1:14" x14ac:dyDescent="0.3">
      <c r="A2294">
        <v>2293</v>
      </c>
      <c r="B2294">
        <v>56</v>
      </c>
      <c r="C2294" t="s">
        <v>23</v>
      </c>
      <c r="D2294" t="s">
        <v>18</v>
      </c>
      <c r="E2294" t="s">
        <v>24</v>
      </c>
      <c r="F2294" s="2">
        <v>40.76</v>
      </c>
      <c r="G2294">
        <v>10</v>
      </c>
      <c r="H2294" s="3">
        <v>5</v>
      </c>
      <c r="I2294" t="s">
        <v>17</v>
      </c>
      <c r="J2294" s="1">
        <v>46854</v>
      </c>
      <c r="K2294" s="1">
        <f>Table2[[#This Row],[Order_Date]]+Table2[[#This Row],[Delivery_Time_Days]]</f>
        <v>46864</v>
      </c>
      <c r="L2294" t="str">
        <f>IF(Table2[[#This Row],[Customer_Age]]&lt;30,"Young",IF(Table2[[#This Row],[Customer_Age]]&lt;45,"Middle Age","Old"))</f>
        <v>Old</v>
      </c>
      <c r="M2294" s="3">
        <f>IF(Table2[[#This Row],[Delivery_Time_Days]]&gt;=7,Table2[[#This Row],[Customer_Rating]],"")</f>
        <v>5</v>
      </c>
      <c r="N2294" s="3" t="str">
        <f>IF(Table2[[#This Row],[Delivery_Time_Days]]&lt;7,Table2[[#This Row],[Customer_Rating]],"")</f>
        <v/>
      </c>
    </row>
    <row r="2295" spans="1:14" x14ac:dyDescent="0.3">
      <c r="A2295">
        <v>2294</v>
      </c>
      <c r="B2295">
        <v>43</v>
      </c>
      <c r="C2295" t="s">
        <v>14</v>
      </c>
      <c r="D2295" t="s">
        <v>18</v>
      </c>
      <c r="E2295" t="s">
        <v>24</v>
      </c>
      <c r="F2295" s="2">
        <v>1453.5</v>
      </c>
      <c r="G2295">
        <v>11</v>
      </c>
      <c r="H2295" s="3">
        <v>3.5</v>
      </c>
      <c r="I2295" t="s">
        <v>13</v>
      </c>
      <c r="J2295" s="1">
        <v>46855</v>
      </c>
      <c r="K2295" s="1">
        <f>Table2[[#This Row],[Order_Date]]+Table2[[#This Row],[Delivery_Time_Days]]</f>
        <v>46866</v>
      </c>
      <c r="L2295" t="str">
        <f>IF(Table2[[#This Row],[Customer_Age]]&lt;30,"Young",IF(Table2[[#This Row],[Customer_Age]]&lt;45,"Middle Age","Old"))</f>
        <v>Middle Age</v>
      </c>
      <c r="M2295" s="3">
        <f>IF(Table2[[#This Row],[Delivery_Time_Days]]&gt;=7,Table2[[#This Row],[Customer_Rating]],"")</f>
        <v>3.5</v>
      </c>
      <c r="N2295" s="3" t="str">
        <f>IF(Table2[[#This Row],[Delivery_Time_Days]]&lt;7,Table2[[#This Row],[Customer_Rating]],"")</f>
        <v/>
      </c>
    </row>
    <row r="2296" spans="1:14" x14ac:dyDescent="0.3">
      <c r="A2296">
        <v>2295</v>
      </c>
      <c r="B2296">
        <v>57</v>
      </c>
      <c r="C2296" t="s">
        <v>23</v>
      </c>
      <c r="D2296" t="s">
        <v>15</v>
      </c>
      <c r="E2296" t="s">
        <v>16</v>
      </c>
      <c r="F2296" s="2">
        <v>886.34</v>
      </c>
      <c r="G2296">
        <v>14</v>
      </c>
      <c r="H2296" s="3">
        <v>4.7</v>
      </c>
      <c r="I2296" t="s">
        <v>13</v>
      </c>
      <c r="J2296" s="1">
        <v>46856</v>
      </c>
      <c r="K2296" s="1">
        <f>Table2[[#This Row],[Order_Date]]+Table2[[#This Row],[Delivery_Time_Days]]</f>
        <v>46870</v>
      </c>
      <c r="L2296" t="str">
        <f>IF(Table2[[#This Row],[Customer_Age]]&lt;30,"Young",IF(Table2[[#This Row],[Customer_Age]]&lt;45,"Middle Age","Old"))</f>
        <v>Old</v>
      </c>
      <c r="M2296" s="3">
        <f>IF(Table2[[#This Row],[Delivery_Time_Days]]&gt;=7,Table2[[#This Row],[Customer_Rating]],"")</f>
        <v>4.7</v>
      </c>
      <c r="N2296" s="3" t="str">
        <f>IF(Table2[[#This Row],[Delivery_Time_Days]]&lt;7,Table2[[#This Row],[Customer_Rating]],"")</f>
        <v/>
      </c>
    </row>
    <row r="2297" spans="1:14" x14ac:dyDescent="0.3">
      <c r="A2297">
        <v>2296</v>
      </c>
      <c r="B2297">
        <v>66</v>
      </c>
      <c r="C2297" t="s">
        <v>14</v>
      </c>
      <c r="D2297" t="s">
        <v>18</v>
      </c>
      <c r="E2297" t="s">
        <v>16</v>
      </c>
      <c r="F2297" s="2">
        <v>552.14</v>
      </c>
      <c r="G2297">
        <v>9</v>
      </c>
      <c r="H2297" s="3">
        <v>2.6</v>
      </c>
      <c r="I2297" t="s">
        <v>13</v>
      </c>
      <c r="J2297" s="1">
        <v>46857</v>
      </c>
      <c r="K2297" s="1">
        <f>Table2[[#This Row],[Order_Date]]+Table2[[#This Row],[Delivery_Time_Days]]</f>
        <v>46866</v>
      </c>
      <c r="L2297" t="str">
        <f>IF(Table2[[#This Row],[Customer_Age]]&lt;30,"Young",IF(Table2[[#This Row],[Customer_Age]]&lt;45,"Middle Age","Old"))</f>
        <v>Old</v>
      </c>
      <c r="M2297" s="3">
        <f>IF(Table2[[#This Row],[Delivery_Time_Days]]&gt;=7,Table2[[#This Row],[Customer_Rating]],"")</f>
        <v>2.6</v>
      </c>
      <c r="N2297" s="3" t="str">
        <f>IF(Table2[[#This Row],[Delivery_Time_Days]]&lt;7,Table2[[#This Row],[Customer_Rating]],"")</f>
        <v/>
      </c>
    </row>
    <row r="2298" spans="1:14" x14ac:dyDescent="0.3">
      <c r="A2298">
        <v>2297</v>
      </c>
      <c r="B2298">
        <v>21</v>
      </c>
      <c r="C2298" t="s">
        <v>14</v>
      </c>
      <c r="D2298" t="s">
        <v>18</v>
      </c>
      <c r="E2298" t="s">
        <v>19</v>
      </c>
      <c r="F2298" s="2">
        <v>408.58</v>
      </c>
      <c r="G2298">
        <v>14</v>
      </c>
      <c r="H2298" s="3">
        <v>4.8</v>
      </c>
      <c r="I2298" t="s">
        <v>17</v>
      </c>
      <c r="J2298" s="1">
        <v>46858</v>
      </c>
      <c r="K2298" s="1">
        <f>Table2[[#This Row],[Order_Date]]+Table2[[#This Row],[Delivery_Time_Days]]</f>
        <v>46872</v>
      </c>
      <c r="L2298" t="str">
        <f>IF(Table2[[#This Row],[Customer_Age]]&lt;30,"Young",IF(Table2[[#This Row],[Customer_Age]]&lt;45,"Middle Age","Old"))</f>
        <v>Young</v>
      </c>
      <c r="M2298" s="3">
        <f>IF(Table2[[#This Row],[Delivery_Time_Days]]&gt;=7,Table2[[#This Row],[Customer_Rating]],"")</f>
        <v>4.8</v>
      </c>
      <c r="N2298" s="3" t="str">
        <f>IF(Table2[[#This Row],[Delivery_Time_Days]]&lt;7,Table2[[#This Row],[Customer_Rating]],"")</f>
        <v/>
      </c>
    </row>
    <row r="2299" spans="1:14" x14ac:dyDescent="0.3">
      <c r="A2299">
        <v>2298</v>
      </c>
      <c r="B2299">
        <v>18</v>
      </c>
      <c r="C2299" t="s">
        <v>14</v>
      </c>
      <c r="D2299" t="s">
        <v>22</v>
      </c>
      <c r="E2299" t="s">
        <v>16</v>
      </c>
      <c r="F2299" s="2">
        <v>724.43</v>
      </c>
      <c r="G2299">
        <v>2</v>
      </c>
      <c r="H2299" s="3">
        <v>1.6</v>
      </c>
      <c r="I2299" t="s">
        <v>17</v>
      </c>
      <c r="J2299" s="1">
        <v>46859</v>
      </c>
      <c r="K2299" s="1">
        <f>Table2[[#This Row],[Order_Date]]+Table2[[#This Row],[Delivery_Time_Days]]</f>
        <v>46861</v>
      </c>
      <c r="L2299" t="str">
        <f>IF(Table2[[#This Row],[Customer_Age]]&lt;30,"Young",IF(Table2[[#This Row],[Customer_Age]]&lt;45,"Middle Age","Old"))</f>
        <v>Young</v>
      </c>
      <c r="M2299" s="3" t="str">
        <f>IF(Table2[[#This Row],[Delivery_Time_Days]]&gt;=7,Table2[[#This Row],[Customer_Rating]],"")</f>
        <v/>
      </c>
      <c r="N2299" s="3">
        <f>IF(Table2[[#This Row],[Delivery_Time_Days]]&lt;7,Table2[[#This Row],[Customer_Rating]],"")</f>
        <v>1.6</v>
      </c>
    </row>
    <row r="2300" spans="1:14" x14ac:dyDescent="0.3">
      <c r="A2300">
        <v>2299</v>
      </c>
      <c r="B2300">
        <v>63</v>
      </c>
      <c r="C2300" t="s">
        <v>10</v>
      </c>
      <c r="D2300" t="s">
        <v>18</v>
      </c>
      <c r="E2300" t="s">
        <v>12</v>
      </c>
      <c r="F2300" s="2">
        <v>1368.84</v>
      </c>
      <c r="G2300">
        <v>5</v>
      </c>
      <c r="H2300" s="3">
        <v>1.3</v>
      </c>
      <c r="I2300" t="s">
        <v>17</v>
      </c>
      <c r="J2300" s="1">
        <v>46860</v>
      </c>
      <c r="K2300" s="1">
        <f>Table2[[#This Row],[Order_Date]]+Table2[[#This Row],[Delivery_Time_Days]]</f>
        <v>46865</v>
      </c>
      <c r="L2300" t="str">
        <f>IF(Table2[[#This Row],[Customer_Age]]&lt;30,"Young",IF(Table2[[#This Row],[Customer_Age]]&lt;45,"Middle Age","Old"))</f>
        <v>Old</v>
      </c>
      <c r="M2300" s="3" t="str">
        <f>IF(Table2[[#This Row],[Delivery_Time_Days]]&gt;=7,Table2[[#This Row],[Customer_Rating]],"")</f>
        <v/>
      </c>
      <c r="N2300" s="3">
        <f>IF(Table2[[#This Row],[Delivery_Time_Days]]&lt;7,Table2[[#This Row],[Customer_Rating]],"")</f>
        <v>1.3</v>
      </c>
    </row>
    <row r="2301" spans="1:14" x14ac:dyDescent="0.3">
      <c r="A2301">
        <v>2300</v>
      </c>
      <c r="B2301">
        <v>19</v>
      </c>
      <c r="C2301" t="s">
        <v>14</v>
      </c>
      <c r="D2301" t="s">
        <v>20</v>
      </c>
      <c r="E2301" t="s">
        <v>24</v>
      </c>
      <c r="F2301" s="2">
        <v>1153.24</v>
      </c>
      <c r="G2301">
        <v>11</v>
      </c>
      <c r="H2301" s="3">
        <v>3.2</v>
      </c>
      <c r="I2301" t="s">
        <v>17</v>
      </c>
      <c r="J2301" s="1">
        <v>46861</v>
      </c>
      <c r="K2301" s="1">
        <f>Table2[[#This Row],[Order_Date]]+Table2[[#This Row],[Delivery_Time_Days]]</f>
        <v>46872</v>
      </c>
      <c r="L2301" t="str">
        <f>IF(Table2[[#This Row],[Customer_Age]]&lt;30,"Young",IF(Table2[[#This Row],[Customer_Age]]&lt;45,"Middle Age","Old"))</f>
        <v>Young</v>
      </c>
      <c r="M2301" s="3">
        <f>IF(Table2[[#This Row],[Delivery_Time_Days]]&gt;=7,Table2[[#This Row],[Customer_Rating]],"")</f>
        <v>3.2</v>
      </c>
      <c r="N2301" s="3" t="str">
        <f>IF(Table2[[#This Row],[Delivery_Time_Days]]&lt;7,Table2[[#This Row],[Customer_Rating]],"")</f>
        <v/>
      </c>
    </row>
    <row r="2302" spans="1:14" x14ac:dyDescent="0.3">
      <c r="A2302">
        <v>2301</v>
      </c>
      <c r="B2302">
        <v>68</v>
      </c>
      <c r="C2302" t="s">
        <v>14</v>
      </c>
      <c r="D2302" t="s">
        <v>20</v>
      </c>
      <c r="E2302" t="s">
        <v>19</v>
      </c>
      <c r="F2302" s="2">
        <v>203.11</v>
      </c>
      <c r="G2302">
        <v>7</v>
      </c>
      <c r="H2302" s="3">
        <v>3.3</v>
      </c>
      <c r="I2302" t="s">
        <v>17</v>
      </c>
      <c r="J2302" s="1">
        <v>46862</v>
      </c>
      <c r="K2302" s="1">
        <f>Table2[[#This Row],[Order_Date]]+Table2[[#This Row],[Delivery_Time_Days]]</f>
        <v>46869</v>
      </c>
      <c r="L2302" t="str">
        <f>IF(Table2[[#This Row],[Customer_Age]]&lt;30,"Young",IF(Table2[[#This Row],[Customer_Age]]&lt;45,"Middle Age","Old"))</f>
        <v>Old</v>
      </c>
      <c r="M2302" s="3">
        <f>IF(Table2[[#This Row],[Delivery_Time_Days]]&gt;=7,Table2[[#This Row],[Customer_Rating]],"")</f>
        <v>3.3</v>
      </c>
      <c r="N2302" s="3" t="str">
        <f>IF(Table2[[#This Row],[Delivery_Time_Days]]&lt;7,Table2[[#This Row],[Customer_Rating]],"")</f>
        <v/>
      </c>
    </row>
    <row r="2303" spans="1:14" x14ac:dyDescent="0.3">
      <c r="A2303">
        <v>2302</v>
      </c>
      <c r="B2303">
        <v>44</v>
      </c>
      <c r="C2303" t="s">
        <v>14</v>
      </c>
      <c r="D2303" t="s">
        <v>25</v>
      </c>
      <c r="E2303" t="s">
        <v>24</v>
      </c>
      <c r="F2303" s="2">
        <v>859.28</v>
      </c>
      <c r="G2303">
        <v>6</v>
      </c>
      <c r="H2303" s="3">
        <v>4.5999999999999996</v>
      </c>
      <c r="I2303" t="s">
        <v>13</v>
      </c>
      <c r="J2303" s="1">
        <v>46863</v>
      </c>
      <c r="K2303" s="1">
        <f>Table2[[#This Row],[Order_Date]]+Table2[[#This Row],[Delivery_Time_Days]]</f>
        <v>46869</v>
      </c>
      <c r="L2303" t="str">
        <f>IF(Table2[[#This Row],[Customer_Age]]&lt;30,"Young",IF(Table2[[#This Row],[Customer_Age]]&lt;45,"Middle Age","Old"))</f>
        <v>Middle Age</v>
      </c>
      <c r="M2303" s="3" t="str">
        <f>IF(Table2[[#This Row],[Delivery_Time_Days]]&gt;=7,Table2[[#This Row],[Customer_Rating]],"")</f>
        <v/>
      </c>
      <c r="N2303" s="3">
        <f>IF(Table2[[#This Row],[Delivery_Time_Days]]&lt;7,Table2[[#This Row],[Customer_Rating]],"")</f>
        <v>4.5999999999999996</v>
      </c>
    </row>
    <row r="2304" spans="1:14" x14ac:dyDescent="0.3">
      <c r="A2304">
        <v>2303</v>
      </c>
      <c r="B2304">
        <v>19</v>
      </c>
      <c r="C2304" t="s">
        <v>10</v>
      </c>
      <c r="D2304" t="s">
        <v>20</v>
      </c>
      <c r="E2304" t="s">
        <v>19</v>
      </c>
      <c r="F2304" s="2">
        <v>813.53</v>
      </c>
      <c r="G2304">
        <v>5</v>
      </c>
      <c r="H2304" s="3">
        <v>2.6</v>
      </c>
      <c r="I2304" t="s">
        <v>13</v>
      </c>
      <c r="J2304" s="1">
        <v>46864</v>
      </c>
      <c r="K2304" s="1">
        <f>Table2[[#This Row],[Order_Date]]+Table2[[#This Row],[Delivery_Time_Days]]</f>
        <v>46869</v>
      </c>
      <c r="L2304" t="str">
        <f>IF(Table2[[#This Row],[Customer_Age]]&lt;30,"Young",IF(Table2[[#This Row],[Customer_Age]]&lt;45,"Middle Age","Old"))</f>
        <v>Young</v>
      </c>
      <c r="M2304" s="3" t="str">
        <f>IF(Table2[[#This Row],[Delivery_Time_Days]]&gt;=7,Table2[[#This Row],[Customer_Rating]],"")</f>
        <v/>
      </c>
      <c r="N2304" s="3">
        <f>IF(Table2[[#This Row],[Delivery_Time_Days]]&lt;7,Table2[[#This Row],[Customer_Rating]],"")</f>
        <v>2.6</v>
      </c>
    </row>
    <row r="2305" spans="1:14" x14ac:dyDescent="0.3">
      <c r="A2305">
        <v>2304</v>
      </c>
      <c r="B2305">
        <v>20</v>
      </c>
      <c r="C2305" t="s">
        <v>14</v>
      </c>
      <c r="D2305" t="s">
        <v>18</v>
      </c>
      <c r="E2305" t="s">
        <v>19</v>
      </c>
      <c r="F2305" s="2">
        <v>1292.82</v>
      </c>
      <c r="G2305">
        <v>5</v>
      </c>
      <c r="H2305" s="3">
        <v>2.1</v>
      </c>
      <c r="I2305" t="s">
        <v>13</v>
      </c>
      <c r="J2305" s="1">
        <v>46865</v>
      </c>
      <c r="K2305" s="1">
        <f>Table2[[#This Row],[Order_Date]]+Table2[[#This Row],[Delivery_Time_Days]]</f>
        <v>46870</v>
      </c>
      <c r="L2305" t="str">
        <f>IF(Table2[[#This Row],[Customer_Age]]&lt;30,"Young",IF(Table2[[#This Row],[Customer_Age]]&lt;45,"Middle Age","Old"))</f>
        <v>Young</v>
      </c>
      <c r="M2305" s="3" t="str">
        <f>IF(Table2[[#This Row],[Delivery_Time_Days]]&gt;=7,Table2[[#This Row],[Customer_Rating]],"")</f>
        <v/>
      </c>
      <c r="N2305" s="3">
        <f>IF(Table2[[#This Row],[Delivery_Time_Days]]&lt;7,Table2[[#This Row],[Customer_Rating]],"")</f>
        <v>2.1</v>
      </c>
    </row>
    <row r="2306" spans="1:14" x14ac:dyDescent="0.3">
      <c r="A2306">
        <v>2305</v>
      </c>
      <c r="B2306">
        <v>50</v>
      </c>
      <c r="C2306" t="s">
        <v>23</v>
      </c>
      <c r="D2306" t="s">
        <v>22</v>
      </c>
      <c r="E2306" t="s">
        <v>21</v>
      </c>
      <c r="F2306" s="2">
        <v>1295.93</v>
      </c>
      <c r="G2306">
        <v>1</v>
      </c>
      <c r="H2306" s="3">
        <v>2.7</v>
      </c>
      <c r="I2306" t="s">
        <v>17</v>
      </c>
      <c r="J2306" s="1">
        <v>46866</v>
      </c>
      <c r="K2306" s="1">
        <f>Table2[[#This Row],[Order_Date]]+Table2[[#This Row],[Delivery_Time_Days]]</f>
        <v>46867</v>
      </c>
      <c r="L2306" t="str">
        <f>IF(Table2[[#This Row],[Customer_Age]]&lt;30,"Young",IF(Table2[[#This Row],[Customer_Age]]&lt;45,"Middle Age","Old"))</f>
        <v>Old</v>
      </c>
      <c r="M2306" s="3" t="str">
        <f>IF(Table2[[#This Row],[Delivery_Time_Days]]&gt;=7,Table2[[#This Row],[Customer_Rating]],"")</f>
        <v/>
      </c>
      <c r="N2306" s="3">
        <f>IF(Table2[[#This Row],[Delivery_Time_Days]]&lt;7,Table2[[#This Row],[Customer_Rating]],"")</f>
        <v>2.7</v>
      </c>
    </row>
    <row r="2307" spans="1:14" x14ac:dyDescent="0.3">
      <c r="A2307">
        <v>2306</v>
      </c>
      <c r="B2307">
        <v>65</v>
      </c>
      <c r="C2307" t="s">
        <v>10</v>
      </c>
      <c r="D2307" t="s">
        <v>18</v>
      </c>
      <c r="E2307" t="s">
        <v>16</v>
      </c>
      <c r="F2307" s="2">
        <v>1202.3399999999999</v>
      </c>
      <c r="G2307">
        <v>4</v>
      </c>
      <c r="H2307" s="3">
        <v>2.7</v>
      </c>
      <c r="I2307" t="s">
        <v>17</v>
      </c>
      <c r="J2307" s="1">
        <v>46867</v>
      </c>
      <c r="K2307" s="1">
        <f>Table2[[#This Row],[Order_Date]]+Table2[[#This Row],[Delivery_Time_Days]]</f>
        <v>46871</v>
      </c>
      <c r="L2307" t="str">
        <f>IF(Table2[[#This Row],[Customer_Age]]&lt;30,"Young",IF(Table2[[#This Row],[Customer_Age]]&lt;45,"Middle Age","Old"))</f>
        <v>Old</v>
      </c>
      <c r="M2307" s="3" t="str">
        <f>IF(Table2[[#This Row],[Delivery_Time_Days]]&gt;=7,Table2[[#This Row],[Customer_Rating]],"")</f>
        <v/>
      </c>
      <c r="N2307" s="3">
        <f>IF(Table2[[#This Row],[Delivery_Time_Days]]&lt;7,Table2[[#This Row],[Customer_Rating]],"")</f>
        <v>2.7</v>
      </c>
    </row>
    <row r="2308" spans="1:14" x14ac:dyDescent="0.3">
      <c r="A2308">
        <v>2307</v>
      </c>
      <c r="B2308">
        <v>19</v>
      </c>
      <c r="C2308" t="s">
        <v>10</v>
      </c>
      <c r="D2308" t="s">
        <v>25</v>
      </c>
      <c r="E2308" t="s">
        <v>19</v>
      </c>
      <c r="F2308" s="2">
        <v>279.14999999999998</v>
      </c>
      <c r="G2308">
        <v>5</v>
      </c>
      <c r="H2308" s="3">
        <v>4.2</v>
      </c>
      <c r="I2308" t="s">
        <v>13</v>
      </c>
      <c r="J2308" s="1">
        <v>46868</v>
      </c>
      <c r="K2308" s="1">
        <f>Table2[[#This Row],[Order_Date]]+Table2[[#This Row],[Delivery_Time_Days]]</f>
        <v>46873</v>
      </c>
      <c r="L2308" t="str">
        <f>IF(Table2[[#This Row],[Customer_Age]]&lt;30,"Young",IF(Table2[[#This Row],[Customer_Age]]&lt;45,"Middle Age","Old"))</f>
        <v>Young</v>
      </c>
      <c r="M2308" s="3" t="str">
        <f>IF(Table2[[#This Row],[Delivery_Time_Days]]&gt;=7,Table2[[#This Row],[Customer_Rating]],"")</f>
        <v/>
      </c>
      <c r="N2308" s="3">
        <f>IF(Table2[[#This Row],[Delivery_Time_Days]]&lt;7,Table2[[#This Row],[Customer_Rating]],"")</f>
        <v>4.2</v>
      </c>
    </row>
    <row r="2309" spans="1:14" x14ac:dyDescent="0.3">
      <c r="A2309">
        <v>2308</v>
      </c>
      <c r="B2309">
        <v>57</v>
      </c>
      <c r="C2309" t="s">
        <v>10</v>
      </c>
      <c r="D2309" t="s">
        <v>15</v>
      </c>
      <c r="E2309" t="s">
        <v>16</v>
      </c>
      <c r="F2309" s="2">
        <v>1158.55</v>
      </c>
      <c r="G2309">
        <v>14</v>
      </c>
      <c r="H2309" s="3">
        <v>3.9</v>
      </c>
      <c r="I2309" t="s">
        <v>13</v>
      </c>
      <c r="J2309" s="1">
        <v>46869</v>
      </c>
      <c r="K2309" s="1">
        <f>Table2[[#This Row],[Order_Date]]+Table2[[#This Row],[Delivery_Time_Days]]</f>
        <v>46883</v>
      </c>
      <c r="L2309" t="str">
        <f>IF(Table2[[#This Row],[Customer_Age]]&lt;30,"Young",IF(Table2[[#This Row],[Customer_Age]]&lt;45,"Middle Age","Old"))</f>
        <v>Old</v>
      </c>
      <c r="M2309" s="3">
        <f>IF(Table2[[#This Row],[Delivery_Time_Days]]&gt;=7,Table2[[#This Row],[Customer_Rating]],"")</f>
        <v>3.9</v>
      </c>
      <c r="N2309" s="3" t="str">
        <f>IF(Table2[[#This Row],[Delivery_Time_Days]]&lt;7,Table2[[#This Row],[Customer_Rating]],"")</f>
        <v/>
      </c>
    </row>
    <row r="2310" spans="1:14" x14ac:dyDescent="0.3">
      <c r="A2310">
        <v>2309</v>
      </c>
      <c r="B2310">
        <v>46</v>
      </c>
      <c r="C2310" t="s">
        <v>14</v>
      </c>
      <c r="D2310" t="s">
        <v>20</v>
      </c>
      <c r="E2310" t="s">
        <v>21</v>
      </c>
      <c r="F2310" s="2">
        <v>375.72</v>
      </c>
      <c r="G2310">
        <v>10</v>
      </c>
      <c r="H2310" s="3">
        <v>1.3</v>
      </c>
      <c r="I2310" t="s">
        <v>13</v>
      </c>
      <c r="J2310" s="1">
        <v>46870</v>
      </c>
      <c r="K2310" s="1">
        <f>Table2[[#This Row],[Order_Date]]+Table2[[#This Row],[Delivery_Time_Days]]</f>
        <v>46880</v>
      </c>
      <c r="L2310" t="str">
        <f>IF(Table2[[#This Row],[Customer_Age]]&lt;30,"Young",IF(Table2[[#This Row],[Customer_Age]]&lt;45,"Middle Age","Old"))</f>
        <v>Old</v>
      </c>
      <c r="M2310" s="3">
        <f>IF(Table2[[#This Row],[Delivery_Time_Days]]&gt;=7,Table2[[#This Row],[Customer_Rating]],"")</f>
        <v>1.3</v>
      </c>
      <c r="N2310" s="3" t="str">
        <f>IF(Table2[[#This Row],[Delivery_Time_Days]]&lt;7,Table2[[#This Row],[Customer_Rating]],"")</f>
        <v/>
      </c>
    </row>
    <row r="2311" spans="1:14" x14ac:dyDescent="0.3">
      <c r="A2311">
        <v>2310</v>
      </c>
      <c r="B2311">
        <v>31</v>
      </c>
      <c r="C2311" t="s">
        <v>14</v>
      </c>
      <c r="D2311" t="s">
        <v>22</v>
      </c>
      <c r="E2311" t="s">
        <v>24</v>
      </c>
      <c r="F2311" s="2">
        <v>297.33</v>
      </c>
      <c r="G2311">
        <v>8</v>
      </c>
      <c r="H2311" s="3">
        <v>1.4</v>
      </c>
      <c r="I2311" t="s">
        <v>13</v>
      </c>
      <c r="J2311" s="1">
        <v>46871</v>
      </c>
      <c r="K2311" s="1">
        <f>Table2[[#This Row],[Order_Date]]+Table2[[#This Row],[Delivery_Time_Days]]</f>
        <v>46879</v>
      </c>
      <c r="L2311" t="str">
        <f>IF(Table2[[#This Row],[Customer_Age]]&lt;30,"Young",IF(Table2[[#This Row],[Customer_Age]]&lt;45,"Middle Age","Old"))</f>
        <v>Middle Age</v>
      </c>
      <c r="M2311" s="3">
        <f>IF(Table2[[#This Row],[Delivery_Time_Days]]&gt;=7,Table2[[#This Row],[Customer_Rating]],"")</f>
        <v>1.4</v>
      </c>
      <c r="N2311" s="3" t="str">
        <f>IF(Table2[[#This Row],[Delivery_Time_Days]]&lt;7,Table2[[#This Row],[Customer_Rating]],"")</f>
        <v/>
      </c>
    </row>
    <row r="2312" spans="1:14" x14ac:dyDescent="0.3">
      <c r="A2312">
        <v>2311</v>
      </c>
      <c r="B2312">
        <v>19</v>
      </c>
      <c r="C2312" t="s">
        <v>10</v>
      </c>
      <c r="D2312" t="s">
        <v>22</v>
      </c>
      <c r="E2312" t="s">
        <v>21</v>
      </c>
      <c r="F2312" s="2">
        <v>1262.1500000000001</v>
      </c>
      <c r="G2312">
        <v>8</v>
      </c>
      <c r="H2312" s="3">
        <v>2.5</v>
      </c>
      <c r="I2312" t="s">
        <v>13</v>
      </c>
      <c r="J2312" s="1">
        <v>46872</v>
      </c>
      <c r="K2312" s="1">
        <f>Table2[[#This Row],[Order_Date]]+Table2[[#This Row],[Delivery_Time_Days]]</f>
        <v>46880</v>
      </c>
      <c r="L2312" t="str">
        <f>IF(Table2[[#This Row],[Customer_Age]]&lt;30,"Young",IF(Table2[[#This Row],[Customer_Age]]&lt;45,"Middle Age","Old"))</f>
        <v>Young</v>
      </c>
      <c r="M2312" s="3">
        <f>IF(Table2[[#This Row],[Delivery_Time_Days]]&gt;=7,Table2[[#This Row],[Customer_Rating]],"")</f>
        <v>2.5</v>
      </c>
      <c r="N2312" s="3" t="str">
        <f>IF(Table2[[#This Row],[Delivery_Time_Days]]&lt;7,Table2[[#This Row],[Customer_Rating]],"")</f>
        <v/>
      </c>
    </row>
    <row r="2313" spans="1:14" x14ac:dyDescent="0.3">
      <c r="A2313">
        <v>2312</v>
      </c>
      <c r="B2313">
        <v>56</v>
      </c>
      <c r="C2313" t="s">
        <v>10</v>
      </c>
      <c r="D2313" t="s">
        <v>22</v>
      </c>
      <c r="E2313" t="s">
        <v>16</v>
      </c>
      <c r="F2313" s="2">
        <v>712.69</v>
      </c>
      <c r="G2313">
        <v>6</v>
      </c>
      <c r="H2313" s="3">
        <v>1.3</v>
      </c>
      <c r="I2313" t="s">
        <v>17</v>
      </c>
      <c r="J2313" s="1">
        <v>46873</v>
      </c>
      <c r="K2313" s="1">
        <f>Table2[[#This Row],[Order_Date]]+Table2[[#This Row],[Delivery_Time_Days]]</f>
        <v>46879</v>
      </c>
      <c r="L2313" t="str">
        <f>IF(Table2[[#This Row],[Customer_Age]]&lt;30,"Young",IF(Table2[[#This Row],[Customer_Age]]&lt;45,"Middle Age","Old"))</f>
        <v>Old</v>
      </c>
      <c r="M2313" s="3" t="str">
        <f>IF(Table2[[#This Row],[Delivery_Time_Days]]&gt;=7,Table2[[#This Row],[Customer_Rating]],"")</f>
        <v/>
      </c>
      <c r="N2313" s="3">
        <f>IF(Table2[[#This Row],[Delivery_Time_Days]]&lt;7,Table2[[#This Row],[Customer_Rating]],"")</f>
        <v>1.3</v>
      </c>
    </row>
    <row r="2314" spans="1:14" x14ac:dyDescent="0.3">
      <c r="A2314">
        <v>2313</v>
      </c>
      <c r="B2314">
        <v>22</v>
      </c>
      <c r="C2314" t="s">
        <v>23</v>
      </c>
      <c r="D2314" t="s">
        <v>25</v>
      </c>
      <c r="E2314" t="s">
        <v>19</v>
      </c>
      <c r="F2314" s="2">
        <v>1292.56</v>
      </c>
      <c r="G2314">
        <v>4</v>
      </c>
      <c r="H2314" s="3">
        <v>2.2999999999999998</v>
      </c>
      <c r="I2314" t="s">
        <v>17</v>
      </c>
      <c r="J2314" s="1">
        <v>46874</v>
      </c>
      <c r="K2314" s="1">
        <f>Table2[[#This Row],[Order_Date]]+Table2[[#This Row],[Delivery_Time_Days]]</f>
        <v>46878</v>
      </c>
      <c r="L2314" t="str">
        <f>IF(Table2[[#This Row],[Customer_Age]]&lt;30,"Young",IF(Table2[[#This Row],[Customer_Age]]&lt;45,"Middle Age","Old"))</f>
        <v>Young</v>
      </c>
      <c r="M2314" s="3" t="str">
        <f>IF(Table2[[#This Row],[Delivery_Time_Days]]&gt;=7,Table2[[#This Row],[Customer_Rating]],"")</f>
        <v/>
      </c>
      <c r="N2314" s="3">
        <f>IF(Table2[[#This Row],[Delivery_Time_Days]]&lt;7,Table2[[#This Row],[Customer_Rating]],"")</f>
        <v>2.2999999999999998</v>
      </c>
    </row>
    <row r="2315" spans="1:14" x14ac:dyDescent="0.3">
      <c r="A2315">
        <v>2314</v>
      </c>
      <c r="B2315">
        <v>26</v>
      </c>
      <c r="C2315" t="s">
        <v>14</v>
      </c>
      <c r="D2315" t="s">
        <v>22</v>
      </c>
      <c r="E2315" t="s">
        <v>21</v>
      </c>
      <c r="F2315" s="2">
        <v>886.61</v>
      </c>
      <c r="G2315">
        <v>3</v>
      </c>
      <c r="H2315" s="3">
        <v>4.8</v>
      </c>
      <c r="I2315" t="s">
        <v>13</v>
      </c>
      <c r="J2315" s="1">
        <v>46875</v>
      </c>
      <c r="K2315" s="1">
        <f>Table2[[#This Row],[Order_Date]]+Table2[[#This Row],[Delivery_Time_Days]]</f>
        <v>46878</v>
      </c>
      <c r="L2315" t="str">
        <f>IF(Table2[[#This Row],[Customer_Age]]&lt;30,"Young",IF(Table2[[#This Row],[Customer_Age]]&lt;45,"Middle Age","Old"))</f>
        <v>Young</v>
      </c>
      <c r="M2315" s="3" t="str">
        <f>IF(Table2[[#This Row],[Delivery_Time_Days]]&gt;=7,Table2[[#This Row],[Customer_Rating]],"")</f>
        <v/>
      </c>
      <c r="N2315" s="3">
        <f>IF(Table2[[#This Row],[Delivery_Time_Days]]&lt;7,Table2[[#This Row],[Customer_Rating]],"")</f>
        <v>4.8</v>
      </c>
    </row>
    <row r="2316" spans="1:14" x14ac:dyDescent="0.3">
      <c r="A2316">
        <v>2315</v>
      </c>
      <c r="B2316">
        <v>25</v>
      </c>
      <c r="C2316" t="s">
        <v>14</v>
      </c>
      <c r="D2316" t="s">
        <v>25</v>
      </c>
      <c r="E2316" t="s">
        <v>16</v>
      </c>
      <c r="F2316" s="2">
        <v>1329.37</v>
      </c>
      <c r="G2316">
        <v>6</v>
      </c>
      <c r="H2316" s="3">
        <v>3.9</v>
      </c>
      <c r="I2316" t="s">
        <v>17</v>
      </c>
      <c r="J2316" s="1">
        <v>46876</v>
      </c>
      <c r="K2316" s="1">
        <f>Table2[[#This Row],[Order_Date]]+Table2[[#This Row],[Delivery_Time_Days]]</f>
        <v>46882</v>
      </c>
      <c r="L2316" t="str">
        <f>IF(Table2[[#This Row],[Customer_Age]]&lt;30,"Young",IF(Table2[[#This Row],[Customer_Age]]&lt;45,"Middle Age","Old"))</f>
        <v>Young</v>
      </c>
      <c r="M2316" s="3" t="str">
        <f>IF(Table2[[#This Row],[Delivery_Time_Days]]&gt;=7,Table2[[#This Row],[Customer_Rating]],"")</f>
        <v/>
      </c>
      <c r="N2316" s="3">
        <f>IF(Table2[[#This Row],[Delivery_Time_Days]]&lt;7,Table2[[#This Row],[Customer_Rating]],"")</f>
        <v>3.9</v>
      </c>
    </row>
    <row r="2317" spans="1:14" x14ac:dyDescent="0.3">
      <c r="A2317">
        <v>2316</v>
      </c>
      <c r="B2317">
        <v>43</v>
      </c>
      <c r="C2317" t="s">
        <v>10</v>
      </c>
      <c r="D2317" t="s">
        <v>18</v>
      </c>
      <c r="E2317" t="s">
        <v>24</v>
      </c>
      <c r="F2317" s="2">
        <v>396.23</v>
      </c>
      <c r="G2317">
        <v>12</v>
      </c>
      <c r="H2317" s="3">
        <v>3.8</v>
      </c>
      <c r="I2317" t="s">
        <v>13</v>
      </c>
      <c r="J2317" s="1">
        <v>46877</v>
      </c>
      <c r="K2317" s="1">
        <f>Table2[[#This Row],[Order_Date]]+Table2[[#This Row],[Delivery_Time_Days]]</f>
        <v>46889</v>
      </c>
      <c r="L2317" t="str">
        <f>IF(Table2[[#This Row],[Customer_Age]]&lt;30,"Young",IF(Table2[[#This Row],[Customer_Age]]&lt;45,"Middle Age","Old"))</f>
        <v>Middle Age</v>
      </c>
      <c r="M2317" s="3">
        <f>IF(Table2[[#This Row],[Delivery_Time_Days]]&gt;=7,Table2[[#This Row],[Customer_Rating]],"")</f>
        <v>3.8</v>
      </c>
      <c r="N2317" s="3" t="str">
        <f>IF(Table2[[#This Row],[Delivery_Time_Days]]&lt;7,Table2[[#This Row],[Customer_Rating]],"")</f>
        <v/>
      </c>
    </row>
    <row r="2318" spans="1:14" x14ac:dyDescent="0.3">
      <c r="A2318">
        <v>2317</v>
      </c>
      <c r="B2318">
        <v>63</v>
      </c>
      <c r="C2318" t="s">
        <v>23</v>
      </c>
      <c r="D2318" t="s">
        <v>15</v>
      </c>
      <c r="E2318" t="s">
        <v>19</v>
      </c>
      <c r="F2318" s="2">
        <v>393.14</v>
      </c>
      <c r="G2318">
        <v>2</v>
      </c>
      <c r="H2318" s="3">
        <v>4</v>
      </c>
      <c r="I2318" t="s">
        <v>13</v>
      </c>
      <c r="J2318" s="1">
        <v>46878</v>
      </c>
      <c r="K2318" s="1">
        <f>Table2[[#This Row],[Order_Date]]+Table2[[#This Row],[Delivery_Time_Days]]</f>
        <v>46880</v>
      </c>
      <c r="L2318" t="str">
        <f>IF(Table2[[#This Row],[Customer_Age]]&lt;30,"Young",IF(Table2[[#This Row],[Customer_Age]]&lt;45,"Middle Age","Old"))</f>
        <v>Old</v>
      </c>
      <c r="M2318" s="3" t="str">
        <f>IF(Table2[[#This Row],[Delivery_Time_Days]]&gt;=7,Table2[[#This Row],[Customer_Rating]],"")</f>
        <v/>
      </c>
      <c r="N2318" s="3">
        <f>IF(Table2[[#This Row],[Delivery_Time_Days]]&lt;7,Table2[[#This Row],[Customer_Rating]],"")</f>
        <v>4</v>
      </c>
    </row>
    <row r="2319" spans="1:14" x14ac:dyDescent="0.3">
      <c r="A2319">
        <v>2318</v>
      </c>
      <c r="B2319">
        <v>33</v>
      </c>
      <c r="C2319" t="s">
        <v>14</v>
      </c>
      <c r="D2319" t="s">
        <v>25</v>
      </c>
      <c r="E2319" t="s">
        <v>24</v>
      </c>
      <c r="F2319" s="2">
        <v>498.96</v>
      </c>
      <c r="G2319">
        <v>8</v>
      </c>
      <c r="H2319" s="3">
        <v>4.9000000000000004</v>
      </c>
      <c r="I2319" t="s">
        <v>17</v>
      </c>
      <c r="J2319" s="1">
        <v>46879</v>
      </c>
      <c r="K2319" s="1">
        <f>Table2[[#This Row],[Order_Date]]+Table2[[#This Row],[Delivery_Time_Days]]</f>
        <v>46887</v>
      </c>
      <c r="L2319" t="str">
        <f>IF(Table2[[#This Row],[Customer_Age]]&lt;30,"Young",IF(Table2[[#This Row],[Customer_Age]]&lt;45,"Middle Age","Old"))</f>
        <v>Middle Age</v>
      </c>
      <c r="M2319" s="3">
        <f>IF(Table2[[#This Row],[Delivery_Time_Days]]&gt;=7,Table2[[#This Row],[Customer_Rating]],"")</f>
        <v>4.9000000000000004</v>
      </c>
      <c r="N2319" s="3" t="str">
        <f>IF(Table2[[#This Row],[Delivery_Time_Days]]&lt;7,Table2[[#This Row],[Customer_Rating]],"")</f>
        <v/>
      </c>
    </row>
    <row r="2320" spans="1:14" x14ac:dyDescent="0.3">
      <c r="A2320">
        <v>2319</v>
      </c>
      <c r="B2320">
        <v>43</v>
      </c>
      <c r="C2320" t="s">
        <v>23</v>
      </c>
      <c r="D2320" t="s">
        <v>18</v>
      </c>
      <c r="E2320" t="s">
        <v>24</v>
      </c>
      <c r="F2320" s="2">
        <v>527.13</v>
      </c>
      <c r="G2320">
        <v>7</v>
      </c>
      <c r="H2320" s="3">
        <v>4.2</v>
      </c>
      <c r="I2320" t="s">
        <v>17</v>
      </c>
      <c r="J2320" s="1">
        <v>46880</v>
      </c>
      <c r="K2320" s="1">
        <f>Table2[[#This Row],[Order_Date]]+Table2[[#This Row],[Delivery_Time_Days]]</f>
        <v>46887</v>
      </c>
      <c r="L2320" t="str">
        <f>IF(Table2[[#This Row],[Customer_Age]]&lt;30,"Young",IF(Table2[[#This Row],[Customer_Age]]&lt;45,"Middle Age","Old"))</f>
        <v>Middle Age</v>
      </c>
      <c r="M2320" s="3">
        <f>IF(Table2[[#This Row],[Delivery_Time_Days]]&gt;=7,Table2[[#This Row],[Customer_Rating]],"")</f>
        <v>4.2</v>
      </c>
      <c r="N2320" s="3" t="str">
        <f>IF(Table2[[#This Row],[Delivery_Time_Days]]&lt;7,Table2[[#This Row],[Customer_Rating]],"")</f>
        <v/>
      </c>
    </row>
    <row r="2321" spans="1:14" x14ac:dyDescent="0.3">
      <c r="A2321">
        <v>2320</v>
      </c>
      <c r="B2321">
        <v>24</v>
      </c>
      <c r="C2321" t="s">
        <v>10</v>
      </c>
      <c r="D2321" t="s">
        <v>20</v>
      </c>
      <c r="E2321" t="s">
        <v>24</v>
      </c>
      <c r="F2321" s="2">
        <v>1357.51</v>
      </c>
      <c r="G2321">
        <v>6</v>
      </c>
      <c r="H2321" s="3">
        <v>3.1</v>
      </c>
      <c r="I2321" t="s">
        <v>17</v>
      </c>
      <c r="J2321" s="1">
        <v>46881</v>
      </c>
      <c r="K2321" s="1">
        <f>Table2[[#This Row],[Order_Date]]+Table2[[#This Row],[Delivery_Time_Days]]</f>
        <v>46887</v>
      </c>
      <c r="L2321" t="str">
        <f>IF(Table2[[#This Row],[Customer_Age]]&lt;30,"Young",IF(Table2[[#This Row],[Customer_Age]]&lt;45,"Middle Age","Old"))</f>
        <v>Young</v>
      </c>
      <c r="M2321" s="3" t="str">
        <f>IF(Table2[[#This Row],[Delivery_Time_Days]]&gt;=7,Table2[[#This Row],[Customer_Rating]],"")</f>
        <v/>
      </c>
      <c r="N2321" s="3">
        <f>IF(Table2[[#This Row],[Delivery_Time_Days]]&lt;7,Table2[[#This Row],[Customer_Rating]],"")</f>
        <v>3.1</v>
      </c>
    </row>
    <row r="2322" spans="1:14" x14ac:dyDescent="0.3">
      <c r="A2322">
        <v>2321</v>
      </c>
      <c r="B2322">
        <v>19</v>
      </c>
      <c r="C2322" t="s">
        <v>14</v>
      </c>
      <c r="D2322" t="s">
        <v>25</v>
      </c>
      <c r="E2322" t="s">
        <v>16</v>
      </c>
      <c r="F2322" s="2">
        <v>356.36</v>
      </c>
      <c r="G2322">
        <v>8</v>
      </c>
      <c r="H2322" s="3">
        <v>1.6</v>
      </c>
      <c r="I2322" t="s">
        <v>17</v>
      </c>
      <c r="J2322" s="1">
        <v>46882</v>
      </c>
      <c r="K2322" s="1">
        <f>Table2[[#This Row],[Order_Date]]+Table2[[#This Row],[Delivery_Time_Days]]</f>
        <v>46890</v>
      </c>
      <c r="L2322" t="str">
        <f>IF(Table2[[#This Row],[Customer_Age]]&lt;30,"Young",IF(Table2[[#This Row],[Customer_Age]]&lt;45,"Middle Age","Old"))</f>
        <v>Young</v>
      </c>
      <c r="M2322" s="3">
        <f>IF(Table2[[#This Row],[Delivery_Time_Days]]&gt;=7,Table2[[#This Row],[Customer_Rating]],"")</f>
        <v>1.6</v>
      </c>
      <c r="N2322" s="3" t="str">
        <f>IF(Table2[[#This Row],[Delivery_Time_Days]]&lt;7,Table2[[#This Row],[Customer_Rating]],"")</f>
        <v/>
      </c>
    </row>
    <row r="2323" spans="1:14" x14ac:dyDescent="0.3">
      <c r="A2323">
        <v>2322</v>
      </c>
      <c r="B2323">
        <v>22</v>
      </c>
      <c r="C2323" t="s">
        <v>10</v>
      </c>
      <c r="D2323" t="s">
        <v>15</v>
      </c>
      <c r="E2323" t="s">
        <v>16</v>
      </c>
      <c r="F2323" s="2">
        <v>1496.62</v>
      </c>
      <c r="G2323">
        <v>5</v>
      </c>
      <c r="H2323" s="3">
        <v>3.5</v>
      </c>
      <c r="I2323" t="s">
        <v>17</v>
      </c>
      <c r="J2323" s="1">
        <v>46883</v>
      </c>
      <c r="K2323" s="1">
        <f>Table2[[#This Row],[Order_Date]]+Table2[[#This Row],[Delivery_Time_Days]]</f>
        <v>46888</v>
      </c>
      <c r="L2323" t="str">
        <f>IF(Table2[[#This Row],[Customer_Age]]&lt;30,"Young",IF(Table2[[#This Row],[Customer_Age]]&lt;45,"Middle Age","Old"))</f>
        <v>Young</v>
      </c>
      <c r="M2323" s="3" t="str">
        <f>IF(Table2[[#This Row],[Delivery_Time_Days]]&gt;=7,Table2[[#This Row],[Customer_Rating]],"")</f>
        <v/>
      </c>
      <c r="N2323" s="3">
        <f>IF(Table2[[#This Row],[Delivery_Time_Days]]&lt;7,Table2[[#This Row],[Customer_Rating]],"")</f>
        <v>3.5</v>
      </c>
    </row>
    <row r="2324" spans="1:14" x14ac:dyDescent="0.3">
      <c r="A2324">
        <v>2323</v>
      </c>
      <c r="B2324">
        <v>34</v>
      </c>
      <c r="C2324" t="s">
        <v>23</v>
      </c>
      <c r="D2324" t="s">
        <v>18</v>
      </c>
      <c r="E2324" t="s">
        <v>12</v>
      </c>
      <c r="F2324" s="2">
        <v>458.01</v>
      </c>
      <c r="G2324">
        <v>5</v>
      </c>
      <c r="H2324" s="3">
        <v>2.2000000000000002</v>
      </c>
      <c r="I2324" t="s">
        <v>17</v>
      </c>
      <c r="J2324" s="1">
        <v>46884</v>
      </c>
      <c r="K2324" s="1">
        <f>Table2[[#This Row],[Order_Date]]+Table2[[#This Row],[Delivery_Time_Days]]</f>
        <v>46889</v>
      </c>
      <c r="L2324" t="str">
        <f>IF(Table2[[#This Row],[Customer_Age]]&lt;30,"Young",IF(Table2[[#This Row],[Customer_Age]]&lt;45,"Middle Age","Old"))</f>
        <v>Middle Age</v>
      </c>
      <c r="M2324" s="3" t="str">
        <f>IF(Table2[[#This Row],[Delivery_Time_Days]]&gt;=7,Table2[[#This Row],[Customer_Rating]],"")</f>
        <v/>
      </c>
      <c r="N2324" s="3">
        <f>IF(Table2[[#This Row],[Delivery_Time_Days]]&lt;7,Table2[[#This Row],[Customer_Rating]],"")</f>
        <v>2.2000000000000002</v>
      </c>
    </row>
    <row r="2325" spans="1:14" x14ac:dyDescent="0.3">
      <c r="A2325">
        <v>2324</v>
      </c>
      <c r="B2325">
        <v>63</v>
      </c>
      <c r="C2325" t="s">
        <v>14</v>
      </c>
      <c r="D2325" t="s">
        <v>18</v>
      </c>
      <c r="E2325" t="s">
        <v>12</v>
      </c>
      <c r="F2325" s="2">
        <v>796.06</v>
      </c>
      <c r="G2325">
        <v>7</v>
      </c>
      <c r="H2325" s="3">
        <v>1.3</v>
      </c>
      <c r="I2325" t="s">
        <v>13</v>
      </c>
      <c r="J2325" s="1">
        <v>46885</v>
      </c>
      <c r="K2325" s="1">
        <f>Table2[[#This Row],[Order_Date]]+Table2[[#This Row],[Delivery_Time_Days]]</f>
        <v>46892</v>
      </c>
      <c r="L2325" t="str">
        <f>IF(Table2[[#This Row],[Customer_Age]]&lt;30,"Young",IF(Table2[[#This Row],[Customer_Age]]&lt;45,"Middle Age","Old"))</f>
        <v>Old</v>
      </c>
      <c r="M2325" s="3">
        <f>IF(Table2[[#This Row],[Delivery_Time_Days]]&gt;=7,Table2[[#This Row],[Customer_Rating]],"")</f>
        <v>1.3</v>
      </c>
      <c r="N2325" s="3" t="str">
        <f>IF(Table2[[#This Row],[Delivery_Time_Days]]&lt;7,Table2[[#This Row],[Customer_Rating]],"")</f>
        <v/>
      </c>
    </row>
    <row r="2326" spans="1:14" x14ac:dyDescent="0.3">
      <c r="A2326">
        <v>2325</v>
      </c>
      <c r="B2326">
        <v>19</v>
      </c>
      <c r="C2326" t="s">
        <v>23</v>
      </c>
      <c r="D2326" t="s">
        <v>15</v>
      </c>
      <c r="E2326" t="s">
        <v>21</v>
      </c>
      <c r="F2326" s="2">
        <v>478.59</v>
      </c>
      <c r="G2326">
        <v>10</v>
      </c>
      <c r="H2326" s="3">
        <v>4</v>
      </c>
      <c r="I2326" t="s">
        <v>13</v>
      </c>
      <c r="J2326" s="1">
        <v>46886</v>
      </c>
      <c r="K2326" s="1">
        <f>Table2[[#This Row],[Order_Date]]+Table2[[#This Row],[Delivery_Time_Days]]</f>
        <v>46896</v>
      </c>
      <c r="L2326" t="str">
        <f>IF(Table2[[#This Row],[Customer_Age]]&lt;30,"Young",IF(Table2[[#This Row],[Customer_Age]]&lt;45,"Middle Age","Old"))</f>
        <v>Young</v>
      </c>
      <c r="M2326" s="3">
        <f>IF(Table2[[#This Row],[Delivery_Time_Days]]&gt;=7,Table2[[#This Row],[Customer_Rating]],"")</f>
        <v>4</v>
      </c>
      <c r="N2326" s="3" t="str">
        <f>IF(Table2[[#This Row],[Delivery_Time_Days]]&lt;7,Table2[[#This Row],[Customer_Rating]],"")</f>
        <v/>
      </c>
    </row>
    <row r="2327" spans="1:14" x14ac:dyDescent="0.3">
      <c r="A2327">
        <v>2326</v>
      </c>
      <c r="B2327">
        <v>67</v>
      </c>
      <c r="C2327" t="s">
        <v>10</v>
      </c>
      <c r="D2327" t="s">
        <v>25</v>
      </c>
      <c r="E2327" t="s">
        <v>24</v>
      </c>
      <c r="F2327" s="2">
        <v>150.08000000000001</v>
      </c>
      <c r="G2327">
        <v>14</v>
      </c>
      <c r="H2327" s="3">
        <v>4.9000000000000004</v>
      </c>
      <c r="I2327" t="s">
        <v>17</v>
      </c>
      <c r="J2327" s="1">
        <v>46887</v>
      </c>
      <c r="K2327" s="1">
        <f>Table2[[#This Row],[Order_Date]]+Table2[[#This Row],[Delivery_Time_Days]]</f>
        <v>46901</v>
      </c>
      <c r="L2327" t="str">
        <f>IF(Table2[[#This Row],[Customer_Age]]&lt;30,"Young",IF(Table2[[#This Row],[Customer_Age]]&lt;45,"Middle Age","Old"))</f>
        <v>Old</v>
      </c>
      <c r="M2327" s="3">
        <f>IF(Table2[[#This Row],[Delivery_Time_Days]]&gt;=7,Table2[[#This Row],[Customer_Rating]],"")</f>
        <v>4.9000000000000004</v>
      </c>
      <c r="N2327" s="3" t="str">
        <f>IF(Table2[[#This Row],[Delivery_Time_Days]]&lt;7,Table2[[#This Row],[Customer_Rating]],"")</f>
        <v/>
      </c>
    </row>
    <row r="2328" spans="1:14" x14ac:dyDescent="0.3">
      <c r="A2328">
        <v>2327</v>
      </c>
      <c r="B2328">
        <v>46</v>
      </c>
      <c r="C2328" t="s">
        <v>10</v>
      </c>
      <c r="D2328" t="s">
        <v>22</v>
      </c>
      <c r="E2328" t="s">
        <v>12</v>
      </c>
      <c r="F2328" s="2">
        <v>362.81</v>
      </c>
      <c r="G2328">
        <v>5</v>
      </c>
      <c r="H2328" s="3">
        <v>2.8</v>
      </c>
      <c r="I2328" t="s">
        <v>13</v>
      </c>
      <c r="J2328" s="1">
        <v>46888</v>
      </c>
      <c r="K2328" s="1">
        <f>Table2[[#This Row],[Order_Date]]+Table2[[#This Row],[Delivery_Time_Days]]</f>
        <v>46893</v>
      </c>
      <c r="L2328" t="str">
        <f>IF(Table2[[#This Row],[Customer_Age]]&lt;30,"Young",IF(Table2[[#This Row],[Customer_Age]]&lt;45,"Middle Age","Old"))</f>
        <v>Old</v>
      </c>
      <c r="M2328" s="3" t="str">
        <f>IF(Table2[[#This Row],[Delivery_Time_Days]]&gt;=7,Table2[[#This Row],[Customer_Rating]],"")</f>
        <v/>
      </c>
      <c r="N2328" s="3">
        <f>IF(Table2[[#This Row],[Delivery_Time_Days]]&lt;7,Table2[[#This Row],[Customer_Rating]],"")</f>
        <v>2.8</v>
      </c>
    </row>
    <row r="2329" spans="1:14" x14ac:dyDescent="0.3">
      <c r="A2329">
        <v>2328</v>
      </c>
      <c r="B2329">
        <v>65</v>
      </c>
      <c r="C2329" t="s">
        <v>10</v>
      </c>
      <c r="D2329" t="s">
        <v>22</v>
      </c>
      <c r="E2329" t="s">
        <v>21</v>
      </c>
      <c r="F2329" s="2">
        <v>754.44</v>
      </c>
      <c r="G2329">
        <v>9</v>
      </c>
      <c r="H2329" s="3">
        <v>3.9</v>
      </c>
      <c r="I2329" t="s">
        <v>13</v>
      </c>
      <c r="J2329" s="1">
        <v>46889</v>
      </c>
      <c r="K2329" s="1">
        <f>Table2[[#This Row],[Order_Date]]+Table2[[#This Row],[Delivery_Time_Days]]</f>
        <v>46898</v>
      </c>
      <c r="L2329" t="str">
        <f>IF(Table2[[#This Row],[Customer_Age]]&lt;30,"Young",IF(Table2[[#This Row],[Customer_Age]]&lt;45,"Middle Age","Old"))</f>
        <v>Old</v>
      </c>
      <c r="M2329" s="3">
        <f>IF(Table2[[#This Row],[Delivery_Time_Days]]&gt;=7,Table2[[#This Row],[Customer_Rating]],"")</f>
        <v>3.9</v>
      </c>
      <c r="N2329" s="3" t="str">
        <f>IF(Table2[[#This Row],[Delivery_Time_Days]]&lt;7,Table2[[#This Row],[Customer_Rating]],"")</f>
        <v/>
      </c>
    </row>
    <row r="2330" spans="1:14" x14ac:dyDescent="0.3">
      <c r="A2330">
        <v>2329</v>
      </c>
      <c r="B2330">
        <v>36</v>
      </c>
      <c r="C2330" t="s">
        <v>14</v>
      </c>
      <c r="D2330" t="s">
        <v>22</v>
      </c>
      <c r="E2330" t="s">
        <v>21</v>
      </c>
      <c r="F2330" s="2">
        <v>1303.68</v>
      </c>
      <c r="G2330">
        <v>10</v>
      </c>
      <c r="H2330" s="3">
        <v>4.2</v>
      </c>
      <c r="I2330" t="s">
        <v>17</v>
      </c>
      <c r="J2330" s="1">
        <v>46890</v>
      </c>
      <c r="K2330" s="1">
        <f>Table2[[#This Row],[Order_Date]]+Table2[[#This Row],[Delivery_Time_Days]]</f>
        <v>46900</v>
      </c>
      <c r="L2330" t="str">
        <f>IF(Table2[[#This Row],[Customer_Age]]&lt;30,"Young",IF(Table2[[#This Row],[Customer_Age]]&lt;45,"Middle Age","Old"))</f>
        <v>Middle Age</v>
      </c>
      <c r="M2330" s="3">
        <f>IF(Table2[[#This Row],[Delivery_Time_Days]]&gt;=7,Table2[[#This Row],[Customer_Rating]],"")</f>
        <v>4.2</v>
      </c>
      <c r="N2330" s="3" t="str">
        <f>IF(Table2[[#This Row],[Delivery_Time_Days]]&lt;7,Table2[[#This Row],[Customer_Rating]],"")</f>
        <v/>
      </c>
    </row>
    <row r="2331" spans="1:14" x14ac:dyDescent="0.3">
      <c r="A2331">
        <v>2330</v>
      </c>
      <c r="B2331">
        <v>69</v>
      </c>
      <c r="C2331" t="s">
        <v>10</v>
      </c>
      <c r="D2331" t="s">
        <v>18</v>
      </c>
      <c r="E2331" t="s">
        <v>12</v>
      </c>
      <c r="F2331" s="2">
        <v>1049.06</v>
      </c>
      <c r="G2331">
        <v>1</v>
      </c>
      <c r="H2331" s="3">
        <v>4.4000000000000004</v>
      </c>
      <c r="I2331" t="s">
        <v>13</v>
      </c>
      <c r="J2331" s="1">
        <v>46891</v>
      </c>
      <c r="K2331" s="1">
        <f>Table2[[#This Row],[Order_Date]]+Table2[[#This Row],[Delivery_Time_Days]]</f>
        <v>46892</v>
      </c>
      <c r="L2331" t="str">
        <f>IF(Table2[[#This Row],[Customer_Age]]&lt;30,"Young",IF(Table2[[#This Row],[Customer_Age]]&lt;45,"Middle Age","Old"))</f>
        <v>Old</v>
      </c>
      <c r="M2331" s="3" t="str">
        <f>IF(Table2[[#This Row],[Delivery_Time_Days]]&gt;=7,Table2[[#This Row],[Customer_Rating]],"")</f>
        <v/>
      </c>
      <c r="N2331" s="3">
        <f>IF(Table2[[#This Row],[Delivery_Time_Days]]&lt;7,Table2[[#This Row],[Customer_Rating]],"")</f>
        <v>4.4000000000000004</v>
      </c>
    </row>
    <row r="2332" spans="1:14" x14ac:dyDescent="0.3">
      <c r="A2332">
        <v>2331</v>
      </c>
      <c r="B2332">
        <v>21</v>
      </c>
      <c r="C2332" t="s">
        <v>10</v>
      </c>
      <c r="D2332" t="s">
        <v>15</v>
      </c>
      <c r="E2332" t="s">
        <v>21</v>
      </c>
      <c r="F2332" s="2">
        <v>1341.08</v>
      </c>
      <c r="G2332">
        <v>2</v>
      </c>
      <c r="H2332" s="3">
        <v>4.3</v>
      </c>
      <c r="I2332" t="s">
        <v>17</v>
      </c>
      <c r="J2332" s="1">
        <v>46892</v>
      </c>
      <c r="K2332" s="1">
        <f>Table2[[#This Row],[Order_Date]]+Table2[[#This Row],[Delivery_Time_Days]]</f>
        <v>46894</v>
      </c>
      <c r="L2332" t="str">
        <f>IF(Table2[[#This Row],[Customer_Age]]&lt;30,"Young",IF(Table2[[#This Row],[Customer_Age]]&lt;45,"Middle Age","Old"))</f>
        <v>Young</v>
      </c>
      <c r="M2332" s="3" t="str">
        <f>IF(Table2[[#This Row],[Delivery_Time_Days]]&gt;=7,Table2[[#This Row],[Customer_Rating]],"")</f>
        <v/>
      </c>
      <c r="N2332" s="3">
        <f>IF(Table2[[#This Row],[Delivery_Time_Days]]&lt;7,Table2[[#This Row],[Customer_Rating]],"")</f>
        <v>4.3</v>
      </c>
    </row>
    <row r="2333" spans="1:14" x14ac:dyDescent="0.3">
      <c r="A2333">
        <v>2332</v>
      </c>
      <c r="B2333">
        <v>27</v>
      </c>
      <c r="C2333" t="s">
        <v>10</v>
      </c>
      <c r="D2333" t="s">
        <v>20</v>
      </c>
      <c r="E2333" t="s">
        <v>19</v>
      </c>
      <c r="F2333" s="2">
        <v>91.11</v>
      </c>
      <c r="G2333">
        <v>5</v>
      </c>
      <c r="H2333" s="3">
        <v>4.8</v>
      </c>
      <c r="I2333" t="s">
        <v>17</v>
      </c>
      <c r="J2333" s="1">
        <v>46893</v>
      </c>
      <c r="K2333" s="1">
        <f>Table2[[#This Row],[Order_Date]]+Table2[[#This Row],[Delivery_Time_Days]]</f>
        <v>46898</v>
      </c>
      <c r="L2333" t="str">
        <f>IF(Table2[[#This Row],[Customer_Age]]&lt;30,"Young",IF(Table2[[#This Row],[Customer_Age]]&lt;45,"Middle Age","Old"))</f>
        <v>Young</v>
      </c>
      <c r="M2333" s="3" t="str">
        <f>IF(Table2[[#This Row],[Delivery_Time_Days]]&gt;=7,Table2[[#This Row],[Customer_Rating]],"")</f>
        <v/>
      </c>
      <c r="N2333" s="3">
        <f>IF(Table2[[#This Row],[Delivery_Time_Days]]&lt;7,Table2[[#This Row],[Customer_Rating]],"")</f>
        <v>4.8</v>
      </c>
    </row>
    <row r="2334" spans="1:14" x14ac:dyDescent="0.3">
      <c r="A2334">
        <v>2333</v>
      </c>
      <c r="B2334">
        <v>41</v>
      </c>
      <c r="C2334" t="s">
        <v>23</v>
      </c>
      <c r="D2334" t="s">
        <v>25</v>
      </c>
      <c r="E2334" t="s">
        <v>24</v>
      </c>
      <c r="F2334" s="2">
        <v>1072.23</v>
      </c>
      <c r="G2334">
        <v>8</v>
      </c>
      <c r="H2334" s="3">
        <v>3.3</v>
      </c>
      <c r="I2334" t="s">
        <v>13</v>
      </c>
      <c r="J2334" s="1">
        <v>46894</v>
      </c>
      <c r="K2334" s="1">
        <f>Table2[[#This Row],[Order_Date]]+Table2[[#This Row],[Delivery_Time_Days]]</f>
        <v>46902</v>
      </c>
      <c r="L2334" t="str">
        <f>IF(Table2[[#This Row],[Customer_Age]]&lt;30,"Young",IF(Table2[[#This Row],[Customer_Age]]&lt;45,"Middle Age","Old"))</f>
        <v>Middle Age</v>
      </c>
      <c r="M2334" s="3">
        <f>IF(Table2[[#This Row],[Delivery_Time_Days]]&gt;=7,Table2[[#This Row],[Customer_Rating]],"")</f>
        <v>3.3</v>
      </c>
      <c r="N2334" s="3" t="str">
        <f>IF(Table2[[#This Row],[Delivery_Time_Days]]&lt;7,Table2[[#This Row],[Customer_Rating]],"")</f>
        <v/>
      </c>
    </row>
    <row r="2335" spans="1:14" x14ac:dyDescent="0.3">
      <c r="A2335">
        <v>2334</v>
      </c>
      <c r="B2335">
        <v>54</v>
      </c>
      <c r="C2335" t="s">
        <v>10</v>
      </c>
      <c r="D2335" t="s">
        <v>11</v>
      </c>
      <c r="E2335" t="s">
        <v>19</v>
      </c>
      <c r="F2335" s="2">
        <v>1245.69</v>
      </c>
      <c r="G2335">
        <v>7</v>
      </c>
      <c r="H2335" s="3">
        <v>1.1000000000000001</v>
      </c>
      <c r="I2335" t="s">
        <v>13</v>
      </c>
      <c r="J2335" s="1">
        <v>46895</v>
      </c>
      <c r="K2335" s="1">
        <f>Table2[[#This Row],[Order_Date]]+Table2[[#This Row],[Delivery_Time_Days]]</f>
        <v>46902</v>
      </c>
      <c r="L2335" t="str">
        <f>IF(Table2[[#This Row],[Customer_Age]]&lt;30,"Young",IF(Table2[[#This Row],[Customer_Age]]&lt;45,"Middle Age","Old"))</f>
        <v>Old</v>
      </c>
      <c r="M2335" s="3">
        <f>IF(Table2[[#This Row],[Delivery_Time_Days]]&gt;=7,Table2[[#This Row],[Customer_Rating]],"")</f>
        <v>1.1000000000000001</v>
      </c>
      <c r="N2335" s="3" t="str">
        <f>IF(Table2[[#This Row],[Delivery_Time_Days]]&lt;7,Table2[[#This Row],[Customer_Rating]],"")</f>
        <v/>
      </c>
    </row>
    <row r="2336" spans="1:14" x14ac:dyDescent="0.3">
      <c r="A2336">
        <v>2335</v>
      </c>
      <c r="B2336">
        <v>41</v>
      </c>
      <c r="C2336" t="s">
        <v>14</v>
      </c>
      <c r="D2336" t="s">
        <v>11</v>
      </c>
      <c r="E2336" t="s">
        <v>16</v>
      </c>
      <c r="F2336" s="2">
        <v>1317.25</v>
      </c>
      <c r="G2336">
        <v>6</v>
      </c>
      <c r="H2336" s="3">
        <v>3.9</v>
      </c>
      <c r="I2336" t="s">
        <v>17</v>
      </c>
      <c r="J2336" s="1">
        <v>46896</v>
      </c>
      <c r="K2336" s="1">
        <f>Table2[[#This Row],[Order_Date]]+Table2[[#This Row],[Delivery_Time_Days]]</f>
        <v>46902</v>
      </c>
      <c r="L2336" t="str">
        <f>IF(Table2[[#This Row],[Customer_Age]]&lt;30,"Young",IF(Table2[[#This Row],[Customer_Age]]&lt;45,"Middle Age","Old"))</f>
        <v>Middle Age</v>
      </c>
      <c r="M2336" s="3" t="str">
        <f>IF(Table2[[#This Row],[Delivery_Time_Days]]&gt;=7,Table2[[#This Row],[Customer_Rating]],"")</f>
        <v/>
      </c>
      <c r="N2336" s="3">
        <f>IF(Table2[[#This Row],[Delivery_Time_Days]]&lt;7,Table2[[#This Row],[Customer_Rating]],"")</f>
        <v>3.9</v>
      </c>
    </row>
    <row r="2337" spans="1:14" x14ac:dyDescent="0.3">
      <c r="A2337">
        <v>2336</v>
      </c>
      <c r="B2337">
        <v>30</v>
      </c>
      <c r="C2337" t="s">
        <v>10</v>
      </c>
      <c r="D2337" t="s">
        <v>11</v>
      </c>
      <c r="E2337" t="s">
        <v>16</v>
      </c>
      <c r="F2337" s="2">
        <v>425.83</v>
      </c>
      <c r="G2337">
        <v>13</v>
      </c>
      <c r="H2337" s="3">
        <v>3.1</v>
      </c>
      <c r="I2337" t="s">
        <v>13</v>
      </c>
      <c r="J2337" s="1">
        <v>46897</v>
      </c>
      <c r="K2337" s="1">
        <f>Table2[[#This Row],[Order_Date]]+Table2[[#This Row],[Delivery_Time_Days]]</f>
        <v>46910</v>
      </c>
      <c r="L2337" t="str">
        <f>IF(Table2[[#This Row],[Customer_Age]]&lt;30,"Young",IF(Table2[[#This Row],[Customer_Age]]&lt;45,"Middle Age","Old"))</f>
        <v>Middle Age</v>
      </c>
      <c r="M2337" s="3">
        <f>IF(Table2[[#This Row],[Delivery_Time_Days]]&gt;=7,Table2[[#This Row],[Customer_Rating]],"")</f>
        <v>3.1</v>
      </c>
      <c r="N2337" s="3" t="str">
        <f>IF(Table2[[#This Row],[Delivery_Time_Days]]&lt;7,Table2[[#This Row],[Customer_Rating]],"")</f>
        <v/>
      </c>
    </row>
    <row r="2338" spans="1:14" x14ac:dyDescent="0.3">
      <c r="A2338">
        <v>2337</v>
      </c>
      <c r="B2338">
        <v>53</v>
      </c>
      <c r="C2338" t="s">
        <v>23</v>
      </c>
      <c r="D2338" t="s">
        <v>20</v>
      </c>
      <c r="E2338" t="s">
        <v>12</v>
      </c>
      <c r="F2338" s="2">
        <v>1107.99</v>
      </c>
      <c r="G2338">
        <v>12</v>
      </c>
      <c r="H2338" s="3">
        <v>2.2000000000000002</v>
      </c>
      <c r="I2338" t="s">
        <v>13</v>
      </c>
      <c r="J2338" s="1">
        <v>46898</v>
      </c>
      <c r="K2338" s="1">
        <f>Table2[[#This Row],[Order_Date]]+Table2[[#This Row],[Delivery_Time_Days]]</f>
        <v>46910</v>
      </c>
      <c r="L2338" t="str">
        <f>IF(Table2[[#This Row],[Customer_Age]]&lt;30,"Young",IF(Table2[[#This Row],[Customer_Age]]&lt;45,"Middle Age","Old"))</f>
        <v>Old</v>
      </c>
      <c r="M2338" s="3">
        <f>IF(Table2[[#This Row],[Delivery_Time_Days]]&gt;=7,Table2[[#This Row],[Customer_Rating]],"")</f>
        <v>2.2000000000000002</v>
      </c>
      <c r="N2338" s="3" t="str">
        <f>IF(Table2[[#This Row],[Delivery_Time_Days]]&lt;7,Table2[[#This Row],[Customer_Rating]],"")</f>
        <v/>
      </c>
    </row>
    <row r="2339" spans="1:14" x14ac:dyDescent="0.3">
      <c r="A2339">
        <v>2338</v>
      </c>
      <c r="B2339">
        <v>63</v>
      </c>
      <c r="C2339" t="s">
        <v>23</v>
      </c>
      <c r="D2339" t="s">
        <v>11</v>
      </c>
      <c r="E2339" t="s">
        <v>16</v>
      </c>
      <c r="F2339" s="2">
        <v>644.91999999999996</v>
      </c>
      <c r="G2339">
        <v>9</v>
      </c>
      <c r="H2339" s="3">
        <v>1.6</v>
      </c>
      <c r="I2339" t="s">
        <v>17</v>
      </c>
      <c r="J2339" s="1">
        <v>46899</v>
      </c>
      <c r="K2339" s="1">
        <f>Table2[[#This Row],[Order_Date]]+Table2[[#This Row],[Delivery_Time_Days]]</f>
        <v>46908</v>
      </c>
      <c r="L2339" t="str">
        <f>IF(Table2[[#This Row],[Customer_Age]]&lt;30,"Young",IF(Table2[[#This Row],[Customer_Age]]&lt;45,"Middle Age","Old"))</f>
        <v>Old</v>
      </c>
      <c r="M2339" s="3">
        <f>IF(Table2[[#This Row],[Delivery_Time_Days]]&gt;=7,Table2[[#This Row],[Customer_Rating]],"")</f>
        <v>1.6</v>
      </c>
      <c r="N2339" s="3" t="str">
        <f>IF(Table2[[#This Row],[Delivery_Time_Days]]&lt;7,Table2[[#This Row],[Customer_Rating]],"")</f>
        <v/>
      </c>
    </row>
    <row r="2340" spans="1:14" x14ac:dyDescent="0.3">
      <c r="A2340">
        <v>2339</v>
      </c>
      <c r="B2340">
        <v>31</v>
      </c>
      <c r="C2340" t="s">
        <v>14</v>
      </c>
      <c r="D2340" t="s">
        <v>22</v>
      </c>
      <c r="E2340" t="s">
        <v>21</v>
      </c>
      <c r="F2340" s="2">
        <v>38.82</v>
      </c>
      <c r="G2340">
        <v>4</v>
      </c>
      <c r="H2340" s="3">
        <v>3.7</v>
      </c>
      <c r="I2340" t="s">
        <v>13</v>
      </c>
      <c r="J2340" s="1">
        <v>46900</v>
      </c>
      <c r="K2340" s="1">
        <f>Table2[[#This Row],[Order_Date]]+Table2[[#This Row],[Delivery_Time_Days]]</f>
        <v>46904</v>
      </c>
      <c r="L2340" t="str">
        <f>IF(Table2[[#This Row],[Customer_Age]]&lt;30,"Young",IF(Table2[[#This Row],[Customer_Age]]&lt;45,"Middle Age","Old"))</f>
        <v>Middle Age</v>
      </c>
      <c r="M2340" s="3" t="str">
        <f>IF(Table2[[#This Row],[Delivery_Time_Days]]&gt;=7,Table2[[#This Row],[Customer_Rating]],"")</f>
        <v/>
      </c>
      <c r="N2340" s="3">
        <f>IF(Table2[[#This Row],[Delivery_Time_Days]]&lt;7,Table2[[#This Row],[Customer_Rating]],"")</f>
        <v>3.7</v>
      </c>
    </row>
    <row r="2341" spans="1:14" x14ac:dyDescent="0.3">
      <c r="A2341">
        <v>2340</v>
      </c>
      <c r="B2341">
        <v>39</v>
      </c>
      <c r="C2341" t="s">
        <v>10</v>
      </c>
      <c r="D2341" t="s">
        <v>18</v>
      </c>
      <c r="E2341" t="s">
        <v>21</v>
      </c>
      <c r="F2341" s="2">
        <v>1291.55</v>
      </c>
      <c r="G2341">
        <v>6</v>
      </c>
      <c r="H2341" s="3">
        <v>2.9</v>
      </c>
      <c r="I2341" t="s">
        <v>17</v>
      </c>
      <c r="J2341" s="1">
        <v>46901</v>
      </c>
      <c r="K2341" s="1">
        <f>Table2[[#This Row],[Order_Date]]+Table2[[#This Row],[Delivery_Time_Days]]</f>
        <v>46907</v>
      </c>
      <c r="L2341" t="str">
        <f>IF(Table2[[#This Row],[Customer_Age]]&lt;30,"Young",IF(Table2[[#This Row],[Customer_Age]]&lt;45,"Middle Age","Old"))</f>
        <v>Middle Age</v>
      </c>
      <c r="M2341" s="3" t="str">
        <f>IF(Table2[[#This Row],[Delivery_Time_Days]]&gt;=7,Table2[[#This Row],[Customer_Rating]],"")</f>
        <v/>
      </c>
      <c r="N2341" s="3">
        <f>IF(Table2[[#This Row],[Delivery_Time_Days]]&lt;7,Table2[[#This Row],[Customer_Rating]],"")</f>
        <v>2.9</v>
      </c>
    </row>
    <row r="2342" spans="1:14" x14ac:dyDescent="0.3">
      <c r="A2342">
        <v>2341</v>
      </c>
      <c r="B2342">
        <v>28</v>
      </c>
      <c r="C2342" t="s">
        <v>23</v>
      </c>
      <c r="D2342" t="s">
        <v>11</v>
      </c>
      <c r="E2342" t="s">
        <v>24</v>
      </c>
      <c r="F2342" s="2">
        <v>761.15</v>
      </c>
      <c r="G2342">
        <v>11</v>
      </c>
      <c r="H2342" s="3">
        <v>2.1</v>
      </c>
      <c r="I2342" t="s">
        <v>13</v>
      </c>
      <c r="J2342" s="1">
        <v>46902</v>
      </c>
      <c r="K2342" s="1">
        <f>Table2[[#This Row],[Order_Date]]+Table2[[#This Row],[Delivery_Time_Days]]</f>
        <v>46913</v>
      </c>
      <c r="L2342" t="str">
        <f>IF(Table2[[#This Row],[Customer_Age]]&lt;30,"Young",IF(Table2[[#This Row],[Customer_Age]]&lt;45,"Middle Age","Old"))</f>
        <v>Young</v>
      </c>
      <c r="M2342" s="3">
        <f>IF(Table2[[#This Row],[Delivery_Time_Days]]&gt;=7,Table2[[#This Row],[Customer_Rating]],"")</f>
        <v>2.1</v>
      </c>
      <c r="N2342" s="3" t="str">
        <f>IF(Table2[[#This Row],[Delivery_Time_Days]]&lt;7,Table2[[#This Row],[Customer_Rating]],"")</f>
        <v/>
      </c>
    </row>
    <row r="2343" spans="1:14" x14ac:dyDescent="0.3">
      <c r="A2343">
        <v>2342</v>
      </c>
      <c r="B2343">
        <v>34</v>
      </c>
      <c r="C2343" t="s">
        <v>10</v>
      </c>
      <c r="D2343" t="s">
        <v>11</v>
      </c>
      <c r="E2343" t="s">
        <v>21</v>
      </c>
      <c r="F2343" s="2">
        <v>1328.52</v>
      </c>
      <c r="G2343">
        <v>12</v>
      </c>
      <c r="H2343" s="3">
        <v>4.5999999999999996</v>
      </c>
      <c r="I2343" t="s">
        <v>17</v>
      </c>
      <c r="J2343" s="1">
        <v>46903</v>
      </c>
      <c r="K2343" s="1">
        <f>Table2[[#This Row],[Order_Date]]+Table2[[#This Row],[Delivery_Time_Days]]</f>
        <v>46915</v>
      </c>
      <c r="L2343" t="str">
        <f>IF(Table2[[#This Row],[Customer_Age]]&lt;30,"Young",IF(Table2[[#This Row],[Customer_Age]]&lt;45,"Middle Age","Old"))</f>
        <v>Middle Age</v>
      </c>
      <c r="M2343" s="3">
        <f>IF(Table2[[#This Row],[Delivery_Time_Days]]&gt;=7,Table2[[#This Row],[Customer_Rating]],"")</f>
        <v>4.5999999999999996</v>
      </c>
      <c r="N2343" s="3" t="str">
        <f>IF(Table2[[#This Row],[Delivery_Time_Days]]&lt;7,Table2[[#This Row],[Customer_Rating]],"")</f>
        <v/>
      </c>
    </row>
    <row r="2344" spans="1:14" x14ac:dyDescent="0.3">
      <c r="A2344">
        <v>2343</v>
      </c>
      <c r="B2344">
        <v>56</v>
      </c>
      <c r="C2344" t="s">
        <v>10</v>
      </c>
      <c r="D2344" t="s">
        <v>22</v>
      </c>
      <c r="E2344" t="s">
        <v>19</v>
      </c>
      <c r="F2344" s="2">
        <v>1195.1300000000001</v>
      </c>
      <c r="G2344">
        <v>3</v>
      </c>
      <c r="H2344" s="3">
        <v>3.8</v>
      </c>
      <c r="I2344" t="s">
        <v>13</v>
      </c>
      <c r="J2344" s="1">
        <v>46904</v>
      </c>
      <c r="K2344" s="1">
        <f>Table2[[#This Row],[Order_Date]]+Table2[[#This Row],[Delivery_Time_Days]]</f>
        <v>46907</v>
      </c>
      <c r="L2344" t="str">
        <f>IF(Table2[[#This Row],[Customer_Age]]&lt;30,"Young",IF(Table2[[#This Row],[Customer_Age]]&lt;45,"Middle Age","Old"))</f>
        <v>Old</v>
      </c>
      <c r="M2344" s="3" t="str">
        <f>IF(Table2[[#This Row],[Delivery_Time_Days]]&gt;=7,Table2[[#This Row],[Customer_Rating]],"")</f>
        <v/>
      </c>
      <c r="N2344" s="3">
        <f>IF(Table2[[#This Row],[Delivery_Time_Days]]&lt;7,Table2[[#This Row],[Customer_Rating]],"")</f>
        <v>3.8</v>
      </c>
    </row>
    <row r="2345" spans="1:14" x14ac:dyDescent="0.3">
      <c r="A2345">
        <v>2344</v>
      </c>
      <c r="B2345">
        <v>40</v>
      </c>
      <c r="C2345" t="s">
        <v>10</v>
      </c>
      <c r="D2345" t="s">
        <v>15</v>
      </c>
      <c r="E2345" t="s">
        <v>19</v>
      </c>
      <c r="F2345" s="2">
        <v>377.28</v>
      </c>
      <c r="G2345">
        <v>2</v>
      </c>
      <c r="H2345" s="3">
        <v>3.7</v>
      </c>
      <c r="I2345" t="s">
        <v>13</v>
      </c>
      <c r="J2345" s="1">
        <v>46905</v>
      </c>
      <c r="K2345" s="1">
        <f>Table2[[#This Row],[Order_Date]]+Table2[[#This Row],[Delivery_Time_Days]]</f>
        <v>46907</v>
      </c>
      <c r="L2345" t="str">
        <f>IF(Table2[[#This Row],[Customer_Age]]&lt;30,"Young",IF(Table2[[#This Row],[Customer_Age]]&lt;45,"Middle Age","Old"))</f>
        <v>Middle Age</v>
      </c>
      <c r="M2345" s="3" t="str">
        <f>IF(Table2[[#This Row],[Delivery_Time_Days]]&gt;=7,Table2[[#This Row],[Customer_Rating]],"")</f>
        <v/>
      </c>
      <c r="N2345" s="3">
        <f>IF(Table2[[#This Row],[Delivery_Time_Days]]&lt;7,Table2[[#This Row],[Customer_Rating]],"")</f>
        <v>3.7</v>
      </c>
    </row>
    <row r="2346" spans="1:14" x14ac:dyDescent="0.3">
      <c r="A2346">
        <v>2345</v>
      </c>
      <c r="B2346">
        <v>42</v>
      </c>
      <c r="C2346" t="s">
        <v>23</v>
      </c>
      <c r="D2346" t="s">
        <v>20</v>
      </c>
      <c r="E2346" t="s">
        <v>24</v>
      </c>
      <c r="F2346" s="2">
        <v>901.16</v>
      </c>
      <c r="G2346">
        <v>9</v>
      </c>
      <c r="H2346" s="3">
        <v>1.9</v>
      </c>
      <c r="I2346" t="s">
        <v>13</v>
      </c>
      <c r="J2346" s="1">
        <v>46906</v>
      </c>
      <c r="K2346" s="1">
        <f>Table2[[#This Row],[Order_Date]]+Table2[[#This Row],[Delivery_Time_Days]]</f>
        <v>46915</v>
      </c>
      <c r="L2346" t="str">
        <f>IF(Table2[[#This Row],[Customer_Age]]&lt;30,"Young",IF(Table2[[#This Row],[Customer_Age]]&lt;45,"Middle Age","Old"))</f>
        <v>Middle Age</v>
      </c>
      <c r="M2346" s="3">
        <f>IF(Table2[[#This Row],[Delivery_Time_Days]]&gt;=7,Table2[[#This Row],[Customer_Rating]],"")</f>
        <v>1.9</v>
      </c>
      <c r="N2346" s="3" t="str">
        <f>IF(Table2[[#This Row],[Delivery_Time_Days]]&lt;7,Table2[[#This Row],[Customer_Rating]],"")</f>
        <v/>
      </c>
    </row>
    <row r="2347" spans="1:14" x14ac:dyDescent="0.3">
      <c r="A2347">
        <v>2346</v>
      </c>
      <c r="B2347">
        <v>65</v>
      </c>
      <c r="C2347" t="s">
        <v>14</v>
      </c>
      <c r="D2347" t="s">
        <v>11</v>
      </c>
      <c r="E2347" t="s">
        <v>19</v>
      </c>
      <c r="F2347" s="2">
        <v>1445.37</v>
      </c>
      <c r="G2347">
        <v>4</v>
      </c>
      <c r="H2347" s="3">
        <v>3.1</v>
      </c>
      <c r="I2347" t="s">
        <v>13</v>
      </c>
      <c r="J2347" s="1">
        <v>46907</v>
      </c>
      <c r="K2347" s="1">
        <f>Table2[[#This Row],[Order_Date]]+Table2[[#This Row],[Delivery_Time_Days]]</f>
        <v>46911</v>
      </c>
      <c r="L2347" t="str">
        <f>IF(Table2[[#This Row],[Customer_Age]]&lt;30,"Young",IF(Table2[[#This Row],[Customer_Age]]&lt;45,"Middle Age","Old"))</f>
        <v>Old</v>
      </c>
      <c r="M2347" s="3" t="str">
        <f>IF(Table2[[#This Row],[Delivery_Time_Days]]&gt;=7,Table2[[#This Row],[Customer_Rating]],"")</f>
        <v/>
      </c>
      <c r="N2347" s="3">
        <f>IF(Table2[[#This Row],[Delivery_Time_Days]]&lt;7,Table2[[#This Row],[Customer_Rating]],"")</f>
        <v>3.1</v>
      </c>
    </row>
    <row r="2348" spans="1:14" x14ac:dyDescent="0.3">
      <c r="A2348">
        <v>2347</v>
      </c>
      <c r="B2348">
        <v>25</v>
      </c>
      <c r="C2348" t="s">
        <v>23</v>
      </c>
      <c r="D2348" t="s">
        <v>15</v>
      </c>
      <c r="E2348" t="s">
        <v>24</v>
      </c>
      <c r="F2348" s="2">
        <v>133.38</v>
      </c>
      <c r="G2348">
        <v>4</v>
      </c>
      <c r="H2348" s="3">
        <v>2.1</v>
      </c>
      <c r="I2348" t="s">
        <v>17</v>
      </c>
      <c r="J2348" s="1">
        <v>46908</v>
      </c>
      <c r="K2348" s="1">
        <f>Table2[[#This Row],[Order_Date]]+Table2[[#This Row],[Delivery_Time_Days]]</f>
        <v>46912</v>
      </c>
      <c r="L2348" t="str">
        <f>IF(Table2[[#This Row],[Customer_Age]]&lt;30,"Young",IF(Table2[[#This Row],[Customer_Age]]&lt;45,"Middle Age","Old"))</f>
        <v>Young</v>
      </c>
      <c r="M2348" s="3" t="str">
        <f>IF(Table2[[#This Row],[Delivery_Time_Days]]&gt;=7,Table2[[#This Row],[Customer_Rating]],"")</f>
        <v/>
      </c>
      <c r="N2348" s="3">
        <f>IF(Table2[[#This Row],[Delivery_Time_Days]]&lt;7,Table2[[#This Row],[Customer_Rating]],"")</f>
        <v>2.1</v>
      </c>
    </row>
    <row r="2349" spans="1:14" x14ac:dyDescent="0.3">
      <c r="A2349">
        <v>2348</v>
      </c>
      <c r="B2349">
        <v>66</v>
      </c>
      <c r="C2349" t="s">
        <v>10</v>
      </c>
      <c r="D2349" t="s">
        <v>18</v>
      </c>
      <c r="E2349" t="s">
        <v>16</v>
      </c>
      <c r="F2349" s="2">
        <v>1473.17</v>
      </c>
      <c r="G2349">
        <v>6</v>
      </c>
      <c r="H2349" s="3">
        <v>3.7</v>
      </c>
      <c r="I2349" t="s">
        <v>17</v>
      </c>
      <c r="J2349" s="1">
        <v>46909</v>
      </c>
      <c r="K2349" s="1">
        <f>Table2[[#This Row],[Order_Date]]+Table2[[#This Row],[Delivery_Time_Days]]</f>
        <v>46915</v>
      </c>
      <c r="L2349" t="str">
        <f>IF(Table2[[#This Row],[Customer_Age]]&lt;30,"Young",IF(Table2[[#This Row],[Customer_Age]]&lt;45,"Middle Age","Old"))</f>
        <v>Old</v>
      </c>
      <c r="M2349" s="3" t="str">
        <f>IF(Table2[[#This Row],[Delivery_Time_Days]]&gt;=7,Table2[[#This Row],[Customer_Rating]],"")</f>
        <v/>
      </c>
      <c r="N2349" s="3">
        <f>IF(Table2[[#This Row],[Delivery_Time_Days]]&lt;7,Table2[[#This Row],[Customer_Rating]],"")</f>
        <v>3.7</v>
      </c>
    </row>
    <row r="2350" spans="1:14" x14ac:dyDescent="0.3">
      <c r="A2350">
        <v>2349</v>
      </c>
      <c r="B2350">
        <v>41</v>
      </c>
      <c r="C2350" t="s">
        <v>10</v>
      </c>
      <c r="D2350" t="s">
        <v>15</v>
      </c>
      <c r="E2350" t="s">
        <v>19</v>
      </c>
      <c r="F2350" s="2">
        <v>713.53</v>
      </c>
      <c r="G2350">
        <v>1</v>
      </c>
      <c r="H2350" s="3">
        <v>2.2999999999999998</v>
      </c>
      <c r="I2350" t="s">
        <v>13</v>
      </c>
      <c r="J2350" s="1">
        <v>46910</v>
      </c>
      <c r="K2350" s="1">
        <f>Table2[[#This Row],[Order_Date]]+Table2[[#This Row],[Delivery_Time_Days]]</f>
        <v>46911</v>
      </c>
      <c r="L2350" t="str">
        <f>IF(Table2[[#This Row],[Customer_Age]]&lt;30,"Young",IF(Table2[[#This Row],[Customer_Age]]&lt;45,"Middle Age","Old"))</f>
        <v>Middle Age</v>
      </c>
      <c r="M2350" s="3" t="str">
        <f>IF(Table2[[#This Row],[Delivery_Time_Days]]&gt;=7,Table2[[#This Row],[Customer_Rating]],"")</f>
        <v/>
      </c>
      <c r="N2350" s="3">
        <f>IF(Table2[[#This Row],[Delivery_Time_Days]]&lt;7,Table2[[#This Row],[Customer_Rating]],"")</f>
        <v>2.2999999999999998</v>
      </c>
    </row>
    <row r="2351" spans="1:14" x14ac:dyDescent="0.3">
      <c r="A2351">
        <v>2350</v>
      </c>
      <c r="B2351">
        <v>32</v>
      </c>
      <c r="C2351" t="s">
        <v>23</v>
      </c>
      <c r="D2351" t="s">
        <v>11</v>
      </c>
      <c r="E2351" t="s">
        <v>16</v>
      </c>
      <c r="F2351" s="2">
        <v>504.41</v>
      </c>
      <c r="G2351">
        <v>11</v>
      </c>
      <c r="H2351" s="3">
        <v>3.4</v>
      </c>
      <c r="I2351" t="s">
        <v>13</v>
      </c>
      <c r="J2351" s="1">
        <v>46911</v>
      </c>
      <c r="K2351" s="1">
        <f>Table2[[#This Row],[Order_Date]]+Table2[[#This Row],[Delivery_Time_Days]]</f>
        <v>46922</v>
      </c>
      <c r="L2351" t="str">
        <f>IF(Table2[[#This Row],[Customer_Age]]&lt;30,"Young",IF(Table2[[#This Row],[Customer_Age]]&lt;45,"Middle Age","Old"))</f>
        <v>Middle Age</v>
      </c>
      <c r="M2351" s="3">
        <f>IF(Table2[[#This Row],[Delivery_Time_Days]]&gt;=7,Table2[[#This Row],[Customer_Rating]],"")</f>
        <v>3.4</v>
      </c>
      <c r="N2351" s="3" t="str">
        <f>IF(Table2[[#This Row],[Delivery_Time_Days]]&lt;7,Table2[[#This Row],[Customer_Rating]],"")</f>
        <v/>
      </c>
    </row>
    <row r="2352" spans="1:14" x14ac:dyDescent="0.3">
      <c r="A2352">
        <v>2351</v>
      </c>
      <c r="B2352">
        <v>37</v>
      </c>
      <c r="C2352" t="s">
        <v>14</v>
      </c>
      <c r="D2352" t="s">
        <v>11</v>
      </c>
      <c r="E2352" t="s">
        <v>19</v>
      </c>
      <c r="F2352" s="2">
        <v>1366.94</v>
      </c>
      <c r="G2352">
        <v>5</v>
      </c>
      <c r="H2352" s="3">
        <v>1.8</v>
      </c>
      <c r="I2352" t="s">
        <v>17</v>
      </c>
      <c r="J2352" s="1">
        <v>46912</v>
      </c>
      <c r="K2352" s="1">
        <f>Table2[[#This Row],[Order_Date]]+Table2[[#This Row],[Delivery_Time_Days]]</f>
        <v>46917</v>
      </c>
      <c r="L2352" t="str">
        <f>IF(Table2[[#This Row],[Customer_Age]]&lt;30,"Young",IF(Table2[[#This Row],[Customer_Age]]&lt;45,"Middle Age","Old"))</f>
        <v>Middle Age</v>
      </c>
      <c r="M2352" s="3" t="str">
        <f>IF(Table2[[#This Row],[Delivery_Time_Days]]&gt;=7,Table2[[#This Row],[Customer_Rating]],"")</f>
        <v/>
      </c>
      <c r="N2352" s="3">
        <f>IF(Table2[[#This Row],[Delivery_Time_Days]]&lt;7,Table2[[#This Row],[Customer_Rating]],"")</f>
        <v>1.8</v>
      </c>
    </row>
    <row r="2353" spans="1:14" x14ac:dyDescent="0.3">
      <c r="A2353">
        <v>2352</v>
      </c>
      <c r="B2353">
        <v>61</v>
      </c>
      <c r="C2353" t="s">
        <v>10</v>
      </c>
      <c r="D2353" t="s">
        <v>22</v>
      </c>
      <c r="E2353" t="s">
        <v>24</v>
      </c>
      <c r="F2353" s="2">
        <v>1475.47</v>
      </c>
      <c r="G2353">
        <v>6</v>
      </c>
      <c r="H2353" s="3">
        <v>4.2</v>
      </c>
      <c r="I2353" t="s">
        <v>13</v>
      </c>
      <c r="J2353" s="1">
        <v>46913</v>
      </c>
      <c r="K2353" s="1">
        <f>Table2[[#This Row],[Order_Date]]+Table2[[#This Row],[Delivery_Time_Days]]</f>
        <v>46919</v>
      </c>
      <c r="L2353" t="str">
        <f>IF(Table2[[#This Row],[Customer_Age]]&lt;30,"Young",IF(Table2[[#This Row],[Customer_Age]]&lt;45,"Middle Age","Old"))</f>
        <v>Old</v>
      </c>
      <c r="M2353" s="3" t="str">
        <f>IF(Table2[[#This Row],[Delivery_Time_Days]]&gt;=7,Table2[[#This Row],[Customer_Rating]],"")</f>
        <v/>
      </c>
      <c r="N2353" s="3">
        <f>IF(Table2[[#This Row],[Delivery_Time_Days]]&lt;7,Table2[[#This Row],[Customer_Rating]],"")</f>
        <v>4.2</v>
      </c>
    </row>
    <row r="2354" spans="1:14" x14ac:dyDescent="0.3">
      <c r="A2354">
        <v>2353</v>
      </c>
      <c r="B2354">
        <v>49</v>
      </c>
      <c r="C2354" t="s">
        <v>23</v>
      </c>
      <c r="D2354" t="s">
        <v>15</v>
      </c>
      <c r="E2354" t="s">
        <v>12</v>
      </c>
      <c r="F2354" s="2">
        <v>1243.9100000000001</v>
      </c>
      <c r="G2354">
        <v>8</v>
      </c>
      <c r="H2354" s="3">
        <v>2.9</v>
      </c>
      <c r="I2354" t="s">
        <v>13</v>
      </c>
      <c r="J2354" s="1">
        <v>46914</v>
      </c>
      <c r="K2354" s="1">
        <f>Table2[[#This Row],[Order_Date]]+Table2[[#This Row],[Delivery_Time_Days]]</f>
        <v>46922</v>
      </c>
      <c r="L2354" t="str">
        <f>IF(Table2[[#This Row],[Customer_Age]]&lt;30,"Young",IF(Table2[[#This Row],[Customer_Age]]&lt;45,"Middle Age","Old"))</f>
        <v>Old</v>
      </c>
      <c r="M2354" s="3">
        <f>IF(Table2[[#This Row],[Delivery_Time_Days]]&gt;=7,Table2[[#This Row],[Customer_Rating]],"")</f>
        <v>2.9</v>
      </c>
      <c r="N2354" s="3" t="str">
        <f>IF(Table2[[#This Row],[Delivery_Time_Days]]&lt;7,Table2[[#This Row],[Customer_Rating]],"")</f>
        <v/>
      </c>
    </row>
    <row r="2355" spans="1:14" x14ac:dyDescent="0.3">
      <c r="A2355">
        <v>2354</v>
      </c>
      <c r="B2355">
        <v>52</v>
      </c>
      <c r="C2355" t="s">
        <v>14</v>
      </c>
      <c r="D2355" t="s">
        <v>15</v>
      </c>
      <c r="E2355" t="s">
        <v>19</v>
      </c>
      <c r="F2355" s="2">
        <v>179.57</v>
      </c>
      <c r="G2355">
        <v>6</v>
      </c>
      <c r="H2355" s="3">
        <v>2.5</v>
      </c>
      <c r="I2355" t="s">
        <v>13</v>
      </c>
      <c r="J2355" s="1">
        <v>46915</v>
      </c>
      <c r="K2355" s="1">
        <f>Table2[[#This Row],[Order_Date]]+Table2[[#This Row],[Delivery_Time_Days]]</f>
        <v>46921</v>
      </c>
      <c r="L2355" t="str">
        <f>IF(Table2[[#This Row],[Customer_Age]]&lt;30,"Young",IF(Table2[[#This Row],[Customer_Age]]&lt;45,"Middle Age","Old"))</f>
        <v>Old</v>
      </c>
      <c r="M2355" s="3" t="str">
        <f>IF(Table2[[#This Row],[Delivery_Time_Days]]&gt;=7,Table2[[#This Row],[Customer_Rating]],"")</f>
        <v/>
      </c>
      <c r="N2355" s="3">
        <f>IF(Table2[[#This Row],[Delivery_Time_Days]]&lt;7,Table2[[#This Row],[Customer_Rating]],"")</f>
        <v>2.5</v>
      </c>
    </row>
    <row r="2356" spans="1:14" x14ac:dyDescent="0.3">
      <c r="A2356">
        <v>2355</v>
      </c>
      <c r="B2356">
        <v>21</v>
      </c>
      <c r="C2356" t="s">
        <v>23</v>
      </c>
      <c r="D2356" t="s">
        <v>18</v>
      </c>
      <c r="E2356" t="s">
        <v>12</v>
      </c>
      <c r="F2356" s="2">
        <v>633.79999999999995</v>
      </c>
      <c r="G2356">
        <v>10</v>
      </c>
      <c r="H2356" s="3">
        <v>1.7</v>
      </c>
      <c r="I2356" t="s">
        <v>17</v>
      </c>
      <c r="J2356" s="1">
        <v>46916</v>
      </c>
      <c r="K2356" s="1">
        <f>Table2[[#This Row],[Order_Date]]+Table2[[#This Row],[Delivery_Time_Days]]</f>
        <v>46926</v>
      </c>
      <c r="L2356" t="str">
        <f>IF(Table2[[#This Row],[Customer_Age]]&lt;30,"Young",IF(Table2[[#This Row],[Customer_Age]]&lt;45,"Middle Age","Old"))</f>
        <v>Young</v>
      </c>
      <c r="M2356" s="3">
        <f>IF(Table2[[#This Row],[Delivery_Time_Days]]&gt;=7,Table2[[#This Row],[Customer_Rating]],"")</f>
        <v>1.7</v>
      </c>
      <c r="N2356" s="3" t="str">
        <f>IF(Table2[[#This Row],[Delivery_Time_Days]]&lt;7,Table2[[#This Row],[Customer_Rating]],"")</f>
        <v/>
      </c>
    </row>
    <row r="2357" spans="1:14" x14ac:dyDescent="0.3">
      <c r="A2357">
        <v>2356</v>
      </c>
      <c r="B2357">
        <v>18</v>
      </c>
      <c r="C2357" t="s">
        <v>10</v>
      </c>
      <c r="D2357" t="s">
        <v>18</v>
      </c>
      <c r="E2357" t="s">
        <v>19</v>
      </c>
      <c r="F2357" s="2">
        <v>13.03</v>
      </c>
      <c r="G2357">
        <v>10</v>
      </c>
      <c r="H2357" s="3">
        <v>2.9</v>
      </c>
      <c r="I2357" t="s">
        <v>17</v>
      </c>
      <c r="J2357" s="1">
        <v>46917</v>
      </c>
      <c r="K2357" s="1">
        <f>Table2[[#This Row],[Order_Date]]+Table2[[#This Row],[Delivery_Time_Days]]</f>
        <v>46927</v>
      </c>
      <c r="L2357" t="str">
        <f>IF(Table2[[#This Row],[Customer_Age]]&lt;30,"Young",IF(Table2[[#This Row],[Customer_Age]]&lt;45,"Middle Age","Old"))</f>
        <v>Young</v>
      </c>
      <c r="M2357" s="3">
        <f>IF(Table2[[#This Row],[Delivery_Time_Days]]&gt;=7,Table2[[#This Row],[Customer_Rating]],"")</f>
        <v>2.9</v>
      </c>
      <c r="N2357" s="3" t="str">
        <f>IF(Table2[[#This Row],[Delivery_Time_Days]]&lt;7,Table2[[#This Row],[Customer_Rating]],"")</f>
        <v/>
      </c>
    </row>
    <row r="2358" spans="1:14" x14ac:dyDescent="0.3">
      <c r="A2358">
        <v>2357</v>
      </c>
      <c r="B2358">
        <v>26</v>
      </c>
      <c r="C2358" t="s">
        <v>10</v>
      </c>
      <c r="D2358" t="s">
        <v>25</v>
      </c>
      <c r="E2358" t="s">
        <v>24</v>
      </c>
      <c r="F2358" s="2">
        <v>1012.56</v>
      </c>
      <c r="G2358">
        <v>6</v>
      </c>
      <c r="H2358" s="3">
        <v>1</v>
      </c>
      <c r="I2358" t="s">
        <v>17</v>
      </c>
      <c r="J2358" s="1">
        <v>46918</v>
      </c>
      <c r="K2358" s="1">
        <f>Table2[[#This Row],[Order_Date]]+Table2[[#This Row],[Delivery_Time_Days]]</f>
        <v>46924</v>
      </c>
      <c r="L2358" t="str">
        <f>IF(Table2[[#This Row],[Customer_Age]]&lt;30,"Young",IF(Table2[[#This Row],[Customer_Age]]&lt;45,"Middle Age","Old"))</f>
        <v>Young</v>
      </c>
      <c r="M2358" s="3" t="str">
        <f>IF(Table2[[#This Row],[Delivery_Time_Days]]&gt;=7,Table2[[#This Row],[Customer_Rating]],"")</f>
        <v/>
      </c>
      <c r="N2358" s="3">
        <f>IF(Table2[[#This Row],[Delivery_Time_Days]]&lt;7,Table2[[#This Row],[Customer_Rating]],"")</f>
        <v>1</v>
      </c>
    </row>
    <row r="2359" spans="1:14" x14ac:dyDescent="0.3">
      <c r="A2359">
        <v>2358</v>
      </c>
      <c r="B2359">
        <v>63</v>
      </c>
      <c r="C2359" t="s">
        <v>14</v>
      </c>
      <c r="D2359" t="s">
        <v>11</v>
      </c>
      <c r="E2359" t="s">
        <v>19</v>
      </c>
      <c r="F2359" s="2">
        <v>1225.8800000000001</v>
      </c>
      <c r="G2359">
        <v>1</v>
      </c>
      <c r="H2359" s="3">
        <v>3.6</v>
      </c>
      <c r="I2359" t="s">
        <v>13</v>
      </c>
      <c r="J2359" s="1">
        <v>46919</v>
      </c>
      <c r="K2359" s="1">
        <f>Table2[[#This Row],[Order_Date]]+Table2[[#This Row],[Delivery_Time_Days]]</f>
        <v>46920</v>
      </c>
      <c r="L2359" t="str">
        <f>IF(Table2[[#This Row],[Customer_Age]]&lt;30,"Young",IF(Table2[[#This Row],[Customer_Age]]&lt;45,"Middle Age","Old"))</f>
        <v>Old</v>
      </c>
      <c r="M2359" s="3" t="str">
        <f>IF(Table2[[#This Row],[Delivery_Time_Days]]&gt;=7,Table2[[#This Row],[Customer_Rating]],"")</f>
        <v/>
      </c>
      <c r="N2359" s="3">
        <f>IF(Table2[[#This Row],[Delivery_Time_Days]]&lt;7,Table2[[#This Row],[Customer_Rating]],"")</f>
        <v>3.6</v>
      </c>
    </row>
    <row r="2360" spans="1:14" x14ac:dyDescent="0.3">
      <c r="A2360">
        <v>2359</v>
      </c>
      <c r="B2360">
        <v>35</v>
      </c>
      <c r="C2360" t="s">
        <v>10</v>
      </c>
      <c r="D2360" t="s">
        <v>18</v>
      </c>
      <c r="E2360" t="s">
        <v>12</v>
      </c>
      <c r="F2360" s="2">
        <v>685.44</v>
      </c>
      <c r="G2360">
        <v>6</v>
      </c>
      <c r="H2360" s="3">
        <v>3.6</v>
      </c>
      <c r="I2360" t="s">
        <v>13</v>
      </c>
      <c r="J2360" s="1">
        <v>46920</v>
      </c>
      <c r="K2360" s="1">
        <f>Table2[[#This Row],[Order_Date]]+Table2[[#This Row],[Delivery_Time_Days]]</f>
        <v>46926</v>
      </c>
      <c r="L2360" t="str">
        <f>IF(Table2[[#This Row],[Customer_Age]]&lt;30,"Young",IF(Table2[[#This Row],[Customer_Age]]&lt;45,"Middle Age","Old"))</f>
        <v>Middle Age</v>
      </c>
      <c r="M2360" s="3" t="str">
        <f>IF(Table2[[#This Row],[Delivery_Time_Days]]&gt;=7,Table2[[#This Row],[Customer_Rating]],"")</f>
        <v/>
      </c>
      <c r="N2360" s="3">
        <f>IF(Table2[[#This Row],[Delivery_Time_Days]]&lt;7,Table2[[#This Row],[Customer_Rating]],"")</f>
        <v>3.6</v>
      </c>
    </row>
    <row r="2361" spans="1:14" x14ac:dyDescent="0.3">
      <c r="A2361">
        <v>2360</v>
      </c>
      <c r="B2361">
        <v>62</v>
      </c>
      <c r="C2361" t="s">
        <v>10</v>
      </c>
      <c r="D2361" t="s">
        <v>11</v>
      </c>
      <c r="E2361" t="s">
        <v>16</v>
      </c>
      <c r="F2361" s="2">
        <v>334.23</v>
      </c>
      <c r="G2361">
        <v>11</v>
      </c>
      <c r="H2361" s="3">
        <v>4.0999999999999996</v>
      </c>
      <c r="I2361" t="s">
        <v>13</v>
      </c>
      <c r="J2361" s="1">
        <v>46921</v>
      </c>
      <c r="K2361" s="1">
        <f>Table2[[#This Row],[Order_Date]]+Table2[[#This Row],[Delivery_Time_Days]]</f>
        <v>46932</v>
      </c>
      <c r="L2361" t="str">
        <f>IF(Table2[[#This Row],[Customer_Age]]&lt;30,"Young",IF(Table2[[#This Row],[Customer_Age]]&lt;45,"Middle Age","Old"))</f>
        <v>Old</v>
      </c>
      <c r="M2361" s="3">
        <f>IF(Table2[[#This Row],[Delivery_Time_Days]]&gt;=7,Table2[[#This Row],[Customer_Rating]],"")</f>
        <v>4.0999999999999996</v>
      </c>
      <c r="N2361" s="3" t="str">
        <f>IF(Table2[[#This Row],[Delivery_Time_Days]]&lt;7,Table2[[#This Row],[Customer_Rating]],"")</f>
        <v/>
      </c>
    </row>
    <row r="2362" spans="1:14" x14ac:dyDescent="0.3">
      <c r="A2362">
        <v>2361</v>
      </c>
      <c r="B2362">
        <v>40</v>
      </c>
      <c r="C2362" t="s">
        <v>23</v>
      </c>
      <c r="D2362" t="s">
        <v>11</v>
      </c>
      <c r="E2362" t="s">
        <v>19</v>
      </c>
      <c r="F2362" s="2">
        <v>698.49</v>
      </c>
      <c r="G2362">
        <v>11</v>
      </c>
      <c r="H2362" s="3">
        <v>2.4</v>
      </c>
      <c r="I2362" t="s">
        <v>13</v>
      </c>
      <c r="J2362" s="1">
        <v>46922</v>
      </c>
      <c r="K2362" s="1">
        <f>Table2[[#This Row],[Order_Date]]+Table2[[#This Row],[Delivery_Time_Days]]</f>
        <v>46933</v>
      </c>
      <c r="L2362" t="str">
        <f>IF(Table2[[#This Row],[Customer_Age]]&lt;30,"Young",IF(Table2[[#This Row],[Customer_Age]]&lt;45,"Middle Age","Old"))</f>
        <v>Middle Age</v>
      </c>
      <c r="M2362" s="3">
        <f>IF(Table2[[#This Row],[Delivery_Time_Days]]&gt;=7,Table2[[#This Row],[Customer_Rating]],"")</f>
        <v>2.4</v>
      </c>
      <c r="N2362" s="3" t="str">
        <f>IF(Table2[[#This Row],[Delivery_Time_Days]]&lt;7,Table2[[#This Row],[Customer_Rating]],"")</f>
        <v/>
      </c>
    </row>
    <row r="2363" spans="1:14" x14ac:dyDescent="0.3">
      <c r="A2363">
        <v>2362</v>
      </c>
      <c r="B2363">
        <v>62</v>
      </c>
      <c r="C2363" t="s">
        <v>10</v>
      </c>
      <c r="D2363" t="s">
        <v>22</v>
      </c>
      <c r="E2363" t="s">
        <v>24</v>
      </c>
      <c r="F2363" s="2">
        <v>771.61</v>
      </c>
      <c r="G2363">
        <v>1</v>
      </c>
      <c r="H2363" s="3">
        <v>4.3</v>
      </c>
      <c r="I2363" t="s">
        <v>13</v>
      </c>
      <c r="J2363" s="1">
        <v>46923</v>
      </c>
      <c r="K2363" s="1">
        <f>Table2[[#This Row],[Order_Date]]+Table2[[#This Row],[Delivery_Time_Days]]</f>
        <v>46924</v>
      </c>
      <c r="L2363" t="str">
        <f>IF(Table2[[#This Row],[Customer_Age]]&lt;30,"Young",IF(Table2[[#This Row],[Customer_Age]]&lt;45,"Middle Age","Old"))</f>
        <v>Old</v>
      </c>
      <c r="M2363" s="3" t="str">
        <f>IF(Table2[[#This Row],[Delivery_Time_Days]]&gt;=7,Table2[[#This Row],[Customer_Rating]],"")</f>
        <v/>
      </c>
      <c r="N2363" s="3">
        <f>IF(Table2[[#This Row],[Delivery_Time_Days]]&lt;7,Table2[[#This Row],[Customer_Rating]],"")</f>
        <v>4.3</v>
      </c>
    </row>
    <row r="2364" spans="1:14" x14ac:dyDescent="0.3">
      <c r="A2364">
        <v>2363</v>
      </c>
      <c r="B2364">
        <v>43</v>
      </c>
      <c r="C2364" t="s">
        <v>14</v>
      </c>
      <c r="D2364" t="s">
        <v>22</v>
      </c>
      <c r="E2364" t="s">
        <v>12</v>
      </c>
      <c r="F2364" s="2">
        <v>1175.27</v>
      </c>
      <c r="G2364">
        <v>3</v>
      </c>
      <c r="H2364" s="3">
        <v>2.2999999999999998</v>
      </c>
      <c r="I2364" t="s">
        <v>13</v>
      </c>
      <c r="J2364" s="1">
        <v>46924</v>
      </c>
      <c r="K2364" s="1">
        <f>Table2[[#This Row],[Order_Date]]+Table2[[#This Row],[Delivery_Time_Days]]</f>
        <v>46927</v>
      </c>
      <c r="L2364" t="str">
        <f>IF(Table2[[#This Row],[Customer_Age]]&lt;30,"Young",IF(Table2[[#This Row],[Customer_Age]]&lt;45,"Middle Age","Old"))</f>
        <v>Middle Age</v>
      </c>
      <c r="M2364" s="3" t="str">
        <f>IF(Table2[[#This Row],[Delivery_Time_Days]]&gt;=7,Table2[[#This Row],[Customer_Rating]],"")</f>
        <v/>
      </c>
      <c r="N2364" s="3">
        <f>IF(Table2[[#This Row],[Delivery_Time_Days]]&lt;7,Table2[[#This Row],[Customer_Rating]],"")</f>
        <v>2.2999999999999998</v>
      </c>
    </row>
    <row r="2365" spans="1:14" x14ac:dyDescent="0.3">
      <c r="A2365">
        <v>2364</v>
      </c>
      <c r="B2365">
        <v>39</v>
      </c>
      <c r="C2365" t="s">
        <v>10</v>
      </c>
      <c r="D2365" t="s">
        <v>22</v>
      </c>
      <c r="E2365" t="s">
        <v>16</v>
      </c>
      <c r="F2365" s="2">
        <v>1259.27</v>
      </c>
      <c r="G2365">
        <v>3</v>
      </c>
      <c r="H2365" s="3">
        <v>2.8</v>
      </c>
      <c r="I2365" t="s">
        <v>17</v>
      </c>
      <c r="J2365" s="1">
        <v>46925</v>
      </c>
      <c r="K2365" s="1">
        <f>Table2[[#This Row],[Order_Date]]+Table2[[#This Row],[Delivery_Time_Days]]</f>
        <v>46928</v>
      </c>
      <c r="L2365" t="str">
        <f>IF(Table2[[#This Row],[Customer_Age]]&lt;30,"Young",IF(Table2[[#This Row],[Customer_Age]]&lt;45,"Middle Age","Old"))</f>
        <v>Middle Age</v>
      </c>
      <c r="M2365" s="3" t="str">
        <f>IF(Table2[[#This Row],[Delivery_Time_Days]]&gt;=7,Table2[[#This Row],[Customer_Rating]],"")</f>
        <v/>
      </c>
      <c r="N2365" s="3">
        <f>IF(Table2[[#This Row],[Delivery_Time_Days]]&lt;7,Table2[[#This Row],[Customer_Rating]],"")</f>
        <v>2.8</v>
      </c>
    </row>
    <row r="2366" spans="1:14" x14ac:dyDescent="0.3">
      <c r="A2366">
        <v>2365</v>
      </c>
      <c r="B2366">
        <v>40</v>
      </c>
      <c r="C2366" t="s">
        <v>10</v>
      </c>
      <c r="D2366" t="s">
        <v>18</v>
      </c>
      <c r="E2366" t="s">
        <v>16</v>
      </c>
      <c r="F2366" s="2">
        <v>1015.31</v>
      </c>
      <c r="G2366">
        <v>9</v>
      </c>
      <c r="H2366" s="3">
        <v>3.1</v>
      </c>
      <c r="I2366" t="s">
        <v>13</v>
      </c>
      <c r="J2366" s="1">
        <v>46926</v>
      </c>
      <c r="K2366" s="1">
        <f>Table2[[#This Row],[Order_Date]]+Table2[[#This Row],[Delivery_Time_Days]]</f>
        <v>46935</v>
      </c>
      <c r="L2366" t="str">
        <f>IF(Table2[[#This Row],[Customer_Age]]&lt;30,"Young",IF(Table2[[#This Row],[Customer_Age]]&lt;45,"Middle Age","Old"))</f>
        <v>Middle Age</v>
      </c>
      <c r="M2366" s="3">
        <f>IF(Table2[[#This Row],[Delivery_Time_Days]]&gt;=7,Table2[[#This Row],[Customer_Rating]],"")</f>
        <v>3.1</v>
      </c>
      <c r="N2366" s="3" t="str">
        <f>IF(Table2[[#This Row],[Delivery_Time_Days]]&lt;7,Table2[[#This Row],[Customer_Rating]],"")</f>
        <v/>
      </c>
    </row>
    <row r="2367" spans="1:14" x14ac:dyDescent="0.3">
      <c r="A2367">
        <v>2366</v>
      </c>
      <c r="B2367">
        <v>22</v>
      </c>
      <c r="C2367" t="s">
        <v>14</v>
      </c>
      <c r="D2367" t="s">
        <v>18</v>
      </c>
      <c r="E2367" t="s">
        <v>16</v>
      </c>
      <c r="F2367" s="2">
        <v>882.35</v>
      </c>
      <c r="G2367">
        <v>5</v>
      </c>
      <c r="H2367" s="3">
        <v>2</v>
      </c>
      <c r="I2367" t="s">
        <v>13</v>
      </c>
      <c r="J2367" s="1">
        <v>46927</v>
      </c>
      <c r="K2367" s="1">
        <f>Table2[[#This Row],[Order_Date]]+Table2[[#This Row],[Delivery_Time_Days]]</f>
        <v>46932</v>
      </c>
      <c r="L2367" t="str">
        <f>IF(Table2[[#This Row],[Customer_Age]]&lt;30,"Young",IF(Table2[[#This Row],[Customer_Age]]&lt;45,"Middle Age","Old"))</f>
        <v>Young</v>
      </c>
      <c r="M2367" s="3" t="str">
        <f>IF(Table2[[#This Row],[Delivery_Time_Days]]&gt;=7,Table2[[#This Row],[Customer_Rating]],"")</f>
        <v/>
      </c>
      <c r="N2367" s="3">
        <f>IF(Table2[[#This Row],[Delivery_Time_Days]]&lt;7,Table2[[#This Row],[Customer_Rating]],"")</f>
        <v>2</v>
      </c>
    </row>
    <row r="2368" spans="1:14" x14ac:dyDescent="0.3">
      <c r="A2368">
        <v>2367</v>
      </c>
      <c r="B2368">
        <v>37</v>
      </c>
      <c r="C2368" t="s">
        <v>23</v>
      </c>
      <c r="D2368" t="s">
        <v>20</v>
      </c>
      <c r="E2368" t="s">
        <v>21</v>
      </c>
      <c r="F2368" s="2">
        <v>256.08999999999997</v>
      </c>
      <c r="G2368">
        <v>1</v>
      </c>
      <c r="H2368" s="3">
        <v>4.2</v>
      </c>
      <c r="I2368" t="s">
        <v>13</v>
      </c>
      <c r="J2368" s="1">
        <v>46928</v>
      </c>
      <c r="K2368" s="1">
        <f>Table2[[#This Row],[Order_Date]]+Table2[[#This Row],[Delivery_Time_Days]]</f>
        <v>46929</v>
      </c>
      <c r="L2368" t="str">
        <f>IF(Table2[[#This Row],[Customer_Age]]&lt;30,"Young",IF(Table2[[#This Row],[Customer_Age]]&lt;45,"Middle Age","Old"))</f>
        <v>Middle Age</v>
      </c>
      <c r="M2368" s="3" t="str">
        <f>IF(Table2[[#This Row],[Delivery_Time_Days]]&gt;=7,Table2[[#This Row],[Customer_Rating]],"")</f>
        <v/>
      </c>
      <c r="N2368" s="3">
        <f>IF(Table2[[#This Row],[Delivery_Time_Days]]&lt;7,Table2[[#This Row],[Customer_Rating]],"")</f>
        <v>4.2</v>
      </c>
    </row>
    <row r="2369" spans="1:14" x14ac:dyDescent="0.3">
      <c r="A2369">
        <v>2368</v>
      </c>
      <c r="B2369">
        <v>69</v>
      </c>
      <c r="C2369" t="s">
        <v>23</v>
      </c>
      <c r="D2369" t="s">
        <v>25</v>
      </c>
      <c r="E2369" t="s">
        <v>24</v>
      </c>
      <c r="F2369" s="2">
        <v>1016.83</v>
      </c>
      <c r="G2369">
        <v>12</v>
      </c>
      <c r="H2369" s="3">
        <v>4.2</v>
      </c>
      <c r="I2369" t="s">
        <v>17</v>
      </c>
      <c r="J2369" s="1">
        <v>46929</v>
      </c>
      <c r="K2369" s="1">
        <f>Table2[[#This Row],[Order_Date]]+Table2[[#This Row],[Delivery_Time_Days]]</f>
        <v>46941</v>
      </c>
      <c r="L2369" t="str">
        <f>IF(Table2[[#This Row],[Customer_Age]]&lt;30,"Young",IF(Table2[[#This Row],[Customer_Age]]&lt;45,"Middle Age","Old"))</f>
        <v>Old</v>
      </c>
      <c r="M2369" s="3">
        <f>IF(Table2[[#This Row],[Delivery_Time_Days]]&gt;=7,Table2[[#This Row],[Customer_Rating]],"")</f>
        <v>4.2</v>
      </c>
      <c r="N2369" s="3" t="str">
        <f>IF(Table2[[#This Row],[Delivery_Time_Days]]&lt;7,Table2[[#This Row],[Customer_Rating]],"")</f>
        <v/>
      </c>
    </row>
    <row r="2370" spans="1:14" x14ac:dyDescent="0.3">
      <c r="A2370">
        <v>2369</v>
      </c>
      <c r="B2370">
        <v>66</v>
      </c>
      <c r="C2370" t="s">
        <v>14</v>
      </c>
      <c r="D2370" t="s">
        <v>22</v>
      </c>
      <c r="E2370" t="s">
        <v>21</v>
      </c>
      <c r="F2370" s="2">
        <v>1143.44</v>
      </c>
      <c r="G2370">
        <v>7</v>
      </c>
      <c r="H2370" s="3">
        <v>4.5999999999999996</v>
      </c>
      <c r="I2370" t="s">
        <v>17</v>
      </c>
      <c r="J2370" s="1">
        <v>46930</v>
      </c>
      <c r="K2370" s="1">
        <f>Table2[[#This Row],[Order_Date]]+Table2[[#This Row],[Delivery_Time_Days]]</f>
        <v>46937</v>
      </c>
      <c r="L2370" t="str">
        <f>IF(Table2[[#This Row],[Customer_Age]]&lt;30,"Young",IF(Table2[[#This Row],[Customer_Age]]&lt;45,"Middle Age","Old"))</f>
        <v>Old</v>
      </c>
      <c r="M2370" s="3">
        <f>IF(Table2[[#This Row],[Delivery_Time_Days]]&gt;=7,Table2[[#This Row],[Customer_Rating]],"")</f>
        <v>4.5999999999999996</v>
      </c>
      <c r="N2370" s="3" t="str">
        <f>IF(Table2[[#This Row],[Delivery_Time_Days]]&lt;7,Table2[[#This Row],[Customer_Rating]],"")</f>
        <v/>
      </c>
    </row>
    <row r="2371" spans="1:14" x14ac:dyDescent="0.3">
      <c r="A2371">
        <v>2370</v>
      </c>
      <c r="B2371">
        <v>64</v>
      </c>
      <c r="C2371" t="s">
        <v>23</v>
      </c>
      <c r="D2371" t="s">
        <v>22</v>
      </c>
      <c r="E2371" t="s">
        <v>21</v>
      </c>
      <c r="F2371" s="2">
        <v>1209.1400000000001</v>
      </c>
      <c r="G2371">
        <v>12</v>
      </c>
      <c r="H2371" s="3">
        <v>2.6</v>
      </c>
      <c r="I2371" t="s">
        <v>17</v>
      </c>
      <c r="J2371" s="1">
        <v>46931</v>
      </c>
      <c r="K2371" s="1">
        <f>Table2[[#This Row],[Order_Date]]+Table2[[#This Row],[Delivery_Time_Days]]</f>
        <v>46943</v>
      </c>
      <c r="L2371" t="str">
        <f>IF(Table2[[#This Row],[Customer_Age]]&lt;30,"Young",IF(Table2[[#This Row],[Customer_Age]]&lt;45,"Middle Age","Old"))</f>
        <v>Old</v>
      </c>
      <c r="M2371" s="3">
        <f>IF(Table2[[#This Row],[Delivery_Time_Days]]&gt;=7,Table2[[#This Row],[Customer_Rating]],"")</f>
        <v>2.6</v>
      </c>
      <c r="N2371" s="3" t="str">
        <f>IF(Table2[[#This Row],[Delivery_Time_Days]]&lt;7,Table2[[#This Row],[Customer_Rating]],"")</f>
        <v/>
      </c>
    </row>
    <row r="2372" spans="1:14" x14ac:dyDescent="0.3">
      <c r="A2372">
        <v>2371</v>
      </c>
      <c r="B2372">
        <v>18</v>
      </c>
      <c r="C2372" t="s">
        <v>14</v>
      </c>
      <c r="D2372" t="s">
        <v>20</v>
      </c>
      <c r="E2372" t="s">
        <v>19</v>
      </c>
      <c r="F2372" s="2">
        <v>255.68</v>
      </c>
      <c r="G2372">
        <v>4</v>
      </c>
      <c r="H2372" s="3">
        <v>3.2</v>
      </c>
      <c r="I2372" t="s">
        <v>17</v>
      </c>
      <c r="J2372" s="1">
        <v>46932</v>
      </c>
      <c r="K2372" s="1">
        <f>Table2[[#This Row],[Order_Date]]+Table2[[#This Row],[Delivery_Time_Days]]</f>
        <v>46936</v>
      </c>
      <c r="L2372" t="str">
        <f>IF(Table2[[#This Row],[Customer_Age]]&lt;30,"Young",IF(Table2[[#This Row],[Customer_Age]]&lt;45,"Middle Age","Old"))</f>
        <v>Young</v>
      </c>
      <c r="M2372" s="3" t="str">
        <f>IF(Table2[[#This Row],[Delivery_Time_Days]]&gt;=7,Table2[[#This Row],[Customer_Rating]],"")</f>
        <v/>
      </c>
      <c r="N2372" s="3">
        <f>IF(Table2[[#This Row],[Delivery_Time_Days]]&lt;7,Table2[[#This Row],[Customer_Rating]],"")</f>
        <v>3.2</v>
      </c>
    </row>
    <row r="2373" spans="1:14" x14ac:dyDescent="0.3">
      <c r="A2373">
        <v>2372</v>
      </c>
      <c r="B2373">
        <v>18</v>
      </c>
      <c r="C2373" t="s">
        <v>10</v>
      </c>
      <c r="D2373" t="s">
        <v>18</v>
      </c>
      <c r="E2373" t="s">
        <v>24</v>
      </c>
      <c r="F2373" s="2">
        <v>1336.25</v>
      </c>
      <c r="G2373">
        <v>5</v>
      </c>
      <c r="H2373" s="3">
        <v>3.6</v>
      </c>
      <c r="I2373" t="s">
        <v>13</v>
      </c>
      <c r="J2373" s="1">
        <v>46933</v>
      </c>
      <c r="K2373" s="1">
        <f>Table2[[#This Row],[Order_Date]]+Table2[[#This Row],[Delivery_Time_Days]]</f>
        <v>46938</v>
      </c>
      <c r="L2373" t="str">
        <f>IF(Table2[[#This Row],[Customer_Age]]&lt;30,"Young",IF(Table2[[#This Row],[Customer_Age]]&lt;45,"Middle Age","Old"))</f>
        <v>Young</v>
      </c>
      <c r="M2373" s="3" t="str">
        <f>IF(Table2[[#This Row],[Delivery_Time_Days]]&gt;=7,Table2[[#This Row],[Customer_Rating]],"")</f>
        <v/>
      </c>
      <c r="N2373" s="3">
        <f>IF(Table2[[#This Row],[Delivery_Time_Days]]&lt;7,Table2[[#This Row],[Customer_Rating]],"")</f>
        <v>3.6</v>
      </c>
    </row>
    <row r="2374" spans="1:14" x14ac:dyDescent="0.3">
      <c r="A2374">
        <v>2373</v>
      </c>
      <c r="B2374">
        <v>40</v>
      </c>
      <c r="C2374" t="s">
        <v>14</v>
      </c>
      <c r="D2374" t="s">
        <v>15</v>
      </c>
      <c r="E2374" t="s">
        <v>19</v>
      </c>
      <c r="F2374" s="2">
        <v>1183.81</v>
      </c>
      <c r="G2374">
        <v>11</v>
      </c>
      <c r="H2374" s="3">
        <v>4.7</v>
      </c>
      <c r="I2374" t="s">
        <v>17</v>
      </c>
      <c r="J2374" s="1">
        <v>46934</v>
      </c>
      <c r="K2374" s="1">
        <f>Table2[[#This Row],[Order_Date]]+Table2[[#This Row],[Delivery_Time_Days]]</f>
        <v>46945</v>
      </c>
      <c r="L2374" t="str">
        <f>IF(Table2[[#This Row],[Customer_Age]]&lt;30,"Young",IF(Table2[[#This Row],[Customer_Age]]&lt;45,"Middle Age","Old"))</f>
        <v>Middle Age</v>
      </c>
      <c r="M2374" s="3">
        <f>IF(Table2[[#This Row],[Delivery_Time_Days]]&gt;=7,Table2[[#This Row],[Customer_Rating]],"")</f>
        <v>4.7</v>
      </c>
      <c r="N2374" s="3" t="str">
        <f>IF(Table2[[#This Row],[Delivery_Time_Days]]&lt;7,Table2[[#This Row],[Customer_Rating]],"")</f>
        <v/>
      </c>
    </row>
    <row r="2375" spans="1:14" x14ac:dyDescent="0.3">
      <c r="A2375">
        <v>2374</v>
      </c>
      <c r="B2375">
        <v>58</v>
      </c>
      <c r="C2375" t="s">
        <v>10</v>
      </c>
      <c r="D2375" t="s">
        <v>25</v>
      </c>
      <c r="E2375" t="s">
        <v>21</v>
      </c>
      <c r="F2375" s="2">
        <v>903.06</v>
      </c>
      <c r="G2375">
        <v>6</v>
      </c>
      <c r="H2375" s="3">
        <v>1.7</v>
      </c>
      <c r="I2375" t="s">
        <v>13</v>
      </c>
      <c r="J2375" s="1">
        <v>46935</v>
      </c>
      <c r="K2375" s="1">
        <f>Table2[[#This Row],[Order_Date]]+Table2[[#This Row],[Delivery_Time_Days]]</f>
        <v>46941</v>
      </c>
      <c r="L2375" t="str">
        <f>IF(Table2[[#This Row],[Customer_Age]]&lt;30,"Young",IF(Table2[[#This Row],[Customer_Age]]&lt;45,"Middle Age","Old"))</f>
        <v>Old</v>
      </c>
      <c r="M2375" s="3" t="str">
        <f>IF(Table2[[#This Row],[Delivery_Time_Days]]&gt;=7,Table2[[#This Row],[Customer_Rating]],"")</f>
        <v/>
      </c>
      <c r="N2375" s="3">
        <f>IF(Table2[[#This Row],[Delivery_Time_Days]]&lt;7,Table2[[#This Row],[Customer_Rating]],"")</f>
        <v>1.7</v>
      </c>
    </row>
    <row r="2376" spans="1:14" x14ac:dyDescent="0.3">
      <c r="A2376">
        <v>2375</v>
      </c>
      <c r="B2376">
        <v>27</v>
      </c>
      <c r="C2376" t="s">
        <v>14</v>
      </c>
      <c r="D2376" t="s">
        <v>15</v>
      </c>
      <c r="E2376" t="s">
        <v>12</v>
      </c>
      <c r="F2376" s="2">
        <v>248.36</v>
      </c>
      <c r="G2376">
        <v>12</v>
      </c>
      <c r="H2376" s="3">
        <v>4.0999999999999996</v>
      </c>
      <c r="I2376" t="s">
        <v>17</v>
      </c>
      <c r="J2376" s="1">
        <v>46936</v>
      </c>
      <c r="K2376" s="1">
        <f>Table2[[#This Row],[Order_Date]]+Table2[[#This Row],[Delivery_Time_Days]]</f>
        <v>46948</v>
      </c>
      <c r="L2376" t="str">
        <f>IF(Table2[[#This Row],[Customer_Age]]&lt;30,"Young",IF(Table2[[#This Row],[Customer_Age]]&lt;45,"Middle Age","Old"))</f>
        <v>Young</v>
      </c>
      <c r="M2376" s="3">
        <f>IF(Table2[[#This Row],[Delivery_Time_Days]]&gt;=7,Table2[[#This Row],[Customer_Rating]],"")</f>
        <v>4.0999999999999996</v>
      </c>
      <c r="N2376" s="3" t="str">
        <f>IF(Table2[[#This Row],[Delivery_Time_Days]]&lt;7,Table2[[#This Row],[Customer_Rating]],"")</f>
        <v/>
      </c>
    </row>
    <row r="2377" spans="1:14" x14ac:dyDescent="0.3">
      <c r="A2377">
        <v>2376</v>
      </c>
      <c r="B2377">
        <v>67</v>
      </c>
      <c r="C2377" t="s">
        <v>14</v>
      </c>
      <c r="D2377" t="s">
        <v>22</v>
      </c>
      <c r="E2377" t="s">
        <v>21</v>
      </c>
      <c r="F2377" s="2">
        <v>1128.98</v>
      </c>
      <c r="G2377">
        <v>8</v>
      </c>
      <c r="H2377" s="3">
        <v>3.4</v>
      </c>
      <c r="I2377" t="s">
        <v>13</v>
      </c>
      <c r="J2377" s="1">
        <v>46937</v>
      </c>
      <c r="K2377" s="1">
        <f>Table2[[#This Row],[Order_Date]]+Table2[[#This Row],[Delivery_Time_Days]]</f>
        <v>46945</v>
      </c>
      <c r="L2377" t="str">
        <f>IF(Table2[[#This Row],[Customer_Age]]&lt;30,"Young",IF(Table2[[#This Row],[Customer_Age]]&lt;45,"Middle Age","Old"))</f>
        <v>Old</v>
      </c>
      <c r="M2377" s="3">
        <f>IF(Table2[[#This Row],[Delivery_Time_Days]]&gt;=7,Table2[[#This Row],[Customer_Rating]],"")</f>
        <v>3.4</v>
      </c>
      <c r="N2377" s="3" t="str">
        <f>IF(Table2[[#This Row],[Delivery_Time_Days]]&lt;7,Table2[[#This Row],[Customer_Rating]],"")</f>
        <v/>
      </c>
    </row>
    <row r="2378" spans="1:14" x14ac:dyDescent="0.3">
      <c r="A2378">
        <v>2377</v>
      </c>
      <c r="B2378">
        <v>26</v>
      </c>
      <c r="C2378" t="s">
        <v>23</v>
      </c>
      <c r="D2378" t="s">
        <v>20</v>
      </c>
      <c r="E2378" t="s">
        <v>21</v>
      </c>
      <c r="F2378" s="2">
        <v>1474.78</v>
      </c>
      <c r="G2378">
        <v>8</v>
      </c>
      <c r="H2378" s="3">
        <v>3.1</v>
      </c>
      <c r="I2378" t="s">
        <v>17</v>
      </c>
      <c r="J2378" s="1">
        <v>46938</v>
      </c>
      <c r="K2378" s="1">
        <f>Table2[[#This Row],[Order_Date]]+Table2[[#This Row],[Delivery_Time_Days]]</f>
        <v>46946</v>
      </c>
      <c r="L2378" t="str">
        <f>IF(Table2[[#This Row],[Customer_Age]]&lt;30,"Young",IF(Table2[[#This Row],[Customer_Age]]&lt;45,"Middle Age","Old"))</f>
        <v>Young</v>
      </c>
      <c r="M2378" s="3">
        <f>IF(Table2[[#This Row],[Delivery_Time_Days]]&gt;=7,Table2[[#This Row],[Customer_Rating]],"")</f>
        <v>3.1</v>
      </c>
      <c r="N2378" s="3" t="str">
        <f>IF(Table2[[#This Row],[Delivery_Time_Days]]&lt;7,Table2[[#This Row],[Customer_Rating]],"")</f>
        <v/>
      </c>
    </row>
    <row r="2379" spans="1:14" x14ac:dyDescent="0.3">
      <c r="A2379">
        <v>2378</v>
      </c>
      <c r="B2379">
        <v>21</v>
      </c>
      <c r="C2379" t="s">
        <v>10</v>
      </c>
      <c r="D2379" t="s">
        <v>22</v>
      </c>
      <c r="E2379" t="s">
        <v>24</v>
      </c>
      <c r="F2379" s="2">
        <v>639.45000000000005</v>
      </c>
      <c r="G2379">
        <v>9</v>
      </c>
      <c r="H2379" s="3">
        <v>1.9</v>
      </c>
      <c r="I2379" t="s">
        <v>13</v>
      </c>
      <c r="J2379" s="1">
        <v>46939</v>
      </c>
      <c r="K2379" s="1">
        <f>Table2[[#This Row],[Order_Date]]+Table2[[#This Row],[Delivery_Time_Days]]</f>
        <v>46948</v>
      </c>
      <c r="L2379" t="str">
        <f>IF(Table2[[#This Row],[Customer_Age]]&lt;30,"Young",IF(Table2[[#This Row],[Customer_Age]]&lt;45,"Middle Age","Old"))</f>
        <v>Young</v>
      </c>
      <c r="M2379" s="3">
        <f>IF(Table2[[#This Row],[Delivery_Time_Days]]&gt;=7,Table2[[#This Row],[Customer_Rating]],"")</f>
        <v>1.9</v>
      </c>
      <c r="N2379" s="3" t="str">
        <f>IF(Table2[[#This Row],[Delivery_Time_Days]]&lt;7,Table2[[#This Row],[Customer_Rating]],"")</f>
        <v/>
      </c>
    </row>
    <row r="2380" spans="1:14" x14ac:dyDescent="0.3">
      <c r="A2380">
        <v>2379</v>
      </c>
      <c r="B2380">
        <v>44</v>
      </c>
      <c r="C2380" t="s">
        <v>10</v>
      </c>
      <c r="D2380" t="s">
        <v>25</v>
      </c>
      <c r="E2380" t="s">
        <v>24</v>
      </c>
      <c r="F2380" s="2">
        <v>873.03</v>
      </c>
      <c r="G2380">
        <v>13</v>
      </c>
      <c r="H2380" s="3">
        <v>4</v>
      </c>
      <c r="I2380" t="s">
        <v>17</v>
      </c>
      <c r="J2380" s="1">
        <v>46940</v>
      </c>
      <c r="K2380" s="1">
        <f>Table2[[#This Row],[Order_Date]]+Table2[[#This Row],[Delivery_Time_Days]]</f>
        <v>46953</v>
      </c>
      <c r="L2380" t="str">
        <f>IF(Table2[[#This Row],[Customer_Age]]&lt;30,"Young",IF(Table2[[#This Row],[Customer_Age]]&lt;45,"Middle Age","Old"))</f>
        <v>Middle Age</v>
      </c>
      <c r="M2380" s="3">
        <f>IF(Table2[[#This Row],[Delivery_Time_Days]]&gt;=7,Table2[[#This Row],[Customer_Rating]],"")</f>
        <v>4</v>
      </c>
      <c r="N2380" s="3" t="str">
        <f>IF(Table2[[#This Row],[Delivery_Time_Days]]&lt;7,Table2[[#This Row],[Customer_Rating]],"")</f>
        <v/>
      </c>
    </row>
    <row r="2381" spans="1:14" x14ac:dyDescent="0.3">
      <c r="A2381">
        <v>2380</v>
      </c>
      <c r="B2381">
        <v>60</v>
      </c>
      <c r="C2381" t="s">
        <v>10</v>
      </c>
      <c r="D2381" t="s">
        <v>25</v>
      </c>
      <c r="E2381" t="s">
        <v>24</v>
      </c>
      <c r="F2381" s="2">
        <v>246.09</v>
      </c>
      <c r="G2381">
        <v>8</v>
      </c>
      <c r="H2381" s="3">
        <v>2.2000000000000002</v>
      </c>
      <c r="I2381" t="s">
        <v>17</v>
      </c>
      <c r="J2381" s="1">
        <v>46941</v>
      </c>
      <c r="K2381" s="1">
        <f>Table2[[#This Row],[Order_Date]]+Table2[[#This Row],[Delivery_Time_Days]]</f>
        <v>46949</v>
      </c>
      <c r="L2381" t="str">
        <f>IF(Table2[[#This Row],[Customer_Age]]&lt;30,"Young",IF(Table2[[#This Row],[Customer_Age]]&lt;45,"Middle Age","Old"))</f>
        <v>Old</v>
      </c>
      <c r="M2381" s="3">
        <f>IF(Table2[[#This Row],[Delivery_Time_Days]]&gt;=7,Table2[[#This Row],[Customer_Rating]],"")</f>
        <v>2.2000000000000002</v>
      </c>
      <c r="N2381" s="3" t="str">
        <f>IF(Table2[[#This Row],[Delivery_Time_Days]]&lt;7,Table2[[#This Row],[Customer_Rating]],"")</f>
        <v/>
      </c>
    </row>
    <row r="2382" spans="1:14" x14ac:dyDescent="0.3">
      <c r="A2382">
        <v>2381</v>
      </c>
      <c r="B2382">
        <v>49</v>
      </c>
      <c r="C2382" t="s">
        <v>10</v>
      </c>
      <c r="D2382" t="s">
        <v>22</v>
      </c>
      <c r="E2382" t="s">
        <v>21</v>
      </c>
      <c r="F2382" s="2">
        <v>502.09</v>
      </c>
      <c r="G2382">
        <v>3</v>
      </c>
      <c r="H2382" s="3">
        <v>1.4</v>
      </c>
      <c r="I2382" t="s">
        <v>13</v>
      </c>
      <c r="J2382" s="1">
        <v>46942</v>
      </c>
      <c r="K2382" s="1">
        <f>Table2[[#This Row],[Order_Date]]+Table2[[#This Row],[Delivery_Time_Days]]</f>
        <v>46945</v>
      </c>
      <c r="L2382" t="str">
        <f>IF(Table2[[#This Row],[Customer_Age]]&lt;30,"Young",IF(Table2[[#This Row],[Customer_Age]]&lt;45,"Middle Age","Old"))</f>
        <v>Old</v>
      </c>
      <c r="M2382" s="3" t="str">
        <f>IF(Table2[[#This Row],[Delivery_Time_Days]]&gt;=7,Table2[[#This Row],[Customer_Rating]],"")</f>
        <v/>
      </c>
      <c r="N2382" s="3">
        <f>IF(Table2[[#This Row],[Delivery_Time_Days]]&lt;7,Table2[[#This Row],[Customer_Rating]],"")</f>
        <v>1.4</v>
      </c>
    </row>
    <row r="2383" spans="1:14" x14ac:dyDescent="0.3">
      <c r="A2383">
        <v>2382</v>
      </c>
      <c r="B2383">
        <v>42</v>
      </c>
      <c r="C2383" t="s">
        <v>14</v>
      </c>
      <c r="D2383" t="s">
        <v>25</v>
      </c>
      <c r="E2383" t="s">
        <v>19</v>
      </c>
      <c r="F2383" s="2">
        <v>257.72000000000003</v>
      </c>
      <c r="G2383">
        <v>13</v>
      </c>
      <c r="H2383" s="3">
        <v>2.5</v>
      </c>
      <c r="I2383" t="s">
        <v>17</v>
      </c>
      <c r="J2383" s="1">
        <v>46943</v>
      </c>
      <c r="K2383" s="1">
        <f>Table2[[#This Row],[Order_Date]]+Table2[[#This Row],[Delivery_Time_Days]]</f>
        <v>46956</v>
      </c>
      <c r="L2383" t="str">
        <f>IF(Table2[[#This Row],[Customer_Age]]&lt;30,"Young",IF(Table2[[#This Row],[Customer_Age]]&lt;45,"Middle Age","Old"))</f>
        <v>Middle Age</v>
      </c>
      <c r="M2383" s="3">
        <f>IF(Table2[[#This Row],[Delivery_Time_Days]]&gt;=7,Table2[[#This Row],[Customer_Rating]],"")</f>
        <v>2.5</v>
      </c>
      <c r="N2383" s="3" t="str">
        <f>IF(Table2[[#This Row],[Delivery_Time_Days]]&lt;7,Table2[[#This Row],[Customer_Rating]],"")</f>
        <v/>
      </c>
    </row>
    <row r="2384" spans="1:14" x14ac:dyDescent="0.3">
      <c r="A2384">
        <v>2383</v>
      </c>
      <c r="B2384">
        <v>65</v>
      </c>
      <c r="C2384" t="s">
        <v>14</v>
      </c>
      <c r="D2384" t="s">
        <v>22</v>
      </c>
      <c r="E2384" t="s">
        <v>24</v>
      </c>
      <c r="F2384" s="2">
        <v>675.56</v>
      </c>
      <c r="G2384">
        <v>14</v>
      </c>
      <c r="H2384" s="3">
        <v>1.6</v>
      </c>
      <c r="I2384" t="s">
        <v>13</v>
      </c>
      <c r="J2384" s="1">
        <v>46944</v>
      </c>
      <c r="K2384" s="1">
        <f>Table2[[#This Row],[Order_Date]]+Table2[[#This Row],[Delivery_Time_Days]]</f>
        <v>46958</v>
      </c>
      <c r="L2384" t="str">
        <f>IF(Table2[[#This Row],[Customer_Age]]&lt;30,"Young",IF(Table2[[#This Row],[Customer_Age]]&lt;45,"Middle Age","Old"))</f>
        <v>Old</v>
      </c>
      <c r="M2384" s="3">
        <f>IF(Table2[[#This Row],[Delivery_Time_Days]]&gt;=7,Table2[[#This Row],[Customer_Rating]],"")</f>
        <v>1.6</v>
      </c>
      <c r="N2384" s="3" t="str">
        <f>IF(Table2[[#This Row],[Delivery_Time_Days]]&lt;7,Table2[[#This Row],[Customer_Rating]],"")</f>
        <v/>
      </c>
    </row>
    <row r="2385" spans="1:14" x14ac:dyDescent="0.3">
      <c r="A2385">
        <v>2384</v>
      </c>
      <c r="B2385">
        <v>40</v>
      </c>
      <c r="C2385" t="s">
        <v>23</v>
      </c>
      <c r="D2385" t="s">
        <v>15</v>
      </c>
      <c r="E2385" t="s">
        <v>24</v>
      </c>
      <c r="F2385" s="2">
        <v>103.42</v>
      </c>
      <c r="G2385">
        <v>8</v>
      </c>
      <c r="H2385" s="3">
        <v>2.1</v>
      </c>
      <c r="I2385" t="s">
        <v>17</v>
      </c>
      <c r="J2385" s="1">
        <v>46945</v>
      </c>
      <c r="K2385" s="1">
        <f>Table2[[#This Row],[Order_Date]]+Table2[[#This Row],[Delivery_Time_Days]]</f>
        <v>46953</v>
      </c>
      <c r="L2385" t="str">
        <f>IF(Table2[[#This Row],[Customer_Age]]&lt;30,"Young",IF(Table2[[#This Row],[Customer_Age]]&lt;45,"Middle Age","Old"))</f>
        <v>Middle Age</v>
      </c>
      <c r="M2385" s="3">
        <f>IF(Table2[[#This Row],[Delivery_Time_Days]]&gt;=7,Table2[[#This Row],[Customer_Rating]],"")</f>
        <v>2.1</v>
      </c>
      <c r="N2385" s="3" t="str">
        <f>IF(Table2[[#This Row],[Delivery_Time_Days]]&lt;7,Table2[[#This Row],[Customer_Rating]],"")</f>
        <v/>
      </c>
    </row>
    <row r="2386" spans="1:14" x14ac:dyDescent="0.3">
      <c r="A2386">
        <v>2385</v>
      </c>
      <c r="B2386">
        <v>33</v>
      </c>
      <c r="C2386" t="s">
        <v>10</v>
      </c>
      <c r="D2386" t="s">
        <v>25</v>
      </c>
      <c r="E2386" t="s">
        <v>12</v>
      </c>
      <c r="F2386" s="2">
        <v>612.79</v>
      </c>
      <c r="G2386">
        <v>4</v>
      </c>
      <c r="H2386" s="3">
        <v>3.8</v>
      </c>
      <c r="I2386" t="s">
        <v>17</v>
      </c>
      <c r="J2386" s="1">
        <v>46946</v>
      </c>
      <c r="K2386" s="1">
        <f>Table2[[#This Row],[Order_Date]]+Table2[[#This Row],[Delivery_Time_Days]]</f>
        <v>46950</v>
      </c>
      <c r="L2386" t="str">
        <f>IF(Table2[[#This Row],[Customer_Age]]&lt;30,"Young",IF(Table2[[#This Row],[Customer_Age]]&lt;45,"Middle Age","Old"))</f>
        <v>Middle Age</v>
      </c>
      <c r="M2386" s="3" t="str">
        <f>IF(Table2[[#This Row],[Delivery_Time_Days]]&gt;=7,Table2[[#This Row],[Customer_Rating]],"")</f>
        <v/>
      </c>
      <c r="N2386" s="3">
        <f>IF(Table2[[#This Row],[Delivery_Time_Days]]&lt;7,Table2[[#This Row],[Customer_Rating]],"")</f>
        <v>3.8</v>
      </c>
    </row>
    <row r="2387" spans="1:14" x14ac:dyDescent="0.3">
      <c r="A2387">
        <v>2386</v>
      </c>
      <c r="B2387">
        <v>54</v>
      </c>
      <c r="C2387" t="s">
        <v>23</v>
      </c>
      <c r="D2387" t="s">
        <v>18</v>
      </c>
      <c r="E2387" t="s">
        <v>19</v>
      </c>
      <c r="F2387" s="2">
        <v>1323.26</v>
      </c>
      <c r="G2387">
        <v>14</v>
      </c>
      <c r="H2387" s="3">
        <v>2.2000000000000002</v>
      </c>
      <c r="I2387" t="s">
        <v>17</v>
      </c>
      <c r="J2387" s="1">
        <v>46947</v>
      </c>
      <c r="K2387" s="1">
        <f>Table2[[#This Row],[Order_Date]]+Table2[[#This Row],[Delivery_Time_Days]]</f>
        <v>46961</v>
      </c>
      <c r="L2387" t="str">
        <f>IF(Table2[[#This Row],[Customer_Age]]&lt;30,"Young",IF(Table2[[#This Row],[Customer_Age]]&lt;45,"Middle Age","Old"))</f>
        <v>Old</v>
      </c>
      <c r="M2387" s="3">
        <f>IF(Table2[[#This Row],[Delivery_Time_Days]]&gt;=7,Table2[[#This Row],[Customer_Rating]],"")</f>
        <v>2.2000000000000002</v>
      </c>
      <c r="N2387" s="3" t="str">
        <f>IF(Table2[[#This Row],[Delivery_Time_Days]]&lt;7,Table2[[#This Row],[Customer_Rating]],"")</f>
        <v/>
      </c>
    </row>
    <row r="2388" spans="1:14" x14ac:dyDescent="0.3">
      <c r="A2388">
        <v>2387</v>
      </c>
      <c r="B2388">
        <v>25</v>
      </c>
      <c r="C2388" t="s">
        <v>14</v>
      </c>
      <c r="D2388" t="s">
        <v>25</v>
      </c>
      <c r="E2388" t="s">
        <v>21</v>
      </c>
      <c r="F2388" s="2">
        <v>1129.49</v>
      </c>
      <c r="G2388">
        <v>9</v>
      </c>
      <c r="H2388" s="3">
        <v>2.9</v>
      </c>
      <c r="I2388" t="s">
        <v>17</v>
      </c>
      <c r="J2388" s="1">
        <v>46948</v>
      </c>
      <c r="K2388" s="1">
        <f>Table2[[#This Row],[Order_Date]]+Table2[[#This Row],[Delivery_Time_Days]]</f>
        <v>46957</v>
      </c>
      <c r="L2388" t="str">
        <f>IF(Table2[[#This Row],[Customer_Age]]&lt;30,"Young",IF(Table2[[#This Row],[Customer_Age]]&lt;45,"Middle Age","Old"))</f>
        <v>Young</v>
      </c>
      <c r="M2388" s="3">
        <f>IF(Table2[[#This Row],[Delivery_Time_Days]]&gt;=7,Table2[[#This Row],[Customer_Rating]],"")</f>
        <v>2.9</v>
      </c>
      <c r="N2388" s="3" t="str">
        <f>IF(Table2[[#This Row],[Delivery_Time_Days]]&lt;7,Table2[[#This Row],[Customer_Rating]],"")</f>
        <v/>
      </c>
    </row>
    <row r="2389" spans="1:14" x14ac:dyDescent="0.3">
      <c r="A2389">
        <v>2388</v>
      </c>
      <c r="B2389">
        <v>42</v>
      </c>
      <c r="C2389" t="s">
        <v>10</v>
      </c>
      <c r="D2389" t="s">
        <v>11</v>
      </c>
      <c r="E2389" t="s">
        <v>24</v>
      </c>
      <c r="F2389" s="2">
        <v>631.74</v>
      </c>
      <c r="G2389">
        <v>10</v>
      </c>
      <c r="H2389" s="3">
        <v>3.5</v>
      </c>
      <c r="I2389" t="s">
        <v>13</v>
      </c>
      <c r="J2389" s="1">
        <v>46949</v>
      </c>
      <c r="K2389" s="1">
        <f>Table2[[#This Row],[Order_Date]]+Table2[[#This Row],[Delivery_Time_Days]]</f>
        <v>46959</v>
      </c>
      <c r="L2389" t="str">
        <f>IF(Table2[[#This Row],[Customer_Age]]&lt;30,"Young",IF(Table2[[#This Row],[Customer_Age]]&lt;45,"Middle Age","Old"))</f>
        <v>Middle Age</v>
      </c>
      <c r="M2389" s="3">
        <f>IF(Table2[[#This Row],[Delivery_Time_Days]]&gt;=7,Table2[[#This Row],[Customer_Rating]],"")</f>
        <v>3.5</v>
      </c>
      <c r="N2389" s="3" t="str">
        <f>IF(Table2[[#This Row],[Delivery_Time_Days]]&lt;7,Table2[[#This Row],[Customer_Rating]],"")</f>
        <v/>
      </c>
    </row>
    <row r="2390" spans="1:14" x14ac:dyDescent="0.3">
      <c r="A2390">
        <v>2389</v>
      </c>
      <c r="B2390">
        <v>45</v>
      </c>
      <c r="C2390" t="s">
        <v>10</v>
      </c>
      <c r="D2390" t="s">
        <v>25</v>
      </c>
      <c r="E2390" t="s">
        <v>19</v>
      </c>
      <c r="F2390" s="2">
        <v>1036.8900000000001</v>
      </c>
      <c r="G2390">
        <v>9</v>
      </c>
      <c r="H2390" s="3">
        <v>4.5999999999999996</v>
      </c>
      <c r="I2390" t="s">
        <v>17</v>
      </c>
      <c r="J2390" s="1">
        <v>46950</v>
      </c>
      <c r="K2390" s="1">
        <f>Table2[[#This Row],[Order_Date]]+Table2[[#This Row],[Delivery_Time_Days]]</f>
        <v>46959</v>
      </c>
      <c r="L2390" t="str">
        <f>IF(Table2[[#This Row],[Customer_Age]]&lt;30,"Young",IF(Table2[[#This Row],[Customer_Age]]&lt;45,"Middle Age","Old"))</f>
        <v>Old</v>
      </c>
      <c r="M2390" s="3">
        <f>IF(Table2[[#This Row],[Delivery_Time_Days]]&gt;=7,Table2[[#This Row],[Customer_Rating]],"")</f>
        <v>4.5999999999999996</v>
      </c>
      <c r="N2390" s="3" t="str">
        <f>IF(Table2[[#This Row],[Delivery_Time_Days]]&lt;7,Table2[[#This Row],[Customer_Rating]],"")</f>
        <v/>
      </c>
    </row>
    <row r="2391" spans="1:14" x14ac:dyDescent="0.3">
      <c r="A2391">
        <v>2390</v>
      </c>
      <c r="B2391">
        <v>26</v>
      </c>
      <c r="C2391" t="s">
        <v>14</v>
      </c>
      <c r="D2391" t="s">
        <v>25</v>
      </c>
      <c r="E2391" t="s">
        <v>24</v>
      </c>
      <c r="F2391" s="2">
        <v>777.07</v>
      </c>
      <c r="G2391">
        <v>2</v>
      </c>
      <c r="H2391" s="3">
        <v>1.6</v>
      </c>
      <c r="I2391" t="s">
        <v>13</v>
      </c>
      <c r="J2391" s="1">
        <v>46951</v>
      </c>
      <c r="K2391" s="1">
        <f>Table2[[#This Row],[Order_Date]]+Table2[[#This Row],[Delivery_Time_Days]]</f>
        <v>46953</v>
      </c>
      <c r="L2391" t="str">
        <f>IF(Table2[[#This Row],[Customer_Age]]&lt;30,"Young",IF(Table2[[#This Row],[Customer_Age]]&lt;45,"Middle Age","Old"))</f>
        <v>Young</v>
      </c>
      <c r="M2391" s="3" t="str">
        <f>IF(Table2[[#This Row],[Delivery_Time_Days]]&gt;=7,Table2[[#This Row],[Customer_Rating]],"")</f>
        <v/>
      </c>
      <c r="N2391" s="3">
        <f>IF(Table2[[#This Row],[Delivery_Time_Days]]&lt;7,Table2[[#This Row],[Customer_Rating]],"")</f>
        <v>1.6</v>
      </c>
    </row>
    <row r="2392" spans="1:14" x14ac:dyDescent="0.3">
      <c r="A2392">
        <v>2391</v>
      </c>
      <c r="B2392">
        <v>28</v>
      </c>
      <c r="C2392" t="s">
        <v>10</v>
      </c>
      <c r="D2392" t="s">
        <v>15</v>
      </c>
      <c r="E2392" t="s">
        <v>24</v>
      </c>
      <c r="F2392" s="2">
        <v>47.08</v>
      </c>
      <c r="G2392">
        <v>4</v>
      </c>
      <c r="H2392" s="3">
        <v>2.9</v>
      </c>
      <c r="I2392" t="s">
        <v>13</v>
      </c>
      <c r="J2392" s="1">
        <v>46952</v>
      </c>
      <c r="K2392" s="1">
        <f>Table2[[#This Row],[Order_Date]]+Table2[[#This Row],[Delivery_Time_Days]]</f>
        <v>46956</v>
      </c>
      <c r="L2392" t="str">
        <f>IF(Table2[[#This Row],[Customer_Age]]&lt;30,"Young",IF(Table2[[#This Row],[Customer_Age]]&lt;45,"Middle Age","Old"))</f>
        <v>Young</v>
      </c>
      <c r="M2392" s="3" t="str">
        <f>IF(Table2[[#This Row],[Delivery_Time_Days]]&gt;=7,Table2[[#This Row],[Customer_Rating]],"")</f>
        <v/>
      </c>
      <c r="N2392" s="3">
        <f>IF(Table2[[#This Row],[Delivery_Time_Days]]&lt;7,Table2[[#This Row],[Customer_Rating]],"")</f>
        <v>2.9</v>
      </c>
    </row>
    <row r="2393" spans="1:14" x14ac:dyDescent="0.3">
      <c r="A2393">
        <v>2392</v>
      </c>
      <c r="B2393">
        <v>20</v>
      </c>
      <c r="C2393" t="s">
        <v>14</v>
      </c>
      <c r="D2393" t="s">
        <v>22</v>
      </c>
      <c r="E2393" t="s">
        <v>24</v>
      </c>
      <c r="F2393" s="2">
        <v>896.81</v>
      </c>
      <c r="G2393">
        <v>9</v>
      </c>
      <c r="H2393" s="3">
        <v>1.1000000000000001</v>
      </c>
      <c r="I2393" t="s">
        <v>17</v>
      </c>
      <c r="J2393" s="1">
        <v>46953</v>
      </c>
      <c r="K2393" s="1">
        <f>Table2[[#This Row],[Order_Date]]+Table2[[#This Row],[Delivery_Time_Days]]</f>
        <v>46962</v>
      </c>
      <c r="L2393" t="str">
        <f>IF(Table2[[#This Row],[Customer_Age]]&lt;30,"Young",IF(Table2[[#This Row],[Customer_Age]]&lt;45,"Middle Age","Old"))</f>
        <v>Young</v>
      </c>
      <c r="M2393" s="3">
        <f>IF(Table2[[#This Row],[Delivery_Time_Days]]&gt;=7,Table2[[#This Row],[Customer_Rating]],"")</f>
        <v>1.1000000000000001</v>
      </c>
      <c r="N2393" s="3" t="str">
        <f>IF(Table2[[#This Row],[Delivery_Time_Days]]&lt;7,Table2[[#This Row],[Customer_Rating]],"")</f>
        <v/>
      </c>
    </row>
    <row r="2394" spans="1:14" x14ac:dyDescent="0.3">
      <c r="A2394">
        <v>2393</v>
      </c>
      <c r="B2394">
        <v>51</v>
      </c>
      <c r="C2394" t="s">
        <v>23</v>
      </c>
      <c r="D2394" t="s">
        <v>18</v>
      </c>
      <c r="E2394" t="s">
        <v>21</v>
      </c>
      <c r="F2394" s="2">
        <v>81.02</v>
      </c>
      <c r="G2394">
        <v>2</v>
      </c>
      <c r="H2394" s="3">
        <v>2</v>
      </c>
      <c r="I2394" t="s">
        <v>17</v>
      </c>
      <c r="J2394" s="1">
        <v>46954</v>
      </c>
      <c r="K2394" s="1">
        <f>Table2[[#This Row],[Order_Date]]+Table2[[#This Row],[Delivery_Time_Days]]</f>
        <v>46956</v>
      </c>
      <c r="L2394" t="str">
        <f>IF(Table2[[#This Row],[Customer_Age]]&lt;30,"Young",IF(Table2[[#This Row],[Customer_Age]]&lt;45,"Middle Age","Old"))</f>
        <v>Old</v>
      </c>
      <c r="M2394" s="3" t="str">
        <f>IF(Table2[[#This Row],[Delivery_Time_Days]]&gt;=7,Table2[[#This Row],[Customer_Rating]],"")</f>
        <v/>
      </c>
      <c r="N2394" s="3">
        <f>IF(Table2[[#This Row],[Delivery_Time_Days]]&lt;7,Table2[[#This Row],[Customer_Rating]],"")</f>
        <v>2</v>
      </c>
    </row>
    <row r="2395" spans="1:14" x14ac:dyDescent="0.3">
      <c r="A2395">
        <v>2394</v>
      </c>
      <c r="B2395">
        <v>66</v>
      </c>
      <c r="C2395" t="s">
        <v>23</v>
      </c>
      <c r="D2395" t="s">
        <v>22</v>
      </c>
      <c r="E2395" t="s">
        <v>21</v>
      </c>
      <c r="F2395" s="2">
        <v>310.11</v>
      </c>
      <c r="G2395">
        <v>5</v>
      </c>
      <c r="H2395" s="3">
        <v>3.2</v>
      </c>
      <c r="I2395" t="s">
        <v>17</v>
      </c>
      <c r="J2395" s="1">
        <v>46955</v>
      </c>
      <c r="K2395" s="1">
        <f>Table2[[#This Row],[Order_Date]]+Table2[[#This Row],[Delivery_Time_Days]]</f>
        <v>46960</v>
      </c>
      <c r="L2395" t="str">
        <f>IF(Table2[[#This Row],[Customer_Age]]&lt;30,"Young",IF(Table2[[#This Row],[Customer_Age]]&lt;45,"Middle Age","Old"))</f>
        <v>Old</v>
      </c>
      <c r="M2395" s="3" t="str">
        <f>IF(Table2[[#This Row],[Delivery_Time_Days]]&gt;=7,Table2[[#This Row],[Customer_Rating]],"")</f>
        <v/>
      </c>
      <c r="N2395" s="3">
        <f>IF(Table2[[#This Row],[Delivery_Time_Days]]&lt;7,Table2[[#This Row],[Customer_Rating]],"")</f>
        <v>3.2</v>
      </c>
    </row>
    <row r="2396" spans="1:14" x14ac:dyDescent="0.3">
      <c r="A2396">
        <v>2395</v>
      </c>
      <c r="B2396">
        <v>38</v>
      </c>
      <c r="C2396" t="s">
        <v>10</v>
      </c>
      <c r="D2396" t="s">
        <v>25</v>
      </c>
      <c r="E2396" t="s">
        <v>16</v>
      </c>
      <c r="F2396" s="2">
        <v>567.16</v>
      </c>
      <c r="G2396">
        <v>14</v>
      </c>
      <c r="H2396" s="3">
        <v>3.5</v>
      </c>
      <c r="I2396" t="s">
        <v>17</v>
      </c>
      <c r="J2396" s="1">
        <v>46956</v>
      </c>
      <c r="K2396" s="1">
        <f>Table2[[#This Row],[Order_Date]]+Table2[[#This Row],[Delivery_Time_Days]]</f>
        <v>46970</v>
      </c>
      <c r="L2396" t="str">
        <f>IF(Table2[[#This Row],[Customer_Age]]&lt;30,"Young",IF(Table2[[#This Row],[Customer_Age]]&lt;45,"Middle Age","Old"))</f>
        <v>Middle Age</v>
      </c>
      <c r="M2396" s="3">
        <f>IF(Table2[[#This Row],[Delivery_Time_Days]]&gt;=7,Table2[[#This Row],[Customer_Rating]],"")</f>
        <v>3.5</v>
      </c>
      <c r="N2396" s="3" t="str">
        <f>IF(Table2[[#This Row],[Delivery_Time_Days]]&lt;7,Table2[[#This Row],[Customer_Rating]],"")</f>
        <v/>
      </c>
    </row>
    <row r="2397" spans="1:14" x14ac:dyDescent="0.3">
      <c r="A2397">
        <v>2396</v>
      </c>
      <c r="B2397">
        <v>61</v>
      </c>
      <c r="C2397" t="s">
        <v>10</v>
      </c>
      <c r="D2397" t="s">
        <v>15</v>
      </c>
      <c r="E2397" t="s">
        <v>16</v>
      </c>
      <c r="F2397" s="2">
        <v>141.84</v>
      </c>
      <c r="G2397">
        <v>6</v>
      </c>
      <c r="H2397" s="3">
        <v>4.3</v>
      </c>
      <c r="I2397" t="s">
        <v>13</v>
      </c>
      <c r="J2397" s="1">
        <v>46957</v>
      </c>
      <c r="K2397" s="1">
        <f>Table2[[#This Row],[Order_Date]]+Table2[[#This Row],[Delivery_Time_Days]]</f>
        <v>46963</v>
      </c>
      <c r="L2397" t="str">
        <f>IF(Table2[[#This Row],[Customer_Age]]&lt;30,"Young",IF(Table2[[#This Row],[Customer_Age]]&lt;45,"Middle Age","Old"))</f>
        <v>Old</v>
      </c>
      <c r="M2397" s="3" t="str">
        <f>IF(Table2[[#This Row],[Delivery_Time_Days]]&gt;=7,Table2[[#This Row],[Customer_Rating]],"")</f>
        <v/>
      </c>
      <c r="N2397" s="3">
        <f>IF(Table2[[#This Row],[Delivery_Time_Days]]&lt;7,Table2[[#This Row],[Customer_Rating]],"")</f>
        <v>4.3</v>
      </c>
    </row>
    <row r="2398" spans="1:14" x14ac:dyDescent="0.3">
      <c r="A2398">
        <v>2397</v>
      </c>
      <c r="B2398">
        <v>58</v>
      </c>
      <c r="C2398" t="s">
        <v>10</v>
      </c>
      <c r="D2398" t="s">
        <v>15</v>
      </c>
      <c r="E2398" t="s">
        <v>19</v>
      </c>
      <c r="F2398" s="2">
        <v>1246.98</v>
      </c>
      <c r="G2398">
        <v>2</v>
      </c>
      <c r="H2398" s="3">
        <v>3.1</v>
      </c>
      <c r="I2398" t="s">
        <v>13</v>
      </c>
      <c r="J2398" s="1">
        <v>46958</v>
      </c>
      <c r="K2398" s="1">
        <f>Table2[[#This Row],[Order_Date]]+Table2[[#This Row],[Delivery_Time_Days]]</f>
        <v>46960</v>
      </c>
      <c r="L2398" t="str">
        <f>IF(Table2[[#This Row],[Customer_Age]]&lt;30,"Young",IF(Table2[[#This Row],[Customer_Age]]&lt;45,"Middle Age","Old"))</f>
        <v>Old</v>
      </c>
      <c r="M2398" s="3" t="str">
        <f>IF(Table2[[#This Row],[Delivery_Time_Days]]&gt;=7,Table2[[#This Row],[Customer_Rating]],"")</f>
        <v/>
      </c>
      <c r="N2398" s="3">
        <f>IF(Table2[[#This Row],[Delivery_Time_Days]]&lt;7,Table2[[#This Row],[Customer_Rating]],"")</f>
        <v>3.1</v>
      </c>
    </row>
    <row r="2399" spans="1:14" x14ac:dyDescent="0.3">
      <c r="A2399">
        <v>2398</v>
      </c>
      <c r="B2399">
        <v>20</v>
      </c>
      <c r="C2399" t="s">
        <v>14</v>
      </c>
      <c r="D2399" t="s">
        <v>15</v>
      </c>
      <c r="E2399" t="s">
        <v>16</v>
      </c>
      <c r="F2399" s="2">
        <v>1382.85</v>
      </c>
      <c r="G2399">
        <v>10</v>
      </c>
      <c r="H2399" s="3">
        <v>1.9</v>
      </c>
      <c r="I2399" t="s">
        <v>17</v>
      </c>
      <c r="J2399" s="1">
        <v>46959</v>
      </c>
      <c r="K2399" s="1">
        <f>Table2[[#This Row],[Order_Date]]+Table2[[#This Row],[Delivery_Time_Days]]</f>
        <v>46969</v>
      </c>
      <c r="L2399" t="str">
        <f>IF(Table2[[#This Row],[Customer_Age]]&lt;30,"Young",IF(Table2[[#This Row],[Customer_Age]]&lt;45,"Middle Age","Old"))</f>
        <v>Young</v>
      </c>
      <c r="M2399" s="3">
        <f>IF(Table2[[#This Row],[Delivery_Time_Days]]&gt;=7,Table2[[#This Row],[Customer_Rating]],"")</f>
        <v>1.9</v>
      </c>
      <c r="N2399" s="3" t="str">
        <f>IF(Table2[[#This Row],[Delivery_Time_Days]]&lt;7,Table2[[#This Row],[Customer_Rating]],"")</f>
        <v/>
      </c>
    </row>
    <row r="2400" spans="1:14" x14ac:dyDescent="0.3">
      <c r="A2400">
        <v>2399</v>
      </c>
      <c r="B2400">
        <v>69</v>
      </c>
      <c r="C2400" t="s">
        <v>23</v>
      </c>
      <c r="D2400" t="s">
        <v>22</v>
      </c>
      <c r="E2400" t="s">
        <v>21</v>
      </c>
      <c r="F2400" s="2">
        <v>160.41</v>
      </c>
      <c r="G2400">
        <v>4</v>
      </c>
      <c r="H2400" s="3">
        <v>2.5</v>
      </c>
      <c r="I2400" t="s">
        <v>13</v>
      </c>
      <c r="J2400" s="1">
        <v>46960</v>
      </c>
      <c r="K2400" s="1">
        <f>Table2[[#This Row],[Order_Date]]+Table2[[#This Row],[Delivery_Time_Days]]</f>
        <v>46964</v>
      </c>
      <c r="L2400" t="str">
        <f>IF(Table2[[#This Row],[Customer_Age]]&lt;30,"Young",IF(Table2[[#This Row],[Customer_Age]]&lt;45,"Middle Age","Old"))</f>
        <v>Old</v>
      </c>
      <c r="M2400" s="3" t="str">
        <f>IF(Table2[[#This Row],[Delivery_Time_Days]]&gt;=7,Table2[[#This Row],[Customer_Rating]],"")</f>
        <v/>
      </c>
      <c r="N2400" s="3">
        <f>IF(Table2[[#This Row],[Delivery_Time_Days]]&lt;7,Table2[[#This Row],[Customer_Rating]],"")</f>
        <v>2.5</v>
      </c>
    </row>
    <row r="2401" spans="1:14" x14ac:dyDescent="0.3">
      <c r="A2401">
        <v>2400</v>
      </c>
      <c r="B2401">
        <v>37</v>
      </c>
      <c r="C2401" t="s">
        <v>23</v>
      </c>
      <c r="D2401" t="s">
        <v>20</v>
      </c>
      <c r="E2401" t="s">
        <v>12</v>
      </c>
      <c r="F2401" s="2">
        <v>157.5</v>
      </c>
      <c r="G2401">
        <v>11</v>
      </c>
      <c r="H2401" s="3">
        <v>1</v>
      </c>
      <c r="I2401" t="s">
        <v>13</v>
      </c>
      <c r="J2401" s="1">
        <v>46961</v>
      </c>
      <c r="K2401" s="1">
        <f>Table2[[#This Row],[Order_Date]]+Table2[[#This Row],[Delivery_Time_Days]]</f>
        <v>46972</v>
      </c>
      <c r="L2401" t="str">
        <f>IF(Table2[[#This Row],[Customer_Age]]&lt;30,"Young",IF(Table2[[#This Row],[Customer_Age]]&lt;45,"Middle Age","Old"))</f>
        <v>Middle Age</v>
      </c>
      <c r="M2401" s="3">
        <f>IF(Table2[[#This Row],[Delivery_Time_Days]]&gt;=7,Table2[[#This Row],[Customer_Rating]],"")</f>
        <v>1</v>
      </c>
      <c r="N2401" s="3" t="str">
        <f>IF(Table2[[#This Row],[Delivery_Time_Days]]&lt;7,Table2[[#This Row],[Customer_Rating]],"")</f>
        <v/>
      </c>
    </row>
    <row r="2402" spans="1:14" x14ac:dyDescent="0.3">
      <c r="A2402">
        <v>2401</v>
      </c>
      <c r="B2402">
        <v>53</v>
      </c>
      <c r="C2402" t="s">
        <v>23</v>
      </c>
      <c r="D2402" t="s">
        <v>20</v>
      </c>
      <c r="E2402" t="s">
        <v>21</v>
      </c>
      <c r="F2402" s="2">
        <v>576.92999999999995</v>
      </c>
      <c r="G2402">
        <v>3</v>
      </c>
      <c r="H2402" s="3">
        <v>2.5</v>
      </c>
      <c r="I2402" t="s">
        <v>13</v>
      </c>
      <c r="J2402" s="1">
        <v>46962</v>
      </c>
      <c r="K2402" s="1">
        <f>Table2[[#This Row],[Order_Date]]+Table2[[#This Row],[Delivery_Time_Days]]</f>
        <v>46965</v>
      </c>
      <c r="L2402" t="str">
        <f>IF(Table2[[#This Row],[Customer_Age]]&lt;30,"Young",IF(Table2[[#This Row],[Customer_Age]]&lt;45,"Middle Age","Old"))</f>
        <v>Old</v>
      </c>
      <c r="M2402" s="3" t="str">
        <f>IF(Table2[[#This Row],[Delivery_Time_Days]]&gt;=7,Table2[[#This Row],[Customer_Rating]],"")</f>
        <v/>
      </c>
      <c r="N2402" s="3">
        <f>IF(Table2[[#This Row],[Delivery_Time_Days]]&lt;7,Table2[[#This Row],[Customer_Rating]],"")</f>
        <v>2.5</v>
      </c>
    </row>
    <row r="2403" spans="1:14" x14ac:dyDescent="0.3">
      <c r="A2403">
        <v>2402</v>
      </c>
      <c r="B2403">
        <v>44</v>
      </c>
      <c r="C2403" t="s">
        <v>23</v>
      </c>
      <c r="D2403" t="s">
        <v>11</v>
      </c>
      <c r="E2403" t="s">
        <v>19</v>
      </c>
      <c r="F2403" s="2">
        <v>910.51</v>
      </c>
      <c r="G2403">
        <v>14</v>
      </c>
      <c r="H2403" s="3">
        <v>3</v>
      </c>
      <c r="I2403" t="s">
        <v>17</v>
      </c>
      <c r="J2403" s="1">
        <v>46963</v>
      </c>
      <c r="K2403" s="1">
        <f>Table2[[#This Row],[Order_Date]]+Table2[[#This Row],[Delivery_Time_Days]]</f>
        <v>46977</v>
      </c>
      <c r="L2403" t="str">
        <f>IF(Table2[[#This Row],[Customer_Age]]&lt;30,"Young",IF(Table2[[#This Row],[Customer_Age]]&lt;45,"Middle Age","Old"))</f>
        <v>Middle Age</v>
      </c>
      <c r="M2403" s="3">
        <f>IF(Table2[[#This Row],[Delivery_Time_Days]]&gt;=7,Table2[[#This Row],[Customer_Rating]],"")</f>
        <v>3</v>
      </c>
      <c r="N2403" s="3" t="str">
        <f>IF(Table2[[#This Row],[Delivery_Time_Days]]&lt;7,Table2[[#This Row],[Customer_Rating]],"")</f>
        <v/>
      </c>
    </row>
    <row r="2404" spans="1:14" x14ac:dyDescent="0.3">
      <c r="A2404">
        <v>2403</v>
      </c>
      <c r="B2404">
        <v>21</v>
      </c>
      <c r="C2404" t="s">
        <v>23</v>
      </c>
      <c r="D2404" t="s">
        <v>20</v>
      </c>
      <c r="E2404" t="s">
        <v>19</v>
      </c>
      <c r="F2404" s="2">
        <v>70.97</v>
      </c>
      <c r="G2404">
        <v>12</v>
      </c>
      <c r="H2404" s="3">
        <v>4.8</v>
      </c>
      <c r="I2404" t="s">
        <v>13</v>
      </c>
      <c r="J2404" s="1">
        <v>46964</v>
      </c>
      <c r="K2404" s="1">
        <f>Table2[[#This Row],[Order_Date]]+Table2[[#This Row],[Delivery_Time_Days]]</f>
        <v>46976</v>
      </c>
      <c r="L2404" t="str">
        <f>IF(Table2[[#This Row],[Customer_Age]]&lt;30,"Young",IF(Table2[[#This Row],[Customer_Age]]&lt;45,"Middle Age","Old"))</f>
        <v>Young</v>
      </c>
      <c r="M2404" s="3">
        <f>IF(Table2[[#This Row],[Delivery_Time_Days]]&gt;=7,Table2[[#This Row],[Customer_Rating]],"")</f>
        <v>4.8</v>
      </c>
      <c r="N2404" s="3" t="str">
        <f>IF(Table2[[#This Row],[Delivery_Time_Days]]&lt;7,Table2[[#This Row],[Customer_Rating]],"")</f>
        <v/>
      </c>
    </row>
    <row r="2405" spans="1:14" x14ac:dyDescent="0.3">
      <c r="A2405">
        <v>2404</v>
      </c>
      <c r="B2405">
        <v>33</v>
      </c>
      <c r="C2405" t="s">
        <v>14</v>
      </c>
      <c r="D2405" t="s">
        <v>11</v>
      </c>
      <c r="E2405" t="s">
        <v>21</v>
      </c>
      <c r="F2405" s="2">
        <v>1476.93</v>
      </c>
      <c r="G2405">
        <v>5</v>
      </c>
      <c r="H2405" s="3">
        <v>4.5</v>
      </c>
      <c r="I2405" t="s">
        <v>17</v>
      </c>
      <c r="J2405" s="1">
        <v>46965</v>
      </c>
      <c r="K2405" s="1">
        <f>Table2[[#This Row],[Order_Date]]+Table2[[#This Row],[Delivery_Time_Days]]</f>
        <v>46970</v>
      </c>
      <c r="L2405" t="str">
        <f>IF(Table2[[#This Row],[Customer_Age]]&lt;30,"Young",IF(Table2[[#This Row],[Customer_Age]]&lt;45,"Middle Age","Old"))</f>
        <v>Middle Age</v>
      </c>
      <c r="M2405" s="3" t="str">
        <f>IF(Table2[[#This Row],[Delivery_Time_Days]]&gt;=7,Table2[[#This Row],[Customer_Rating]],"")</f>
        <v/>
      </c>
      <c r="N2405" s="3">
        <f>IF(Table2[[#This Row],[Delivery_Time_Days]]&lt;7,Table2[[#This Row],[Customer_Rating]],"")</f>
        <v>4.5</v>
      </c>
    </row>
    <row r="2406" spans="1:14" x14ac:dyDescent="0.3">
      <c r="A2406">
        <v>2405</v>
      </c>
      <c r="B2406">
        <v>45</v>
      </c>
      <c r="C2406" t="s">
        <v>14</v>
      </c>
      <c r="D2406" t="s">
        <v>11</v>
      </c>
      <c r="E2406" t="s">
        <v>12</v>
      </c>
      <c r="F2406" s="2">
        <v>701.85</v>
      </c>
      <c r="G2406">
        <v>12</v>
      </c>
      <c r="H2406" s="3">
        <v>4.4000000000000004</v>
      </c>
      <c r="I2406" t="s">
        <v>17</v>
      </c>
      <c r="J2406" s="1">
        <v>46966</v>
      </c>
      <c r="K2406" s="1">
        <f>Table2[[#This Row],[Order_Date]]+Table2[[#This Row],[Delivery_Time_Days]]</f>
        <v>46978</v>
      </c>
      <c r="L2406" t="str">
        <f>IF(Table2[[#This Row],[Customer_Age]]&lt;30,"Young",IF(Table2[[#This Row],[Customer_Age]]&lt;45,"Middle Age","Old"))</f>
        <v>Old</v>
      </c>
      <c r="M2406" s="3">
        <f>IF(Table2[[#This Row],[Delivery_Time_Days]]&gt;=7,Table2[[#This Row],[Customer_Rating]],"")</f>
        <v>4.4000000000000004</v>
      </c>
      <c r="N2406" s="3" t="str">
        <f>IF(Table2[[#This Row],[Delivery_Time_Days]]&lt;7,Table2[[#This Row],[Customer_Rating]],"")</f>
        <v/>
      </c>
    </row>
    <row r="2407" spans="1:14" x14ac:dyDescent="0.3">
      <c r="A2407">
        <v>2406</v>
      </c>
      <c r="B2407">
        <v>45</v>
      </c>
      <c r="C2407" t="s">
        <v>23</v>
      </c>
      <c r="D2407" t="s">
        <v>11</v>
      </c>
      <c r="E2407" t="s">
        <v>19</v>
      </c>
      <c r="F2407" s="2">
        <v>689.14</v>
      </c>
      <c r="G2407">
        <v>3</v>
      </c>
      <c r="H2407" s="3">
        <v>3.8</v>
      </c>
      <c r="I2407" t="s">
        <v>13</v>
      </c>
      <c r="J2407" s="1">
        <v>46967</v>
      </c>
      <c r="K2407" s="1">
        <f>Table2[[#This Row],[Order_Date]]+Table2[[#This Row],[Delivery_Time_Days]]</f>
        <v>46970</v>
      </c>
      <c r="L2407" t="str">
        <f>IF(Table2[[#This Row],[Customer_Age]]&lt;30,"Young",IF(Table2[[#This Row],[Customer_Age]]&lt;45,"Middle Age","Old"))</f>
        <v>Old</v>
      </c>
      <c r="M2407" s="3" t="str">
        <f>IF(Table2[[#This Row],[Delivery_Time_Days]]&gt;=7,Table2[[#This Row],[Customer_Rating]],"")</f>
        <v/>
      </c>
      <c r="N2407" s="3">
        <f>IF(Table2[[#This Row],[Delivery_Time_Days]]&lt;7,Table2[[#This Row],[Customer_Rating]],"")</f>
        <v>3.8</v>
      </c>
    </row>
    <row r="2408" spans="1:14" x14ac:dyDescent="0.3">
      <c r="A2408">
        <v>2407</v>
      </c>
      <c r="B2408">
        <v>50</v>
      </c>
      <c r="C2408" t="s">
        <v>23</v>
      </c>
      <c r="D2408" t="s">
        <v>22</v>
      </c>
      <c r="E2408" t="s">
        <v>21</v>
      </c>
      <c r="F2408" s="2">
        <v>1428.83</v>
      </c>
      <c r="G2408">
        <v>12</v>
      </c>
      <c r="H2408" s="3">
        <v>1.8</v>
      </c>
      <c r="I2408" t="s">
        <v>17</v>
      </c>
      <c r="J2408" s="1">
        <v>46968</v>
      </c>
      <c r="K2408" s="1">
        <f>Table2[[#This Row],[Order_Date]]+Table2[[#This Row],[Delivery_Time_Days]]</f>
        <v>46980</v>
      </c>
      <c r="L2408" t="str">
        <f>IF(Table2[[#This Row],[Customer_Age]]&lt;30,"Young",IF(Table2[[#This Row],[Customer_Age]]&lt;45,"Middle Age","Old"))</f>
        <v>Old</v>
      </c>
      <c r="M2408" s="3">
        <f>IF(Table2[[#This Row],[Delivery_Time_Days]]&gt;=7,Table2[[#This Row],[Customer_Rating]],"")</f>
        <v>1.8</v>
      </c>
      <c r="N2408" s="3" t="str">
        <f>IF(Table2[[#This Row],[Delivery_Time_Days]]&lt;7,Table2[[#This Row],[Customer_Rating]],"")</f>
        <v/>
      </c>
    </row>
    <row r="2409" spans="1:14" x14ac:dyDescent="0.3">
      <c r="A2409">
        <v>2408</v>
      </c>
      <c r="B2409">
        <v>57</v>
      </c>
      <c r="C2409" t="s">
        <v>10</v>
      </c>
      <c r="D2409" t="s">
        <v>22</v>
      </c>
      <c r="E2409" t="s">
        <v>12</v>
      </c>
      <c r="F2409" s="2">
        <v>1231.96</v>
      </c>
      <c r="G2409">
        <v>13</v>
      </c>
      <c r="H2409" s="3">
        <v>1.8</v>
      </c>
      <c r="I2409" t="s">
        <v>17</v>
      </c>
      <c r="J2409" s="1">
        <v>46969</v>
      </c>
      <c r="K2409" s="1">
        <f>Table2[[#This Row],[Order_Date]]+Table2[[#This Row],[Delivery_Time_Days]]</f>
        <v>46982</v>
      </c>
      <c r="L2409" t="str">
        <f>IF(Table2[[#This Row],[Customer_Age]]&lt;30,"Young",IF(Table2[[#This Row],[Customer_Age]]&lt;45,"Middle Age","Old"))</f>
        <v>Old</v>
      </c>
      <c r="M2409" s="3">
        <f>IF(Table2[[#This Row],[Delivery_Time_Days]]&gt;=7,Table2[[#This Row],[Customer_Rating]],"")</f>
        <v>1.8</v>
      </c>
      <c r="N2409" s="3" t="str">
        <f>IF(Table2[[#This Row],[Delivery_Time_Days]]&lt;7,Table2[[#This Row],[Customer_Rating]],"")</f>
        <v/>
      </c>
    </row>
    <row r="2410" spans="1:14" x14ac:dyDescent="0.3">
      <c r="A2410">
        <v>2409</v>
      </c>
      <c r="B2410">
        <v>47</v>
      </c>
      <c r="C2410" t="s">
        <v>14</v>
      </c>
      <c r="D2410" t="s">
        <v>15</v>
      </c>
      <c r="E2410" t="s">
        <v>21</v>
      </c>
      <c r="F2410" s="2">
        <v>1125.8800000000001</v>
      </c>
      <c r="G2410">
        <v>9</v>
      </c>
      <c r="H2410" s="3">
        <v>4.2</v>
      </c>
      <c r="I2410" t="s">
        <v>13</v>
      </c>
      <c r="J2410" s="1">
        <v>46970</v>
      </c>
      <c r="K2410" s="1">
        <f>Table2[[#This Row],[Order_Date]]+Table2[[#This Row],[Delivery_Time_Days]]</f>
        <v>46979</v>
      </c>
      <c r="L2410" t="str">
        <f>IF(Table2[[#This Row],[Customer_Age]]&lt;30,"Young",IF(Table2[[#This Row],[Customer_Age]]&lt;45,"Middle Age","Old"))</f>
        <v>Old</v>
      </c>
      <c r="M2410" s="3">
        <f>IF(Table2[[#This Row],[Delivery_Time_Days]]&gt;=7,Table2[[#This Row],[Customer_Rating]],"")</f>
        <v>4.2</v>
      </c>
      <c r="N2410" s="3" t="str">
        <f>IF(Table2[[#This Row],[Delivery_Time_Days]]&lt;7,Table2[[#This Row],[Customer_Rating]],"")</f>
        <v/>
      </c>
    </row>
    <row r="2411" spans="1:14" x14ac:dyDescent="0.3">
      <c r="A2411">
        <v>2410</v>
      </c>
      <c r="B2411">
        <v>29</v>
      </c>
      <c r="C2411" t="s">
        <v>14</v>
      </c>
      <c r="D2411" t="s">
        <v>20</v>
      </c>
      <c r="E2411" t="s">
        <v>12</v>
      </c>
      <c r="F2411" s="2">
        <v>1299.4100000000001</v>
      </c>
      <c r="G2411">
        <v>2</v>
      </c>
      <c r="H2411" s="3">
        <v>1.7</v>
      </c>
      <c r="I2411" t="s">
        <v>17</v>
      </c>
      <c r="J2411" s="1">
        <v>46971</v>
      </c>
      <c r="K2411" s="1">
        <f>Table2[[#This Row],[Order_Date]]+Table2[[#This Row],[Delivery_Time_Days]]</f>
        <v>46973</v>
      </c>
      <c r="L2411" t="str">
        <f>IF(Table2[[#This Row],[Customer_Age]]&lt;30,"Young",IF(Table2[[#This Row],[Customer_Age]]&lt;45,"Middle Age","Old"))</f>
        <v>Young</v>
      </c>
      <c r="M2411" s="3" t="str">
        <f>IF(Table2[[#This Row],[Delivery_Time_Days]]&gt;=7,Table2[[#This Row],[Customer_Rating]],"")</f>
        <v/>
      </c>
      <c r="N2411" s="3">
        <f>IF(Table2[[#This Row],[Delivery_Time_Days]]&lt;7,Table2[[#This Row],[Customer_Rating]],"")</f>
        <v>1.7</v>
      </c>
    </row>
    <row r="2412" spans="1:14" x14ac:dyDescent="0.3">
      <c r="A2412">
        <v>2411</v>
      </c>
      <c r="B2412">
        <v>31</v>
      </c>
      <c r="C2412" t="s">
        <v>10</v>
      </c>
      <c r="D2412" t="s">
        <v>11</v>
      </c>
      <c r="E2412" t="s">
        <v>16</v>
      </c>
      <c r="F2412" s="2">
        <v>679.24</v>
      </c>
      <c r="G2412">
        <v>7</v>
      </c>
      <c r="H2412" s="3">
        <v>4.0999999999999996</v>
      </c>
      <c r="I2412" t="s">
        <v>13</v>
      </c>
      <c r="J2412" s="1">
        <v>46972</v>
      </c>
      <c r="K2412" s="1">
        <f>Table2[[#This Row],[Order_Date]]+Table2[[#This Row],[Delivery_Time_Days]]</f>
        <v>46979</v>
      </c>
      <c r="L2412" t="str">
        <f>IF(Table2[[#This Row],[Customer_Age]]&lt;30,"Young",IF(Table2[[#This Row],[Customer_Age]]&lt;45,"Middle Age","Old"))</f>
        <v>Middle Age</v>
      </c>
      <c r="M2412" s="3">
        <f>IF(Table2[[#This Row],[Delivery_Time_Days]]&gt;=7,Table2[[#This Row],[Customer_Rating]],"")</f>
        <v>4.0999999999999996</v>
      </c>
      <c r="N2412" s="3" t="str">
        <f>IF(Table2[[#This Row],[Delivery_Time_Days]]&lt;7,Table2[[#This Row],[Customer_Rating]],"")</f>
        <v/>
      </c>
    </row>
    <row r="2413" spans="1:14" x14ac:dyDescent="0.3">
      <c r="A2413">
        <v>2412</v>
      </c>
      <c r="B2413">
        <v>22</v>
      </c>
      <c r="C2413" t="s">
        <v>10</v>
      </c>
      <c r="D2413" t="s">
        <v>22</v>
      </c>
      <c r="E2413" t="s">
        <v>24</v>
      </c>
      <c r="F2413" s="2">
        <v>637.78</v>
      </c>
      <c r="G2413">
        <v>12</v>
      </c>
      <c r="H2413" s="3">
        <v>1.6</v>
      </c>
      <c r="I2413" t="s">
        <v>13</v>
      </c>
      <c r="J2413" s="1">
        <v>46973</v>
      </c>
      <c r="K2413" s="1">
        <f>Table2[[#This Row],[Order_Date]]+Table2[[#This Row],[Delivery_Time_Days]]</f>
        <v>46985</v>
      </c>
      <c r="L2413" t="str">
        <f>IF(Table2[[#This Row],[Customer_Age]]&lt;30,"Young",IF(Table2[[#This Row],[Customer_Age]]&lt;45,"Middle Age","Old"))</f>
        <v>Young</v>
      </c>
      <c r="M2413" s="3">
        <f>IF(Table2[[#This Row],[Delivery_Time_Days]]&gt;=7,Table2[[#This Row],[Customer_Rating]],"")</f>
        <v>1.6</v>
      </c>
      <c r="N2413" s="3" t="str">
        <f>IF(Table2[[#This Row],[Delivery_Time_Days]]&lt;7,Table2[[#This Row],[Customer_Rating]],"")</f>
        <v/>
      </c>
    </row>
    <row r="2414" spans="1:14" x14ac:dyDescent="0.3">
      <c r="A2414">
        <v>2413</v>
      </c>
      <c r="B2414">
        <v>52</v>
      </c>
      <c r="C2414" t="s">
        <v>23</v>
      </c>
      <c r="D2414" t="s">
        <v>18</v>
      </c>
      <c r="E2414" t="s">
        <v>21</v>
      </c>
      <c r="F2414" s="2">
        <v>961.9</v>
      </c>
      <c r="G2414">
        <v>1</v>
      </c>
      <c r="H2414" s="3">
        <v>2.8</v>
      </c>
      <c r="I2414" t="s">
        <v>17</v>
      </c>
      <c r="J2414" s="1">
        <v>46974</v>
      </c>
      <c r="K2414" s="1">
        <f>Table2[[#This Row],[Order_Date]]+Table2[[#This Row],[Delivery_Time_Days]]</f>
        <v>46975</v>
      </c>
      <c r="L2414" t="str">
        <f>IF(Table2[[#This Row],[Customer_Age]]&lt;30,"Young",IF(Table2[[#This Row],[Customer_Age]]&lt;45,"Middle Age","Old"))</f>
        <v>Old</v>
      </c>
      <c r="M2414" s="3" t="str">
        <f>IF(Table2[[#This Row],[Delivery_Time_Days]]&gt;=7,Table2[[#This Row],[Customer_Rating]],"")</f>
        <v/>
      </c>
      <c r="N2414" s="3">
        <f>IF(Table2[[#This Row],[Delivery_Time_Days]]&lt;7,Table2[[#This Row],[Customer_Rating]],"")</f>
        <v>2.8</v>
      </c>
    </row>
    <row r="2415" spans="1:14" x14ac:dyDescent="0.3">
      <c r="A2415">
        <v>2414</v>
      </c>
      <c r="B2415">
        <v>47</v>
      </c>
      <c r="C2415" t="s">
        <v>23</v>
      </c>
      <c r="D2415" t="s">
        <v>20</v>
      </c>
      <c r="E2415" t="s">
        <v>19</v>
      </c>
      <c r="F2415" s="2">
        <v>528.30999999999995</v>
      </c>
      <c r="G2415">
        <v>3</v>
      </c>
      <c r="H2415" s="3">
        <v>1.6</v>
      </c>
      <c r="I2415" t="s">
        <v>17</v>
      </c>
      <c r="J2415" s="1">
        <v>46975</v>
      </c>
      <c r="K2415" s="1">
        <f>Table2[[#This Row],[Order_Date]]+Table2[[#This Row],[Delivery_Time_Days]]</f>
        <v>46978</v>
      </c>
      <c r="L2415" t="str">
        <f>IF(Table2[[#This Row],[Customer_Age]]&lt;30,"Young",IF(Table2[[#This Row],[Customer_Age]]&lt;45,"Middle Age","Old"))</f>
        <v>Old</v>
      </c>
      <c r="M2415" s="3" t="str">
        <f>IF(Table2[[#This Row],[Delivery_Time_Days]]&gt;=7,Table2[[#This Row],[Customer_Rating]],"")</f>
        <v/>
      </c>
      <c r="N2415" s="3">
        <f>IF(Table2[[#This Row],[Delivery_Time_Days]]&lt;7,Table2[[#This Row],[Customer_Rating]],"")</f>
        <v>1.6</v>
      </c>
    </row>
    <row r="2416" spans="1:14" x14ac:dyDescent="0.3">
      <c r="A2416">
        <v>2415</v>
      </c>
      <c r="B2416">
        <v>63</v>
      </c>
      <c r="C2416" t="s">
        <v>14</v>
      </c>
      <c r="D2416" t="s">
        <v>25</v>
      </c>
      <c r="E2416" t="s">
        <v>12</v>
      </c>
      <c r="F2416" s="2">
        <v>850.25</v>
      </c>
      <c r="G2416">
        <v>7</v>
      </c>
      <c r="H2416" s="3">
        <v>3.5</v>
      </c>
      <c r="I2416" t="s">
        <v>13</v>
      </c>
      <c r="J2416" s="1">
        <v>46976</v>
      </c>
      <c r="K2416" s="1">
        <f>Table2[[#This Row],[Order_Date]]+Table2[[#This Row],[Delivery_Time_Days]]</f>
        <v>46983</v>
      </c>
      <c r="L2416" t="str">
        <f>IF(Table2[[#This Row],[Customer_Age]]&lt;30,"Young",IF(Table2[[#This Row],[Customer_Age]]&lt;45,"Middle Age","Old"))</f>
        <v>Old</v>
      </c>
      <c r="M2416" s="3">
        <f>IF(Table2[[#This Row],[Delivery_Time_Days]]&gt;=7,Table2[[#This Row],[Customer_Rating]],"")</f>
        <v>3.5</v>
      </c>
      <c r="N2416" s="3" t="str">
        <f>IF(Table2[[#This Row],[Delivery_Time_Days]]&lt;7,Table2[[#This Row],[Customer_Rating]],"")</f>
        <v/>
      </c>
    </row>
    <row r="2417" spans="1:14" x14ac:dyDescent="0.3">
      <c r="A2417">
        <v>2416</v>
      </c>
      <c r="B2417">
        <v>45</v>
      </c>
      <c r="C2417" t="s">
        <v>10</v>
      </c>
      <c r="D2417" t="s">
        <v>18</v>
      </c>
      <c r="E2417" t="s">
        <v>16</v>
      </c>
      <c r="F2417" s="2">
        <v>404.05</v>
      </c>
      <c r="G2417">
        <v>7</v>
      </c>
      <c r="H2417" s="3">
        <v>4.4000000000000004</v>
      </c>
      <c r="I2417" t="s">
        <v>13</v>
      </c>
      <c r="J2417" s="1">
        <v>46977</v>
      </c>
      <c r="K2417" s="1">
        <f>Table2[[#This Row],[Order_Date]]+Table2[[#This Row],[Delivery_Time_Days]]</f>
        <v>46984</v>
      </c>
      <c r="L2417" t="str">
        <f>IF(Table2[[#This Row],[Customer_Age]]&lt;30,"Young",IF(Table2[[#This Row],[Customer_Age]]&lt;45,"Middle Age","Old"))</f>
        <v>Old</v>
      </c>
      <c r="M2417" s="3">
        <f>IF(Table2[[#This Row],[Delivery_Time_Days]]&gt;=7,Table2[[#This Row],[Customer_Rating]],"")</f>
        <v>4.4000000000000004</v>
      </c>
      <c r="N2417" s="3" t="str">
        <f>IF(Table2[[#This Row],[Delivery_Time_Days]]&lt;7,Table2[[#This Row],[Customer_Rating]],"")</f>
        <v/>
      </c>
    </row>
    <row r="2418" spans="1:14" x14ac:dyDescent="0.3">
      <c r="A2418">
        <v>2417</v>
      </c>
      <c r="B2418">
        <v>35</v>
      </c>
      <c r="C2418" t="s">
        <v>14</v>
      </c>
      <c r="D2418" t="s">
        <v>20</v>
      </c>
      <c r="E2418" t="s">
        <v>16</v>
      </c>
      <c r="F2418" s="2">
        <v>448.14</v>
      </c>
      <c r="G2418">
        <v>11</v>
      </c>
      <c r="H2418" s="3">
        <v>4.5</v>
      </c>
      <c r="I2418" t="s">
        <v>13</v>
      </c>
      <c r="J2418" s="1">
        <v>46978</v>
      </c>
      <c r="K2418" s="1">
        <f>Table2[[#This Row],[Order_Date]]+Table2[[#This Row],[Delivery_Time_Days]]</f>
        <v>46989</v>
      </c>
      <c r="L2418" t="str">
        <f>IF(Table2[[#This Row],[Customer_Age]]&lt;30,"Young",IF(Table2[[#This Row],[Customer_Age]]&lt;45,"Middle Age","Old"))</f>
        <v>Middle Age</v>
      </c>
      <c r="M2418" s="3">
        <f>IF(Table2[[#This Row],[Delivery_Time_Days]]&gt;=7,Table2[[#This Row],[Customer_Rating]],"")</f>
        <v>4.5</v>
      </c>
      <c r="N2418" s="3" t="str">
        <f>IF(Table2[[#This Row],[Delivery_Time_Days]]&lt;7,Table2[[#This Row],[Customer_Rating]],"")</f>
        <v/>
      </c>
    </row>
    <row r="2419" spans="1:14" x14ac:dyDescent="0.3">
      <c r="A2419">
        <v>2418</v>
      </c>
      <c r="B2419">
        <v>65</v>
      </c>
      <c r="C2419" t="s">
        <v>10</v>
      </c>
      <c r="D2419" t="s">
        <v>22</v>
      </c>
      <c r="E2419" t="s">
        <v>24</v>
      </c>
      <c r="F2419" s="2">
        <v>482.6</v>
      </c>
      <c r="G2419">
        <v>8</v>
      </c>
      <c r="H2419" s="3">
        <v>4.5</v>
      </c>
      <c r="I2419" t="s">
        <v>13</v>
      </c>
      <c r="J2419" s="1">
        <v>46979</v>
      </c>
      <c r="K2419" s="1">
        <f>Table2[[#This Row],[Order_Date]]+Table2[[#This Row],[Delivery_Time_Days]]</f>
        <v>46987</v>
      </c>
      <c r="L2419" t="str">
        <f>IF(Table2[[#This Row],[Customer_Age]]&lt;30,"Young",IF(Table2[[#This Row],[Customer_Age]]&lt;45,"Middle Age","Old"))</f>
        <v>Old</v>
      </c>
      <c r="M2419" s="3">
        <f>IF(Table2[[#This Row],[Delivery_Time_Days]]&gt;=7,Table2[[#This Row],[Customer_Rating]],"")</f>
        <v>4.5</v>
      </c>
      <c r="N2419" s="3" t="str">
        <f>IF(Table2[[#This Row],[Delivery_Time_Days]]&lt;7,Table2[[#This Row],[Customer_Rating]],"")</f>
        <v/>
      </c>
    </row>
    <row r="2420" spans="1:14" x14ac:dyDescent="0.3">
      <c r="A2420">
        <v>2419</v>
      </c>
      <c r="B2420">
        <v>50</v>
      </c>
      <c r="C2420" t="s">
        <v>23</v>
      </c>
      <c r="D2420" t="s">
        <v>15</v>
      </c>
      <c r="E2420" t="s">
        <v>16</v>
      </c>
      <c r="F2420" s="2">
        <v>896.9</v>
      </c>
      <c r="G2420">
        <v>10</v>
      </c>
      <c r="H2420" s="3">
        <v>3.6</v>
      </c>
      <c r="I2420" t="s">
        <v>13</v>
      </c>
      <c r="J2420" s="1">
        <v>46980</v>
      </c>
      <c r="K2420" s="1">
        <f>Table2[[#This Row],[Order_Date]]+Table2[[#This Row],[Delivery_Time_Days]]</f>
        <v>46990</v>
      </c>
      <c r="L2420" t="str">
        <f>IF(Table2[[#This Row],[Customer_Age]]&lt;30,"Young",IF(Table2[[#This Row],[Customer_Age]]&lt;45,"Middle Age","Old"))</f>
        <v>Old</v>
      </c>
      <c r="M2420" s="3">
        <f>IF(Table2[[#This Row],[Delivery_Time_Days]]&gt;=7,Table2[[#This Row],[Customer_Rating]],"")</f>
        <v>3.6</v>
      </c>
      <c r="N2420" s="3" t="str">
        <f>IF(Table2[[#This Row],[Delivery_Time_Days]]&lt;7,Table2[[#This Row],[Customer_Rating]],"")</f>
        <v/>
      </c>
    </row>
    <row r="2421" spans="1:14" x14ac:dyDescent="0.3">
      <c r="A2421">
        <v>2420</v>
      </c>
      <c r="B2421">
        <v>43</v>
      </c>
      <c r="C2421" t="s">
        <v>23</v>
      </c>
      <c r="D2421" t="s">
        <v>25</v>
      </c>
      <c r="E2421" t="s">
        <v>21</v>
      </c>
      <c r="F2421" s="2">
        <v>287.39</v>
      </c>
      <c r="G2421">
        <v>8</v>
      </c>
      <c r="H2421" s="3">
        <v>3.6</v>
      </c>
      <c r="I2421" t="s">
        <v>17</v>
      </c>
      <c r="J2421" s="1">
        <v>46981</v>
      </c>
      <c r="K2421" s="1">
        <f>Table2[[#This Row],[Order_Date]]+Table2[[#This Row],[Delivery_Time_Days]]</f>
        <v>46989</v>
      </c>
      <c r="L2421" t="str">
        <f>IF(Table2[[#This Row],[Customer_Age]]&lt;30,"Young",IF(Table2[[#This Row],[Customer_Age]]&lt;45,"Middle Age","Old"))</f>
        <v>Middle Age</v>
      </c>
      <c r="M2421" s="3">
        <f>IF(Table2[[#This Row],[Delivery_Time_Days]]&gt;=7,Table2[[#This Row],[Customer_Rating]],"")</f>
        <v>3.6</v>
      </c>
      <c r="N2421" s="3" t="str">
        <f>IF(Table2[[#This Row],[Delivery_Time_Days]]&lt;7,Table2[[#This Row],[Customer_Rating]],"")</f>
        <v/>
      </c>
    </row>
    <row r="2422" spans="1:14" x14ac:dyDescent="0.3">
      <c r="A2422">
        <v>2421</v>
      </c>
      <c r="B2422">
        <v>25</v>
      </c>
      <c r="C2422" t="s">
        <v>10</v>
      </c>
      <c r="D2422" t="s">
        <v>11</v>
      </c>
      <c r="E2422" t="s">
        <v>24</v>
      </c>
      <c r="F2422" s="2">
        <v>548.9</v>
      </c>
      <c r="G2422">
        <v>8</v>
      </c>
      <c r="H2422" s="3">
        <v>2.1</v>
      </c>
      <c r="I2422" t="s">
        <v>13</v>
      </c>
      <c r="J2422" s="1">
        <v>46982</v>
      </c>
      <c r="K2422" s="1">
        <f>Table2[[#This Row],[Order_Date]]+Table2[[#This Row],[Delivery_Time_Days]]</f>
        <v>46990</v>
      </c>
      <c r="L2422" t="str">
        <f>IF(Table2[[#This Row],[Customer_Age]]&lt;30,"Young",IF(Table2[[#This Row],[Customer_Age]]&lt;45,"Middle Age","Old"))</f>
        <v>Young</v>
      </c>
      <c r="M2422" s="3">
        <f>IF(Table2[[#This Row],[Delivery_Time_Days]]&gt;=7,Table2[[#This Row],[Customer_Rating]],"")</f>
        <v>2.1</v>
      </c>
      <c r="N2422" s="3" t="str">
        <f>IF(Table2[[#This Row],[Delivery_Time_Days]]&lt;7,Table2[[#This Row],[Customer_Rating]],"")</f>
        <v/>
      </c>
    </row>
    <row r="2423" spans="1:14" x14ac:dyDescent="0.3">
      <c r="A2423">
        <v>2422</v>
      </c>
      <c r="B2423">
        <v>36</v>
      </c>
      <c r="C2423" t="s">
        <v>23</v>
      </c>
      <c r="D2423" t="s">
        <v>22</v>
      </c>
      <c r="E2423" t="s">
        <v>21</v>
      </c>
      <c r="F2423" s="2">
        <v>1448</v>
      </c>
      <c r="G2423">
        <v>10</v>
      </c>
      <c r="H2423" s="3">
        <v>4.2</v>
      </c>
      <c r="I2423" t="s">
        <v>17</v>
      </c>
      <c r="J2423" s="1">
        <v>46983</v>
      </c>
      <c r="K2423" s="1">
        <f>Table2[[#This Row],[Order_Date]]+Table2[[#This Row],[Delivery_Time_Days]]</f>
        <v>46993</v>
      </c>
      <c r="L2423" t="str">
        <f>IF(Table2[[#This Row],[Customer_Age]]&lt;30,"Young",IF(Table2[[#This Row],[Customer_Age]]&lt;45,"Middle Age","Old"))</f>
        <v>Middle Age</v>
      </c>
      <c r="M2423" s="3">
        <f>IF(Table2[[#This Row],[Delivery_Time_Days]]&gt;=7,Table2[[#This Row],[Customer_Rating]],"")</f>
        <v>4.2</v>
      </c>
      <c r="N2423" s="3" t="str">
        <f>IF(Table2[[#This Row],[Delivery_Time_Days]]&lt;7,Table2[[#This Row],[Customer_Rating]],"")</f>
        <v/>
      </c>
    </row>
    <row r="2424" spans="1:14" x14ac:dyDescent="0.3">
      <c r="A2424">
        <v>2423</v>
      </c>
      <c r="B2424">
        <v>48</v>
      </c>
      <c r="C2424" t="s">
        <v>14</v>
      </c>
      <c r="D2424" t="s">
        <v>22</v>
      </c>
      <c r="E2424" t="s">
        <v>24</v>
      </c>
      <c r="F2424" s="2">
        <v>983.4</v>
      </c>
      <c r="G2424">
        <v>4</v>
      </c>
      <c r="H2424" s="3">
        <v>2.2000000000000002</v>
      </c>
      <c r="I2424" t="s">
        <v>13</v>
      </c>
      <c r="J2424" s="1">
        <v>46984</v>
      </c>
      <c r="K2424" s="1">
        <f>Table2[[#This Row],[Order_Date]]+Table2[[#This Row],[Delivery_Time_Days]]</f>
        <v>46988</v>
      </c>
      <c r="L2424" t="str">
        <f>IF(Table2[[#This Row],[Customer_Age]]&lt;30,"Young",IF(Table2[[#This Row],[Customer_Age]]&lt;45,"Middle Age","Old"))</f>
        <v>Old</v>
      </c>
      <c r="M2424" s="3" t="str">
        <f>IF(Table2[[#This Row],[Delivery_Time_Days]]&gt;=7,Table2[[#This Row],[Customer_Rating]],"")</f>
        <v/>
      </c>
      <c r="N2424" s="3">
        <f>IF(Table2[[#This Row],[Delivery_Time_Days]]&lt;7,Table2[[#This Row],[Customer_Rating]],"")</f>
        <v>2.2000000000000002</v>
      </c>
    </row>
    <row r="2425" spans="1:14" x14ac:dyDescent="0.3">
      <c r="A2425">
        <v>2424</v>
      </c>
      <c r="B2425">
        <v>65</v>
      </c>
      <c r="C2425" t="s">
        <v>23</v>
      </c>
      <c r="D2425" t="s">
        <v>18</v>
      </c>
      <c r="E2425" t="s">
        <v>19</v>
      </c>
      <c r="F2425" s="2">
        <v>169.18</v>
      </c>
      <c r="G2425">
        <v>3</v>
      </c>
      <c r="H2425" s="3">
        <v>2.4</v>
      </c>
      <c r="I2425" t="s">
        <v>13</v>
      </c>
      <c r="J2425" s="1">
        <v>46985</v>
      </c>
      <c r="K2425" s="1">
        <f>Table2[[#This Row],[Order_Date]]+Table2[[#This Row],[Delivery_Time_Days]]</f>
        <v>46988</v>
      </c>
      <c r="L2425" t="str">
        <f>IF(Table2[[#This Row],[Customer_Age]]&lt;30,"Young",IF(Table2[[#This Row],[Customer_Age]]&lt;45,"Middle Age","Old"))</f>
        <v>Old</v>
      </c>
      <c r="M2425" s="3" t="str">
        <f>IF(Table2[[#This Row],[Delivery_Time_Days]]&gt;=7,Table2[[#This Row],[Customer_Rating]],"")</f>
        <v/>
      </c>
      <c r="N2425" s="3">
        <f>IF(Table2[[#This Row],[Delivery_Time_Days]]&lt;7,Table2[[#This Row],[Customer_Rating]],"")</f>
        <v>2.4</v>
      </c>
    </row>
    <row r="2426" spans="1:14" x14ac:dyDescent="0.3">
      <c r="A2426">
        <v>2425</v>
      </c>
      <c r="B2426">
        <v>50</v>
      </c>
      <c r="C2426" t="s">
        <v>23</v>
      </c>
      <c r="D2426" t="s">
        <v>15</v>
      </c>
      <c r="E2426" t="s">
        <v>24</v>
      </c>
      <c r="F2426" s="2">
        <v>22.15</v>
      </c>
      <c r="G2426">
        <v>6</v>
      </c>
      <c r="H2426" s="3">
        <v>3.3</v>
      </c>
      <c r="I2426" t="s">
        <v>13</v>
      </c>
      <c r="J2426" s="1">
        <v>46986</v>
      </c>
      <c r="K2426" s="1">
        <f>Table2[[#This Row],[Order_Date]]+Table2[[#This Row],[Delivery_Time_Days]]</f>
        <v>46992</v>
      </c>
      <c r="L2426" t="str">
        <f>IF(Table2[[#This Row],[Customer_Age]]&lt;30,"Young",IF(Table2[[#This Row],[Customer_Age]]&lt;45,"Middle Age","Old"))</f>
        <v>Old</v>
      </c>
      <c r="M2426" s="3" t="str">
        <f>IF(Table2[[#This Row],[Delivery_Time_Days]]&gt;=7,Table2[[#This Row],[Customer_Rating]],"")</f>
        <v/>
      </c>
      <c r="N2426" s="3">
        <f>IF(Table2[[#This Row],[Delivery_Time_Days]]&lt;7,Table2[[#This Row],[Customer_Rating]],"")</f>
        <v>3.3</v>
      </c>
    </row>
    <row r="2427" spans="1:14" x14ac:dyDescent="0.3">
      <c r="A2427">
        <v>2426</v>
      </c>
      <c r="B2427">
        <v>67</v>
      </c>
      <c r="C2427" t="s">
        <v>10</v>
      </c>
      <c r="D2427" t="s">
        <v>11</v>
      </c>
      <c r="E2427" t="s">
        <v>24</v>
      </c>
      <c r="F2427" s="2">
        <v>409.72</v>
      </c>
      <c r="G2427">
        <v>7</v>
      </c>
      <c r="H2427" s="3">
        <v>3.5</v>
      </c>
      <c r="I2427" t="s">
        <v>13</v>
      </c>
      <c r="J2427" s="1">
        <v>46987</v>
      </c>
      <c r="K2427" s="1">
        <f>Table2[[#This Row],[Order_Date]]+Table2[[#This Row],[Delivery_Time_Days]]</f>
        <v>46994</v>
      </c>
      <c r="L2427" t="str">
        <f>IF(Table2[[#This Row],[Customer_Age]]&lt;30,"Young",IF(Table2[[#This Row],[Customer_Age]]&lt;45,"Middle Age","Old"))</f>
        <v>Old</v>
      </c>
      <c r="M2427" s="3">
        <f>IF(Table2[[#This Row],[Delivery_Time_Days]]&gt;=7,Table2[[#This Row],[Customer_Rating]],"")</f>
        <v>3.5</v>
      </c>
      <c r="N2427" s="3" t="str">
        <f>IF(Table2[[#This Row],[Delivery_Time_Days]]&lt;7,Table2[[#This Row],[Customer_Rating]],"")</f>
        <v/>
      </c>
    </row>
    <row r="2428" spans="1:14" x14ac:dyDescent="0.3">
      <c r="A2428">
        <v>2427</v>
      </c>
      <c r="B2428">
        <v>40</v>
      </c>
      <c r="C2428" t="s">
        <v>23</v>
      </c>
      <c r="D2428" t="s">
        <v>25</v>
      </c>
      <c r="E2428" t="s">
        <v>12</v>
      </c>
      <c r="F2428" s="2">
        <v>105.95</v>
      </c>
      <c r="G2428">
        <v>7</v>
      </c>
      <c r="H2428" s="3">
        <v>2.2000000000000002</v>
      </c>
      <c r="I2428" t="s">
        <v>13</v>
      </c>
      <c r="J2428" s="1">
        <v>46988</v>
      </c>
      <c r="K2428" s="1">
        <f>Table2[[#This Row],[Order_Date]]+Table2[[#This Row],[Delivery_Time_Days]]</f>
        <v>46995</v>
      </c>
      <c r="L2428" t="str">
        <f>IF(Table2[[#This Row],[Customer_Age]]&lt;30,"Young",IF(Table2[[#This Row],[Customer_Age]]&lt;45,"Middle Age","Old"))</f>
        <v>Middle Age</v>
      </c>
      <c r="M2428" s="3">
        <f>IF(Table2[[#This Row],[Delivery_Time_Days]]&gt;=7,Table2[[#This Row],[Customer_Rating]],"")</f>
        <v>2.2000000000000002</v>
      </c>
      <c r="N2428" s="3" t="str">
        <f>IF(Table2[[#This Row],[Delivery_Time_Days]]&lt;7,Table2[[#This Row],[Customer_Rating]],"")</f>
        <v/>
      </c>
    </row>
    <row r="2429" spans="1:14" x14ac:dyDescent="0.3">
      <c r="A2429">
        <v>2428</v>
      </c>
      <c r="B2429">
        <v>58</v>
      </c>
      <c r="C2429" t="s">
        <v>23</v>
      </c>
      <c r="D2429" t="s">
        <v>25</v>
      </c>
      <c r="E2429" t="s">
        <v>24</v>
      </c>
      <c r="F2429" s="2">
        <v>58.16</v>
      </c>
      <c r="G2429">
        <v>14</v>
      </c>
      <c r="H2429" s="3">
        <v>3</v>
      </c>
      <c r="I2429" t="s">
        <v>17</v>
      </c>
      <c r="J2429" s="1">
        <v>46989</v>
      </c>
      <c r="K2429" s="1">
        <f>Table2[[#This Row],[Order_Date]]+Table2[[#This Row],[Delivery_Time_Days]]</f>
        <v>47003</v>
      </c>
      <c r="L2429" t="str">
        <f>IF(Table2[[#This Row],[Customer_Age]]&lt;30,"Young",IF(Table2[[#This Row],[Customer_Age]]&lt;45,"Middle Age","Old"))</f>
        <v>Old</v>
      </c>
      <c r="M2429" s="3">
        <f>IF(Table2[[#This Row],[Delivery_Time_Days]]&gt;=7,Table2[[#This Row],[Customer_Rating]],"")</f>
        <v>3</v>
      </c>
      <c r="N2429" s="3" t="str">
        <f>IF(Table2[[#This Row],[Delivery_Time_Days]]&lt;7,Table2[[#This Row],[Customer_Rating]],"")</f>
        <v/>
      </c>
    </row>
    <row r="2430" spans="1:14" x14ac:dyDescent="0.3">
      <c r="A2430">
        <v>2429</v>
      </c>
      <c r="B2430">
        <v>25</v>
      </c>
      <c r="C2430" t="s">
        <v>10</v>
      </c>
      <c r="D2430" t="s">
        <v>20</v>
      </c>
      <c r="E2430" t="s">
        <v>24</v>
      </c>
      <c r="F2430" s="2">
        <v>782.78</v>
      </c>
      <c r="G2430">
        <v>10</v>
      </c>
      <c r="H2430" s="3">
        <v>4.7</v>
      </c>
      <c r="I2430" t="s">
        <v>17</v>
      </c>
      <c r="J2430" s="1">
        <v>46990</v>
      </c>
      <c r="K2430" s="1">
        <f>Table2[[#This Row],[Order_Date]]+Table2[[#This Row],[Delivery_Time_Days]]</f>
        <v>47000</v>
      </c>
      <c r="L2430" t="str">
        <f>IF(Table2[[#This Row],[Customer_Age]]&lt;30,"Young",IF(Table2[[#This Row],[Customer_Age]]&lt;45,"Middle Age","Old"))</f>
        <v>Young</v>
      </c>
      <c r="M2430" s="3">
        <f>IF(Table2[[#This Row],[Delivery_Time_Days]]&gt;=7,Table2[[#This Row],[Customer_Rating]],"")</f>
        <v>4.7</v>
      </c>
      <c r="N2430" s="3" t="str">
        <f>IF(Table2[[#This Row],[Delivery_Time_Days]]&lt;7,Table2[[#This Row],[Customer_Rating]],"")</f>
        <v/>
      </c>
    </row>
    <row r="2431" spans="1:14" x14ac:dyDescent="0.3">
      <c r="A2431">
        <v>2430</v>
      </c>
      <c r="B2431">
        <v>46</v>
      </c>
      <c r="C2431" t="s">
        <v>14</v>
      </c>
      <c r="D2431" t="s">
        <v>15</v>
      </c>
      <c r="E2431" t="s">
        <v>21</v>
      </c>
      <c r="F2431" s="2">
        <v>1294.74</v>
      </c>
      <c r="G2431">
        <v>14</v>
      </c>
      <c r="H2431" s="3">
        <v>4.7</v>
      </c>
      <c r="I2431" t="s">
        <v>13</v>
      </c>
      <c r="J2431" s="1">
        <v>46991</v>
      </c>
      <c r="K2431" s="1">
        <f>Table2[[#This Row],[Order_Date]]+Table2[[#This Row],[Delivery_Time_Days]]</f>
        <v>47005</v>
      </c>
      <c r="L2431" t="str">
        <f>IF(Table2[[#This Row],[Customer_Age]]&lt;30,"Young",IF(Table2[[#This Row],[Customer_Age]]&lt;45,"Middle Age","Old"))</f>
        <v>Old</v>
      </c>
      <c r="M2431" s="3">
        <f>IF(Table2[[#This Row],[Delivery_Time_Days]]&gt;=7,Table2[[#This Row],[Customer_Rating]],"")</f>
        <v>4.7</v>
      </c>
      <c r="N2431" s="3" t="str">
        <f>IF(Table2[[#This Row],[Delivery_Time_Days]]&lt;7,Table2[[#This Row],[Customer_Rating]],"")</f>
        <v/>
      </c>
    </row>
    <row r="2432" spans="1:14" x14ac:dyDescent="0.3">
      <c r="A2432">
        <v>2431</v>
      </c>
      <c r="B2432">
        <v>33</v>
      </c>
      <c r="C2432" t="s">
        <v>10</v>
      </c>
      <c r="D2432" t="s">
        <v>18</v>
      </c>
      <c r="E2432" t="s">
        <v>12</v>
      </c>
      <c r="F2432" s="2">
        <v>1424.75</v>
      </c>
      <c r="G2432">
        <v>11</v>
      </c>
      <c r="H2432" s="3">
        <v>2.1</v>
      </c>
      <c r="I2432" t="s">
        <v>17</v>
      </c>
      <c r="J2432" s="1">
        <v>46992</v>
      </c>
      <c r="K2432" s="1">
        <f>Table2[[#This Row],[Order_Date]]+Table2[[#This Row],[Delivery_Time_Days]]</f>
        <v>47003</v>
      </c>
      <c r="L2432" t="str">
        <f>IF(Table2[[#This Row],[Customer_Age]]&lt;30,"Young",IF(Table2[[#This Row],[Customer_Age]]&lt;45,"Middle Age","Old"))</f>
        <v>Middle Age</v>
      </c>
      <c r="M2432" s="3">
        <f>IF(Table2[[#This Row],[Delivery_Time_Days]]&gt;=7,Table2[[#This Row],[Customer_Rating]],"")</f>
        <v>2.1</v>
      </c>
      <c r="N2432" s="3" t="str">
        <f>IF(Table2[[#This Row],[Delivery_Time_Days]]&lt;7,Table2[[#This Row],[Customer_Rating]],"")</f>
        <v/>
      </c>
    </row>
    <row r="2433" spans="1:14" x14ac:dyDescent="0.3">
      <c r="A2433">
        <v>2432</v>
      </c>
      <c r="B2433">
        <v>27</v>
      </c>
      <c r="C2433" t="s">
        <v>10</v>
      </c>
      <c r="D2433" t="s">
        <v>20</v>
      </c>
      <c r="E2433" t="s">
        <v>19</v>
      </c>
      <c r="F2433" s="2">
        <v>946.32</v>
      </c>
      <c r="G2433">
        <v>14</v>
      </c>
      <c r="H2433" s="3">
        <v>3.1</v>
      </c>
      <c r="I2433" t="s">
        <v>17</v>
      </c>
      <c r="J2433" s="1">
        <v>46993</v>
      </c>
      <c r="K2433" s="1">
        <f>Table2[[#This Row],[Order_Date]]+Table2[[#This Row],[Delivery_Time_Days]]</f>
        <v>47007</v>
      </c>
      <c r="L2433" t="str">
        <f>IF(Table2[[#This Row],[Customer_Age]]&lt;30,"Young",IF(Table2[[#This Row],[Customer_Age]]&lt;45,"Middle Age","Old"))</f>
        <v>Young</v>
      </c>
      <c r="M2433" s="3">
        <f>IF(Table2[[#This Row],[Delivery_Time_Days]]&gt;=7,Table2[[#This Row],[Customer_Rating]],"")</f>
        <v>3.1</v>
      </c>
      <c r="N2433" s="3" t="str">
        <f>IF(Table2[[#This Row],[Delivery_Time_Days]]&lt;7,Table2[[#This Row],[Customer_Rating]],"")</f>
        <v/>
      </c>
    </row>
    <row r="2434" spans="1:14" x14ac:dyDescent="0.3">
      <c r="A2434">
        <v>2433</v>
      </c>
      <c r="B2434">
        <v>34</v>
      </c>
      <c r="C2434" t="s">
        <v>10</v>
      </c>
      <c r="D2434" t="s">
        <v>11</v>
      </c>
      <c r="E2434" t="s">
        <v>21</v>
      </c>
      <c r="F2434" s="2">
        <v>42.64</v>
      </c>
      <c r="G2434">
        <v>5</v>
      </c>
      <c r="H2434" s="3">
        <v>2.8</v>
      </c>
      <c r="I2434" t="s">
        <v>13</v>
      </c>
      <c r="J2434" s="1">
        <v>46994</v>
      </c>
      <c r="K2434" s="1">
        <f>Table2[[#This Row],[Order_Date]]+Table2[[#This Row],[Delivery_Time_Days]]</f>
        <v>46999</v>
      </c>
      <c r="L2434" t="str">
        <f>IF(Table2[[#This Row],[Customer_Age]]&lt;30,"Young",IF(Table2[[#This Row],[Customer_Age]]&lt;45,"Middle Age","Old"))</f>
        <v>Middle Age</v>
      </c>
      <c r="M2434" s="3" t="str">
        <f>IF(Table2[[#This Row],[Delivery_Time_Days]]&gt;=7,Table2[[#This Row],[Customer_Rating]],"")</f>
        <v/>
      </c>
      <c r="N2434" s="3">
        <f>IF(Table2[[#This Row],[Delivery_Time_Days]]&lt;7,Table2[[#This Row],[Customer_Rating]],"")</f>
        <v>2.8</v>
      </c>
    </row>
    <row r="2435" spans="1:14" x14ac:dyDescent="0.3">
      <c r="A2435">
        <v>2434</v>
      </c>
      <c r="B2435">
        <v>37</v>
      </c>
      <c r="C2435" t="s">
        <v>14</v>
      </c>
      <c r="D2435" t="s">
        <v>25</v>
      </c>
      <c r="E2435" t="s">
        <v>16</v>
      </c>
      <c r="F2435" s="2">
        <v>182.76</v>
      </c>
      <c r="G2435">
        <v>13</v>
      </c>
      <c r="H2435" s="3">
        <v>2.2000000000000002</v>
      </c>
      <c r="I2435" t="s">
        <v>13</v>
      </c>
      <c r="J2435" s="1">
        <v>46995</v>
      </c>
      <c r="K2435" s="1">
        <f>Table2[[#This Row],[Order_Date]]+Table2[[#This Row],[Delivery_Time_Days]]</f>
        <v>47008</v>
      </c>
      <c r="L2435" t="str">
        <f>IF(Table2[[#This Row],[Customer_Age]]&lt;30,"Young",IF(Table2[[#This Row],[Customer_Age]]&lt;45,"Middle Age","Old"))</f>
        <v>Middle Age</v>
      </c>
      <c r="M2435" s="3">
        <f>IF(Table2[[#This Row],[Delivery_Time_Days]]&gt;=7,Table2[[#This Row],[Customer_Rating]],"")</f>
        <v>2.2000000000000002</v>
      </c>
      <c r="N2435" s="3" t="str">
        <f>IF(Table2[[#This Row],[Delivery_Time_Days]]&lt;7,Table2[[#This Row],[Customer_Rating]],"")</f>
        <v/>
      </c>
    </row>
    <row r="2436" spans="1:14" x14ac:dyDescent="0.3">
      <c r="A2436">
        <v>2435</v>
      </c>
      <c r="B2436">
        <v>28</v>
      </c>
      <c r="C2436" t="s">
        <v>23</v>
      </c>
      <c r="D2436" t="s">
        <v>20</v>
      </c>
      <c r="E2436" t="s">
        <v>19</v>
      </c>
      <c r="F2436" s="2">
        <v>209.37</v>
      </c>
      <c r="G2436">
        <v>3</v>
      </c>
      <c r="H2436" s="3">
        <v>3.2</v>
      </c>
      <c r="I2436" t="s">
        <v>17</v>
      </c>
      <c r="J2436" s="1">
        <v>46996</v>
      </c>
      <c r="K2436" s="1">
        <f>Table2[[#This Row],[Order_Date]]+Table2[[#This Row],[Delivery_Time_Days]]</f>
        <v>46999</v>
      </c>
      <c r="L2436" t="str">
        <f>IF(Table2[[#This Row],[Customer_Age]]&lt;30,"Young",IF(Table2[[#This Row],[Customer_Age]]&lt;45,"Middle Age","Old"))</f>
        <v>Young</v>
      </c>
      <c r="M2436" s="3" t="str">
        <f>IF(Table2[[#This Row],[Delivery_Time_Days]]&gt;=7,Table2[[#This Row],[Customer_Rating]],"")</f>
        <v/>
      </c>
      <c r="N2436" s="3">
        <f>IF(Table2[[#This Row],[Delivery_Time_Days]]&lt;7,Table2[[#This Row],[Customer_Rating]],"")</f>
        <v>3.2</v>
      </c>
    </row>
    <row r="2437" spans="1:14" x14ac:dyDescent="0.3">
      <c r="A2437">
        <v>2436</v>
      </c>
      <c r="B2437">
        <v>20</v>
      </c>
      <c r="C2437" t="s">
        <v>10</v>
      </c>
      <c r="D2437" t="s">
        <v>15</v>
      </c>
      <c r="E2437" t="s">
        <v>16</v>
      </c>
      <c r="F2437" s="2">
        <v>1226.98</v>
      </c>
      <c r="G2437">
        <v>3</v>
      </c>
      <c r="H2437" s="3">
        <v>3.6</v>
      </c>
      <c r="I2437" t="s">
        <v>13</v>
      </c>
      <c r="J2437" s="1">
        <v>46997</v>
      </c>
      <c r="K2437" s="1">
        <f>Table2[[#This Row],[Order_Date]]+Table2[[#This Row],[Delivery_Time_Days]]</f>
        <v>47000</v>
      </c>
      <c r="L2437" t="str">
        <f>IF(Table2[[#This Row],[Customer_Age]]&lt;30,"Young",IF(Table2[[#This Row],[Customer_Age]]&lt;45,"Middle Age","Old"))</f>
        <v>Young</v>
      </c>
      <c r="M2437" s="3" t="str">
        <f>IF(Table2[[#This Row],[Delivery_Time_Days]]&gt;=7,Table2[[#This Row],[Customer_Rating]],"")</f>
        <v/>
      </c>
      <c r="N2437" s="3">
        <f>IF(Table2[[#This Row],[Delivery_Time_Days]]&lt;7,Table2[[#This Row],[Customer_Rating]],"")</f>
        <v>3.6</v>
      </c>
    </row>
    <row r="2438" spans="1:14" x14ac:dyDescent="0.3">
      <c r="A2438">
        <v>2437</v>
      </c>
      <c r="B2438">
        <v>27</v>
      </c>
      <c r="C2438" t="s">
        <v>23</v>
      </c>
      <c r="D2438" t="s">
        <v>20</v>
      </c>
      <c r="E2438" t="s">
        <v>12</v>
      </c>
      <c r="F2438" s="2">
        <v>1200.55</v>
      </c>
      <c r="G2438">
        <v>1</v>
      </c>
      <c r="H2438" s="3">
        <v>2.5</v>
      </c>
      <c r="I2438" t="s">
        <v>13</v>
      </c>
      <c r="J2438" s="1">
        <v>46998</v>
      </c>
      <c r="K2438" s="1">
        <f>Table2[[#This Row],[Order_Date]]+Table2[[#This Row],[Delivery_Time_Days]]</f>
        <v>46999</v>
      </c>
      <c r="L2438" t="str">
        <f>IF(Table2[[#This Row],[Customer_Age]]&lt;30,"Young",IF(Table2[[#This Row],[Customer_Age]]&lt;45,"Middle Age","Old"))</f>
        <v>Young</v>
      </c>
      <c r="M2438" s="3" t="str">
        <f>IF(Table2[[#This Row],[Delivery_Time_Days]]&gt;=7,Table2[[#This Row],[Customer_Rating]],"")</f>
        <v/>
      </c>
      <c r="N2438" s="3">
        <f>IF(Table2[[#This Row],[Delivery_Time_Days]]&lt;7,Table2[[#This Row],[Customer_Rating]],"")</f>
        <v>2.5</v>
      </c>
    </row>
    <row r="2439" spans="1:14" x14ac:dyDescent="0.3">
      <c r="A2439">
        <v>2438</v>
      </c>
      <c r="B2439">
        <v>59</v>
      </c>
      <c r="C2439" t="s">
        <v>10</v>
      </c>
      <c r="D2439" t="s">
        <v>18</v>
      </c>
      <c r="E2439" t="s">
        <v>12</v>
      </c>
      <c r="F2439" s="2">
        <v>316.12</v>
      </c>
      <c r="G2439">
        <v>5</v>
      </c>
      <c r="H2439" s="3">
        <v>1.6</v>
      </c>
      <c r="I2439" t="s">
        <v>17</v>
      </c>
      <c r="J2439" s="1">
        <v>46999</v>
      </c>
      <c r="K2439" s="1">
        <f>Table2[[#This Row],[Order_Date]]+Table2[[#This Row],[Delivery_Time_Days]]</f>
        <v>47004</v>
      </c>
      <c r="L2439" t="str">
        <f>IF(Table2[[#This Row],[Customer_Age]]&lt;30,"Young",IF(Table2[[#This Row],[Customer_Age]]&lt;45,"Middle Age","Old"))</f>
        <v>Old</v>
      </c>
      <c r="M2439" s="3" t="str">
        <f>IF(Table2[[#This Row],[Delivery_Time_Days]]&gt;=7,Table2[[#This Row],[Customer_Rating]],"")</f>
        <v/>
      </c>
      <c r="N2439" s="3">
        <f>IF(Table2[[#This Row],[Delivery_Time_Days]]&lt;7,Table2[[#This Row],[Customer_Rating]],"")</f>
        <v>1.6</v>
      </c>
    </row>
    <row r="2440" spans="1:14" x14ac:dyDescent="0.3">
      <c r="A2440">
        <v>2439</v>
      </c>
      <c r="B2440">
        <v>43</v>
      </c>
      <c r="C2440" t="s">
        <v>10</v>
      </c>
      <c r="D2440" t="s">
        <v>18</v>
      </c>
      <c r="E2440" t="s">
        <v>12</v>
      </c>
      <c r="F2440" s="2">
        <v>414.11</v>
      </c>
      <c r="G2440">
        <v>11</v>
      </c>
      <c r="H2440" s="3">
        <v>4.7</v>
      </c>
      <c r="I2440" t="s">
        <v>17</v>
      </c>
      <c r="J2440" s="1">
        <v>47000</v>
      </c>
      <c r="K2440" s="1">
        <f>Table2[[#This Row],[Order_Date]]+Table2[[#This Row],[Delivery_Time_Days]]</f>
        <v>47011</v>
      </c>
      <c r="L2440" t="str">
        <f>IF(Table2[[#This Row],[Customer_Age]]&lt;30,"Young",IF(Table2[[#This Row],[Customer_Age]]&lt;45,"Middle Age","Old"))</f>
        <v>Middle Age</v>
      </c>
      <c r="M2440" s="3">
        <f>IF(Table2[[#This Row],[Delivery_Time_Days]]&gt;=7,Table2[[#This Row],[Customer_Rating]],"")</f>
        <v>4.7</v>
      </c>
      <c r="N2440" s="3" t="str">
        <f>IF(Table2[[#This Row],[Delivery_Time_Days]]&lt;7,Table2[[#This Row],[Customer_Rating]],"")</f>
        <v/>
      </c>
    </row>
    <row r="2441" spans="1:14" x14ac:dyDescent="0.3">
      <c r="A2441">
        <v>2440</v>
      </c>
      <c r="B2441">
        <v>34</v>
      </c>
      <c r="C2441" t="s">
        <v>14</v>
      </c>
      <c r="D2441" t="s">
        <v>15</v>
      </c>
      <c r="E2441" t="s">
        <v>19</v>
      </c>
      <c r="F2441" s="2">
        <v>1207.5899999999999</v>
      </c>
      <c r="G2441">
        <v>12</v>
      </c>
      <c r="H2441" s="3">
        <v>1.8</v>
      </c>
      <c r="I2441" t="s">
        <v>17</v>
      </c>
      <c r="J2441" s="1">
        <v>47001</v>
      </c>
      <c r="K2441" s="1">
        <f>Table2[[#This Row],[Order_Date]]+Table2[[#This Row],[Delivery_Time_Days]]</f>
        <v>47013</v>
      </c>
      <c r="L2441" t="str">
        <f>IF(Table2[[#This Row],[Customer_Age]]&lt;30,"Young",IF(Table2[[#This Row],[Customer_Age]]&lt;45,"Middle Age","Old"))</f>
        <v>Middle Age</v>
      </c>
      <c r="M2441" s="3">
        <f>IF(Table2[[#This Row],[Delivery_Time_Days]]&gt;=7,Table2[[#This Row],[Customer_Rating]],"")</f>
        <v>1.8</v>
      </c>
      <c r="N2441" s="3" t="str">
        <f>IF(Table2[[#This Row],[Delivery_Time_Days]]&lt;7,Table2[[#This Row],[Customer_Rating]],"")</f>
        <v/>
      </c>
    </row>
    <row r="2442" spans="1:14" x14ac:dyDescent="0.3">
      <c r="A2442">
        <v>2441</v>
      </c>
      <c r="B2442">
        <v>24</v>
      </c>
      <c r="C2442" t="s">
        <v>23</v>
      </c>
      <c r="D2442" t="s">
        <v>25</v>
      </c>
      <c r="E2442" t="s">
        <v>19</v>
      </c>
      <c r="F2442" s="2">
        <v>1001.18</v>
      </c>
      <c r="G2442">
        <v>1</v>
      </c>
      <c r="H2442" s="3">
        <v>4.2</v>
      </c>
      <c r="I2442" t="s">
        <v>17</v>
      </c>
      <c r="J2442" s="1">
        <v>47002</v>
      </c>
      <c r="K2442" s="1">
        <f>Table2[[#This Row],[Order_Date]]+Table2[[#This Row],[Delivery_Time_Days]]</f>
        <v>47003</v>
      </c>
      <c r="L2442" t="str">
        <f>IF(Table2[[#This Row],[Customer_Age]]&lt;30,"Young",IF(Table2[[#This Row],[Customer_Age]]&lt;45,"Middle Age","Old"))</f>
        <v>Young</v>
      </c>
      <c r="M2442" s="3" t="str">
        <f>IF(Table2[[#This Row],[Delivery_Time_Days]]&gt;=7,Table2[[#This Row],[Customer_Rating]],"")</f>
        <v/>
      </c>
      <c r="N2442" s="3">
        <f>IF(Table2[[#This Row],[Delivery_Time_Days]]&lt;7,Table2[[#This Row],[Customer_Rating]],"")</f>
        <v>4.2</v>
      </c>
    </row>
    <row r="2443" spans="1:14" x14ac:dyDescent="0.3">
      <c r="A2443">
        <v>2442</v>
      </c>
      <c r="B2443">
        <v>22</v>
      </c>
      <c r="C2443" t="s">
        <v>23</v>
      </c>
      <c r="D2443" t="s">
        <v>15</v>
      </c>
      <c r="E2443" t="s">
        <v>21</v>
      </c>
      <c r="F2443" s="2">
        <v>1442.87</v>
      </c>
      <c r="G2443">
        <v>13</v>
      </c>
      <c r="H2443" s="3">
        <v>4.9000000000000004</v>
      </c>
      <c r="I2443" t="s">
        <v>13</v>
      </c>
      <c r="J2443" s="1">
        <v>47003</v>
      </c>
      <c r="K2443" s="1">
        <f>Table2[[#This Row],[Order_Date]]+Table2[[#This Row],[Delivery_Time_Days]]</f>
        <v>47016</v>
      </c>
      <c r="L2443" t="str">
        <f>IF(Table2[[#This Row],[Customer_Age]]&lt;30,"Young",IF(Table2[[#This Row],[Customer_Age]]&lt;45,"Middle Age","Old"))</f>
        <v>Young</v>
      </c>
      <c r="M2443" s="3">
        <f>IF(Table2[[#This Row],[Delivery_Time_Days]]&gt;=7,Table2[[#This Row],[Customer_Rating]],"")</f>
        <v>4.9000000000000004</v>
      </c>
      <c r="N2443" s="3" t="str">
        <f>IF(Table2[[#This Row],[Delivery_Time_Days]]&lt;7,Table2[[#This Row],[Customer_Rating]],"")</f>
        <v/>
      </c>
    </row>
    <row r="2444" spans="1:14" x14ac:dyDescent="0.3">
      <c r="A2444">
        <v>2443</v>
      </c>
      <c r="B2444">
        <v>67</v>
      </c>
      <c r="C2444" t="s">
        <v>14</v>
      </c>
      <c r="D2444" t="s">
        <v>11</v>
      </c>
      <c r="E2444" t="s">
        <v>21</v>
      </c>
      <c r="F2444" s="2">
        <v>1444.21</v>
      </c>
      <c r="G2444">
        <v>1</v>
      </c>
      <c r="H2444" s="3">
        <v>4.0999999999999996</v>
      </c>
      <c r="I2444" t="s">
        <v>17</v>
      </c>
      <c r="J2444" s="1">
        <v>47004</v>
      </c>
      <c r="K2444" s="1">
        <f>Table2[[#This Row],[Order_Date]]+Table2[[#This Row],[Delivery_Time_Days]]</f>
        <v>47005</v>
      </c>
      <c r="L2444" t="str">
        <f>IF(Table2[[#This Row],[Customer_Age]]&lt;30,"Young",IF(Table2[[#This Row],[Customer_Age]]&lt;45,"Middle Age","Old"))</f>
        <v>Old</v>
      </c>
      <c r="M2444" s="3" t="str">
        <f>IF(Table2[[#This Row],[Delivery_Time_Days]]&gt;=7,Table2[[#This Row],[Customer_Rating]],"")</f>
        <v/>
      </c>
      <c r="N2444" s="3">
        <f>IF(Table2[[#This Row],[Delivery_Time_Days]]&lt;7,Table2[[#This Row],[Customer_Rating]],"")</f>
        <v>4.0999999999999996</v>
      </c>
    </row>
    <row r="2445" spans="1:14" x14ac:dyDescent="0.3">
      <c r="A2445">
        <v>2444</v>
      </c>
      <c r="B2445">
        <v>28</v>
      </c>
      <c r="C2445" t="s">
        <v>10</v>
      </c>
      <c r="D2445" t="s">
        <v>22</v>
      </c>
      <c r="E2445" t="s">
        <v>12</v>
      </c>
      <c r="F2445" s="2">
        <v>498.51</v>
      </c>
      <c r="G2445">
        <v>14</v>
      </c>
      <c r="H2445" s="3">
        <v>3.5</v>
      </c>
      <c r="I2445" t="s">
        <v>13</v>
      </c>
      <c r="J2445" s="1">
        <v>47005</v>
      </c>
      <c r="K2445" s="1">
        <f>Table2[[#This Row],[Order_Date]]+Table2[[#This Row],[Delivery_Time_Days]]</f>
        <v>47019</v>
      </c>
      <c r="L2445" t="str">
        <f>IF(Table2[[#This Row],[Customer_Age]]&lt;30,"Young",IF(Table2[[#This Row],[Customer_Age]]&lt;45,"Middle Age","Old"))</f>
        <v>Young</v>
      </c>
      <c r="M2445" s="3">
        <f>IF(Table2[[#This Row],[Delivery_Time_Days]]&gt;=7,Table2[[#This Row],[Customer_Rating]],"")</f>
        <v>3.5</v>
      </c>
      <c r="N2445" s="3" t="str">
        <f>IF(Table2[[#This Row],[Delivery_Time_Days]]&lt;7,Table2[[#This Row],[Customer_Rating]],"")</f>
        <v/>
      </c>
    </row>
    <row r="2446" spans="1:14" x14ac:dyDescent="0.3">
      <c r="A2446">
        <v>2445</v>
      </c>
      <c r="B2446">
        <v>24</v>
      </c>
      <c r="C2446" t="s">
        <v>14</v>
      </c>
      <c r="D2446" t="s">
        <v>18</v>
      </c>
      <c r="E2446" t="s">
        <v>24</v>
      </c>
      <c r="F2446" s="2">
        <v>108.88</v>
      </c>
      <c r="G2446">
        <v>7</v>
      </c>
      <c r="H2446" s="3">
        <v>4</v>
      </c>
      <c r="I2446" t="s">
        <v>13</v>
      </c>
      <c r="J2446" s="1">
        <v>47006</v>
      </c>
      <c r="K2446" s="1">
        <f>Table2[[#This Row],[Order_Date]]+Table2[[#This Row],[Delivery_Time_Days]]</f>
        <v>47013</v>
      </c>
      <c r="L2446" t="str">
        <f>IF(Table2[[#This Row],[Customer_Age]]&lt;30,"Young",IF(Table2[[#This Row],[Customer_Age]]&lt;45,"Middle Age","Old"))</f>
        <v>Young</v>
      </c>
      <c r="M2446" s="3">
        <f>IF(Table2[[#This Row],[Delivery_Time_Days]]&gt;=7,Table2[[#This Row],[Customer_Rating]],"")</f>
        <v>4</v>
      </c>
      <c r="N2446" s="3" t="str">
        <f>IF(Table2[[#This Row],[Delivery_Time_Days]]&lt;7,Table2[[#This Row],[Customer_Rating]],"")</f>
        <v/>
      </c>
    </row>
    <row r="2447" spans="1:14" x14ac:dyDescent="0.3">
      <c r="A2447">
        <v>2446</v>
      </c>
      <c r="B2447">
        <v>58</v>
      </c>
      <c r="C2447" t="s">
        <v>14</v>
      </c>
      <c r="D2447" t="s">
        <v>15</v>
      </c>
      <c r="E2447" t="s">
        <v>24</v>
      </c>
      <c r="F2447" s="2">
        <v>628.37</v>
      </c>
      <c r="G2447">
        <v>3</v>
      </c>
      <c r="H2447" s="3">
        <v>4.4000000000000004</v>
      </c>
      <c r="I2447" t="s">
        <v>17</v>
      </c>
      <c r="J2447" s="1">
        <v>47007</v>
      </c>
      <c r="K2447" s="1">
        <f>Table2[[#This Row],[Order_Date]]+Table2[[#This Row],[Delivery_Time_Days]]</f>
        <v>47010</v>
      </c>
      <c r="L2447" t="str">
        <f>IF(Table2[[#This Row],[Customer_Age]]&lt;30,"Young",IF(Table2[[#This Row],[Customer_Age]]&lt;45,"Middle Age","Old"))</f>
        <v>Old</v>
      </c>
      <c r="M2447" s="3" t="str">
        <f>IF(Table2[[#This Row],[Delivery_Time_Days]]&gt;=7,Table2[[#This Row],[Customer_Rating]],"")</f>
        <v/>
      </c>
      <c r="N2447" s="3">
        <f>IF(Table2[[#This Row],[Delivery_Time_Days]]&lt;7,Table2[[#This Row],[Customer_Rating]],"")</f>
        <v>4.4000000000000004</v>
      </c>
    </row>
    <row r="2448" spans="1:14" x14ac:dyDescent="0.3">
      <c r="A2448">
        <v>2447</v>
      </c>
      <c r="B2448">
        <v>61</v>
      </c>
      <c r="C2448" t="s">
        <v>14</v>
      </c>
      <c r="D2448" t="s">
        <v>18</v>
      </c>
      <c r="E2448" t="s">
        <v>21</v>
      </c>
      <c r="F2448" s="2">
        <v>377.71</v>
      </c>
      <c r="G2448">
        <v>6</v>
      </c>
      <c r="H2448" s="3">
        <v>1.3</v>
      </c>
      <c r="I2448" t="s">
        <v>17</v>
      </c>
      <c r="J2448" s="1">
        <v>47008</v>
      </c>
      <c r="K2448" s="1">
        <f>Table2[[#This Row],[Order_Date]]+Table2[[#This Row],[Delivery_Time_Days]]</f>
        <v>47014</v>
      </c>
      <c r="L2448" t="str">
        <f>IF(Table2[[#This Row],[Customer_Age]]&lt;30,"Young",IF(Table2[[#This Row],[Customer_Age]]&lt;45,"Middle Age","Old"))</f>
        <v>Old</v>
      </c>
      <c r="M2448" s="3" t="str">
        <f>IF(Table2[[#This Row],[Delivery_Time_Days]]&gt;=7,Table2[[#This Row],[Customer_Rating]],"")</f>
        <v/>
      </c>
      <c r="N2448" s="3">
        <f>IF(Table2[[#This Row],[Delivery_Time_Days]]&lt;7,Table2[[#This Row],[Customer_Rating]],"")</f>
        <v>1.3</v>
      </c>
    </row>
    <row r="2449" spans="1:14" x14ac:dyDescent="0.3">
      <c r="A2449">
        <v>2448</v>
      </c>
      <c r="B2449">
        <v>36</v>
      </c>
      <c r="C2449" t="s">
        <v>23</v>
      </c>
      <c r="D2449" t="s">
        <v>22</v>
      </c>
      <c r="E2449" t="s">
        <v>24</v>
      </c>
      <c r="F2449" s="2">
        <v>1208.8800000000001</v>
      </c>
      <c r="G2449">
        <v>1</v>
      </c>
      <c r="H2449" s="3">
        <v>2.2999999999999998</v>
      </c>
      <c r="I2449" t="s">
        <v>17</v>
      </c>
      <c r="J2449" s="1">
        <v>47009</v>
      </c>
      <c r="K2449" s="1">
        <f>Table2[[#This Row],[Order_Date]]+Table2[[#This Row],[Delivery_Time_Days]]</f>
        <v>47010</v>
      </c>
      <c r="L2449" t="str">
        <f>IF(Table2[[#This Row],[Customer_Age]]&lt;30,"Young",IF(Table2[[#This Row],[Customer_Age]]&lt;45,"Middle Age","Old"))</f>
        <v>Middle Age</v>
      </c>
      <c r="M2449" s="3" t="str">
        <f>IF(Table2[[#This Row],[Delivery_Time_Days]]&gt;=7,Table2[[#This Row],[Customer_Rating]],"")</f>
        <v/>
      </c>
      <c r="N2449" s="3">
        <f>IF(Table2[[#This Row],[Delivery_Time_Days]]&lt;7,Table2[[#This Row],[Customer_Rating]],"")</f>
        <v>2.2999999999999998</v>
      </c>
    </row>
    <row r="2450" spans="1:14" x14ac:dyDescent="0.3">
      <c r="A2450">
        <v>2449</v>
      </c>
      <c r="B2450">
        <v>49</v>
      </c>
      <c r="C2450" t="s">
        <v>10</v>
      </c>
      <c r="D2450" t="s">
        <v>25</v>
      </c>
      <c r="E2450" t="s">
        <v>21</v>
      </c>
      <c r="F2450" s="2">
        <v>662.27</v>
      </c>
      <c r="G2450">
        <v>5</v>
      </c>
      <c r="H2450" s="3">
        <v>1.9</v>
      </c>
      <c r="I2450" t="s">
        <v>13</v>
      </c>
      <c r="J2450" s="1">
        <v>47010</v>
      </c>
      <c r="K2450" s="1">
        <f>Table2[[#This Row],[Order_Date]]+Table2[[#This Row],[Delivery_Time_Days]]</f>
        <v>47015</v>
      </c>
      <c r="L2450" t="str">
        <f>IF(Table2[[#This Row],[Customer_Age]]&lt;30,"Young",IF(Table2[[#This Row],[Customer_Age]]&lt;45,"Middle Age","Old"))</f>
        <v>Old</v>
      </c>
      <c r="M2450" s="3" t="str">
        <f>IF(Table2[[#This Row],[Delivery_Time_Days]]&gt;=7,Table2[[#This Row],[Customer_Rating]],"")</f>
        <v/>
      </c>
      <c r="N2450" s="3">
        <f>IF(Table2[[#This Row],[Delivery_Time_Days]]&lt;7,Table2[[#This Row],[Customer_Rating]],"")</f>
        <v>1.9</v>
      </c>
    </row>
    <row r="2451" spans="1:14" x14ac:dyDescent="0.3">
      <c r="A2451">
        <v>2450</v>
      </c>
      <c r="B2451">
        <v>38</v>
      </c>
      <c r="C2451" t="s">
        <v>23</v>
      </c>
      <c r="D2451" t="s">
        <v>18</v>
      </c>
      <c r="E2451" t="s">
        <v>16</v>
      </c>
      <c r="F2451" s="2">
        <v>1215.22</v>
      </c>
      <c r="G2451">
        <v>2</v>
      </c>
      <c r="H2451" s="3">
        <v>3.8</v>
      </c>
      <c r="I2451" t="s">
        <v>17</v>
      </c>
      <c r="J2451" s="1">
        <v>47011</v>
      </c>
      <c r="K2451" s="1">
        <f>Table2[[#This Row],[Order_Date]]+Table2[[#This Row],[Delivery_Time_Days]]</f>
        <v>47013</v>
      </c>
      <c r="L2451" t="str">
        <f>IF(Table2[[#This Row],[Customer_Age]]&lt;30,"Young",IF(Table2[[#This Row],[Customer_Age]]&lt;45,"Middle Age","Old"))</f>
        <v>Middle Age</v>
      </c>
      <c r="M2451" s="3" t="str">
        <f>IF(Table2[[#This Row],[Delivery_Time_Days]]&gt;=7,Table2[[#This Row],[Customer_Rating]],"")</f>
        <v/>
      </c>
      <c r="N2451" s="3">
        <f>IF(Table2[[#This Row],[Delivery_Time_Days]]&lt;7,Table2[[#This Row],[Customer_Rating]],"")</f>
        <v>3.8</v>
      </c>
    </row>
    <row r="2452" spans="1:14" x14ac:dyDescent="0.3">
      <c r="A2452">
        <v>2451</v>
      </c>
      <c r="B2452">
        <v>31</v>
      </c>
      <c r="C2452" t="s">
        <v>10</v>
      </c>
      <c r="D2452" t="s">
        <v>25</v>
      </c>
      <c r="E2452" t="s">
        <v>16</v>
      </c>
      <c r="F2452" s="2">
        <v>833.49</v>
      </c>
      <c r="G2452">
        <v>3</v>
      </c>
      <c r="H2452" s="3">
        <v>4.2</v>
      </c>
      <c r="I2452" t="s">
        <v>17</v>
      </c>
      <c r="J2452" s="1">
        <v>47012</v>
      </c>
      <c r="K2452" s="1">
        <f>Table2[[#This Row],[Order_Date]]+Table2[[#This Row],[Delivery_Time_Days]]</f>
        <v>47015</v>
      </c>
      <c r="L2452" t="str">
        <f>IF(Table2[[#This Row],[Customer_Age]]&lt;30,"Young",IF(Table2[[#This Row],[Customer_Age]]&lt;45,"Middle Age","Old"))</f>
        <v>Middle Age</v>
      </c>
      <c r="M2452" s="3" t="str">
        <f>IF(Table2[[#This Row],[Delivery_Time_Days]]&gt;=7,Table2[[#This Row],[Customer_Rating]],"")</f>
        <v/>
      </c>
      <c r="N2452" s="3">
        <f>IF(Table2[[#This Row],[Delivery_Time_Days]]&lt;7,Table2[[#This Row],[Customer_Rating]],"")</f>
        <v>4.2</v>
      </c>
    </row>
    <row r="2453" spans="1:14" x14ac:dyDescent="0.3">
      <c r="A2453">
        <v>2452</v>
      </c>
      <c r="B2453">
        <v>20</v>
      </c>
      <c r="C2453" t="s">
        <v>10</v>
      </c>
      <c r="D2453" t="s">
        <v>22</v>
      </c>
      <c r="E2453" t="s">
        <v>12</v>
      </c>
      <c r="F2453" s="2">
        <v>755.84</v>
      </c>
      <c r="G2453">
        <v>3</v>
      </c>
      <c r="H2453" s="3">
        <v>1.6</v>
      </c>
      <c r="I2453" t="s">
        <v>17</v>
      </c>
      <c r="J2453" s="1">
        <v>47013</v>
      </c>
      <c r="K2453" s="1">
        <f>Table2[[#This Row],[Order_Date]]+Table2[[#This Row],[Delivery_Time_Days]]</f>
        <v>47016</v>
      </c>
      <c r="L2453" t="str">
        <f>IF(Table2[[#This Row],[Customer_Age]]&lt;30,"Young",IF(Table2[[#This Row],[Customer_Age]]&lt;45,"Middle Age","Old"))</f>
        <v>Young</v>
      </c>
      <c r="M2453" s="3" t="str">
        <f>IF(Table2[[#This Row],[Delivery_Time_Days]]&gt;=7,Table2[[#This Row],[Customer_Rating]],"")</f>
        <v/>
      </c>
      <c r="N2453" s="3">
        <f>IF(Table2[[#This Row],[Delivery_Time_Days]]&lt;7,Table2[[#This Row],[Customer_Rating]],"")</f>
        <v>1.6</v>
      </c>
    </row>
    <row r="2454" spans="1:14" x14ac:dyDescent="0.3">
      <c r="A2454">
        <v>2453</v>
      </c>
      <c r="B2454">
        <v>18</v>
      </c>
      <c r="C2454" t="s">
        <v>23</v>
      </c>
      <c r="D2454" t="s">
        <v>25</v>
      </c>
      <c r="E2454" t="s">
        <v>21</v>
      </c>
      <c r="F2454" s="2">
        <v>831.1</v>
      </c>
      <c r="G2454">
        <v>3</v>
      </c>
      <c r="H2454" s="3">
        <v>1.8</v>
      </c>
      <c r="I2454" t="s">
        <v>17</v>
      </c>
      <c r="J2454" s="1">
        <v>47014</v>
      </c>
      <c r="K2454" s="1">
        <f>Table2[[#This Row],[Order_Date]]+Table2[[#This Row],[Delivery_Time_Days]]</f>
        <v>47017</v>
      </c>
      <c r="L2454" t="str">
        <f>IF(Table2[[#This Row],[Customer_Age]]&lt;30,"Young",IF(Table2[[#This Row],[Customer_Age]]&lt;45,"Middle Age","Old"))</f>
        <v>Young</v>
      </c>
      <c r="M2454" s="3" t="str">
        <f>IF(Table2[[#This Row],[Delivery_Time_Days]]&gt;=7,Table2[[#This Row],[Customer_Rating]],"")</f>
        <v/>
      </c>
      <c r="N2454" s="3">
        <f>IF(Table2[[#This Row],[Delivery_Time_Days]]&lt;7,Table2[[#This Row],[Customer_Rating]],"")</f>
        <v>1.8</v>
      </c>
    </row>
    <row r="2455" spans="1:14" x14ac:dyDescent="0.3">
      <c r="A2455">
        <v>2454</v>
      </c>
      <c r="B2455">
        <v>41</v>
      </c>
      <c r="C2455" t="s">
        <v>10</v>
      </c>
      <c r="D2455" t="s">
        <v>11</v>
      </c>
      <c r="E2455" t="s">
        <v>16</v>
      </c>
      <c r="F2455" s="2">
        <v>270.62</v>
      </c>
      <c r="G2455">
        <v>12</v>
      </c>
      <c r="H2455" s="3">
        <v>2.4</v>
      </c>
      <c r="I2455" t="s">
        <v>13</v>
      </c>
      <c r="J2455" s="1">
        <v>47015</v>
      </c>
      <c r="K2455" s="1">
        <f>Table2[[#This Row],[Order_Date]]+Table2[[#This Row],[Delivery_Time_Days]]</f>
        <v>47027</v>
      </c>
      <c r="L2455" t="str">
        <f>IF(Table2[[#This Row],[Customer_Age]]&lt;30,"Young",IF(Table2[[#This Row],[Customer_Age]]&lt;45,"Middle Age","Old"))</f>
        <v>Middle Age</v>
      </c>
      <c r="M2455" s="3">
        <f>IF(Table2[[#This Row],[Delivery_Time_Days]]&gt;=7,Table2[[#This Row],[Customer_Rating]],"")</f>
        <v>2.4</v>
      </c>
      <c r="N2455" s="3" t="str">
        <f>IF(Table2[[#This Row],[Delivery_Time_Days]]&lt;7,Table2[[#This Row],[Customer_Rating]],"")</f>
        <v/>
      </c>
    </row>
    <row r="2456" spans="1:14" x14ac:dyDescent="0.3">
      <c r="A2456">
        <v>2455</v>
      </c>
      <c r="B2456">
        <v>26</v>
      </c>
      <c r="C2456" t="s">
        <v>23</v>
      </c>
      <c r="D2456" t="s">
        <v>20</v>
      </c>
      <c r="E2456" t="s">
        <v>21</v>
      </c>
      <c r="F2456" s="2">
        <v>1482.7</v>
      </c>
      <c r="G2456">
        <v>9</v>
      </c>
      <c r="H2456" s="3">
        <v>3.4</v>
      </c>
      <c r="I2456" t="s">
        <v>17</v>
      </c>
      <c r="J2456" s="1">
        <v>47016</v>
      </c>
      <c r="K2456" s="1">
        <f>Table2[[#This Row],[Order_Date]]+Table2[[#This Row],[Delivery_Time_Days]]</f>
        <v>47025</v>
      </c>
      <c r="L2456" t="str">
        <f>IF(Table2[[#This Row],[Customer_Age]]&lt;30,"Young",IF(Table2[[#This Row],[Customer_Age]]&lt;45,"Middle Age","Old"))</f>
        <v>Young</v>
      </c>
      <c r="M2456" s="3">
        <f>IF(Table2[[#This Row],[Delivery_Time_Days]]&gt;=7,Table2[[#This Row],[Customer_Rating]],"")</f>
        <v>3.4</v>
      </c>
      <c r="N2456" s="3" t="str">
        <f>IF(Table2[[#This Row],[Delivery_Time_Days]]&lt;7,Table2[[#This Row],[Customer_Rating]],"")</f>
        <v/>
      </c>
    </row>
    <row r="2457" spans="1:14" x14ac:dyDescent="0.3">
      <c r="A2457">
        <v>2456</v>
      </c>
      <c r="B2457">
        <v>33</v>
      </c>
      <c r="C2457" t="s">
        <v>10</v>
      </c>
      <c r="D2457" t="s">
        <v>18</v>
      </c>
      <c r="E2457" t="s">
        <v>19</v>
      </c>
      <c r="F2457" s="2">
        <v>863.13</v>
      </c>
      <c r="G2457">
        <v>8</v>
      </c>
      <c r="H2457" s="3">
        <v>4.0999999999999996</v>
      </c>
      <c r="I2457" t="s">
        <v>13</v>
      </c>
      <c r="J2457" s="1">
        <v>47017</v>
      </c>
      <c r="K2457" s="1">
        <f>Table2[[#This Row],[Order_Date]]+Table2[[#This Row],[Delivery_Time_Days]]</f>
        <v>47025</v>
      </c>
      <c r="L2457" t="str">
        <f>IF(Table2[[#This Row],[Customer_Age]]&lt;30,"Young",IF(Table2[[#This Row],[Customer_Age]]&lt;45,"Middle Age","Old"))</f>
        <v>Middle Age</v>
      </c>
      <c r="M2457" s="3">
        <f>IF(Table2[[#This Row],[Delivery_Time_Days]]&gt;=7,Table2[[#This Row],[Customer_Rating]],"")</f>
        <v>4.0999999999999996</v>
      </c>
      <c r="N2457" s="3" t="str">
        <f>IF(Table2[[#This Row],[Delivery_Time_Days]]&lt;7,Table2[[#This Row],[Customer_Rating]],"")</f>
        <v/>
      </c>
    </row>
    <row r="2458" spans="1:14" x14ac:dyDescent="0.3">
      <c r="A2458">
        <v>2457</v>
      </c>
      <c r="B2458">
        <v>42</v>
      </c>
      <c r="C2458" t="s">
        <v>23</v>
      </c>
      <c r="D2458" t="s">
        <v>11</v>
      </c>
      <c r="E2458" t="s">
        <v>16</v>
      </c>
      <c r="F2458" s="2">
        <v>484.96</v>
      </c>
      <c r="G2458">
        <v>7</v>
      </c>
      <c r="H2458" s="3">
        <v>3.7</v>
      </c>
      <c r="I2458" t="s">
        <v>17</v>
      </c>
      <c r="J2458" s="1">
        <v>47018</v>
      </c>
      <c r="K2458" s="1">
        <f>Table2[[#This Row],[Order_Date]]+Table2[[#This Row],[Delivery_Time_Days]]</f>
        <v>47025</v>
      </c>
      <c r="L2458" t="str">
        <f>IF(Table2[[#This Row],[Customer_Age]]&lt;30,"Young",IF(Table2[[#This Row],[Customer_Age]]&lt;45,"Middle Age","Old"))</f>
        <v>Middle Age</v>
      </c>
      <c r="M2458" s="3">
        <f>IF(Table2[[#This Row],[Delivery_Time_Days]]&gt;=7,Table2[[#This Row],[Customer_Rating]],"")</f>
        <v>3.7</v>
      </c>
      <c r="N2458" s="3" t="str">
        <f>IF(Table2[[#This Row],[Delivery_Time_Days]]&lt;7,Table2[[#This Row],[Customer_Rating]],"")</f>
        <v/>
      </c>
    </row>
    <row r="2459" spans="1:14" x14ac:dyDescent="0.3">
      <c r="A2459">
        <v>2458</v>
      </c>
      <c r="B2459">
        <v>31</v>
      </c>
      <c r="C2459" t="s">
        <v>23</v>
      </c>
      <c r="D2459" t="s">
        <v>11</v>
      </c>
      <c r="E2459" t="s">
        <v>19</v>
      </c>
      <c r="F2459" s="2">
        <v>122.14</v>
      </c>
      <c r="G2459">
        <v>11</v>
      </c>
      <c r="H2459" s="3">
        <v>2.2999999999999998</v>
      </c>
      <c r="I2459" t="s">
        <v>13</v>
      </c>
      <c r="J2459" s="1">
        <v>47019</v>
      </c>
      <c r="K2459" s="1">
        <f>Table2[[#This Row],[Order_Date]]+Table2[[#This Row],[Delivery_Time_Days]]</f>
        <v>47030</v>
      </c>
      <c r="L2459" t="str">
        <f>IF(Table2[[#This Row],[Customer_Age]]&lt;30,"Young",IF(Table2[[#This Row],[Customer_Age]]&lt;45,"Middle Age","Old"))</f>
        <v>Middle Age</v>
      </c>
      <c r="M2459" s="3">
        <f>IF(Table2[[#This Row],[Delivery_Time_Days]]&gt;=7,Table2[[#This Row],[Customer_Rating]],"")</f>
        <v>2.2999999999999998</v>
      </c>
      <c r="N2459" s="3" t="str">
        <f>IF(Table2[[#This Row],[Delivery_Time_Days]]&lt;7,Table2[[#This Row],[Customer_Rating]],"")</f>
        <v/>
      </c>
    </row>
    <row r="2460" spans="1:14" x14ac:dyDescent="0.3">
      <c r="A2460">
        <v>2459</v>
      </c>
      <c r="B2460">
        <v>32</v>
      </c>
      <c r="C2460" t="s">
        <v>14</v>
      </c>
      <c r="D2460" t="s">
        <v>11</v>
      </c>
      <c r="E2460" t="s">
        <v>21</v>
      </c>
      <c r="F2460" s="2">
        <v>180.49</v>
      </c>
      <c r="G2460">
        <v>3</v>
      </c>
      <c r="H2460" s="3">
        <v>2</v>
      </c>
      <c r="I2460" t="s">
        <v>17</v>
      </c>
      <c r="J2460" s="1">
        <v>47020</v>
      </c>
      <c r="K2460" s="1">
        <f>Table2[[#This Row],[Order_Date]]+Table2[[#This Row],[Delivery_Time_Days]]</f>
        <v>47023</v>
      </c>
      <c r="L2460" t="str">
        <f>IF(Table2[[#This Row],[Customer_Age]]&lt;30,"Young",IF(Table2[[#This Row],[Customer_Age]]&lt;45,"Middle Age","Old"))</f>
        <v>Middle Age</v>
      </c>
      <c r="M2460" s="3" t="str">
        <f>IF(Table2[[#This Row],[Delivery_Time_Days]]&gt;=7,Table2[[#This Row],[Customer_Rating]],"")</f>
        <v/>
      </c>
      <c r="N2460" s="3">
        <f>IF(Table2[[#This Row],[Delivery_Time_Days]]&lt;7,Table2[[#This Row],[Customer_Rating]],"")</f>
        <v>2</v>
      </c>
    </row>
    <row r="2461" spans="1:14" x14ac:dyDescent="0.3">
      <c r="A2461">
        <v>2460</v>
      </c>
      <c r="B2461">
        <v>37</v>
      </c>
      <c r="C2461" t="s">
        <v>10</v>
      </c>
      <c r="D2461" t="s">
        <v>15</v>
      </c>
      <c r="E2461" t="s">
        <v>21</v>
      </c>
      <c r="F2461" s="2">
        <v>222.42</v>
      </c>
      <c r="G2461">
        <v>7</v>
      </c>
      <c r="H2461" s="3">
        <v>2.9</v>
      </c>
      <c r="I2461" t="s">
        <v>13</v>
      </c>
      <c r="J2461" s="1">
        <v>47021</v>
      </c>
      <c r="K2461" s="1">
        <f>Table2[[#This Row],[Order_Date]]+Table2[[#This Row],[Delivery_Time_Days]]</f>
        <v>47028</v>
      </c>
      <c r="L2461" t="str">
        <f>IF(Table2[[#This Row],[Customer_Age]]&lt;30,"Young",IF(Table2[[#This Row],[Customer_Age]]&lt;45,"Middle Age","Old"))</f>
        <v>Middle Age</v>
      </c>
      <c r="M2461" s="3">
        <f>IF(Table2[[#This Row],[Delivery_Time_Days]]&gt;=7,Table2[[#This Row],[Customer_Rating]],"")</f>
        <v>2.9</v>
      </c>
      <c r="N2461" s="3" t="str">
        <f>IF(Table2[[#This Row],[Delivery_Time_Days]]&lt;7,Table2[[#This Row],[Customer_Rating]],"")</f>
        <v/>
      </c>
    </row>
    <row r="2462" spans="1:14" x14ac:dyDescent="0.3">
      <c r="A2462">
        <v>2461</v>
      </c>
      <c r="B2462">
        <v>64</v>
      </c>
      <c r="C2462" t="s">
        <v>14</v>
      </c>
      <c r="D2462" t="s">
        <v>25</v>
      </c>
      <c r="E2462" t="s">
        <v>24</v>
      </c>
      <c r="F2462" s="2">
        <v>216.1</v>
      </c>
      <c r="G2462">
        <v>5</v>
      </c>
      <c r="H2462" s="3">
        <v>2.2000000000000002</v>
      </c>
      <c r="I2462" t="s">
        <v>17</v>
      </c>
      <c r="J2462" s="1">
        <v>47022</v>
      </c>
      <c r="K2462" s="1">
        <f>Table2[[#This Row],[Order_Date]]+Table2[[#This Row],[Delivery_Time_Days]]</f>
        <v>47027</v>
      </c>
      <c r="L2462" t="str">
        <f>IF(Table2[[#This Row],[Customer_Age]]&lt;30,"Young",IF(Table2[[#This Row],[Customer_Age]]&lt;45,"Middle Age","Old"))</f>
        <v>Old</v>
      </c>
      <c r="M2462" s="3" t="str">
        <f>IF(Table2[[#This Row],[Delivery_Time_Days]]&gt;=7,Table2[[#This Row],[Customer_Rating]],"")</f>
        <v/>
      </c>
      <c r="N2462" s="3">
        <f>IF(Table2[[#This Row],[Delivery_Time_Days]]&lt;7,Table2[[#This Row],[Customer_Rating]],"")</f>
        <v>2.2000000000000002</v>
      </c>
    </row>
    <row r="2463" spans="1:14" x14ac:dyDescent="0.3">
      <c r="A2463">
        <v>2462</v>
      </c>
      <c r="B2463">
        <v>67</v>
      </c>
      <c r="C2463" t="s">
        <v>14</v>
      </c>
      <c r="D2463" t="s">
        <v>18</v>
      </c>
      <c r="E2463" t="s">
        <v>24</v>
      </c>
      <c r="F2463" s="2">
        <v>287.7</v>
      </c>
      <c r="G2463">
        <v>7</v>
      </c>
      <c r="H2463" s="3">
        <v>1.5</v>
      </c>
      <c r="I2463" t="s">
        <v>13</v>
      </c>
      <c r="J2463" s="1">
        <v>47023</v>
      </c>
      <c r="K2463" s="1">
        <f>Table2[[#This Row],[Order_Date]]+Table2[[#This Row],[Delivery_Time_Days]]</f>
        <v>47030</v>
      </c>
      <c r="L2463" t="str">
        <f>IF(Table2[[#This Row],[Customer_Age]]&lt;30,"Young",IF(Table2[[#This Row],[Customer_Age]]&lt;45,"Middle Age","Old"))</f>
        <v>Old</v>
      </c>
      <c r="M2463" s="3">
        <f>IF(Table2[[#This Row],[Delivery_Time_Days]]&gt;=7,Table2[[#This Row],[Customer_Rating]],"")</f>
        <v>1.5</v>
      </c>
      <c r="N2463" s="3" t="str">
        <f>IF(Table2[[#This Row],[Delivery_Time_Days]]&lt;7,Table2[[#This Row],[Customer_Rating]],"")</f>
        <v/>
      </c>
    </row>
    <row r="2464" spans="1:14" x14ac:dyDescent="0.3">
      <c r="A2464">
        <v>2463</v>
      </c>
      <c r="B2464">
        <v>42</v>
      </c>
      <c r="C2464" t="s">
        <v>23</v>
      </c>
      <c r="D2464" t="s">
        <v>22</v>
      </c>
      <c r="E2464" t="s">
        <v>21</v>
      </c>
      <c r="F2464" s="2">
        <v>751.27</v>
      </c>
      <c r="G2464">
        <v>8</v>
      </c>
      <c r="H2464" s="3">
        <v>3</v>
      </c>
      <c r="I2464" t="s">
        <v>17</v>
      </c>
      <c r="J2464" s="1">
        <v>47024</v>
      </c>
      <c r="K2464" s="1">
        <f>Table2[[#This Row],[Order_Date]]+Table2[[#This Row],[Delivery_Time_Days]]</f>
        <v>47032</v>
      </c>
      <c r="L2464" t="str">
        <f>IF(Table2[[#This Row],[Customer_Age]]&lt;30,"Young",IF(Table2[[#This Row],[Customer_Age]]&lt;45,"Middle Age","Old"))</f>
        <v>Middle Age</v>
      </c>
      <c r="M2464" s="3">
        <f>IF(Table2[[#This Row],[Delivery_Time_Days]]&gt;=7,Table2[[#This Row],[Customer_Rating]],"")</f>
        <v>3</v>
      </c>
      <c r="N2464" s="3" t="str">
        <f>IF(Table2[[#This Row],[Delivery_Time_Days]]&lt;7,Table2[[#This Row],[Customer_Rating]],"")</f>
        <v/>
      </c>
    </row>
    <row r="2465" spans="1:14" x14ac:dyDescent="0.3">
      <c r="A2465">
        <v>2464</v>
      </c>
      <c r="B2465">
        <v>50</v>
      </c>
      <c r="C2465" t="s">
        <v>10</v>
      </c>
      <c r="D2465" t="s">
        <v>11</v>
      </c>
      <c r="E2465" t="s">
        <v>19</v>
      </c>
      <c r="F2465" s="2">
        <v>935.26</v>
      </c>
      <c r="G2465">
        <v>9</v>
      </c>
      <c r="H2465" s="3">
        <v>4.3</v>
      </c>
      <c r="I2465" t="s">
        <v>17</v>
      </c>
      <c r="J2465" s="1">
        <v>47025</v>
      </c>
      <c r="K2465" s="1">
        <f>Table2[[#This Row],[Order_Date]]+Table2[[#This Row],[Delivery_Time_Days]]</f>
        <v>47034</v>
      </c>
      <c r="L2465" t="str">
        <f>IF(Table2[[#This Row],[Customer_Age]]&lt;30,"Young",IF(Table2[[#This Row],[Customer_Age]]&lt;45,"Middle Age","Old"))</f>
        <v>Old</v>
      </c>
      <c r="M2465" s="3">
        <f>IF(Table2[[#This Row],[Delivery_Time_Days]]&gt;=7,Table2[[#This Row],[Customer_Rating]],"")</f>
        <v>4.3</v>
      </c>
      <c r="N2465" s="3" t="str">
        <f>IF(Table2[[#This Row],[Delivery_Time_Days]]&lt;7,Table2[[#This Row],[Customer_Rating]],"")</f>
        <v/>
      </c>
    </row>
    <row r="2466" spans="1:14" x14ac:dyDescent="0.3">
      <c r="A2466">
        <v>2465</v>
      </c>
      <c r="B2466">
        <v>62</v>
      </c>
      <c r="C2466" t="s">
        <v>23</v>
      </c>
      <c r="D2466" t="s">
        <v>22</v>
      </c>
      <c r="E2466" t="s">
        <v>24</v>
      </c>
      <c r="F2466" s="2">
        <v>751.24</v>
      </c>
      <c r="G2466">
        <v>10</v>
      </c>
      <c r="H2466" s="3">
        <v>1.1000000000000001</v>
      </c>
      <c r="I2466" t="s">
        <v>17</v>
      </c>
      <c r="J2466" s="1">
        <v>47026</v>
      </c>
      <c r="K2466" s="1">
        <f>Table2[[#This Row],[Order_Date]]+Table2[[#This Row],[Delivery_Time_Days]]</f>
        <v>47036</v>
      </c>
      <c r="L2466" t="str">
        <f>IF(Table2[[#This Row],[Customer_Age]]&lt;30,"Young",IF(Table2[[#This Row],[Customer_Age]]&lt;45,"Middle Age","Old"))</f>
        <v>Old</v>
      </c>
      <c r="M2466" s="3">
        <f>IF(Table2[[#This Row],[Delivery_Time_Days]]&gt;=7,Table2[[#This Row],[Customer_Rating]],"")</f>
        <v>1.1000000000000001</v>
      </c>
      <c r="N2466" s="3" t="str">
        <f>IF(Table2[[#This Row],[Delivery_Time_Days]]&lt;7,Table2[[#This Row],[Customer_Rating]],"")</f>
        <v/>
      </c>
    </row>
    <row r="2467" spans="1:14" x14ac:dyDescent="0.3">
      <c r="A2467">
        <v>2466</v>
      </c>
      <c r="B2467">
        <v>19</v>
      </c>
      <c r="C2467" t="s">
        <v>23</v>
      </c>
      <c r="D2467" t="s">
        <v>11</v>
      </c>
      <c r="E2467" t="s">
        <v>21</v>
      </c>
      <c r="F2467" s="2">
        <v>645.75</v>
      </c>
      <c r="G2467">
        <v>2</v>
      </c>
      <c r="H2467" s="3">
        <v>2.7</v>
      </c>
      <c r="I2467" t="s">
        <v>13</v>
      </c>
      <c r="J2467" s="1">
        <v>47027</v>
      </c>
      <c r="K2467" s="1">
        <f>Table2[[#This Row],[Order_Date]]+Table2[[#This Row],[Delivery_Time_Days]]</f>
        <v>47029</v>
      </c>
      <c r="L2467" t="str">
        <f>IF(Table2[[#This Row],[Customer_Age]]&lt;30,"Young",IF(Table2[[#This Row],[Customer_Age]]&lt;45,"Middle Age","Old"))</f>
        <v>Young</v>
      </c>
      <c r="M2467" s="3" t="str">
        <f>IF(Table2[[#This Row],[Delivery_Time_Days]]&gt;=7,Table2[[#This Row],[Customer_Rating]],"")</f>
        <v/>
      </c>
      <c r="N2467" s="3">
        <f>IF(Table2[[#This Row],[Delivery_Time_Days]]&lt;7,Table2[[#This Row],[Customer_Rating]],"")</f>
        <v>2.7</v>
      </c>
    </row>
    <row r="2468" spans="1:14" x14ac:dyDescent="0.3">
      <c r="A2468">
        <v>2467</v>
      </c>
      <c r="B2468">
        <v>23</v>
      </c>
      <c r="C2468" t="s">
        <v>10</v>
      </c>
      <c r="D2468" t="s">
        <v>15</v>
      </c>
      <c r="E2468" t="s">
        <v>12</v>
      </c>
      <c r="F2468" s="2">
        <v>158.11000000000001</v>
      </c>
      <c r="G2468">
        <v>14</v>
      </c>
      <c r="H2468" s="3">
        <v>3.1</v>
      </c>
      <c r="I2468" t="s">
        <v>13</v>
      </c>
      <c r="J2468" s="1">
        <v>47028</v>
      </c>
      <c r="K2468" s="1">
        <f>Table2[[#This Row],[Order_Date]]+Table2[[#This Row],[Delivery_Time_Days]]</f>
        <v>47042</v>
      </c>
      <c r="L2468" t="str">
        <f>IF(Table2[[#This Row],[Customer_Age]]&lt;30,"Young",IF(Table2[[#This Row],[Customer_Age]]&lt;45,"Middle Age","Old"))</f>
        <v>Young</v>
      </c>
      <c r="M2468" s="3">
        <f>IF(Table2[[#This Row],[Delivery_Time_Days]]&gt;=7,Table2[[#This Row],[Customer_Rating]],"")</f>
        <v>3.1</v>
      </c>
      <c r="N2468" s="3" t="str">
        <f>IF(Table2[[#This Row],[Delivery_Time_Days]]&lt;7,Table2[[#This Row],[Customer_Rating]],"")</f>
        <v/>
      </c>
    </row>
    <row r="2469" spans="1:14" x14ac:dyDescent="0.3">
      <c r="A2469">
        <v>2468</v>
      </c>
      <c r="B2469">
        <v>25</v>
      </c>
      <c r="C2469" t="s">
        <v>10</v>
      </c>
      <c r="D2469" t="s">
        <v>11</v>
      </c>
      <c r="E2469" t="s">
        <v>21</v>
      </c>
      <c r="F2469" s="2">
        <v>867.7</v>
      </c>
      <c r="G2469">
        <v>13</v>
      </c>
      <c r="H2469" s="3">
        <v>4.4000000000000004</v>
      </c>
      <c r="I2469" t="s">
        <v>13</v>
      </c>
      <c r="J2469" s="1">
        <v>47029</v>
      </c>
      <c r="K2469" s="1">
        <f>Table2[[#This Row],[Order_Date]]+Table2[[#This Row],[Delivery_Time_Days]]</f>
        <v>47042</v>
      </c>
      <c r="L2469" t="str">
        <f>IF(Table2[[#This Row],[Customer_Age]]&lt;30,"Young",IF(Table2[[#This Row],[Customer_Age]]&lt;45,"Middle Age","Old"))</f>
        <v>Young</v>
      </c>
      <c r="M2469" s="3">
        <f>IF(Table2[[#This Row],[Delivery_Time_Days]]&gt;=7,Table2[[#This Row],[Customer_Rating]],"")</f>
        <v>4.4000000000000004</v>
      </c>
      <c r="N2469" s="3" t="str">
        <f>IF(Table2[[#This Row],[Delivery_Time_Days]]&lt;7,Table2[[#This Row],[Customer_Rating]],"")</f>
        <v/>
      </c>
    </row>
    <row r="2470" spans="1:14" x14ac:dyDescent="0.3">
      <c r="A2470">
        <v>2469</v>
      </c>
      <c r="B2470">
        <v>50</v>
      </c>
      <c r="C2470" t="s">
        <v>14</v>
      </c>
      <c r="D2470" t="s">
        <v>11</v>
      </c>
      <c r="E2470" t="s">
        <v>19</v>
      </c>
      <c r="F2470" s="2">
        <v>632.02</v>
      </c>
      <c r="G2470">
        <v>8</v>
      </c>
      <c r="H2470" s="3">
        <v>1.6</v>
      </c>
      <c r="I2470" t="s">
        <v>17</v>
      </c>
      <c r="J2470" s="1">
        <v>47030</v>
      </c>
      <c r="K2470" s="1">
        <f>Table2[[#This Row],[Order_Date]]+Table2[[#This Row],[Delivery_Time_Days]]</f>
        <v>47038</v>
      </c>
      <c r="L2470" t="str">
        <f>IF(Table2[[#This Row],[Customer_Age]]&lt;30,"Young",IF(Table2[[#This Row],[Customer_Age]]&lt;45,"Middle Age","Old"))</f>
        <v>Old</v>
      </c>
      <c r="M2470" s="3">
        <f>IF(Table2[[#This Row],[Delivery_Time_Days]]&gt;=7,Table2[[#This Row],[Customer_Rating]],"")</f>
        <v>1.6</v>
      </c>
      <c r="N2470" s="3" t="str">
        <f>IF(Table2[[#This Row],[Delivery_Time_Days]]&lt;7,Table2[[#This Row],[Customer_Rating]],"")</f>
        <v/>
      </c>
    </row>
    <row r="2471" spans="1:14" x14ac:dyDescent="0.3">
      <c r="A2471">
        <v>2470</v>
      </c>
      <c r="B2471">
        <v>37</v>
      </c>
      <c r="C2471" t="s">
        <v>10</v>
      </c>
      <c r="D2471" t="s">
        <v>22</v>
      </c>
      <c r="E2471" t="s">
        <v>24</v>
      </c>
      <c r="F2471" s="2">
        <v>1364.65</v>
      </c>
      <c r="G2471">
        <v>14</v>
      </c>
      <c r="H2471" s="3">
        <v>3.9</v>
      </c>
      <c r="I2471" t="s">
        <v>13</v>
      </c>
      <c r="J2471" s="1">
        <v>47031</v>
      </c>
      <c r="K2471" s="1">
        <f>Table2[[#This Row],[Order_Date]]+Table2[[#This Row],[Delivery_Time_Days]]</f>
        <v>47045</v>
      </c>
      <c r="L2471" t="str">
        <f>IF(Table2[[#This Row],[Customer_Age]]&lt;30,"Young",IF(Table2[[#This Row],[Customer_Age]]&lt;45,"Middle Age","Old"))</f>
        <v>Middle Age</v>
      </c>
      <c r="M2471" s="3">
        <f>IF(Table2[[#This Row],[Delivery_Time_Days]]&gt;=7,Table2[[#This Row],[Customer_Rating]],"")</f>
        <v>3.9</v>
      </c>
      <c r="N2471" s="3" t="str">
        <f>IF(Table2[[#This Row],[Delivery_Time_Days]]&lt;7,Table2[[#This Row],[Customer_Rating]],"")</f>
        <v/>
      </c>
    </row>
    <row r="2472" spans="1:14" x14ac:dyDescent="0.3">
      <c r="A2472">
        <v>2471</v>
      </c>
      <c r="B2472">
        <v>32</v>
      </c>
      <c r="C2472" t="s">
        <v>14</v>
      </c>
      <c r="D2472" t="s">
        <v>25</v>
      </c>
      <c r="E2472" t="s">
        <v>12</v>
      </c>
      <c r="F2472" s="2">
        <v>167.3</v>
      </c>
      <c r="G2472">
        <v>11</v>
      </c>
      <c r="H2472" s="3">
        <v>3.7</v>
      </c>
      <c r="I2472" t="s">
        <v>13</v>
      </c>
      <c r="J2472" s="1">
        <v>47032</v>
      </c>
      <c r="K2472" s="1">
        <f>Table2[[#This Row],[Order_Date]]+Table2[[#This Row],[Delivery_Time_Days]]</f>
        <v>47043</v>
      </c>
      <c r="L2472" t="str">
        <f>IF(Table2[[#This Row],[Customer_Age]]&lt;30,"Young",IF(Table2[[#This Row],[Customer_Age]]&lt;45,"Middle Age","Old"))</f>
        <v>Middle Age</v>
      </c>
      <c r="M2472" s="3">
        <f>IF(Table2[[#This Row],[Delivery_Time_Days]]&gt;=7,Table2[[#This Row],[Customer_Rating]],"")</f>
        <v>3.7</v>
      </c>
      <c r="N2472" s="3" t="str">
        <f>IF(Table2[[#This Row],[Delivery_Time_Days]]&lt;7,Table2[[#This Row],[Customer_Rating]],"")</f>
        <v/>
      </c>
    </row>
    <row r="2473" spans="1:14" x14ac:dyDescent="0.3">
      <c r="A2473">
        <v>2472</v>
      </c>
      <c r="B2473">
        <v>21</v>
      </c>
      <c r="C2473" t="s">
        <v>23</v>
      </c>
      <c r="D2473" t="s">
        <v>15</v>
      </c>
      <c r="E2473" t="s">
        <v>24</v>
      </c>
      <c r="F2473" s="2">
        <v>727.22</v>
      </c>
      <c r="G2473">
        <v>14</v>
      </c>
      <c r="H2473" s="3">
        <v>4.5</v>
      </c>
      <c r="I2473" t="s">
        <v>17</v>
      </c>
      <c r="J2473" s="1">
        <v>47033</v>
      </c>
      <c r="K2473" s="1">
        <f>Table2[[#This Row],[Order_Date]]+Table2[[#This Row],[Delivery_Time_Days]]</f>
        <v>47047</v>
      </c>
      <c r="L2473" t="str">
        <f>IF(Table2[[#This Row],[Customer_Age]]&lt;30,"Young",IF(Table2[[#This Row],[Customer_Age]]&lt;45,"Middle Age","Old"))</f>
        <v>Young</v>
      </c>
      <c r="M2473" s="3">
        <f>IF(Table2[[#This Row],[Delivery_Time_Days]]&gt;=7,Table2[[#This Row],[Customer_Rating]],"")</f>
        <v>4.5</v>
      </c>
      <c r="N2473" s="3" t="str">
        <f>IF(Table2[[#This Row],[Delivery_Time_Days]]&lt;7,Table2[[#This Row],[Customer_Rating]],"")</f>
        <v/>
      </c>
    </row>
    <row r="2474" spans="1:14" x14ac:dyDescent="0.3">
      <c r="A2474">
        <v>2473</v>
      </c>
      <c r="B2474">
        <v>59</v>
      </c>
      <c r="C2474" t="s">
        <v>23</v>
      </c>
      <c r="D2474" t="s">
        <v>22</v>
      </c>
      <c r="E2474" t="s">
        <v>21</v>
      </c>
      <c r="F2474" s="2">
        <v>888.54</v>
      </c>
      <c r="G2474">
        <v>4</v>
      </c>
      <c r="H2474" s="3">
        <v>4.0999999999999996</v>
      </c>
      <c r="I2474" t="s">
        <v>13</v>
      </c>
      <c r="J2474" s="1">
        <v>47034</v>
      </c>
      <c r="K2474" s="1">
        <f>Table2[[#This Row],[Order_Date]]+Table2[[#This Row],[Delivery_Time_Days]]</f>
        <v>47038</v>
      </c>
      <c r="L2474" t="str">
        <f>IF(Table2[[#This Row],[Customer_Age]]&lt;30,"Young",IF(Table2[[#This Row],[Customer_Age]]&lt;45,"Middle Age","Old"))</f>
        <v>Old</v>
      </c>
      <c r="M2474" s="3" t="str">
        <f>IF(Table2[[#This Row],[Delivery_Time_Days]]&gt;=7,Table2[[#This Row],[Customer_Rating]],"")</f>
        <v/>
      </c>
      <c r="N2474" s="3">
        <f>IF(Table2[[#This Row],[Delivery_Time_Days]]&lt;7,Table2[[#This Row],[Customer_Rating]],"")</f>
        <v>4.0999999999999996</v>
      </c>
    </row>
    <row r="2475" spans="1:14" x14ac:dyDescent="0.3">
      <c r="A2475">
        <v>2474</v>
      </c>
      <c r="B2475">
        <v>42</v>
      </c>
      <c r="C2475" t="s">
        <v>14</v>
      </c>
      <c r="D2475" t="s">
        <v>20</v>
      </c>
      <c r="E2475" t="s">
        <v>19</v>
      </c>
      <c r="F2475" s="2">
        <v>99.18</v>
      </c>
      <c r="G2475">
        <v>4</v>
      </c>
      <c r="H2475" s="3">
        <v>1.4</v>
      </c>
      <c r="I2475" t="s">
        <v>13</v>
      </c>
      <c r="J2475" s="1">
        <v>47035</v>
      </c>
      <c r="K2475" s="1">
        <f>Table2[[#This Row],[Order_Date]]+Table2[[#This Row],[Delivery_Time_Days]]</f>
        <v>47039</v>
      </c>
      <c r="L2475" t="str">
        <f>IF(Table2[[#This Row],[Customer_Age]]&lt;30,"Young",IF(Table2[[#This Row],[Customer_Age]]&lt;45,"Middle Age","Old"))</f>
        <v>Middle Age</v>
      </c>
      <c r="M2475" s="3" t="str">
        <f>IF(Table2[[#This Row],[Delivery_Time_Days]]&gt;=7,Table2[[#This Row],[Customer_Rating]],"")</f>
        <v/>
      </c>
      <c r="N2475" s="3">
        <f>IF(Table2[[#This Row],[Delivery_Time_Days]]&lt;7,Table2[[#This Row],[Customer_Rating]],"")</f>
        <v>1.4</v>
      </c>
    </row>
    <row r="2476" spans="1:14" x14ac:dyDescent="0.3">
      <c r="A2476">
        <v>2475</v>
      </c>
      <c r="B2476">
        <v>29</v>
      </c>
      <c r="C2476" t="s">
        <v>10</v>
      </c>
      <c r="D2476" t="s">
        <v>25</v>
      </c>
      <c r="E2476" t="s">
        <v>19</v>
      </c>
      <c r="F2476" s="2">
        <v>607.33000000000004</v>
      </c>
      <c r="G2476">
        <v>13</v>
      </c>
      <c r="H2476" s="3">
        <v>3.8</v>
      </c>
      <c r="I2476" t="s">
        <v>13</v>
      </c>
      <c r="J2476" s="1">
        <v>47036</v>
      </c>
      <c r="K2476" s="1">
        <f>Table2[[#This Row],[Order_Date]]+Table2[[#This Row],[Delivery_Time_Days]]</f>
        <v>47049</v>
      </c>
      <c r="L2476" t="str">
        <f>IF(Table2[[#This Row],[Customer_Age]]&lt;30,"Young",IF(Table2[[#This Row],[Customer_Age]]&lt;45,"Middle Age","Old"))</f>
        <v>Young</v>
      </c>
      <c r="M2476" s="3">
        <f>IF(Table2[[#This Row],[Delivery_Time_Days]]&gt;=7,Table2[[#This Row],[Customer_Rating]],"")</f>
        <v>3.8</v>
      </c>
      <c r="N2476" s="3" t="str">
        <f>IF(Table2[[#This Row],[Delivery_Time_Days]]&lt;7,Table2[[#This Row],[Customer_Rating]],"")</f>
        <v/>
      </c>
    </row>
    <row r="2477" spans="1:14" x14ac:dyDescent="0.3">
      <c r="A2477">
        <v>2476</v>
      </c>
      <c r="B2477">
        <v>39</v>
      </c>
      <c r="C2477" t="s">
        <v>14</v>
      </c>
      <c r="D2477" t="s">
        <v>11</v>
      </c>
      <c r="E2477" t="s">
        <v>12</v>
      </c>
      <c r="F2477" s="2">
        <v>923.05</v>
      </c>
      <c r="G2477">
        <v>5</v>
      </c>
      <c r="H2477" s="3">
        <v>4.7</v>
      </c>
      <c r="I2477" t="s">
        <v>13</v>
      </c>
      <c r="J2477" s="1">
        <v>47037</v>
      </c>
      <c r="K2477" s="1">
        <f>Table2[[#This Row],[Order_Date]]+Table2[[#This Row],[Delivery_Time_Days]]</f>
        <v>47042</v>
      </c>
      <c r="L2477" t="str">
        <f>IF(Table2[[#This Row],[Customer_Age]]&lt;30,"Young",IF(Table2[[#This Row],[Customer_Age]]&lt;45,"Middle Age","Old"))</f>
        <v>Middle Age</v>
      </c>
      <c r="M2477" s="3" t="str">
        <f>IF(Table2[[#This Row],[Delivery_Time_Days]]&gt;=7,Table2[[#This Row],[Customer_Rating]],"")</f>
        <v/>
      </c>
      <c r="N2477" s="3">
        <f>IF(Table2[[#This Row],[Delivery_Time_Days]]&lt;7,Table2[[#This Row],[Customer_Rating]],"")</f>
        <v>4.7</v>
      </c>
    </row>
    <row r="2478" spans="1:14" x14ac:dyDescent="0.3">
      <c r="A2478">
        <v>2477</v>
      </c>
      <c r="B2478">
        <v>44</v>
      </c>
      <c r="C2478" t="s">
        <v>10</v>
      </c>
      <c r="D2478" t="s">
        <v>11</v>
      </c>
      <c r="E2478" t="s">
        <v>19</v>
      </c>
      <c r="F2478" s="2">
        <v>533.69000000000005</v>
      </c>
      <c r="G2478">
        <v>1</v>
      </c>
      <c r="H2478" s="3">
        <v>3.8</v>
      </c>
      <c r="I2478" t="s">
        <v>13</v>
      </c>
      <c r="J2478" s="1">
        <v>47038</v>
      </c>
      <c r="K2478" s="1">
        <f>Table2[[#This Row],[Order_Date]]+Table2[[#This Row],[Delivery_Time_Days]]</f>
        <v>47039</v>
      </c>
      <c r="L2478" t="str">
        <f>IF(Table2[[#This Row],[Customer_Age]]&lt;30,"Young",IF(Table2[[#This Row],[Customer_Age]]&lt;45,"Middle Age","Old"))</f>
        <v>Middle Age</v>
      </c>
      <c r="M2478" s="3" t="str">
        <f>IF(Table2[[#This Row],[Delivery_Time_Days]]&gt;=7,Table2[[#This Row],[Customer_Rating]],"")</f>
        <v/>
      </c>
      <c r="N2478" s="3">
        <f>IF(Table2[[#This Row],[Delivery_Time_Days]]&lt;7,Table2[[#This Row],[Customer_Rating]],"")</f>
        <v>3.8</v>
      </c>
    </row>
    <row r="2479" spans="1:14" x14ac:dyDescent="0.3">
      <c r="A2479">
        <v>2478</v>
      </c>
      <c r="B2479">
        <v>41</v>
      </c>
      <c r="C2479" t="s">
        <v>23</v>
      </c>
      <c r="D2479" t="s">
        <v>25</v>
      </c>
      <c r="E2479" t="s">
        <v>12</v>
      </c>
      <c r="F2479" s="2">
        <v>1341.78</v>
      </c>
      <c r="G2479">
        <v>10</v>
      </c>
      <c r="H2479" s="3">
        <v>5</v>
      </c>
      <c r="I2479" t="s">
        <v>17</v>
      </c>
      <c r="J2479" s="1">
        <v>47039</v>
      </c>
      <c r="K2479" s="1">
        <f>Table2[[#This Row],[Order_Date]]+Table2[[#This Row],[Delivery_Time_Days]]</f>
        <v>47049</v>
      </c>
      <c r="L2479" t="str">
        <f>IF(Table2[[#This Row],[Customer_Age]]&lt;30,"Young",IF(Table2[[#This Row],[Customer_Age]]&lt;45,"Middle Age","Old"))</f>
        <v>Middle Age</v>
      </c>
      <c r="M2479" s="3">
        <f>IF(Table2[[#This Row],[Delivery_Time_Days]]&gt;=7,Table2[[#This Row],[Customer_Rating]],"")</f>
        <v>5</v>
      </c>
      <c r="N2479" s="3" t="str">
        <f>IF(Table2[[#This Row],[Delivery_Time_Days]]&lt;7,Table2[[#This Row],[Customer_Rating]],"")</f>
        <v/>
      </c>
    </row>
    <row r="2480" spans="1:14" x14ac:dyDescent="0.3">
      <c r="A2480">
        <v>2479</v>
      </c>
      <c r="B2480">
        <v>29</v>
      </c>
      <c r="C2480" t="s">
        <v>23</v>
      </c>
      <c r="D2480" t="s">
        <v>15</v>
      </c>
      <c r="E2480" t="s">
        <v>21</v>
      </c>
      <c r="F2480" s="2">
        <v>644.58000000000004</v>
      </c>
      <c r="G2480">
        <v>13</v>
      </c>
      <c r="H2480" s="3">
        <v>1</v>
      </c>
      <c r="I2480" t="s">
        <v>17</v>
      </c>
      <c r="J2480" s="1">
        <v>47040</v>
      </c>
      <c r="K2480" s="1">
        <f>Table2[[#This Row],[Order_Date]]+Table2[[#This Row],[Delivery_Time_Days]]</f>
        <v>47053</v>
      </c>
      <c r="L2480" t="str">
        <f>IF(Table2[[#This Row],[Customer_Age]]&lt;30,"Young",IF(Table2[[#This Row],[Customer_Age]]&lt;45,"Middle Age","Old"))</f>
        <v>Young</v>
      </c>
      <c r="M2480" s="3">
        <f>IF(Table2[[#This Row],[Delivery_Time_Days]]&gt;=7,Table2[[#This Row],[Customer_Rating]],"")</f>
        <v>1</v>
      </c>
      <c r="N2480" s="3" t="str">
        <f>IF(Table2[[#This Row],[Delivery_Time_Days]]&lt;7,Table2[[#This Row],[Customer_Rating]],"")</f>
        <v/>
      </c>
    </row>
    <row r="2481" spans="1:14" x14ac:dyDescent="0.3">
      <c r="A2481">
        <v>2480</v>
      </c>
      <c r="B2481">
        <v>20</v>
      </c>
      <c r="C2481" t="s">
        <v>10</v>
      </c>
      <c r="D2481" t="s">
        <v>25</v>
      </c>
      <c r="E2481" t="s">
        <v>16</v>
      </c>
      <c r="F2481" s="2">
        <v>677.22</v>
      </c>
      <c r="G2481">
        <v>6</v>
      </c>
      <c r="H2481" s="3">
        <v>1.5</v>
      </c>
      <c r="I2481" t="s">
        <v>13</v>
      </c>
      <c r="J2481" s="1">
        <v>47041</v>
      </c>
      <c r="K2481" s="1">
        <f>Table2[[#This Row],[Order_Date]]+Table2[[#This Row],[Delivery_Time_Days]]</f>
        <v>47047</v>
      </c>
      <c r="L2481" t="str">
        <f>IF(Table2[[#This Row],[Customer_Age]]&lt;30,"Young",IF(Table2[[#This Row],[Customer_Age]]&lt;45,"Middle Age","Old"))</f>
        <v>Young</v>
      </c>
      <c r="M2481" s="3" t="str">
        <f>IF(Table2[[#This Row],[Delivery_Time_Days]]&gt;=7,Table2[[#This Row],[Customer_Rating]],"")</f>
        <v/>
      </c>
      <c r="N2481" s="3">
        <f>IF(Table2[[#This Row],[Delivery_Time_Days]]&lt;7,Table2[[#This Row],[Customer_Rating]],"")</f>
        <v>1.5</v>
      </c>
    </row>
    <row r="2482" spans="1:14" x14ac:dyDescent="0.3">
      <c r="A2482">
        <v>2481</v>
      </c>
      <c r="B2482">
        <v>61</v>
      </c>
      <c r="C2482" t="s">
        <v>10</v>
      </c>
      <c r="D2482" t="s">
        <v>25</v>
      </c>
      <c r="E2482" t="s">
        <v>21</v>
      </c>
      <c r="F2482" s="2">
        <v>930.63</v>
      </c>
      <c r="G2482">
        <v>12</v>
      </c>
      <c r="H2482" s="3">
        <v>1.4</v>
      </c>
      <c r="I2482" t="s">
        <v>13</v>
      </c>
      <c r="J2482" s="1">
        <v>47042</v>
      </c>
      <c r="K2482" s="1">
        <f>Table2[[#This Row],[Order_Date]]+Table2[[#This Row],[Delivery_Time_Days]]</f>
        <v>47054</v>
      </c>
      <c r="L2482" t="str">
        <f>IF(Table2[[#This Row],[Customer_Age]]&lt;30,"Young",IF(Table2[[#This Row],[Customer_Age]]&lt;45,"Middle Age","Old"))</f>
        <v>Old</v>
      </c>
      <c r="M2482" s="3">
        <f>IF(Table2[[#This Row],[Delivery_Time_Days]]&gt;=7,Table2[[#This Row],[Customer_Rating]],"")</f>
        <v>1.4</v>
      </c>
      <c r="N2482" s="3" t="str">
        <f>IF(Table2[[#This Row],[Delivery_Time_Days]]&lt;7,Table2[[#This Row],[Customer_Rating]],"")</f>
        <v/>
      </c>
    </row>
    <row r="2483" spans="1:14" x14ac:dyDescent="0.3">
      <c r="A2483">
        <v>2482</v>
      </c>
      <c r="B2483">
        <v>67</v>
      </c>
      <c r="C2483" t="s">
        <v>10</v>
      </c>
      <c r="D2483" t="s">
        <v>18</v>
      </c>
      <c r="E2483" t="s">
        <v>12</v>
      </c>
      <c r="F2483" s="2">
        <v>199.93</v>
      </c>
      <c r="G2483">
        <v>1</v>
      </c>
      <c r="H2483" s="3">
        <v>1.7</v>
      </c>
      <c r="I2483" t="s">
        <v>13</v>
      </c>
      <c r="J2483" s="1">
        <v>47043</v>
      </c>
      <c r="K2483" s="1">
        <f>Table2[[#This Row],[Order_Date]]+Table2[[#This Row],[Delivery_Time_Days]]</f>
        <v>47044</v>
      </c>
      <c r="L2483" t="str">
        <f>IF(Table2[[#This Row],[Customer_Age]]&lt;30,"Young",IF(Table2[[#This Row],[Customer_Age]]&lt;45,"Middle Age","Old"))</f>
        <v>Old</v>
      </c>
      <c r="M2483" s="3" t="str">
        <f>IF(Table2[[#This Row],[Delivery_Time_Days]]&gt;=7,Table2[[#This Row],[Customer_Rating]],"")</f>
        <v/>
      </c>
      <c r="N2483" s="3">
        <f>IF(Table2[[#This Row],[Delivery_Time_Days]]&lt;7,Table2[[#This Row],[Customer_Rating]],"")</f>
        <v>1.7</v>
      </c>
    </row>
    <row r="2484" spans="1:14" x14ac:dyDescent="0.3">
      <c r="A2484">
        <v>2483</v>
      </c>
      <c r="B2484">
        <v>27</v>
      </c>
      <c r="C2484" t="s">
        <v>23</v>
      </c>
      <c r="D2484" t="s">
        <v>25</v>
      </c>
      <c r="E2484" t="s">
        <v>19</v>
      </c>
      <c r="F2484" s="2">
        <v>408.51</v>
      </c>
      <c r="G2484">
        <v>11</v>
      </c>
      <c r="H2484" s="3">
        <v>4.9000000000000004</v>
      </c>
      <c r="I2484" t="s">
        <v>17</v>
      </c>
      <c r="J2484" s="1">
        <v>47044</v>
      </c>
      <c r="K2484" s="1">
        <f>Table2[[#This Row],[Order_Date]]+Table2[[#This Row],[Delivery_Time_Days]]</f>
        <v>47055</v>
      </c>
      <c r="L2484" t="str">
        <f>IF(Table2[[#This Row],[Customer_Age]]&lt;30,"Young",IF(Table2[[#This Row],[Customer_Age]]&lt;45,"Middle Age","Old"))</f>
        <v>Young</v>
      </c>
      <c r="M2484" s="3">
        <f>IF(Table2[[#This Row],[Delivery_Time_Days]]&gt;=7,Table2[[#This Row],[Customer_Rating]],"")</f>
        <v>4.9000000000000004</v>
      </c>
      <c r="N2484" s="3" t="str">
        <f>IF(Table2[[#This Row],[Delivery_Time_Days]]&lt;7,Table2[[#This Row],[Customer_Rating]],"")</f>
        <v/>
      </c>
    </row>
    <row r="2485" spans="1:14" x14ac:dyDescent="0.3">
      <c r="A2485">
        <v>2484</v>
      </c>
      <c r="B2485">
        <v>39</v>
      </c>
      <c r="C2485" t="s">
        <v>23</v>
      </c>
      <c r="D2485" t="s">
        <v>20</v>
      </c>
      <c r="E2485" t="s">
        <v>12</v>
      </c>
      <c r="F2485" s="2">
        <v>1023.13</v>
      </c>
      <c r="G2485">
        <v>10</v>
      </c>
      <c r="H2485" s="3">
        <v>2.1</v>
      </c>
      <c r="I2485" t="s">
        <v>17</v>
      </c>
      <c r="J2485" s="1">
        <v>47045</v>
      </c>
      <c r="K2485" s="1">
        <f>Table2[[#This Row],[Order_Date]]+Table2[[#This Row],[Delivery_Time_Days]]</f>
        <v>47055</v>
      </c>
      <c r="L2485" t="str">
        <f>IF(Table2[[#This Row],[Customer_Age]]&lt;30,"Young",IF(Table2[[#This Row],[Customer_Age]]&lt;45,"Middle Age","Old"))</f>
        <v>Middle Age</v>
      </c>
      <c r="M2485" s="3">
        <f>IF(Table2[[#This Row],[Delivery_Time_Days]]&gt;=7,Table2[[#This Row],[Customer_Rating]],"")</f>
        <v>2.1</v>
      </c>
      <c r="N2485" s="3" t="str">
        <f>IF(Table2[[#This Row],[Delivery_Time_Days]]&lt;7,Table2[[#This Row],[Customer_Rating]],"")</f>
        <v/>
      </c>
    </row>
    <row r="2486" spans="1:14" x14ac:dyDescent="0.3">
      <c r="A2486">
        <v>2485</v>
      </c>
      <c r="B2486">
        <v>59</v>
      </c>
      <c r="C2486" t="s">
        <v>10</v>
      </c>
      <c r="D2486" t="s">
        <v>11</v>
      </c>
      <c r="E2486" t="s">
        <v>24</v>
      </c>
      <c r="F2486" s="2">
        <v>428.27</v>
      </c>
      <c r="G2486">
        <v>8</v>
      </c>
      <c r="H2486" s="3">
        <v>2.8</v>
      </c>
      <c r="I2486" t="s">
        <v>13</v>
      </c>
      <c r="J2486" s="1">
        <v>47046</v>
      </c>
      <c r="K2486" s="1">
        <f>Table2[[#This Row],[Order_Date]]+Table2[[#This Row],[Delivery_Time_Days]]</f>
        <v>47054</v>
      </c>
      <c r="L2486" t="str">
        <f>IF(Table2[[#This Row],[Customer_Age]]&lt;30,"Young",IF(Table2[[#This Row],[Customer_Age]]&lt;45,"Middle Age","Old"))</f>
        <v>Old</v>
      </c>
      <c r="M2486" s="3">
        <f>IF(Table2[[#This Row],[Delivery_Time_Days]]&gt;=7,Table2[[#This Row],[Customer_Rating]],"")</f>
        <v>2.8</v>
      </c>
      <c r="N2486" s="3" t="str">
        <f>IF(Table2[[#This Row],[Delivery_Time_Days]]&lt;7,Table2[[#This Row],[Customer_Rating]],"")</f>
        <v/>
      </c>
    </row>
    <row r="2487" spans="1:14" x14ac:dyDescent="0.3">
      <c r="A2487">
        <v>2486</v>
      </c>
      <c r="B2487">
        <v>69</v>
      </c>
      <c r="C2487" t="s">
        <v>14</v>
      </c>
      <c r="D2487" t="s">
        <v>22</v>
      </c>
      <c r="E2487" t="s">
        <v>12</v>
      </c>
      <c r="F2487" s="2">
        <v>1445.96</v>
      </c>
      <c r="G2487">
        <v>7</v>
      </c>
      <c r="H2487" s="3">
        <v>2.5</v>
      </c>
      <c r="I2487" t="s">
        <v>17</v>
      </c>
      <c r="J2487" s="1">
        <v>47047</v>
      </c>
      <c r="K2487" s="1">
        <f>Table2[[#This Row],[Order_Date]]+Table2[[#This Row],[Delivery_Time_Days]]</f>
        <v>47054</v>
      </c>
      <c r="L2487" t="str">
        <f>IF(Table2[[#This Row],[Customer_Age]]&lt;30,"Young",IF(Table2[[#This Row],[Customer_Age]]&lt;45,"Middle Age","Old"))</f>
        <v>Old</v>
      </c>
      <c r="M2487" s="3">
        <f>IF(Table2[[#This Row],[Delivery_Time_Days]]&gt;=7,Table2[[#This Row],[Customer_Rating]],"")</f>
        <v>2.5</v>
      </c>
      <c r="N2487" s="3" t="str">
        <f>IF(Table2[[#This Row],[Delivery_Time_Days]]&lt;7,Table2[[#This Row],[Customer_Rating]],"")</f>
        <v/>
      </c>
    </row>
    <row r="2488" spans="1:14" x14ac:dyDescent="0.3">
      <c r="A2488">
        <v>2487</v>
      </c>
      <c r="B2488">
        <v>69</v>
      </c>
      <c r="C2488" t="s">
        <v>10</v>
      </c>
      <c r="D2488" t="s">
        <v>22</v>
      </c>
      <c r="E2488" t="s">
        <v>21</v>
      </c>
      <c r="F2488" s="2">
        <v>1035.55</v>
      </c>
      <c r="G2488">
        <v>14</v>
      </c>
      <c r="H2488" s="3">
        <v>2</v>
      </c>
      <c r="I2488" t="s">
        <v>17</v>
      </c>
      <c r="J2488" s="1">
        <v>47048</v>
      </c>
      <c r="K2488" s="1">
        <f>Table2[[#This Row],[Order_Date]]+Table2[[#This Row],[Delivery_Time_Days]]</f>
        <v>47062</v>
      </c>
      <c r="L2488" t="str">
        <f>IF(Table2[[#This Row],[Customer_Age]]&lt;30,"Young",IF(Table2[[#This Row],[Customer_Age]]&lt;45,"Middle Age","Old"))</f>
        <v>Old</v>
      </c>
      <c r="M2488" s="3">
        <f>IF(Table2[[#This Row],[Delivery_Time_Days]]&gt;=7,Table2[[#This Row],[Customer_Rating]],"")</f>
        <v>2</v>
      </c>
      <c r="N2488" s="3" t="str">
        <f>IF(Table2[[#This Row],[Delivery_Time_Days]]&lt;7,Table2[[#This Row],[Customer_Rating]],"")</f>
        <v/>
      </c>
    </row>
    <row r="2489" spans="1:14" x14ac:dyDescent="0.3">
      <c r="A2489">
        <v>2488</v>
      </c>
      <c r="B2489">
        <v>30</v>
      </c>
      <c r="C2489" t="s">
        <v>14</v>
      </c>
      <c r="D2489" t="s">
        <v>22</v>
      </c>
      <c r="E2489" t="s">
        <v>24</v>
      </c>
      <c r="F2489" s="2">
        <v>745.04</v>
      </c>
      <c r="G2489">
        <v>5</v>
      </c>
      <c r="H2489" s="3">
        <v>3.7</v>
      </c>
      <c r="I2489" t="s">
        <v>17</v>
      </c>
      <c r="J2489" s="1">
        <v>47049</v>
      </c>
      <c r="K2489" s="1">
        <f>Table2[[#This Row],[Order_Date]]+Table2[[#This Row],[Delivery_Time_Days]]</f>
        <v>47054</v>
      </c>
      <c r="L2489" t="str">
        <f>IF(Table2[[#This Row],[Customer_Age]]&lt;30,"Young",IF(Table2[[#This Row],[Customer_Age]]&lt;45,"Middle Age","Old"))</f>
        <v>Middle Age</v>
      </c>
      <c r="M2489" s="3" t="str">
        <f>IF(Table2[[#This Row],[Delivery_Time_Days]]&gt;=7,Table2[[#This Row],[Customer_Rating]],"")</f>
        <v/>
      </c>
      <c r="N2489" s="3">
        <f>IF(Table2[[#This Row],[Delivery_Time_Days]]&lt;7,Table2[[#This Row],[Customer_Rating]],"")</f>
        <v>3.7</v>
      </c>
    </row>
    <row r="2490" spans="1:14" x14ac:dyDescent="0.3">
      <c r="A2490">
        <v>2489</v>
      </c>
      <c r="B2490">
        <v>22</v>
      </c>
      <c r="C2490" t="s">
        <v>10</v>
      </c>
      <c r="D2490" t="s">
        <v>15</v>
      </c>
      <c r="E2490" t="s">
        <v>24</v>
      </c>
      <c r="F2490" s="2">
        <v>1451.45</v>
      </c>
      <c r="G2490">
        <v>2</v>
      </c>
      <c r="H2490" s="3">
        <v>3.8</v>
      </c>
      <c r="I2490" t="s">
        <v>13</v>
      </c>
      <c r="J2490" s="1">
        <v>47050</v>
      </c>
      <c r="K2490" s="1">
        <f>Table2[[#This Row],[Order_Date]]+Table2[[#This Row],[Delivery_Time_Days]]</f>
        <v>47052</v>
      </c>
      <c r="L2490" t="str">
        <f>IF(Table2[[#This Row],[Customer_Age]]&lt;30,"Young",IF(Table2[[#This Row],[Customer_Age]]&lt;45,"Middle Age","Old"))</f>
        <v>Young</v>
      </c>
      <c r="M2490" s="3" t="str">
        <f>IF(Table2[[#This Row],[Delivery_Time_Days]]&gt;=7,Table2[[#This Row],[Customer_Rating]],"")</f>
        <v/>
      </c>
      <c r="N2490" s="3">
        <f>IF(Table2[[#This Row],[Delivery_Time_Days]]&lt;7,Table2[[#This Row],[Customer_Rating]],"")</f>
        <v>3.8</v>
      </c>
    </row>
    <row r="2491" spans="1:14" x14ac:dyDescent="0.3">
      <c r="A2491">
        <v>2490</v>
      </c>
      <c r="B2491">
        <v>53</v>
      </c>
      <c r="C2491" t="s">
        <v>10</v>
      </c>
      <c r="D2491" t="s">
        <v>25</v>
      </c>
      <c r="E2491" t="s">
        <v>24</v>
      </c>
      <c r="F2491" s="2">
        <v>691.48</v>
      </c>
      <c r="G2491">
        <v>3</v>
      </c>
      <c r="H2491" s="3">
        <v>2.7</v>
      </c>
      <c r="I2491" t="s">
        <v>13</v>
      </c>
      <c r="J2491" s="1">
        <v>47051</v>
      </c>
      <c r="K2491" s="1">
        <f>Table2[[#This Row],[Order_Date]]+Table2[[#This Row],[Delivery_Time_Days]]</f>
        <v>47054</v>
      </c>
      <c r="L2491" t="str">
        <f>IF(Table2[[#This Row],[Customer_Age]]&lt;30,"Young",IF(Table2[[#This Row],[Customer_Age]]&lt;45,"Middle Age","Old"))</f>
        <v>Old</v>
      </c>
      <c r="M2491" s="3" t="str">
        <f>IF(Table2[[#This Row],[Delivery_Time_Days]]&gt;=7,Table2[[#This Row],[Customer_Rating]],"")</f>
        <v/>
      </c>
      <c r="N2491" s="3">
        <f>IF(Table2[[#This Row],[Delivery_Time_Days]]&lt;7,Table2[[#This Row],[Customer_Rating]],"")</f>
        <v>2.7</v>
      </c>
    </row>
    <row r="2492" spans="1:14" x14ac:dyDescent="0.3">
      <c r="A2492">
        <v>2491</v>
      </c>
      <c r="B2492">
        <v>44</v>
      </c>
      <c r="C2492" t="s">
        <v>10</v>
      </c>
      <c r="D2492" t="s">
        <v>11</v>
      </c>
      <c r="E2492" t="s">
        <v>16</v>
      </c>
      <c r="F2492" s="2">
        <v>429.77</v>
      </c>
      <c r="G2492">
        <v>8</v>
      </c>
      <c r="H2492" s="3">
        <v>2.1</v>
      </c>
      <c r="I2492" t="s">
        <v>13</v>
      </c>
      <c r="J2492" s="1">
        <v>47052</v>
      </c>
      <c r="K2492" s="1">
        <f>Table2[[#This Row],[Order_Date]]+Table2[[#This Row],[Delivery_Time_Days]]</f>
        <v>47060</v>
      </c>
      <c r="L2492" t="str">
        <f>IF(Table2[[#This Row],[Customer_Age]]&lt;30,"Young",IF(Table2[[#This Row],[Customer_Age]]&lt;45,"Middle Age","Old"))</f>
        <v>Middle Age</v>
      </c>
      <c r="M2492" s="3">
        <f>IF(Table2[[#This Row],[Delivery_Time_Days]]&gt;=7,Table2[[#This Row],[Customer_Rating]],"")</f>
        <v>2.1</v>
      </c>
      <c r="N2492" s="3" t="str">
        <f>IF(Table2[[#This Row],[Delivery_Time_Days]]&lt;7,Table2[[#This Row],[Customer_Rating]],"")</f>
        <v/>
      </c>
    </row>
    <row r="2493" spans="1:14" x14ac:dyDescent="0.3">
      <c r="A2493">
        <v>2492</v>
      </c>
      <c r="B2493">
        <v>49</v>
      </c>
      <c r="C2493" t="s">
        <v>23</v>
      </c>
      <c r="D2493" t="s">
        <v>11</v>
      </c>
      <c r="E2493" t="s">
        <v>19</v>
      </c>
      <c r="F2493" s="2">
        <v>408.82</v>
      </c>
      <c r="G2493">
        <v>13</v>
      </c>
      <c r="H2493" s="3">
        <v>2.9</v>
      </c>
      <c r="I2493" t="s">
        <v>13</v>
      </c>
      <c r="J2493" s="1">
        <v>47053</v>
      </c>
      <c r="K2493" s="1">
        <f>Table2[[#This Row],[Order_Date]]+Table2[[#This Row],[Delivery_Time_Days]]</f>
        <v>47066</v>
      </c>
      <c r="L2493" t="str">
        <f>IF(Table2[[#This Row],[Customer_Age]]&lt;30,"Young",IF(Table2[[#This Row],[Customer_Age]]&lt;45,"Middle Age","Old"))</f>
        <v>Old</v>
      </c>
      <c r="M2493" s="3">
        <f>IF(Table2[[#This Row],[Delivery_Time_Days]]&gt;=7,Table2[[#This Row],[Customer_Rating]],"")</f>
        <v>2.9</v>
      </c>
      <c r="N2493" s="3" t="str">
        <f>IF(Table2[[#This Row],[Delivery_Time_Days]]&lt;7,Table2[[#This Row],[Customer_Rating]],"")</f>
        <v/>
      </c>
    </row>
    <row r="2494" spans="1:14" x14ac:dyDescent="0.3">
      <c r="A2494">
        <v>2493</v>
      </c>
      <c r="B2494">
        <v>63</v>
      </c>
      <c r="C2494" t="s">
        <v>14</v>
      </c>
      <c r="D2494" t="s">
        <v>25</v>
      </c>
      <c r="E2494" t="s">
        <v>21</v>
      </c>
      <c r="F2494" s="2">
        <v>332.76</v>
      </c>
      <c r="G2494">
        <v>12</v>
      </c>
      <c r="H2494" s="3">
        <v>2.2000000000000002</v>
      </c>
      <c r="I2494" t="s">
        <v>13</v>
      </c>
      <c r="J2494" s="1">
        <v>47054</v>
      </c>
      <c r="K2494" s="1">
        <f>Table2[[#This Row],[Order_Date]]+Table2[[#This Row],[Delivery_Time_Days]]</f>
        <v>47066</v>
      </c>
      <c r="L2494" t="str">
        <f>IF(Table2[[#This Row],[Customer_Age]]&lt;30,"Young",IF(Table2[[#This Row],[Customer_Age]]&lt;45,"Middle Age","Old"))</f>
        <v>Old</v>
      </c>
      <c r="M2494" s="3">
        <f>IF(Table2[[#This Row],[Delivery_Time_Days]]&gt;=7,Table2[[#This Row],[Customer_Rating]],"")</f>
        <v>2.2000000000000002</v>
      </c>
      <c r="N2494" s="3" t="str">
        <f>IF(Table2[[#This Row],[Delivery_Time_Days]]&lt;7,Table2[[#This Row],[Customer_Rating]],"")</f>
        <v/>
      </c>
    </row>
    <row r="2495" spans="1:14" x14ac:dyDescent="0.3">
      <c r="A2495">
        <v>2494</v>
      </c>
      <c r="B2495">
        <v>34</v>
      </c>
      <c r="C2495" t="s">
        <v>10</v>
      </c>
      <c r="D2495" t="s">
        <v>11</v>
      </c>
      <c r="E2495" t="s">
        <v>12</v>
      </c>
      <c r="F2495" s="2">
        <v>169.31</v>
      </c>
      <c r="G2495">
        <v>6</v>
      </c>
      <c r="H2495" s="3">
        <v>2.7</v>
      </c>
      <c r="I2495" t="s">
        <v>13</v>
      </c>
      <c r="J2495" s="1">
        <v>47055</v>
      </c>
      <c r="K2495" s="1">
        <f>Table2[[#This Row],[Order_Date]]+Table2[[#This Row],[Delivery_Time_Days]]</f>
        <v>47061</v>
      </c>
      <c r="L2495" t="str">
        <f>IF(Table2[[#This Row],[Customer_Age]]&lt;30,"Young",IF(Table2[[#This Row],[Customer_Age]]&lt;45,"Middle Age","Old"))</f>
        <v>Middle Age</v>
      </c>
      <c r="M2495" s="3" t="str">
        <f>IF(Table2[[#This Row],[Delivery_Time_Days]]&gt;=7,Table2[[#This Row],[Customer_Rating]],"")</f>
        <v/>
      </c>
      <c r="N2495" s="3">
        <f>IF(Table2[[#This Row],[Delivery_Time_Days]]&lt;7,Table2[[#This Row],[Customer_Rating]],"")</f>
        <v>2.7</v>
      </c>
    </row>
    <row r="2496" spans="1:14" x14ac:dyDescent="0.3">
      <c r="A2496">
        <v>2495</v>
      </c>
      <c r="B2496">
        <v>60</v>
      </c>
      <c r="C2496" t="s">
        <v>23</v>
      </c>
      <c r="D2496" t="s">
        <v>25</v>
      </c>
      <c r="E2496" t="s">
        <v>24</v>
      </c>
      <c r="F2496" s="2">
        <v>192.62</v>
      </c>
      <c r="G2496">
        <v>14</v>
      </c>
      <c r="H2496" s="3">
        <v>4.5</v>
      </c>
      <c r="I2496" t="s">
        <v>17</v>
      </c>
      <c r="J2496" s="1">
        <v>47056</v>
      </c>
      <c r="K2496" s="1">
        <f>Table2[[#This Row],[Order_Date]]+Table2[[#This Row],[Delivery_Time_Days]]</f>
        <v>47070</v>
      </c>
      <c r="L2496" t="str">
        <f>IF(Table2[[#This Row],[Customer_Age]]&lt;30,"Young",IF(Table2[[#This Row],[Customer_Age]]&lt;45,"Middle Age","Old"))</f>
        <v>Old</v>
      </c>
      <c r="M2496" s="3">
        <f>IF(Table2[[#This Row],[Delivery_Time_Days]]&gt;=7,Table2[[#This Row],[Customer_Rating]],"")</f>
        <v>4.5</v>
      </c>
      <c r="N2496" s="3" t="str">
        <f>IF(Table2[[#This Row],[Delivery_Time_Days]]&lt;7,Table2[[#This Row],[Customer_Rating]],"")</f>
        <v/>
      </c>
    </row>
    <row r="2497" spans="1:14" x14ac:dyDescent="0.3">
      <c r="A2497">
        <v>2496</v>
      </c>
      <c r="B2497">
        <v>41</v>
      </c>
      <c r="C2497" t="s">
        <v>10</v>
      </c>
      <c r="D2497" t="s">
        <v>22</v>
      </c>
      <c r="E2497" t="s">
        <v>12</v>
      </c>
      <c r="F2497" s="2">
        <v>642.87</v>
      </c>
      <c r="G2497">
        <v>11</v>
      </c>
      <c r="H2497" s="3">
        <v>1.4</v>
      </c>
      <c r="I2497" t="s">
        <v>13</v>
      </c>
      <c r="J2497" s="1">
        <v>47057</v>
      </c>
      <c r="K2497" s="1">
        <f>Table2[[#This Row],[Order_Date]]+Table2[[#This Row],[Delivery_Time_Days]]</f>
        <v>47068</v>
      </c>
      <c r="L2497" t="str">
        <f>IF(Table2[[#This Row],[Customer_Age]]&lt;30,"Young",IF(Table2[[#This Row],[Customer_Age]]&lt;45,"Middle Age","Old"))</f>
        <v>Middle Age</v>
      </c>
      <c r="M2497" s="3">
        <f>IF(Table2[[#This Row],[Delivery_Time_Days]]&gt;=7,Table2[[#This Row],[Customer_Rating]],"")</f>
        <v>1.4</v>
      </c>
      <c r="N2497" s="3" t="str">
        <f>IF(Table2[[#This Row],[Delivery_Time_Days]]&lt;7,Table2[[#This Row],[Customer_Rating]],"")</f>
        <v/>
      </c>
    </row>
    <row r="2498" spans="1:14" x14ac:dyDescent="0.3">
      <c r="A2498">
        <v>2497</v>
      </c>
      <c r="B2498">
        <v>54</v>
      </c>
      <c r="C2498" t="s">
        <v>14</v>
      </c>
      <c r="D2498" t="s">
        <v>20</v>
      </c>
      <c r="E2498" t="s">
        <v>12</v>
      </c>
      <c r="F2498" s="2">
        <v>331.42</v>
      </c>
      <c r="G2498">
        <v>8</v>
      </c>
      <c r="H2498" s="3">
        <v>3.9</v>
      </c>
      <c r="I2498" t="s">
        <v>17</v>
      </c>
      <c r="J2498" s="1">
        <v>47058</v>
      </c>
      <c r="K2498" s="1">
        <f>Table2[[#This Row],[Order_Date]]+Table2[[#This Row],[Delivery_Time_Days]]</f>
        <v>47066</v>
      </c>
      <c r="L2498" t="str">
        <f>IF(Table2[[#This Row],[Customer_Age]]&lt;30,"Young",IF(Table2[[#This Row],[Customer_Age]]&lt;45,"Middle Age","Old"))</f>
        <v>Old</v>
      </c>
      <c r="M2498" s="3">
        <f>IF(Table2[[#This Row],[Delivery_Time_Days]]&gt;=7,Table2[[#This Row],[Customer_Rating]],"")</f>
        <v>3.9</v>
      </c>
      <c r="N2498" s="3" t="str">
        <f>IF(Table2[[#This Row],[Delivery_Time_Days]]&lt;7,Table2[[#This Row],[Customer_Rating]],"")</f>
        <v/>
      </c>
    </row>
    <row r="2499" spans="1:14" x14ac:dyDescent="0.3">
      <c r="A2499">
        <v>2498</v>
      </c>
      <c r="B2499">
        <v>64</v>
      </c>
      <c r="C2499" t="s">
        <v>10</v>
      </c>
      <c r="D2499" t="s">
        <v>22</v>
      </c>
      <c r="E2499" t="s">
        <v>16</v>
      </c>
      <c r="F2499" s="2">
        <v>234.3</v>
      </c>
      <c r="G2499">
        <v>9</v>
      </c>
      <c r="H2499" s="3">
        <v>4.8</v>
      </c>
      <c r="I2499" t="s">
        <v>13</v>
      </c>
      <c r="J2499" s="1">
        <v>47059</v>
      </c>
      <c r="K2499" s="1">
        <f>Table2[[#This Row],[Order_Date]]+Table2[[#This Row],[Delivery_Time_Days]]</f>
        <v>47068</v>
      </c>
      <c r="L2499" t="str">
        <f>IF(Table2[[#This Row],[Customer_Age]]&lt;30,"Young",IF(Table2[[#This Row],[Customer_Age]]&lt;45,"Middle Age","Old"))</f>
        <v>Old</v>
      </c>
      <c r="M2499" s="3">
        <f>IF(Table2[[#This Row],[Delivery_Time_Days]]&gt;=7,Table2[[#This Row],[Customer_Rating]],"")</f>
        <v>4.8</v>
      </c>
      <c r="N2499" s="3" t="str">
        <f>IF(Table2[[#This Row],[Delivery_Time_Days]]&lt;7,Table2[[#This Row],[Customer_Rating]],"")</f>
        <v/>
      </c>
    </row>
    <row r="2500" spans="1:14" x14ac:dyDescent="0.3">
      <c r="A2500">
        <v>2499</v>
      </c>
      <c r="B2500">
        <v>59</v>
      </c>
      <c r="C2500" t="s">
        <v>23</v>
      </c>
      <c r="D2500" t="s">
        <v>25</v>
      </c>
      <c r="E2500" t="s">
        <v>21</v>
      </c>
      <c r="F2500" s="2">
        <v>177.39</v>
      </c>
      <c r="G2500">
        <v>12</v>
      </c>
      <c r="H2500" s="3">
        <v>1.5</v>
      </c>
      <c r="I2500" t="s">
        <v>17</v>
      </c>
      <c r="J2500" s="1">
        <v>47060</v>
      </c>
      <c r="K2500" s="1">
        <f>Table2[[#This Row],[Order_Date]]+Table2[[#This Row],[Delivery_Time_Days]]</f>
        <v>47072</v>
      </c>
      <c r="L2500" t="str">
        <f>IF(Table2[[#This Row],[Customer_Age]]&lt;30,"Young",IF(Table2[[#This Row],[Customer_Age]]&lt;45,"Middle Age","Old"))</f>
        <v>Old</v>
      </c>
      <c r="M2500" s="3">
        <f>IF(Table2[[#This Row],[Delivery_Time_Days]]&gt;=7,Table2[[#This Row],[Customer_Rating]],"")</f>
        <v>1.5</v>
      </c>
      <c r="N2500" s="3" t="str">
        <f>IF(Table2[[#This Row],[Delivery_Time_Days]]&lt;7,Table2[[#This Row],[Customer_Rating]],"")</f>
        <v/>
      </c>
    </row>
    <row r="2501" spans="1:14" x14ac:dyDescent="0.3">
      <c r="A2501">
        <v>2500</v>
      </c>
      <c r="B2501">
        <v>60</v>
      </c>
      <c r="C2501" t="s">
        <v>23</v>
      </c>
      <c r="D2501" t="s">
        <v>25</v>
      </c>
      <c r="E2501" t="s">
        <v>21</v>
      </c>
      <c r="F2501" s="2">
        <v>1011.91</v>
      </c>
      <c r="G2501">
        <v>9</v>
      </c>
      <c r="H2501" s="3">
        <v>2.8</v>
      </c>
      <c r="I2501" t="s">
        <v>17</v>
      </c>
      <c r="J2501" s="1">
        <v>47061</v>
      </c>
      <c r="K2501" s="1">
        <f>Table2[[#This Row],[Order_Date]]+Table2[[#This Row],[Delivery_Time_Days]]</f>
        <v>47070</v>
      </c>
      <c r="L2501" t="str">
        <f>IF(Table2[[#This Row],[Customer_Age]]&lt;30,"Young",IF(Table2[[#This Row],[Customer_Age]]&lt;45,"Middle Age","Old"))</f>
        <v>Old</v>
      </c>
      <c r="M2501" s="3">
        <f>IF(Table2[[#This Row],[Delivery_Time_Days]]&gt;=7,Table2[[#This Row],[Customer_Rating]],"")</f>
        <v>2.8</v>
      </c>
      <c r="N2501" s="3" t="str">
        <f>IF(Table2[[#This Row],[Delivery_Time_Days]]&lt;7,Table2[[#This Row],[Customer_Rating]],"")</f>
        <v/>
      </c>
    </row>
    <row r="2502" spans="1:14" x14ac:dyDescent="0.3">
      <c r="A2502">
        <v>2501</v>
      </c>
      <c r="B2502">
        <v>55</v>
      </c>
      <c r="C2502" t="s">
        <v>10</v>
      </c>
      <c r="D2502" t="s">
        <v>18</v>
      </c>
      <c r="E2502" t="s">
        <v>24</v>
      </c>
      <c r="F2502" s="2">
        <v>1141.57</v>
      </c>
      <c r="G2502">
        <v>11</v>
      </c>
      <c r="H2502" s="3">
        <v>4.4000000000000004</v>
      </c>
      <c r="I2502" t="s">
        <v>17</v>
      </c>
      <c r="J2502" s="1">
        <v>47062</v>
      </c>
      <c r="K2502" s="1">
        <f>Table2[[#This Row],[Order_Date]]+Table2[[#This Row],[Delivery_Time_Days]]</f>
        <v>47073</v>
      </c>
      <c r="L2502" t="str">
        <f>IF(Table2[[#This Row],[Customer_Age]]&lt;30,"Young",IF(Table2[[#This Row],[Customer_Age]]&lt;45,"Middle Age","Old"))</f>
        <v>Old</v>
      </c>
      <c r="M2502" s="3">
        <f>IF(Table2[[#This Row],[Delivery_Time_Days]]&gt;=7,Table2[[#This Row],[Customer_Rating]],"")</f>
        <v>4.4000000000000004</v>
      </c>
      <c r="N2502" s="3" t="str">
        <f>IF(Table2[[#This Row],[Delivery_Time_Days]]&lt;7,Table2[[#This Row],[Customer_Rating]],"")</f>
        <v/>
      </c>
    </row>
    <row r="2503" spans="1:14" x14ac:dyDescent="0.3">
      <c r="A2503">
        <v>2502</v>
      </c>
      <c r="B2503">
        <v>66</v>
      </c>
      <c r="C2503" t="s">
        <v>23</v>
      </c>
      <c r="D2503" t="s">
        <v>11</v>
      </c>
      <c r="E2503" t="s">
        <v>16</v>
      </c>
      <c r="F2503" s="2">
        <v>632.23</v>
      </c>
      <c r="G2503">
        <v>7</v>
      </c>
      <c r="H2503" s="3">
        <v>1.3</v>
      </c>
      <c r="I2503" t="s">
        <v>13</v>
      </c>
      <c r="J2503" s="1">
        <v>47063</v>
      </c>
      <c r="K2503" s="1">
        <f>Table2[[#This Row],[Order_Date]]+Table2[[#This Row],[Delivery_Time_Days]]</f>
        <v>47070</v>
      </c>
      <c r="L2503" t="str">
        <f>IF(Table2[[#This Row],[Customer_Age]]&lt;30,"Young",IF(Table2[[#This Row],[Customer_Age]]&lt;45,"Middle Age","Old"))</f>
        <v>Old</v>
      </c>
      <c r="M2503" s="3">
        <f>IF(Table2[[#This Row],[Delivery_Time_Days]]&gt;=7,Table2[[#This Row],[Customer_Rating]],"")</f>
        <v>1.3</v>
      </c>
      <c r="N2503" s="3" t="str">
        <f>IF(Table2[[#This Row],[Delivery_Time_Days]]&lt;7,Table2[[#This Row],[Customer_Rating]],"")</f>
        <v/>
      </c>
    </row>
    <row r="2504" spans="1:14" x14ac:dyDescent="0.3">
      <c r="A2504">
        <v>2503</v>
      </c>
      <c r="B2504">
        <v>23</v>
      </c>
      <c r="C2504" t="s">
        <v>14</v>
      </c>
      <c r="D2504" t="s">
        <v>25</v>
      </c>
      <c r="E2504" t="s">
        <v>21</v>
      </c>
      <c r="F2504" s="2">
        <v>532.29999999999995</v>
      </c>
      <c r="G2504">
        <v>11</v>
      </c>
      <c r="H2504" s="3">
        <v>4.9000000000000004</v>
      </c>
      <c r="I2504" t="s">
        <v>17</v>
      </c>
      <c r="J2504" s="1">
        <v>47064</v>
      </c>
      <c r="K2504" s="1">
        <f>Table2[[#This Row],[Order_Date]]+Table2[[#This Row],[Delivery_Time_Days]]</f>
        <v>47075</v>
      </c>
      <c r="L2504" t="str">
        <f>IF(Table2[[#This Row],[Customer_Age]]&lt;30,"Young",IF(Table2[[#This Row],[Customer_Age]]&lt;45,"Middle Age","Old"))</f>
        <v>Young</v>
      </c>
      <c r="M2504" s="3">
        <f>IF(Table2[[#This Row],[Delivery_Time_Days]]&gt;=7,Table2[[#This Row],[Customer_Rating]],"")</f>
        <v>4.9000000000000004</v>
      </c>
      <c r="N2504" s="3" t="str">
        <f>IF(Table2[[#This Row],[Delivery_Time_Days]]&lt;7,Table2[[#This Row],[Customer_Rating]],"")</f>
        <v/>
      </c>
    </row>
    <row r="2505" spans="1:14" x14ac:dyDescent="0.3">
      <c r="A2505">
        <v>2504</v>
      </c>
      <c r="B2505">
        <v>33</v>
      </c>
      <c r="C2505" t="s">
        <v>10</v>
      </c>
      <c r="D2505" t="s">
        <v>25</v>
      </c>
      <c r="E2505" t="s">
        <v>19</v>
      </c>
      <c r="F2505" s="2">
        <v>385.54</v>
      </c>
      <c r="G2505">
        <v>6</v>
      </c>
      <c r="H2505" s="3">
        <v>4.5</v>
      </c>
      <c r="I2505" t="s">
        <v>13</v>
      </c>
      <c r="J2505" s="1">
        <v>47065</v>
      </c>
      <c r="K2505" s="1">
        <f>Table2[[#This Row],[Order_Date]]+Table2[[#This Row],[Delivery_Time_Days]]</f>
        <v>47071</v>
      </c>
      <c r="L2505" t="str">
        <f>IF(Table2[[#This Row],[Customer_Age]]&lt;30,"Young",IF(Table2[[#This Row],[Customer_Age]]&lt;45,"Middle Age","Old"))</f>
        <v>Middle Age</v>
      </c>
      <c r="M2505" s="3" t="str">
        <f>IF(Table2[[#This Row],[Delivery_Time_Days]]&gt;=7,Table2[[#This Row],[Customer_Rating]],"")</f>
        <v/>
      </c>
      <c r="N2505" s="3">
        <f>IF(Table2[[#This Row],[Delivery_Time_Days]]&lt;7,Table2[[#This Row],[Customer_Rating]],"")</f>
        <v>4.5</v>
      </c>
    </row>
    <row r="2506" spans="1:14" x14ac:dyDescent="0.3">
      <c r="A2506">
        <v>2505</v>
      </c>
      <c r="B2506">
        <v>47</v>
      </c>
      <c r="C2506" t="s">
        <v>23</v>
      </c>
      <c r="D2506" t="s">
        <v>11</v>
      </c>
      <c r="E2506" t="s">
        <v>16</v>
      </c>
      <c r="F2506" s="2">
        <v>813.93</v>
      </c>
      <c r="G2506">
        <v>11</v>
      </c>
      <c r="H2506" s="3">
        <v>3.1</v>
      </c>
      <c r="I2506" t="s">
        <v>17</v>
      </c>
      <c r="J2506" s="1">
        <v>47066</v>
      </c>
      <c r="K2506" s="1">
        <f>Table2[[#This Row],[Order_Date]]+Table2[[#This Row],[Delivery_Time_Days]]</f>
        <v>47077</v>
      </c>
      <c r="L2506" t="str">
        <f>IF(Table2[[#This Row],[Customer_Age]]&lt;30,"Young",IF(Table2[[#This Row],[Customer_Age]]&lt;45,"Middle Age","Old"))</f>
        <v>Old</v>
      </c>
      <c r="M2506" s="3">
        <f>IF(Table2[[#This Row],[Delivery_Time_Days]]&gt;=7,Table2[[#This Row],[Customer_Rating]],"")</f>
        <v>3.1</v>
      </c>
      <c r="N2506" s="3" t="str">
        <f>IF(Table2[[#This Row],[Delivery_Time_Days]]&lt;7,Table2[[#This Row],[Customer_Rating]],"")</f>
        <v/>
      </c>
    </row>
    <row r="2507" spans="1:14" x14ac:dyDescent="0.3">
      <c r="A2507">
        <v>2506</v>
      </c>
      <c r="B2507">
        <v>65</v>
      </c>
      <c r="C2507" t="s">
        <v>10</v>
      </c>
      <c r="D2507" t="s">
        <v>18</v>
      </c>
      <c r="E2507" t="s">
        <v>16</v>
      </c>
      <c r="F2507" s="2">
        <v>1228.76</v>
      </c>
      <c r="G2507">
        <v>5</v>
      </c>
      <c r="H2507" s="3">
        <v>2.8</v>
      </c>
      <c r="I2507" t="s">
        <v>13</v>
      </c>
      <c r="J2507" s="1">
        <v>47067</v>
      </c>
      <c r="K2507" s="1">
        <f>Table2[[#This Row],[Order_Date]]+Table2[[#This Row],[Delivery_Time_Days]]</f>
        <v>47072</v>
      </c>
      <c r="L2507" t="str">
        <f>IF(Table2[[#This Row],[Customer_Age]]&lt;30,"Young",IF(Table2[[#This Row],[Customer_Age]]&lt;45,"Middle Age","Old"))</f>
        <v>Old</v>
      </c>
      <c r="M2507" s="3" t="str">
        <f>IF(Table2[[#This Row],[Delivery_Time_Days]]&gt;=7,Table2[[#This Row],[Customer_Rating]],"")</f>
        <v/>
      </c>
      <c r="N2507" s="3">
        <f>IF(Table2[[#This Row],[Delivery_Time_Days]]&lt;7,Table2[[#This Row],[Customer_Rating]],"")</f>
        <v>2.8</v>
      </c>
    </row>
    <row r="2508" spans="1:14" x14ac:dyDescent="0.3">
      <c r="A2508">
        <v>2507</v>
      </c>
      <c r="B2508">
        <v>51</v>
      </c>
      <c r="C2508" t="s">
        <v>10</v>
      </c>
      <c r="D2508" t="s">
        <v>11</v>
      </c>
      <c r="E2508" t="s">
        <v>12</v>
      </c>
      <c r="F2508" s="2">
        <v>264.93</v>
      </c>
      <c r="G2508">
        <v>10</v>
      </c>
      <c r="H2508" s="3">
        <v>3.4</v>
      </c>
      <c r="I2508" t="s">
        <v>13</v>
      </c>
      <c r="J2508" s="1">
        <v>47068</v>
      </c>
      <c r="K2508" s="1">
        <f>Table2[[#This Row],[Order_Date]]+Table2[[#This Row],[Delivery_Time_Days]]</f>
        <v>47078</v>
      </c>
      <c r="L2508" t="str">
        <f>IF(Table2[[#This Row],[Customer_Age]]&lt;30,"Young",IF(Table2[[#This Row],[Customer_Age]]&lt;45,"Middle Age","Old"))</f>
        <v>Old</v>
      </c>
      <c r="M2508" s="3">
        <f>IF(Table2[[#This Row],[Delivery_Time_Days]]&gt;=7,Table2[[#This Row],[Customer_Rating]],"")</f>
        <v>3.4</v>
      </c>
      <c r="N2508" s="3" t="str">
        <f>IF(Table2[[#This Row],[Delivery_Time_Days]]&lt;7,Table2[[#This Row],[Customer_Rating]],"")</f>
        <v/>
      </c>
    </row>
    <row r="2509" spans="1:14" x14ac:dyDescent="0.3">
      <c r="A2509">
        <v>2508</v>
      </c>
      <c r="B2509">
        <v>58</v>
      </c>
      <c r="C2509" t="s">
        <v>10</v>
      </c>
      <c r="D2509" t="s">
        <v>25</v>
      </c>
      <c r="E2509" t="s">
        <v>19</v>
      </c>
      <c r="F2509" s="2">
        <v>1317.58</v>
      </c>
      <c r="G2509">
        <v>7</v>
      </c>
      <c r="H2509" s="3">
        <v>1.9</v>
      </c>
      <c r="I2509" t="s">
        <v>13</v>
      </c>
      <c r="J2509" s="1">
        <v>47069</v>
      </c>
      <c r="K2509" s="1">
        <f>Table2[[#This Row],[Order_Date]]+Table2[[#This Row],[Delivery_Time_Days]]</f>
        <v>47076</v>
      </c>
      <c r="L2509" t="str">
        <f>IF(Table2[[#This Row],[Customer_Age]]&lt;30,"Young",IF(Table2[[#This Row],[Customer_Age]]&lt;45,"Middle Age","Old"))</f>
        <v>Old</v>
      </c>
      <c r="M2509" s="3">
        <f>IF(Table2[[#This Row],[Delivery_Time_Days]]&gt;=7,Table2[[#This Row],[Customer_Rating]],"")</f>
        <v>1.9</v>
      </c>
      <c r="N2509" s="3" t="str">
        <f>IF(Table2[[#This Row],[Delivery_Time_Days]]&lt;7,Table2[[#This Row],[Customer_Rating]],"")</f>
        <v/>
      </c>
    </row>
    <row r="2510" spans="1:14" x14ac:dyDescent="0.3">
      <c r="A2510">
        <v>2509</v>
      </c>
      <c r="B2510">
        <v>62</v>
      </c>
      <c r="C2510" t="s">
        <v>23</v>
      </c>
      <c r="D2510" t="s">
        <v>11</v>
      </c>
      <c r="E2510" t="s">
        <v>24</v>
      </c>
      <c r="F2510" s="2">
        <v>76.8</v>
      </c>
      <c r="G2510">
        <v>1</v>
      </c>
      <c r="H2510" s="3">
        <v>1.7</v>
      </c>
      <c r="I2510" t="s">
        <v>17</v>
      </c>
      <c r="J2510" s="1">
        <v>47070</v>
      </c>
      <c r="K2510" s="1">
        <f>Table2[[#This Row],[Order_Date]]+Table2[[#This Row],[Delivery_Time_Days]]</f>
        <v>47071</v>
      </c>
      <c r="L2510" t="str">
        <f>IF(Table2[[#This Row],[Customer_Age]]&lt;30,"Young",IF(Table2[[#This Row],[Customer_Age]]&lt;45,"Middle Age","Old"))</f>
        <v>Old</v>
      </c>
      <c r="M2510" s="3" t="str">
        <f>IF(Table2[[#This Row],[Delivery_Time_Days]]&gt;=7,Table2[[#This Row],[Customer_Rating]],"")</f>
        <v/>
      </c>
      <c r="N2510" s="3">
        <f>IF(Table2[[#This Row],[Delivery_Time_Days]]&lt;7,Table2[[#This Row],[Customer_Rating]],"")</f>
        <v>1.7</v>
      </c>
    </row>
    <row r="2511" spans="1:14" x14ac:dyDescent="0.3">
      <c r="A2511">
        <v>2510</v>
      </c>
      <c r="B2511">
        <v>59</v>
      </c>
      <c r="C2511" t="s">
        <v>10</v>
      </c>
      <c r="D2511" t="s">
        <v>22</v>
      </c>
      <c r="E2511" t="s">
        <v>21</v>
      </c>
      <c r="F2511" s="2">
        <v>80.069999999999993</v>
      </c>
      <c r="G2511">
        <v>11</v>
      </c>
      <c r="H2511" s="3">
        <v>3.7</v>
      </c>
      <c r="I2511" t="s">
        <v>17</v>
      </c>
      <c r="J2511" s="1">
        <v>47071</v>
      </c>
      <c r="K2511" s="1">
        <f>Table2[[#This Row],[Order_Date]]+Table2[[#This Row],[Delivery_Time_Days]]</f>
        <v>47082</v>
      </c>
      <c r="L2511" t="str">
        <f>IF(Table2[[#This Row],[Customer_Age]]&lt;30,"Young",IF(Table2[[#This Row],[Customer_Age]]&lt;45,"Middle Age","Old"))</f>
        <v>Old</v>
      </c>
      <c r="M2511" s="3">
        <f>IF(Table2[[#This Row],[Delivery_Time_Days]]&gt;=7,Table2[[#This Row],[Customer_Rating]],"")</f>
        <v>3.7</v>
      </c>
      <c r="N2511" s="3" t="str">
        <f>IF(Table2[[#This Row],[Delivery_Time_Days]]&lt;7,Table2[[#This Row],[Customer_Rating]],"")</f>
        <v/>
      </c>
    </row>
    <row r="2512" spans="1:14" x14ac:dyDescent="0.3">
      <c r="A2512">
        <v>2511</v>
      </c>
      <c r="B2512">
        <v>28</v>
      </c>
      <c r="C2512" t="s">
        <v>10</v>
      </c>
      <c r="D2512" t="s">
        <v>20</v>
      </c>
      <c r="E2512" t="s">
        <v>21</v>
      </c>
      <c r="F2512" s="2">
        <v>323.29000000000002</v>
      </c>
      <c r="G2512">
        <v>8</v>
      </c>
      <c r="H2512" s="3">
        <v>3.7</v>
      </c>
      <c r="I2512" t="s">
        <v>13</v>
      </c>
      <c r="J2512" s="1">
        <v>47072</v>
      </c>
      <c r="K2512" s="1">
        <f>Table2[[#This Row],[Order_Date]]+Table2[[#This Row],[Delivery_Time_Days]]</f>
        <v>47080</v>
      </c>
      <c r="L2512" t="str">
        <f>IF(Table2[[#This Row],[Customer_Age]]&lt;30,"Young",IF(Table2[[#This Row],[Customer_Age]]&lt;45,"Middle Age","Old"))</f>
        <v>Young</v>
      </c>
      <c r="M2512" s="3">
        <f>IF(Table2[[#This Row],[Delivery_Time_Days]]&gt;=7,Table2[[#This Row],[Customer_Rating]],"")</f>
        <v>3.7</v>
      </c>
      <c r="N2512" s="3" t="str">
        <f>IF(Table2[[#This Row],[Delivery_Time_Days]]&lt;7,Table2[[#This Row],[Customer_Rating]],"")</f>
        <v/>
      </c>
    </row>
    <row r="2513" spans="1:14" x14ac:dyDescent="0.3">
      <c r="A2513">
        <v>2512</v>
      </c>
      <c r="B2513">
        <v>18</v>
      </c>
      <c r="C2513" t="s">
        <v>23</v>
      </c>
      <c r="D2513" t="s">
        <v>18</v>
      </c>
      <c r="E2513" t="s">
        <v>16</v>
      </c>
      <c r="F2513" s="2">
        <v>520.85</v>
      </c>
      <c r="G2513">
        <v>14</v>
      </c>
      <c r="H2513" s="3">
        <v>3.3</v>
      </c>
      <c r="I2513" t="s">
        <v>17</v>
      </c>
      <c r="J2513" s="1">
        <v>47073</v>
      </c>
      <c r="K2513" s="1">
        <f>Table2[[#This Row],[Order_Date]]+Table2[[#This Row],[Delivery_Time_Days]]</f>
        <v>47087</v>
      </c>
      <c r="L2513" t="str">
        <f>IF(Table2[[#This Row],[Customer_Age]]&lt;30,"Young",IF(Table2[[#This Row],[Customer_Age]]&lt;45,"Middle Age","Old"))</f>
        <v>Young</v>
      </c>
      <c r="M2513" s="3">
        <f>IF(Table2[[#This Row],[Delivery_Time_Days]]&gt;=7,Table2[[#This Row],[Customer_Rating]],"")</f>
        <v>3.3</v>
      </c>
      <c r="N2513" s="3" t="str">
        <f>IF(Table2[[#This Row],[Delivery_Time_Days]]&lt;7,Table2[[#This Row],[Customer_Rating]],"")</f>
        <v/>
      </c>
    </row>
    <row r="2514" spans="1:14" x14ac:dyDescent="0.3">
      <c r="A2514">
        <v>2513</v>
      </c>
      <c r="B2514">
        <v>55</v>
      </c>
      <c r="C2514" t="s">
        <v>14</v>
      </c>
      <c r="D2514" t="s">
        <v>11</v>
      </c>
      <c r="E2514" t="s">
        <v>12</v>
      </c>
      <c r="F2514" s="2">
        <v>403.35</v>
      </c>
      <c r="G2514">
        <v>14</v>
      </c>
      <c r="H2514" s="3">
        <v>1.1000000000000001</v>
      </c>
      <c r="I2514" t="s">
        <v>13</v>
      </c>
      <c r="J2514" s="1">
        <v>47074</v>
      </c>
      <c r="K2514" s="1">
        <f>Table2[[#This Row],[Order_Date]]+Table2[[#This Row],[Delivery_Time_Days]]</f>
        <v>47088</v>
      </c>
      <c r="L2514" t="str">
        <f>IF(Table2[[#This Row],[Customer_Age]]&lt;30,"Young",IF(Table2[[#This Row],[Customer_Age]]&lt;45,"Middle Age","Old"))</f>
        <v>Old</v>
      </c>
      <c r="M2514" s="3">
        <f>IF(Table2[[#This Row],[Delivery_Time_Days]]&gt;=7,Table2[[#This Row],[Customer_Rating]],"")</f>
        <v>1.1000000000000001</v>
      </c>
      <c r="N2514" s="3" t="str">
        <f>IF(Table2[[#This Row],[Delivery_Time_Days]]&lt;7,Table2[[#This Row],[Customer_Rating]],"")</f>
        <v/>
      </c>
    </row>
    <row r="2515" spans="1:14" x14ac:dyDescent="0.3">
      <c r="A2515">
        <v>2514</v>
      </c>
      <c r="B2515">
        <v>53</v>
      </c>
      <c r="C2515" t="s">
        <v>10</v>
      </c>
      <c r="D2515" t="s">
        <v>25</v>
      </c>
      <c r="E2515" t="s">
        <v>12</v>
      </c>
      <c r="F2515" s="2">
        <v>1009.31</v>
      </c>
      <c r="G2515">
        <v>7</v>
      </c>
      <c r="H2515" s="3">
        <v>2.6</v>
      </c>
      <c r="I2515" t="s">
        <v>17</v>
      </c>
      <c r="J2515" s="1">
        <v>47075</v>
      </c>
      <c r="K2515" s="1">
        <f>Table2[[#This Row],[Order_Date]]+Table2[[#This Row],[Delivery_Time_Days]]</f>
        <v>47082</v>
      </c>
      <c r="L2515" t="str">
        <f>IF(Table2[[#This Row],[Customer_Age]]&lt;30,"Young",IF(Table2[[#This Row],[Customer_Age]]&lt;45,"Middle Age","Old"))</f>
        <v>Old</v>
      </c>
      <c r="M2515" s="3">
        <f>IF(Table2[[#This Row],[Delivery_Time_Days]]&gt;=7,Table2[[#This Row],[Customer_Rating]],"")</f>
        <v>2.6</v>
      </c>
      <c r="N2515" s="3" t="str">
        <f>IF(Table2[[#This Row],[Delivery_Time_Days]]&lt;7,Table2[[#This Row],[Customer_Rating]],"")</f>
        <v/>
      </c>
    </row>
    <row r="2516" spans="1:14" x14ac:dyDescent="0.3">
      <c r="A2516">
        <v>2515</v>
      </c>
      <c r="B2516">
        <v>50</v>
      </c>
      <c r="C2516" t="s">
        <v>10</v>
      </c>
      <c r="D2516" t="s">
        <v>25</v>
      </c>
      <c r="E2516" t="s">
        <v>21</v>
      </c>
      <c r="F2516" s="2">
        <v>853.81</v>
      </c>
      <c r="G2516">
        <v>11</v>
      </c>
      <c r="H2516" s="3">
        <v>2.1</v>
      </c>
      <c r="I2516" t="s">
        <v>13</v>
      </c>
      <c r="J2516" s="1">
        <v>47076</v>
      </c>
      <c r="K2516" s="1">
        <f>Table2[[#This Row],[Order_Date]]+Table2[[#This Row],[Delivery_Time_Days]]</f>
        <v>47087</v>
      </c>
      <c r="L2516" t="str">
        <f>IF(Table2[[#This Row],[Customer_Age]]&lt;30,"Young",IF(Table2[[#This Row],[Customer_Age]]&lt;45,"Middle Age","Old"))</f>
        <v>Old</v>
      </c>
      <c r="M2516" s="3">
        <f>IF(Table2[[#This Row],[Delivery_Time_Days]]&gt;=7,Table2[[#This Row],[Customer_Rating]],"")</f>
        <v>2.1</v>
      </c>
      <c r="N2516" s="3" t="str">
        <f>IF(Table2[[#This Row],[Delivery_Time_Days]]&lt;7,Table2[[#This Row],[Customer_Rating]],"")</f>
        <v/>
      </c>
    </row>
    <row r="2517" spans="1:14" x14ac:dyDescent="0.3">
      <c r="A2517">
        <v>2516</v>
      </c>
      <c r="B2517">
        <v>64</v>
      </c>
      <c r="C2517" t="s">
        <v>23</v>
      </c>
      <c r="D2517" t="s">
        <v>25</v>
      </c>
      <c r="E2517" t="s">
        <v>16</v>
      </c>
      <c r="F2517" s="2">
        <v>93.54</v>
      </c>
      <c r="G2517">
        <v>14</v>
      </c>
      <c r="H2517" s="3">
        <v>3.5</v>
      </c>
      <c r="I2517" t="s">
        <v>13</v>
      </c>
      <c r="J2517" s="1">
        <v>47077</v>
      </c>
      <c r="K2517" s="1">
        <f>Table2[[#This Row],[Order_Date]]+Table2[[#This Row],[Delivery_Time_Days]]</f>
        <v>47091</v>
      </c>
      <c r="L2517" t="str">
        <f>IF(Table2[[#This Row],[Customer_Age]]&lt;30,"Young",IF(Table2[[#This Row],[Customer_Age]]&lt;45,"Middle Age","Old"))</f>
        <v>Old</v>
      </c>
      <c r="M2517" s="3">
        <f>IF(Table2[[#This Row],[Delivery_Time_Days]]&gt;=7,Table2[[#This Row],[Customer_Rating]],"")</f>
        <v>3.5</v>
      </c>
      <c r="N2517" s="3" t="str">
        <f>IF(Table2[[#This Row],[Delivery_Time_Days]]&lt;7,Table2[[#This Row],[Customer_Rating]],"")</f>
        <v/>
      </c>
    </row>
    <row r="2518" spans="1:14" x14ac:dyDescent="0.3">
      <c r="A2518">
        <v>2517</v>
      </c>
      <c r="B2518">
        <v>58</v>
      </c>
      <c r="C2518" t="s">
        <v>10</v>
      </c>
      <c r="D2518" t="s">
        <v>25</v>
      </c>
      <c r="E2518" t="s">
        <v>21</v>
      </c>
      <c r="F2518" s="2">
        <v>440.1</v>
      </c>
      <c r="G2518">
        <v>1</v>
      </c>
      <c r="H2518" s="3">
        <v>4.2</v>
      </c>
      <c r="I2518" t="s">
        <v>17</v>
      </c>
      <c r="J2518" s="1">
        <v>47078</v>
      </c>
      <c r="K2518" s="1">
        <f>Table2[[#This Row],[Order_Date]]+Table2[[#This Row],[Delivery_Time_Days]]</f>
        <v>47079</v>
      </c>
      <c r="L2518" t="str">
        <f>IF(Table2[[#This Row],[Customer_Age]]&lt;30,"Young",IF(Table2[[#This Row],[Customer_Age]]&lt;45,"Middle Age","Old"))</f>
        <v>Old</v>
      </c>
      <c r="M2518" s="3" t="str">
        <f>IF(Table2[[#This Row],[Delivery_Time_Days]]&gt;=7,Table2[[#This Row],[Customer_Rating]],"")</f>
        <v/>
      </c>
      <c r="N2518" s="3">
        <f>IF(Table2[[#This Row],[Delivery_Time_Days]]&lt;7,Table2[[#This Row],[Customer_Rating]],"")</f>
        <v>4.2</v>
      </c>
    </row>
    <row r="2519" spans="1:14" x14ac:dyDescent="0.3">
      <c r="A2519">
        <v>2518</v>
      </c>
      <c r="B2519">
        <v>67</v>
      </c>
      <c r="C2519" t="s">
        <v>23</v>
      </c>
      <c r="D2519" t="s">
        <v>22</v>
      </c>
      <c r="E2519" t="s">
        <v>21</v>
      </c>
      <c r="F2519" s="2">
        <v>1334.58</v>
      </c>
      <c r="G2519">
        <v>3</v>
      </c>
      <c r="H2519" s="3">
        <v>4.5999999999999996</v>
      </c>
      <c r="I2519" t="s">
        <v>13</v>
      </c>
      <c r="J2519" s="1">
        <v>47079</v>
      </c>
      <c r="K2519" s="1">
        <f>Table2[[#This Row],[Order_Date]]+Table2[[#This Row],[Delivery_Time_Days]]</f>
        <v>47082</v>
      </c>
      <c r="L2519" t="str">
        <f>IF(Table2[[#This Row],[Customer_Age]]&lt;30,"Young",IF(Table2[[#This Row],[Customer_Age]]&lt;45,"Middle Age","Old"))</f>
        <v>Old</v>
      </c>
      <c r="M2519" s="3" t="str">
        <f>IF(Table2[[#This Row],[Delivery_Time_Days]]&gt;=7,Table2[[#This Row],[Customer_Rating]],"")</f>
        <v/>
      </c>
      <c r="N2519" s="3">
        <f>IF(Table2[[#This Row],[Delivery_Time_Days]]&lt;7,Table2[[#This Row],[Customer_Rating]],"")</f>
        <v>4.5999999999999996</v>
      </c>
    </row>
    <row r="2520" spans="1:14" x14ac:dyDescent="0.3">
      <c r="A2520">
        <v>2519</v>
      </c>
      <c r="B2520">
        <v>42</v>
      </c>
      <c r="C2520" t="s">
        <v>23</v>
      </c>
      <c r="D2520" t="s">
        <v>25</v>
      </c>
      <c r="E2520" t="s">
        <v>24</v>
      </c>
      <c r="F2520" s="2">
        <v>484.31</v>
      </c>
      <c r="G2520">
        <v>9</v>
      </c>
      <c r="H2520" s="3">
        <v>3</v>
      </c>
      <c r="I2520" t="s">
        <v>17</v>
      </c>
      <c r="J2520" s="1">
        <v>47080</v>
      </c>
      <c r="K2520" s="1">
        <f>Table2[[#This Row],[Order_Date]]+Table2[[#This Row],[Delivery_Time_Days]]</f>
        <v>47089</v>
      </c>
      <c r="L2520" t="str">
        <f>IF(Table2[[#This Row],[Customer_Age]]&lt;30,"Young",IF(Table2[[#This Row],[Customer_Age]]&lt;45,"Middle Age","Old"))</f>
        <v>Middle Age</v>
      </c>
      <c r="M2520" s="3">
        <f>IF(Table2[[#This Row],[Delivery_Time_Days]]&gt;=7,Table2[[#This Row],[Customer_Rating]],"")</f>
        <v>3</v>
      </c>
      <c r="N2520" s="3" t="str">
        <f>IF(Table2[[#This Row],[Delivery_Time_Days]]&lt;7,Table2[[#This Row],[Customer_Rating]],"")</f>
        <v/>
      </c>
    </row>
    <row r="2521" spans="1:14" x14ac:dyDescent="0.3">
      <c r="A2521">
        <v>2520</v>
      </c>
      <c r="B2521">
        <v>64</v>
      </c>
      <c r="C2521" t="s">
        <v>14</v>
      </c>
      <c r="D2521" t="s">
        <v>11</v>
      </c>
      <c r="E2521" t="s">
        <v>19</v>
      </c>
      <c r="F2521" s="2">
        <v>672.81</v>
      </c>
      <c r="G2521">
        <v>10</v>
      </c>
      <c r="H2521" s="3">
        <v>4.7</v>
      </c>
      <c r="I2521" t="s">
        <v>13</v>
      </c>
      <c r="J2521" s="1">
        <v>47081</v>
      </c>
      <c r="K2521" s="1">
        <f>Table2[[#This Row],[Order_Date]]+Table2[[#This Row],[Delivery_Time_Days]]</f>
        <v>47091</v>
      </c>
      <c r="L2521" t="str">
        <f>IF(Table2[[#This Row],[Customer_Age]]&lt;30,"Young",IF(Table2[[#This Row],[Customer_Age]]&lt;45,"Middle Age","Old"))</f>
        <v>Old</v>
      </c>
      <c r="M2521" s="3">
        <f>IF(Table2[[#This Row],[Delivery_Time_Days]]&gt;=7,Table2[[#This Row],[Customer_Rating]],"")</f>
        <v>4.7</v>
      </c>
      <c r="N2521" s="3" t="str">
        <f>IF(Table2[[#This Row],[Delivery_Time_Days]]&lt;7,Table2[[#This Row],[Customer_Rating]],"")</f>
        <v/>
      </c>
    </row>
    <row r="2522" spans="1:14" x14ac:dyDescent="0.3">
      <c r="A2522">
        <v>2521</v>
      </c>
      <c r="B2522">
        <v>51</v>
      </c>
      <c r="C2522" t="s">
        <v>23</v>
      </c>
      <c r="D2522" t="s">
        <v>25</v>
      </c>
      <c r="E2522" t="s">
        <v>21</v>
      </c>
      <c r="F2522" s="2">
        <v>1257.3</v>
      </c>
      <c r="G2522">
        <v>9</v>
      </c>
      <c r="H2522" s="3">
        <v>1.1000000000000001</v>
      </c>
      <c r="I2522" t="s">
        <v>17</v>
      </c>
      <c r="J2522" s="1">
        <v>47082</v>
      </c>
      <c r="K2522" s="1">
        <f>Table2[[#This Row],[Order_Date]]+Table2[[#This Row],[Delivery_Time_Days]]</f>
        <v>47091</v>
      </c>
      <c r="L2522" t="str">
        <f>IF(Table2[[#This Row],[Customer_Age]]&lt;30,"Young",IF(Table2[[#This Row],[Customer_Age]]&lt;45,"Middle Age","Old"))</f>
        <v>Old</v>
      </c>
      <c r="M2522" s="3">
        <f>IF(Table2[[#This Row],[Delivery_Time_Days]]&gt;=7,Table2[[#This Row],[Customer_Rating]],"")</f>
        <v>1.1000000000000001</v>
      </c>
      <c r="N2522" s="3" t="str">
        <f>IF(Table2[[#This Row],[Delivery_Time_Days]]&lt;7,Table2[[#This Row],[Customer_Rating]],"")</f>
        <v/>
      </c>
    </row>
    <row r="2523" spans="1:14" x14ac:dyDescent="0.3">
      <c r="A2523">
        <v>2522</v>
      </c>
      <c r="B2523">
        <v>44</v>
      </c>
      <c r="C2523" t="s">
        <v>14</v>
      </c>
      <c r="D2523" t="s">
        <v>11</v>
      </c>
      <c r="E2523" t="s">
        <v>19</v>
      </c>
      <c r="F2523" s="2">
        <v>1018.07</v>
      </c>
      <c r="G2523">
        <v>14</v>
      </c>
      <c r="H2523" s="3">
        <v>1.7</v>
      </c>
      <c r="I2523" t="s">
        <v>13</v>
      </c>
      <c r="J2523" s="1">
        <v>47083</v>
      </c>
      <c r="K2523" s="1">
        <f>Table2[[#This Row],[Order_Date]]+Table2[[#This Row],[Delivery_Time_Days]]</f>
        <v>47097</v>
      </c>
      <c r="L2523" t="str">
        <f>IF(Table2[[#This Row],[Customer_Age]]&lt;30,"Young",IF(Table2[[#This Row],[Customer_Age]]&lt;45,"Middle Age","Old"))</f>
        <v>Middle Age</v>
      </c>
      <c r="M2523" s="3">
        <f>IF(Table2[[#This Row],[Delivery_Time_Days]]&gt;=7,Table2[[#This Row],[Customer_Rating]],"")</f>
        <v>1.7</v>
      </c>
      <c r="N2523" s="3" t="str">
        <f>IF(Table2[[#This Row],[Delivery_Time_Days]]&lt;7,Table2[[#This Row],[Customer_Rating]],"")</f>
        <v/>
      </c>
    </row>
    <row r="2524" spans="1:14" x14ac:dyDescent="0.3">
      <c r="A2524">
        <v>2523</v>
      </c>
      <c r="B2524">
        <v>23</v>
      </c>
      <c r="C2524" t="s">
        <v>23</v>
      </c>
      <c r="D2524" t="s">
        <v>22</v>
      </c>
      <c r="E2524" t="s">
        <v>19</v>
      </c>
      <c r="F2524" s="2">
        <v>1140.3399999999999</v>
      </c>
      <c r="G2524">
        <v>1</v>
      </c>
      <c r="H2524" s="3">
        <v>4.5999999999999996</v>
      </c>
      <c r="I2524" t="s">
        <v>17</v>
      </c>
      <c r="J2524" s="1">
        <v>47084</v>
      </c>
      <c r="K2524" s="1">
        <f>Table2[[#This Row],[Order_Date]]+Table2[[#This Row],[Delivery_Time_Days]]</f>
        <v>47085</v>
      </c>
      <c r="L2524" t="str">
        <f>IF(Table2[[#This Row],[Customer_Age]]&lt;30,"Young",IF(Table2[[#This Row],[Customer_Age]]&lt;45,"Middle Age","Old"))</f>
        <v>Young</v>
      </c>
      <c r="M2524" s="3" t="str">
        <f>IF(Table2[[#This Row],[Delivery_Time_Days]]&gt;=7,Table2[[#This Row],[Customer_Rating]],"")</f>
        <v/>
      </c>
      <c r="N2524" s="3">
        <f>IF(Table2[[#This Row],[Delivery_Time_Days]]&lt;7,Table2[[#This Row],[Customer_Rating]],"")</f>
        <v>4.5999999999999996</v>
      </c>
    </row>
    <row r="2525" spans="1:14" x14ac:dyDescent="0.3">
      <c r="A2525">
        <v>2524</v>
      </c>
      <c r="B2525">
        <v>60</v>
      </c>
      <c r="C2525" t="s">
        <v>10</v>
      </c>
      <c r="D2525" t="s">
        <v>20</v>
      </c>
      <c r="E2525" t="s">
        <v>24</v>
      </c>
      <c r="F2525" s="2">
        <v>424.22</v>
      </c>
      <c r="G2525">
        <v>8</v>
      </c>
      <c r="H2525" s="3">
        <v>4.5999999999999996</v>
      </c>
      <c r="I2525" t="s">
        <v>17</v>
      </c>
      <c r="J2525" s="1">
        <v>47085</v>
      </c>
      <c r="K2525" s="1">
        <f>Table2[[#This Row],[Order_Date]]+Table2[[#This Row],[Delivery_Time_Days]]</f>
        <v>47093</v>
      </c>
      <c r="L2525" t="str">
        <f>IF(Table2[[#This Row],[Customer_Age]]&lt;30,"Young",IF(Table2[[#This Row],[Customer_Age]]&lt;45,"Middle Age","Old"))</f>
        <v>Old</v>
      </c>
      <c r="M2525" s="3">
        <f>IF(Table2[[#This Row],[Delivery_Time_Days]]&gt;=7,Table2[[#This Row],[Customer_Rating]],"")</f>
        <v>4.5999999999999996</v>
      </c>
      <c r="N2525" s="3" t="str">
        <f>IF(Table2[[#This Row],[Delivery_Time_Days]]&lt;7,Table2[[#This Row],[Customer_Rating]],"")</f>
        <v/>
      </c>
    </row>
    <row r="2526" spans="1:14" x14ac:dyDescent="0.3">
      <c r="A2526">
        <v>2525</v>
      </c>
      <c r="B2526">
        <v>26</v>
      </c>
      <c r="C2526" t="s">
        <v>23</v>
      </c>
      <c r="D2526" t="s">
        <v>20</v>
      </c>
      <c r="E2526" t="s">
        <v>24</v>
      </c>
      <c r="F2526" s="2">
        <v>1176.3599999999999</v>
      </c>
      <c r="G2526">
        <v>3</v>
      </c>
      <c r="H2526" s="3">
        <v>3.2</v>
      </c>
      <c r="I2526" t="s">
        <v>13</v>
      </c>
      <c r="J2526" s="1">
        <v>47086</v>
      </c>
      <c r="K2526" s="1">
        <f>Table2[[#This Row],[Order_Date]]+Table2[[#This Row],[Delivery_Time_Days]]</f>
        <v>47089</v>
      </c>
      <c r="L2526" t="str">
        <f>IF(Table2[[#This Row],[Customer_Age]]&lt;30,"Young",IF(Table2[[#This Row],[Customer_Age]]&lt;45,"Middle Age","Old"))</f>
        <v>Young</v>
      </c>
      <c r="M2526" s="3" t="str">
        <f>IF(Table2[[#This Row],[Delivery_Time_Days]]&gt;=7,Table2[[#This Row],[Customer_Rating]],"")</f>
        <v/>
      </c>
      <c r="N2526" s="3">
        <f>IF(Table2[[#This Row],[Delivery_Time_Days]]&lt;7,Table2[[#This Row],[Customer_Rating]],"")</f>
        <v>3.2</v>
      </c>
    </row>
    <row r="2527" spans="1:14" x14ac:dyDescent="0.3">
      <c r="A2527">
        <v>2526</v>
      </c>
      <c r="B2527">
        <v>26</v>
      </c>
      <c r="C2527" t="s">
        <v>23</v>
      </c>
      <c r="D2527" t="s">
        <v>18</v>
      </c>
      <c r="E2527" t="s">
        <v>19</v>
      </c>
      <c r="F2527" s="2">
        <v>1289.0999999999999</v>
      </c>
      <c r="G2527">
        <v>14</v>
      </c>
      <c r="H2527" s="3">
        <v>2.2999999999999998</v>
      </c>
      <c r="I2527" t="s">
        <v>13</v>
      </c>
      <c r="J2527" s="1">
        <v>47087</v>
      </c>
      <c r="K2527" s="1">
        <f>Table2[[#This Row],[Order_Date]]+Table2[[#This Row],[Delivery_Time_Days]]</f>
        <v>47101</v>
      </c>
      <c r="L2527" t="str">
        <f>IF(Table2[[#This Row],[Customer_Age]]&lt;30,"Young",IF(Table2[[#This Row],[Customer_Age]]&lt;45,"Middle Age","Old"))</f>
        <v>Young</v>
      </c>
      <c r="M2527" s="3">
        <f>IF(Table2[[#This Row],[Delivery_Time_Days]]&gt;=7,Table2[[#This Row],[Customer_Rating]],"")</f>
        <v>2.2999999999999998</v>
      </c>
      <c r="N2527" s="3" t="str">
        <f>IF(Table2[[#This Row],[Delivery_Time_Days]]&lt;7,Table2[[#This Row],[Customer_Rating]],"")</f>
        <v/>
      </c>
    </row>
    <row r="2528" spans="1:14" x14ac:dyDescent="0.3">
      <c r="A2528">
        <v>2527</v>
      </c>
      <c r="B2528">
        <v>37</v>
      </c>
      <c r="C2528" t="s">
        <v>10</v>
      </c>
      <c r="D2528" t="s">
        <v>15</v>
      </c>
      <c r="E2528" t="s">
        <v>16</v>
      </c>
      <c r="F2528" s="2">
        <v>579.33000000000004</v>
      </c>
      <c r="G2528">
        <v>4</v>
      </c>
      <c r="H2528" s="3">
        <v>1.1000000000000001</v>
      </c>
      <c r="I2528" t="s">
        <v>17</v>
      </c>
      <c r="J2528" s="1">
        <v>47088</v>
      </c>
      <c r="K2528" s="1">
        <f>Table2[[#This Row],[Order_Date]]+Table2[[#This Row],[Delivery_Time_Days]]</f>
        <v>47092</v>
      </c>
      <c r="L2528" t="str">
        <f>IF(Table2[[#This Row],[Customer_Age]]&lt;30,"Young",IF(Table2[[#This Row],[Customer_Age]]&lt;45,"Middle Age","Old"))</f>
        <v>Middle Age</v>
      </c>
      <c r="M2528" s="3" t="str">
        <f>IF(Table2[[#This Row],[Delivery_Time_Days]]&gt;=7,Table2[[#This Row],[Customer_Rating]],"")</f>
        <v/>
      </c>
      <c r="N2528" s="3">
        <f>IF(Table2[[#This Row],[Delivery_Time_Days]]&lt;7,Table2[[#This Row],[Customer_Rating]],"")</f>
        <v>1.1000000000000001</v>
      </c>
    </row>
    <row r="2529" spans="1:14" x14ac:dyDescent="0.3">
      <c r="A2529">
        <v>2528</v>
      </c>
      <c r="B2529">
        <v>38</v>
      </c>
      <c r="C2529" t="s">
        <v>23</v>
      </c>
      <c r="D2529" t="s">
        <v>11</v>
      </c>
      <c r="E2529" t="s">
        <v>21</v>
      </c>
      <c r="F2529" s="2">
        <v>29.24</v>
      </c>
      <c r="G2529">
        <v>1</v>
      </c>
      <c r="H2529" s="3">
        <v>3.8</v>
      </c>
      <c r="I2529" t="s">
        <v>17</v>
      </c>
      <c r="J2529" s="1">
        <v>47089</v>
      </c>
      <c r="K2529" s="1">
        <f>Table2[[#This Row],[Order_Date]]+Table2[[#This Row],[Delivery_Time_Days]]</f>
        <v>47090</v>
      </c>
      <c r="L2529" t="str">
        <f>IF(Table2[[#This Row],[Customer_Age]]&lt;30,"Young",IF(Table2[[#This Row],[Customer_Age]]&lt;45,"Middle Age","Old"))</f>
        <v>Middle Age</v>
      </c>
      <c r="M2529" s="3" t="str">
        <f>IF(Table2[[#This Row],[Delivery_Time_Days]]&gt;=7,Table2[[#This Row],[Customer_Rating]],"")</f>
        <v/>
      </c>
      <c r="N2529" s="3">
        <f>IF(Table2[[#This Row],[Delivery_Time_Days]]&lt;7,Table2[[#This Row],[Customer_Rating]],"")</f>
        <v>3.8</v>
      </c>
    </row>
    <row r="2530" spans="1:14" x14ac:dyDescent="0.3">
      <c r="A2530">
        <v>2529</v>
      </c>
      <c r="B2530">
        <v>28</v>
      </c>
      <c r="C2530" t="s">
        <v>10</v>
      </c>
      <c r="D2530" t="s">
        <v>20</v>
      </c>
      <c r="E2530" t="s">
        <v>21</v>
      </c>
      <c r="F2530" s="2">
        <v>128.02000000000001</v>
      </c>
      <c r="G2530">
        <v>8</v>
      </c>
      <c r="H2530" s="3">
        <v>4.2</v>
      </c>
      <c r="I2530" t="s">
        <v>17</v>
      </c>
      <c r="J2530" s="1">
        <v>47090</v>
      </c>
      <c r="K2530" s="1">
        <f>Table2[[#This Row],[Order_Date]]+Table2[[#This Row],[Delivery_Time_Days]]</f>
        <v>47098</v>
      </c>
      <c r="L2530" t="str">
        <f>IF(Table2[[#This Row],[Customer_Age]]&lt;30,"Young",IF(Table2[[#This Row],[Customer_Age]]&lt;45,"Middle Age","Old"))</f>
        <v>Young</v>
      </c>
      <c r="M2530" s="3">
        <f>IF(Table2[[#This Row],[Delivery_Time_Days]]&gt;=7,Table2[[#This Row],[Customer_Rating]],"")</f>
        <v>4.2</v>
      </c>
      <c r="N2530" s="3" t="str">
        <f>IF(Table2[[#This Row],[Delivery_Time_Days]]&lt;7,Table2[[#This Row],[Customer_Rating]],"")</f>
        <v/>
      </c>
    </row>
    <row r="2531" spans="1:14" x14ac:dyDescent="0.3">
      <c r="A2531">
        <v>2530</v>
      </c>
      <c r="B2531">
        <v>67</v>
      </c>
      <c r="C2531" t="s">
        <v>10</v>
      </c>
      <c r="D2531" t="s">
        <v>22</v>
      </c>
      <c r="E2531" t="s">
        <v>19</v>
      </c>
      <c r="F2531" s="2">
        <v>714.42</v>
      </c>
      <c r="G2531">
        <v>13</v>
      </c>
      <c r="H2531" s="3">
        <v>2.5</v>
      </c>
      <c r="I2531" t="s">
        <v>17</v>
      </c>
      <c r="J2531" s="1">
        <v>47091</v>
      </c>
      <c r="K2531" s="1">
        <f>Table2[[#This Row],[Order_Date]]+Table2[[#This Row],[Delivery_Time_Days]]</f>
        <v>47104</v>
      </c>
      <c r="L2531" t="str">
        <f>IF(Table2[[#This Row],[Customer_Age]]&lt;30,"Young",IF(Table2[[#This Row],[Customer_Age]]&lt;45,"Middle Age","Old"))</f>
        <v>Old</v>
      </c>
      <c r="M2531" s="3">
        <f>IF(Table2[[#This Row],[Delivery_Time_Days]]&gt;=7,Table2[[#This Row],[Customer_Rating]],"")</f>
        <v>2.5</v>
      </c>
      <c r="N2531" s="3" t="str">
        <f>IF(Table2[[#This Row],[Delivery_Time_Days]]&lt;7,Table2[[#This Row],[Customer_Rating]],"")</f>
        <v/>
      </c>
    </row>
    <row r="2532" spans="1:14" x14ac:dyDescent="0.3">
      <c r="A2532">
        <v>2531</v>
      </c>
      <c r="B2532">
        <v>59</v>
      </c>
      <c r="C2532" t="s">
        <v>14</v>
      </c>
      <c r="D2532" t="s">
        <v>20</v>
      </c>
      <c r="E2532" t="s">
        <v>21</v>
      </c>
      <c r="F2532" s="2">
        <v>800.41</v>
      </c>
      <c r="G2532">
        <v>13</v>
      </c>
      <c r="H2532" s="3">
        <v>2.2000000000000002</v>
      </c>
      <c r="I2532" t="s">
        <v>13</v>
      </c>
      <c r="J2532" s="1">
        <v>47092</v>
      </c>
      <c r="K2532" s="1">
        <f>Table2[[#This Row],[Order_Date]]+Table2[[#This Row],[Delivery_Time_Days]]</f>
        <v>47105</v>
      </c>
      <c r="L2532" t="str">
        <f>IF(Table2[[#This Row],[Customer_Age]]&lt;30,"Young",IF(Table2[[#This Row],[Customer_Age]]&lt;45,"Middle Age","Old"))</f>
        <v>Old</v>
      </c>
      <c r="M2532" s="3">
        <f>IF(Table2[[#This Row],[Delivery_Time_Days]]&gt;=7,Table2[[#This Row],[Customer_Rating]],"")</f>
        <v>2.2000000000000002</v>
      </c>
      <c r="N2532" s="3" t="str">
        <f>IF(Table2[[#This Row],[Delivery_Time_Days]]&lt;7,Table2[[#This Row],[Customer_Rating]],"")</f>
        <v/>
      </c>
    </row>
    <row r="2533" spans="1:14" x14ac:dyDescent="0.3">
      <c r="A2533">
        <v>2532</v>
      </c>
      <c r="B2533">
        <v>26</v>
      </c>
      <c r="C2533" t="s">
        <v>14</v>
      </c>
      <c r="D2533" t="s">
        <v>22</v>
      </c>
      <c r="E2533" t="s">
        <v>24</v>
      </c>
      <c r="F2533" s="2">
        <v>564.49</v>
      </c>
      <c r="G2533">
        <v>3</v>
      </c>
      <c r="H2533" s="3">
        <v>4.0999999999999996</v>
      </c>
      <c r="I2533" t="s">
        <v>17</v>
      </c>
      <c r="J2533" s="1">
        <v>47093</v>
      </c>
      <c r="K2533" s="1">
        <f>Table2[[#This Row],[Order_Date]]+Table2[[#This Row],[Delivery_Time_Days]]</f>
        <v>47096</v>
      </c>
      <c r="L2533" t="str">
        <f>IF(Table2[[#This Row],[Customer_Age]]&lt;30,"Young",IF(Table2[[#This Row],[Customer_Age]]&lt;45,"Middle Age","Old"))</f>
        <v>Young</v>
      </c>
      <c r="M2533" s="3" t="str">
        <f>IF(Table2[[#This Row],[Delivery_Time_Days]]&gt;=7,Table2[[#This Row],[Customer_Rating]],"")</f>
        <v/>
      </c>
      <c r="N2533" s="3">
        <f>IF(Table2[[#This Row],[Delivery_Time_Days]]&lt;7,Table2[[#This Row],[Customer_Rating]],"")</f>
        <v>4.0999999999999996</v>
      </c>
    </row>
    <row r="2534" spans="1:14" x14ac:dyDescent="0.3">
      <c r="A2534">
        <v>2533</v>
      </c>
      <c r="B2534">
        <v>27</v>
      </c>
      <c r="C2534" t="s">
        <v>10</v>
      </c>
      <c r="D2534" t="s">
        <v>22</v>
      </c>
      <c r="E2534" t="s">
        <v>21</v>
      </c>
      <c r="F2534" s="2">
        <v>150.9</v>
      </c>
      <c r="G2534">
        <v>11</v>
      </c>
      <c r="H2534" s="3">
        <v>3.1</v>
      </c>
      <c r="I2534" t="s">
        <v>17</v>
      </c>
      <c r="J2534" s="1">
        <v>47094</v>
      </c>
      <c r="K2534" s="1">
        <f>Table2[[#This Row],[Order_Date]]+Table2[[#This Row],[Delivery_Time_Days]]</f>
        <v>47105</v>
      </c>
      <c r="L2534" t="str">
        <f>IF(Table2[[#This Row],[Customer_Age]]&lt;30,"Young",IF(Table2[[#This Row],[Customer_Age]]&lt;45,"Middle Age","Old"))</f>
        <v>Young</v>
      </c>
      <c r="M2534" s="3">
        <f>IF(Table2[[#This Row],[Delivery_Time_Days]]&gt;=7,Table2[[#This Row],[Customer_Rating]],"")</f>
        <v>3.1</v>
      </c>
      <c r="N2534" s="3" t="str">
        <f>IF(Table2[[#This Row],[Delivery_Time_Days]]&lt;7,Table2[[#This Row],[Customer_Rating]],"")</f>
        <v/>
      </c>
    </row>
    <row r="2535" spans="1:14" x14ac:dyDescent="0.3">
      <c r="A2535">
        <v>2534</v>
      </c>
      <c r="B2535">
        <v>23</v>
      </c>
      <c r="C2535" t="s">
        <v>23</v>
      </c>
      <c r="D2535" t="s">
        <v>18</v>
      </c>
      <c r="E2535" t="s">
        <v>12</v>
      </c>
      <c r="F2535" s="2">
        <v>797.31</v>
      </c>
      <c r="G2535">
        <v>9</v>
      </c>
      <c r="H2535" s="3">
        <v>3.7</v>
      </c>
      <c r="I2535" t="s">
        <v>13</v>
      </c>
      <c r="J2535" s="1">
        <v>47095</v>
      </c>
      <c r="K2535" s="1">
        <f>Table2[[#This Row],[Order_Date]]+Table2[[#This Row],[Delivery_Time_Days]]</f>
        <v>47104</v>
      </c>
      <c r="L2535" t="str">
        <f>IF(Table2[[#This Row],[Customer_Age]]&lt;30,"Young",IF(Table2[[#This Row],[Customer_Age]]&lt;45,"Middle Age","Old"))</f>
        <v>Young</v>
      </c>
      <c r="M2535" s="3">
        <f>IF(Table2[[#This Row],[Delivery_Time_Days]]&gt;=7,Table2[[#This Row],[Customer_Rating]],"")</f>
        <v>3.7</v>
      </c>
      <c r="N2535" s="3" t="str">
        <f>IF(Table2[[#This Row],[Delivery_Time_Days]]&lt;7,Table2[[#This Row],[Customer_Rating]],"")</f>
        <v/>
      </c>
    </row>
    <row r="2536" spans="1:14" x14ac:dyDescent="0.3">
      <c r="A2536">
        <v>2535</v>
      </c>
      <c r="B2536">
        <v>58</v>
      </c>
      <c r="C2536" t="s">
        <v>23</v>
      </c>
      <c r="D2536" t="s">
        <v>22</v>
      </c>
      <c r="E2536" t="s">
        <v>21</v>
      </c>
      <c r="F2536" s="2">
        <v>200.17</v>
      </c>
      <c r="G2536">
        <v>2</v>
      </c>
      <c r="H2536" s="3">
        <v>4.7</v>
      </c>
      <c r="I2536" t="s">
        <v>13</v>
      </c>
      <c r="J2536" s="1">
        <v>47096</v>
      </c>
      <c r="K2536" s="1">
        <f>Table2[[#This Row],[Order_Date]]+Table2[[#This Row],[Delivery_Time_Days]]</f>
        <v>47098</v>
      </c>
      <c r="L2536" t="str">
        <f>IF(Table2[[#This Row],[Customer_Age]]&lt;30,"Young",IF(Table2[[#This Row],[Customer_Age]]&lt;45,"Middle Age","Old"))</f>
        <v>Old</v>
      </c>
      <c r="M2536" s="3" t="str">
        <f>IF(Table2[[#This Row],[Delivery_Time_Days]]&gt;=7,Table2[[#This Row],[Customer_Rating]],"")</f>
        <v/>
      </c>
      <c r="N2536" s="3">
        <f>IF(Table2[[#This Row],[Delivery_Time_Days]]&lt;7,Table2[[#This Row],[Customer_Rating]],"")</f>
        <v>4.7</v>
      </c>
    </row>
    <row r="2537" spans="1:14" x14ac:dyDescent="0.3">
      <c r="A2537">
        <v>2536</v>
      </c>
      <c r="B2537">
        <v>20</v>
      </c>
      <c r="C2537" t="s">
        <v>14</v>
      </c>
      <c r="D2537" t="s">
        <v>15</v>
      </c>
      <c r="E2537" t="s">
        <v>19</v>
      </c>
      <c r="F2537" s="2">
        <v>56.36</v>
      </c>
      <c r="G2537">
        <v>2</v>
      </c>
      <c r="H2537" s="3">
        <v>1.9</v>
      </c>
      <c r="I2537" t="s">
        <v>13</v>
      </c>
      <c r="J2537" s="1">
        <v>47097</v>
      </c>
      <c r="K2537" s="1">
        <f>Table2[[#This Row],[Order_Date]]+Table2[[#This Row],[Delivery_Time_Days]]</f>
        <v>47099</v>
      </c>
      <c r="L2537" t="str">
        <f>IF(Table2[[#This Row],[Customer_Age]]&lt;30,"Young",IF(Table2[[#This Row],[Customer_Age]]&lt;45,"Middle Age","Old"))</f>
        <v>Young</v>
      </c>
      <c r="M2537" s="3" t="str">
        <f>IF(Table2[[#This Row],[Delivery_Time_Days]]&gt;=7,Table2[[#This Row],[Customer_Rating]],"")</f>
        <v/>
      </c>
      <c r="N2537" s="3">
        <f>IF(Table2[[#This Row],[Delivery_Time_Days]]&lt;7,Table2[[#This Row],[Customer_Rating]],"")</f>
        <v>1.9</v>
      </c>
    </row>
    <row r="2538" spans="1:14" x14ac:dyDescent="0.3">
      <c r="A2538">
        <v>2537</v>
      </c>
      <c r="B2538">
        <v>25</v>
      </c>
      <c r="C2538" t="s">
        <v>23</v>
      </c>
      <c r="D2538" t="s">
        <v>18</v>
      </c>
      <c r="E2538" t="s">
        <v>21</v>
      </c>
      <c r="F2538" s="2">
        <v>688.84</v>
      </c>
      <c r="G2538">
        <v>5</v>
      </c>
      <c r="H2538" s="3">
        <v>4.7</v>
      </c>
      <c r="I2538" t="s">
        <v>13</v>
      </c>
      <c r="J2538" s="1">
        <v>47098</v>
      </c>
      <c r="K2538" s="1">
        <f>Table2[[#This Row],[Order_Date]]+Table2[[#This Row],[Delivery_Time_Days]]</f>
        <v>47103</v>
      </c>
      <c r="L2538" t="str">
        <f>IF(Table2[[#This Row],[Customer_Age]]&lt;30,"Young",IF(Table2[[#This Row],[Customer_Age]]&lt;45,"Middle Age","Old"))</f>
        <v>Young</v>
      </c>
      <c r="M2538" s="3" t="str">
        <f>IF(Table2[[#This Row],[Delivery_Time_Days]]&gt;=7,Table2[[#This Row],[Customer_Rating]],"")</f>
        <v/>
      </c>
      <c r="N2538" s="3">
        <f>IF(Table2[[#This Row],[Delivery_Time_Days]]&lt;7,Table2[[#This Row],[Customer_Rating]],"")</f>
        <v>4.7</v>
      </c>
    </row>
    <row r="2539" spans="1:14" x14ac:dyDescent="0.3">
      <c r="A2539">
        <v>2538</v>
      </c>
      <c r="B2539">
        <v>30</v>
      </c>
      <c r="C2539" t="s">
        <v>14</v>
      </c>
      <c r="D2539" t="s">
        <v>11</v>
      </c>
      <c r="E2539" t="s">
        <v>21</v>
      </c>
      <c r="F2539" s="2">
        <v>1341.36</v>
      </c>
      <c r="G2539">
        <v>4</v>
      </c>
      <c r="H2539" s="3">
        <v>2.4</v>
      </c>
      <c r="I2539" t="s">
        <v>13</v>
      </c>
      <c r="J2539" s="1">
        <v>47099</v>
      </c>
      <c r="K2539" s="1">
        <f>Table2[[#This Row],[Order_Date]]+Table2[[#This Row],[Delivery_Time_Days]]</f>
        <v>47103</v>
      </c>
      <c r="L2539" t="str">
        <f>IF(Table2[[#This Row],[Customer_Age]]&lt;30,"Young",IF(Table2[[#This Row],[Customer_Age]]&lt;45,"Middle Age","Old"))</f>
        <v>Middle Age</v>
      </c>
      <c r="M2539" s="3" t="str">
        <f>IF(Table2[[#This Row],[Delivery_Time_Days]]&gt;=7,Table2[[#This Row],[Customer_Rating]],"")</f>
        <v/>
      </c>
      <c r="N2539" s="3">
        <f>IF(Table2[[#This Row],[Delivery_Time_Days]]&lt;7,Table2[[#This Row],[Customer_Rating]],"")</f>
        <v>2.4</v>
      </c>
    </row>
    <row r="2540" spans="1:14" x14ac:dyDescent="0.3">
      <c r="A2540">
        <v>2539</v>
      </c>
      <c r="B2540">
        <v>37</v>
      </c>
      <c r="C2540" t="s">
        <v>14</v>
      </c>
      <c r="D2540" t="s">
        <v>20</v>
      </c>
      <c r="E2540" t="s">
        <v>12</v>
      </c>
      <c r="F2540" s="2">
        <v>76.66</v>
      </c>
      <c r="G2540">
        <v>14</v>
      </c>
      <c r="H2540" s="3">
        <v>5</v>
      </c>
      <c r="I2540" t="s">
        <v>17</v>
      </c>
      <c r="J2540" s="1">
        <v>47100</v>
      </c>
      <c r="K2540" s="1">
        <f>Table2[[#This Row],[Order_Date]]+Table2[[#This Row],[Delivery_Time_Days]]</f>
        <v>47114</v>
      </c>
      <c r="L2540" t="str">
        <f>IF(Table2[[#This Row],[Customer_Age]]&lt;30,"Young",IF(Table2[[#This Row],[Customer_Age]]&lt;45,"Middle Age","Old"))</f>
        <v>Middle Age</v>
      </c>
      <c r="M2540" s="3">
        <f>IF(Table2[[#This Row],[Delivery_Time_Days]]&gt;=7,Table2[[#This Row],[Customer_Rating]],"")</f>
        <v>5</v>
      </c>
      <c r="N2540" s="3" t="str">
        <f>IF(Table2[[#This Row],[Delivery_Time_Days]]&lt;7,Table2[[#This Row],[Customer_Rating]],"")</f>
        <v/>
      </c>
    </row>
    <row r="2541" spans="1:14" x14ac:dyDescent="0.3">
      <c r="A2541">
        <v>2540</v>
      </c>
      <c r="B2541">
        <v>64</v>
      </c>
      <c r="C2541" t="s">
        <v>23</v>
      </c>
      <c r="D2541" t="s">
        <v>25</v>
      </c>
      <c r="E2541" t="s">
        <v>21</v>
      </c>
      <c r="F2541" s="2">
        <v>329.57</v>
      </c>
      <c r="G2541">
        <v>10</v>
      </c>
      <c r="H2541" s="3">
        <v>4.2</v>
      </c>
      <c r="I2541" t="s">
        <v>13</v>
      </c>
      <c r="J2541" s="1">
        <v>47101</v>
      </c>
      <c r="K2541" s="1">
        <f>Table2[[#This Row],[Order_Date]]+Table2[[#This Row],[Delivery_Time_Days]]</f>
        <v>47111</v>
      </c>
      <c r="L2541" t="str">
        <f>IF(Table2[[#This Row],[Customer_Age]]&lt;30,"Young",IF(Table2[[#This Row],[Customer_Age]]&lt;45,"Middle Age","Old"))</f>
        <v>Old</v>
      </c>
      <c r="M2541" s="3">
        <f>IF(Table2[[#This Row],[Delivery_Time_Days]]&gt;=7,Table2[[#This Row],[Customer_Rating]],"")</f>
        <v>4.2</v>
      </c>
      <c r="N2541" s="3" t="str">
        <f>IF(Table2[[#This Row],[Delivery_Time_Days]]&lt;7,Table2[[#This Row],[Customer_Rating]],"")</f>
        <v/>
      </c>
    </row>
    <row r="2542" spans="1:14" x14ac:dyDescent="0.3">
      <c r="A2542">
        <v>2541</v>
      </c>
      <c r="B2542">
        <v>60</v>
      </c>
      <c r="C2542" t="s">
        <v>14</v>
      </c>
      <c r="D2542" t="s">
        <v>22</v>
      </c>
      <c r="E2542" t="s">
        <v>24</v>
      </c>
      <c r="F2542" s="2">
        <v>1125.44</v>
      </c>
      <c r="G2542">
        <v>12</v>
      </c>
      <c r="H2542" s="3">
        <v>1.4</v>
      </c>
      <c r="I2542" t="s">
        <v>13</v>
      </c>
      <c r="J2542" s="1">
        <v>47102</v>
      </c>
      <c r="K2542" s="1">
        <f>Table2[[#This Row],[Order_Date]]+Table2[[#This Row],[Delivery_Time_Days]]</f>
        <v>47114</v>
      </c>
      <c r="L2542" t="str">
        <f>IF(Table2[[#This Row],[Customer_Age]]&lt;30,"Young",IF(Table2[[#This Row],[Customer_Age]]&lt;45,"Middle Age","Old"))</f>
        <v>Old</v>
      </c>
      <c r="M2542" s="3">
        <f>IF(Table2[[#This Row],[Delivery_Time_Days]]&gt;=7,Table2[[#This Row],[Customer_Rating]],"")</f>
        <v>1.4</v>
      </c>
      <c r="N2542" s="3" t="str">
        <f>IF(Table2[[#This Row],[Delivery_Time_Days]]&lt;7,Table2[[#This Row],[Customer_Rating]],"")</f>
        <v/>
      </c>
    </row>
    <row r="2543" spans="1:14" x14ac:dyDescent="0.3">
      <c r="A2543">
        <v>2542</v>
      </c>
      <c r="B2543">
        <v>29</v>
      </c>
      <c r="C2543" t="s">
        <v>14</v>
      </c>
      <c r="D2543" t="s">
        <v>11</v>
      </c>
      <c r="E2543" t="s">
        <v>16</v>
      </c>
      <c r="F2543" s="2">
        <v>326.70999999999998</v>
      </c>
      <c r="G2543">
        <v>9</v>
      </c>
      <c r="H2543" s="3">
        <v>1.5</v>
      </c>
      <c r="I2543" t="s">
        <v>17</v>
      </c>
      <c r="J2543" s="1">
        <v>47103</v>
      </c>
      <c r="K2543" s="1">
        <f>Table2[[#This Row],[Order_Date]]+Table2[[#This Row],[Delivery_Time_Days]]</f>
        <v>47112</v>
      </c>
      <c r="L2543" t="str">
        <f>IF(Table2[[#This Row],[Customer_Age]]&lt;30,"Young",IF(Table2[[#This Row],[Customer_Age]]&lt;45,"Middle Age","Old"))</f>
        <v>Young</v>
      </c>
      <c r="M2543" s="3">
        <f>IF(Table2[[#This Row],[Delivery_Time_Days]]&gt;=7,Table2[[#This Row],[Customer_Rating]],"")</f>
        <v>1.5</v>
      </c>
      <c r="N2543" s="3" t="str">
        <f>IF(Table2[[#This Row],[Delivery_Time_Days]]&lt;7,Table2[[#This Row],[Customer_Rating]],"")</f>
        <v/>
      </c>
    </row>
    <row r="2544" spans="1:14" x14ac:dyDescent="0.3">
      <c r="A2544">
        <v>2543</v>
      </c>
      <c r="B2544">
        <v>48</v>
      </c>
      <c r="C2544" t="s">
        <v>14</v>
      </c>
      <c r="D2544" t="s">
        <v>11</v>
      </c>
      <c r="E2544" t="s">
        <v>24</v>
      </c>
      <c r="F2544" s="2">
        <v>433.9</v>
      </c>
      <c r="G2544">
        <v>3</v>
      </c>
      <c r="H2544" s="3">
        <v>4</v>
      </c>
      <c r="I2544" t="s">
        <v>13</v>
      </c>
      <c r="J2544" s="1">
        <v>47104</v>
      </c>
      <c r="K2544" s="1">
        <f>Table2[[#This Row],[Order_Date]]+Table2[[#This Row],[Delivery_Time_Days]]</f>
        <v>47107</v>
      </c>
      <c r="L2544" t="str">
        <f>IF(Table2[[#This Row],[Customer_Age]]&lt;30,"Young",IF(Table2[[#This Row],[Customer_Age]]&lt;45,"Middle Age","Old"))</f>
        <v>Old</v>
      </c>
      <c r="M2544" s="3" t="str">
        <f>IF(Table2[[#This Row],[Delivery_Time_Days]]&gt;=7,Table2[[#This Row],[Customer_Rating]],"")</f>
        <v/>
      </c>
      <c r="N2544" s="3">
        <f>IF(Table2[[#This Row],[Delivery_Time_Days]]&lt;7,Table2[[#This Row],[Customer_Rating]],"")</f>
        <v>4</v>
      </c>
    </row>
    <row r="2545" spans="1:14" x14ac:dyDescent="0.3">
      <c r="A2545">
        <v>2544</v>
      </c>
      <c r="B2545">
        <v>26</v>
      </c>
      <c r="C2545" t="s">
        <v>23</v>
      </c>
      <c r="D2545" t="s">
        <v>15</v>
      </c>
      <c r="E2545" t="s">
        <v>24</v>
      </c>
      <c r="F2545" s="2">
        <v>930.49</v>
      </c>
      <c r="G2545">
        <v>3</v>
      </c>
      <c r="H2545" s="3">
        <v>3.3</v>
      </c>
      <c r="I2545" t="s">
        <v>17</v>
      </c>
      <c r="J2545" s="1">
        <v>47105</v>
      </c>
      <c r="K2545" s="1">
        <f>Table2[[#This Row],[Order_Date]]+Table2[[#This Row],[Delivery_Time_Days]]</f>
        <v>47108</v>
      </c>
      <c r="L2545" t="str">
        <f>IF(Table2[[#This Row],[Customer_Age]]&lt;30,"Young",IF(Table2[[#This Row],[Customer_Age]]&lt;45,"Middle Age","Old"))</f>
        <v>Young</v>
      </c>
      <c r="M2545" s="3" t="str">
        <f>IF(Table2[[#This Row],[Delivery_Time_Days]]&gt;=7,Table2[[#This Row],[Customer_Rating]],"")</f>
        <v/>
      </c>
      <c r="N2545" s="3">
        <f>IF(Table2[[#This Row],[Delivery_Time_Days]]&lt;7,Table2[[#This Row],[Customer_Rating]],"")</f>
        <v>3.3</v>
      </c>
    </row>
    <row r="2546" spans="1:14" x14ac:dyDescent="0.3">
      <c r="A2546">
        <v>2545</v>
      </c>
      <c r="B2546">
        <v>63</v>
      </c>
      <c r="C2546" t="s">
        <v>23</v>
      </c>
      <c r="D2546" t="s">
        <v>18</v>
      </c>
      <c r="E2546" t="s">
        <v>12</v>
      </c>
      <c r="F2546" s="2">
        <v>128.72</v>
      </c>
      <c r="G2546">
        <v>1</v>
      </c>
      <c r="H2546" s="3">
        <v>1.6</v>
      </c>
      <c r="I2546" t="s">
        <v>13</v>
      </c>
      <c r="J2546" s="1">
        <v>47106</v>
      </c>
      <c r="K2546" s="1">
        <f>Table2[[#This Row],[Order_Date]]+Table2[[#This Row],[Delivery_Time_Days]]</f>
        <v>47107</v>
      </c>
      <c r="L2546" t="str">
        <f>IF(Table2[[#This Row],[Customer_Age]]&lt;30,"Young",IF(Table2[[#This Row],[Customer_Age]]&lt;45,"Middle Age","Old"))</f>
        <v>Old</v>
      </c>
      <c r="M2546" s="3" t="str">
        <f>IF(Table2[[#This Row],[Delivery_Time_Days]]&gt;=7,Table2[[#This Row],[Customer_Rating]],"")</f>
        <v/>
      </c>
      <c r="N2546" s="3">
        <f>IF(Table2[[#This Row],[Delivery_Time_Days]]&lt;7,Table2[[#This Row],[Customer_Rating]],"")</f>
        <v>1.6</v>
      </c>
    </row>
    <row r="2547" spans="1:14" x14ac:dyDescent="0.3">
      <c r="A2547">
        <v>2546</v>
      </c>
      <c r="B2547">
        <v>51</v>
      </c>
      <c r="C2547" t="s">
        <v>14</v>
      </c>
      <c r="D2547" t="s">
        <v>18</v>
      </c>
      <c r="E2547" t="s">
        <v>19</v>
      </c>
      <c r="F2547" s="2">
        <v>767.31</v>
      </c>
      <c r="G2547">
        <v>3</v>
      </c>
      <c r="H2547" s="3">
        <v>4.5999999999999996</v>
      </c>
      <c r="I2547" t="s">
        <v>17</v>
      </c>
      <c r="J2547" s="1">
        <v>47107</v>
      </c>
      <c r="K2547" s="1">
        <f>Table2[[#This Row],[Order_Date]]+Table2[[#This Row],[Delivery_Time_Days]]</f>
        <v>47110</v>
      </c>
      <c r="L2547" t="str">
        <f>IF(Table2[[#This Row],[Customer_Age]]&lt;30,"Young",IF(Table2[[#This Row],[Customer_Age]]&lt;45,"Middle Age","Old"))</f>
        <v>Old</v>
      </c>
      <c r="M2547" s="3" t="str">
        <f>IF(Table2[[#This Row],[Delivery_Time_Days]]&gt;=7,Table2[[#This Row],[Customer_Rating]],"")</f>
        <v/>
      </c>
      <c r="N2547" s="3">
        <f>IF(Table2[[#This Row],[Delivery_Time_Days]]&lt;7,Table2[[#This Row],[Customer_Rating]],"")</f>
        <v>4.5999999999999996</v>
      </c>
    </row>
    <row r="2548" spans="1:14" x14ac:dyDescent="0.3">
      <c r="A2548">
        <v>2547</v>
      </c>
      <c r="B2548">
        <v>43</v>
      </c>
      <c r="C2548" t="s">
        <v>14</v>
      </c>
      <c r="D2548" t="s">
        <v>20</v>
      </c>
      <c r="E2548" t="s">
        <v>24</v>
      </c>
      <c r="F2548" s="2">
        <v>836.12</v>
      </c>
      <c r="G2548">
        <v>2</v>
      </c>
      <c r="H2548" s="3">
        <v>4</v>
      </c>
      <c r="I2548" t="s">
        <v>17</v>
      </c>
      <c r="J2548" s="1">
        <v>47108</v>
      </c>
      <c r="K2548" s="1">
        <f>Table2[[#This Row],[Order_Date]]+Table2[[#This Row],[Delivery_Time_Days]]</f>
        <v>47110</v>
      </c>
      <c r="L2548" t="str">
        <f>IF(Table2[[#This Row],[Customer_Age]]&lt;30,"Young",IF(Table2[[#This Row],[Customer_Age]]&lt;45,"Middle Age","Old"))</f>
        <v>Middle Age</v>
      </c>
      <c r="M2548" s="3" t="str">
        <f>IF(Table2[[#This Row],[Delivery_Time_Days]]&gt;=7,Table2[[#This Row],[Customer_Rating]],"")</f>
        <v/>
      </c>
      <c r="N2548" s="3">
        <f>IF(Table2[[#This Row],[Delivery_Time_Days]]&lt;7,Table2[[#This Row],[Customer_Rating]],"")</f>
        <v>4</v>
      </c>
    </row>
    <row r="2549" spans="1:14" x14ac:dyDescent="0.3">
      <c r="A2549">
        <v>2548</v>
      </c>
      <c r="B2549">
        <v>47</v>
      </c>
      <c r="C2549" t="s">
        <v>23</v>
      </c>
      <c r="D2549" t="s">
        <v>15</v>
      </c>
      <c r="E2549" t="s">
        <v>21</v>
      </c>
      <c r="F2549" s="2">
        <v>770.62</v>
      </c>
      <c r="G2549">
        <v>3</v>
      </c>
      <c r="H2549" s="3">
        <v>1.7</v>
      </c>
      <c r="I2549" t="s">
        <v>13</v>
      </c>
      <c r="J2549" s="1">
        <v>47109</v>
      </c>
      <c r="K2549" s="1">
        <f>Table2[[#This Row],[Order_Date]]+Table2[[#This Row],[Delivery_Time_Days]]</f>
        <v>47112</v>
      </c>
      <c r="L2549" t="str">
        <f>IF(Table2[[#This Row],[Customer_Age]]&lt;30,"Young",IF(Table2[[#This Row],[Customer_Age]]&lt;45,"Middle Age","Old"))</f>
        <v>Old</v>
      </c>
      <c r="M2549" s="3" t="str">
        <f>IF(Table2[[#This Row],[Delivery_Time_Days]]&gt;=7,Table2[[#This Row],[Customer_Rating]],"")</f>
        <v/>
      </c>
      <c r="N2549" s="3">
        <f>IF(Table2[[#This Row],[Delivery_Time_Days]]&lt;7,Table2[[#This Row],[Customer_Rating]],"")</f>
        <v>1.7</v>
      </c>
    </row>
    <row r="2550" spans="1:14" x14ac:dyDescent="0.3">
      <c r="A2550">
        <v>2549</v>
      </c>
      <c r="B2550">
        <v>48</v>
      </c>
      <c r="C2550" t="s">
        <v>14</v>
      </c>
      <c r="D2550" t="s">
        <v>20</v>
      </c>
      <c r="E2550" t="s">
        <v>12</v>
      </c>
      <c r="F2550" s="2">
        <v>317.64</v>
      </c>
      <c r="G2550">
        <v>7</v>
      </c>
      <c r="H2550" s="3">
        <v>4.8</v>
      </c>
      <c r="I2550" t="s">
        <v>17</v>
      </c>
      <c r="J2550" s="1">
        <v>47110</v>
      </c>
      <c r="K2550" s="1">
        <f>Table2[[#This Row],[Order_Date]]+Table2[[#This Row],[Delivery_Time_Days]]</f>
        <v>47117</v>
      </c>
      <c r="L2550" t="str">
        <f>IF(Table2[[#This Row],[Customer_Age]]&lt;30,"Young",IF(Table2[[#This Row],[Customer_Age]]&lt;45,"Middle Age","Old"))</f>
        <v>Old</v>
      </c>
      <c r="M2550" s="3">
        <f>IF(Table2[[#This Row],[Delivery_Time_Days]]&gt;=7,Table2[[#This Row],[Customer_Rating]],"")</f>
        <v>4.8</v>
      </c>
      <c r="N2550" s="3" t="str">
        <f>IF(Table2[[#This Row],[Delivery_Time_Days]]&lt;7,Table2[[#This Row],[Customer_Rating]],"")</f>
        <v/>
      </c>
    </row>
    <row r="2551" spans="1:14" x14ac:dyDescent="0.3">
      <c r="A2551">
        <v>2550</v>
      </c>
      <c r="B2551">
        <v>20</v>
      </c>
      <c r="C2551" t="s">
        <v>10</v>
      </c>
      <c r="D2551" t="s">
        <v>20</v>
      </c>
      <c r="E2551" t="s">
        <v>12</v>
      </c>
      <c r="F2551" s="2">
        <v>1004.46</v>
      </c>
      <c r="G2551">
        <v>4</v>
      </c>
      <c r="H2551" s="3">
        <v>2.1</v>
      </c>
      <c r="I2551" t="s">
        <v>13</v>
      </c>
      <c r="J2551" s="1">
        <v>47111</v>
      </c>
      <c r="K2551" s="1">
        <f>Table2[[#This Row],[Order_Date]]+Table2[[#This Row],[Delivery_Time_Days]]</f>
        <v>47115</v>
      </c>
      <c r="L2551" t="str">
        <f>IF(Table2[[#This Row],[Customer_Age]]&lt;30,"Young",IF(Table2[[#This Row],[Customer_Age]]&lt;45,"Middle Age","Old"))</f>
        <v>Young</v>
      </c>
      <c r="M2551" s="3" t="str">
        <f>IF(Table2[[#This Row],[Delivery_Time_Days]]&gt;=7,Table2[[#This Row],[Customer_Rating]],"")</f>
        <v/>
      </c>
      <c r="N2551" s="3">
        <f>IF(Table2[[#This Row],[Delivery_Time_Days]]&lt;7,Table2[[#This Row],[Customer_Rating]],"")</f>
        <v>2.1</v>
      </c>
    </row>
    <row r="2552" spans="1:14" x14ac:dyDescent="0.3">
      <c r="A2552">
        <v>2551</v>
      </c>
      <c r="B2552">
        <v>22</v>
      </c>
      <c r="C2552" t="s">
        <v>10</v>
      </c>
      <c r="D2552" t="s">
        <v>22</v>
      </c>
      <c r="E2552" t="s">
        <v>12</v>
      </c>
      <c r="F2552" s="2">
        <v>904.19</v>
      </c>
      <c r="G2552">
        <v>14</v>
      </c>
      <c r="H2552" s="3">
        <v>1</v>
      </c>
      <c r="I2552" t="s">
        <v>13</v>
      </c>
      <c r="J2552" s="1">
        <v>47112</v>
      </c>
      <c r="K2552" s="1">
        <f>Table2[[#This Row],[Order_Date]]+Table2[[#This Row],[Delivery_Time_Days]]</f>
        <v>47126</v>
      </c>
      <c r="L2552" t="str">
        <f>IF(Table2[[#This Row],[Customer_Age]]&lt;30,"Young",IF(Table2[[#This Row],[Customer_Age]]&lt;45,"Middle Age","Old"))</f>
        <v>Young</v>
      </c>
      <c r="M2552" s="3">
        <f>IF(Table2[[#This Row],[Delivery_Time_Days]]&gt;=7,Table2[[#This Row],[Customer_Rating]],"")</f>
        <v>1</v>
      </c>
      <c r="N2552" s="3" t="str">
        <f>IF(Table2[[#This Row],[Delivery_Time_Days]]&lt;7,Table2[[#This Row],[Customer_Rating]],"")</f>
        <v/>
      </c>
    </row>
    <row r="2553" spans="1:14" x14ac:dyDescent="0.3">
      <c r="A2553">
        <v>2552</v>
      </c>
      <c r="B2553">
        <v>35</v>
      </c>
      <c r="C2553" t="s">
        <v>14</v>
      </c>
      <c r="D2553" t="s">
        <v>11</v>
      </c>
      <c r="E2553" t="s">
        <v>12</v>
      </c>
      <c r="F2553" s="2">
        <v>811.96</v>
      </c>
      <c r="G2553">
        <v>11</v>
      </c>
      <c r="H2553" s="3">
        <v>3.9</v>
      </c>
      <c r="I2553" t="s">
        <v>17</v>
      </c>
      <c r="J2553" s="1">
        <v>47113</v>
      </c>
      <c r="K2553" s="1">
        <f>Table2[[#This Row],[Order_Date]]+Table2[[#This Row],[Delivery_Time_Days]]</f>
        <v>47124</v>
      </c>
      <c r="L2553" t="str">
        <f>IF(Table2[[#This Row],[Customer_Age]]&lt;30,"Young",IF(Table2[[#This Row],[Customer_Age]]&lt;45,"Middle Age","Old"))</f>
        <v>Middle Age</v>
      </c>
      <c r="M2553" s="3">
        <f>IF(Table2[[#This Row],[Delivery_Time_Days]]&gt;=7,Table2[[#This Row],[Customer_Rating]],"")</f>
        <v>3.9</v>
      </c>
      <c r="N2553" s="3" t="str">
        <f>IF(Table2[[#This Row],[Delivery_Time_Days]]&lt;7,Table2[[#This Row],[Customer_Rating]],"")</f>
        <v/>
      </c>
    </row>
    <row r="2554" spans="1:14" x14ac:dyDescent="0.3">
      <c r="A2554">
        <v>2553</v>
      </c>
      <c r="B2554">
        <v>60</v>
      </c>
      <c r="C2554" t="s">
        <v>23</v>
      </c>
      <c r="D2554" t="s">
        <v>18</v>
      </c>
      <c r="E2554" t="s">
        <v>21</v>
      </c>
      <c r="F2554" s="2">
        <v>1063.6600000000001</v>
      </c>
      <c r="G2554">
        <v>11</v>
      </c>
      <c r="H2554" s="3">
        <v>3.9</v>
      </c>
      <c r="I2554" t="s">
        <v>13</v>
      </c>
      <c r="J2554" s="1">
        <v>47114</v>
      </c>
      <c r="K2554" s="1">
        <f>Table2[[#This Row],[Order_Date]]+Table2[[#This Row],[Delivery_Time_Days]]</f>
        <v>47125</v>
      </c>
      <c r="L2554" t="str">
        <f>IF(Table2[[#This Row],[Customer_Age]]&lt;30,"Young",IF(Table2[[#This Row],[Customer_Age]]&lt;45,"Middle Age","Old"))</f>
        <v>Old</v>
      </c>
      <c r="M2554" s="3">
        <f>IF(Table2[[#This Row],[Delivery_Time_Days]]&gt;=7,Table2[[#This Row],[Customer_Rating]],"")</f>
        <v>3.9</v>
      </c>
      <c r="N2554" s="3" t="str">
        <f>IF(Table2[[#This Row],[Delivery_Time_Days]]&lt;7,Table2[[#This Row],[Customer_Rating]],"")</f>
        <v/>
      </c>
    </row>
    <row r="2555" spans="1:14" x14ac:dyDescent="0.3">
      <c r="A2555">
        <v>2554</v>
      </c>
      <c r="B2555">
        <v>46</v>
      </c>
      <c r="C2555" t="s">
        <v>23</v>
      </c>
      <c r="D2555" t="s">
        <v>11</v>
      </c>
      <c r="E2555" t="s">
        <v>19</v>
      </c>
      <c r="F2555" s="2">
        <v>831.3</v>
      </c>
      <c r="G2555">
        <v>10</v>
      </c>
      <c r="H2555" s="3">
        <v>3.5</v>
      </c>
      <c r="I2555" t="s">
        <v>13</v>
      </c>
      <c r="J2555" s="1">
        <v>47115</v>
      </c>
      <c r="K2555" s="1">
        <f>Table2[[#This Row],[Order_Date]]+Table2[[#This Row],[Delivery_Time_Days]]</f>
        <v>47125</v>
      </c>
      <c r="L2555" t="str">
        <f>IF(Table2[[#This Row],[Customer_Age]]&lt;30,"Young",IF(Table2[[#This Row],[Customer_Age]]&lt;45,"Middle Age","Old"))</f>
        <v>Old</v>
      </c>
      <c r="M2555" s="3">
        <f>IF(Table2[[#This Row],[Delivery_Time_Days]]&gt;=7,Table2[[#This Row],[Customer_Rating]],"")</f>
        <v>3.5</v>
      </c>
      <c r="N2555" s="3" t="str">
        <f>IF(Table2[[#This Row],[Delivery_Time_Days]]&lt;7,Table2[[#This Row],[Customer_Rating]],"")</f>
        <v/>
      </c>
    </row>
    <row r="2556" spans="1:14" x14ac:dyDescent="0.3">
      <c r="A2556">
        <v>2555</v>
      </c>
      <c r="B2556">
        <v>28</v>
      </c>
      <c r="C2556" t="s">
        <v>14</v>
      </c>
      <c r="D2556" t="s">
        <v>25</v>
      </c>
      <c r="E2556" t="s">
        <v>19</v>
      </c>
      <c r="F2556" s="2">
        <v>682.46</v>
      </c>
      <c r="G2556">
        <v>10</v>
      </c>
      <c r="H2556" s="3">
        <v>1.6</v>
      </c>
      <c r="I2556" t="s">
        <v>13</v>
      </c>
      <c r="J2556" s="1">
        <v>47116</v>
      </c>
      <c r="K2556" s="1">
        <f>Table2[[#This Row],[Order_Date]]+Table2[[#This Row],[Delivery_Time_Days]]</f>
        <v>47126</v>
      </c>
      <c r="L2556" t="str">
        <f>IF(Table2[[#This Row],[Customer_Age]]&lt;30,"Young",IF(Table2[[#This Row],[Customer_Age]]&lt;45,"Middle Age","Old"))</f>
        <v>Young</v>
      </c>
      <c r="M2556" s="3">
        <f>IF(Table2[[#This Row],[Delivery_Time_Days]]&gt;=7,Table2[[#This Row],[Customer_Rating]],"")</f>
        <v>1.6</v>
      </c>
      <c r="N2556" s="3" t="str">
        <f>IF(Table2[[#This Row],[Delivery_Time_Days]]&lt;7,Table2[[#This Row],[Customer_Rating]],"")</f>
        <v/>
      </c>
    </row>
    <row r="2557" spans="1:14" x14ac:dyDescent="0.3">
      <c r="A2557">
        <v>2556</v>
      </c>
      <c r="B2557">
        <v>22</v>
      </c>
      <c r="C2557" t="s">
        <v>10</v>
      </c>
      <c r="D2557" t="s">
        <v>18</v>
      </c>
      <c r="E2557" t="s">
        <v>16</v>
      </c>
      <c r="F2557" s="2">
        <v>120.46</v>
      </c>
      <c r="G2557">
        <v>2</v>
      </c>
      <c r="H2557" s="3">
        <v>3.5</v>
      </c>
      <c r="I2557" t="s">
        <v>17</v>
      </c>
      <c r="J2557" s="1">
        <v>47117</v>
      </c>
      <c r="K2557" s="1">
        <f>Table2[[#This Row],[Order_Date]]+Table2[[#This Row],[Delivery_Time_Days]]</f>
        <v>47119</v>
      </c>
      <c r="L2557" t="str">
        <f>IF(Table2[[#This Row],[Customer_Age]]&lt;30,"Young",IF(Table2[[#This Row],[Customer_Age]]&lt;45,"Middle Age","Old"))</f>
        <v>Young</v>
      </c>
      <c r="M2557" s="3" t="str">
        <f>IF(Table2[[#This Row],[Delivery_Time_Days]]&gt;=7,Table2[[#This Row],[Customer_Rating]],"")</f>
        <v/>
      </c>
      <c r="N2557" s="3">
        <f>IF(Table2[[#This Row],[Delivery_Time_Days]]&lt;7,Table2[[#This Row],[Customer_Rating]],"")</f>
        <v>3.5</v>
      </c>
    </row>
    <row r="2558" spans="1:14" x14ac:dyDescent="0.3">
      <c r="A2558">
        <v>2557</v>
      </c>
      <c r="B2558">
        <v>36</v>
      </c>
      <c r="C2558" t="s">
        <v>23</v>
      </c>
      <c r="D2558" t="s">
        <v>20</v>
      </c>
      <c r="E2558" t="s">
        <v>12</v>
      </c>
      <c r="F2558" s="2">
        <v>471.35</v>
      </c>
      <c r="G2558">
        <v>9</v>
      </c>
      <c r="H2558" s="3">
        <v>1.5</v>
      </c>
      <c r="I2558" t="s">
        <v>17</v>
      </c>
      <c r="J2558" s="1">
        <v>47118</v>
      </c>
      <c r="K2558" s="1">
        <f>Table2[[#This Row],[Order_Date]]+Table2[[#This Row],[Delivery_Time_Days]]</f>
        <v>47127</v>
      </c>
      <c r="L2558" t="str">
        <f>IF(Table2[[#This Row],[Customer_Age]]&lt;30,"Young",IF(Table2[[#This Row],[Customer_Age]]&lt;45,"Middle Age","Old"))</f>
        <v>Middle Age</v>
      </c>
      <c r="M2558" s="3">
        <f>IF(Table2[[#This Row],[Delivery_Time_Days]]&gt;=7,Table2[[#This Row],[Customer_Rating]],"")</f>
        <v>1.5</v>
      </c>
      <c r="N2558" s="3" t="str">
        <f>IF(Table2[[#This Row],[Delivery_Time_Days]]&lt;7,Table2[[#This Row],[Customer_Rating]],"")</f>
        <v/>
      </c>
    </row>
    <row r="2559" spans="1:14" x14ac:dyDescent="0.3">
      <c r="A2559">
        <v>2558</v>
      </c>
      <c r="B2559">
        <v>34</v>
      </c>
      <c r="C2559" t="s">
        <v>10</v>
      </c>
      <c r="D2559" t="s">
        <v>15</v>
      </c>
      <c r="E2559" t="s">
        <v>16</v>
      </c>
      <c r="F2559" s="2">
        <v>1110.4100000000001</v>
      </c>
      <c r="G2559">
        <v>9</v>
      </c>
      <c r="H2559" s="3">
        <v>4</v>
      </c>
      <c r="I2559" t="s">
        <v>17</v>
      </c>
      <c r="J2559" s="1">
        <v>47119</v>
      </c>
      <c r="K2559" s="1">
        <f>Table2[[#This Row],[Order_Date]]+Table2[[#This Row],[Delivery_Time_Days]]</f>
        <v>47128</v>
      </c>
      <c r="L2559" t="str">
        <f>IF(Table2[[#This Row],[Customer_Age]]&lt;30,"Young",IF(Table2[[#This Row],[Customer_Age]]&lt;45,"Middle Age","Old"))</f>
        <v>Middle Age</v>
      </c>
      <c r="M2559" s="3">
        <f>IF(Table2[[#This Row],[Delivery_Time_Days]]&gt;=7,Table2[[#This Row],[Customer_Rating]],"")</f>
        <v>4</v>
      </c>
      <c r="N2559" s="3" t="str">
        <f>IF(Table2[[#This Row],[Delivery_Time_Days]]&lt;7,Table2[[#This Row],[Customer_Rating]],"")</f>
        <v/>
      </c>
    </row>
    <row r="2560" spans="1:14" x14ac:dyDescent="0.3">
      <c r="A2560">
        <v>2559</v>
      </c>
      <c r="B2560">
        <v>50</v>
      </c>
      <c r="C2560" t="s">
        <v>23</v>
      </c>
      <c r="D2560" t="s">
        <v>18</v>
      </c>
      <c r="E2560" t="s">
        <v>19</v>
      </c>
      <c r="F2560" s="2">
        <v>582.84</v>
      </c>
      <c r="G2560">
        <v>14</v>
      </c>
      <c r="H2560" s="3">
        <v>1.8</v>
      </c>
      <c r="I2560" t="s">
        <v>13</v>
      </c>
      <c r="J2560" s="1">
        <v>47120</v>
      </c>
      <c r="K2560" s="1">
        <f>Table2[[#This Row],[Order_Date]]+Table2[[#This Row],[Delivery_Time_Days]]</f>
        <v>47134</v>
      </c>
      <c r="L2560" t="str">
        <f>IF(Table2[[#This Row],[Customer_Age]]&lt;30,"Young",IF(Table2[[#This Row],[Customer_Age]]&lt;45,"Middle Age","Old"))</f>
        <v>Old</v>
      </c>
      <c r="M2560" s="3">
        <f>IF(Table2[[#This Row],[Delivery_Time_Days]]&gt;=7,Table2[[#This Row],[Customer_Rating]],"")</f>
        <v>1.8</v>
      </c>
      <c r="N2560" s="3" t="str">
        <f>IF(Table2[[#This Row],[Delivery_Time_Days]]&lt;7,Table2[[#This Row],[Customer_Rating]],"")</f>
        <v/>
      </c>
    </row>
    <row r="2561" spans="1:14" x14ac:dyDescent="0.3">
      <c r="A2561">
        <v>2560</v>
      </c>
      <c r="B2561">
        <v>62</v>
      </c>
      <c r="C2561" t="s">
        <v>23</v>
      </c>
      <c r="D2561" t="s">
        <v>18</v>
      </c>
      <c r="E2561" t="s">
        <v>19</v>
      </c>
      <c r="F2561" s="2">
        <v>1446.36</v>
      </c>
      <c r="G2561">
        <v>14</v>
      </c>
      <c r="H2561" s="3">
        <v>4.2</v>
      </c>
      <c r="I2561" t="s">
        <v>17</v>
      </c>
      <c r="J2561" s="1">
        <v>47121</v>
      </c>
      <c r="K2561" s="1">
        <f>Table2[[#This Row],[Order_Date]]+Table2[[#This Row],[Delivery_Time_Days]]</f>
        <v>47135</v>
      </c>
      <c r="L2561" t="str">
        <f>IF(Table2[[#This Row],[Customer_Age]]&lt;30,"Young",IF(Table2[[#This Row],[Customer_Age]]&lt;45,"Middle Age","Old"))</f>
        <v>Old</v>
      </c>
      <c r="M2561" s="3">
        <f>IF(Table2[[#This Row],[Delivery_Time_Days]]&gt;=7,Table2[[#This Row],[Customer_Rating]],"")</f>
        <v>4.2</v>
      </c>
      <c r="N2561" s="3" t="str">
        <f>IF(Table2[[#This Row],[Delivery_Time_Days]]&lt;7,Table2[[#This Row],[Customer_Rating]],"")</f>
        <v/>
      </c>
    </row>
    <row r="2562" spans="1:14" x14ac:dyDescent="0.3">
      <c r="A2562">
        <v>2561</v>
      </c>
      <c r="B2562">
        <v>38</v>
      </c>
      <c r="C2562" t="s">
        <v>14</v>
      </c>
      <c r="D2562" t="s">
        <v>15</v>
      </c>
      <c r="E2562" t="s">
        <v>16</v>
      </c>
      <c r="F2562" s="2">
        <v>173.84</v>
      </c>
      <c r="G2562">
        <v>10</v>
      </c>
      <c r="H2562" s="3">
        <v>4.3</v>
      </c>
      <c r="I2562" t="s">
        <v>17</v>
      </c>
      <c r="J2562" s="1">
        <v>47122</v>
      </c>
      <c r="K2562" s="1">
        <f>Table2[[#This Row],[Order_Date]]+Table2[[#This Row],[Delivery_Time_Days]]</f>
        <v>47132</v>
      </c>
      <c r="L2562" t="str">
        <f>IF(Table2[[#This Row],[Customer_Age]]&lt;30,"Young",IF(Table2[[#This Row],[Customer_Age]]&lt;45,"Middle Age","Old"))</f>
        <v>Middle Age</v>
      </c>
      <c r="M2562" s="3">
        <f>IF(Table2[[#This Row],[Delivery_Time_Days]]&gt;=7,Table2[[#This Row],[Customer_Rating]],"")</f>
        <v>4.3</v>
      </c>
      <c r="N2562" s="3" t="str">
        <f>IF(Table2[[#This Row],[Delivery_Time_Days]]&lt;7,Table2[[#This Row],[Customer_Rating]],"")</f>
        <v/>
      </c>
    </row>
    <row r="2563" spans="1:14" x14ac:dyDescent="0.3">
      <c r="A2563">
        <v>2562</v>
      </c>
      <c r="B2563">
        <v>66</v>
      </c>
      <c r="C2563" t="s">
        <v>14</v>
      </c>
      <c r="D2563" t="s">
        <v>18</v>
      </c>
      <c r="E2563" t="s">
        <v>19</v>
      </c>
      <c r="F2563" s="2">
        <v>1215.55</v>
      </c>
      <c r="G2563">
        <v>8</v>
      </c>
      <c r="H2563" s="3">
        <v>4.4000000000000004</v>
      </c>
      <c r="I2563" t="s">
        <v>13</v>
      </c>
      <c r="J2563" s="1">
        <v>47123</v>
      </c>
      <c r="K2563" s="1">
        <f>Table2[[#This Row],[Order_Date]]+Table2[[#This Row],[Delivery_Time_Days]]</f>
        <v>47131</v>
      </c>
      <c r="L2563" t="str">
        <f>IF(Table2[[#This Row],[Customer_Age]]&lt;30,"Young",IF(Table2[[#This Row],[Customer_Age]]&lt;45,"Middle Age","Old"))</f>
        <v>Old</v>
      </c>
      <c r="M2563" s="3">
        <f>IF(Table2[[#This Row],[Delivery_Time_Days]]&gt;=7,Table2[[#This Row],[Customer_Rating]],"")</f>
        <v>4.4000000000000004</v>
      </c>
      <c r="N2563" s="3" t="str">
        <f>IF(Table2[[#This Row],[Delivery_Time_Days]]&lt;7,Table2[[#This Row],[Customer_Rating]],"")</f>
        <v/>
      </c>
    </row>
    <row r="2564" spans="1:14" x14ac:dyDescent="0.3">
      <c r="A2564">
        <v>2563</v>
      </c>
      <c r="B2564">
        <v>69</v>
      </c>
      <c r="C2564" t="s">
        <v>10</v>
      </c>
      <c r="D2564" t="s">
        <v>18</v>
      </c>
      <c r="E2564" t="s">
        <v>21</v>
      </c>
      <c r="F2564" s="2">
        <v>1205.28</v>
      </c>
      <c r="G2564">
        <v>14</v>
      </c>
      <c r="H2564" s="3">
        <v>3.6</v>
      </c>
      <c r="I2564" t="s">
        <v>13</v>
      </c>
      <c r="J2564" s="1">
        <v>47124</v>
      </c>
      <c r="K2564" s="1">
        <f>Table2[[#This Row],[Order_Date]]+Table2[[#This Row],[Delivery_Time_Days]]</f>
        <v>47138</v>
      </c>
      <c r="L2564" t="str">
        <f>IF(Table2[[#This Row],[Customer_Age]]&lt;30,"Young",IF(Table2[[#This Row],[Customer_Age]]&lt;45,"Middle Age","Old"))</f>
        <v>Old</v>
      </c>
      <c r="M2564" s="3">
        <f>IF(Table2[[#This Row],[Delivery_Time_Days]]&gt;=7,Table2[[#This Row],[Customer_Rating]],"")</f>
        <v>3.6</v>
      </c>
      <c r="N2564" s="3" t="str">
        <f>IF(Table2[[#This Row],[Delivery_Time_Days]]&lt;7,Table2[[#This Row],[Customer_Rating]],"")</f>
        <v/>
      </c>
    </row>
    <row r="2565" spans="1:14" x14ac:dyDescent="0.3">
      <c r="A2565">
        <v>2564</v>
      </c>
      <c r="B2565">
        <v>35</v>
      </c>
      <c r="C2565" t="s">
        <v>14</v>
      </c>
      <c r="D2565" t="s">
        <v>22</v>
      </c>
      <c r="E2565" t="s">
        <v>21</v>
      </c>
      <c r="F2565" s="2">
        <v>728.35</v>
      </c>
      <c r="G2565">
        <v>11</v>
      </c>
      <c r="H2565" s="3">
        <v>4.0999999999999996</v>
      </c>
      <c r="I2565" t="s">
        <v>17</v>
      </c>
      <c r="J2565" s="1">
        <v>47125</v>
      </c>
      <c r="K2565" s="1">
        <f>Table2[[#This Row],[Order_Date]]+Table2[[#This Row],[Delivery_Time_Days]]</f>
        <v>47136</v>
      </c>
      <c r="L2565" t="str">
        <f>IF(Table2[[#This Row],[Customer_Age]]&lt;30,"Young",IF(Table2[[#This Row],[Customer_Age]]&lt;45,"Middle Age","Old"))</f>
        <v>Middle Age</v>
      </c>
      <c r="M2565" s="3">
        <f>IF(Table2[[#This Row],[Delivery_Time_Days]]&gt;=7,Table2[[#This Row],[Customer_Rating]],"")</f>
        <v>4.0999999999999996</v>
      </c>
      <c r="N2565" s="3" t="str">
        <f>IF(Table2[[#This Row],[Delivery_Time_Days]]&lt;7,Table2[[#This Row],[Customer_Rating]],"")</f>
        <v/>
      </c>
    </row>
    <row r="2566" spans="1:14" x14ac:dyDescent="0.3">
      <c r="A2566">
        <v>2565</v>
      </c>
      <c r="B2566">
        <v>59</v>
      </c>
      <c r="C2566" t="s">
        <v>14</v>
      </c>
      <c r="D2566" t="s">
        <v>15</v>
      </c>
      <c r="E2566" t="s">
        <v>24</v>
      </c>
      <c r="F2566" s="2">
        <v>639.73</v>
      </c>
      <c r="G2566">
        <v>12</v>
      </c>
      <c r="H2566" s="3">
        <v>3</v>
      </c>
      <c r="I2566" t="s">
        <v>13</v>
      </c>
      <c r="J2566" s="1">
        <v>47126</v>
      </c>
      <c r="K2566" s="1">
        <f>Table2[[#This Row],[Order_Date]]+Table2[[#This Row],[Delivery_Time_Days]]</f>
        <v>47138</v>
      </c>
      <c r="L2566" t="str">
        <f>IF(Table2[[#This Row],[Customer_Age]]&lt;30,"Young",IF(Table2[[#This Row],[Customer_Age]]&lt;45,"Middle Age","Old"))</f>
        <v>Old</v>
      </c>
      <c r="M2566" s="3">
        <f>IF(Table2[[#This Row],[Delivery_Time_Days]]&gt;=7,Table2[[#This Row],[Customer_Rating]],"")</f>
        <v>3</v>
      </c>
      <c r="N2566" s="3" t="str">
        <f>IF(Table2[[#This Row],[Delivery_Time_Days]]&lt;7,Table2[[#This Row],[Customer_Rating]],"")</f>
        <v/>
      </c>
    </row>
    <row r="2567" spans="1:14" x14ac:dyDescent="0.3">
      <c r="A2567">
        <v>2566</v>
      </c>
      <c r="B2567">
        <v>59</v>
      </c>
      <c r="C2567" t="s">
        <v>10</v>
      </c>
      <c r="D2567" t="s">
        <v>25</v>
      </c>
      <c r="E2567" t="s">
        <v>19</v>
      </c>
      <c r="F2567" s="2">
        <v>178.18</v>
      </c>
      <c r="G2567">
        <v>13</v>
      </c>
      <c r="H2567" s="3">
        <v>4</v>
      </c>
      <c r="I2567" t="s">
        <v>17</v>
      </c>
      <c r="J2567" s="1">
        <v>47127</v>
      </c>
      <c r="K2567" s="1">
        <f>Table2[[#This Row],[Order_Date]]+Table2[[#This Row],[Delivery_Time_Days]]</f>
        <v>47140</v>
      </c>
      <c r="L2567" t="str">
        <f>IF(Table2[[#This Row],[Customer_Age]]&lt;30,"Young",IF(Table2[[#This Row],[Customer_Age]]&lt;45,"Middle Age","Old"))</f>
        <v>Old</v>
      </c>
      <c r="M2567" s="3">
        <f>IF(Table2[[#This Row],[Delivery_Time_Days]]&gt;=7,Table2[[#This Row],[Customer_Rating]],"")</f>
        <v>4</v>
      </c>
      <c r="N2567" s="3" t="str">
        <f>IF(Table2[[#This Row],[Delivery_Time_Days]]&lt;7,Table2[[#This Row],[Customer_Rating]],"")</f>
        <v/>
      </c>
    </row>
    <row r="2568" spans="1:14" x14ac:dyDescent="0.3">
      <c r="A2568">
        <v>2567</v>
      </c>
      <c r="B2568">
        <v>41</v>
      </c>
      <c r="C2568" t="s">
        <v>10</v>
      </c>
      <c r="D2568" t="s">
        <v>11</v>
      </c>
      <c r="E2568" t="s">
        <v>19</v>
      </c>
      <c r="F2568" s="2">
        <v>470.38</v>
      </c>
      <c r="G2568">
        <v>8</v>
      </c>
      <c r="H2568" s="3">
        <v>2.6</v>
      </c>
      <c r="I2568" t="s">
        <v>17</v>
      </c>
      <c r="J2568" s="1">
        <v>47128</v>
      </c>
      <c r="K2568" s="1">
        <f>Table2[[#This Row],[Order_Date]]+Table2[[#This Row],[Delivery_Time_Days]]</f>
        <v>47136</v>
      </c>
      <c r="L2568" t="str">
        <f>IF(Table2[[#This Row],[Customer_Age]]&lt;30,"Young",IF(Table2[[#This Row],[Customer_Age]]&lt;45,"Middle Age","Old"))</f>
        <v>Middle Age</v>
      </c>
      <c r="M2568" s="3">
        <f>IF(Table2[[#This Row],[Delivery_Time_Days]]&gt;=7,Table2[[#This Row],[Customer_Rating]],"")</f>
        <v>2.6</v>
      </c>
      <c r="N2568" s="3" t="str">
        <f>IF(Table2[[#This Row],[Delivery_Time_Days]]&lt;7,Table2[[#This Row],[Customer_Rating]],"")</f>
        <v/>
      </c>
    </row>
    <row r="2569" spans="1:14" x14ac:dyDescent="0.3">
      <c r="A2569">
        <v>2568</v>
      </c>
      <c r="B2569">
        <v>38</v>
      </c>
      <c r="C2569" t="s">
        <v>23</v>
      </c>
      <c r="D2569" t="s">
        <v>18</v>
      </c>
      <c r="E2569" t="s">
        <v>21</v>
      </c>
      <c r="F2569" s="2">
        <v>545.79</v>
      </c>
      <c r="G2569">
        <v>9</v>
      </c>
      <c r="H2569" s="3">
        <v>1.2</v>
      </c>
      <c r="I2569" t="s">
        <v>13</v>
      </c>
      <c r="J2569" s="1">
        <v>47129</v>
      </c>
      <c r="K2569" s="1">
        <f>Table2[[#This Row],[Order_Date]]+Table2[[#This Row],[Delivery_Time_Days]]</f>
        <v>47138</v>
      </c>
      <c r="L2569" t="str">
        <f>IF(Table2[[#This Row],[Customer_Age]]&lt;30,"Young",IF(Table2[[#This Row],[Customer_Age]]&lt;45,"Middle Age","Old"))</f>
        <v>Middle Age</v>
      </c>
      <c r="M2569" s="3">
        <f>IF(Table2[[#This Row],[Delivery_Time_Days]]&gt;=7,Table2[[#This Row],[Customer_Rating]],"")</f>
        <v>1.2</v>
      </c>
      <c r="N2569" s="3" t="str">
        <f>IF(Table2[[#This Row],[Delivery_Time_Days]]&lt;7,Table2[[#This Row],[Customer_Rating]],"")</f>
        <v/>
      </c>
    </row>
    <row r="2570" spans="1:14" x14ac:dyDescent="0.3">
      <c r="A2570">
        <v>2569</v>
      </c>
      <c r="B2570">
        <v>18</v>
      </c>
      <c r="C2570" t="s">
        <v>14</v>
      </c>
      <c r="D2570" t="s">
        <v>22</v>
      </c>
      <c r="E2570" t="s">
        <v>19</v>
      </c>
      <c r="F2570" s="2">
        <v>1229.1400000000001</v>
      </c>
      <c r="G2570">
        <v>13</v>
      </c>
      <c r="H2570" s="3">
        <v>2.5</v>
      </c>
      <c r="I2570" t="s">
        <v>13</v>
      </c>
      <c r="J2570" s="1">
        <v>47130</v>
      </c>
      <c r="K2570" s="1">
        <f>Table2[[#This Row],[Order_Date]]+Table2[[#This Row],[Delivery_Time_Days]]</f>
        <v>47143</v>
      </c>
      <c r="L2570" t="str">
        <f>IF(Table2[[#This Row],[Customer_Age]]&lt;30,"Young",IF(Table2[[#This Row],[Customer_Age]]&lt;45,"Middle Age","Old"))</f>
        <v>Young</v>
      </c>
      <c r="M2570" s="3">
        <f>IF(Table2[[#This Row],[Delivery_Time_Days]]&gt;=7,Table2[[#This Row],[Customer_Rating]],"")</f>
        <v>2.5</v>
      </c>
      <c r="N2570" s="3" t="str">
        <f>IF(Table2[[#This Row],[Delivery_Time_Days]]&lt;7,Table2[[#This Row],[Customer_Rating]],"")</f>
        <v/>
      </c>
    </row>
    <row r="2571" spans="1:14" x14ac:dyDescent="0.3">
      <c r="A2571">
        <v>2570</v>
      </c>
      <c r="B2571">
        <v>62</v>
      </c>
      <c r="C2571" t="s">
        <v>23</v>
      </c>
      <c r="D2571" t="s">
        <v>18</v>
      </c>
      <c r="E2571" t="s">
        <v>24</v>
      </c>
      <c r="F2571" s="2">
        <v>1072.28</v>
      </c>
      <c r="G2571">
        <v>10</v>
      </c>
      <c r="H2571" s="3">
        <v>2.7</v>
      </c>
      <c r="I2571" t="s">
        <v>13</v>
      </c>
      <c r="J2571" s="1">
        <v>47131</v>
      </c>
      <c r="K2571" s="1">
        <f>Table2[[#This Row],[Order_Date]]+Table2[[#This Row],[Delivery_Time_Days]]</f>
        <v>47141</v>
      </c>
      <c r="L2571" t="str">
        <f>IF(Table2[[#This Row],[Customer_Age]]&lt;30,"Young",IF(Table2[[#This Row],[Customer_Age]]&lt;45,"Middle Age","Old"))</f>
        <v>Old</v>
      </c>
      <c r="M2571" s="3">
        <f>IF(Table2[[#This Row],[Delivery_Time_Days]]&gt;=7,Table2[[#This Row],[Customer_Rating]],"")</f>
        <v>2.7</v>
      </c>
      <c r="N2571" s="3" t="str">
        <f>IF(Table2[[#This Row],[Delivery_Time_Days]]&lt;7,Table2[[#This Row],[Customer_Rating]],"")</f>
        <v/>
      </c>
    </row>
    <row r="2572" spans="1:14" x14ac:dyDescent="0.3">
      <c r="A2572">
        <v>2571</v>
      </c>
      <c r="B2572">
        <v>53</v>
      </c>
      <c r="C2572" t="s">
        <v>23</v>
      </c>
      <c r="D2572" t="s">
        <v>20</v>
      </c>
      <c r="E2572" t="s">
        <v>24</v>
      </c>
      <c r="F2572" s="2">
        <v>501.02</v>
      </c>
      <c r="G2572">
        <v>6</v>
      </c>
      <c r="H2572" s="3">
        <v>4.0999999999999996</v>
      </c>
      <c r="I2572" t="s">
        <v>13</v>
      </c>
      <c r="J2572" s="1">
        <v>47132</v>
      </c>
      <c r="K2572" s="1">
        <f>Table2[[#This Row],[Order_Date]]+Table2[[#This Row],[Delivery_Time_Days]]</f>
        <v>47138</v>
      </c>
      <c r="L2572" t="str">
        <f>IF(Table2[[#This Row],[Customer_Age]]&lt;30,"Young",IF(Table2[[#This Row],[Customer_Age]]&lt;45,"Middle Age","Old"))</f>
        <v>Old</v>
      </c>
      <c r="M2572" s="3" t="str">
        <f>IF(Table2[[#This Row],[Delivery_Time_Days]]&gt;=7,Table2[[#This Row],[Customer_Rating]],"")</f>
        <v/>
      </c>
      <c r="N2572" s="3">
        <f>IF(Table2[[#This Row],[Delivery_Time_Days]]&lt;7,Table2[[#This Row],[Customer_Rating]],"")</f>
        <v>4.0999999999999996</v>
      </c>
    </row>
    <row r="2573" spans="1:14" x14ac:dyDescent="0.3">
      <c r="A2573">
        <v>2572</v>
      </c>
      <c r="B2573">
        <v>44</v>
      </c>
      <c r="C2573" t="s">
        <v>14</v>
      </c>
      <c r="D2573" t="s">
        <v>20</v>
      </c>
      <c r="E2573" t="s">
        <v>12</v>
      </c>
      <c r="F2573" s="2">
        <v>677.63</v>
      </c>
      <c r="G2573">
        <v>1</v>
      </c>
      <c r="H2573" s="3">
        <v>4.9000000000000004</v>
      </c>
      <c r="I2573" t="s">
        <v>13</v>
      </c>
      <c r="J2573" s="1">
        <v>47133</v>
      </c>
      <c r="K2573" s="1">
        <f>Table2[[#This Row],[Order_Date]]+Table2[[#This Row],[Delivery_Time_Days]]</f>
        <v>47134</v>
      </c>
      <c r="L2573" t="str">
        <f>IF(Table2[[#This Row],[Customer_Age]]&lt;30,"Young",IF(Table2[[#This Row],[Customer_Age]]&lt;45,"Middle Age","Old"))</f>
        <v>Middle Age</v>
      </c>
      <c r="M2573" s="3" t="str">
        <f>IF(Table2[[#This Row],[Delivery_Time_Days]]&gt;=7,Table2[[#This Row],[Customer_Rating]],"")</f>
        <v/>
      </c>
      <c r="N2573" s="3">
        <f>IF(Table2[[#This Row],[Delivery_Time_Days]]&lt;7,Table2[[#This Row],[Customer_Rating]],"")</f>
        <v>4.9000000000000004</v>
      </c>
    </row>
    <row r="2574" spans="1:14" x14ac:dyDescent="0.3">
      <c r="A2574">
        <v>2573</v>
      </c>
      <c r="B2574">
        <v>41</v>
      </c>
      <c r="C2574" t="s">
        <v>14</v>
      </c>
      <c r="D2574" t="s">
        <v>15</v>
      </c>
      <c r="E2574" t="s">
        <v>24</v>
      </c>
      <c r="F2574" s="2">
        <v>1025.7</v>
      </c>
      <c r="G2574">
        <v>1</v>
      </c>
      <c r="H2574" s="3">
        <v>2.2999999999999998</v>
      </c>
      <c r="I2574" t="s">
        <v>13</v>
      </c>
      <c r="J2574" s="1">
        <v>47134</v>
      </c>
      <c r="K2574" s="1">
        <f>Table2[[#This Row],[Order_Date]]+Table2[[#This Row],[Delivery_Time_Days]]</f>
        <v>47135</v>
      </c>
      <c r="L2574" t="str">
        <f>IF(Table2[[#This Row],[Customer_Age]]&lt;30,"Young",IF(Table2[[#This Row],[Customer_Age]]&lt;45,"Middle Age","Old"))</f>
        <v>Middle Age</v>
      </c>
      <c r="M2574" s="3" t="str">
        <f>IF(Table2[[#This Row],[Delivery_Time_Days]]&gt;=7,Table2[[#This Row],[Customer_Rating]],"")</f>
        <v/>
      </c>
      <c r="N2574" s="3">
        <f>IF(Table2[[#This Row],[Delivery_Time_Days]]&lt;7,Table2[[#This Row],[Customer_Rating]],"")</f>
        <v>2.2999999999999998</v>
      </c>
    </row>
    <row r="2575" spans="1:14" x14ac:dyDescent="0.3">
      <c r="A2575">
        <v>2574</v>
      </c>
      <c r="B2575">
        <v>31</v>
      </c>
      <c r="C2575" t="s">
        <v>23</v>
      </c>
      <c r="D2575" t="s">
        <v>18</v>
      </c>
      <c r="E2575" t="s">
        <v>12</v>
      </c>
      <c r="F2575" s="2">
        <v>1378.49</v>
      </c>
      <c r="G2575">
        <v>11</v>
      </c>
      <c r="H2575" s="3">
        <v>2</v>
      </c>
      <c r="I2575" t="s">
        <v>13</v>
      </c>
      <c r="J2575" s="1">
        <v>47135</v>
      </c>
      <c r="K2575" s="1">
        <f>Table2[[#This Row],[Order_Date]]+Table2[[#This Row],[Delivery_Time_Days]]</f>
        <v>47146</v>
      </c>
      <c r="L2575" t="str">
        <f>IF(Table2[[#This Row],[Customer_Age]]&lt;30,"Young",IF(Table2[[#This Row],[Customer_Age]]&lt;45,"Middle Age","Old"))</f>
        <v>Middle Age</v>
      </c>
      <c r="M2575" s="3">
        <f>IF(Table2[[#This Row],[Delivery_Time_Days]]&gt;=7,Table2[[#This Row],[Customer_Rating]],"")</f>
        <v>2</v>
      </c>
      <c r="N2575" s="3" t="str">
        <f>IF(Table2[[#This Row],[Delivery_Time_Days]]&lt;7,Table2[[#This Row],[Customer_Rating]],"")</f>
        <v/>
      </c>
    </row>
    <row r="2576" spans="1:14" x14ac:dyDescent="0.3">
      <c r="A2576">
        <v>2575</v>
      </c>
      <c r="B2576">
        <v>44</v>
      </c>
      <c r="C2576" t="s">
        <v>10</v>
      </c>
      <c r="D2576" t="s">
        <v>15</v>
      </c>
      <c r="E2576" t="s">
        <v>24</v>
      </c>
      <c r="F2576" s="2">
        <v>1109.6400000000001</v>
      </c>
      <c r="G2576">
        <v>1</v>
      </c>
      <c r="H2576" s="3">
        <v>4.8</v>
      </c>
      <c r="I2576" t="s">
        <v>17</v>
      </c>
      <c r="J2576" s="1">
        <v>47136</v>
      </c>
      <c r="K2576" s="1">
        <f>Table2[[#This Row],[Order_Date]]+Table2[[#This Row],[Delivery_Time_Days]]</f>
        <v>47137</v>
      </c>
      <c r="L2576" t="str">
        <f>IF(Table2[[#This Row],[Customer_Age]]&lt;30,"Young",IF(Table2[[#This Row],[Customer_Age]]&lt;45,"Middle Age","Old"))</f>
        <v>Middle Age</v>
      </c>
      <c r="M2576" s="3" t="str">
        <f>IF(Table2[[#This Row],[Delivery_Time_Days]]&gt;=7,Table2[[#This Row],[Customer_Rating]],"")</f>
        <v/>
      </c>
      <c r="N2576" s="3">
        <f>IF(Table2[[#This Row],[Delivery_Time_Days]]&lt;7,Table2[[#This Row],[Customer_Rating]],"")</f>
        <v>4.8</v>
      </c>
    </row>
    <row r="2577" spans="1:14" x14ac:dyDescent="0.3">
      <c r="A2577">
        <v>2576</v>
      </c>
      <c r="B2577">
        <v>31</v>
      </c>
      <c r="C2577" t="s">
        <v>10</v>
      </c>
      <c r="D2577" t="s">
        <v>25</v>
      </c>
      <c r="E2577" t="s">
        <v>12</v>
      </c>
      <c r="F2577" s="2">
        <v>941.85</v>
      </c>
      <c r="G2577">
        <v>2</v>
      </c>
      <c r="H2577" s="3">
        <v>4.5</v>
      </c>
      <c r="I2577" t="s">
        <v>17</v>
      </c>
      <c r="J2577" s="1">
        <v>47137</v>
      </c>
      <c r="K2577" s="1">
        <f>Table2[[#This Row],[Order_Date]]+Table2[[#This Row],[Delivery_Time_Days]]</f>
        <v>47139</v>
      </c>
      <c r="L2577" t="str">
        <f>IF(Table2[[#This Row],[Customer_Age]]&lt;30,"Young",IF(Table2[[#This Row],[Customer_Age]]&lt;45,"Middle Age","Old"))</f>
        <v>Middle Age</v>
      </c>
      <c r="M2577" s="3" t="str">
        <f>IF(Table2[[#This Row],[Delivery_Time_Days]]&gt;=7,Table2[[#This Row],[Customer_Rating]],"")</f>
        <v/>
      </c>
      <c r="N2577" s="3">
        <f>IF(Table2[[#This Row],[Delivery_Time_Days]]&lt;7,Table2[[#This Row],[Customer_Rating]],"")</f>
        <v>4.5</v>
      </c>
    </row>
    <row r="2578" spans="1:14" x14ac:dyDescent="0.3">
      <c r="A2578">
        <v>2577</v>
      </c>
      <c r="B2578">
        <v>46</v>
      </c>
      <c r="C2578" t="s">
        <v>14</v>
      </c>
      <c r="D2578" t="s">
        <v>25</v>
      </c>
      <c r="E2578" t="s">
        <v>21</v>
      </c>
      <c r="F2578" s="2">
        <v>1096.4000000000001</v>
      </c>
      <c r="G2578">
        <v>3</v>
      </c>
      <c r="H2578" s="3">
        <v>4.5</v>
      </c>
      <c r="I2578" t="s">
        <v>13</v>
      </c>
      <c r="J2578" s="1">
        <v>47138</v>
      </c>
      <c r="K2578" s="1">
        <f>Table2[[#This Row],[Order_Date]]+Table2[[#This Row],[Delivery_Time_Days]]</f>
        <v>47141</v>
      </c>
      <c r="L2578" t="str">
        <f>IF(Table2[[#This Row],[Customer_Age]]&lt;30,"Young",IF(Table2[[#This Row],[Customer_Age]]&lt;45,"Middle Age","Old"))</f>
        <v>Old</v>
      </c>
      <c r="M2578" s="3" t="str">
        <f>IF(Table2[[#This Row],[Delivery_Time_Days]]&gt;=7,Table2[[#This Row],[Customer_Rating]],"")</f>
        <v/>
      </c>
      <c r="N2578" s="3">
        <f>IF(Table2[[#This Row],[Delivery_Time_Days]]&lt;7,Table2[[#This Row],[Customer_Rating]],"")</f>
        <v>4.5</v>
      </c>
    </row>
    <row r="2579" spans="1:14" x14ac:dyDescent="0.3">
      <c r="A2579">
        <v>2578</v>
      </c>
      <c r="B2579">
        <v>27</v>
      </c>
      <c r="C2579" t="s">
        <v>23</v>
      </c>
      <c r="D2579" t="s">
        <v>15</v>
      </c>
      <c r="E2579" t="s">
        <v>16</v>
      </c>
      <c r="F2579" s="2">
        <v>613.73</v>
      </c>
      <c r="G2579">
        <v>8</v>
      </c>
      <c r="H2579" s="3">
        <v>1.7</v>
      </c>
      <c r="I2579" t="s">
        <v>17</v>
      </c>
      <c r="J2579" s="1">
        <v>47139</v>
      </c>
      <c r="K2579" s="1">
        <f>Table2[[#This Row],[Order_Date]]+Table2[[#This Row],[Delivery_Time_Days]]</f>
        <v>47147</v>
      </c>
      <c r="L2579" t="str">
        <f>IF(Table2[[#This Row],[Customer_Age]]&lt;30,"Young",IF(Table2[[#This Row],[Customer_Age]]&lt;45,"Middle Age","Old"))</f>
        <v>Young</v>
      </c>
      <c r="M2579" s="3">
        <f>IF(Table2[[#This Row],[Delivery_Time_Days]]&gt;=7,Table2[[#This Row],[Customer_Rating]],"")</f>
        <v>1.7</v>
      </c>
      <c r="N2579" s="3" t="str">
        <f>IF(Table2[[#This Row],[Delivery_Time_Days]]&lt;7,Table2[[#This Row],[Customer_Rating]],"")</f>
        <v/>
      </c>
    </row>
    <row r="2580" spans="1:14" x14ac:dyDescent="0.3">
      <c r="A2580">
        <v>2579</v>
      </c>
      <c r="B2580">
        <v>40</v>
      </c>
      <c r="C2580" t="s">
        <v>23</v>
      </c>
      <c r="D2580" t="s">
        <v>15</v>
      </c>
      <c r="E2580" t="s">
        <v>21</v>
      </c>
      <c r="F2580" s="2">
        <v>1058.6099999999999</v>
      </c>
      <c r="G2580">
        <v>7</v>
      </c>
      <c r="H2580" s="3">
        <v>4.0999999999999996</v>
      </c>
      <c r="I2580" t="s">
        <v>17</v>
      </c>
      <c r="J2580" s="1">
        <v>47140</v>
      </c>
      <c r="K2580" s="1">
        <f>Table2[[#This Row],[Order_Date]]+Table2[[#This Row],[Delivery_Time_Days]]</f>
        <v>47147</v>
      </c>
      <c r="L2580" t="str">
        <f>IF(Table2[[#This Row],[Customer_Age]]&lt;30,"Young",IF(Table2[[#This Row],[Customer_Age]]&lt;45,"Middle Age","Old"))</f>
        <v>Middle Age</v>
      </c>
      <c r="M2580" s="3">
        <f>IF(Table2[[#This Row],[Delivery_Time_Days]]&gt;=7,Table2[[#This Row],[Customer_Rating]],"")</f>
        <v>4.0999999999999996</v>
      </c>
      <c r="N2580" s="3" t="str">
        <f>IF(Table2[[#This Row],[Delivery_Time_Days]]&lt;7,Table2[[#This Row],[Customer_Rating]],"")</f>
        <v/>
      </c>
    </row>
    <row r="2581" spans="1:14" x14ac:dyDescent="0.3">
      <c r="A2581">
        <v>2580</v>
      </c>
      <c r="B2581">
        <v>23</v>
      </c>
      <c r="C2581" t="s">
        <v>10</v>
      </c>
      <c r="D2581" t="s">
        <v>18</v>
      </c>
      <c r="E2581" t="s">
        <v>24</v>
      </c>
      <c r="F2581" s="2">
        <v>1067.8800000000001</v>
      </c>
      <c r="G2581">
        <v>1</v>
      </c>
      <c r="H2581" s="3">
        <v>4.4000000000000004</v>
      </c>
      <c r="I2581" t="s">
        <v>13</v>
      </c>
      <c r="J2581" s="1">
        <v>47141</v>
      </c>
      <c r="K2581" s="1">
        <f>Table2[[#This Row],[Order_Date]]+Table2[[#This Row],[Delivery_Time_Days]]</f>
        <v>47142</v>
      </c>
      <c r="L2581" t="str">
        <f>IF(Table2[[#This Row],[Customer_Age]]&lt;30,"Young",IF(Table2[[#This Row],[Customer_Age]]&lt;45,"Middle Age","Old"))</f>
        <v>Young</v>
      </c>
      <c r="M2581" s="3" t="str">
        <f>IF(Table2[[#This Row],[Delivery_Time_Days]]&gt;=7,Table2[[#This Row],[Customer_Rating]],"")</f>
        <v/>
      </c>
      <c r="N2581" s="3">
        <f>IF(Table2[[#This Row],[Delivery_Time_Days]]&lt;7,Table2[[#This Row],[Customer_Rating]],"")</f>
        <v>4.4000000000000004</v>
      </c>
    </row>
    <row r="2582" spans="1:14" x14ac:dyDescent="0.3">
      <c r="A2582">
        <v>2581</v>
      </c>
      <c r="B2582">
        <v>33</v>
      </c>
      <c r="C2582" t="s">
        <v>14</v>
      </c>
      <c r="D2582" t="s">
        <v>22</v>
      </c>
      <c r="E2582" t="s">
        <v>24</v>
      </c>
      <c r="F2582" s="2">
        <v>240.99</v>
      </c>
      <c r="G2582">
        <v>6</v>
      </c>
      <c r="H2582" s="3">
        <v>4.3</v>
      </c>
      <c r="I2582" t="s">
        <v>13</v>
      </c>
      <c r="J2582" s="1">
        <v>47142</v>
      </c>
      <c r="K2582" s="1">
        <f>Table2[[#This Row],[Order_Date]]+Table2[[#This Row],[Delivery_Time_Days]]</f>
        <v>47148</v>
      </c>
      <c r="L2582" t="str">
        <f>IF(Table2[[#This Row],[Customer_Age]]&lt;30,"Young",IF(Table2[[#This Row],[Customer_Age]]&lt;45,"Middle Age","Old"))</f>
        <v>Middle Age</v>
      </c>
      <c r="M2582" s="3" t="str">
        <f>IF(Table2[[#This Row],[Delivery_Time_Days]]&gt;=7,Table2[[#This Row],[Customer_Rating]],"")</f>
        <v/>
      </c>
      <c r="N2582" s="3">
        <f>IF(Table2[[#This Row],[Delivery_Time_Days]]&lt;7,Table2[[#This Row],[Customer_Rating]],"")</f>
        <v>4.3</v>
      </c>
    </row>
    <row r="2583" spans="1:14" x14ac:dyDescent="0.3">
      <c r="A2583">
        <v>2582</v>
      </c>
      <c r="B2583">
        <v>31</v>
      </c>
      <c r="C2583" t="s">
        <v>10</v>
      </c>
      <c r="D2583" t="s">
        <v>11</v>
      </c>
      <c r="E2583" t="s">
        <v>16</v>
      </c>
      <c r="F2583" s="2">
        <v>651.78</v>
      </c>
      <c r="G2583">
        <v>5</v>
      </c>
      <c r="H2583" s="3">
        <v>3.6</v>
      </c>
      <c r="I2583" t="s">
        <v>17</v>
      </c>
      <c r="J2583" s="1">
        <v>47143</v>
      </c>
      <c r="K2583" s="1">
        <f>Table2[[#This Row],[Order_Date]]+Table2[[#This Row],[Delivery_Time_Days]]</f>
        <v>47148</v>
      </c>
      <c r="L2583" t="str">
        <f>IF(Table2[[#This Row],[Customer_Age]]&lt;30,"Young",IF(Table2[[#This Row],[Customer_Age]]&lt;45,"Middle Age","Old"))</f>
        <v>Middle Age</v>
      </c>
      <c r="M2583" s="3" t="str">
        <f>IF(Table2[[#This Row],[Delivery_Time_Days]]&gt;=7,Table2[[#This Row],[Customer_Rating]],"")</f>
        <v/>
      </c>
      <c r="N2583" s="3">
        <f>IF(Table2[[#This Row],[Delivery_Time_Days]]&lt;7,Table2[[#This Row],[Customer_Rating]],"")</f>
        <v>3.6</v>
      </c>
    </row>
    <row r="2584" spans="1:14" x14ac:dyDescent="0.3">
      <c r="A2584">
        <v>2583</v>
      </c>
      <c r="B2584">
        <v>60</v>
      </c>
      <c r="C2584" t="s">
        <v>10</v>
      </c>
      <c r="D2584" t="s">
        <v>11</v>
      </c>
      <c r="E2584" t="s">
        <v>12</v>
      </c>
      <c r="F2584" s="2">
        <v>1298.6199999999999</v>
      </c>
      <c r="G2584">
        <v>6</v>
      </c>
      <c r="H2584" s="3">
        <v>3.5</v>
      </c>
      <c r="I2584" t="s">
        <v>13</v>
      </c>
      <c r="J2584" s="1">
        <v>47144</v>
      </c>
      <c r="K2584" s="1">
        <f>Table2[[#This Row],[Order_Date]]+Table2[[#This Row],[Delivery_Time_Days]]</f>
        <v>47150</v>
      </c>
      <c r="L2584" t="str">
        <f>IF(Table2[[#This Row],[Customer_Age]]&lt;30,"Young",IF(Table2[[#This Row],[Customer_Age]]&lt;45,"Middle Age","Old"))</f>
        <v>Old</v>
      </c>
      <c r="M2584" s="3" t="str">
        <f>IF(Table2[[#This Row],[Delivery_Time_Days]]&gt;=7,Table2[[#This Row],[Customer_Rating]],"")</f>
        <v/>
      </c>
      <c r="N2584" s="3">
        <f>IF(Table2[[#This Row],[Delivery_Time_Days]]&lt;7,Table2[[#This Row],[Customer_Rating]],"")</f>
        <v>3.5</v>
      </c>
    </row>
    <row r="2585" spans="1:14" x14ac:dyDescent="0.3">
      <c r="A2585">
        <v>2584</v>
      </c>
      <c r="B2585">
        <v>56</v>
      </c>
      <c r="C2585" t="s">
        <v>10</v>
      </c>
      <c r="D2585" t="s">
        <v>11</v>
      </c>
      <c r="E2585" t="s">
        <v>12</v>
      </c>
      <c r="F2585" s="2">
        <v>943.81</v>
      </c>
      <c r="G2585">
        <v>14</v>
      </c>
      <c r="H2585" s="3">
        <v>2.2000000000000002</v>
      </c>
      <c r="I2585" t="s">
        <v>13</v>
      </c>
      <c r="J2585" s="1">
        <v>47145</v>
      </c>
      <c r="K2585" s="1">
        <f>Table2[[#This Row],[Order_Date]]+Table2[[#This Row],[Delivery_Time_Days]]</f>
        <v>47159</v>
      </c>
      <c r="L2585" t="str">
        <f>IF(Table2[[#This Row],[Customer_Age]]&lt;30,"Young",IF(Table2[[#This Row],[Customer_Age]]&lt;45,"Middle Age","Old"))</f>
        <v>Old</v>
      </c>
      <c r="M2585" s="3">
        <f>IF(Table2[[#This Row],[Delivery_Time_Days]]&gt;=7,Table2[[#This Row],[Customer_Rating]],"")</f>
        <v>2.2000000000000002</v>
      </c>
      <c r="N2585" s="3" t="str">
        <f>IF(Table2[[#This Row],[Delivery_Time_Days]]&lt;7,Table2[[#This Row],[Customer_Rating]],"")</f>
        <v/>
      </c>
    </row>
    <row r="2586" spans="1:14" x14ac:dyDescent="0.3">
      <c r="A2586">
        <v>2585</v>
      </c>
      <c r="B2586">
        <v>39</v>
      </c>
      <c r="C2586" t="s">
        <v>23</v>
      </c>
      <c r="D2586" t="s">
        <v>11</v>
      </c>
      <c r="E2586" t="s">
        <v>19</v>
      </c>
      <c r="F2586" s="2">
        <v>342.81</v>
      </c>
      <c r="G2586">
        <v>9</v>
      </c>
      <c r="H2586" s="3">
        <v>2.6</v>
      </c>
      <c r="I2586" t="s">
        <v>17</v>
      </c>
      <c r="J2586" s="1">
        <v>47146</v>
      </c>
      <c r="K2586" s="1">
        <f>Table2[[#This Row],[Order_Date]]+Table2[[#This Row],[Delivery_Time_Days]]</f>
        <v>47155</v>
      </c>
      <c r="L2586" t="str">
        <f>IF(Table2[[#This Row],[Customer_Age]]&lt;30,"Young",IF(Table2[[#This Row],[Customer_Age]]&lt;45,"Middle Age","Old"))</f>
        <v>Middle Age</v>
      </c>
      <c r="M2586" s="3">
        <f>IF(Table2[[#This Row],[Delivery_Time_Days]]&gt;=7,Table2[[#This Row],[Customer_Rating]],"")</f>
        <v>2.6</v>
      </c>
      <c r="N2586" s="3" t="str">
        <f>IF(Table2[[#This Row],[Delivery_Time_Days]]&lt;7,Table2[[#This Row],[Customer_Rating]],"")</f>
        <v/>
      </c>
    </row>
    <row r="2587" spans="1:14" x14ac:dyDescent="0.3">
      <c r="A2587">
        <v>2586</v>
      </c>
      <c r="B2587">
        <v>56</v>
      </c>
      <c r="C2587" t="s">
        <v>14</v>
      </c>
      <c r="D2587" t="s">
        <v>20</v>
      </c>
      <c r="E2587" t="s">
        <v>12</v>
      </c>
      <c r="F2587" s="2">
        <v>296.18</v>
      </c>
      <c r="G2587">
        <v>4</v>
      </c>
      <c r="H2587" s="3">
        <v>2.1</v>
      </c>
      <c r="I2587" t="s">
        <v>13</v>
      </c>
      <c r="J2587" s="1">
        <v>47147</v>
      </c>
      <c r="K2587" s="1">
        <f>Table2[[#This Row],[Order_Date]]+Table2[[#This Row],[Delivery_Time_Days]]</f>
        <v>47151</v>
      </c>
      <c r="L2587" t="str">
        <f>IF(Table2[[#This Row],[Customer_Age]]&lt;30,"Young",IF(Table2[[#This Row],[Customer_Age]]&lt;45,"Middle Age","Old"))</f>
        <v>Old</v>
      </c>
      <c r="M2587" s="3" t="str">
        <f>IF(Table2[[#This Row],[Delivery_Time_Days]]&gt;=7,Table2[[#This Row],[Customer_Rating]],"")</f>
        <v/>
      </c>
      <c r="N2587" s="3">
        <f>IF(Table2[[#This Row],[Delivery_Time_Days]]&lt;7,Table2[[#This Row],[Customer_Rating]],"")</f>
        <v>2.1</v>
      </c>
    </row>
    <row r="2588" spans="1:14" x14ac:dyDescent="0.3">
      <c r="A2588">
        <v>2587</v>
      </c>
      <c r="B2588">
        <v>63</v>
      </c>
      <c r="C2588" t="s">
        <v>14</v>
      </c>
      <c r="D2588" t="s">
        <v>11</v>
      </c>
      <c r="E2588" t="s">
        <v>16</v>
      </c>
      <c r="F2588" s="2">
        <v>1263.33</v>
      </c>
      <c r="G2588">
        <v>5</v>
      </c>
      <c r="H2588" s="3">
        <v>3.9</v>
      </c>
      <c r="I2588" t="s">
        <v>17</v>
      </c>
      <c r="J2588" s="1">
        <v>47148</v>
      </c>
      <c r="K2588" s="1">
        <f>Table2[[#This Row],[Order_Date]]+Table2[[#This Row],[Delivery_Time_Days]]</f>
        <v>47153</v>
      </c>
      <c r="L2588" t="str">
        <f>IF(Table2[[#This Row],[Customer_Age]]&lt;30,"Young",IF(Table2[[#This Row],[Customer_Age]]&lt;45,"Middle Age","Old"))</f>
        <v>Old</v>
      </c>
      <c r="M2588" s="3" t="str">
        <f>IF(Table2[[#This Row],[Delivery_Time_Days]]&gt;=7,Table2[[#This Row],[Customer_Rating]],"")</f>
        <v/>
      </c>
      <c r="N2588" s="3">
        <f>IF(Table2[[#This Row],[Delivery_Time_Days]]&lt;7,Table2[[#This Row],[Customer_Rating]],"")</f>
        <v>3.9</v>
      </c>
    </row>
    <row r="2589" spans="1:14" x14ac:dyDescent="0.3">
      <c r="A2589">
        <v>2588</v>
      </c>
      <c r="B2589">
        <v>22</v>
      </c>
      <c r="C2589" t="s">
        <v>14</v>
      </c>
      <c r="D2589" t="s">
        <v>25</v>
      </c>
      <c r="E2589" t="s">
        <v>24</v>
      </c>
      <c r="F2589" s="2">
        <v>1493.25</v>
      </c>
      <c r="G2589">
        <v>6</v>
      </c>
      <c r="H2589" s="3">
        <v>4.3</v>
      </c>
      <c r="I2589" t="s">
        <v>13</v>
      </c>
      <c r="J2589" s="1">
        <v>47149</v>
      </c>
      <c r="K2589" s="1">
        <f>Table2[[#This Row],[Order_Date]]+Table2[[#This Row],[Delivery_Time_Days]]</f>
        <v>47155</v>
      </c>
      <c r="L2589" t="str">
        <f>IF(Table2[[#This Row],[Customer_Age]]&lt;30,"Young",IF(Table2[[#This Row],[Customer_Age]]&lt;45,"Middle Age","Old"))</f>
        <v>Young</v>
      </c>
      <c r="M2589" s="3" t="str">
        <f>IF(Table2[[#This Row],[Delivery_Time_Days]]&gt;=7,Table2[[#This Row],[Customer_Rating]],"")</f>
        <v/>
      </c>
      <c r="N2589" s="3">
        <f>IF(Table2[[#This Row],[Delivery_Time_Days]]&lt;7,Table2[[#This Row],[Customer_Rating]],"")</f>
        <v>4.3</v>
      </c>
    </row>
    <row r="2590" spans="1:14" x14ac:dyDescent="0.3">
      <c r="A2590">
        <v>2589</v>
      </c>
      <c r="B2590">
        <v>44</v>
      </c>
      <c r="C2590" t="s">
        <v>23</v>
      </c>
      <c r="D2590" t="s">
        <v>11</v>
      </c>
      <c r="E2590" t="s">
        <v>24</v>
      </c>
      <c r="F2590" s="2">
        <v>766.29</v>
      </c>
      <c r="G2590">
        <v>11</v>
      </c>
      <c r="H2590" s="3">
        <v>1.2</v>
      </c>
      <c r="I2590" t="s">
        <v>17</v>
      </c>
      <c r="J2590" s="1">
        <v>47150</v>
      </c>
      <c r="K2590" s="1">
        <f>Table2[[#This Row],[Order_Date]]+Table2[[#This Row],[Delivery_Time_Days]]</f>
        <v>47161</v>
      </c>
      <c r="L2590" t="str">
        <f>IF(Table2[[#This Row],[Customer_Age]]&lt;30,"Young",IF(Table2[[#This Row],[Customer_Age]]&lt;45,"Middle Age","Old"))</f>
        <v>Middle Age</v>
      </c>
      <c r="M2590" s="3">
        <f>IF(Table2[[#This Row],[Delivery_Time_Days]]&gt;=7,Table2[[#This Row],[Customer_Rating]],"")</f>
        <v>1.2</v>
      </c>
      <c r="N2590" s="3" t="str">
        <f>IF(Table2[[#This Row],[Delivery_Time_Days]]&lt;7,Table2[[#This Row],[Customer_Rating]],"")</f>
        <v/>
      </c>
    </row>
    <row r="2591" spans="1:14" x14ac:dyDescent="0.3">
      <c r="A2591">
        <v>2590</v>
      </c>
      <c r="B2591">
        <v>31</v>
      </c>
      <c r="C2591" t="s">
        <v>10</v>
      </c>
      <c r="D2591" t="s">
        <v>11</v>
      </c>
      <c r="E2591" t="s">
        <v>12</v>
      </c>
      <c r="F2591" s="2">
        <v>762.16</v>
      </c>
      <c r="G2591">
        <v>5</v>
      </c>
      <c r="H2591" s="3">
        <v>3.9</v>
      </c>
      <c r="I2591" t="s">
        <v>17</v>
      </c>
      <c r="J2591" s="1">
        <v>47151</v>
      </c>
      <c r="K2591" s="1">
        <f>Table2[[#This Row],[Order_Date]]+Table2[[#This Row],[Delivery_Time_Days]]</f>
        <v>47156</v>
      </c>
      <c r="L2591" t="str">
        <f>IF(Table2[[#This Row],[Customer_Age]]&lt;30,"Young",IF(Table2[[#This Row],[Customer_Age]]&lt;45,"Middle Age","Old"))</f>
        <v>Middle Age</v>
      </c>
      <c r="M2591" s="3" t="str">
        <f>IF(Table2[[#This Row],[Delivery_Time_Days]]&gt;=7,Table2[[#This Row],[Customer_Rating]],"")</f>
        <v/>
      </c>
      <c r="N2591" s="3">
        <f>IF(Table2[[#This Row],[Delivery_Time_Days]]&lt;7,Table2[[#This Row],[Customer_Rating]],"")</f>
        <v>3.9</v>
      </c>
    </row>
    <row r="2592" spans="1:14" x14ac:dyDescent="0.3">
      <c r="A2592">
        <v>2591</v>
      </c>
      <c r="B2592">
        <v>18</v>
      </c>
      <c r="C2592" t="s">
        <v>23</v>
      </c>
      <c r="D2592" t="s">
        <v>22</v>
      </c>
      <c r="E2592" t="s">
        <v>19</v>
      </c>
      <c r="F2592" s="2">
        <v>241.06</v>
      </c>
      <c r="G2592">
        <v>5</v>
      </c>
      <c r="H2592" s="3">
        <v>2.9</v>
      </c>
      <c r="I2592" t="s">
        <v>13</v>
      </c>
      <c r="J2592" s="1">
        <v>47152</v>
      </c>
      <c r="K2592" s="1">
        <f>Table2[[#This Row],[Order_Date]]+Table2[[#This Row],[Delivery_Time_Days]]</f>
        <v>47157</v>
      </c>
      <c r="L2592" t="str">
        <f>IF(Table2[[#This Row],[Customer_Age]]&lt;30,"Young",IF(Table2[[#This Row],[Customer_Age]]&lt;45,"Middle Age","Old"))</f>
        <v>Young</v>
      </c>
      <c r="M2592" s="3" t="str">
        <f>IF(Table2[[#This Row],[Delivery_Time_Days]]&gt;=7,Table2[[#This Row],[Customer_Rating]],"")</f>
        <v/>
      </c>
      <c r="N2592" s="3">
        <f>IF(Table2[[#This Row],[Delivery_Time_Days]]&lt;7,Table2[[#This Row],[Customer_Rating]],"")</f>
        <v>2.9</v>
      </c>
    </row>
    <row r="2593" spans="1:14" x14ac:dyDescent="0.3">
      <c r="A2593">
        <v>2592</v>
      </c>
      <c r="B2593">
        <v>46</v>
      </c>
      <c r="C2593" t="s">
        <v>14</v>
      </c>
      <c r="D2593" t="s">
        <v>22</v>
      </c>
      <c r="E2593" t="s">
        <v>16</v>
      </c>
      <c r="F2593" s="2">
        <v>574.46</v>
      </c>
      <c r="G2593">
        <v>1</v>
      </c>
      <c r="H2593" s="3">
        <v>1.9</v>
      </c>
      <c r="I2593" t="s">
        <v>13</v>
      </c>
      <c r="J2593" s="1">
        <v>47153</v>
      </c>
      <c r="K2593" s="1">
        <f>Table2[[#This Row],[Order_Date]]+Table2[[#This Row],[Delivery_Time_Days]]</f>
        <v>47154</v>
      </c>
      <c r="L2593" t="str">
        <f>IF(Table2[[#This Row],[Customer_Age]]&lt;30,"Young",IF(Table2[[#This Row],[Customer_Age]]&lt;45,"Middle Age","Old"))</f>
        <v>Old</v>
      </c>
      <c r="M2593" s="3" t="str">
        <f>IF(Table2[[#This Row],[Delivery_Time_Days]]&gt;=7,Table2[[#This Row],[Customer_Rating]],"")</f>
        <v/>
      </c>
      <c r="N2593" s="3">
        <f>IF(Table2[[#This Row],[Delivery_Time_Days]]&lt;7,Table2[[#This Row],[Customer_Rating]],"")</f>
        <v>1.9</v>
      </c>
    </row>
    <row r="2594" spans="1:14" x14ac:dyDescent="0.3">
      <c r="A2594">
        <v>2593</v>
      </c>
      <c r="B2594">
        <v>25</v>
      </c>
      <c r="C2594" t="s">
        <v>14</v>
      </c>
      <c r="D2594" t="s">
        <v>25</v>
      </c>
      <c r="E2594" t="s">
        <v>12</v>
      </c>
      <c r="F2594" s="2">
        <v>742.07</v>
      </c>
      <c r="G2594">
        <v>8</v>
      </c>
      <c r="H2594" s="3">
        <v>4.4000000000000004</v>
      </c>
      <c r="I2594" t="s">
        <v>17</v>
      </c>
      <c r="J2594" s="1">
        <v>47154</v>
      </c>
      <c r="K2594" s="1">
        <f>Table2[[#This Row],[Order_Date]]+Table2[[#This Row],[Delivery_Time_Days]]</f>
        <v>47162</v>
      </c>
      <c r="L2594" t="str">
        <f>IF(Table2[[#This Row],[Customer_Age]]&lt;30,"Young",IF(Table2[[#This Row],[Customer_Age]]&lt;45,"Middle Age","Old"))</f>
        <v>Young</v>
      </c>
      <c r="M2594" s="3">
        <f>IF(Table2[[#This Row],[Delivery_Time_Days]]&gt;=7,Table2[[#This Row],[Customer_Rating]],"")</f>
        <v>4.4000000000000004</v>
      </c>
      <c r="N2594" s="3" t="str">
        <f>IF(Table2[[#This Row],[Delivery_Time_Days]]&lt;7,Table2[[#This Row],[Customer_Rating]],"")</f>
        <v/>
      </c>
    </row>
    <row r="2595" spans="1:14" x14ac:dyDescent="0.3">
      <c r="A2595">
        <v>2594</v>
      </c>
      <c r="B2595">
        <v>44</v>
      </c>
      <c r="C2595" t="s">
        <v>14</v>
      </c>
      <c r="D2595" t="s">
        <v>22</v>
      </c>
      <c r="E2595" t="s">
        <v>24</v>
      </c>
      <c r="F2595" s="2">
        <v>561.71</v>
      </c>
      <c r="G2595">
        <v>4</v>
      </c>
      <c r="H2595" s="3">
        <v>3.2</v>
      </c>
      <c r="I2595" t="s">
        <v>17</v>
      </c>
      <c r="J2595" s="1">
        <v>47155</v>
      </c>
      <c r="K2595" s="1">
        <f>Table2[[#This Row],[Order_Date]]+Table2[[#This Row],[Delivery_Time_Days]]</f>
        <v>47159</v>
      </c>
      <c r="L2595" t="str">
        <f>IF(Table2[[#This Row],[Customer_Age]]&lt;30,"Young",IF(Table2[[#This Row],[Customer_Age]]&lt;45,"Middle Age","Old"))</f>
        <v>Middle Age</v>
      </c>
      <c r="M2595" s="3" t="str">
        <f>IF(Table2[[#This Row],[Delivery_Time_Days]]&gt;=7,Table2[[#This Row],[Customer_Rating]],"")</f>
        <v/>
      </c>
      <c r="N2595" s="3">
        <f>IF(Table2[[#This Row],[Delivery_Time_Days]]&lt;7,Table2[[#This Row],[Customer_Rating]],"")</f>
        <v>3.2</v>
      </c>
    </row>
    <row r="2596" spans="1:14" x14ac:dyDescent="0.3">
      <c r="A2596">
        <v>2595</v>
      </c>
      <c r="B2596">
        <v>20</v>
      </c>
      <c r="C2596" t="s">
        <v>23</v>
      </c>
      <c r="D2596" t="s">
        <v>15</v>
      </c>
      <c r="E2596" t="s">
        <v>24</v>
      </c>
      <c r="F2596" s="2">
        <v>1424.3</v>
      </c>
      <c r="G2596">
        <v>2</v>
      </c>
      <c r="H2596" s="3">
        <v>2.5</v>
      </c>
      <c r="I2596" t="s">
        <v>13</v>
      </c>
      <c r="J2596" s="1">
        <v>47156</v>
      </c>
      <c r="K2596" s="1">
        <f>Table2[[#This Row],[Order_Date]]+Table2[[#This Row],[Delivery_Time_Days]]</f>
        <v>47158</v>
      </c>
      <c r="L2596" t="str">
        <f>IF(Table2[[#This Row],[Customer_Age]]&lt;30,"Young",IF(Table2[[#This Row],[Customer_Age]]&lt;45,"Middle Age","Old"))</f>
        <v>Young</v>
      </c>
      <c r="M2596" s="3" t="str">
        <f>IF(Table2[[#This Row],[Delivery_Time_Days]]&gt;=7,Table2[[#This Row],[Customer_Rating]],"")</f>
        <v/>
      </c>
      <c r="N2596" s="3">
        <f>IF(Table2[[#This Row],[Delivery_Time_Days]]&lt;7,Table2[[#This Row],[Customer_Rating]],"")</f>
        <v>2.5</v>
      </c>
    </row>
    <row r="2597" spans="1:14" x14ac:dyDescent="0.3">
      <c r="A2597">
        <v>2596</v>
      </c>
      <c r="B2597">
        <v>47</v>
      </c>
      <c r="C2597" t="s">
        <v>23</v>
      </c>
      <c r="D2597" t="s">
        <v>15</v>
      </c>
      <c r="E2597" t="s">
        <v>24</v>
      </c>
      <c r="F2597" s="2">
        <v>110.33</v>
      </c>
      <c r="G2597">
        <v>7</v>
      </c>
      <c r="H2597" s="3">
        <v>1.9</v>
      </c>
      <c r="I2597" t="s">
        <v>13</v>
      </c>
      <c r="J2597" s="1">
        <v>47157</v>
      </c>
      <c r="K2597" s="1">
        <f>Table2[[#This Row],[Order_Date]]+Table2[[#This Row],[Delivery_Time_Days]]</f>
        <v>47164</v>
      </c>
      <c r="L2597" t="str">
        <f>IF(Table2[[#This Row],[Customer_Age]]&lt;30,"Young",IF(Table2[[#This Row],[Customer_Age]]&lt;45,"Middle Age","Old"))</f>
        <v>Old</v>
      </c>
      <c r="M2597" s="3">
        <f>IF(Table2[[#This Row],[Delivery_Time_Days]]&gt;=7,Table2[[#This Row],[Customer_Rating]],"")</f>
        <v>1.9</v>
      </c>
      <c r="N2597" s="3" t="str">
        <f>IF(Table2[[#This Row],[Delivery_Time_Days]]&lt;7,Table2[[#This Row],[Customer_Rating]],"")</f>
        <v/>
      </c>
    </row>
    <row r="2598" spans="1:14" x14ac:dyDescent="0.3">
      <c r="A2598">
        <v>2597</v>
      </c>
      <c r="B2598">
        <v>34</v>
      </c>
      <c r="C2598" t="s">
        <v>14</v>
      </c>
      <c r="D2598" t="s">
        <v>15</v>
      </c>
      <c r="E2598" t="s">
        <v>19</v>
      </c>
      <c r="F2598" s="2">
        <v>1247.74</v>
      </c>
      <c r="G2598">
        <v>6</v>
      </c>
      <c r="H2598" s="3">
        <v>4.5</v>
      </c>
      <c r="I2598" t="s">
        <v>17</v>
      </c>
      <c r="J2598" s="1">
        <v>47158</v>
      </c>
      <c r="K2598" s="1">
        <f>Table2[[#This Row],[Order_Date]]+Table2[[#This Row],[Delivery_Time_Days]]</f>
        <v>47164</v>
      </c>
      <c r="L2598" t="str">
        <f>IF(Table2[[#This Row],[Customer_Age]]&lt;30,"Young",IF(Table2[[#This Row],[Customer_Age]]&lt;45,"Middle Age","Old"))</f>
        <v>Middle Age</v>
      </c>
      <c r="M2598" s="3" t="str">
        <f>IF(Table2[[#This Row],[Delivery_Time_Days]]&gt;=7,Table2[[#This Row],[Customer_Rating]],"")</f>
        <v/>
      </c>
      <c r="N2598" s="3">
        <f>IF(Table2[[#This Row],[Delivery_Time_Days]]&lt;7,Table2[[#This Row],[Customer_Rating]],"")</f>
        <v>4.5</v>
      </c>
    </row>
    <row r="2599" spans="1:14" x14ac:dyDescent="0.3">
      <c r="A2599">
        <v>2598</v>
      </c>
      <c r="B2599">
        <v>22</v>
      </c>
      <c r="C2599" t="s">
        <v>14</v>
      </c>
      <c r="D2599" t="s">
        <v>15</v>
      </c>
      <c r="E2599" t="s">
        <v>19</v>
      </c>
      <c r="F2599" s="2">
        <v>1173.6600000000001</v>
      </c>
      <c r="G2599">
        <v>1</v>
      </c>
      <c r="H2599" s="3">
        <v>4.8</v>
      </c>
      <c r="I2599" t="s">
        <v>13</v>
      </c>
      <c r="J2599" s="1">
        <v>47159</v>
      </c>
      <c r="K2599" s="1">
        <f>Table2[[#This Row],[Order_Date]]+Table2[[#This Row],[Delivery_Time_Days]]</f>
        <v>47160</v>
      </c>
      <c r="L2599" t="str">
        <f>IF(Table2[[#This Row],[Customer_Age]]&lt;30,"Young",IF(Table2[[#This Row],[Customer_Age]]&lt;45,"Middle Age","Old"))</f>
        <v>Young</v>
      </c>
      <c r="M2599" s="3" t="str">
        <f>IF(Table2[[#This Row],[Delivery_Time_Days]]&gt;=7,Table2[[#This Row],[Customer_Rating]],"")</f>
        <v/>
      </c>
      <c r="N2599" s="3">
        <f>IF(Table2[[#This Row],[Delivery_Time_Days]]&lt;7,Table2[[#This Row],[Customer_Rating]],"")</f>
        <v>4.8</v>
      </c>
    </row>
    <row r="2600" spans="1:14" x14ac:dyDescent="0.3">
      <c r="A2600">
        <v>2599</v>
      </c>
      <c r="B2600">
        <v>40</v>
      </c>
      <c r="C2600" t="s">
        <v>14</v>
      </c>
      <c r="D2600" t="s">
        <v>18</v>
      </c>
      <c r="E2600" t="s">
        <v>21</v>
      </c>
      <c r="F2600" s="2">
        <v>1329.93</v>
      </c>
      <c r="G2600">
        <v>14</v>
      </c>
      <c r="H2600" s="3">
        <v>3.7</v>
      </c>
      <c r="I2600" t="s">
        <v>17</v>
      </c>
      <c r="J2600" s="1">
        <v>47160</v>
      </c>
      <c r="K2600" s="1">
        <f>Table2[[#This Row],[Order_Date]]+Table2[[#This Row],[Delivery_Time_Days]]</f>
        <v>47174</v>
      </c>
      <c r="L2600" t="str">
        <f>IF(Table2[[#This Row],[Customer_Age]]&lt;30,"Young",IF(Table2[[#This Row],[Customer_Age]]&lt;45,"Middle Age","Old"))</f>
        <v>Middle Age</v>
      </c>
      <c r="M2600" s="3">
        <f>IF(Table2[[#This Row],[Delivery_Time_Days]]&gt;=7,Table2[[#This Row],[Customer_Rating]],"")</f>
        <v>3.7</v>
      </c>
      <c r="N2600" s="3" t="str">
        <f>IF(Table2[[#This Row],[Delivery_Time_Days]]&lt;7,Table2[[#This Row],[Customer_Rating]],"")</f>
        <v/>
      </c>
    </row>
    <row r="2601" spans="1:14" x14ac:dyDescent="0.3">
      <c r="A2601">
        <v>2600</v>
      </c>
      <c r="B2601">
        <v>68</v>
      </c>
      <c r="C2601" t="s">
        <v>23</v>
      </c>
      <c r="D2601" t="s">
        <v>18</v>
      </c>
      <c r="E2601" t="s">
        <v>12</v>
      </c>
      <c r="F2601" s="2">
        <v>6.27</v>
      </c>
      <c r="G2601">
        <v>2</v>
      </c>
      <c r="H2601" s="3">
        <v>2.1</v>
      </c>
      <c r="I2601" t="s">
        <v>17</v>
      </c>
      <c r="J2601" s="1">
        <v>47161</v>
      </c>
      <c r="K2601" s="1">
        <f>Table2[[#This Row],[Order_Date]]+Table2[[#This Row],[Delivery_Time_Days]]</f>
        <v>47163</v>
      </c>
      <c r="L2601" t="str">
        <f>IF(Table2[[#This Row],[Customer_Age]]&lt;30,"Young",IF(Table2[[#This Row],[Customer_Age]]&lt;45,"Middle Age","Old"))</f>
        <v>Old</v>
      </c>
      <c r="M2601" s="3" t="str">
        <f>IF(Table2[[#This Row],[Delivery_Time_Days]]&gt;=7,Table2[[#This Row],[Customer_Rating]],"")</f>
        <v/>
      </c>
      <c r="N2601" s="3">
        <f>IF(Table2[[#This Row],[Delivery_Time_Days]]&lt;7,Table2[[#This Row],[Customer_Rating]],"")</f>
        <v>2.1</v>
      </c>
    </row>
    <row r="2602" spans="1:14" x14ac:dyDescent="0.3">
      <c r="A2602">
        <v>2601</v>
      </c>
      <c r="B2602">
        <v>20</v>
      </c>
      <c r="C2602" t="s">
        <v>23</v>
      </c>
      <c r="D2602" t="s">
        <v>25</v>
      </c>
      <c r="E2602" t="s">
        <v>19</v>
      </c>
      <c r="F2602" s="2">
        <v>654.01</v>
      </c>
      <c r="G2602">
        <v>3</v>
      </c>
      <c r="H2602" s="3">
        <v>4.3</v>
      </c>
      <c r="I2602" t="s">
        <v>17</v>
      </c>
      <c r="J2602" s="1">
        <v>47162</v>
      </c>
      <c r="K2602" s="1">
        <f>Table2[[#This Row],[Order_Date]]+Table2[[#This Row],[Delivery_Time_Days]]</f>
        <v>47165</v>
      </c>
      <c r="L2602" t="str">
        <f>IF(Table2[[#This Row],[Customer_Age]]&lt;30,"Young",IF(Table2[[#This Row],[Customer_Age]]&lt;45,"Middle Age","Old"))</f>
        <v>Young</v>
      </c>
      <c r="M2602" s="3" t="str">
        <f>IF(Table2[[#This Row],[Delivery_Time_Days]]&gt;=7,Table2[[#This Row],[Customer_Rating]],"")</f>
        <v/>
      </c>
      <c r="N2602" s="3">
        <f>IF(Table2[[#This Row],[Delivery_Time_Days]]&lt;7,Table2[[#This Row],[Customer_Rating]],"")</f>
        <v>4.3</v>
      </c>
    </row>
    <row r="2603" spans="1:14" x14ac:dyDescent="0.3">
      <c r="A2603">
        <v>2602</v>
      </c>
      <c r="B2603">
        <v>27</v>
      </c>
      <c r="C2603" t="s">
        <v>23</v>
      </c>
      <c r="D2603" t="s">
        <v>22</v>
      </c>
      <c r="E2603" t="s">
        <v>24</v>
      </c>
      <c r="F2603" s="2">
        <v>696.95</v>
      </c>
      <c r="G2603">
        <v>10</v>
      </c>
      <c r="H2603" s="3">
        <v>4.9000000000000004</v>
      </c>
      <c r="I2603" t="s">
        <v>13</v>
      </c>
      <c r="J2603" s="1">
        <v>47163</v>
      </c>
      <c r="K2603" s="1">
        <f>Table2[[#This Row],[Order_Date]]+Table2[[#This Row],[Delivery_Time_Days]]</f>
        <v>47173</v>
      </c>
      <c r="L2603" t="str">
        <f>IF(Table2[[#This Row],[Customer_Age]]&lt;30,"Young",IF(Table2[[#This Row],[Customer_Age]]&lt;45,"Middle Age","Old"))</f>
        <v>Young</v>
      </c>
      <c r="M2603" s="3">
        <f>IF(Table2[[#This Row],[Delivery_Time_Days]]&gt;=7,Table2[[#This Row],[Customer_Rating]],"")</f>
        <v>4.9000000000000004</v>
      </c>
      <c r="N2603" s="3" t="str">
        <f>IF(Table2[[#This Row],[Delivery_Time_Days]]&lt;7,Table2[[#This Row],[Customer_Rating]],"")</f>
        <v/>
      </c>
    </row>
    <row r="2604" spans="1:14" x14ac:dyDescent="0.3">
      <c r="A2604">
        <v>2603</v>
      </c>
      <c r="B2604">
        <v>30</v>
      </c>
      <c r="C2604" t="s">
        <v>23</v>
      </c>
      <c r="D2604" t="s">
        <v>11</v>
      </c>
      <c r="E2604" t="s">
        <v>21</v>
      </c>
      <c r="F2604" s="2">
        <v>1071.49</v>
      </c>
      <c r="G2604">
        <v>3</v>
      </c>
      <c r="H2604" s="3">
        <v>2.2000000000000002</v>
      </c>
      <c r="I2604" t="s">
        <v>17</v>
      </c>
      <c r="J2604" s="1">
        <v>47164</v>
      </c>
      <c r="K2604" s="1">
        <f>Table2[[#This Row],[Order_Date]]+Table2[[#This Row],[Delivery_Time_Days]]</f>
        <v>47167</v>
      </c>
      <c r="L2604" t="str">
        <f>IF(Table2[[#This Row],[Customer_Age]]&lt;30,"Young",IF(Table2[[#This Row],[Customer_Age]]&lt;45,"Middle Age","Old"))</f>
        <v>Middle Age</v>
      </c>
      <c r="M2604" s="3" t="str">
        <f>IF(Table2[[#This Row],[Delivery_Time_Days]]&gt;=7,Table2[[#This Row],[Customer_Rating]],"")</f>
        <v/>
      </c>
      <c r="N2604" s="3">
        <f>IF(Table2[[#This Row],[Delivery_Time_Days]]&lt;7,Table2[[#This Row],[Customer_Rating]],"")</f>
        <v>2.2000000000000002</v>
      </c>
    </row>
    <row r="2605" spans="1:14" x14ac:dyDescent="0.3">
      <c r="A2605">
        <v>2604</v>
      </c>
      <c r="B2605">
        <v>20</v>
      </c>
      <c r="C2605" t="s">
        <v>14</v>
      </c>
      <c r="D2605" t="s">
        <v>18</v>
      </c>
      <c r="E2605" t="s">
        <v>24</v>
      </c>
      <c r="F2605" s="2">
        <v>1272.6199999999999</v>
      </c>
      <c r="G2605">
        <v>9</v>
      </c>
      <c r="H2605" s="3">
        <v>3.9</v>
      </c>
      <c r="I2605" t="s">
        <v>17</v>
      </c>
      <c r="J2605" s="1">
        <v>47165</v>
      </c>
      <c r="K2605" s="1">
        <f>Table2[[#This Row],[Order_Date]]+Table2[[#This Row],[Delivery_Time_Days]]</f>
        <v>47174</v>
      </c>
      <c r="L2605" t="str">
        <f>IF(Table2[[#This Row],[Customer_Age]]&lt;30,"Young",IF(Table2[[#This Row],[Customer_Age]]&lt;45,"Middle Age","Old"))</f>
        <v>Young</v>
      </c>
      <c r="M2605" s="3">
        <f>IF(Table2[[#This Row],[Delivery_Time_Days]]&gt;=7,Table2[[#This Row],[Customer_Rating]],"")</f>
        <v>3.9</v>
      </c>
      <c r="N2605" s="3" t="str">
        <f>IF(Table2[[#This Row],[Delivery_Time_Days]]&lt;7,Table2[[#This Row],[Customer_Rating]],"")</f>
        <v/>
      </c>
    </row>
    <row r="2606" spans="1:14" x14ac:dyDescent="0.3">
      <c r="A2606">
        <v>2605</v>
      </c>
      <c r="B2606">
        <v>62</v>
      </c>
      <c r="C2606" t="s">
        <v>23</v>
      </c>
      <c r="D2606" t="s">
        <v>11</v>
      </c>
      <c r="E2606" t="s">
        <v>12</v>
      </c>
      <c r="F2606" s="2">
        <v>1173.31</v>
      </c>
      <c r="G2606">
        <v>10</v>
      </c>
      <c r="H2606" s="3">
        <v>1.8</v>
      </c>
      <c r="I2606" t="s">
        <v>13</v>
      </c>
      <c r="J2606" s="1">
        <v>47166</v>
      </c>
      <c r="K2606" s="1">
        <f>Table2[[#This Row],[Order_Date]]+Table2[[#This Row],[Delivery_Time_Days]]</f>
        <v>47176</v>
      </c>
      <c r="L2606" t="str">
        <f>IF(Table2[[#This Row],[Customer_Age]]&lt;30,"Young",IF(Table2[[#This Row],[Customer_Age]]&lt;45,"Middle Age","Old"))</f>
        <v>Old</v>
      </c>
      <c r="M2606" s="3">
        <f>IF(Table2[[#This Row],[Delivery_Time_Days]]&gt;=7,Table2[[#This Row],[Customer_Rating]],"")</f>
        <v>1.8</v>
      </c>
      <c r="N2606" s="3" t="str">
        <f>IF(Table2[[#This Row],[Delivery_Time_Days]]&lt;7,Table2[[#This Row],[Customer_Rating]],"")</f>
        <v/>
      </c>
    </row>
    <row r="2607" spans="1:14" x14ac:dyDescent="0.3">
      <c r="A2607">
        <v>2606</v>
      </c>
      <c r="B2607">
        <v>59</v>
      </c>
      <c r="C2607" t="s">
        <v>23</v>
      </c>
      <c r="D2607" t="s">
        <v>25</v>
      </c>
      <c r="E2607" t="s">
        <v>24</v>
      </c>
      <c r="F2607" s="2">
        <v>769.55</v>
      </c>
      <c r="G2607">
        <v>1</v>
      </c>
      <c r="H2607" s="3">
        <v>2.5</v>
      </c>
      <c r="I2607" t="s">
        <v>13</v>
      </c>
      <c r="J2607" s="1">
        <v>47167</v>
      </c>
      <c r="K2607" s="1">
        <f>Table2[[#This Row],[Order_Date]]+Table2[[#This Row],[Delivery_Time_Days]]</f>
        <v>47168</v>
      </c>
      <c r="L2607" t="str">
        <f>IF(Table2[[#This Row],[Customer_Age]]&lt;30,"Young",IF(Table2[[#This Row],[Customer_Age]]&lt;45,"Middle Age","Old"))</f>
        <v>Old</v>
      </c>
      <c r="M2607" s="3" t="str">
        <f>IF(Table2[[#This Row],[Delivery_Time_Days]]&gt;=7,Table2[[#This Row],[Customer_Rating]],"")</f>
        <v/>
      </c>
      <c r="N2607" s="3">
        <f>IF(Table2[[#This Row],[Delivery_Time_Days]]&lt;7,Table2[[#This Row],[Customer_Rating]],"")</f>
        <v>2.5</v>
      </c>
    </row>
    <row r="2608" spans="1:14" x14ac:dyDescent="0.3">
      <c r="A2608">
        <v>2607</v>
      </c>
      <c r="B2608">
        <v>34</v>
      </c>
      <c r="C2608" t="s">
        <v>23</v>
      </c>
      <c r="D2608" t="s">
        <v>22</v>
      </c>
      <c r="E2608" t="s">
        <v>21</v>
      </c>
      <c r="F2608" s="2">
        <v>1416.91</v>
      </c>
      <c r="G2608">
        <v>3</v>
      </c>
      <c r="H2608" s="3">
        <v>4</v>
      </c>
      <c r="I2608" t="s">
        <v>17</v>
      </c>
      <c r="J2608" s="1">
        <v>47168</v>
      </c>
      <c r="K2608" s="1">
        <f>Table2[[#This Row],[Order_Date]]+Table2[[#This Row],[Delivery_Time_Days]]</f>
        <v>47171</v>
      </c>
      <c r="L2608" t="str">
        <f>IF(Table2[[#This Row],[Customer_Age]]&lt;30,"Young",IF(Table2[[#This Row],[Customer_Age]]&lt;45,"Middle Age","Old"))</f>
        <v>Middle Age</v>
      </c>
      <c r="M2608" s="3" t="str">
        <f>IF(Table2[[#This Row],[Delivery_Time_Days]]&gt;=7,Table2[[#This Row],[Customer_Rating]],"")</f>
        <v/>
      </c>
      <c r="N2608" s="3">
        <f>IF(Table2[[#This Row],[Delivery_Time_Days]]&lt;7,Table2[[#This Row],[Customer_Rating]],"")</f>
        <v>4</v>
      </c>
    </row>
    <row r="2609" spans="1:14" x14ac:dyDescent="0.3">
      <c r="A2609">
        <v>2608</v>
      </c>
      <c r="B2609">
        <v>36</v>
      </c>
      <c r="C2609" t="s">
        <v>23</v>
      </c>
      <c r="D2609" t="s">
        <v>18</v>
      </c>
      <c r="E2609" t="s">
        <v>24</v>
      </c>
      <c r="F2609" s="2">
        <v>1079.31</v>
      </c>
      <c r="G2609">
        <v>7</v>
      </c>
      <c r="H2609" s="3">
        <v>2.5</v>
      </c>
      <c r="I2609" t="s">
        <v>17</v>
      </c>
      <c r="J2609" s="1">
        <v>47169</v>
      </c>
      <c r="K2609" s="1">
        <f>Table2[[#This Row],[Order_Date]]+Table2[[#This Row],[Delivery_Time_Days]]</f>
        <v>47176</v>
      </c>
      <c r="L2609" t="str">
        <f>IF(Table2[[#This Row],[Customer_Age]]&lt;30,"Young",IF(Table2[[#This Row],[Customer_Age]]&lt;45,"Middle Age","Old"))</f>
        <v>Middle Age</v>
      </c>
      <c r="M2609" s="3">
        <f>IF(Table2[[#This Row],[Delivery_Time_Days]]&gt;=7,Table2[[#This Row],[Customer_Rating]],"")</f>
        <v>2.5</v>
      </c>
      <c r="N2609" s="3" t="str">
        <f>IF(Table2[[#This Row],[Delivery_Time_Days]]&lt;7,Table2[[#This Row],[Customer_Rating]],"")</f>
        <v/>
      </c>
    </row>
    <row r="2610" spans="1:14" x14ac:dyDescent="0.3">
      <c r="A2610">
        <v>2609</v>
      </c>
      <c r="B2610">
        <v>66</v>
      </c>
      <c r="C2610" t="s">
        <v>23</v>
      </c>
      <c r="D2610" t="s">
        <v>11</v>
      </c>
      <c r="E2610" t="s">
        <v>24</v>
      </c>
      <c r="F2610" s="2">
        <v>551.92999999999995</v>
      </c>
      <c r="G2610">
        <v>5</v>
      </c>
      <c r="H2610" s="3">
        <v>3.2</v>
      </c>
      <c r="I2610" t="s">
        <v>13</v>
      </c>
      <c r="J2610" s="1">
        <v>47170</v>
      </c>
      <c r="K2610" s="1">
        <f>Table2[[#This Row],[Order_Date]]+Table2[[#This Row],[Delivery_Time_Days]]</f>
        <v>47175</v>
      </c>
      <c r="L2610" t="str">
        <f>IF(Table2[[#This Row],[Customer_Age]]&lt;30,"Young",IF(Table2[[#This Row],[Customer_Age]]&lt;45,"Middle Age","Old"))</f>
        <v>Old</v>
      </c>
      <c r="M2610" s="3" t="str">
        <f>IF(Table2[[#This Row],[Delivery_Time_Days]]&gt;=7,Table2[[#This Row],[Customer_Rating]],"")</f>
        <v/>
      </c>
      <c r="N2610" s="3">
        <f>IF(Table2[[#This Row],[Delivery_Time_Days]]&lt;7,Table2[[#This Row],[Customer_Rating]],"")</f>
        <v>3.2</v>
      </c>
    </row>
    <row r="2611" spans="1:14" x14ac:dyDescent="0.3">
      <c r="A2611">
        <v>2610</v>
      </c>
      <c r="B2611">
        <v>21</v>
      </c>
      <c r="C2611" t="s">
        <v>14</v>
      </c>
      <c r="D2611" t="s">
        <v>15</v>
      </c>
      <c r="E2611" t="s">
        <v>12</v>
      </c>
      <c r="F2611" s="2">
        <v>5.66</v>
      </c>
      <c r="G2611">
        <v>9</v>
      </c>
      <c r="H2611" s="3">
        <v>1.8</v>
      </c>
      <c r="I2611" t="s">
        <v>13</v>
      </c>
      <c r="J2611" s="1">
        <v>47171</v>
      </c>
      <c r="K2611" s="1">
        <f>Table2[[#This Row],[Order_Date]]+Table2[[#This Row],[Delivery_Time_Days]]</f>
        <v>47180</v>
      </c>
      <c r="L2611" t="str">
        <f>IF(Table2[[#This Row],[Customer_Age]]&lt;30,"Young",IF(Table2[[#This Row],[Customer_Age]]&lt;45,"Middle Age","Old"))</f>
        <v>Young</v>
      </c>
      <c r="M2611" s="3">
        <f>IF(Table2[[#This Row],[Delivery_Time_Days]]&gt;=7,Table2[[#This Row],[Customer_Rating]],"")</f>
        <v>1.8</v>
      </c>
      <c r="N2611" s="3" t="str">
        <f>IF(Table2[[#This Row],[Delivery_Time_Days]]&lt;7,Table2[[#This Row],[Customer_Rating]],"")</f>
        <v/>
      </c>
    </row>
    <row r="2612" spans="1:14" x14ac:dyDescent="0.3">
      <c r="A2612">
        <v>2611</v>
      </c>
      <c r="B2612">
        <v>25</v>
      </c>
      <c r="C2612" t="s">
        <v>14</v>
      </c>
      <c r="D2612" t="s">
        <v>15</v>
      </c>
      <c r="E2612" t="s">
        <v>21</v>
      </c>
      <c r="F2612" s="2">
        <v>1428.37</v>
      </c>
      <c r="G2612">
        <v>9</v>
      </c>
      <c r="H2612" s="3">
        <v>4.7</v>
      </c>
      <c r="I2612" t="s">
        <v>13</v>
      </c>
      <c r="J2612" s="1">
        <v>47172</v>
      </c>
      <c r="K2612" s="1">
        <f>Table2[[#This Row],[Order_Date]]+Table2[[#This Row],[Delivery_Time_Days]]</f>
        <v>47181</v>
      </c>
      <c r="L2612" t="str">
        <f>IF(Table2[[#This Row],[Customer_Age]]&lt;30,"Young",IF(Table2[[#This Row],[Customer_Age]]&lt;45,"Middle Age","Old"))</f>
        <v>Young</v>
      </c>
      <c r="M2612" s="3">
        <f>IF(Table2[[#This Row],[Delivery_Time_Days]]&gt;=7,Table2[[#This Row],[Customer_Rating]],"")</f>
        <v>4.7</v>
      </c>
      <c r="N2612" s="3" t="str">
        <f>IF(Table2[[#This Row],[Delivery_Time_Days]]&lt;7,Table2[[#This Row],[Customer_Rating]],"")</f>
        <v/>
      </c>
    </row>
    <row r="2613" spans="1:14" x14ac:dyDescent="0.3">
      <c r="A2613">
        <v>2612</v>
      </c>
      <c r="B2613">
        <v>68</v>
      </c>
      <c r="C2613" t="s">
        <v>14</v>
      </c>
      <c r="D2613" t="s">
        <v>15</v>
      </c>
      <c r="E2613" t="s">
        <v>19</v>
      </c>
      <c r="F2613" s="2">
        <v>161.75</v>
      </c>
      <c r="G2613">
        <v>14</v>
      </c>
      <c r="H2613" s="3">
        <v>4.9000000000000004</v>
      </c>
      <c r="I2613" t="s">
        <v>17</v>
      </c>
      <c r="J2613" s="1">
        <v>47173</v>
      </c>
      <c r="K2613" s="1">
        <f>Table2[[#This Row],[Order_Date]]+Table2[[#This Row],[Delivery_Time_Days]]</f>
        <v>47187</v>
      </c>
      <c r="L2613" t="str">
        <f>IF(Table2[[#This Row],[Customer_Age]]&lt;30,"Young",IF(Table2[[#This Row],[Customer_Age]]&lt;45,"Middle Age","Old"))</f>
        <v>Old</v>
      </c>
      <c r="M2613" s="3">
        <f>IF(Table2[[#This Row],[Delivery_Time_Days]]&gt;=7,Table2[[#This Row],[Customer_Rating]],"")</f>
        <v>4.9000000000000004</v>
      </c>
      <c r="N2613" s="3" t="str">
        <f>IF(Table2[[#This Row],[Delivery_Time_Days]]&lt;7,Table2[[#This Row],[Customer_Rating]],"")</f>
        <v/>
      </c>
    </row>
    <row r="2614" spans="1:14" x14ac:dyDescent="0.3">
      <c r="A2614">
        <v>2613</v>
      </c>
      <c r="B2614">
        <v>18</v>
      </c>
      <c r="C2614" t="s">
        <v>23</v>
      </c>
      <c r="D2614" t="s">
        <v>20</v>
      </c>
      <c r="E2614" t="s">
        <v>16</v>
      </c>
      <c r="F2614" s="2">
        <v>1311.84</v>
      </c>
      <c r="G2614">
        <v>5</v>
      </c>
      <c r="H2614" s="3">
        <v>2.5</v>
      </c>
      <c r="I2614" t="s">
        <v>17</v>
      </c>
      <c r="J2614" s="1">
        <v>47174</v>
      </c>
      <c r="K2614" s="1">
        <f>Table2[[#This Row],[Order_Date]]+Table2[[#This Row],[Delivery_Time_Days]]</f>
        <v>47179</v>
      </c>
      <c r="L2614" t="str">
        <f>IF(Table2[[#This Row],[Customer_Age]]&lt;30,"Young",IF(Table2[[#This Row],[Customer_Age]]&lt;45,"Middle Age","Old"))</f>
        <v>Young</v>
      </c>
      <c r="M2614" s="3" t="str">
        <f>IF(Table2[[#This Row],[Delivery_Time_Days]]&gt;=7,Table2[[#This Row],[Customer_Rating]],"")</f>
        <v/>
      </c>
      <c r="N2614" s="3">
        <f>IF(Table2[[#This Row],[Delivery_Time_Days]]&lt;7,Table2[[#This Row],[Customer_Rating]],"")</f>
        <v>2.5</v>
      </c>
    </row>
    <row r="2615" spans="1:14" x14ac:dyDescent="0.3">
      <c r="A2615">
        <v>2614</v>
      </c>
      <c r="B2615">
        <v>57</v>
      </c>
      <c r="C2615" t="s">
        <v>14</v>
      </c>
      <c r="D2615" t="s">
        <v>20</v>
      </c>
      <c r="E2615" t="s">
        <v>24</v>
      </c>
      <c r="F2615" s="2">
        <v>470.21</v>
      </c>
      <c r="G2615">
        <v>14</v>
      </c>
      <c r="H2615" s="3">
        <v>3.5</v>
      </c>
      <c r="I2615" t="s">
        <v>13</v>
      </c>
      <c r="J2615" s="1">
        <v>47175</v>
      </c>
      <c r="K2615" s="1">
        <f>Table2[[#This Row],[Order_Date]]+Table2[[#This Row],[Delivery_Time_Days]]</f>
        <v>47189</v>
      </c>
      <c r="L2615" t="str">
        <f>IF(Table2[[#This Row],[Customer_Age]]&lt;30,"Young",IF(Table2[[#This Row],[Customer_Age]]&lt;45,"Middle Age","Old"))</f>
        <v>Old</v>
      </c>
      <c r="M2615" s="3">
        <f>IF(Table2[[#This Row],[Delivery_Time_Days]]&gt;=7,Table2[[#This Row],[Customer_Rating]],"")</f>
        <v>3.5</v>
      </c>
      <c r="N2615" s="3" t="str">
        <f>IF(Table2[[#This Row],[Delivery_Time_Days]]&lt;7,Table2[[#This Row],[Customer_Rating]],"")</f>
        <v/>
      </c>
    </row>
    <row r="2616" spans="1:14" x14ac:dyDescent="0.3">
      <c r="A2616">
        <v>2615</v>
      </c>
      <c r="B2616">
        <v>42</v>
      </c>
      <c r="C2616" t="s">
        <v>10</v>
      </c>
      <c r="D2616" t="s">
        <v>20</v>
      </c>
      <c r="E2616" t="s">
        <v>16</v>
      </c>
      <c r="F2616" s="2">
        <v>120.99</v>
      </c>
      <c r="G2616">
        <v>13</v>
      </c>
      <c r="H2616" s="3">
        <v>2.8</v>
      </c>
      <c r="I2616" t="s">
        <v>13</v>
      </c>
      <c r="J2616" s="1">
        <v>47176</v>
      </c>
      <c r="K2616" s="1">
        <f>Table2[[#This Row],[Order_Date]]+Table2[[#This Row],[Delivery_Time_Days]]</f>
        <v>47189</v>
      </c>
      <c r="L2616" t="str">
        <f>IF(Table2[[#This Row],[Customer_Age]]&lt;30,"Young",IF(Table2[[#This Row],[Customer_Age]]&lt;45,"Middle Age","Old"))</f>
        <v>Middle Age</v>
      </c>
      <c r="M2616" s="3">
        <f>IF(Table2[[#This Row],[Delivery_Time_Days]]&gt;=7,Table2[[#This Row],[Customer_Rating]],"")</f>
        <v>2.8</v>
      </c>
      <c r="N2616" s="3" t="str">
        <f>IF(Table2[[#This Row],[Delivery_Time_Days]]&lt;7,Table2[[#This Row],[Customer_Rating]],"")</f>
        <v/>
      </c>
    </row>
    <row r="2617" spans="1:14" x14ac:dyDescent="0.3">
      <c r="A2617">
        <v>2616</v>
      </c>
      <c r="B2617">
        <v>34</v>
      </c>
      <c r="C2617" t="s">
        <v>23</v>
      </c>
      <c r="D2617" t="s">
        <v>20</v>
      </c>
      <c r="E2617" t="s">
        <v>24</v>
      </c>
      <c r="F2617" s="2">
        <v>585.62</v>
      </c>
      <c r="G2617">
        <v>10</v>
      </c>
      <c r="H2617" s="3">
        <v>2.2000000000000002</v>
      </c>
      <c r="I2617" t="s">
        <v>13</v>
      </c>
      <c r="J2617" s="1">
        <v>47177</v>
      </c>
      <c r="K2617" s="1">
        <f>Table2[[#This Row],[Order_Date]]+Table2[[#This Row],[Delivery_Time_Days]]</f>
        <v>47187</v>
      </c>
      <c r="L2617" t="str">
        <f>IF(Table2[[#This Row],[Customer_Age]]&lt;30,"Young",IF(Table2[[#This Row],[Customer_Age]]&lt;45,"Middle Age","Old"))</f>
        <v>Middle Age</v>
      </c>
      <c r="M2617" s="3">
        <f>IF(Table2[[#This Row],[Delivery_Time_Days]]&gt;=7,Table2[[#This Row],[Customer_Rating]],"")</f>
        <v>2.2000000000000002</v>
      </c>
      <c r="N2617" s="3" t="str">
        <f>IF(Table2[[#This Row],[Delivery_Time_Days]]&lt;7,Table2[[#This Row],[Customer_Rating]],"")</f>
        <v/>
      </c>
    </row>
    <row r="2618" spans="1:14" x14ac:dyDescent="0.3">
      <c r="A2618">
        <v>2617</v>
      </c>
      <c r="B2618">
        <v>53</v>
      </c>
      <c r="C2618" t="s">
        <v>23</v>
      </c>
      <c r="D2618" t="s">
        <v>15</v>
      </c>
      <c r="E2618" t="s">
        <v>21</v>
      </c>
      <c r="F2618" s="2">
        <v>899.8</v>
      </c>
      <c r="G2618">
        <v>12</v>
      </c>
      <c r="H2618" s="3">
        <v>4.4000000000000004</v>
      </c>
      <c r="I2618" t="s">
        <v>13</v>
      </c>
      <c r="J2618" s="1">
        <v>47178</v>
      </c>
      <c r="K2618" s="1">
        <f>Table2[[#This Row],[Order_Date]]+Table2[[#This Row],[Delivery_Time_Days]]</f>
        <v>47190</v>
      </c>
      <c r="L2618" t="str">
        <f>IF(Table2[[#This Row],[Customer_Age]]&lt;30,"Young",IF(Table2[[#This Row],[Customer_Age]]&lt;45,"Middle Age","Old"))</f>
        <v>Old</v>
      </c>
      <c r="M2618" s="3">
        <f>IF(Table2[[#This Row],[Delivery_Time_Days]]&gt;=7,Table2[[#This Row],[Customer_Rating]],"")</f>
        <v>4.4000000000000004</v>
      </c>
      <c r="N2618" s="3" t="str">
        <f>IF(Table2[[#This Row],[Delivery_Time_Days]]&lt;7,Table2[[#This Row],[Customer_Rating]],"")</f>
        <v/>
      </c>
    </row>
    <row r="2619" spans="1:14" x14ac:dyDescent="0.3">
      <c r="A2619">
        <v>2618</v>
      </c>
      <c r="B2619">
        <v>34</v>
      </c>
      <c r="C2619" t="s">
        <v>23</v>
      </c>
      <c r="D2619" t="s">
        <v>25</v>
      </c>
      <c r="E2619" t="s">
        <v>19</v>
      </c>
      <c r="F2619" s="2">
        <v>560.04</v>
      </c>
      <c r="G2619">
        <v>14</v>
      </c>
      <c r="H2619" s="3">
        <v>1.7</v>
      </c>
      <c r="I2619" t="s">
        <v>17</v>
      </c>
      <c r="J2619" s="1">
        <v>47179</v>
      </c>
      <c r="K2619" s="1">
        <f>Table2[[#This Row],[Order_Date]]+Table2[[#This Row],[Delivery_Time_Days]]</f>
        <v>47193</v>
      </c>
      <c r="L2619" t="str">
        <f>IF(Table2[[#This Row],[Customer_Age]]&lt;30,"Young",IF(Table2[[#This Row],[Customer_Age]]&lt;45,"Middle Age","Old"))</f>
        <v>Middle Age</v>
      </c>
      <c r="M2619" s="3">
        <f>IF(Table2[[#This Row],[Delivery_Time_Days]]&gt;=7,Table2[[#This Row],[Customer_Rating]],"")</f>
        <v>1.7</v>
      </c>
      <c r="N2619" s="3" t="str">
        <f>IF(Table2[[#This Row],[Delivery_Time_Days]]&lt;7,Table2[[#This Row],[Customer_Rating]],"")</f>
        <v/>
      </c>
    </row>
    <row r="2620" spans="1:14" x14ac:dyDescent="0.3">
      <c r="A2620">
        <v>2619</v>
      </c>
      <c r="B2620">
        <v>67</v>
      </c>
      <c r="C2620" t="s">
        <v>10</v>
      </c>
      <c r="D2620" t="s">
        <v>25</v>
      </c>
      <c r="E2620" t="s">
        <v>12</v>
      </c>
      <c r="F2620" s="2">
        <v>315.66000000000003</v>
      </c>
      <c r="G2620">
        <v>12</v>
      </c>
      <c r="H2620" s="3">
        <v>3.2</v>
      </c>
      <c r="I2620" t="s">
        <v>13</v>
      </c>
      <c r="J2620" s="1">
        <v>47180</v>
      </c>
      <c r="K2620" s="1">
        <f>Table2[[#This Row],[Order_Date]]+Table2[[#This Row],[Delivery_Time_Days]]</f>
        <v>47192</v>
      </c>
      <c r="L2620" t="str">
        <f>IF(Table2[[#This Row],[Customer_Age]]&lt;30,"Young",IF(Table2[[#This Row],[Customer_Age]]&lt;45,"Middle Age","Old"))</f>
        <v>Old</v>
      </c>
      <c r="M2620" s="3">
        <f>IF(Table2[[#This Row],[Delivery_Time_Days]]&gt;=7,Table2[[#This Row],[Customer_Rating]],"")</f>
        <v>3.2</v>
      </c>
      <c r="N2620" s="3" t="str">
        <f>IF(Table2[[#This Row],[Delivery_Time_Days]]&lt;7,Table2[[#This Row],[Customer_Rating]],"")</f>
        <v/>
      </c>
    </row>
    <row r="2621" spans="1:14" x14ac:dyDescent="0.3">
      <c r="A2621">
        <v>2620</v>
      </c>
      <c r="B2621">
        <v>23</v>
      </c>
      <c r="C2621" t="s">
        <v>10</v>
      </c>
      <c r="D2621" t="s">
        <v>11</v>
      </c>
      <c r="E2621" t="s">
        <v>16</v>
      </c>
      <c r="F2621" s="2">
        <v>276.76</v>
      </c>
      <c r="G2621">
        <v>5</v>
      </c>
      <c r="H2621" s="3">
        <v>1.5</v>
      </c>
      <c r="I2621" t="s">
        <v>17</v>
      </c>
      <c r="J2621" s="1">
        <v>47181</v>
      </c>
      <c r="K2621" s="1">
        <f>Table2[[#This Row],[Order_Date]]+Table2[[#This Row],[Delivery_Time_Days]]</f>
        <v>47186</v>
      </c>
      <c r="L2621" t="str">
        <f>IF(Table2[[#This Row],[Customer_Age]]&lt;30,"Young",IF(Table2[[#This Row],[Customer_Age]]&lt;45,"Middle Age","Old"))</f>
        <v>Young</v>
      </c>
      <c r="M2621" s="3" t="str">
        <f>IF(Table2[[#This Row],[Delivery_Time_Days]]&gt;=7,Table2[[#This Row],[Customer_Rating]],"")</f>
        <v/>
      </c>
      <c r="N2621" s="3">
        <f>IF(Table2[[#This Row],[Delivery_Time_Days]]&lt;7,Table2[[#This Row],[Customer_Rating]],"")</f>
        <v>1.5</v>
      </c>
    </row>
    <row r="2622" spans="1:14" x14ac:dyDescent="0.3">
      <c r="A2622">
        <v>2621</v>
      </c>
      <c r="B2622">
        <v>47</v>
      </c>
      <c r="C2622" t="s">
        <v>14</v>
      </c>
      <c r="D2622" t="s">
        <v>22</v>
      </c>
      <c r="E2622" t="s">
        <v>16</v>
      </c>
      <c r="F2622" s="2">
        <v>838.73</v>
      </c>
      <c r="G2622">
        <v>12</v>
      </c>
      <c r="H2622" s="3">
        <v>2.2999999999999998</v>
      </c>
      <c r="I2622" t="s">
        <v>13</v>
      </c>
      <c r="J2622" s="1">
        <v>47182</v>
      </c>
      <c r="K2622" s="1">
        <f>Table2[[#This Row],[Order_Date]]+Table2[[#This Row],[Delivery_Time_Days]]</f>
        <v>47194</v>
      </c>
      <c r="L2622" t="str">
        <f>IF(Table2[[#This Row],[Customer_Age]]&lt;30,"Young",IF(Table2[[#This Row],[Customer_Age]]&lt;45,"Middle Age","Old"))</f>
        <v>Old</v>
      </c>
      <c r="M2622" s="3">
        <f>IF(Table2[[#This Row],[Delivery_Time_Days]]&gt;=7,Table2[[#This Row],[Customer_Rating]],"")</f>
        <v>2.2999999999999998</v>
      </c>
      <c r="N2622" s="3" t="str">
        <f>IF(Table2[[#This Row],[Delivery_Time_Days]]&lt;7,Table2[[#This Row],[Customer_Rating]],"")</f>
        <v/>
      </c>
    </row>
    <row r="2623" spans="1:14" x14ac:dyDescent="0.3">
      <c r="A2623">
        <v>2622</v>
      </c>
      <c r="B2623">
        <v>61</v>
      </c>
      <c r="C2623" t="s">
        <v>23</v>
      </c>
      <c r="D2623" t="s">
        <v>25</v>
      </c>
      <c r="E2623" t="s">
        <v>24</v>
      </c>
      <c r="F2623" s="2">
        <v>538.98</v>
      </c>
      <c r="G2623">
        <v>2</v>
      </c>
      <c r="H2623" s="3">
        <v>1.9</v>
      </c>
      <c r="I2623" t="s">
        <v>13</v>
      </c>
      <c r="J2623" s="1">
        <v>47183</v>
      </c>
      <c r="K2623" s="1">
        <f>Table2[[#This Row],[Order_Date]]+Table2[[#This Row],[Delivery_Time_Days]]</f>
        <v>47185</v>
      </c>
      <c r="L2623" t="str">
        <f>IF(Table2[[#This Row],[Customer_Age]]&lt;30,"Young",IF(Table2[[#This Row],[Customer_Age]]&lt;45,"Middle Age","Old"))</f>
        <v>Old</v>
      </c>
      <c r="M2623" s="3" t="str">
        <f>IF(Table2[[#This Row],[Delivery_Time_Days]]&gt;=7,Table2[[#This Row],[Customer_Rating]],"")</f>
        <v/>
      </c>
      <c r="N2623" s="3">
        <f>IF(Table2[[#This Row],[Delivery_Time_Days]]&lt;7,Table2[[#This Row],[Customer_Rating]],"")</f>
        <v>1.9</v>
      </c>
    </row>
    <row r="2624" spans="1:14" x14ac:dyDescent="0.3">
      <c r="A2624">
        <v>2623</v>
      </c>
      <c r="B2624">
        <v>56</v>
      </c>
      <c r="C2624" t="s">
        <v>10</v>
      </c>
      <c r="D2624" t="s">
        <v>15</v>
      </c>
      <c r="E2624" t="s">
        <v>24</v>
      </c>
      <c r="F2624" s="2">
        <v>1264.8900000000001</v>
      </c>
      <c r="G2624">
        <v>3</v>
      </c>
      <c r="H2624" s="3">
        <v>1.9</v>
      </c>
      <c r="I2624" t="s">
        <v>13</v>
      </c>
      <c r="J2624" s="1">
        <v>47184</v>
      </c>
      <c r="K2624" s="1">
        <f>Table2[[#This Row],[Order_Date]]+Table2[[#This Row],[Delivery_Time_Days]]</f>
        <v>47187</v>
      </c>
      <c r="L2624" t="str">
        <f>IF(Table2[[#This Row],[Customer_Age]]&lt;30,"Young",IF(Table2[[#This Row],[Customer_Age]]&lt;45,"Middle Age","Old"))</f>
        <v>Old</v>
      </c>
      <c r="M2624" s="3" t="str">
        <f>IF(Table2[[#This Row],[Delivery_Time_Days]]&gt;=7,Table2[[#This Row],[Customer_Rating]],"")</f>
        <v/>
      </c>
      <c r="N2624" s="3">
        <f>IF(Table2[[#This Row],[Delivery_Time_Days]]&lt;7,Table2[[#This Row],[Customer_Rating]],"")</f>
        <v>1.9</v>
      </c>
    </row>
    <row r="2625" spans="1:14" x14ac:dyDescent="0.3">
      <c r="A2625">
        <v>2624</v>
      </c>
      <c r="B2625">
        <v>25</v>
      </c>
      <c r="C2625" t="s">
        <v>23</v>
      </c>
      <c r="D2625" t="s">
        <v>20</v>
      </c>
      <c r="E2625" t="s">
        <v>21</v>
      </c>
      <c r="F2625" s="2">
        <v>1321.77</v>
      </c>
      <c r="G2625">
        <v>3</v>
      </c>
      <c r="H2625" s="3">
        <v>3</v>
      </c>
      <c r="I2625" t="s">
        <v>17</v>
      </c>
      <c r="J2625" s="1">
        <v>47185</v>
      </c>
      <c r="K2625" s="1">
        <f>Table2[[#This Row],[Order_Date]]+Table2[[#This Row],[Delivery_Time_Days]]</f>
        <v>47188</v>
      </c>
      <c r="L2625" t="str">
        <f>IF(Table2[[#This Row],[Customer_Age]]&lt;30,"Young",IF(Table2[[#This Row],[Customer_Age]]&lt;45,"Middle Age","Old"))</f>
        <v>Young</v>
      </c>
      <c r="M2625" s="3" t="str">
        <f>IF(Table2[[#This Row],[Delivery_Time_Days]]&gt;=7,Table2[[#This Row],[Customer_Rating]],"")</f>
        <v/>
      </c>
      <c r="N2625" s="3">
        <f>IF(Table2[[#This Row],[Delivery_Time_Days]]&lt;7,Table2[[#This Row],[Customer_Rating]],"")</f>
        <v>3</v>
      </c>
    </row>
    <row r="2626" spans="1:14" x14ac:dyDescent="0.3">
      <c r="A2626">
        <v>2625</v>
      </c>
      <c r="B2626">
        <v>24</v>
      </c>
      <c r="C2626" t="s">
        <v>10</v>
      </c>
      <c r="D2626" t="s">
        <v>15</v>
      </c>
      <c r="E2626" t="s">
        <v>12</v>
      </c>
      <c r="F2626" s="2">
        <v>413.64</v>
      </c>
      <c r="G2626">
        <v>1</v>
      </c>
      <c r="H2626" s="3">
        <v>2.2000000000000002</v>
      </c>
      <c r="I2626" t="s">
        <v>13</v>
      </c>
      <c r="J2626" s="1">
        <v>47186</v>
      </c>
      <c r="K2626" s="1">
        <f>Table2[[#This Row],[Order_Date]]+Table2[[#This Row],[Delivery_Time_Days]]</f>
        <v>47187</v>
      </c>
      <c r="L2626" t="str">
        <f>IF(Table2[[#This Row],[Customer_Age]]&lt;30,"Young",IF(Table2[[#This Row],[Customer_Age]]&lt;45,"Middle Age","Old"))</f>
        <v>Young</v>
      </c>
      <c r="M2626" s="3" t="str">
        <f>IF(Table2[[#This Row],[Delivery_Time_Days]]&gt;=7,Table2[[#This Row],[Customer_Rating]],"")</f>
        <v/>
      </c>
      <c r="N2626" s="3">
        <f>IF(Table2[[#This Row],[Delivery_Time_Days]]&lt;7,Table2[[#This Row],[Customer_Rating]],"")</f>
        <v>2.2000000000000002</v>
      </c>
    </row>
    <row r="2627" spans="1:14" x14ac:dyDescent="0.3">
      <c r="A2627">
        <v>2626</v>
      </c>
      <c r="B2627">
        <v>60</v>
      </c>
      <c r="C2627" t="s">
        <v>14</v>
      </c>
      <c r="D2627" t="s">
        <v>18</v>
      </c>
      <c r="E2627" t="s">
        <v>19</v>
      </c>
      <c r="F2627" s="2">
        <v>766.17</v>
      </c>
      <c r="G2627">
        <v>9</v>
      </c>
      <c r="H2627" s="3">
        <v>2.7</v>
      </c>
      <c r="I2627" t="s">
        <v>13</v>
      </c>
      <c r="J2627" s="1">
        <v>47187</v>
      </c>
      <c r="K2627" s="1">
        <f>Table2[[#This Row],[Order_Date]]+Table2[[#This Row],[Delivery_Time_Days]]</f>
        <v>47196</v>
      </c>
      <c r="L2627" t="str">
        <f>IF(Table2[[#This Row],[Customer_Age]]&lt;30,"Young",IF(Table2[[#This Row],[Customer_Age]]&lt;45,"Middle Age","Old"))</f>
        <v>Old</v>
      </c>
      <c r="M2627" s="3">
        <f>IF(Table2[[#This Row],[Delivery_Time_Days]]&gt;=7,Table2[[#This Row],[Customer_Rating]],"")</f>
        <v>2.7</v>
      </c>
      <c r="N2627" s="3" t="str">
        <f>IF(Table2[[#This Row],[Delivery_Time_Days]]&lt;7,Table2[[#This Row],[Customer_Rating]],"")</f>
        <v/>
      </c>
    </row>
    <row r="2628" spans="1:14" x14ac:dyDescent="0.3">
      <c r="A2628">
        <v>2627</v>
      </c>
      <c r="B2628">
        <v>24</v>
      </c>
      <c r="C2628" t="s">
        <v>14</v>
      </c>
      <c r="D2628" t="s">
        <v>11</v>
      </c>
      <c r="E2628" t="s">
        <v>12</v>
      </c>
      <c r="F2628" s="2">
        <v>790.03</v>
      </c>
      <c r="G2628">
        <v>8</v>
      </c>
      <c r="H2628" s="3">
        <v>3.1</v>
      </c>
      <c r="I2628" t="s">
        <v>17</v>
      </c>
      <c r="J2628" s="1">
        <v>47188</v>
      </c>
      <c r="K2628" s="1">
        <f>Table2[[#This Row],[Order_Date]]+Table2[[#This Row],[Delivery_Time_Days]]</f>
        <v>47196</v>
      </c>
      <c r="L2628" t="str">
        <f>IF(Table2[[#This Row],[Customer_Age]]&lt;30,"Young",IF(Table2[[#This Row],[Customer_Age]]&lt;45,"Middle Age","Old"))</f>
        <v>Young</v>
      </c>
      <c r="M2628" s="3">
        <f>IF(Table2[[#This Row],[Delivery_Time_Days]]&gt;=7,Table2[[#This Row],[Customer_Rating]],"")</f>
        <v>3.1</v>
      </c>
      <c r="N2628" s="3" t="str">
        <f>IF(Table2[[#This Row],[Delivery_Time_Days]]&lt;7,Table2[[#This Row],[Customer_Rating]],"")</f>
        <v/>
      </c>
    </row>
    <row r="2629" spans="1:14" x14ac:dyDescent="0.3">
      <c r="A2629">
        <v>2628</v>
      </c>
      <c r="B2629">
        <v>40</v>
      </c>
      <c r="C2629" t="s">
        <v>14</v>
      </c>
      <c r="D2629" t="s">
        <v>15</v>
      </c>
      <c r="E2629" t="s">
        <v>12</v>
      </c>
      <c r="F2629" s="2">
        <v>541.38</v>
      </c>
      <c r="G2629">
        <v>1</v>
      </c>
      <c r="H2629" s="3">
        <v>4.4000000000000004</v>
      </c>
      <c r="I2629" t="s">
        <v>13</v>
      </c>
      <c r="J2629" s="1">
        <v>47189</v>
      </c>
      <c r="K2629" s="1">
        <f>Table2[[#This Row],[Order_Date]]+Table2[[#This Row],[Delivery_Time_Days]]</f>
        <v>47190</v>
      </c>
      <c r="L2629" t="str">
        <f>IF(Table2[[#This Row],[Customer_Age]]&lt;30,"Young",IF(Table2[[#This Row],[Customer_Age]]&lt;45,"Middle Age","Old"))</f>
        <v>Middle Age</v>
      </c>
      <c r="M2629" s="3" t="str">
        <f>IF(Table2[[#This Row],[Delivery_Time_Days]]&gt;=7,Table2[[#This Row],[Customer_Rating]],"")</f>
        <v/>
      </c>
      <c r="N2629" s="3">
        <f>IF(Table2[[#This Row],[Delivery_Time_Days]]&lt;7,Table2[[#This Row],[Customer_Rating]],"")</f>
        <v>4.4000000000000004</v>
      </c>
    </row>
    <row r="2630" spans="1:14" x14ac:dyDescent="0.3">
      <c r="A2630">
        <v>2629</v>
      </c>
      <c r="B2630">
        <v>30</v>
      </c>
      <c r="C2630" t="s">
        <v>23</v>
      </c>
      <c r="D2630" t="s">
        <v>18</v>
      </c>
      <c r="E2630" t="s">
        <v>21</v>
      </c>
      <c r="F2630" s="2">
        <v>316.16000000000003</v>
      </c>
      <c r="G2630">
        <v>2</v>
      </c>
      <c r="H2630" s="3">
        <v>1.7</v>
      </c>
      <c r="I2630" t="s">
        <v>17</v>
      </c>
      <c r="J2630" s="1">
        <v>47190</v>
      </c>
      <c r="K2630" s="1">
        <f>Table2[[#This Row],[Order_Date]]+Table2[[#This Row],[Delivery_Time_Days]]</f>
        <v>47192</v>
      </c>
      <c r="L2630" t="str">
        <f>IF(Table2[[#This Row],[Customer_Age]]&lt;30,"Young",IF(Table2[[#This Row],[Customer_Age]]&lt;45,"Middle Age","Old"))</f>
        <v>Middle Age</v>
      </c>
      <c r="M2630" s="3" t="str">
        <f>IF(Table2[[#This Row],[Delivery_Time_Days]]&gt;=7,Table2[[#This Row],[Customer_Rating]],"")</f>
        <v/>
      </c>
      <c r="N2630" s="3">
        <f>IF(Table2[[#This Row],[Delivery_Time_Days]]&lt;7,Table2[[#This Row],[Customer_Rating]],"")</f>
        <v>1.7</v>
      </c>
    </row>
    <row r="2631" spans="1:14" x14ac:dyDescent="0.3">
      <c r="A2631">
        <v>2630</v>
      </c>
      <c r="B2631">
        <v>64</v>
      </c>
      <c r="C2631" t="s">
        <v>23</v>
      </c>
      <c r="D2631" t="s">
        <v>18</v>
      </c>
      <c r="E2631" t="s">
        <v>19</v>
      </c>
      <c r="F2631" s="2">
        <v>251.79</v>
      </c>
      <c r="G2631">
        <v>9</v>
      </c>
      <c r="H2631" s="3">
        <v>3.7</v>
      </c>
      <c r="I2631" t="s">
        <v>17</v>
      </c>
      <c r="J2631" s="1">
        <v>47191</v>
      </c>
      <c r="K2631" s="1">
        <f>Table2[[#This Row],[Order_Date]]+Table2[[#This Row],[Delivery_Time_Days]]</f>
        <v>47200</v>
      </c>
      <c r="L2631" t="str">
        <f>IF(Table2[[#This Row],[Customer_Age]]&lt;30,"Young",IF(Table2[[#This Row],[Customer_Age]]&lt;45,"Middle Age","Old"))</f>
        <v>Old</v>
      </c>
      <c r="M2631" s="3">
        <f>IF(Table2[[#This Row],[Delivery_Time_Days]]&gt;=7,Table2[[#This Row],[Customer_Rating]],"")</f>
        <v>3.7</v>
      </c>
      <c r="N2631" s="3" t="str">
        <f>IF(Table2[[#This Row],[Delivery_Time_Days]]&lt;7,Table2[[#This Row],[Customer_Rating]],"")</f>
        <v/>
      </c>
    </row>
    <row r="2632" spans="1:14" x14ac:dyDescent="0.3">
      <c r="A2632">
        <v>2631</v>
      </c>
      <c r="B2632">
        <v>55</v>
      </c>
      <c r="C2632" t="s">
        <v>10</v>
      </c>
      <c r="D2632" t="s">
        <v>11</v>
      </c>
      <c r="E2632" t="s">
        <v>16</v>
      </c>
      <c r="F2632" s="2">
        <v>1028.96</v>
      </c>
      <c r="G2632">
        <v>5</v>
      </c>
      <c r="H2632" s="3">
        <v>2.5</v>
      </c>
      <c r="I2632" t="s">
        <v>17</v>
      </c>
      <c r="J2632" s="1">
        <v>47192</v>
      </c>
      <c r="K2632" s="1">
        <f>Table2[[#This Row],[Order_Date]]+Table2[[#This Row],[Delivery_Time_Days]]</f>
        <v>47197</v>
      </c>
      <c r="L2632" t="str">
        <f>IF(Table2[[#This Row],[Customer_Age]]&lt;30,"Young",IF(Table2[[#This Row],[Customer_Age]]&lt;45,"Middle Age","Old"))</f>
        <v>Old</v>
      </c>
      <c r="M2632" s="3" t="str">
        <f>IF(Table2[[#This Row],[Delivery_Time_Days]]&gt;=7,Table2[[#This Row],[Customer_Rating]],"")</f>
        <v/>
      </c>
      <c r="N2632" s="3">
        <f>IF(Table2[[#This Row],[Delivery_Time_Days]]&lt;7,Table2[[#This Row],[Customer_Rating]],"")</f>
        <v>2.5</v>
      </c>
    </row>
    <row r="2633" spans="1:14" x14ac:dyDescent="0.3">
      <c r="A2633">
        <v>2632</v>
      </c>
      <c r="B2633">
        <v>43</v>
      </c>
      <c r="C2633" t="s">
        <v>14</v>
      </c>
      <c r="D2633" t="s">
        <v>15</v>
      </c>
      <c r="E2633" t="s">
        <v>19</v>
      </c>
      <c r="F2633" s="2">
        <v>1110.78</v>
      </c>
      <c r="G2633">
        <v>1</v>
      </c>
      <c r="H2633" s="3">
        <v>4.5999999999999996</v>
      </c>
      <c r="I2633" t="s">
        <v>17</v>
      </c>
      <c r="J2633" s="1">
        <v>47193</v>
      </c>
      <c r="K2633" s="1">
        <f>Table2[[#This Row],[Order_Date]]+Table2[[#This Row],[Delivery_Time_Days]]</f>
        <v>47194</v>
      </c>
      <c r="L2633" t="str">
        <f>IF(Table2[[#This Row],[Customer_Age]]&lt;30,"Young",IF(Table2[[#This Row],[Customer_Age]]&lt;45,"Middle Age","Old"))</f>
        <v>Middle Age</v>
      </c>
      <c r="M2633" s="3" t="str">
        <f>IF(Table2[[#This Row],[Delivery_Time_Days]]&gt;=7,Table2[[#This Row],[Customer_Rating]],"")</f>
        <v/>
      </c>
      <c r="N2633" s="3">
        <f>IF(Table2[[#This Row],[Delivery_Time_Days]]&lt;7,Table2[[#This Row],[Customer_Rating]],"")</f>
        <v>4.5999999999999996</v>
      </c>
    </row>
    <row r="2634" spans="1:14" x14ac:dyDescent="0.3">
      <c r="A2634">
        <v>2633</v>
      </c>
      <c r="B2634">
        <v>56</v>
      </c>
      <c r="C2634" t="s">
        <v>10</v>
      </c>
      <c r="D2634" t="s">
        <v>18</v>
      </c>
      <c r="E2634" t="s">
        <v>12</v>
      </c>
      <c r="F2634" s="2">
        <v>171.7</v>
      </c>
      <c r="G2634">
        <v>5</v>
      </c>
      <c r="H2634" s="3">
        <v>3.4</v>
      </c>
      <c r="I2634" t="s">
        <v>13</v>
      </c>
      <c r="J2634" s="1">
        <v>47194</v>
      </c>
      <c r="K2634" s="1">
        <f>Table2[[#This Row],[Order_Date]]+Table2[[#This Row],[Delivery_Time_Days]]</f>
        <v>47199</v>
      </c>
      <c r="L2634" t="str">
        <f>IF(Table2[[#This Row],[Customer_Age]]&lt;30,"Young",IF(Table2[[#This Row],[Customer_Age]]&lt;45,"Middle Age","Old"))</f>
        <v>Old</v>
      </c>
      <c r="M2634" s="3" t="str">
        <f>IF(Table2[[#This Row],[Delivery_Time_Days]]&gt;=7,Table2[[#This Row],[Customer_Rating]],"")</f>
        <v/>
      </c>
      <c r="N2634" s="3">
        <f>IF(Table2[[#This Row],[Delivery_Time_Days]]&lt;7,Table2[[#This Row],[Customer_Rating]],"")</f>
        <v>3.4</v>
      </c>
    </row>
    <row r="2635" spans="1:14" x14ac:dyDescent="0.3">
      <c r="A2635">
        <v>2634</v>
      </c>
      <c r="B2635">
        <v>56</v>
      </c>
      <c r="C2635" t="s">
        <v>23</v>
      </c>
      <c r="D2635" t="s">
        <v>15</v>
      </c>
      <c r="E2635" t="s">
        <v>21</v>
      </c>
      <c r="F2635" s="2">
        <v>1065.4000000000001</v>
      </c>
      <c r="G2635">
        <v>8</v>
      </c>
      <c r="H2635" s="3">
        <v>2.9</v>
      </c>
      <c r="I2635" t="s">
        <v>17</v>
      </c>
      <c r="J2635" s="1">
        <v>47195</v>
      </c>
      <c r="K2635" s="1">
        <f>Table2[[#This Row],[Order_Date]]+Table2[[#This Row],[Delivery_Time_Days]]</f>
        <v>47203</v>
      </c>
      <c r="L2635" t="str">
        <f>IF(Table2[[#This Row],[Customer_Age]]&lt;30,"Young",IF(Table2[[#This Row],[Customer_Age]]&lt;45,"Middle Age","Old"))</f>
        <v>Old</v>
      </c>
      <c r="M2635" s="3">
        <f>IF(Table2[[#This Row],[Delivery_Time_Days]]&gt;=7,Table2[[#This Row],[Customer_Rating]],"")</f>
        <v>2.9</v>
      </c>
      <c r="N2635" s="3" t="str">
        <f>IF(Table2[[#This Row],[Delivery_Time_Days]]&lt;7,Table2[[#This Row],[Customer_Rating]],"")</f>
        <v/>
      </c>
    </row>
    <row r="2636" spans="1:14" x14ac:dyDescent="0.3">
      <c r="A2636">
        <v>2635</v>
      </c>
      <c r="B2636">
        <v>63</v>
      </c>
      <c r="C2636" t="s">
        <v>23</v>
      </c>
      <c r="D2636" t="s">
        <v>15</v>
      </c>
      <c r="E2636" t="s">
        <v>19</v>
      </c>
      <c r="F2636" s="2">
        <v>664.57</v>
      </c>
      <c r="G2636">
        <v>12</v>
      </c>
      <c r="H2636" s="3">
        <v>3.7</v>
      </c>
      <c r="I2636" t="s">
        <v>17</v>
      </c>
      <c r="J2636" s="1">
        <v>47196</v>
      </c>
      <c r="K2636" s="1">
        <f>Table2[[#This Row],[Order_Date]]+Table2[[#This Row],[Delivery_Time_Days]]</f>
        <v>47208</v>
      </c>
      <c r="L2636" t="str">
        <f>IF(Table2[[#This Row],[Customer_Age]]&lt;30,"Young",IF(Table2[[#This Row],[Customer_Age]]&lt;45,"Middle Age","Old"))</f>
        <v>Old</v>
      </c>
      <c r="M2636" s="3">
        <f>IF(Table2[[#This Row],[Delivery_Time_Days]]&gt;=7,Table2[[#This Row],[Customer_Rating]],"")</f>
        <v>3.7</v>
      </c>
      <c r="N2636" s="3" t="str">
        <f>IF(Table2[[#This Row],[Delivery_Time_Days]]&lt;7,Table2[[#This Row],[Customer_Rating]],"")</f>
        <v/>
      </c>
    </row>
    <row r="2637" spans="1:14" x14ac:dyDescent="0.3">
      <c r="A2637">
        <v>2636</v>
      </c>
      <c r="B2637">
        <v>23</v>
      </c>
      <c r="C2637" t="s">
        <v>14</v>
      </c>
      <c r="D2637" t="s">
        <v>25</v>
      </c>
      <c r="E2637" t="s">
        <v>19</v>
      </c>
      <c r="F2637" s="2">
        <v>832.96</v>
      </c>
      <c r="G2637">
        <v>14</v>
      </c>
      <c r="H2637" s="3">
        <v>1.7</v>
      </c>
      <c r="I2637" t="s">
        <v>13</v>
      </c>
      <c r="J2637" s="1">
        <v>47197</v>
      </c>
      <c r="K2637" s="1">
        <f>Table2[[#This Row],[Order_Date]]+Table2[[#This Row],[Delivery_Time_Days]]</f>
        <v>47211</v>
      </c>
      <c r="L2637" t="str">
        <f>IF(Table2[[#This Row],[Customer_Age]]&lt;30,"Young",IF(Table2[[#This Row],[Customer_Age]]&lt;45,"Middle Age","Old"))</f>
        <v>Young</v>
      </c>
      <c r="M2637" s="3">
        <f>IF(Table2[[#This Row],[Delivery_Time_Days]]&gt;=7,Table2[[#This Row],[Customer_Rating]],"")</f>
        <v>1.7</v>
      </c>
      <c r="N2637" s="3" t="str">
        <f>IF(Table2[[#This Row],[Delivery_Time_Days]]&lt;7,Table2[[#This Row],[Customer_Rating]],"")</f>
        <v/>
      </c>
    </row>
    <row r="2638" spans="1:14" x14ac:dyDescent="0.3">
      <c r="A2638">
        <v>2637</v>
      </c>
      <c r="B2638">
        <v>59</v>
      </c>
      <c r="C2638" t="s">
        <v>14</v>
      </c>
      <c r="D2638" t="s">
        <v>11</v>
      </c>
      <c r="E2638" t="s">
        <v>16</v>
      </c>
      <c r="F2638" s="2">
        <v>1122.25</v>
      </c>
      <c r="G2638">
        <v>8</v>
      </c>
      <c r="H2638" s="3">
        <v>3.5</v>
      </c>
      <c r="I2638" t="s">
        <v>17</v>
      </c>
      <c r="J2638" s="1">
        <v>47198</v>
      </c>
      <c r="K2638" s="1">
        <f>Table2[[#This Row],[Order_Date]]+Table2[[#This Row],[Delivery_Time_Days]]</f>
        <v>47206</v>
      </c>
      <c r="L2638" t="str">
        <f>IF(Table2[[#This Row],[Customer_Age]]&lt;30,"Young",IF(Table2[[#This Row],[Customer_Age]]&lt;45,"Middle Age","Old"))</f>
        <v>Old</v>
      </c>
      <c r="M2638" s="3">
        <f>IF(Table2[[#This Row],[Delivery_Time_Days]]&gt;=7,Table2[[#This Row],[Customer_Rating]],"")</f>
        <v>3.5</v>
      </c>
      <c r="N2638" s="3" t="str">
        <f>IF(Table2[[#This Row],[Delivery_Time_Days]]&lt;7,Table2[[#This Row],[Customer_Rating]],"")</f>
        <v/>
      </c>
    </row>
    <row r="2639" spans="1:14" x14ac:dyDescent="0.3">
      <c r="A2639">
        <v>2638</v>
      </c>
      <c r="B2639">
        <v>38</v>
      </c>
      <c r="C2639" t="s">
        <v>10</v>
      </c>
      <c r="D2639" t="s">
        <v>22</v>
      </c>
      <c r="E2639" t="s">
        <v>12</v>
      </c>
      <c r="F2639" s="2">
        <v>7.42</v>
      </c>
      <c r="G2639">
        <v>14</v>
      </c>
      <c r="H2639" s="3">
        <v>1.7</v>
      </c>
      <c r="I2639" t="s">
        <v>17</v>
      </c>
      <c r="J2639" s="1">
        <v>47199</v>
      </c>
      <c r="K2639" s="1">
        <f>Table2[[#This Row],[Order_Date]]+Table2[[#This Row],[Delivery_Time_Days]]</f>
        <v>47213</v>
      </c>
      <c r="L2639" t="str">
        <f>IF(Table2[[#This Row],[Customer_Age]]&lt;30,"Young",IF(Table2[[#This Row],[Customer_Age]]&lt;45,"Middle Age","Old"))</f>
        <v>Middle Age</v>
      </c>
      <c r="M2639" s="3">
        <f>IF(Table2[[#This Row],[Delivery_Time_Days]]&gt;=7,Table2[[#This Row],[Customer_Rating]],"")</f>
        <v>1.7</v>
      </c>
      <c r="N2639" s="3" t="str">
        <f>IF(Table2[[#This Row],[Delivery_Time_Days]]&lt;7,Table2[[#This Row],[Customer_Rating]],"")</f>
        <v/>
      </c>
    </row>
    <row r="2640" spans="1:14" x14ac:dyDescent="0.3">
      <c r="A2640">
        <v>2639</v>
      </c>
      <c r="B2640">
        <v>35</v>
      </c>
      <c r="C2640" t="s">
        <v>10</v>
      </c>
      <c r="D2640" t="s">
        <v>15</v>
      </c>
      <c r="E2640" t="s">
        <v>16</v>
      </c>
      <c r="F2640" s="2">
        <v>263</v>
      </c>
      <c r="G2640">
        <v>12</v>
      </c>
      <c r="H2640" s="3">
        <v>2</v>
      </c>
      <c r="I2640" t="s">
        <v>17</v>
      </c>
      <c r="J2640" s="1">
        <v>47200</v>
      </c>
      <c r="K2640" s="1">
        <f>Table2[[#This Row],[Order_Date]]+Table2[[#This Row],[Delivery_Time_Days]]</f>
        <v>47212</v>
      </c>
      <c r="L2640" t="str">
        <f>IF(Table2[[#This Row],[Customer_Age]]&lt;30,"Young",IF(Table2[[#This Row],[Customer_Age]]&lt;45,"Middle Age","Old"))</f>
        <v>Middle Age</v>
      </c>
      <c r="M2640" s="3">
        <f>IF(Table2[[#This Row],[Delivery_Time_Days]]&gt;=7,Table2[[#This Row],[Customer_Rating]],"")</f>
        <v>2</v>
      </c>
      <c r="N2640" s="3" t="str">
        <f>IF(Table2[[#This Row],[Delivery_Time_Days]]&lt;7,Table2[[#This Row],[Customer_Rating]],"")</f>
        <v/>
      </c>
    </row>
    <row r="2641" spans="1:14" x14ac:dyDescent="0.3">
      <c r="A2641">
        <v>2640</v>
      </c>
      <c r="B2641">
        <v>46</v>
      </c>
      <c r="C2641" t="s">
        <v>23</v>
      </c>
      <c r="D2641" t="s">
        <v>15</v>
      </c>
      <c r="E2641" t="s">
        <v>24</v>
      </c>
      <c r="F2641" s="2">
        <v>1458.82</v>
      </c>
      <c r="G2641">
        <v>12</v>
      </c>
      <c r="H2641" s="3">
        <v>3.3</v>
      </c>
      <c r="I2641" t="s">
        <v>13</v>
      </c>
      <c r="J2641" s="1">
        <v>47201</v>
      </c>
      <c r="K2641" s="1">
        <f>Table2[[#This Row],[Order_Date]]+Table2[[#This Row],[Delivery_Time_Days]]</f>
        <v>47213</v>
      </c>
      <c r="L2641" t="str">
        <f>IF(Table2[[#This Row],[Customer_Age]]&lt;30,"Young",IF(Table2[[#This Row],[Customer_Age]]&lt;45,"Middle Age","Old"))</f>
        <v>Old</v>
      </c>
      <c r="M2641" s="3">
        <f>IF(Table2[[#This Row],[Delivery_Time_Days]]&gt;=7,Table2[[#This Row],[Customer_Rating]],"")</f>
        <v>3.3</v>
      </c>
      <c r="N2641" s="3" t="str">
        <f>IF(Table2[[#This Row],[Delivery_Time_Days]]&lt;7,Table2[[#This Row],[Customer_Rating]],"")</f>
        <v/>
      </c>
    </row>
    <row r="2642" spans="1:14" x14ac:dyDescent="0.3">
      <c r="A2642">
        <v>2641</v>
      </c>
      <c r="B2642">
        <v>56</v>
      </c>
      <c r="C2642" t="s">
        <v>10</v>
      </c>
      <c r="D2642" t="s">
        <v>22</v>
      </c>
      <c r="E2642" t="s">
        <v>16</v>
      </c>
      <c r="F2642" s="2">
        <v>1240.92</v>
      </c>
      <c r="G2642">
        <v>6</v>
      </c>
      <c r="H2642" s="3">
        <v>2.8</v>
      </c>
      <c r="I2642" t="s">
        <v>17</v>
      </c>
      <c r="J2642" s="1">
        <v>47202</v>
      </c>
      <c r="K2642" s="1">
        <f>Table2[[#This Row],[Order_Date]]+Table2[[#This Row],[Delivery_Time_Days]]</f>
        <v>47208</v>
      </c>
      <c r="L2642" t="str">
        <f>IF(Table2[[#This Row],[Customer_Age]]&lt;30,"Young",IF(Table2[[#This Row],[Customer_Age]]&lt;45,"Middle Age","Old"))</f>
        <v>Old</v>
      </c>
      <c r="M2642" s="3" t="str">
        <f>IF(Table2[[#This Row],[Delivery_Time_Days]]&gt;=7,Table2[[#This Row],[Customer_Rating]],"")</f>
        <v/>
      </c>
      <c r="N2642" s="3">
        <f>IF(Table2[[#This Row],[Delivery_Time_Days]]&lt;7,Table2[[#This Row],[Customer_Rating]],"")</f>
        <v>2.8</v>
      </c>
    </row>
    <row r="2643" spans="1:14" x14ac:dyDescent="0.3">
      <c r="A2643">
        <v>2642</v>
      </c>
      <c r="B2643">
        <v>50</v>
      </c>
      <c r="C2643" t="s">
        <v>14</v>
      </c>
      <c r="D2643" t="s">
        <v>25</v>
      </c>
      <c r="E2643" t="s">
        <v>21</v>
      </c>
      <c r="F2643" s="2">
        <v>366.48</v>
      </c>
      <c r="G2643">
        <v>4</v>
      </c>
      <c r="H2643" s="3">
        <v>3.2</v>
      </c>
      <c r="I2643" t="s">
        <v>17</v>
      </c>
      <c r="J2643" s="1">
        <v>47203</v>
      </c>
      <c r="K2643" s="1">
        <f>Table2[[#This Row],[Order_Date]]+Table2[[#This Row],[Delivery_Time_Days]]</f>
        <v>47207</v>
      </c>
      <c r="L2643" t="str">
        <f>IF(Table2[[#This Row],[Customer_Age]]&lt;30,"Young",IF(Table2[[#This Row],[Customer_Age]]&lt;45,"Middle Age","Old"))</f>
        <v>Old</v>
      </c>
      <c r="M2643" s="3" t="str">
        <f>IF(Table2[[#This Row],[Delivery_Time_Days]]&gt;=7,Table2[[#This Row],[Customer_Rating]],"")</f>
        <v/>
      </c>
      <c r="N2643" s="3">
        <f>IF(Table2[[#This Row],[Delivery_Time_Days]]&lt;7,Table2[[#This Row],[Customer_Rating]],"")</f>
        <v>3.2</v>
      </c>
    </row>
    <row r="2644" spans="1:14" x14ac:dyDescent="0.3">
      <c r="A2644">
        <v>2643</v>
      </c>
      <c r="B2644">
        <v>61</v>
      </c>
      <c r="C2644" t="s">
        <v>14</v>
      </c>
      <c r="D2644" t="s">
        <v>22</v>
      </c>
      <c r="E2644" t="s">
        <v>12</v>
      </c>
      <c r="F2644" s="2">
        <v>516.97</v>
      </c>
      <c r="G2644">
        <v>3</v>
      </c>
      <c r="H2644" s="3">
        <v>4.3</v>
      </c>
      <c r="I2644" t="s">
        <v>13</v>
      </c>
      <c r="J2644" s="1">
        <v>47204</v>
      </c>
      <c r="K2644" s="1">
        <f>Table2[[#This Row],[Order_Date]]+Table2[[#This Row],[Delivery_Time_Days]]</f>
        <v>47207</v>
      </c>
      <c r="L2644" t="str">
        <f>IF(Table2[[#This Row],[Customer_Age]]&lt;30,"Young",IF(Table2[[#This Row],[Customer_Age]]&lt;45,"Middle Age","Old"))</f>
        <v>Old</v>
      </c>
      <c r="M2644" s="3" t="str">
        <f>IF(Table2[[#This Row],[Delivery_Time_Days]]&gt;=7,Table2[[#This Row],[Customer_Rating]],"")</f>
        <v/>
      </c>
      <c r="N2644" s="3">
        <f>IF(Table2[[#This Row],[Delivery_Time_Days]]&lt;7,Table2[[#This Row],[Customer_Rating]],"")</f>
        <v>4.3</v>
      </c>
    </row>
    <row r="2645" spans="1:14" x14ac:dyDescent="0.3">
      <c r="A2645">
        <v>2644</v>
      </c>
      <c r="B2645">
        <v>64</v>
      </c>
      <c r="C2645" t="s">
        <v>10</v>
      </c>
      <c r="D2645" t="s">
        <v>22</v>
      </c>
      <c r="E2645" t="s">
        <v>19</v>
      </c>
      <c r="F2645" s="2">
        <v>1148.4100000000001</v>
      </c>
      <c r="G2645">
        <v>12</v>
      </c>
      <c r="H2645" s="3">
        <v>3.4</v>
      </c>
      <c r="I2645" t="s">
        <v>17</v>
      </c>
      <c r="J2645" s="1">
        <v>47205</v>
      </c>
      <c r="K2645" s="1">
        <f>Table2[[#This Row],[Order_Date]]+Table2[[#This Row],[Delivery_Time_Days]]</f>
        <v>47217</v>
      </c>
      <c r="L2645" t="str">
        <f>IF(Table2[[#This Row],[Customer_Age]]&lt;30,"Young",IF(Table2[[#This Row],[Customer_Age]]&lt;45,"Middle Age","Old"))</f>
        <v>Old</v>
      </c>
      <c r="M2645" s="3">
        <f>IF(Table2[[#This Row],[Delivery_Time_Days]]&gt;=7,Table2[[#This Row],[Customer_Rating]],"")</f>
        <v>3.4</v>
      </c>
      <c r="N2645" s="3" t="str">
        <f>IF(Table2[[#This Row],[Delivery_Time_Days]]&lt;7,Table2[[#This Row],[Customer_Rating]],"")</f>
        <v/>
      </c>
    </row>
    <row r="2646" spans="1:14" x14ac:dyDescent="0.3">
      <c r="A2646">
        <v>2645</v>
      </c>
      <c r="B2646">
        <v>32</v>
      </c>
      <c r="C2646" t="s">
        <v>10</v>
      </c>
      <c r="D2646" t="s">
        <v>15</v>
      </c>
      <c r="E2646" t="s">
        <v>16</v>
      </c>
      <c r="F2646" s="2">
        <v>1277.74</v>
      </c>
      <c r="G2646">
        <v>13</v>
      </c>
      <c r="H2646" s="3">
        <v>3.6</v>
      </c>
      <c r="I2646" t="s">
        <v>17</v>
      </c>
      <c r="J2646" s="1">
        <v>47206</v>
      </c>
      <c r="K2646" s="1">
        <f>Table2[[#This Row],[Order_Date]]+Table2[[#This Row],[Delivery_Time_Days]]</f>
        <v>47219</v>
      </c>
      <c r="L2646" t="str">
        <f>IF(Table2[[#This Row],[Customer_Age]]&lt;30,"Young",IF(Table2[[#This Row],[Customer_Age]]&lt;45,"Middle Age","Old"))</f>
        <v>Middle Age</v>
      </c>
      <c r="M2646" s="3">
        <f>IF(Table2[[#This Row],[Delivery_Time_Days]]&gt;=7,Table2[[#This Row],[Customer_Rating]],"")</f>
        <v>3.6</v>
      </c>
      <c r="N2646" s="3" t="str">
        <f>IF(Table2[[#This Row],[Delivery_Time_Days]]&lt;7,Table2[[#This Row],[Customer_Rating]],"")</f>
        <v/>
      </c>
    </row>
    <row r="2647" spans="1:14" x14ac:dyDescent="0.3">
      <c r="A2647">
        <v>2646</v>
      </c>
      <c r="B2647">
        <v>43</v>
      </c>
      <c r="C2647" t="s">
        <v>10</v>
      </c>
      <c r="D2647" t="s">
        <v>15</v>
      </c>
      <c r="E2647" t="s">
        <v>16</v>
      </c>
      <c r="F2647" s="2">
        <v>141.46</v>
      </c>
      <c r="G2647">
        <v>14</v>
      </c>
      <c r="H2647" s="3">
        <v>3.6</v>
      </c>
      <c r="I2647" t="s">
        <v>17</v>
      </c>
      <c r="J2647" s="1">
        <v>47207</v>
      </c>
      <c r="K2647" s="1">
        <f>Table2[[#This Row],[Order_Date]]+Table2[[#This Row],[Delivery_Time_Days]]</f>
        <v>47221</v>
      </c>
      <c r="L2647" t="str">
        <f>IF(Table2[[#This Row],[Customer_Age]]&lt;30,"Young",IF(Table2[[#This Row],[Customer_Age]]&lt;45,"Middle Age","Old"))</f>
        <v>Middle Age</v>
      </c>
      <c r="M2647" s="3">
        <f>IF(Table2[[#This Row],[Delivery_Time_Days]]&gt;=7,Table2[[#This Row],[Customer_Rating]],"")</f>
        <v>3.6</v>
      </c>
      <c r="N2647" s="3" t="str">
        <f>IF(Table2[[#This Row],[Delivery_Time_Days]]&lt;7,Table2[[#This Row],[Customer_Rating]],"")</f>
        <v/>
      </c>
    </row>
    <row r="2648" spans="1:14" x14ac:dyDescent="0.3">
      <c r="A2648">
        <v>2647</v>
      </c>
      <c r="B2648">
        <v>36</v>
      </c>
      <c r="C2648" t="s">
        <v>14</v>
      </c>
      <c r="D2648" t="s">
        <v>11</v>
      </c>
      <c r="E2648" t="s">
        <v>12</v>
      </c>
      <c r="F2648" s="2">
        <v>829.3</v>
      </c>
      <c r="G2648">
        <v>14</v>
      </c>
      <c r="H2648" s="3">
        <v>4.5</v>
      </c>
      <c r="I2648" t="s">
        <v>13</v>
      </c>
      <c r="J2648" s="1">
        <v>47208</v>
      </c>
      <c r="K2648" s="1">
        <f>Table2[[#This Row],[Order_Date]]+Table2[[#This Row],[Delivery_Time_Days]]</f>
        <v>47222</v>
      </c>
      <c r="L2648" t="str">
        <f>IF(Table2[[#This Row],[Customer_Age]]&lt;30,"Young",IF(Table2[[#This Row],[Customer_Age]]&lt;45,"Middle Age","Old"))</f>
        <v>Middle Age</v>
      </c>
      <c r="M2648" s="3">
        <f>IF(Table2[[#This Row],[Delivery_Time_Days]]&gt;=7,Table2[[#This Row],[Customer_Rating]],"")</f>
        <v>4.5</v>
      </c>
      <c r="N2648" s="3" t="str">
        <f>IF(Table2[[#This Row],[Delivery_Time_Days]]&lt;7,Table2[[#This Row],[Customer_Rating]],"")</f>
        <v/>
      </c>
    </row>
    <row r="2649" spans="1:14" x14ac:dyDescent="0.3">
      <c r="A2649">
        <v>2648</v>
      </c>
      <c r="B2649">
        <v>49</v>
      </c>
      <c r="C2649" t="s">
        <v>14</v>
      </c>
      <c r="D2649" t="s">
        <v>11</v>
      </c>
      <c r="E2649" t="s">
        <v>19</v>
      </c>
      <c r="F2649" s="2">
        <v>502.35</v>
      </c>
      <c r="G2649">
        <v>3</v>
      </c>
      <c r="H2649" s="3">
        <v>2.4</v>
      </c>
      <c r="I2649" t="s">
        <v>17</v>
      </c>
      <c r="J2649" s="1">
        <v>47209</v>
      </c>
      <c r="K2649" s="1">
        <f>Table2[[#This Row],[Order_Date]]+Table2[[#This Row],[Delivery_Time_Days]]</f>
        <v>47212</v>
      </c>
      <c r="L2649" t="str">
        <f>IF(Table2[[#This Row],[Customer_Age]]&lt;30,"Young",IF(Table2[[#This Row],[Customer_Age]]&lt;45,"Middle Age","Old"))</f>
        <v>Old</v>
      </c>
      <c r="M2649" s="3" t="str">
        <f>IF(Table2[[#This Row],[Delivery_Time_Days]]&gt;=7,Table2[[#This Row],[Customer_Rating]],"")</f>
        <v/>
      </c>
      <c r="N2649" s="3">
        <f>IF(Table2[[#This Row],[Delivery_Time_Days]]&lt;7,Table2[[#This Row],[Customer_Rating]],"")</f>
        <v>2.4</v>
      </c>
    </row>
    <row r="2650" spans="1:14" x14ac:dyDescent="0.3">
      <c r="A2650">
        <v>2649</v>
      </c>
      <c r="B2650">
        <v>37</v>
      </c>
      <c r="C2650" t="s">
        <v>10</v>
      </c>
      <c r="D2650" t="s">
        <v>22</v>
      </c>
      <c r="E2650" t="s">
        <v>16</v>
      </c>
      <c r="F2650" s="2">
        <v>59.94</v>
      </c>
      <c r="G2650">
        <v>7</v>
      </c>
      <c r="H2650" s="3">
        <v>1.6</v>
      </c>
      <c r="I2650" t="s">
        <v>17</v>
      </c>
      <c r="J2650" s="1">
        <v>47210</v>
      </c>
      <c r="K2650" s="1">
        <f>Table2[[#This Row],[Order_Date]]+Table2[[#This Row],[Delivery_Time_Days]]</f>
        <v>47217</v>
      </c>
      <c r="L2650" t="str">
        <f>IF(Table2[[#This Row],[Customer_Age]]&lt;30,"Young",IF(Table2[[#This Row],[Customer_Age]]&lt;45,"Middle Age","Old"))</f>
        <v>Middle Age</v>
      </c>
      <c r="M2650" s="3">
        <f>IF(Table2[[#This Row],[Delivery_Time_Days]]&gt;=7,Table2[[#This Row],[Customer_Rating]],"")</f>
        <v>1.6</v>
      </c>
      <c r="N2650" s="3" t="str">
        <f>IF(Table2[[#This Row],[Delivery_Time_Days]]&lt;7,Table2[[#This Row],[Customer_Rating]],"")</f>
        <v/>
      </c>
    </row>
    <row r="2651" spans="1:14" x14ac:dyDescent="0.3">
      <c r="A2651">
        <v>2650</v>
      </c>
      <c r="B2651">
        <v>45</v>
      </c>
      <c r="C2651" t="s">
        <v>14</v>
      </c>
      <c r="D2651" t="s">
        <v>25</v>
      </c>
      <c r="E2651" t="s">
        <v>21</v>
      </c>
      <c r="F2651" s="2">
        <v>388.83</v>
      </c>
      <c r="G2651">
        <v>13</v>
      </c>
      <c r="H2651" s="3">
        <v>4.3</v>
      </c>
      <c r="I2651" t="s">
        <v>17</v>
      </c>
      <c r="J2651" s="1">
        <v>47211</v>
      </c>
      <c r="K2651" s="1">
        <f>Table2[[#This Row],[Order_Date]]+Table2[[#This Row],[Delivery_Time_Days]]</f>
        <v>47224</v>
      </c>
      <c r="L2651" t="str">
        <f>IF(Table2[[#This Row],[Customer_Age]]&lt;30,"Young",IF(Table2[[#This Row],[Customer_Age]]&lt;45,"Middle Age","Old"))</f>
        <v>Old</v>
      </c>
      <c r="M2651" s="3">
        <f>IF(Table2[[#This Row],[Delivery_Time_Days]]&gt;=7,Table2[[#This Row],[Customer_Rating]],"")</f>
        <v>4.3</v>
      </c>
      <c r="N2651" s="3" t="str">
        <f>IF(Table2[[#This Row],[Delivery_Time_Days]]&lt;7,Table2[[#This Row],[Customer_Rating]],"")</f>
        <v/>
      </c>
    </row>
    <row r="2652" spans="1:14" x14ac:dyDescent="0.3">
      <c r="A2652">
        <v>2651</v>
      </c>
      <c r="B2652">
        <v>51</v>
      </c>
      <c r="C2652" t="s">
        <v>14</v>
      </c>
      <c r="D2652" t="s">
        <v>11</v>
      </c>
      <c r="E2652" t="s">
        <v>12</v>
      </c>
      <c r="F2652" s="2">
        <v>959.42</v>
      </c>
      <c r="G2652">
        <v>5</v>
      </c>
      <c r="H2652" s="3">
        <v>3.2</v>
      </c>
      <c r="I2652" t="s">
        <v>13</v>
      </c>
      <c r="J2652" s="1">
        <v>47212</v>
      </c>
      <c r="K2652" s="1">
        <f>Table2[[#This Row],[Order_Date]]+Table2[[#This Row],[Delivery_Time_Days]]</f>
        <v>47217</v>
      </c>
      <c r="L2652" t="str">
        <f>IF(Table2[[#This Row],[Customer_Age]]&lt;30,"Young",IF(Table2[[#This Row],[Customer_Age]]&lt;45,"Middle Age","Old"))</f>
        <v>Old</v>
      </c>
      <c r="M2652" s="3" t="str">
        <f>IF(Table2[[#This Row],[Delivery_Time_Days]]&gt;=7,Table2[[#This Row],[Customer_Rating]],"")</f>
        <v/>
      </c>
      <c r="N2652" s="3">
        <f>IF(Table2[[#This Row],[Delivery_Time_Days]]&lt;7,Table2[[#This Row],[Customer_Rating]],"")</f>
        <v>3.2</v>
      </c>
    </row>
    <row r="2653" spans="1:14" x14ac:dyDescent="0.3">
      <c r="A2653">
        <v>2652</v>
      </c>
      <c r="B2653">
        <v>64</v>
      </c>
      <c r="C2653" t="s">
        <v>14</v>
      </c>
      <c r="D2653" t="s">
        <v>20</v>
      </c>
      <c r="E2653" t="s">
        <v>16</v>
      </c>
      <c r="F2653" s="2">
        <v>1147.6600000000001</v>
      </c>
      <c r="G2653">
        <v>4</v>
      </c>
      <c r="H2653" s="3">
        <v>4.5999999999999996</v>
      </c>
      <c r="I2653" t="s">
        <v>13</v>
      </c>
      <c r="J2653" s="1">
        <v>47213</v>
      </c>
      <c r="K2653" s="1">
        <f>Table2[[#This Row],[Order_Date]]+Table2[[#This Row],[Delivery_Time_Days]]</f>
        <v>47217</v>
      </c>
      <c r="L2653" t="str">
        <f>IF(Table2[[#This Row],[Customer_Age]]&lt;30,"Young",IF(Table2[[#This Row],[Customer_Age]]&lt;45,"Middle Age","Old"))</f>
        <v>Old</v>
      </c>
      <c r="M2653" s="3" t="str">
        <f>IF(Table2[[#This Row],[Delivery_Time_Days]]&gt;=7,Table2[[#This Row],[Customer_Rating]],"")</f>
        <v/>
      </c>
      <c r="N2653" s="3">
        <f>IF(Table2[[#This Row],[Delivery_Time_Days]]&lt;7,Table2[[#This Row],[Customer_Rating]],"")</f>
        <v>4.5999999999999996</v>
      </c>
    </row>
    <row r="2654" spans="1:14" x14ac:dyDescent="0.3">
      <c r="A2654">
        <v>2653</v>
      </c>
      <c r="B2654">
        <v>62</v>
      </c>
      <c r="C2654" t="s">
        <v>10</v>
      </c>
      <c r="D2654" t="s">
        <v>20</v>
      </c>
      <c r="E2654" t="s">
        <v>24</v>
      </c>
      <c r="F2654" s="2">
        <v>509.17</v>
      </c>
      <c r="G2654">
        <v>6</v>
      </c>
      <c r="H2654" s="3">
        <v>3.2</v>
      </c>
      <c r="I2654" t="s">
        <v>13</v>
      </c>
      <c r="J2654" s="1">
        <v>47214</v>
      </c>
      <c r="K2654" s="1">
        <f>Table2[[#This Row],[Order_Date]]+Table2[[#This Row],[Delivery_Time_Days]]</f>
        <v>47220</v>
      </c>
      <c r="L2654" t="str">
        <f>IF(Table2[[#This Row],[Customer_Age]]&lt;30,"Young",IF(Table2[[#This Row],[Customer_Age]]&lt;45,"Middle Age","Old"))</f>
        <v>Old</v>
      </c>
      <c r="M2654" s="3" t="str">
        <f>IF(Table2[[#This Row],[Delivery_Time_Days]]&gt;=7,Table2[[#This Row],[Customer_Rating]],"")</f>
        <v/>
      </c>
      <c r="N2654" s="3">
        <f>IF(Table2[[#This Row],[Delivery_Time_Days]]&lt;7,Table2[[#This Row],[Customer_Rating]],"")</f>
        <v>3.2</v>
      </c>
    </row>
    <row r="2655" spans="1:14" x14ac:dyDescent="0.3">
      <c r="A2655">
        <v>2654</v>
      </c>
      <c r="B2655">
        <v>46</v>
      </c>
      <c r="C2655" t="s">
        <v>10</v>
      </c>
      <c r="D2655" t="s">
        <v>20</v>
      </c>
      <c r="E2655" t="s">
        <v>21</v>
      </c>
      <c r="F2655" s="2">
        <v>848.46</v>
      </c>
      <c r="G2655">
        <v>10</v>
      </c>
      <c r="H2655" s="3">
        <v>2.6</v>
      </c>
      <c r="I2655" t="s">
        <v>13</v>
      </c>
      <c r="J2655" s="1">
        <v>47215</v>
      </c>
      <c r="K2655" s="1">
        <f>Table2[[#This Row],[Order_Date]]+Table2[[#This Row],[Delivery_Time_Days]]</f>
        <v>47225</v>
      </c>
      <c r="L2655" t="str">
        <f>IF(Table2[[#This Row],[Customer_Age]]&lt;30,"Young",IF(Table2[[#This Row],[Customer_Age]]&lt;45,"Middle Age","Old"))</f>
        <v>Old</v>
      </c>
      <c r="M2655" s="3">
        <f>IF(Table2[[#This Row],[Delivery_Time_Days]]&gt;=7,Table2[[#This Row],[Customer_Rating]],"")</f>
        <v>2.6</v>
      </c>
      <c r="N2655" s="3" t="str">
        <f>IF(Table2[[#This Row],[Delivery_Time_Days]]&lt;7,Table2[[#This Row],[Customer_Rating]],"")</f>
        <v/>
      </c>
    </row>
    <row r="2656" spans="1:14" x14ac:dyDescent="0.3">
      <c r="A2656">
        <v>2655</v>
      </c>
      <c r="B2656">
        <v>27</v>
      </c>
      <c r="C2656" t="s">
        <v>23</v>
      </c>
      <c r="D2656" t="s">
        <v>18</v>
      </c>
      <c r="E2656" t="s">
        <v>16</v>
      </c>
      <c r="F2656" s="2">
        <v>49.44</v>
      </c>
      <c r="G2656">
        <v>11</v>
      </c>
      <c r="H2656" s="3">
        <v>2.5</v>
      </c>
      <c r="I2656" t="s">
        <v>17</v>
      </c>
      <c r="J2656" s="1">
        <v>47216</v>
      </c>
      <c r="K2656" s="1">
        <f>Table2[[#This Row],[Order_Date]]+Table2[[#This Row],[Delivery_Time_Days]]</f>
        <v>47227</v>
      </c>
      <c r="L2656" t="str">
        <f>IF(Table2[[#This Row],[Customer_Age]]&lt;30,"Young",IF(Table2[[#This Row],[Customer_Age]]&lt;45,"Middle Age","Old"))</f>
        <v>Young</v>
      </c>
      <c r="M2656" s="3">
        <f>IF(Table2[[#This Row],[Delivery_Time_Days]]&gt;=7,Table2[[#This Row],[Customer_Rating]],"")</f>
        <v>2.5</v>
      </c>
      <c r="N2656" s="3" t="str">
        <f>IF(Table2[[#This Row],[Delivery_Time_Days]]&lt;7,Table2[[#This Row],[Customer_Rating]],"")</f>
        <v/>
      </c>
    </row>
    <row r="2657" spans="1:14" x14ac:dyDescent="0.3">
      <c r="A2657">
        <v>2656</v>
      </c>
      <c r="B2657">
        <v>26</v>
      </c>
      <c r="C2657" t="s">
        <v>14</v>
      </c>
      <c r="D2657" t="s">
        <v>20</v>
      </c>
      <c r="E2657" t="s">
        <v>21</v>
      </c>
      <c r="F2657" s="2">
        <v>987.15</v>
      </c>
      <c r="G2657">
        <v>12</v>
      </c>
      <c r="H2657" s="3">
        <v>2.2000000000000002</v>
      </c>
      <c r="I2657" t="s">
        <v>17</v>
      </c>
      <c r="J2657" s="1">
        <v>47217</v>
      </c>
      <c r="K2657" s="1">
        <f>Table2[[#This Row],[Order_Date]]+Table2[[#This Row],[Delivery_Time_Days]]</f>
        <v>47229</v>
      </c>
      <c r="L2657" t="str">
        <f>IF(Table2[[#This Row],[Customer_Age]]&lt;30,"Young",IF(Table2[[#This Row],[Customer_Age]]&lt;45,"Middle Age","Old"))</f>
        <v>Young</v>
      </c>
      <c r="M2657" s="3">
        <f>IF(Table2[[#This Row],[Delivery_Time_Days]]&gt;=7,Table2[[#This Row],[Customer_Rating]],"")</f>
        <v>2.2000000000000002</v>
      </c>
      <c r="N2657" s="3" t="str">
        <f>IF(Table2[[#This Row],[Delivery_Time_Days]]&lt;7,Table2[[#This Row],[Customer_Rating]],"")</f>
        <v/>
      </c>
    </row>
    <row r="2658" spans="1:14" x14ac:dyDescent="0.3">
      <c r="A2658">
        <v>2657</v>
      </c>
      <c r="B2658">
        <v>51</v>
      </c>
      <c r="C2658" t="s">
        <v>23</v>
      </c>
      <c r="D2658" t="s">
        <v>18</v>
      </c>
      <c r="E2658" t="s">
        <v>19</v>
      </c>
      <c r="F2658" s="2">
        <v>1205.25</v>
      </c>
      <c r="G2658">
        <v>5</v>
      </c>
      <c r="H2658" s="3">
        <v>1.3</v>
      </c>
      <c r="I2658" t="s">
        <v>13</v>
      </c>
      <c r="J2658" s="1">
        <v>47218</v>
      </c>
      <c r="K2658" s="1">
        <f>Table2[[#This Row],[Order_Date]]+Table2[[#This Row],[Delivery_Time_Days]]</f>
        <v>47223</v>
      </c>
      <c r="L2658" t="str">
        <f>IF(Table2[[#This Row],[Customer_Age]]&lt;30,"Young",IF(Table2[[#This Row],[Customer_Age]]&lt;45,"Middle Age","Old"))</f>
        <v>Old</v>
      </c>
      <c r="M2658" s="3" t="str">
        <f>IF(Table2[[#This Row],[Delivery_Time_Days]]&gt;=7,Table2[[#This Row],[Customer_Rating]],"")</f>
        <v/>
      </c>
      <c r="N2658" s="3">
        <f>IF(Table2[[#This Row],[Delivery_Time_Days]]&lt;7,Table2[[#This Row],[Customer_Rating]],"")</f>
        <v>1.3</v>
      </c>
    </row>
    <row r="2659" spans="1:14" x14ac:dyDescent="0.3">
      <c r="A2659">
        <v>2658</v>
      </c>
      <c r="B2659">
        <v>22</v>
      </c>
      <c r="C2659" t="s">
        <v>14</v>
      </c>
      <c r="D2659" t="s">
        <v>18</v>
      </c>
      <c r="E2659" t="s">
        <v>12</v>
      </c>
      <c r="F2659" s="2">
        <v>67.34</v>
      </c>
      <c r="G2659">
        <v>10</v>
      </c>
      <c r="H2659" s="3">
        <v>3.1</v>
      </c>
      <c r="I2659" t="s">
        <v>17</v>
      </c>
      <c r="J2659" s="1">
        <v>47219</v>
      </c>
      <c r="K2659" s="1">
        <f>Table2[[#This Row],[Order_Date]]+Table2[[#This Row],[Delivery_Time_Days]]</f>
        <v>47229</v>
      </c>
      <c r="L2659" t="str">
        <f>IF(Table2[[#This Row],[Customer_Age]]&lt;30,"Young",IF(Table2[[#This Row],[Customer_Age]]&lt;45,"Middle Age","Old"))</f>
        <v>Young</v>
      </c>
      <c r="M2659" s="3">
        <f>IF(Table2[[#This Row],[Delivery_Time_Days]]&gt;=7,Table2[[#This Row],[Customer_Rating]],"")</f>
        <v>3.1</v>
      </c>
      <c r="N2659" s="3" t="str">
        <f>IF(Table2[[#This Row],[Delivery_Time_Days]]&lt;7,Table2[[#This Row],[Customer_Rating]],"")</f>
        <v/>
      </c>
    </row>
    <row r="2660" spans="1:14" x14ac:dyDescent="0.3">
      <c r="A2660">
        <v>2659</v>
      </c>
      <c r="B2660">
        <v>29</v>
      </c>
      <c r="C2660" t="s">
        <v>10</v>
      </c>
      <c r="D2660" t="s">
        <v>22</v>
      </c>
      <c r="E2660" t="s">
        <v>19</v>
      </c>
      <c r="F2660" s="2">
        <v>572.76</v>
      </c>
      <c r="G2660">
        <v>3</v>
      </c>
      <c r="H2660" s="3">
        <v>2.1</v>
      </c>
      <c r="I2660" t="s">
        <v>17</v>
      </c>
      <c r="J2660" s="1">
        <v>47220</v>
      </c>
      <c r="K2660" s="1">
        <f>Table2[[#This Row],[Order_Date]]+Table2[[#This Row],[Delivery_Time_Days]]</f>
        <v>47223</v>
      </c>
      <c r="L2660" t="str">
        <f>IF(Table2[[#This Row],[Customer_Age]]&lt;30,"Young",IF(Table2[[#This Row],[Customer_Age]]&lt;45,"Middle Age","Old"))</f>
        <v>Young</v>
      </c>
      <c r="M2660" s="3" t="str">
        <f>IF(Table2[[#This Row],[Delivery_Time_Days]]&gt;=7,Table2[[#This Row],[Customer_Rating]],"")</f>
        <v/>
      </c>
      <c r="N2660" s="3">
        <f>IF(Table2[[#This Row],[Delivery_Time_Days]]&lt;7,Table2[[#This Row],[Customer_Rating]],"")</f>
        <v>2.1</v>
      </c>
    </row>
    <row r="2661" spans="1:14" x14ac:dyDescent="0.3">
      <c r="A2661">
        <v>2660</v>
      </c>
      <c r="B2661">
        <v>18</v>
      </c>
      <c r="C2661" t="s">
        <v>14</v>
      </c>
      <c r="D2661" t="s">
        <v>15</v>
      </c>
      <c r="E2661" t="s">
        <v>24</v>
      </c>
      <c r="F2661" s="2">
        <v>926.55</v>
      </c>
      <c r="G2661">
        <v>6</v>
      </c>
      <c r="H2661" s="3">
        <v>2.5</v>
      </c>
      <c r="I2661" t="s">
        <v>17</v>
      </c>
      <c r="J2661" s="1">
        <v>47221</v>
      </c>
      <c r="K2661" s="1">
        <f>Table2[[#This Row],[Order_Date]]+Table2[[#This Row],[Delivery_Time_Days]]</f>
        <v>47227</v>
      </c>
      <c r="L2661" t="str">
        <f>IF(Table2[[#This Row],[Customer_Age]]&lt;30,"Young",IF(Table2[[#This Row],[Customer_Age]]&lt;45,"Middle Age","Old"))</f>
        <v>Young</v>
      </c>
      <c r="M2661" s="3" t="str">
        <f>IF(Table2[[#This Row],[Delivery_Time_Days]]&gt;=7,Table2[[#This Row],[Customer_Rating]],"")</f>
        <v/>
      </c>
      <c r="N2661" s="3">
        <f>IF(Table2[[#This Row],[Delivery_Time_Days]]&lt;7,Table2[[#This Row],[Customer_Rating]],"")</f>
        <v>2.5</v>
      </c>
    </row>
    <row r="2662" spans="1:14" x14ac:dyDescent="0.3">
      <c r="A2662">
        <v>2661</v>
      </c>
      <c r="B2662">
        <v>60</v>
      </c>
      <c r="C2662" t="s">
        <v>10</v>
      </c>
      <c r="D2662" t="s">
        <v>22</v>
      </c>
      <c r="E2662" t="s">
        <v>12</v>
      </c>
      <c r="F2662" s="2">
        <v>137.4</v>
      </c>
      <c r="G2662">
        <v>3</v>
      </c>
      <c r="H2662" s="3">
        <v>3</v>
      </c>
      <c r="I2662" t="s">
        <v>13</v>
      </c>
      <c r="J2662" s="1">
        <v>47222</v>
      </c>
      <c r="K2662" s="1">
        <f>Table2[[#This Row],[Order_Date]]+Table2[[#This Row],[Delivery_Time_Days]]</f>
        <v>47225</v>
      </c>
      <c r="L2662" t="str">
        <f>IF(Table2[[#This Row],[Customer_Age]]&lt;30,"Young",IF(Table2[[#This Row],[Customer_Age]]&lt;45,"Middle Age","Old"))</f>
        <v>Old</v>
      </c>
      <c r="M2662" s="3" t="str">
        <f>IF(Table2[[#This Row],[Delivery_Time_Days]]&gt;=7,Table2[[#This Row],[Customer_Rating]],"")</f>
        <v/>
      </c>
      <c r="N2662" s="3">
        <f>IF(Table2[[#This Row],[Delivery_Time_Days]]&lt;7,Table2[[#This Row],[Customer_Rating]],"")</f>
        <v>3</v>
      </c>
    </row>
    <row r="2663" spans="1:14" x14ac:dyDescent="0.3">
      <c r="A2663">
        <v>2662</v>
      </c>
      <c r="B2663">
        <v>69</v>
      </c>
      <c r="C2663" t="s">
        <v>10</v>
      </c>
      <c r="D2663" t="s">
        <v>18</v>
      </c>
      <c r="E2663" t="s">
        <v>24</v>
      </c>
      <c r="F2663" s="2">
        <v>1431.51</v>
      </c>
      <c r="G2663">
        <v>4</v>
      </c>
      <c r="H2663" s="3">
        <v>1.1000000000000001</v>
      </c>
      <c r="I2663" t="s">
        <v>17</v>
      </c>
      <c r="J2663" s="1">
        <v>47223</v>
      </c>
      <c r="K2663" s="1">
        <f>Table2[[#This Row],[Order_Date]]+Table2[[#This Row],[Delivery_Time_Days]]</f>
        <v>47227</v>
      </c>
      <c r="L2663" t="str">
        <f>IF(Table2[[#This Row],[Customer_Age]]&lt;30,"Young",IF(Table2[[#This Row],[Customer_Age]]&lt;45,"Middle Age","Old"))</f>
        <v>Old</v>
      </c>
      <c r="M2663" s="3" t="str">
        <f>IF(Table2[[#This Row],[Delivery_Time_Days]]&gt;=7,Table2[[#This Row],[Customer_Rating]],"")</f>
        <v/>
      </c>
      <c r="N2663" s="3">
        <f>IF(Table2[[#This Row],[Delivery_Time_Days]]&lt;7,Table2[[#This Row],[Customer_Rating]],"")</f>
        <v>1.1000000000000001</v>
      </c>
    </row>
    <row r="2664" spans="1:14" x14ac:dyDescent="0.3">
      <c r="A2664">
        <v>2663</v>
      </c>
      <c r="B2664">
        <v>50</v>
      </c>
      <c r="C2664" t="s">
        <v>14</v>
      </c>
      <c r="D2664" t="s">
        <v>18</v>
      </c>
      <c r="E2664" t="s">
        <v>12</v>
      </c>
      <c r="F2664" s="2">
        <v>511.8</v>
      </c>
      <c r="G2664">
        <v>12</v>
      </c>
      <c r="H2664" s="3">
        <v>4.3</v>
      </c>
      <c r="I2664" t="s">
        <v>17</v>
      </c>
      <c r="J2664" s="1">
        <v>47224</v>
      </c>
      <c r="K2664" s="1">
        <f>Table2[[#This Row],[Order_Date]]+Table2[[#This Row],[Delivery_Time_Days]]</f>
        <v>47236</v>
      </c>
      <c r="L2664" t="str">
        <f>IF(Table2[[#This Row],[Customer_Age]]&lt;30,"Young",IF(Table2[[#This Row],[Customer_Age]]&lt;45,"Middle Age","Old"))</f>
        <v>Old</v>
      </c>
      <c r="M2664" s="3">
        <f>IF(Table2[[#This Row],[Delivery_Time_Days]]&gt;=7,Table2[[#This Row],[Customer_Rating]],"")</f>
        <v>4.3</v>
      </c>
      <c r="N2664" s="3" t="str">
        <f>IF(Table2[[#This Row],[Delivery_Time_Days]]&lt;7,Table2[[#This Row],[Customer_Rating]],"")</f>
        <v/>
      </c>
    </row>
    <row r="2665" spans="1:14" x14ac:dyDescent="0.3">
      <c r="A2665">
        <v>2664</v>
      </c>
      <c r="B2665">
        <v>21</v>
      </c>
      <c r="C2665" t="s">
        <v>14</v>
      </c>
      <c r="D2665" t="s">
        <v>25</v>
      </c>
      <c r="E2665" t="s">
        <v>24</v>
      </c>
      <c r="F2665" s="2">
        <v>1453.38</v>
      </c>
      <c r="G2665">
        <v>6</v>
      </c>
      <c r="H2665" s="3">
        <v>3</v>
      </c>
      <c r="I2665" t="s">
        <v>17</v>
      </c>
      <c r="J2665" s="1">
        <v>47225</v>
      </c>
      <c r="K2665" s="1">
        <f>Table2[[#This Row],[Order_Date]]+Table2[[#This Row],[Delivery_Time_Days]]</f>
        <v>47231</v>
      </c>
      <c r="L2665" t="str">
        <f>IF(Table2[[#This Row],[Customer_Age]]&lt;30,"Young",IF(Table2[[#This Row],[Customer_Age]]&lt;45,"Middle Age","Old"))</f>
        <v>Young</v>
      </c>
      <c r="M2665" s="3" t="str">
        <f>IF(Table2[[#This Row],[Delivery_Time_Days]]&gt;=7,Table2[[#This Row],[Customer_Rating]],"")</f>
        <v/>
      </c>
      <c r="N2665" s="3">
        <f>IF(Table2[[#This Row],[Delivery_Time_Days]]&lt;7,Table2[[#This Row],[Customer_Rating]],"")</f>
        <v>3</v>
      </c>
    </row>
    <row r="2666" spans="1:14" x14ac:dyDescent="0.3">
      <c r="A2666">
        <v>2665</v>
      </c>
      <c r="B2666">
        <v>21</v>
      </c>
      <c r="C2666" t="s">
        <v>23</v>
      </c>
      <c r="D2666" t="s">
        <v>15</v>
      </c>
      <c r="E2666" t="s">
        <v>16</v>
      </c>
      <c r="F2666" s="2">
        <v>1372.35</v>
      </c>
      <c r="G2666">
        <v>5</v>
      </c>
      <c r="H2666" s="3">
        <v>4.2</v>
      </c>
      <c r="I2666" t="s">
        <v>13</v>
      </c>
      <c r="J2666" s="1">
        <v>47226</v>
      </c>
      <c r="K2666" s="1">
        <f>Table2[[#This Row],[Order_Date]]+Table2[[#This Row],[Delivery_Time_Days]]</f>
        <v>47231</v>
      </c>
      <c r="L2666" t="str">
        <f>IF(Table2[[#This Row],[Customer_Age]]&lt;30,"Young",IF(Table2[[#This Row],[Customer_Age]]&lt;45,"Middle Age","Old"))</f>
        <v>Young</v>
      </c>
      <c r="M2666" s="3" t="str">
        <f>IF(Table2[[#This Row],[Delivery_Time_Days]]&gt;=7,Table2[[#This Row],[Customer_Rating]],"")</f>
        <v/>
      </c>
      <c r="N2666" s="3">
        <f>IF(Table2[[#This Row],[Delivery_Time_Days]]&lt;7,Table2[[#This Row],[Customer_Rating]],"")</f>
        <v>4.2</v>
      </c>
    </row>
    <row r="2667" spans="1:14" x14ac:dyDescent="0.3">
      <c r="A2667">
        <v>2666</v>
      </c>
      <c r="B2667">
        <v>69</v>
      </c>
      <c r="C2667" t="s">
        <v>10</v>
      </c>
      <c r="D2667" t="s">
        <v>20</v>
      </c>
      <c r="E2667" t="s">
        <v>24</v>
      </c>
      <c r="F2667" s="2">
        <v>851.24</v>
      </c>
      <c r="G2667">
        <v>3</v>
      </c>
      <c r="H2667" s="3">
        <v>3.3</v>
      </c>
      <c r="I2667" t="s">
        <v>17</v>
      </c>
      <c r="J2667" s="1">
        <v>47227</v>
      </c>
      <c r="K2667" s="1">
        <f>Table2[[#This Row],[Order_Date]]+Table2[[#This Row],[Delivery_Time_Days]]</f>
        <v>47230</v>
      </c>
      <c r="L2667" t="str">
        <f>IF(Table2[[#This Row],[Customer_Age]]&lt;30,"Young",IF(Table2[[#This Row],[Customer_Age]]&lt;45,"Middle Age","Old"))</f>
        <v>Old</v>
      </c>
      <c r="M2667" s="3" t="str">
        <f>IF(Table2[[#This Row],[Delivery_Time_Days]]&gt;=7,Table2[[#This Row],[Customer_Rating]],"")</f>
        <v/>
      </c>
      <c r="N2667" s="3">
        <f>IF(Table2[[#This Row],[Delivery_Time_Days]]&lt;7,Table2[[#This Row],[Customer_Rating]],"")</f>
        <v>3.3</v>
      </c>
    </row>
    <row r="2668" spans="1:14" x14ac:dyDescent="0.3">
      <c r="A2668">
        <v>2667</v>
      </c>
      <c r="B2668">
        <v>47</v>
      </c>
      <c r="C2668" t="s">
        <v>23</v>
      </c>
      <c r="D2668" t="s">
        <v>25</v>
      </c>
      <c r="E2668" t="s">
        <v>16</v>
      </c>
      <c r="F2668" s="2">
        <v>988.28</v>
      </c>
      <c r="G2668">
        <v>4</v>
      </c>
      <c r="H2668" s="3">
        <v>1.8</v>
      </c>
      <c r="I2668" t="s">
        <v>17</v>
      </c>
      <c r="J2668" s="1">
        <v>47228</v>
      </c>
      <c r="K2668" s="1">
        <f>Table2[[#This Row],[Order_Date]]+Table2[[#This Row],[Delivery_Time_Days]]</f>
        <v>47232</v>
      </c>
      <c r="L2668" t="str">
        <f>IF(Table2[[#This Row],[Customer_Age]]&lt;30,"Young",IF(Table2[[#This Row],[Customer_Age]]&lt;45,"Middle Age","Old"))</f>
        <v>Old</v>
      </c>
      <c r="M2668" s="3" t="str">
        <f>IF(Table2[[#This Row],[Delivery_Time_Days]]&gt;=7,Table2[[#This Row],[Customer_Rating]],"")</f>
        <v/>
      </c>
      <c r="N2668" s="3">
        <f>IF(Table2[[#This Row],[Delivery_Time_Days]]&lt;7,Table2[[#This Row],[Customer_Rating]],"")</f>
        <v>1.8</v>
      </c>
    </row>
    <row r="2669" spans="1:14" x14ac:dyDescent="0.3">
      <c r="A2669">
        <v>2668</v>
      </c>
      <c r="B2669">
        <v>58</v>
      </c>
      <c r="C2669" t="s">
        <v>14</v>
      </c>
      <c r="D2669" t="s">
        <v>11</v>
      </c>
      <c r="E2669" t="s">
        <v>19</v>
      </c>
      <c r="F2669" s="2">
        <v>1004.93</v>
      </c>
      <c r="G2669">
        <v>3</v>
      </c>
      <c r="H2669" s="3">
        <v>4.4000000000000004</v>
      </c>
      <c r="I2669" t="s">
        <v>13</v>
      </c>
      <c r="J2669" s="1">
        <v>47229</v>
      </c>
      <c r="K2669" s="1">
        <f>Table2[[#This Row],[Order_Date]]+Table2[[#This Row],[Delivery_Time_Days]]</f>
        <v>47232</v>
      </c>
      <c r="L2669" t="str">
        <f>IF(Table2[[#This Row],[Customer_Age]]&lt;30,"Young",IF(Table2[[#This Row],[Customer_Age]]&lt;45,"Middle Age","Old"))</f>
        <v>Old</v>
      </c>
      <c r="M2669" s="3" t="str">
        <f>IF(Table2[[#This Row],[Delivery_Time_Days]]&gt;=7,Table2[[#This Row],[Customer_Rating]],"")</f>
        <v/>
      </c>
      <c r="N2669" s="3">
        <f>IF(Table2[[#This Row],[Delivery_Time_Days]]&lt;7,Table2[[#This Row],[Customer_Rating]],"")</f>
        <v>4.4000000000000004</v>
      </c>
    </row>
    <row r="2670" spans="1:14" x14ac:dyDescent="0.3">
      <c r="A2670">
        <v>2669</v>
      </c>
      <c r="B2670">
        <v>47</v>
      </c>
      <c r="C2670" t="s">
        <v>10</v>
      </c>
      <c r="D2670" t="s">
        <v>25</v>
      </c>
      <c r="E2670" t="s">
        <v>19</v>
      </c>
      <c r="F2670" s="2">
        <v>829.94</v>
      </c>
      <c r="G2670">
        <v>3</v>
      </c>
      <c r="H2670" s="3">
        <v>3</v>
      </c>
      <c r="I2670" t="s">
        <v>13</v>
      </c>
      <c r="J2670" s="1">
        <v>47230</v>
      </c>
      <c r="K2670" s="1">
        <f>Table2[[#This Row],[Order_Date]]+Table2[[#This Row],[Delivery_Time_Days]]</f>
        <v>47233</v>
      </c>
      <c r="L2670" t="str">
        <f>IF(Table2[[#This Row],[Customer_Age]]&lt;30,"Young",IF(Table2[[#This Row],[Customer_Age]]&lt;45,"Middle Age","Old"))</f>
        <v>Old</v>
      </c>
      <c r="M2670" s="3" t="str">
        <f>IF(Table2[[#This Row],[Delivery_Time_Days]]&gt;=7,Table2[[#This Row],[Customer_Rating]],"")</f>
        <v/>
      </c>
      <c r="N2670" s="3">
        <f>IF(Table2[[#This Row],[Delivery_Time_Days]]&lt;7,Table2[[#This Row],[Customer_Rating]],"")</f>
        <v>3</v>
      </c>
    </row>
    <row r="2671" spans="1:14" x14ac:dyDescent="0.3">
      <c r="A2671">
        <v>2670</v>
      </c>
      <c r="B2671">
        <v>57</v>
      </c>
      <c r="C2671" t="s">
        <v>14</v>
      </c>
      <c r="D2671" t="s">
        <v>15</v>
      </c>
      <c r="E2671" t="s">
        <v>16</v>
      </c>
      <c r="F2671" s="2">
        <v>1177.3900000000001</v>
      </c>
      <c r="G2671">
        <v>3</v>
      </c>
      <c r="H2671" s="3">
        <v>4.5</v>
      </c>
      <c r="I2671" t="s">
        <v>13</v>
      </c>
      <c r="J2671" s="1">
        <v>47231</v>
      </c>
      <c r="K2671" s="1">
        <f>Table2[[#This Row],[Order_Date]]+Table2[[#This Row],[Delivery_Time_Days]]</f>
        <v>47234</v>
      </c>
      <c r="L2671" t="str">
        <f>IF(Table2[[#This Row],[Customer_Age]]&lt;30,"Young",IF(Table2[[#This Row],[Customer_Age]]&lt;45,"Middle Age","Old"))</f>
        <v>Old</v>
      </c>
      <c r="M2671" s="3" t="str">
        <f>IF(Table2[[#This Row],[Delivery_Time_Days]]&gt;=7,Table2[[#This Row],[Customer_Rating]],"")</f>
        <v/>
      </c>
      <c r="N2671" s="3">
        <f>IF(Table2[[#This Row],[Delivery_Time_Days]]&lt;7,Table2[[#This Row],[Customer_Rating]],"")</f>
        <v>4.5</v>
      </c>
    </row>
    <row r="2672" spans="1:14" x14ac:dyDescent="0.3">
      <c r="A2672">
        <v>2671</v>
      </c>
      <c r="B2672">
        <v>37</v>
      </c>
      <c r="C2672" t="s">
        <v>14</v>
      </c>
      <c r="D2672" t="s">
        <v>15</v>
      </c>
      <c r="E2672" t="s">
        <v>19</v>
      </c>
      <c r="F2672" s="2">
        <v>31.01</v>
      </c>
      <c r="G2672">
        <v>2</v>
      </c>
      <c r="H2672" s="3">
        <v>1.1000000000000001</v>
      </c>
      <c r="I2672" t="s">
        <v>13</v>
      </c>
      <c r="J2672" s="1">
        <v>47232</v>
      </c>
      <c r="K2672" s="1">
        <f>Table2[[#This Row],[Order_Date]]+Table2[[#This Row],[Delivery_Time_Days]]</f>
        <v>47234</v>
      </c>
      <c r="L2672" t="str">
        <f>IF(Table2[[#This Row],[Customer_Age]]&lt;30,"Young",IF(Table2[[#This Row],[Customer_Age]]&lt;45,"Middle Age","Old"))</f>
        <v>Middle Age</v>
      </c>
      <c r="M2672" s="3" t="str">
        <f>IF(Table2[[#This Row],[Delivery_Time_Days]]&gt;=7,Table2[[#This Row],[Customer_Rating]],"")</f>
        <v/>
      </c>
      <c r="N2672" s="3">
        <f>IF(Table2[[#This Row],[Delivery_Time_Days]]&lt;7,Table2[[#This Row],[Customer_Rating]],"")</f>
        <v>1.1000000000000001</v>
      </c>
    </row>
    <row r="2673" spans="1:14" x14ac:dyDescent="0.3">
      <c r="A2673">
        <v>2672</v>
      </c>
      <c r="B2673">
        <v>36</v>
      </c>
      <c r="C2673" t="s">
        <v>14</v>
      </c>
      <c r="D2673" t="s">
        <v>22</v>
      </c>
      <c r="E2673" t="s">
        <v>21</v>
      </c>
      <c r="F2673" s="2">
        <v>321.35000000000002</v>
      </c>
      <c r="G2673">
        <v>8</v>
      </c>
      <c r="H2673" s="3">
        <v>3.4</v>
      </c>
      <c r="I2673" t="s">
        <v>17</v>
      </c>
      <c r="J2673" s="1">
        <v>47233</v>
      </c>
      <c r="K2673" s="1">
        <f>Table2[[#This Row],[Order_Date]]+Table2[[#This Row],[Delivery_Time_Days]]</f>
        <v>47241</v>
      </c>
      <c r="L2673" t="str">
        <f>IF(Table2[[#This Row],[Customer_Age]]&lt;30,"Young",IF(Table2[[#This Row],[Customer_Age]]&lt;45,"Middle Age","Old"))</f>
        <v>Middle Age</v>
      </c>
      <c r="M2673" s="3">
        <f>IF(Table2[[#This Row],[Delivery_Time_Days]]&gt;=7,Table2[[#This Row],[Customer_Rating]],"")</f>
        <v>3.4</v>
      </c>
      <c r="N2673" s="3" t="str">
        <f>IF(Table2[[#This Row],[Delivery_Time_Days]]&lt;7,Table2[[#This Row],[Customer_Rating]],"")</f>
        <v/>
      </c>
    </row>
    <row r="2674" spans="1:14" x14ac:dyDescent="0.3">
      <c r="A2674">
        <v>2673</v>
      </c>
      <c r="B2674">
        <v>42</v>
      </c>
      <c r="C2674" t="s">
        <v>23</v>
      </c>
      <c r="D2674" t="s">
        <v>22</v>
      </c>
      <c r="E2674" t="s">
        <v>24</v>
      </c>
      <c r="F2674" s="2">
        <v>363.03</v>
      </c>
      <c r="G2674">
        <v>6</v>
      </c>
      <c r="H2674" s="3">
        <v>1.6</v>
      </c>
      <c r="I2674" t="s">
        <v>13</v>
      </c>
      <c r="J2674" s="1">
        <v>47234</v>
      </c>
      <c r="K2674" s="1">
        <f>Table2[[#This Row],[Order_Date]]+Table2[[#This Row],[Delivery_Time_Days]]</f>
        <v>47240</v>
      </c>
      <c r="L2674" t="str">
        <f>IF(Table2[[#This Row],[Customer_Age]]&lt;30,"Young",IF(Table2[[#This Row],[Customer_Age]]&lt;45,"Middle Age","Old"))</f>
        <v>Middle Age</v>
      </c>
      <c r="M2674" s="3" t="str">
        <f>IF(Table2[[#This Row],[Delivery_Time_Days]]&gt;=7,Table2[[#This Row],[Customer_Rating]],"")</f>
        <v/>
      </c>
      <c r="N2674" s="3">
        <f>IF(Table2[[#This Row],[Delivery_Time_Days]]&lt;7,Table2[[#This Row],[Customer_Rating]],"")</f>
        <v>1.6</v>
      </c>
    </row>
    <row r="2675" spans="1:14" x14ac:dyDescent="0.3">
      <c r="A2675">
        <v>2674</v>
      </c>
      <c r="B2675">
        <v>33</v>
      </c>
      <c r="C2675" t="s">
        <v>10</v>
      </c>
      <c r="D2675" t="s">
        <v>15</v>
      </c>
      <c r="E2675" t="s">
        <v>21</v>
      </c>
      <c r="F2675" s="2">
        <v>109.61</v>
      </c>
      <c r="G2675">
        <v>12</v>
      </c>
      <c r="H2675" s="3">
        <v>2.8</v>
      </c>
      <c r="I2675" t="s">
        <v>17</v>
      </c>
      <c r="J2675" s="1">
        <v>47235</v>
      </c>
      <c r="K2675" s="1">
        <f>Table2[[#This Row],[Order_Date]]+Table2[[#This Row],[Delivery_Time_Days]]</f>
        <v>47247</v>
      </c>
      <c r="L2675" t="str">
        <f>IF(Table2[[#This Row],[Customer_Age]]&lt;30,"Young",IF(Table2[[#This Row],[Customer_Age]]&lt;45,"Middle Age","Old"))</f>
        <v>Middle Age</v>
      </c>
      <c r="M2675" s="3">
        <f>IF(Table2[[#This Row],[Delivery_Time_Days]]&gt;=7,Table2[[#This Row],[Customer_Rating]],"")</f>
        <v>2.8</v>
      </c>
      <c r="N2675" s="3" t="str">
        <f>IF(Table2[[#This Row],[Delivery_Time_Days]]&lt;7,Table2[[#This Row],[Customer_Rating]],"")</f>
        <v/>
      </c>
    </row>
    <row r="2676" spans="1:14" x14ac:dyDescent="0.3">
      <c r="A2676">
        <v>2675</v>
      </c>
      <c r="B2676">
        <v>53</v>
      </c>
      <c r="C2676" t="s">
        <v>10</v>
      </c>
      <c r="D2676" t="s">
        <v>11</v>
      </c>
      <c r="E2676" t="s">
        <v>12</v>
      </c>
      <c r="F2676" s="2">
        <v>884.6</v>
      </c>
      <c r="G2676">
        <v>2</v>
      </c>
      <c r="H2676" s="3">
        <v>2</v>
      </c>
      <c r="I2676" t="s">
        <v>13</v>
      </c>
      <c r="J2676" s="1">
        <v>47236</v>
      </c>
      <c r="K2676" s="1">
        <f>Table2[[#This Row],[Order_Date]]+Table2[[#This Row],[Delivery_Time_Days]]</f>
        <v>47238</v>
      </c>
      <c r="L2676" t="str">
        <f>IF(Table2[[#This Row],[Customer_Age]]&lt;30,"Young",IF(Table2[[#This Row],[Customer_Age]]&lt;45,"Middle Age","Old"))</f>
        <v>Old</v>
      </c>
      <c r="M2676" s="3" t="str">
        <f>IF(Table2[[#This Row],[Delivery_Time_Days]]&gt;=7,Table2[[#This Row],[Customer_Rating]],"")</f>
        <v/>
      </c>
      <c r="N2676" s="3">
        <f>IF(Table2[[#This Row],[Delivery_Time_Days]]&lt;7,Table2[[#This Row],[Customer_Rating]],"")</f>
        <v>2</v>
      </c>
    </row>
    <row r="2677" spans="1:14" x14ac:dyDescent="0.3">
      <c r="A2677">
        <v>2676</v>
      </c>
      <c r="B2677">
        <v>50</v>
      </c>
      <c r="C2677" t="s">
        <v>10</v>
      </c>
      <c r="D2677" t="s">
        <v>18</v>
      </c>
      <c r="E2677" t="s">
        <v>16</v>
      </c>
      <c r="F2677" s="2">
        <v>1166.69</v>
      </c>
      <c r="G2677">
        <v>2</v>
      </c>
      <c r="H2677" s="3">
        <v>2.5</v>
      </c>
      <c r="I2677" t="s">
        <v>17</v>
      </c>
      <c r="J2677" s="1">
        <v>47237</v>
      </c>
      <c r="K2677" s="1">
        <f>Table2[[#This Row],[Order_Date]]+Table2[[#This Row],[Delivery_Time_Days]]</f>
        <v>47239</v>
      </c>
      <c r="L2677" t="str">
        <f>IF(Table2[[#This Row],[Customer_Age]]&lt;30,"Young",IF(Table2[[#This Row],[Customer_Age]]&lt;45,"Middle Age","Old"))</f>
        <v>Old</v>
      </c>
      <c r="M2677" s="3" t="str">
        <f>IF(Table2[[#This Row],[Delivery_Time_Days]]&gt;=7,Table2[[#This Row],[Customer_Rating]],"")</f>
        <v/>
      </c>
      <c r="N2677" s="3">
        <f>IF(Table2[[#This Row],[Delivery_Time_Days]]&lt;7,Table2[[#This Row],[Customer_Rating]],"")</f>
        <v>2.5</v>
      </c>
    </row>
    <row r="2678" spans="1:14" x14ac:dyDescent="0.3">
      <c r="A2678">
        <v>2677</v>
      </c>
      <c r="B2678">
        <v>39</v>
      </c>
      <c r="C2678" t="s">
        <v>10</v>
      </c>
      <c r="D2678" t="s">
        <v>25</v>
      </c>
      <c r="E2678" t="s">
        <v>24</v>
      </c>
      <c r="F2678" s="2">
        <v>885.82</v>
      </c>
      <c r="G2678">
        <v>8</v>
      </c>
      <c r="H2678" s="3">
        <v>1.7</v>
      </c>
      <c r="I2678" t="s">
        <v>13</v>
      </c>
      <c r="J2678" s="1">
        <v>47238</v>
      </c>
      <c r="K2678" s="1">
        <f>Table2[[#This Row],[Order_Date]]+Table2[[#This Row],[Delivery_Time_Days]]</f>
        <v>47246</v>
      </c>
      <c r="L2678" t="str">
        <f>IF(Table2[[#This Row],[Customer_Age]]&lt;30,"Young",IF(Table2[[#This Row],[Customer_Age]]&lt;45,"Middle Age","Old"))</f>
        <v>Middle Age</v>
      </c>
      <c r="M2678" s="3">
        <f>IF(Table2[[#This Row],[Delivery_Time_Days]]&gt;=7,Table2[[#This Row],[Customer_Rating]],"")</f>
        <v>1.7</v>
      </c>
      <c r="N2678" s="3" t="str">
        <f>IF(Table2[[#This Row],[Delivery_Time_Days]]&lt;7,Table2[[#This Row],[Customer_Rating]],"")</f>
        <v/>
      </c>
    </row>
    <row r="2679" spans="1:14" x14ac:dyDescent="0.3">
      <c r="A2679">
        <v>2678</v>
      </c>
      <c r="B2679">
        <v>57</v>
      </c>
      <c r="C2679" t="s">
        <v>10</v>
      </c>
      <c r="D2679" t="s">
        <v>15</v>
      </c>
      <c r="E2679" t="s">
        <v>19</v>
      </c>
      <c r="F2679" s="2">
        <v>1334.6</v>
      </c>
      <c r="G2679">
        <v>2</v>
      </c>
      <c r="H2679" s="3">
        <v>3.6</v>
      </c>
      <c r="I2679" t="s">
        <v>17</v>
      </c>
      <c r="J2679" s="1">
        <v>47239</v>
      </c>
      <c r="K2679" s="1">
        <f>Table2[[#This Row],[Order_Date]]+Table2[[#This Row],[Delivery_Time_Days]]</f>
        <v>47241</v>
      </c>
      <c r="L2679" t="str">
        <f>IF(Table2[[#This Row],[Customer_Age]]&lt;30,"Young",IF(Table2[[#This Row],[Customer_Age]]&lt;45,"Middle Age","Old"))</f>
        <v>Old</v>
      </c>
      <c r="M2679" s="3" t="str">
        <f>IF(Table2[[#This Row],[Delivery_Time_Days]]&gt;=7,Table2[[#This Row],[Customer_Rating]],"")</f>
        <v/>
      </c>
      <c r="N2679" s="3">
        <f>IF(Table2[[#This Row],[Delivery_Time_Days]]&lt;7,Table2[[#This Row],[Customer_Rating]],"")</f>
        <v>3.6</v>
      </c>
    </row>
    <row r="2680" spans="1:14" x14ac:dyDescent="0.3">
      <c r="A2680">
        <v>2679</v>
      </c>
      <c r="B2680">
        <v>21</v>
      </c>
      <c r="C2680" t="s">
        <v>23</v>
      </c>
      <c r="D2680" t="s">
        <v>11</v>
      </c>
      <c r="E2680" t="s">
        <v>16</v>
      </c>
      <c r="F2680" s="2">
        <v>1020.55</v>
      </c>
      <c r="G2680">
        <v>13</v>
      </c>
      <c r="H2680" s="3">
        <v>2.7</v>
      </c>
      <c r="I2680" t="s">
        <v>17</v>
      </c>
      <c r="J2680" s="1">
        <v>47240</v>
      </c>
      <c r="K2680" s="1">
        <f>Table2[[#This Row],[Order_Date]]+Table2[[#This Row],[Delivery_Time_Days]]</f>
        <v>47253</v>
      </c>
      <c r="L2680" t="str">
        <f>IF(Table2[[#This Row],[Customer_Age]]&lt;30,"Young",IF(Table2[[#This Row],[Customer_Age]]&lt;45,"Middle Age","Old"))</f>
        <v>Young</v>
      </c>
      <c r="M2680" s="3">
        <f>IF(Table2[[#This Row],[Delivery_Time_Days]]&gt;=7,Table2[[#This Row],[Customer_Rating]],"")</f>
        <v>2.7</v>
      </c>
      <c r="N2680" s="3" t="str">
        <f>IF(Table2[[#This Row],[Delivery_Time_Days]]&lt;7,Table2[[#This Row],[Customer_Rating]],"")</f>
        <v/>
      </c>
    </row>
    <row r="2681" spans="1:14" x14ac:dyDescent="0.3">
      <c r="A2681">
        <v>2680</v>
      </c>
      <c r="B2681">
        <v>65</v>
      </c>
      <c r="C2681" t="s">
        <v>23</v>
      </c>
      <c r="D2681" t="s">
        <v>20</v>
      </c>
      <c r="E2681" t="s">
        <v>16</v>
      </c>
      <c r="F2681" s="2">
        <v>1097.3499999999999</v>
      </c>
      <c r="G2681">
        <v>11</v>
      </c>
      <c r="H2681" s="3">
        <v>4</v>
      </c>
      <c r="I2681" t="s">
        <v>13</v>
      </c>
      <c r="J2681" s="1">
        <v>47241</v>
      </c>
      <c r="K2681" s="1">
        <f>Table2[[#This Row],[Order_Date]]+Table2[[#This Row],[Delivery_Time_Days]]</f>
        <v>47252</v>
      </c>
      <c r="L2681" t="str">
        <f>IF(Table2[[#This Row],[Customer_Age]]&lt;30,"Young",IF(Table2[[#This Row],[Customer_Age]]&lt;45,"Middle Age","Old"))</f>
        <v>Old</v>
      </c>
      <c r="M2681" s="3">
        <f>IF(Table2[[#This Row],[Delivery_Time_Days]]&gt;=7,Table2[[#This Row],[Customer_Rating]],"")</f>
        <v>4</v>
      </c>
      <c r="N2681" s="3" t="str">
        <f>IF(Table2[[#This Row],[Delivery_Time_Days]]&lt;7,Table2[[#This Row],[Customer_Rating]],"")</f>
        <v/>
      </c>
    </row>
    <row r="2682" spans="1:14" x14ac:dyDescent="0.3">
      <c r="A2682">
        <v>2681</v>
      </c>
      <c r="B2682">
        <v>30</v>
      </c>
      <c r="C2682" t="s">
        <v>23</v>
      </c>
      <c r="D2682" t="s">
        <v>20</v>
      </c>
      <c r="E2682" t="s">
        <v>24</v>
      </c>
      <c r="F2682" s="2">
        <v>141.78</v>
      </c>
      <c r="G2682">
        <v>13</v>
      </c>
      <c r="H2682" s="3">
        <v>4.8</v>
      </c>
      <c r="I2682" t="s">
        <v>13</v>
      </c>
      <c r="J2682" s="1">
        <v>47242</v>
      </c>
      <c r="K2682" s="1">
        <f>Table2[[#This Row],[Order_Date]]+Table2[[#This Row],[Delivery_Time_Days]]</f>
        <v>47255</v>
      </c>
      <c r="L2682" t="str">
        <f>IF(Table2[[#This Row],[Customer_Age]]&lt;30,"Young",IF(Table2[[#This Row],[Customer_Age]]&lt;45,"Middle Age","Old"))</f>
        <v>Middle Age</v>
      </c>
      <c r="M2682" s="3">
        <f>IF(Table2[[#This Row],[Delivery_Time_Days]]&gt;=7,Table2[[#This Row],[Customer_Rating]],"")</f>
        <v>4.8</v>
      </c>
      <c r="N2682" s="3" t="str">
        <f>IF(Table2[[#This Row],[Delivery_Time_Days]]&lt;7,Table2[[#This Row],[Customer_Rating]],"")</f>
        <v/>
      </c>
    </row>
    <row r="2683" spans="1:14" x14ac:dyDescent="0.3">
      <c r="A2683">
        <v>2682</v>
      </c>
      <c r="B2683">
        <v>23</v>
      </c>
      <c r="C2683" t="s">
        <v>10</v>
      </c>
      <c r="D2683" t="s">
        <v>20</v>
      </c>
      <c r="E2683" t="s">
        <v>12</v>
      </c>
      <c r="F2683" s="2">
        <v>118.48</v>
      </c>
      <c r="G2683">
        <v>1</v>
      </c>
      <c r="H2683" s="3">
        <v>2.1</v>
      </c>
      <c r="I2683" t="s">
        <v>13</v>
      </c>
      <c r="J2683" s="1">
        <v>47243</v>
      </c>
      <c r="K2683" s="1">
        <f>Table2[[#This Row],[Order_Date]]+Table2[[#This Row],[Delivery_Time_Days]]</f>
        <v>47244</v>
      </c>
      <c r="L2683" t="str">
        <f>IF(Table2[[#This Row],[Customer_Age]]&lt;30,"Young",IF(Table2[[#This Row],[Customer_Age]]&lt;45,"Middle Age","Old"))</f>
        <v>Young</v>
      </c>
      <c r="M2683" s="3" t="str">
        <f>IF(Table2[[#This Row],[Delivery_Time_Days]]&gt;=7,Table2[[#This Row],[Customer_Rating]],"")</f>
        <v/>
      </c>
      <c r="N2683" s="3">
        <f>IF(Table2[[#This Row],[Delivery_Time_Days]]&lt;7,Table2[[#This Row],[Customer_Rating]],"")</f>
        <v>2.1</v>
      </c>
    </row>
    <row r="2684" spans="1:14" x14ac:dyDescent="0.3">
      <c r="A2684">
        <v>2683</v>
      </c>
      <c r="B2684">
        <v>55</v>
      </c>
      <c r="C2684" t="s">
        <v>14</v>
      </c>
      <c r="D2684" t="s">
        <v>18</v>
      </c>
      <c r="E2684" t="s">
        <v>24</v>
      </c>
      <c r="F2684" s="2">
        <v>901.35</v>
      </c>
      <c r="G2684">
        <v>5</v>
      </c>
      <c r="H2684" s="3">
        <v>2.9</v>
      </c>
      <c r="I2684" t="s">
        <v>13</v>
      </c>
      <c r="J2684" s="1">
        <v>47244</v>
      </c>
      <c r="K2684" s="1">
        <f>Table2[[#This Row],[Order_Date]]+Table2[[#This Row],[Delivery_Time_Days]]</f>
        <v>47249</v>
      </c>
      <c r="L2684" t="str">
        <f>IF(Table2[[#This Row],[Customer_Age]]&lt;30,"Young",IF(Table2[[#This Row],[Customer_Age]]&lt;45,"Middle Age","Old"))</f>
        <v>Old</v>
      </c>
      <c r="M2684" s="3" t="str">
        <f>IF(Table2[[#This Row],[Delivery_Time_Days]]&gt;=7,Table2[[#This Row],[Customer_Rating]],"")</f>
        <v/>
      </c>
      <c r="N2684" s="3">
        <f>IF(Table2[[#This Row],[Delivery_Time_Days]]&lt;7,Table2[[#This Row],[Customer_Rating]],"")</f>
        <v>2.9</v>
      </c>
    </row>
    <row r="2685" spans="1:14" x14ac:dyDescent="0.3">
      <c r="A2685">
        <v>2684</v>
      </c>
      <c r="B2685">
        <v>51</v>
      </c>
      <c r="C2685" t="s">
        <v>10</v>
      </c>
      <c r="D2685" t="s">
        <v>22</v>
      </c>
      <c r="E2685" t="s">
        <v>16</v>
      </c>
      <c r="F2685" s="2">
        <v>927.21</v>
      </c>
      <c r="G2685">
        <v>13</v>
      </c>
      <c r="H2685" s="3">
        <v>2.5</v>
      </c>
      <c r="I2685" t="s">
        <v>17</v>
      </c>
      <c r="J2685" s="1">
        <v>47245</v>
      </c>
      <c r="K2685" s="1">
        <f>Table2[[#This Row],[Order_Date]]+Table2[[#This Row],[Delivery_Time_Days]]</f>
        <v>47258</v>
      </c>
      <c r="L2685" t="str">
        <f>IF(Table2[[#This Row],[Customer_Age]]&lt;30,"Young",IF(Table2[[#This Row],[Customer_Age]]&lt;45,"Middle Age","Old"))</f>
        <v>Old</v>
      </c>
      <c r="M2685" s="3">
        <f>IF(Table2[[#This Row],[Delivery_Time_Days]]&gt;=7,Table2[[#This Row],[Customer_Rating]],"")</f>
        <v>2.5</v>
      </c>
      <c r="N2685" s="3" t="str">
        <f>IF(Table2[[#This Row],[Delivery_Time_Days]]&lt;7,Table2[[#This Row],[Customer_Rating]],"")</f>
        <v/>
      </c>
    </row>
    <row r="2686" spans="1:14" x14ac:dyDescent="0.3">
      <c r="A2686">
        <v>2685</v>
      </c>
      <c r="B2686">
        <v>60</v>
      </c>
      <c r="C2686" t="s">
        <v>10</v>
      </c>
      <c r="D2686" t="s">
        <v>22</v>
      </c>
      <c r="E2686" t="s">
        <v>12</v>
      </c>
      <c r="F2686" s="2">
        <v>683.44</v>
      </c>
      <c r="G2686">
        <v>3</v>
      </c>
      <c r="H2686" s="3">
        <v>2</v>
      </c>
      <c r="I2686" t="s">
        <v>13</v>
      </c>
      <c r="J2686" s="1">
        <v>47246</v>
      </c>
      <c r="K2686" s="1">
        <f>Table2[[#This Row],[Order_Date]]+Table2[[#This Row],[Delivery_Time_Days]]</f>
        <v>47249</v>
      </c>
      <c r="L2686" t="str">
        <f>IF(Table2[[#This Row],[Customer_Age]]&lt;30,"Young",IF(Table2[[#This Row],[Customer_Age]]&lt;45,"Middle Age","Old"))</f>
        <v>Old</v>
      </c>
      <c r="M2686" s="3" t="str">
        <f>IF(Table2[[#This Row],[Delivery_Time_Days]]&gt;=7,Table2[[#This Row],[Customer_Rating]],"")</f>
        <v/>
      </c>
      <c r="N2686" s="3">
        <f>IF(Table2[[#This Row],[Delivery_Time_Days]]&lt;7,Table2[[#This Row],[Customer_Rating]],"")</f>
        <v>2</v>
      </c>
    </row>
    <row r="2687" spans="1:14" x14ac:dyDescent="0.3">
      <c r="A2687">
        <v>2686</v>
      </c>
      <c r="B2687">
        <v>40</v>
      </c>
      <c r="C2687" t="s">
        <v>23</v>
      </c>
      <c r="D2687" t="s">
        <v>15</v>
      </c>
      <c r="E2687" t="s">
        <v>12</v>
      </c>
      <c r="F2687" s="2">
        <v>356.15</v>
      </c>
      <c r="G2687">
        <v>3</v>
      </c>
      <c r="H2687" s="3">
        <v>4.2</v>
      </c>
      <c r="I2687" t="s">
        <v>17</v>
      </c>
      <c r="J2687" s="1">
        <v>47247</v>
      </c>
      <c r="K2687" s="1">
        <f>Table2[[#This Row],[Order_Date]]+Table2[[#This Row],[Delivery_Time_Days]]</f>
        <v>47250</v>
      </c>
      <c r="L2687" t="str">
        <f>IF(Table2[[#This Row],[Customer_Age]]&lt;30,"Young",IF(Table2[[#This Row],[Customer_Age]]&lt;45,"Middle Age","Old"))</f>
        <v>Middle Age</v>
      </c>
      <c r="M2687" s="3" t="str">
        <f>IF(Table2[[#This Row],[Delivery_Time_Days]]&gt;=7,Table2[[#This Row],[Customer_Rating]],"")</f>
        <v/>
      </c>
      <c r="N2687" s="3">
        <f>IF(Table2[[#This Row],[Delivery_Time_Days]]&lt;7,Table2[[#This Row],[Customer_Rating]],"")</f>
        <v>4.2</v>
      </c>
    </row>
    <row r="2688" spans="1:14" x14ac:dyDescent="0.3">
      <c r="A2688">
        <v>2687</v>
      </c>
      <c r="B2688">
        <v>45</v>
      </c>
      <c r="C2688" t="s">
        <v>10</v>
      </c>
      <c r="D2688" t="s">
        <v>11</v>
      </c>
      <c r="E2688" t="s">
        <v>16</v>
      </c>
      <c r="F2688" s="2">
        <v>110.78</v>
      </c>
      <c r="G2688">
        <v>2</v>
      </c>
      <c r="H2688" s="3">
        <v>3.1</v>
      </c>
      <c r="I2688" t="s">
        <v>13</v>
      </c>
      <c r="J2688" s="1">
        <v>47248</v>
      </c>
      <c r="K2688" s="1">
        <f>Table2[[#This Row],[Order_Date]]+Table2[[#This Row],[Delivery_Time_Days]]</f>
        <v>47250</v>
      </c>
      <c r="L2688" t="str">
        <f>IF(Table2[[#This Row],[Customer_Age]]&lt;30,"Young",IF(Table2[[#This Row],[Customer_Age]]&lt;45,"Middle Age","Old"))</f>
        <v>Old</v>
      </c>
      <c r="M2688" s="3" t="str">
        <f>IF(Table2[[#This Row],[Delivery_Time_Days]]&gt;=7,Table2[[#This Row],[Customer_Rating]],"")</f>
        <v/>
      </c>
      <c r="N2688" s="3">
        <f>IF(Table2[[#This Row],[Delivery_Time_Days]]&lt;7,Table2[[#This Row],[Customer_Rating]],"")</f>
        <v>3.1</v>
      </c>
    </row>
    <row r="2689" spans="1:14" x14ac:dyDescent="0.3">
      <c r="A2689">
        <v>2688</v>
      </c>
      <c r="B2689">
        <v>46</v>
      </c>
      <c r="C2689" t="s">
        <v>10</v>
      </c>
      <c r="D2689" t="s">
        <v>25</v>
      </c>
      <c r="E2689" t="s">
        <v>24</v>
      </c>
      <c r="F2689" s="2">
        <v>555.91</v>
      </c>
      <c r="G2689">
        <v>10</v>
      </c>
      <c r="H2689" s="3">
        <v>4.5</v>
      </c>
      <c r="I2689" t="s">
        <v>17</v>
      </c>
      <c r="J2689" s="1">
        <v>47249</v>
      </c>
      <c r="K2689" s="1">
        <f>Table2[[#This Row],[Order_Date]]+Table2[[#This Row],[Delivery_Time_Days]]</f>
        <v>47259</v>
      </c>
      <c r="L2689" t="str">
        <f>IF(Table2[[#This Row],[Customer_Age]]&lt;30,"Young",IF(Table2[[#This Row],[Customer_Age]]&lt;45,"Middle Age","Old"))</f>
        <v>Old</v>
      </c>
      <c r="M2689" s="3">
        <f>IF(Table2[[#This Row],[Delivery_Time_Days]]&gt;=7,Table2[[#This Row],[Customer_Rating]],"")</f>
        <v>4.5</v>
      </c>
      <c r="N2689" s="3" t="str">
        <f>IF(Table2[[#This Row],[Delivery_Time_Days]]&lt;7,Table2[[#This Row],[Customer_Rating]],"")</f>
        <v/>
      </c>
    </row>
    <row r="2690" spans="1:14" x14ac:dyDescent="0.3">
      <c r="A2690">
        <v>2689</v>
      </c>
      <c r="B2690">
        <v>26</v>
      </c>
      <c r="C2690" t="s">
        <v>14</v>
      </c>
      <c r="D2690" t="s">
        <v>22</v>
      </c>
      <c r="E2690" t="s">
        <v>21</v>
      </c>
      <c r="F2690" s="2">
        <v>1056.6199999999999</v>
      </c>
      <c r="G2690">
        <v>11</v>
      </c>
      <c r="H2690" s="3">
        <v>1.3</v>
      </c>
      <c r="I2690" t="s">
        <v>13</v>
      </c>
      <c r="J2690" s="1">
        <v>47250</v>
      </c>
      <c r="K2690" s="1">
        <f>Table2[[#This Row],[Order_Date]]+Table2[[#This Row],[Delivery_Time_Days]]</f>
        <v>47261</v>
      </c>
      <c r="L2690" t="str">
        <f>IF(Table2[[#This Row],[Customer_Age]]&lt;30,"Young",IF(Table2[[#This Row],[Customer_Age]]&lt;45,"Middle Age","Old"))</f>
        <v>Young</v>
      </c>
      <c r="M2690" s="3">
        <f>IF(Table2[[#This Row],[Delivery_Time_Days]]&gt;=7,Table2[[#This Row],[Customer_Rating]],"")</f>
        <v>1.3</v>
      </c>
      <c r="N2690" s="3" t="str">
        <f>IF(Table2[[#This Row],[Delivery_Time_Days]]&lt;7,Table2[[#This Row],[Customer_Rating]],"")</f>
        <v/>
      </c>
    </row>
    <row r="2691" spans="1:14" x14ac:dyDescent="0.3">
      <c r="A2691">
        <v>2690</v>
      </c>
      <c r="B2691">
        <v>58</v>
      </c>
      <c r="C2691" t="s">
        <v>14</v>
      </c>
      <c r="D2691" t="s">
        <v>15</v>
      </c>
      <c r="E2691" t="s">
        <v>12</v>
      </c>
      <c r="F2691" s="2">
        <v>1360.86</v>
      </c>
      <c r="G2691">
        <v>9</v>
      </c>
      <c r="H2691" s="3">
        <v>4</v>
      </c>
      <c r="I2691" t="s">
        <v>17</v>
      </c>
      <c r="J2691" s="1">
        <v>47251</v>
      </c>
      <c r="K2691" s="1">
        <f>Table2[[#This Row],[Order_Date]]+Table2[[#This Row],[Delivery_Time_Days]]</f>
        <v>47260</v>
      </c>
      <c r="L2691" t="str">
        <f>IF(Table2[[#This Row],[Customer_Age]]&lt;30,"Young",IF(Table2[[#This Row],[Customer_Age]]&lt;45,"Middle Age","Old"))</f>
        <v>Old</v>
      </c>
      <c r="M2691" s="3">
        <f>IF(Table2[[#This Row],[Delivery_Time_Days]]&gt;=7,Table2[[#This Row],[Customer_Rating]],"")</f>
        <v>4</v>
      </c>
      <c r="N2691" s="3" t="str">
        <f>IF(Table2[[#This Row],[Delivery_Time_Days]]&lt;7,Table2[[#This Row],[Customer_Rating]],"")</f>
        <v/>
      </c>
    </row>
    <row r="2692" spans="1:14" x14ac:dyDescent="0.3">
      <c r="A2692">
        <v>2691</v>
      </c>
      <c r="B2692">
        <v>42</v>
      </c>
      <c r="C2692" t="s">
        <v>10</v>
      </c>
      <c r="D2692" t="s">
        <v>15</v>
      </c>
      <c r="E2692" t="s">
        <v>21</v>
      </c>
      <c r="F2692" s="2">
        <v>1485.94</v>
      </c>
      <c r="G2692">
        <v>6</v>
      </c>
      <c r="H2692" s="3">
        <v>1.1000000000000001</v>
      </c>
      <c r="I2692" t="s">
        <v>17</v>
      </c>
      <c r="J2692" s="1">
        <v>47252</v>
      </c>
      <c r="K2692" s="1">
        <f>Table2[[#This Row],[Order_Date]]+Table2[[#This Row],[Delivery_Time_Days]]</f>
        <v>47258</v>
      </c>
      <c r="L2692" t="str">
        <f>IF(Table2[[#This Row],[Customer_Age]]&lt;30,"Young",IF(Table2[[#This Row],[Customer_Age]]&lt;45,"Middle Age","Old"))</f>
        <v>Middle Age</v>
      </c>
      <c r="M2692" s="3" t="str">
        <f>IF(Table2[[#This Row],[Delivery_Time_Days]]&gt;=7,Table2[[#This Row],[Customer_Rating]],"")</f>
        <v/>
      </c>
      <c r="N2692" s="3">
        <f>IF(Table2[[#This Row],[Delivery_Time_Days]]&lt;7,Table2[[#This Row],[Customer_Rating]],"")</f>
        <v>1.1000000000000001</v>
      </c>
    </row>
    <row r="2693" spans="1:14" x14ac:dyDescent="0.3">
      <c r="A2693">
        <v>2692</v>
      </c>
      <c r="B2693">
        <v>60</v>
      </c>
      <c r="C2693" t="s">
        <v>23</v>
      </c>
      <c r="D2693" t="s">
        <v>15</v>
      </c>
      <c r="E2693" t="s">
        <v>21</v>
      </c>
      <c r="F2693" s="2">
        <v>1243.72</v>
      </c>
      <c r="G2693">
        <v>14</v>
      </c>
      <c r="H2693" s="3">
        <v>1</v>
      </c>
      <c r="I2693" t="s">
        <v>13</v>
      </c>
      <c r="J2693" s="1">
        <v>47253</v>
      </c>
      <c r="K2693" s="1">
        <f>Table2[[#This Row],[Order_Date]]+Table2[[#This Row],[Delivery_Time_Days]]</f>
        <v>47267</v>
      </c>
      <c r="L2693" t="str">
        <f>IF(Table2[[#This Row],[Customer_Age]]&lt;30,"Young",IF(Table2[[#This Row],[Customer_Age]]&lt;45,"Middle Age","Old"))</f>
        <v>Old</v>
      </c>
      <c r="M2693" s="3">
        <f>IF(Table2[[#This Row],[Delivery_Time_Days]]&gt;=7,Table2[[#This Row],[Customer_Rating]],"")</f>
        <v>1</v>
      </c>
      <c r="N2693" s="3" t="str">
        <f>IF(Table2[[#This Row],[Delivery_Time_Days]]&lt;7,Table2[[#This Row],[Customer_Rating]],"")</f>
        <v/>
      </c>
    </row>
    <row r="2694" spans="1:14" x14ac:dyDescent="0.3">
      <c r="A2694">
        <v>2693</v>
      </c>
      <c r="B2694">
        <v>60</v>
      </c>
      <c r="C2694" t="s">
        <v>23</v>
      </c>
      <c r="D2694" t="s">
        <v>15</v>
      </c>
      <c r="E2694" t="s">
        <v>16</v>
      </c>
      <c r="F2694" s="2">
        <v>637.55999999999995</v>
      </c>
      <c r="G2694">
        <v>11</v>
      </c>
      <c r="H2694" s="3">
        <v>3.5</v>
      </c>
      <c r="I2694" t="s">
        <v>13</v>
      </c>
      <c r="J2694" s="1">
        <v>47254</v>
      </c>
      <c r="K2694" s="1">
        <f>Table2[[#This Row],[Order_Date]]+Table2[[#This Row],[Delivery_Time_Days]]</f>
        <v>47265</v>
      </c>
      <c r="L2694" t="str">
        <f>IF(Table2[[#This Row],[Customer_Age]]&lt;30,"Young",IF(Table2[[#This Row],[Customer_Age]]&lt;45,"Middle Age","Old"))</f>
        <v>Old</v>
      </c>
      <c r="M2694" s="3">
        <f>IF(Table2[[#This Row],[Delivery_Time_Days]]&gt;=7,Table2[[#This Row],[Customer_Rating]],"")</f>
        <v>3.5</v>
      </c>
      <c r="N2694" s="3" t="str">
        <f>IF(Table2[[#This Row],[Delivery_Time_Days]]&lt;7,Table2[[#This Row],[Customer_Rating]],"")</f>
        <v/>
      </c>
    </row>
    <row r="2695" spans="1:14" x14ac:dyDescent="0.3">
      <c r="A2695">
        <v>2694</v>
      </c>
      <c r="B2695">
        <v>51</v>
      </c>
      <c r="C2695" t="s">
        <v>10</v>
      </c>
      <c r="D2695" t="s">
        <v>25</v>
      </c>
      <c r="E2695" t="s">
        <v>16</v>
      </c>
      <c r="F2695" s="2">
        <v>350.19</v>
      </c>
      <c r="G2695">
        <v>8</v>
      </c>
      <c r="H2695" s="3">
        <v>2.6</v>
      </c>
      <c r="I2695" t="s">
        <v>17</v>
      </c>
      <c r="J2695" s="1">
        <v>47255</v>
      </c>
      <c r="K2695" s="1">
        <f>Table2[[#This Row],[Order_Date]]+Table2[[#This Row],[Delivery_Time_Days]]</f>
        <v>47263</v>
      </c>
      <c r="L2695" t="str">
        <f>IF(Table2[[#This Row],[Customer_Age]]&lt;30,"Young",IF(Table2[[#This Row],[Customer_Age]]&lt;45,"Middle Age","Old"))</f>
        <v>Old</v>
      </c>
      <c r="M2695" s="3">
        <f>IF(Table2[[#This Row],[Delivery_Time_Days]]&gt;=7,Table2[[#This Row],[Customer_Rating]],"")</f>
        <v>2.6</v>
      </c>
      <c r="N2695" s="3" t="str">
        <f>IF(Table2[[#This Row],[Delivery_Time_Days]]&lt;7,Table2[[#This Row],[Customer_Rating]],"")</f>
        <v/>
      </c>
    </row>
    <row r="2696" spans="1:14" x14ac:dyDescent="0.3">
      <c r="A2696">
        <v>2695</v>
      </c>
      <c r="B2696">
        <v>26</v>
      </c>
      <c r="C2696" t="s">
        <v>10</v>
      </c>
      <c r="D2696" t="s">
        <v>18</v>
      </c>
      <c r="E2696" t="s">
        <v>24</v>
      </c>
      <c r="F2696" s="2">
        <v>319.36</v>
      </c>
      <c r="G2696">
        <v>11</v>
      </c>
      <c r="H2696" s="3">
        <v>2.9</v>
      </c>
      <c r="I2696" t="s">
        <v>17</v>
      </c>
      <c r="J2696" s="1">
        <v>47256</v>
      </c>
      <c r="K2696" s="1">
        <f>Table2[[#This Row],[Order_Date]]+Table2[[#This Row],[Delivery_Time_Days]]</f>
        <v>47267</v>
      </c>
      <c r="L2696" t="str">
        <f>IF(Table2[[#This Row],[Customer_Age]]&lt;30,"Young",IF(Table2[[#This Row],[Customer_Age]]&lt;45,"Middle Age","Old"))</f>
        <v>Young</v>
      </c>
      <c r="M2696" s="3">
        <f>IF(Table2[[#This Row],[Delivery_Time_Days]]&gt;=7,Table2[[#This Row],[Customer_Rating]],"")</f>
        <v>2.9</v>
      </c>
      <c r="N2696" s="3" t="str">
        <f>IF(Table2[[#This Row],[Delivery_Time_Days]]&lt;7,Table2[[#This Row],[Customer_Rating]],"")</f>
        <v/>
      </c>
    </row>
    <row r="2697" spans="1:14" x14ac:dyDescent="0.3">
      <c r="A2697">
        <v>2696</v>
      </c>
      <c r="B2697">
        <v>23</v>
      </c>
      <c r="C2697" t="s">
        <v>23</v>
      </c>
      <c r="D2697" t="s">
        <v>22</v>
      </c>
      <c r="E2697" t="s">
        <v>12</v>
      </c>
      <c r="F2697" s="2">
        <v>269.17</v>
      </c>
      <c r="G2697">
        <v>14</v>
      </c>
      <c r="H2697" s="3">
        <v>3.4</v>
      </c>
      <c r="I2697" t="s">
        <v>17</v>
      </c>
      <c r="J2697" s="1">
        <v>47257</v>
      </c>
      <c r="K2697" s="1">
        <f>Table2[[#This Row],[Order_Date]]+Table2[[#This Row],[Delivery_Time_Days]]</f>
        <v>47271</v>
      </c>
      <c r="L2697" t="str">
        <f>IF(Table2[[#This Row],[Customer_Age]]&lt;30,"Young",IF(Table2[[#This Row],[Customer_Age]]&lt;45,"Middle Age","Old"))</f>
        <v>Young</v>
      </c>
      <c r="M2697" s="3">
        <f>IF(Table2[[#This Row],[Delivery_Time_Days]]&gt;=7,Table2[[#This Row],[Customer_Rating]],"")</f>
        <v>3.4</v>
      </c>
      <c r="N2697" s="3" t="str">
        <f>IF(Table2[[#This Row],[Delivery_Time_Days]]&lt;7,Table2[[#This Row],[Customer_Rating]],"")</f>
        <v/>
      </c>
    </row>
    <row r="2698" spans="1:14" x14ac:dyDescent="0.3">
      <c r="A2698">
        <v>2697</v>
      </c>
      <c r="B2698">
        <v>24</v>
      </c>
      <c r="C2698" t="s">
        <v>14</v>
      </c>
      <c r="D2698" t="s">
        <v>11</v>
      </c>
      <c r="E2698" t="s">
        <v>19</v>
      </c>
      <c r="F2698" s="2">
        <v>1305.49</v>
      </c>
      <c r="G2698">
        <v>9</v>
      </c>
      <c r="H2698" s="3">
        <v>1.6</v>
      </c>
      <c r="I2698" t="s">
        <v>13</v>
      </c>
      <c r="J2698" s="1">
        <v>47258</v>
      </c>
      <c r="K2698" s="1">
        <f>Table2[[#This Row],[Order_Date]]+Table2[[#This Row],[Delivery_Time_Days]]</f>
        <v>47267</v>
      </c>
      <c r="L2698" t="str">
        <f>IF(Table2[[#This Row],[Customer_Age]]&lt;30,"Young",IF(Table2[[#This Row],[Customer_Age]]&lt;45,"Middle Age","Old"))</f>
        <v>Young</v>
      </c>
      <c r="M2698" s="3">
        <f>IF(Table2[[#This Row],[Delivery_Time_Days]]&gt;=7,Table2[[#This Row],[Customer_Rating]],"")</f>
        <v>1.6</v>
      </c>
      <c r="N2698" s="3" t="str">
        <f>IF(Table2[[#This Row],[Delivery_Time_Days]]&lt;7,Table2[[#This Row],[Customer_Rating]],"")</f>
        <v/>
      </c>
    </row>
    <row r="2699" spans="1:14" x14ac:dyDescent="0.3">
      <c r="A2699">
        <v>2698</v>
      </c>
      <c r="B2699">
        <v>42</v>
      </c>
      <c r="C2699" t="s">
        <v>23</v>
      </c>
      <c r="D2699" t="s">
        <v>15</v>
      </c>
      <c r="E2699" t="s">
        <v>21</v>
      </c>
      <c r="F2699" s="2">
        <v>890.72</v>
      </c>
      <c r="G2699">
        <v>10</v>
      </c>
      <c r="H2699" s="3">
        <v>3.8</v>
      </c>
      <c r="I2699" t="s">
        <v>13</v>
      </c>
      <c r="J2699" s="1">
        <v>47259</v>
      </c>
      <c r="K2699" s="1">
        <f>Table2[[#This Row],[Order_Date]]+Table2[[#This Row],[Delivery_Time_Days]]</f>
        <v>47269</v>
      </c>
      <c r="L2699" t="str">
        <f>IF(Table2[[#This Row],[Customer_Age]]&lt;30,"Young",IF(Table2[[#This Row],[Customer_Age]]&lt;45,"Middle Age","Old"))</f>
        <v>Middle Age</v>
      </c>
      <c r="M2699" s="3">
        <f>IF(Table2[[#This Row],[Delivery_Time_Days]]&gt;=7,Table2[[#This Row],[Customer_Rating]],"")</f>
        <v>3.8</v>
      </c>
      <c r="N2699" s="3" t="str">
        <f>IF(Table2[[#This Row],[Delivery_Time_Days]]&lt;7,Table2[[#This Row],[Customer_Rating]],"")</f>
        <v/>
      </c>
    </row>
    <row r="2700" spans="1:14" x14ac:dyDescent="0.3">
      <c r="A2700">
        <v>2699</v>
      </c>
      <c r="B2700">
        <v>35</v>
      </c>
      <c r="C2700" t="s">
        <v>14</v>
      </c>
      <c r="D2700" t="s">
        <v>20</v>
      </c>
      <c r="E2700" t="s">
        <v>21</v>
      </c>
      <c r="F2700" s="2">
        <v>319.33</v>
      </c>
      <c r="G2700">
        <v>8</v>
      </c>
      <c r="H2700" s="3">
        <v>3.4</v>
      </c>
      <c r="I2700" t="s">
        <v>13</v>
      </c>
      <c r="J2700" s="1">
        <v>47260</v>
      </c>
      <c r="K2700" s="1">
        <f>Table2[[#This Row],[Order_Date]]+Table2[[#This Row],[Delivery_Time_Days]]</f>
        <v>47268</v>
      </c>
      <c r="L2700" t="str">
        <f>IF(Table2[[#This Row],[Customer_Age]]&lt;30,"Young",IF(Table2[[#This Row],[Customer_Age]]&lt;45,"Middle Age","Old"))</f>
        <v>Middle Age</v>
      </c>
      <c r="M2700" s="3">
        <f>IF(Table2[[#This Row],[Delivery_Time_Days]]&gt;=7,Table2[[#This Row],[Customer_Rating]],"")</f>
        <v>3.4</v>
      </c>
      <c r="N2700" s="3" t="str">
        <f>IF(Table2[[#This Row],[Delivery_Time_Days]]&lt;7,Table2[[#This Row],[Customer_Rating]],"")</f>
        <v/>
      </c>
    </row>
    <row r="2701" spans="1:14" x14ac:dyDescent="0.3">
      <c r="A2701">
        <v>2700</v>
      </c>
      <c r="B2701">
        <v>64</v>
      </c>
      <c r="C2701" t="s">
        <v>14</v>
      </c>
      <c r="D2701" t="s">
        <v>22</v>
      </c>
      <c r="E2701" t="s">
        <v>21</v>
      </c>
      <c r="F2701" s="2">
        <v>465.2</v>
      </c>
      <c r="G2701">
        <v>6</v>
      </c>
      <c r="H2701" s="3">
        <v>4.8</v>
      </c>
      <c r="I2701" t="s">
        <v>17</v>
      </c>
      <c r="J2701" s="1">
        <v>47261</v>
      </c>
      <c r="K2701" s="1">
        <f>Table2[[#This Row],[Order_Date]]+Table2[[#This Row],[Delivery_Time_Days]]</f>
        <v>47267</v>
      </c>
      <c r="L2701" t="str">
        <f>IF(Table2[[#This Row],[Customer_Age]]&lt;30,"Young",IF(Table2[[#This Row],[Customer_Age]]&lt;45,"Middle Age","Old"))</f>
        <v>Old</v>
      </c>
      <c r="M2701" s="3" t="str">
        <f>IF(Table2[[#This Row],[Delivery_Time_Days]]&gt;=7,Table2[[#This Row],[Customer_Rating]],"")</f>
        <v/>
      </c>
      <c r="N2701" s="3">
        <f>IF(Table2[[#This Row],[Delivery_Time_Days]]&lt;7,Table2[[#This Row],[Customer_Rating]],"")</f>
        <v>4.8</v>
      </c>
    </row>
    <row r="2702" spans="1:14" x14ac:dyDescent="0.3">
      <c r="A2702">
        <v>2701</v>
      </c>
      <c r="B2702">
        <v>64</v>
      </c>
      <c r="C2702" t="s">
        <v>10</v>
      </c>
      <c r="D2702" t="s">
        <v>25</v>
      </c>
      <c r="E2702" t="s">
        <v>24</v>
      </c>
      <c r="F2702" s="2">
        <v>772.92</v>
      </c>
      <c r="G2702">
        <v>7</v>
      </c>
      <c r="H2702" s="3">
        <v>4.0999999999999996</v>
      </c>
      <c r="I2702" t="s">
        <v>13</v>
      </c>
      <c r="J2702" s="1">
        <v>47262</v>
      </c>
      <c r="K2702" s="1">
        <f>Table2[[#This Row],[Order_Date]]+Table2[[#This Row],[Delivery_Time_Days]]</f>
        <v>47269</v>
      </c>
      <c r="L2702" t="str">
        <f>IF(Table2[[#This Row],[Customer_Age]]&lt;30,"Young",IF(Table2[[#This Row],[Customer_Age]]&lt;45,"Middle Age","Old"))</f>
        <v>Old</v>
      </c>
      <c r="M2702" s="3">
        <f>IF(Table2[[#This Row],[Delivery_Time_Days]]&gt;=7,Table2[[#This Row],[Customer_Rating]],"")</f>
        <v>4.0999999999999996</v>
      </c>
      <c r="N2702" s="3" t="str">
        <f>IF(Table2[[#This Row],[Delivery_Time_Days]]&lt;7,Table2[[#This Row],[Customer_Rating]],"")</f>
        <v/>
      </c>
    </row>
    <row r="2703" spans="1:14" x14ac:dyDescent="0.3">
      <c r="A2703">
        <v>2702</v>
      </c>
      <c r="B2703">
        <v>22</v>
      </c>
      <c r="C2703" t="s">
        <v>23</v>
      </c>
      <c r="D2703" t="s">
        <v>25</v>
      </c>
      <c r="E2703" t="s">
        <v>16</v>
      </c>
      <c r="F2703" s="2">
        <v>413.83</v>
      </c>
      <c r="G2703">
        <v>12</v>
      </c>
      <c r="H2703" s="3">
        <v>1.2</v>
      </c>
      <c r="I2703" t="s">
        <v>17</v>
      </c>
      <c r="J2703" s="1">
        <v>47263</v>
      </c>
      <c r="K2703" s="1">
        <f>Table2[[#This Row],[Order_Date]]+Table2[[#This Row],[Delivery_Time_Days]]</f>
        <v>47275</v>
      </c>
      <c r="L2703" t="str">
        <f>IF(Table2[[#This Row],[Customer_Age]]&lt;30,"Young",IF(Table2[[#This Row],[Customer_Age]]&lt;45,"Middle Age","Old"))</f>
        <v>Young</v>
      </c>
      <c r="M2703" s="3">
        <f>IF(Table2[[#This Row],[Delivery_Time_Days]]&gt;=7,Table2[[#This Row],[Customer_Rating]],"")</f>
        <v>1.2</v>
      </c>
      <c r="N2703" s="3" t="str">
        <f>IF(Table2[[#This Row],[Delivery_Time_Days]]&lt;7,Table2[[#This Row],[Customer_Rating]],"")</f>
        <v/>
      </c>
    </row>
    <row r="2704" spans="1:14" x14ac:dyDescent="0.3">
      <c r="A2704">
        <v>2703</v>
      </c>
      <c r="B2704">
        <v>44</v>
      </c>
      <c r="C2704" t="s">
        <v>10</v>
      </c>
      <c r="D2704" t="s">
        <v>22</v>
      </c>
      <c r="E2704" t="s">
        <v>19</v>
      </c>
      <c r="F2704" s="2">
        <v>54.77</v>
      </c>
      <c r="G2704">
        <v>2</v>
      </c>
      <c r="H2704" s="3">
        <v>4.7</v>
      </c>
      <c r="I2704" t="s">
        <v>17</v>
      </c>
      <c r="J2704" s="1">
        <v>47264</v>
      </c>
      <c r="K2704" s="1">
        <f>Table2[[#This Row],[Order_Date]]+Table2[[#This Row],[Delivery_Time_Days]]</f>
        <v>47266</v>
      </c>
      <c r="L2704" t="str">
        <f>IF(Table2[[#This Row],[Customer_Age]]&lt;30,"Young",IF(Table2[[#This Row],[Customer_Age]]&lt;45,"Middle Age","Old"))</f>
        <v>Middle Age</v>
      </c>
      <c r="M2704" s="3" t="str">
        <f>IF(Table2[[#This Row],[Delivery_Time_Days]]&gt;=7,Table2[[#This Row],[Customer_Rating]],"")</f>
        <v/>
      </c>
      <c r="N2704" s="3">
        <f>IF(Table2[[#This Row],[Delivery_Time_Days]]&lt;7,Table2[[#This Row],[Customer_Rating]],"")</f>
        <v>4.7</v>
      </c>
    </row>
    <row r="2705" spans="1:14" x14ac:dyDescent="0.3">
      <c r="A2705">
        <v>2704</v>
      </c>
      <c r="B2705">
        <v>26</v>
      </c>
      <c r="C2705" t="s">
        <v>10</v>
      </c>
      <c r="D2705" t="s">
        <v>11</v>
      </c>
      <c r="E2705" t="s">
        <v>16</v>
      </c>
      <c r="F2705" s="2">
        <v>1083.1300000000001</v>
      </c>
      <c r="G2705">
        <v>14</v>
      </c>
      <c r="H2705" s="3">
        <v>2</v>
      </c>
      <c r="I2705" t="s">
        <v>17</v>
      </c>
      <c r="J2705" s="1">
        <v>47265</v>
      </c>
      <c r="K2705" s="1">
        <f>Table2[[#This Row],[Order_Date]]+Table2[[#This Row],[Delivery_Time_Days]]</f>
        <v>47279</v>
      </c>
      <c r="L2705" t="str">
        <f>IF(Table2[[#This Row],[Customer_Age]]&lt;30,"Young",IF(Table2[[#This Row],[Customer_Age]]&lt;45,"Middle Age","Old"))</f>
        <v>Young</v>
      </c>
      <c r="M2705" s="3">
        <f>IF(Table2[[#This Row],[Delivery_Time_Days]]&gt;=7,Table2[[#This Row],[Customer_Rating]],"")</f>
        <v>2</v>
      </c>
      <c r="N2705" s="3" t="str">
        <f>IF(Table2[[#This Row],[Delivery_Time_Days]]&lt;7,Table2[[#This Row],[Customer_Rating]],"")</f>
        <v/>
      </c>
    </row>
    <row r="2706" spans="1:14" x14ac:dyDescent="0.3">
      <c r="A2706">
        <v>2705</v>
      </c>
      <c r="B2706">
        <v>28</v>
      </c>
      <c r="C2706" t="s">
        <v>10</v>
      </c>
      <c r="D2706" t="s">
        <v>25</v>
      </c>
      <c r="E2706" t="s">
        <v>12</v>
      </c>
      <c r="F2706" s="2">
        <v>386.39</v>
      </c>
      <c r="G2706">
        <v>3</v>
      </c>
      <c r="H2706" s="3">
        <v>2</v>
      </c>
      <c r="I2706" t="s">
        <v>17</v>
      </c>
      <c r="J2706" s="1">
        <v>47266</v>
      </c>
      <c r="K2706" s="1">
        <f>Table2[[#This Row],[Order_Date]]+Table2[[#This Row],[Delivery_Time_Days]]</f>
        <v>47269</v>
      </c>
      <c r="L2706" t="str">
        <f>IF(Table2[[#This Row],[Customer_Age]]&lt;30,"Young",IF(Table2[[#This Row],[Customer_Age]]&lt;45,"Middle Age","Old"))</f>
        <v>Young</v>
      </c>
      <c r="M2706" s="3" t="str">
        <f>IF(Table2[[#This Row],[Delivery_Time_Days]]&gt;=7,Table2[[#This Row],[Customer_Rating]],"")</f>
        <v/>
      </c>
      <c r="N2706" s="3">
        <f>IF(Table2[[#This Row],[Delivery_Time_Days]]&lt;7,Table2[[#This Row],[Customer_Rating]],"")</f>
        <v>2</v>
      </c>
    </row>
    <row r="2707" spans="1:14" x14ac:dyDescent="0.3">
      <c r="A2707">
        <v>2706</v>
      </c>
      <c r="B2707">
        <v>33</v>
      </c>
      <c r="C2707" t="s">
        <v>14</v>
      </c>
      <c r="D2707" t="s">
        <v>25</v>
      </c>
      <c r="E2707" t="s">
        <v>12</v>
      </c>
      <c r="F2707" s="2">
        <v>1200.6300000000001</v>
      </c>
      <c r="G2707">
        <v>1</v>
      </c>
      <c r="H2707" s="3">
        <v>2.9</v>
      </c>
      <c r="I2707" t="s">
        <v>17</v>
      </c>
      <c r="J2707" s="1">
        <v>47267</v>
      </c>
      <c r="K2707" s="1">
        <f>Table2[[#This Row],[Order_Date]]+Table2[[#This Row],[Delivery_Time_Days]]</f>
        <v>47268</v>
      </c>
      <c r="L2707" t="str">
        <f>IF(Table2[[#This Row],[Customer_Age]]&lt;30,"Young",IF(Table2[[#This Row],[Customer_Age]]&lt;45,"Middle Age","Old"))</f>
        <v>Middle Age</v>
      </c>
      <c r="M2707" s="3" t="str">
        <f>IF(Table2[[#This Row],[Delivery_Time_Days]]&gt;=7,Table2[[#This Row],[Customer_Rating]],"")</f>
        <v/>
      </c>
      <c r="N2707" s="3">
        <f>IF(Table2[[#This Row],[Delivery_Time_Days]]&lt;7,Table2[[#This Row],[Customer_Rating]],"")</f>
        <v>2.9</v>
      </c>
    </row>
    <row r="2708" spans="1:14" x14ac:dyDescent="0.3">
      <c r="A2708">
        <v>2707</v>
      </c>
      <c r="B2708">
        <v>28</v>
      </c>
      <c r="C2708" t="s">
        <v>14</v>
      </c>
      <c r="D2708" t="s">
        <v>25</v>
      </c>
      <c r="E2708" t="s">
        <v>21</v>
      </c>
      <c r="F2708" s="2">
        <v>1181.1099999999999</v>
      </c>
      <c r="G2708">
        <v>10</v>
      </c>
      <c r="H2708" s="3">
        <v>1.3</v>
      </c>
      <c r="I2708" t="s">
        <v>13</v>
      </c>
      <c r="J2708" s="1">
        <v>47268</v>
      </c>
      <c r="K2708" s="1">
        <f>Table2[[#This Row],[Order_Date]]+Table2[[#This Row],[Delivery_Time_Days]]</f>
        <v>47278</v>
      </c>
      <c r="L2708" t="str">
        <f>IF(Table2[[#This Row],[Customer_Age]]&lt;30,"Young",IF(Table2[[#This Row],[Customer_Age]]&lt;45,"Middle Age","Old"))</f>
        <v>Young</v>
      </c>
      <c r="M2708" s="3">
        <f>IF(Table2[[#This Row],[Delivery_Time_Days]]&gt;=7,Table2[[#This Row],[Customer_Rating]],"")</f>
        <v>1.3</v>
      </c>
      <c r="N2708" s="3" t="str">
        <f>IF(Table2[[#This Row],[Delivery_Time_Days]]&lt;7,Table2[[#This Row],[Customer_Rating]],"")</f>
        <v/>
      </c>
    </row>
    <row r="2709" spans="1:14" x14ac:dyDescent="0.3">
      <c r="A2709">
        <v>2708</v>
      </c>
      <c r="B2709">
        <v>30</v>
      </c>
      <c r="C2709" t="s">
        <v>10</v>
      </c>
      <c r="D2709" t="s">
        <v>25</v>
      </c>
      <c r="E2709" t="s">
        <v>12</v>
      </c>
      <c r="F2709" s="2">
        <v>1151.68</v>
      </c>
      <c r="G2709">
        <v>13</v>
      </c>
      <c r="H2709" s="3">
        <v>2.6</v>
      </c>
      <c r="I2709" t="s">
        <v>17</v>
      </c>
      <c r="J2709" s="1">
        <v>47269</v>
      </c>
      <c r="K2709" s="1">
        <f>Table2[[#This Row],[Order_Date]]+Table2[[#This Row],[Delivery_Time_Days]]</f>
        <v>47282</v>
      </c>
      <c r="L2709" t="str">
        <f>IF(Table2[[#This Row],[Customer_Age]]&lt;30,"Young",IF(Table2[[#This Row],[Customer_Age]]&lt;45,"Middle Age","Old"))</f>
        <v>Middle Age</v>
      </c>
      <c r="M2709" s="3">
        <f>IF(Table2[[#This Row],[Delivery_Time_Days]]&gt;=7,Table2[[#This Row],[Customer_Rating]],"")</f>
        <v>2.6</v>
      </c>
      <c r="N2709" s="3" t="str">
        <f>IF(Table2[[#This Row],[Delivery_Time_Days]]&lt;7,Table2[[#This Row],[Customer_Rating]],"")</f>
        <v/>
      </c>
    </row>
    <row r="2710" spans="1:14" x14ac:dyDescent="0.3">
      <c r="A2710">
        <v>2709</v>
      </c>
      <c r="B2710">
        <v>66</v>
      </c>
      <c r="C2710" t="s">
        <v>23</v>
      </c>
      <c r="D2710" t="s">
        <v>20</v>
      </c>
      <c r="E2710" t="s">
        <v>19</v>
      </c>
      <c r="F2710" s="2">
        <v>158.04</v>
      </c>
      <c r="G2710">
        <v>6</v>
      </c>
      <c r="H2710" s="3">
        <v>1</v>
      </c>
      <c r="I2710" t="s">
        <v>13</v>
      </c>
      <c r="J2710" s="1">
        <v>47270</v>
      </c>
      <c r="K2710" s="1">
        <f>Table2[[#This Row],[Order_Date]]+Table2[[#This Row],[Delivery_Time_Days]]</f>
        <v>47276</v>
      </c>
      <c r="L2710" t="str">
        <f>IF(Table2[[#This Row],[Customer_Age]]&lt;30,"Young",IF(Table2[[#This Row],[Customer_Age]]&lt;45,"Middle Age","Old"))</f>
        <v>Old</v>
      </c>
      <c r="M2710" s="3" t="str">
        <f>IF(Table2[[#This Row],[Delivery_Time_Days]]&gt;=7,Table2[[#This Row],[Customer_Rating]],"")</f>
        <v/>
      </c>
      <c r="N2710" s="3">
        <f>IF(Table2[[#This Row],[Delivery_Time_Days]]&lt;7,Table2[[#This Row],[Customer_Rating]],"")</f>
        <v>1</v>
      </c>
    </row>
    <row r="2711" spans="1:14" x14ac:dyDescent="0.3">
      <c r="A2711">
        <v>2710</v>
      </c>
      <c r="B2711">
        <v>60</v>
      </c>
      <c r="C2711" t="s">
        <v>10</v>
      </c>
      <c r="D2711" t="s">
        <v>25</v>
      </c>
      <c r="E2711" t="s">
        <v>16</v>
      </c>
      <c r="F2711" s="2">
        <v>799.38</v>
      </c>
      <c r="G2711">
        <v>7</v>
      </c>
      <c r="H2711" s="3">
        <v>3.7</v>
      </c>
      <c r="I2711" t="s">
        <v>13</v>
      </c>
      <c r="J2711" s="1">
        <v>47271</v>
      </c>
      <c r="K2711" s="1">
        <f>Table2[[#This Row],[Order_Date]]+Table2[[#This Row],[Delivery_Time_Days]]</f>
        <v>47278</v>
      </c>
      <c r="L2711" t="str">
        <f>IF(Table2[[#This Row],[Customer_Age]]&lt;30,"Young",IF(Table2[[#This Row],[Customer_Age]]&lt;45,"Middle Age","Old"))</f>
        <v>Old</v>
      </c>
      <c r="M2711" s="3">
        <f>IF(Table2[[#This Row],[Delivery_Time_Days]]&gt;=7,Table2[[#This Row],[Customer_Rating]],"")</f>
        <v>3.7</v>
      </c>
      <c r="N2711" s="3" t="str">
        <f>IF(Table2[[#This Row],[Delivery_Time_Days]]&lt;7,Table2[[#This Row],[Customer_Rating]],"")</f>
        <v/>
      </c>
    </row>
    <row r="2712" spans="1:14" x14ac:dyDescent="0.3">
      <c r="A2712">
        <v>2711</v>
      </c>
      <c r="B2712">
        <v>46</v>
      </c>
      <c r="C2712" t="s">
        <v>10</v>
      </c>
      <c r="D2712" t="s">
        <v>22</v>
      </c>
      <c r="E2712" t="s">
        <v>12</v>
      </c>
      <c r="F2712" s="2">
        <v>1447.03</v>
      </c>
      <c r="G2712">
        <v>5</v>
      </c>
      <c r="H2712" s="3">
        <v>2.1</v>
      </c>
      <c r="I2712" t="s">
        <v>17</v>
      </c>
      <c r="J2712" s="1">
        <v>47272</v>
      </c>
      <c r="K2712" s="1">
        <f>Table2[[#This Row],[Order_Date]]+Table2[[#This Row],[Delivery_Time_Days]]</f>
        <v>47277</v>
      </c>
      <c r="L2712" t="str">
        <f>IF(Table2[[#This Row],[Customer_Age]]&lt;30,"Young",IF(Table2[[#This Row],[Customer_Age]]&lt;45,"Middle Age","Old"))</f>
        <v>Old</v>
      </c>
      <c r="M2712" s="3" t="str">
        <f>IF(Table2[[#This Row],[Delivery_Time_Days]]&gt;=7,Table2[[#This Row],[Customer_Rating]],"")</f>
        <v/>
      </c>
      <c r="N2712" s="3">
        <f>IF(Table2[[#This Row],[Delivery_Time_Days]]&lt;7,Table2[[#This Row],[Customer_Rating]],"")</f>
        <v>2.1</v>
      </c>
    </row>
    <row r="2713" spans="1:14" x14ac:dyDescent="0.3">
      <c r="A2713">
        <v>2712</v>
      </c>
      <c r="B2713">
        <v>24</v>
      </c>
      <c r="C2713" t="s">
        <v>23</v>
      </c>
      <c r="D2713" t="s">
        <v>22</v>
      </c>
      <c r="E2713" t="s">
        <v>24</v>
      </c>
      <c r="F2713" s="2">
        <v>984.57</v>
      </c>
      <c r="G2713">
        <v>14</v>
      </c>
      <c r="H2713" s="3">
        <v>4.5</v>
      </c>
      <c r="I2713" t="s">
        <v>17</v>
      </c>
      <c r="J2713" s="1">
        <v>47273</v>
      </c>
      <c r="K2713" s="1">
        <f>Table2[[#This Row],[Order_Date]]+Table2[[#This Row],[Delivery_Time_Days]]</f>
        <v>47287</v>
      </c>
      <c r="L2713" t="str">
        <f>IF(Table2[[#This Row],[Customer_Age]]&lt;30,"Young",IF(Table2[[#This Row],[Customer_Age]]&lt;45,"Middle Age","Old"))</f>
        <v>Young</v>
      </c>
      <c r="M2713" s="3">
        <f>IF(Table2[[#This Row],[Delivery_Time_Days]]&gt;=7,Table2[[#This Row],[Customer_Rating]],"")</f>
        <v>4.5</v>
      </c>
      <c r="N2713" s="3" t="str">
        <f>IF(Table2[[#This Row],[Delivery_Time_Days]]&lt;7,Table2[[#This Row],[Customer_Rating]],"")</f>
        <v/>
      </c>
    </row>
    <row r="2714" spans="1:14" x14ac:dyDescent="0.3">
      <c r="A2714">
        <v>2713</v>
      </c>
      <c r="B2714">
        <v>57</v>
      </c>
      <c r="C2714" t="s">
        <v>23</v>
      </c>
      <c r="D2714" t="s">
        <v>25</v>
      </c>
      <c r="E2714" t="s">
        <v>21</v>
      </c>
      <c r="F2714" s="2">
        <v>96.02</v>
      </c>
      <c r="G2714">
        <v>5</v>
      </c>
      <c r="H2714" s="3">
        <v>2</v>
      </c>
      <c r="I2714" t="s">
        <v>17</v>
      </c>
      <c r="J2714" s="1">
        <v>47274</v>
      </c>
      <c r="K2714" s="1">
        <f>Table2[[#This Row],[Order_Date]]+Table2[[#This Row],[Delivery_Time_Days]]</f>
        <v>47279</v>
      </c>
      <c r="L2714" t="str">
        <f>IF(Table2[[#This Row],[Customer_Age]]&lt;30,"Young",IF(Table2[[#This Row],[Customer_Age]]&lt;45,"Middle Age","Old"))</f>
        <v>Old</v>
      </c>
      <c r="M2714" s="3" t="str">
        <f>IF(Table2[[#This Row],[Delivery_Time_Days]]&gt;=7,Table2[[#This Row],[Customer_Rating]],"")</f>
        <v/>
      </c>
      <c r="N2714" s="3">
        <f>IF(Table2[[#This Row],[Delivery_Time_Days]]&lt;7,Table2[[#This Row],[Customer_Rating]],"")</f>
        <v>2</v>
      </c>
    </row>
    <row r="2715" spans="1:14" x14ac:dyDescent="0.3">
      <c r="A2715">
        <v>2714</v>
      </c>
      <c r="B2715">
        <v>68</v>
      </c>
      <c r="C2715" t="s">
        <v>10</v>
      </c>
      <c r="D2715" t="s">
        <v>18</v>
      </c>
      <c r="E2715" t="s">
        <v>16</v>
      </c>
      <c r="F2715" s="2">
        <v>166.98</v>
      </c>
      <c r="G2715">
        <v>3</v>
      </c>
      <c r="H2715" s="3">
        <v>4.0999999999999996</v>
      </c>
      <c r="I2715" t="s">
        <v>13</v>
      </c>
      <c r="J2715" s="1">
        <v>47275</v>
      </c>
      <c r="K2715" s="1">
        <f>Table2[[#This Row],[Order_Date]]+Table2[[#This Row],[Delivery_Time_Days]]</f>
        <v>47278</v>
      </c>
      <c r="L2715" t="str">
        <f>IF(Table2[[#This Row],[Customer_Age]]&lt;30,"Young",IF(Table2[[#This Row],[Customer_Age]]&lt;45,"Middle Age","Old"))</f>
        <v>Old</v>
      </c>
      <c r="M2715" s="3" t="str">
        <f>IF(Table2[[#This Row],[Delivery_Time_Days]]&gt;=7,Table2[[#This Row],[Customer_Rating]],"")</f>
        <v/>
      </c>
      <c r="N2715" s="3">
        <f>IF(Table2[[#This Row],[Delivery_Time_Days]]&lt;7,Table2[[#This Row],[Customer_Rating]],"")</f>
        <v>4.0999999999999996</v>
      </c>
    </row>
    <row r="2716" spans="1:14" x14ac:dyDescent="0.3">
      <c r="A2716">
        <v>2715</v>
      </c>
      <c r="B2716">
        <v>45</v>
      </c>
      <c r="C2716" t="s">
        <v>23</v>
      </c>
      <c r="D2716" t="s">
        <v>25</v>
      </c>
      <c r="E2716" t="s">
        <v>12</v>
      </c>
      <c r="F2716" s="2">
        <v>168.79</v>
      </c>
      <c r="G2716">
        <v>9</v>
      </c>
      <c r="H2716" s="3">
        <v>2.5</v>
      </c>
      <c r="I2716" t="s">
        <v>17</v>
      </c>
      <c r="J2716" s="1">
        <v>47276</v>
      </c>
      <c r="K2716" s="1">
        <f>Table2[[#This Row],[Order_Date]]+Table2[[#This Row],[Delivery_Time_Days]]</f>
        <v>47285</v>
      </c>
      <c r="L2716" t="str">
        <f>IF(Table2[[#This Row],[Customer_Age]]&lt;30,"Young",IF(Table2[[#This Row],[Customer_Age]]&lt;45,"Middle Age","Old"))</f>
        <v>Old</v>
      </c>
      <c r="M2716" s="3">
        <f>IF(Table2[[#This Row],[Delivery_Time_Days]]&gt;=7,Table2[[#This Row],[Customer_Rating]],"")</f>
        <v>2.5</v>
      </c>
      <c r="N2716" s="3" t="str">
        <f>IF(Table2[[#This Row],[Delivery_Time_Days]]&lt;7,Table2[[#This Row],[Customer_Rating]],"")</f>
        <v/>
      </c>
    </row>
    <row r="2717" spans="1:14" x14ac:dyDescent="0.3">
      <c r="A2717">
        <v>2716</v>
      </c>
      <c r="B2717">
        <v>66</v>
      </c>
      <c r="C2717" t="s">
        <v>10</v>
      </c>
      <c r="D2717" t="s">
        <v>15</v>
      </c>
      <c r="E2717" t="s">
        <v>24</v>
      </c>
      <c r="F2717" s="2">
        <v>872.33</v>
      </c>
      <c r="G2717">
        <v>13</v>
      </c>
      <c r="H2717" s="3">
        <v>3.2</v>
      </c>
      <c r="I2717" t="s">
        <v>13</v>
      </c>
      <c r="J2717" s="1">
        <v>47277</v>
      </c>
      <c r="K2717" s="1">
        <f>Table2[[#This Row],[Order_Date]]+Table2[[#This Row],[Delivery_Time_Days]]</f>
        <v>47290</v>
      </c>
      <c r="L2717" t="str">
        <f>IF(Table2[[#This Row],[Customer_Age]]&lt;30,"Young",IF(Table2[[#This Row],[Customer_Age]]&lt;45,"Middle Age","Old"))</f>
        <v>Old</v>
      </c>
      <c r="M2717" s="3">
        <f>IF(Table2[[#This Row],[Delivery_Time_Days]]&gt;=7,Table2[[#This Row],[Customer_Rating]],"")</f>
        <v>3.2</v>
      </c>
      <c r="N2717" s="3" t="str">
        <f>IF(Table2[[#This Row],[Delivery_Time_Days]]&lt;7,Table2[[#This Row],[Customer_Rating]],"")</f>
        <v/>
      </c>
    </row>
    <row r="2718" spans="1:14" x14ac:dyDescent="0.3">
      <c r="A2718">
        <v>2717</v>
      </c>
      <c r="B2718">
        <v>68</v>
      </c>
      <c r="C2718" t="s">
        <v>10</v>
      </c>
      <c r="D2718" t="s">
        <v>18</v>
      </c>
      <c r="E2718" t="s">
        <v>19</v>
      </c>
      <c r="F2718" s="2">
        <v>1013.82</v>
      </c>
      <c r="G2718">
        <v>14</v>
      </c>
      <c r="H2718" s="3">
        <v>2.2999999999999998</v>
      </c>
      <c r="I2718" t="s">
        <v>13</v>
      </c>
      <c r="J2718" s="1">
        <v>47278</v>
      </c>
      <c r="K2718" s="1">
        <f>Table2[[#This Row],[Order_Date]]+Table2[[#This Row],[Delivery_Time_Days]]</f>
        <v>47292</v>
      </c>
      <c r="L2718" t="str">
        <f>IF(Table2[[#This Row],[Customer_Age]]&lt;30,"Young",IF(Table2[[#This Row],[Customer_Age]]&lt;45,"Middle Age","Old"))</f>
        <v>Old</v>
      </c>
      <c r="M2718" s="3">
        <f>IF(Table2[[#This Row],[Delivery_Time_Days]]&gt;=7,Table2[[#This Row],[Customer_Rating]],"")</f>
        <v>2.2999999999999998</v>
      </c>
      <c r="N2718" s="3" t="str">
        <f>IF(Table2[[#This Row],[Delivery_Time_Days]]&lt;7,Table2[[#This Row],[Customer_Rating]],"")</f>
        <v/>
      </c>
    </row>
    <row r="2719" spans="1:14" x14ac:dyDescent="0.3">
      <c r="A2719">
        <v>2718</v>
      </c>
      <c r="B2719">
        <v>43</v>
      </c>
      <c r="C2719" t="s">
        <v>10</v>
      </c>
      <c r="D2719" t="s">
        <v>15</v>
      </c>
      <c r="E2719" t="s">
        <v>12</v>
      </c>
      <c r="F2719" s="2">
        <v>1059.18</v>
      </c>
      <c r="G2719">
        <v>11</v>
      </c>
      <c r="H2719" s="3">
        <v>4.5</v>
      </c>
      <c r="I2719" t="s">
        <v>17</v>
      </c>
      <c r="J2719" s="1">
        <v>47279</v>
      </c>
      <c r="K2719" s="1">
        <f>Table2[[#This Row],[Order_Date]]+Table2[[#This Row],[Delivery_Time_Days]]</f>
        <v>47290</v>
      </c>
      <c r="L2719" t="str">
        <f>IF(Table2[[#This Row],[Customer_Age]]&lt;30,"Young",IF(Table2[[#This Row],[Customer_Age]]&lt;45,"Middle Age","Old"))</f>
        <v>Middle Age</v>
      </c>
      <c r="M2719" s="3">
        <f>IF(Table2[[#This Row],[Delivery_Time_Days]]&gt;=7,Table2[[#This Row],[Customer_Rating]],"")</f>
        <v>4.5</v>
      </c>
      <c r="N2719" s="3" t="str">
        <f>IF(Table2[[#This Row],[Delivery_Time_Days]]&lt;7,Table2[[#This Row],[Customer_Rating]],"")</f>
        <v/>
      </c>
    </row>
    <row r="2720" spans="1:14" x14ac:dyDescent="0.3">
      <c r="A2720">
        <v>2719</v>
      </c>
      <c r="B2720">
        <v>55</v>
      </c>
      <c r="C2720" t="s">
        <v>14</v>
      </c>
      <c r="D2720" t="s">
        <v>22</v>
      </c>
      <c r="E2720" t="s">
        <v>21</v>
      </c>
      <c r="F2720" s="2">
        <v>1448.54</v>
      </c>
      <c r="G2720">
        <v>1</v>
      </c>
      <c r="H2720" s="3">
        <v>1.9</v>
      </c>
      <c r="I2720" t="s">
        <v>17</v>
      </c>
      <c r="J2720" s="1">
        <v>47280</v>
      </c>
      <c r="K2720" s="1">
        <f>Table2[[#This Row],[Order_Date]]+Table2[[#This Row],[Delivery_Time_Days]]</f>
        <v>47281</v>
      </c>
      <c r="L2720" t="str">
        <f>IF(Table2[[#This Row],[Customer_Age]]&lt;30,"Young",IF(Table2[[#This Row],[Customer_Age]]&lt;45,"Middle Age","Old"))</f>
        <v>Old</v>
      </c>
      <c r="M2720" s="3" t="str">
        <f>IF(Table2[[#This Row],[Delivery_Time_Days]]&gt;=7,Table2[[#This Row],[Customer_Rating]],"")</f>
        <v/>
      </c>
      <c r="N2720" s="3">
        <f>IF(Table2[[#This Row],[Delivery_Time_Days]]&lt;7,Table2[[#This Row],[Customer_Rating]],"")</f>
        <v>1.9</v>
      </c>
    </row>
    <row r="2721" spans="1:14" x14ac:dyDescent="0.3">
      <c r="A2721">
        <v>2720</v>
      </c>
      <c r="B2721">
        <v>28</v>
      </c>
      <c r="C2721" t="s">
        <v>10</v>
      </c>
      <c r="D2721" t="s">
        <v>20</v>
      </c>
      <c r="E2721" t="s">
        <v>16</v>
      </c>
      <c r="F2721" s="2">
        <v>332.52</v>
      </c>
      <c r="G2721">
        <v>4</v>
      </c>
      <c r="H2721" s="3">
        <v>2.2000000000000002</v>
      </c>
      <c r="I2721" t="s">
        <v>17</v>
      </c>
      <c r="J2721" s="1">
        <v>47281</v>
      </c>
      <c r="K2721" s="1">
        <f>Table2[[#This Row],[Order_Date]]+Table2[[#This Row],[Delivery_Time_Days]]</f>
        <v>47285</v>
      </c>
      <c r="L2721" t="str">
        <f>IF(Table2[[#This Row],[Customer_Age]]&lt;30,"Young",IF(Table2[[#This Row],[Customer_Age]]&lt;45,"Middle Age","Old"))</f>
        <v>Young</v>
      </c>
      <c r="M2721" s="3" t="str">
        <f>IF(Table2[[#This Row],[Delivery_Time_Days]]&gt;=7,Table2[[#This Row],[Customer_Rating]],"")</f>
        <v/>
      </c>
      <c r="N2721" s="3">
        <f>IF(Table2[[#This Row],[Delivery_Time_Days]]&lt;7,Table2[[#This Row],[Customer_Rating]],"")</f>
        <v>2.2000000000000002</v>
      </c>
    </row>
    <row r="2722" spans="1:14" x14ac:dyDescent="0.3">
      <c r="A2722">
        <v>2721</v>
      </c>
      <c r="B2722">
        <v>61</v>
      </c>
      <c r="C2722" t="s">
        <v>10</v>
      </c>
      <c r="D2722" t="s">
        <v>18</v>
      </c>
      <c r="E2722" t="s">
        <v>12</v>
      </c>
      <c r="F2722" s="2">
        <v>1368.38</v>
      </c>
      <c r="G2722">
        <v>13</v>
      </c>
      <c r="H2722" s="3">
        <v>4.7</v>
      </c>
      <c r="I2722" t="s">
        <v>13</v>
      </c>
      <c r="J2722" s="1">
        <v>47282</v>
      </c>
      <c r="K2722" s="1">
        <f>Table2[[#This Row],[Order_Date]]+Table2[[#This Row],[Delivery_Time_Days]]</f>
        <v>47295</v>
      </c>
      <c r="L2722" t="str">
        <f>IF(Table2[[#This Row],[Customer_Age]]&lt;30,"Young",IF(Table2[[#This Row],[Customer_Age]]&lt;45,"Middle Age","Old"))</f>
        <v>Old</v>
      </c>
      <c r="M2722" s="3">
        <f>IF(Table2[[#This Row],[Delivery_Time_Days]]&gt;=7,Table2[[#This Row],[Customer_Rating]],"")</f>
        <v>4.7</v>
      </c>
      <c r="N2722" s="3" t="str">
        <f>IF(Table2[[#This Row],[Delivery_Time_Days]]&lt;7,Table2[[#This Row],[Customer_Rating]],"")</f>
        <v/>
      </c>
    </row>
    <row r="2723" spans="1:14" x14ac:dyDescent="0.3">
      <c r="A2723">
        <v>2722</v>
      </c>
      <c r="B2723">
        <v>23</v>
      </c>
      <c r="C2723" t="s">
        <v>14</v>
      </c>
      <c r="D2723" t="s">
        <v>25</v>
      </c>
      <c r="E2723" t="s">
        <v>12</v>
      </c>
      <c r="F2723" s="2">
        <v>270.37</v>
      </c>
      <c r="G2723">
        <v>8</v>
      </c>
      <c r="H2723" s="3">
        <v>4.7</v>
      </c>
      <c r="I2723" t="s">
        <v>17</v>
      </c>
      <c r="J2723" s="1">
        <v>47283</v>
      </c>
      <c r="K2723" s="1">
        <f>Table2[[#This Row],[Order_Date]]+Table2[[#This Row],[Delivery_Time_Days]]</f>
        <v>47291</v>
      </c>
      <c r="L2723" t="str">
        <f>IF(Table2[[#This Row],[Customer_Age]]&lt;30,"Young",IF(Table2[[#This Row],[Customer_Age]]&lt;45,"Middle Age","Old"))</f>
        <v>Young</v>
      </c>
      <c r="M2723" s="3">
        <f>IF(Table2[[#This Row],[Delivery_Time_Days]]&gt;=7,Table2[[#This Row],[Customer_Rating]],"")</f>
        <v>4.7</v>
      </c>
      <c r="N2723" s="3" t="str">
        <f>IF(Table2[[#This Row],[Delivery_Time_Days]]&lt;7,Table2[[#This Row],[Customer_Rating]],"")</f>
        <v/>
      </c>
    </row>
    <row r="2724" spans="1:14" x14ac:dyDescent="0.3">
      <c r="A2724">
        <v>2723</v>
      </c>
      <c r="B2724">
        <v>22</v>
      </c>
      <c r="C2724" t="s">
        <v>14</v>
      </c>
      <c r="D2724" t="s">
        <v>11</v>
      </c>
      <c r="E2724" t="s">
        <v>21</v>
      </c>
      <c r="F2724" s="2">
        <v>452.26</v>
      </c>
      <c r="G2724">
        <v>6</v>
      </c>
      <c r="H2724" s="3">
        <v>1.8</v>
      </c>
      <c r="I2724" t="s">
        <v>13</v>
      </c>
      <c r="J2724" s="1">
        <v>47284</v>
      </c>
      <c r="K2724" s="1">
        <f>Table2[[#This Row],[Order_Date]]+Table2[[#This Row],[Delivery_Time_Days]]</f>
        <v>47290</v>
      </c>
      <c r="L2724" t="str">
        <f>IF(Table2[[#This Row],[Customer_Age]]&lt;30,"Young",IF(Table2[[#This Row],[Customer_Age]]&lt;45,"Middle Age","Old"))</f>
        <v>Young</v>
      </c>
      <c r="M2724" s="3" t="str">
        <f>IF(Table2[[#This Row],[Delivery_Time_Days]]&gt;=7,Table2[[#This Row],[Customer_Rating]],"")</f>
        <v/>
      </c>
      <c r="N2724" s="3">
        <f>IF(Table2[[#This Row],[Delivery_Time_Days]]&lt;7,Table2[[#This Row],[Customer_Rating]],"")</f>
        <v>1.8</v>
      </c>
    </row>
    <row r="2725" spans="1:14" x14ac:dyDescent="0.3">
      <c r="A2725">
        <v>2724</v>
      </c>
      <c r="B2725">
        <v>49</v>
      </c>
      <c r="C2725" t="s">
        <v>23</v>
      </c>
      <c r="D2725" t="s">
        <v>11</v>
      </c>
      <c r="E2725" t="s">
        <v>21</v>
      </c>
      <c r="F2725" s="2">
        <v>378.73</v>
      </c>
      <c r="G2725">
        <v>13</v>
      </c>
      <c r="H2725" s="3">
        <v>2.2000000000000002</v>
      </c>
      <c r="I2725" t="s">
        <v>13</v>
      </c>
      <c r="J2725" s="1">
        <v>47285</v>
      </c>
      <c r="K2725" s="1">
        <f>Table2[[#This Row],[Order_Date]]+Table2[[#This Row],[Delivery_Time_Days]]</f>
        <v>47298</v>
      </c>
      <c r="L2725" t="str">
        <f>IF(Table2[[#This Row],[Customer_Age]]&lt;30,"Young",IF(Table2[[#This Row],[Customer_Age]]&lt;45,"Middle Age","Old"))</f>
        <v>Old</v>
      </c>
      <c r="M2725" s="3">
        <f>IF(Table2[[#This Row],[Delivery_Time_Days]]&gt;=7,Table2[[#This Row],[Customer_Rating]],"")</f>
        <v>2.2000000000000002</v>
      </c>
      <c r="N2725" s="3" t="str">
        <f>IF(Table2[[#This Row],[Delivery_Time_Days]]&lt;7,Table2[[#This Row],[Customer_Rating]],"")</f>
        <v/>
      </c>
    </row>
    <row r="2726" spans="1:14" x14ac:dyDescent="0.3">
      <c r="A2726">
        <v>2725</v>
      </c>
      <c r="B2726">
        <v>64</v>
      </c>
      <c r="C2726" t="s">
        <v>14</v>
      </c>
      <c r="D2726" t="s">
        <v>15</v>
      </c>
      <c r="E2726" t="s">
        <v>12</v>
      </c>
      <c r="F2726" s="2">
        <v>371.8</v>
      </c>
      <c r="G2726">
        <v>9</v>
      </c>
      <c r="H2726" s="3">
        <v>1.8</v>
      </c>
      <c r="I2726" t="s">
        <v>13</v>
      </c>
      <c r="J2726" s="1">
        <v>47286</v>
      </c>
      <c r="K2726" s="1">
        <f>Table2[[#This Row],[Order_Date]]+Table2[[#This Row],[Delivery_Time_Days]]</f>
        <v>47295</v>
      </c>
      <c r="L2726" t="str">
        <f>IF(Table2[[#This Row],[Customer_Age]]&lt;30,"Young",IF(Table2[[#This Row],[Customer_Age]]&lt;45,"Middle Age","Old"))</f>
        <v>Old</v>
      </c>
      <c r="M2726" s="3">
        <f>IF(Table2[[#This Row],[Delivery_Time_Days]]&gt;=7,Table2[[#This Row],[Customer_Rating]],"")</f>
        <v>1.8</v>
      </c>
      <c r="N2726" s="3" t="str">
        <f>IF(Table2[[#This Row],[Delivery_Time_Days]]&lt;7,Table2[[#This Row],[Customer_Rating]],"")</f>
        <v/>
      </c>
    </row>
    <row r="2727" spans="1:14" x14ac:dyDescent="0.3">
      <c r="A2727">
        <v>2726</v>
      </c>
      <c r="B2727">
        <v>35</v>
      </c>
      <c r="C2727" t="s">
        <v>10</v>
      </c>
      <c r="D2727" t="s">
        <v>11</v>
      </c>
      <c r="E2727" t="s">
        <v>24</v>
      </c>
      <c r="F2727" s="2">
        <v>98.11</v>
      </c>
      <c r="G2727">
        <v>14</v>
      </c>
      <c r="H2727" s="3">
        <v>1.6</v>
      </c>
      <c r="I2727" t="s">
        <v>13</v>
      </c>
      <c r="J2727" s="1">
        <v>47287</v>
      </c>
      <c r="K2727" s="1">
        <f>Table2[[#This Row],[Order_Date]]+Table2[[#This Row],[Delivery_Time_Days]]</f>
        <v>47301</v>
      </c>
      <c r="L2727" t="str">
        <f>IF(Table2[[#This Row],[Customer_Age]]&lt;30,"Young",IF(Table2[[#This Row],[Customer_Age]]&lt;45,"Middle Age","Old"))</f>
        <v>Middle Age</v>
      </c>
      <c r="M2727" s="3">
        <f>IF(Table2[[#This Row],[Delivery_Time_Days]]&gt;=7,Table2[[#This Row],[Customer_Rating]],"")</f>
        <v>1.6</v>
      </c>
      <c r="N2727" s="3" t="str">
        <f>IF(Table2[[#This Row],[Delivery_Time_Days]]&lt;7,Table2[[#This Row],[Customer_Rating]],"")</f>
        <v/>
      </c>
    </row>
    <row r="2728" spans="1:14" x14ac:dyDescent="0.3">
      <c r="A2728">
        <v>2727</v>
      </c>
      <c r="B2728">
        <v>38</v>
      </c>
      <c r="C2728" t="s">
        <v>14</v>
      </c>
      <c r="D2728" t="s">
        <v>11</v>
      </c>
      <c r="E2728" t="s">
        <v>12</v>
      </c>
      <c r="F2728" s="2">
        <v>867.32</v>
      </c>
      <c r="G2728">
        <v>6</v>
      </c>
      <c r="H2728" s="3">
        <v>1.2</v>
      </c>
      <c r="I2728" t="s">
        <v>17</v>
      </c>
      <c r="J2728" s="1">
        <v>47288</v>
      </c>
      <c r="K2728" s="1">
        <f>Table2[[#This Row],[Order_Date]]+Table2[[#This Row],[Delivery_Time_Days]]</f>
        <v>47294</v>
      </c>
      <c r="L2728" t="str">
        <f>IF(Table2[[#This Row],[Customer_Age]]&lt;30,"Young",IF(Table2[[#This Row],[Customer_Age]]&lt;45,"Middle Age","Old"))</f>
        <v>Middle Age</v>
      </c>
      <c r="M2728" s="3" t="str">
        <f>IF(Table2[[#This Row],[Delivery_Time_Days]]&gt;=7,Table2[[#This Row],[Customer_Rating]],"")</f>
        <v/>
      </c>
      <c r="N2728" s="3">
        <f>IF(Table2[[#This Row],[Delivery_Time_Days]]&lt;7,Table2[[#This Row],[Customer_Rating]],"")</f>
        <v>1.2</v>
      </c>
    </row>
    <row r="2729" spans="1:14" x14ac:dyDescent="0.3">
      <c r="A2729">
        <v>2728</v>
      </c>
      <c r="B2729">
        <v>48</v>
      </c>
      <c r="C2729" t="s">
        <v>14</v>
      </c>
      <c r="D2729" t="s">
        <v>18</v>
      </c>
      <c r="E2729" t="s">
        <v>21</v>
      </c>
      <c r="F2729" s="2">
        <v>1194.4100000000001</v>
      </c>
      <c r="G2729">
        <v>10</v>
      </c>
      <c r="H2729" s="3">
        <v>4.4000000000000004</v>
      </c>
      <c r="I2729" t="s">
        <v>17</v>
      </c>
      <c r="J2729" s="1">
        <v>47289</v>
      </c>
      <c r="K2729" s="1">
        <f>Table2[[#This Row],[Order_Date]]+Table2[[#This Row],[Delivery_Time_Days]]</f>
        <v>47299</v>
      </c>
      <c r="L2729" t="str">
        <f>IF(Table2[[#This Row],[Customer_Age]]&lt;30,"Young",IF(Table2[[#This Row],[Customer_Age]]&lt;45,"Middle Age","Old"))</f>
        <v>Old</v>
      </c>
      <c r="M2729" s="3">
        <f>IF(Table2[[#This Row],[Delivery_Time_Days]]&gt;=7,Table2[[#This Row],[Customer_Rating]],"")</f>
        <v>4.4000000000000004</v>
      </c>
      <c r="N2729" s="3" t="str">
        <f>IF(Table2[[#This Row],[Delivery_Time_Days]]&lt;7,Table2[[#This Row],[Customer_Rating]],"")</f>
        <v/>
      </c>
    </row>
    <row r="2730" spans="1:14" x14ac:dyDescent="0.3">
      <c r="A2730">
        <v>2729</v>
      </c>
      <c r="B2730">
        <v>50</v>
      </c>
      <c r="C2730" t="s">
        <v>14</v>
      </c>
      <c r="D2730" t="s">
        <v>18</v>
      </c>
      <c r="E2730" t="s">
        <v>21</v>
      </c>
      <c r="F2730" s="2">
        <v>1275.56</v>
      </c>
      <c r="G2730">
        <v>7</v>
      </c>
      <c r="H2730" s="3">
        <v>4.5999999999999996</v>
      </c>
      <c r="I2730" t="s">
        <v>13</v>
      </c>
      <c r="J2730" s="1">
        <v>47290</v>
      </c>
      <c r="K2730" s="1">
        <f>Table2[[#This Row],[Order_Date]]+Table2[[#This Row],[Delivery_Time_Days]]</f>
        <v>47297</v>
      </c>
      <c r="L2730" t="str">
        <f>IF(Table2[[#This Row],[Customer_Age]]&lt;30,"Young",IF(Table2[[#This Row],[Customer_Age]]&lt;45,"Middle Age","Old"))</f>
        <v>Old</v>
      </c>
      <c r="M2730" s="3">
        <f>IF(Table2[[#This Row],[Delivery_Time_Days]]&gt;=7,Table2[[#This Row],[Customer_Rating]],"")</f>
        <v>4.5999999999999996</v>
      </c>
      <c r="N2730" s="3" t="str">
        <f>IF(Table2[[#This Row],[Delivery_Time_Days]]&lt;7,Table2[[#This Row],[Customer_Rating]],"")</f>
        <v/>
      </c>
    </row>
    <row r="2731" spans="1:14" x14ac:dyDescent="0.3">
      <c r="A2731">
        <v>2730</v>
      </c>
      <c r="B2731">
        <v>47</v>
      </c>
      <c r="C2731" t="s">
        <v>23</v>
      </c>
      <c r="D2731" t="s">
        <v>11</v>
      </c>
      <c r="E2731" t="s">
        <v>21</v>
      </c>
      <c r="F2731" s="2">
        <v>942.33</v>
      </c>
      <c r="G2731">
        <v>5</v>
      </c>
      <c r="H2731" s="3">
        <v>2.7</v>
      </c>
      <c r="I2731" t="s">
        <v>13</v>
      </c>
      <c r="J2731" s="1">
        <v>47291</v>
      </c>
      <c r="K2731" s="1">
        <f>Table2[[#This Row],[Order_Date]]+Table2[[#This Row],[Delivery_Time_Days]]</f>
        <v>47296</v>
      </c>
      <c r="L2731" t="str">
        <f>IF(Table2[[#This Row],[Customer_Age]]&lt;30,"Young",IF(Table2[[#This Row],[Customer_Age]]&lt;45,"Middle Age","Old"))</f>
        <v>Old</v>
      </c>
      <c r="M2731" s="3" t="str">
        <f>IF(Table2[[#This Row],[Delivery_Time_Days]]&gt;=7,Table2[[#This Row],[Customer_Rating]],"")</f>
        <v/>
      </c>
      <c r="N2731" s="3">
        <f>IF(Table2[[#This Row],[Delivery_Time_Days]]&lt;7,Table2[[#This Row],[Customer_Rating]],"")</f>
        <v>2.7</v>
      </c>
    </row>
    <row r="2732" spans="1:14" x14ac:dyDescent="0.3">
      <c r="A2732">
        <v>2731</v>
      </c>
      <c r="B2732">
        <v>57</v>
      </c>
      <c r="C2732" t="s">
        <v>23</v>
      </c>
      <c r="D2732" t="s">
        <v>20</v>
      </c>
      <c r="E2732" t="s">
        <v>19</v>
      </c>
      <c r="F2732" s="2">
        <v>39.36</v>
      </c>
      <c r="G2732">
        <v>11</v>
      </c>
      <c r="H2732" s="3">
        <v>3.9</v>
      </c>
      <c r="I2732" t="s">
        <v>17</v>
      </c>
      <c r="J2732" s="1">
        <v>47292</v>
      </c>
      <c r="K2732" s="1">
        <f>Table2[[#This Row],[Order_Date]]+Table2[[#This Row],[Delivery_Time_Days]]</f>
        <v>47303</v>
      </c>
      <c r="L2732" t="str">
        <f>IF(Table2[[#This Row],[Customer_Age]]&lt;30,"Young",IF(Table2[[#This Row],[Customer_Age]]&lt;45,"Middle Age","Old"))</f>
        <v>Old</v>
      </c>
      <c r="M2732" s="3">
        <f>IF(Table2[[#This Row],[Delivery_Time_Days]]&gt;=7,Table2[[#This Row],[Customer_Rating]],"")</f>
        <v>3.9</v>
      </c>
      <c r="N2732" s="3" t="str">
        <f>IF(Table2[[#This Row],[Delivery_Time_Days]]&lt;7,Table2[[#This Row],[Customer_Rating]],"")</f>
        <v/>
      </c>
    </row>
    <row r="2733" spans="1:14" x14ac:dyDescent="0.3">
      <c r="A2733">
        <v>2732</v>
      </c>
      <c r="B2733">
        <v>46</v>
      </c>
      <c r="C2733" t="s">
        <v>14</v>
      </c>
      <c r="D2733" t="s">
        <v>25</v>
      </c>
      <c r="E2733" t="s">
        <v>12</v>
      </c>
      <c r="F2733" s="2">
        <v>61.11</v>
      </c>
      <c r="G2733">
        <v>14</v>
      </c>
      <c r="H2733" s="3">
        <v>4.4000000000000004</v>
      </c>
      <c r="I2733" t="s">
        <v>17</v>
      </c>
      <c r="J2733" s="1">
        <v>47293</v>
      </c>
      <c r="K2733" s="1">
        <f>Table2[[#This Row],[Order_Date]]+Table2[[#This Row],[Delivery_Time_Days]]</f>
        <v>47307</v>
      </c>
      <c r="L2733" t="str">
        <f>IF(Table2[[#This Row],[Customer_Age]]&lt;30,"Young",IF(Table2[[#This Row],[Customer_Age]]&lt;45,"Middle Age","Old"))</f>
        <v>Old</v>
      </c>
      <c r="M2733" s="3">
        <f>IF(Table2[[#This Row],[Delivery_Time_Days]]&gt;=7,Table2[[#This Row],[Customer_Rating]],"")</f>
        <v>4.4000000000000004</v>
      </c>
      <c r="N2733" s="3" t="str">
        <f>IF(Table2[[#This Row],[Delivery_Time_Days]]&lt;7,Table2[[#This Row],[Customer_Rating]],"")</f>
        <v/>
      </c>
    </row>
    <row r="2734" spans="1:14" x14ac:dyDescent="0.3">
      <c r="A2734">
        <v>2733</v>
      </c>
      <c r="B2734">
        <v>43</v>
      </c>
      <c r="C2734" t="s">
        <v>14</v>
      </c>
      <c r="D2734" t="s">
        <v>20</v>
      </c>
      <c r="E2734" t="s">
        <v>21</v>
      </c>
      <c r="F2734" s="2">
        <v>1302.6300000000001</v>
      </c>
      <c r="G2734">
        <v>12</v>
      </c>
      <c r="H2734" s="3">
        <v>4.5999999999999996</v>
      </c>
      <c r="I2734" t="s">
        <v>13</v>
      </c>
      <c r="J2734" s="1">
        <v>47294</v>
      </c>
      <c r="K2734" s="1">
        <f>Table2[[#This Row],[Order_Date]]+Table2[[#This Row],[Delivery_Time_Days]]</f>
        <v>47306</v>
      </c>
      <c r="L2734" t="str">
        <f>IF(Table2[[#This Row],[Customer_Age]]&lt;30,"Young",IF(Table2[[#This Row],[Customer_Age]]&lt;45,"Middle Age","Old"))</f>
        <v>Middle Age</v>
      </c>
      <c r="M2734" s="3">
        <f>IF(Table2[[#This Row],[Delivery_Time_Days]]&gt;=7,Table2[[#This Row],[Customer_Rating]],"")</f>
        <v>4.5999999999999996</v>
      </c>
      <c r="N2734" s="3" t="str">
        <f>IF(Table2[[#This Row],[Delivery_Time_Days]]&lt;7,Table2[[#This Row],[Customer_Rating]],"")</f>
        <v/>
      </c>
    </row>
    <row r="2735" spans="1:14" x14ac:dyDescent="0.3">
      <c r="A2735">
        <v>2734</v>
      </c>
      <c r="B2735">
        <v>48</v>
      </c>
      <c r="C2735" t="s">
        <v>10</v>
      </c>
      <c r="D2735" t="s">
        <v>25</v>
      </c>
      <c r="E2735" t="s">
        <v>16</v>
      </c>
      <c r="F2735" s="2">
        <v>49.46</v>
      </c>
      <c r="G2735">
        <v>14</v>
      </c>
      <c r="H2735" s="3">
        <v>4.5999999999999996</v>
      </c>
      <c r="I2735" t="s">
        <v>17</v>
      </c>
      <c r="J2735" s="1">
        <v>47295</v>
      </c>
      <c r="K2735" s="1">
        <f>Table2[[#This Row],[Order_Date]]+Table2[[#This Row],[Delivery_Time_Days]]</f>
        <v>47309</v>
      </c>
      <c r="L2735" t="str">
        <f>IF(Table2[[#This Row],[Customer_Age]]&lt;30,"Young",IF(Table2[[#This Row],[Customer_Age]]&lt;45,"Middle Age","Old"))</f>
        <v>Old</v>
      </c>
      <c r="M2735" s="3">
        <f>IF(Table2[[#This Row],[Delivery_Time_Days]]&gt;=7,Table2[[#This Row],[Customer_Rating]],"")</f>
        <v>4.5999999999999996</v>
      </c>
      <c r="N2735" s="3" t="str">
        <f>IF(Table2[[#This Row],[Delivery_Time_Days]]&lt;7,Table2[[#This Row],[Customer_Rating]],"")</f>
        <v/>
      </c>
    </row>
    <row r="2736" spans="1:14" x14ac:dyDescent="0.3">
      <c r="A2736">
        <v>2735</v>
      </c>
      <c r="B2736">
        <v>35</v>
      </c>
      <c r="C2736" t="s">
        <v>10</v>
      </c>
      <c r="D2736" t="s">
        <v>25</v>
      </c>
      <c r="E2736" t="s">
        <v>12</v>
      </c>
      <c r="F2736" s="2">
        <v>1420.38</v>
      </c>
      <c r="G2736">
        <v>8</v>
      </c>
      <c r="H2736" s="3">
        <v>4.8</v>
      </c>
      <c r="I2736" t="s">
        <v>13</v>
      </c>
      <c r="J2736" s="1">
        <v>47296</v>
      </c>
      <c r="K2736" s="1">
        <f>Table2[[#This Row],[Order_Date]]+Table2[[#This Row],[Delivery_Time_Days]]</f>
        <v>47304</v>
      </c>
      <c r="L2736" t="str">
        <f>IF(Table2[[#This Row],[Customer_Age]]&lt;30,"Young",IF(Table2[[#This Row],[Customer_Age]]&lt;45,"Middle Age","Old"))</f>
        <v>Middle Age</v>
      </c>
      <c r="M2736" s="3">
        <f>IF(Table2[[#This Row],[Delivery_Time_Days]]&gt;=7,Table2[[#This Row],[Customer_Rating]],"")</f>
        <v>4.8</v>
      </c>
      <c r="N2736" s="3" t="str">
        <f>IF(Table2[[#This Row],[Delivery_Time_Days]]&lt;7,Table2[[#This Row],[Customer_Rating]],"")</f>
        <v/>
      </c>
    </row>
    <row r="2737" spans="1:14" x14ac:dyDescent="0.3">
      <c r="A2737">
        <v>2736</v>
      </c>
      <c r="B2737">
        <v>18</v>
      </c>
      <c r="C2737" t="s">
        <v>23</v>
      </c>
      <c r="D2737" t="s">
        <v>15</v>
      </c>
      <c r="E2737" t="s">
        <v>19</v>
      </c>
      <c r="F2737" s="2">
        <v>145.16999999999999</v>
      </c>
      <c r="G2737">
        <v>3</v>
      </c>
      <c r="H2737" s="3">
        <v>2.9</v>
      </c>
      <c r="I2737" t="s">
        <v>13</v>
      </c>
      <c r="J2737" s="1">
        <v>47297</v>
      </c>
      <c r="K2737" s="1">
        <f>Table2[[#This Row],[Order_Date]]+Table2[[#This Row],[Delivery_Time_Days]]</f>
        <v>47300</v>
      </c>
      <c r="L2737" t="str">
        <f>IF(Table2[[#This Row],[Customer_Age]]&lt;30,"Young",IF(Table2[[#This Row],[Customer_Age]]&lt;45,"Middle Age","Old"))</f>
        <v>Young</v>
      </c>
      <c r="M2737" s="3" t="str">
        <f>IF(Table2[[#This Row],[Delivery_Time_Days]]&gt;=7,Table2[[#This Row],[Customer_Rating]],"")</f>
        <v/>
      </c>
      <c r="N2737" s="3">
        <f>IF(Table2[[#This Row],[Delivery_Time_Days]]&lt;7,Table2[[#This Row],[Customer_Rating]],"")</f>
        <v>2.9</v>
      </c>
    </row>
    <row r="2738" spans="1:14" x14ac:dyDescent="0.3">
      <c r="A2738">
        <v>2737</v>
      </c>
      <c r="B2738">
        <v>20</v>
      </c>
      <c r="C2738" t="s">
        <v>14</v>
      </c>
      <c r="D2738" t="s">
        <v>11</v>
      </c>
      <c r="E2738" t="s">
        <v>19</v>
      </c>
      <c r="F2738" s="2">
        <v>280.12</v>
      </c>
      <c r="G2738">
        <v>12</v>
      </c>
      <c r="H2738" s="3">
        <v>1.3</v>
      </c>
      <c r="I2738" t="s">
        <v>13</v>
      </c>
      <c r="J2738" s="1">
        <v>47298</v>
      </c>
      <c r="K2738" s="1">
        <f>Table2[[#This Row],[Order_Date]]+Table2[[#This Row],[Delivery_Time_Days]]</f>
        <v>47310</v>
      </c>
      <c r="L2738" t="str">
        <f>IF(Table2[[#This Row],[Customer_Age]]&lt;30,"Young",IF(Table2[[#This Row],[Customer_Age]]&lt;45,"Middle Age","Old"))</f>
        <v>Young</v>
      </c>
      <c r="M2738" s="3">
        <f>IF(Table2[[#This Row],[Delivery_Time_Days]]&gt;=7,Table2[[#This Row],[Customer_Rating]],"")</f>
        <v>1.3</v>
      </c>
      <c r="N2738" s="3" t="str">
        <f>IF(Table2[[#This Row],[Delivery_Time_Days]]&lt;7,Table2[[#This Row],[Customer_Rating]],"")</f>
        <v/>
      </c>
    </row>
    <row r="2739" spans="1:14" x14ac:dyDescent="0.3">
      <c r="A2739">
        <v>2738</v>
      </c>
      <c r="B2739">
        <v>29</v>
      </c>
      <c r="C2739" t="s">
        <v>23</v>
      </c>
      <c r="D2739" t="s">
        <v>15</v>
      </c>
      <c r="E2739" t="s">
        <v>16</v>
      </c>
      <c r="F2739" s="2">
        <v>1094.4100000000001</v>
      </c>
      <c r="G2739">
        <v>13</v>
      </c>
      <c r="H2739" s="3">
        <v>4.8</v>
      </c>
      <c r="I2739" t="s">
        <v>17</v>
      </c>
      <c r="J2739" s="1">
        <v>47299</v>
      </c>
      <c r="K2739" s="1">
        <f>Table2[[#This Row],[Order_Date]]+Table2[[#This Row],[Delivery_Time_Days]]</f>
        <v>47312</v>
      </c>
      <c r="L2739" t="str">
        <f>IF(Table2[[#This Row],[Customer_Age]]&lt;30,"Young",IF(Table2[[#This Row],[Customer_Age]]&lt;45,"Middle Age","Old"))</f>
        <v>Young</v>
      </c>
      <c r="M2739" s="3">
        <f>IF(Table2[[#This Row],[Delivery_Time_Days]]&gt;=7,Table2[[#This Row],[Customer_Rating]],"")</f>
        <v>4.8</v>
      </c>
      <c r="N2739" s="3" t="str">
        <f>IF(Table2[[#This Row],[Delivery_Time_Days]]&lt;7,Table2[[#This Row],[Customer_Rating]],"")</f>
        <v/>
      </c>
    </row>
    <row r="2740" spans="1:14" x14ac:dyDescent="0.3">
      <c r="A2740">
        <v>2739</v>
      </c>
      <c r="B2740">
        <v>51</v>
      </c>
      <c r="C2740" t="s">
        <v>10</v>
      </c>
      <c r="D2740" t="s">
        <v>18</v>
      </c>
      <c r="E2740" t="s">
        <v>16</v>
      </c>
      <c r="F2740" s="2">
        <v>77.58</v>
      </c>
      <c r="G2740">
        <v>12</v>
      </c>
      <c r="H2740" s="3">
        <v>2.8</v>
      </c>
      <c r="I2740" t="s">
        <v>17</v>
      </c>
      <c r="J2740" s="1">
        <v>47300</v>
      </c>
      <c r="K2740" s="1">
        <f>Table2[[#This Row],[Order_Date]]+Table2[[#This Row],[Delivery_Time_Days]]</f>
        <v>47312</v>
      </c>
      <c r="L2740" t="str">
        <f>IF(Table2[[#This Row],[Customer_Age]]&lt;30,"Young",IF(Table2[[#This Row],[Customer_Age]]&lt;45,"Middle Age","Old"))</f>
        <v>Old</v>
      </c>
      <c r="M2740" s="3">
        <f>IF(Table2[[#This Row],[Delivery_Time_Days]]&gt;=7,Table2[[#This Row],[Customer_Rating]],"")</f>
        <v>2.8</v>
      </c>
      <c r="N2740" s="3" t="str">
        <f>IF(Table2[[#This Row],[Delivery_Time_Days]]&lt;7,Table2[[#This Row],[Customer_Rating]],"")</f>
        <v/>
      </c>
    </row>
    <row r="2741" spans="1:14" x14ac:dyDescent="0.3">
      <c r="A2741">
        <v>2740</v>
      </c>
      <c r="B2741">
        <v>62</v>
      </c>
      <c r="C2741" t="s">
        <v>23</v>
      </c>
      <c r="D2741" t="s">
        <v>20</v>
      </c>
      <c r="E2741" t="s">
        <v>12</v>
      </c>
      <c r="F2741" s="2">
        <v>292.97000000000003</v>
      </c>
      <c r="G2741">
        <v>8</v>
      </c>
      <c r="H2741" s="3">
        <v>2.1</v>
      </c>
      <c r="I2741" t="s">
        <v>13</v>
      </c>
      <c r="J2741" s="1">
        <v>47301</v>
      </c>
      <c r="K2741" s="1">
        <f>Table2[[#This Row],[Order_Date]]+Table2[[#This Row],[Delivery_Time_Days]]</f>
        <v>47309</v>
      </c>
      <c r="L2741" t="str">
        <f>IF(Table2[[#This Row],[Customer_Age]]&lt;30,"Young",IF(Table2[[#This Row],[Customer_Age]]&lt;45,"Middle Age","Old"))</f>
        <v>Old</v>
      </c>
      <c r="M2741" s="3">
        <f>IF(Table2[[#This Row],[Delivery_Time_Days]]&gt;=7,Table2[[#This Row],[Customer_Rating]],"")</f>
        <v>2.1</v>
      </c>
      <c r="N2741" s="3" t="str">
        <f>IF(Table2[[#This Row],[Delivery_Time_Days]]&lt;7,Table2[[#This Row],[Customer_Rating]],"")</f>
        <v/>
      </c>
    </row>
    <row r="2742" spans="1:14" x14ac:dyDescent="0.3">
      <c r="A2742">
        <v>2741</v>
      </c>
      <c r="B2742">
        <v>27</v>
      </c>
      <c r="C2742" t="s">
        <v>23</v>
      </c>
      <c r="D2742" t="s">
        <v>20</v>
      </c>
      <c r="E2742" t="s">
        <v>16</v>
      </c>
      <c r="F2742" s="2">
        <v>960.65</v>
      </c>
      <c r="G2742">
        <v>8</v>
      </c>
      <c r="H2742" s="3">
        <v>1.4</v>
      </c>
      <c r="I2742" t="s">
        <v>13</v>
      </c>
      <c r="J2742" s="1">
        <v>47302</v>
      </c>
      <c r="K2742" s="1">
        <f>Table2[[#This Row],[Order_Date]]+Table2[[#This Row],[Delivery_Time_Days]]</f>
        <v>47310</v>
      </c>
      <c r="L2742" t="str">
        <f>IF(Table2[[#This Row],[Customer_Age]]&lt;30,"Young",IF(Table2[[#This Row],[Customer_Age]]&lt;45,"Middle Age","Old"))</f>
        <v>Young</v>
      </c>
      <c r="M2742" s="3">
        <f>IF(Table2[[#This Row],[Delivery_Time_Days]]&gt;=7,Table2[[#This Row],[Customer_Rating]],"")</f>
        <v>1.4</v>
      </c>
      <c r="N2742" s="3" t="str">
        <f>IF(Table2[[#This Row],[Delivery_Time_Days]]&lt;7,Table2[[#This Row],[Customer_Rating]],"")</f>
        <v/>
      </c>
    </row>
    <row r="2743" spans="1:14" x14ac:dyDescent="0.3">
      <c r="A2743">
        <v>2742</v>
      </c>
      <c r="B2743">
        <v>44</v>
      </c>
      <c r="C2743" t="s">
        <v>10</v>
      </c>
      <c r="D2743" t="s">
        <v>25</v>
      </c>
      <c r="E2743" t="s">
        <v>24</v>
      </c>
      <c r="F2743" s="2">
        <v>383.85</v>
      </c>
      <c r="G2743">
        <v>5</v>
      </c>
      <c r="H2743" s="3">
        <v>4.7</v>
      </c>
      <c r="I2743" t="s">
        <v>17</v>
      </c>
      <c r="J2743" s="1">
        <v>47303</v>
      </c>
      <c r="K2743" s="1">
        <f>Table2[[#This Row],[Order_Date]]+Table2[[#This Row],[Delivery_Time_Days]]</f>
        <v>47308</v>
      </c>
      <c r="L2743" t="str">
        <f>IF(Table2[[#This Row],[Customer_Age]]&lt;30,"Young",IF(Table2[[#This Row],[Customer_Age]]&lt;45,"Middle Age","Old"))</f>
        <v>Middle Age</v>
      </c>
      <c r="M2743" s="3" t="str">
        <f>IF(Table2[[#This Row],[Delivery_Time_Days]]&gt;=7,Table2[[#This Row],[Customer_Rating]],"")</f>
        <v/>
      </c>
      <c r="N2743" s="3">
        <f>IF(Table2[[#This Row],[Delivery_Time_Days]]&lt;7,Table2[[#This Row],[Customer_Rating]],"")</f>
        <v>4.7</v>
      </c>
    </row>
    <row r="2744" spans="1:14" x14ac:dyDescent="0.3">
      <c r="A2744">
        <v>2743</v>
      </c>
      <c r="B2744">
        <v>51</v>
      </c>
      <c r="C2744" t="s">
        <v>10</v>
      </c>
      <c r="D2744" t="s">
        <v>25</v>
      </c>
      <c r="E2744" t="s">
        <v>19</v>
      </c>
      <c r="F2744" s="2">
        <v>801.27</v>
      </c>
      <c r="G2744">
        <v>6</v>
      </c>
      <c r="H2744" s="3">
        <v>3.3</v>
      </c>
      <c r="I2744" t="s">
        <v>13</v>
      </c>
      <c r="J2744" s="1">
        <v>47304</v>
      </c>
      <c r="K2744" s="1">
        <f>Table2[[#This Row],[Order_Date]]+Table2[[#This Row],[Delivery_Time_Days]]</f>
        <v>47310</v>
      </c>
      <c r="L2744" t="str">
        <f>IF(Table2[[#This Row],[Customer_Age]]&lt;30,"Young",IF(Table2[[#This Row],[Customer_Age]]&lt;45,"Middle Age","Old"))</f>
        <v>Old</v>
      </c>
      <c r="M2744" s="3" t="str">
        <f>IF(Table2[[#This Row],[Delivery_Time_Days]]&gt;=7,Table2[[#This Row],[Customer_Rating]],"")</f>
        <v/>
      </c>
      <c r="N2744" s="3">
        <f>IF(Table2[[#This Row],[Delivery_Time_Days]]&lt;7,Table2[[#This Row],[Customer_Rating]],"")</f>
        <v>3.3</v>
      </c>
    </row>
    <row r="2745" spans="1:14" x14ac:dyDescent="0.3">
      <c r="A2745">
        <v>2744</v>
      </c>
      <c r="B2745">
        <v>35</v>
      </c>
      <c r="C2745" t="s">
        <v>14</v>
      </c>
      <c r="D2745" t="s">
        <v>18</v>
      </c>
      <c r="E2745" t="s">
        <v>24</v>
      </c>
      <c r="F2745" s="2">
        <v>1454.35</v>
      </c>
      <c r="G2745">
        <v>9</v>
      </c>
      <c r="H2745" s="3">
        <v>2</v>
      </c>
      <c r="I2745" t="s">
        <v>17</v>
      </c>
      <c r="J2745" s="1">
        <v>47305</v>
      </c>
      <c r="K2745" s="1">
        <f>Table2[[#This Row],[Order_Date]]+Table2[[#This Row],[Delivery_Time_Days]]</f>
        <v>47314</v>
      </c>
      <c r="L2745" t="str">
        <f>IF(Table2[[#This Row],[Customer_Age]]&lt;30,"Young",IF(Table2[[#This Row],[Customer_Age]]&lt;45,"Middle Age","Old"))</f>
        <v>Middle Age</v>
      </c>
      <c r="M2745" s="3">
        <f>IF(Table2[[#This Row],[Delivery_Time_Days]]&gt;=7,Table2[[#This Row],[Customer_Rating]],"")</f>
        <v>2</v>
      </c>
      <c r="N2745" s="3" t="str">
        <f>IF(Table2[[#This Row],[Delivery_Time_Days]]&lt;7,Table2[[#This Row],[Customer_Rating]],"")</f>
        <v/>
      </c>
    </row>
    <row r="2746" spans="1:14" x14ac:dyDescent="0.3">
      <c r="A2746">
        <v>2745</v>
      </c>
      <c r="B2746">
        <v>41</v>
      </c>
      <c r="C2746" t="s">
        <v>23</v>
      </c>
      <c r="D2746" t="s">
        <v>11</v>
      </c>
      <c r="E2746" t="s">
        <v>24</v>
      </c>
      <c r="F2746" s="2">
        <v>440.19</v>
      </c>
      <c r="G2746">
        <v>6</v>
      </c>
      <c r="H2746" s="3">
        <v>3.7</v>
      </c>
      <c r="I2746" t="s">
        <v>17</v>
      </c>
      <c r="J2746" s="1">
        <v>47306</v>
      </c>
      <c r="K2746" s="1">
        <f>Table2[[#This Row],[Order_Date]]+Table2[[#This Row],[Delivery_Time_Days]]</f>
        <v>47312</v>
      </c>
      <c r="L2746" t="str">
        <f>IF(Table2[[#This Row],[Customer_Age]]&lt;30,"Young",IF(Table2[[#This Row],[Customer_Age]]&lt;45,"Middle Age","Old"))</f>
        <v>Middle Age</v>
      </c>
      <c r="M2746" s="3" t="str">
        <f>IF(Table2[[#This Row],[Delivery_Time_Days]]&gt;=7,Table2[[#This Row],[Customer_Rating]],"")</f>
        <v/>
      </c>
      <c r="N2746" s="3">
        <f>IF(Table2[[#This Row],[Delivery_Time_Days]]&lt;7,Table2[[#This Row],[Customer_Rating]],"")</f>
        <v>3.7</v>
      </c>
    </row>
    <row r="2747" spans="1:14" x14ac:dyDescent="0.3">
      <c r="A2747">
        <v>2746</v>
      </c>
      <c r="B2747">
        <v>29</v>
      </c>
      <c r="C2747" t="s">
        <v>14</v>
      </c>
      <c r="D2747" t="s">
        <v>22</v>
      </c>
      <c r="E2747" t="s">
        <v>16</v>
      </c>
      <c r="F2747" s="2">
        <v>1093.98</v>
      </c>
      <c r="G2747">
        <v>3</v>
      </c>
      <c r="H2747" s="3">
        <v>4.0999999999999996</v>
      </c>
      <c r="I2747" t="s">
        <v>13</v>
      </c>
      <c r="J2747" s="1">
        <v>47307</v>
      </c>
      <c r="K2747" s="1">
        <f>Table2[[#This Row],[Order_Date]]+Table2[[#This Row],[Delivery_Time_Days]]</f>
        <v>47310</v>
      </c>
      <c r="L2747" t="str">
        <f>IF(Table2[[#This Row],[Customer_Age]]&lt;30,"Young",IF(Table2[[#This Row],[Customer_Age]]&lt;45,"Middle Age","Old"))</f>
        <v>Young</v>
      </c>
      <c r="M2747" s="3" t="str">
        <f>IF(Table2[[#This Row],[Delivery_Time_Days]]&gt;=7,Table2[[#This Row],[Customer_Rating]],"")</f>
        <v/>
      </c>
      <c r="N2747" s="3">
        <f>IF(Table2[[#This Row],[Delivery_Time_Days]]&lt;7,Table2[[#This Row],[Customer_Rating]],"")</f>
        <v>4.0999999999999996</v>
      </c>
    </row>
    <row r="2748" spans="1:14" x14ac:dyDescent="0.3">
      <c r="A2748">
        <v>2747</v>
      </c>
      <c r="B2748">
        <v>26</v>
      </c>
      <c r="C2748" t="s">
        <v>14</v>
      </c>
      <c r="D2748" t="s">
        <v>25</v>
      </c>
      <c r="E2748" t="s">
        <v>24</v>
      </c>
      <c r="F2748" s="2">
        <v>995.78</v>
      </c>
      <c r="G2748">
        <v>3</v>
      </c>
      <c r="H2748" s="3">
        <v>4.9000000000000004</v>
      </c>
      <c r="I2748" t="s">
        <v>13</v>
      </c>
      <c r="J2748" s="1">
        <v>47308</v>
      </c>
      <c r="K2748" s="1">
        <f>Table2[[#This Row],[Order_Date]]+Table2[[#This Row],[Delivery_Time_Days]]</f>
        <v>47311</v>
      </c>
      <c r="L2748" t="str">
        <f>IF(Table2[[#This Row],[Customer_Age]]&lt;30,"Young",IF(Table2[[#This Row],[Customer_Age]]&lt;45,"Middle Age","Old"))</f>
        <v>Young</v>
      </c>
      <c r="M2748" s="3" t="str">
        <f>IF(Table2[[#This Row],[Delivery_Time_Days]]&gt;=7,Table2[[#This Row],[Customer_Rating]],"")</f>
        <v/>
      </c>
      <c r="N2748" s="3">
        <f>IF(Table2[[#This Row],[Delivery_Time_Days]]&lt;7,Table2[[#This Row],[Customer_Rating]],"")</f>
        <v>4.9000000000000004</v>
      </c>
    </row>
    <row r="2749" spans="1:14" x14ac:dyDescent="0.3">
      <c r="A2749">
        <v>2748</v>
      </c>
      <c r="B2749">
        <v>37</v>
      </c>
      <c r="C2749" t="s">
        <v>10</v>
      </c>
      <c r="D2749" t="s">
        <v>15</v>
      </c>
      <c r="E2749" t="s">
        <v>12</v>
      </c>
      <c r="F2749" s="2">
        <v>420.44</v>
      </c>
      <c r="G2749">
        <v>9</v>
      </c>
      <c r="H2749" s="3">
        <v>1.4</v>
      </c>
      <c r="I2749" t="s">
        <v>17</v>
      </c>
      <c r="J2749" s="1">
        <v>47309</v>
      </c>
      <c r="K2749" s="1">
        <f>Table2[[#This Row],[Order_Date]]+Table2[[#This Row],[Delivery_Time_Days]]</f>
        <v>47318</v>
      </c>
      <c r="L2749" t="str">
        <f>IF(Table2[[#This Row],[Customer_Age]]&lt;30,"Young",IF(Table2[[#This Row],[Customer_Age]]&lt;45,"Middle Age","Old"))</f>
        <v>Middle Age</v>
      </c>
      <c r="M2749" s="3">
        <f>IF(Table2[[#This Row],[Delivery_Time_Days]]&gt;=7,Table2[[#This Row],[Customer_Rating]],"")</f>
        <v>1.4</v>
      </c>
      <c r="N2749" s="3" t="str">
        <f>IF(Table2[[#This Row],[Delivery_Time_Days]]&lt;7,Table2[[#This Row],[Customer_Rating]],"")</f>
        <v/>
      </c>
    </row>
    <row r="2750" spans="1:14" x14ac:dyDescent="0.3">
      <c r="A2750">
        <v>2749</v>
      </c>
      <c r="B2750">
        <v>22</v>
      </c>
      <c r="C2750" t="s">
        <v>10</v>
      </c>
      <c r="D2750" t="s">
        <v>20</v>
      </c>
      <c r="E2750" t="s">
        <v>21</v>
      </c>
      <c r="F2750" s="2">
        <v>1384.8</v>
      </c>
      <c r="G2750">
        <v>10</v>
      </c>
      <c r="H2750" s="3">
        <v>3</v>
      </c>
      <c r="I2750" t="s">
        <v>17</v>
      </c>
      <c r="J2750" s="1">
        <v>47310</v>
      </c>
      <c r="K2750" s="1">
        <f>Table2[[#This Row],[Order_Date]]+Table2[[#This Row],[Delivery_Time_Days]]</f>
        <v>47320</v>
      </c>
      <c r="L2750" t="str">
        <f>IF(Table2[[#This Row],[Customer_Age]]&lt;30,"Young",IF(Table2[[#This Row],[Customer_Age]]&lt;45,"Middle Age","Old"))</f>
        <v>Young</v>
      </c>
      <c r="M2750" s="3">
        <f>IF(Table2[[#This Row],[Delivery_Time_Days]]&gt;=7,Table2[[#This Row],[Customer_Rating]],"")</f>
        <v>3</v>
      </c>
      <c r="N2750" s="3" t="str">
        <f>IF(Table2[[#This Row],[Delivery_Time_Days]]&lt;7,Table2[[#This Row],[Customer_Rating]],"")</f>
        <v/>
      </c>
    </row>
    <row r="2751" spans="1:14" x14ac:dyDescent="0.3">
      <c r="A2751">
        <v>2750</v>
      </c>
      <c r="B2751">
        <v>67</v>
      </c>
      <c r="C2751" t="s">
        <v>14</v>
      </c>
      <c r="D2751" t="s">
        <v>22</v>
      </c>
      <c r="E2751" t="s">
        <v>12</v>
      </c>
      <c r="F2751" s="2">
        <v>1111.33</v>
      </c>
      <c r="G2751">
        <v>3</v>
      </c>
      <c r="H2751" s="3">
        <v>2.4</v>
      </c>
      <c r="I2751" t="s">
        <v>13</v>
      </c>
      <c r="J2751" s="1">
        <v>47311</v>
      </c>
      <c r="K2751" s="1">
        <f>Table2[[#This Row],[Order_Date]]+Table2[[#This Row],[Delivery_Time_Days]]</f>
        <v>47314</v>
      </c>
      <c r="L2751" t="str">
        <f>IF(Table2[[#This Row],[Customer_Age]]&lt;30,"Young",IF(Table2[[#This Row],[Customer_Age]]&lt;45,"Middle Age","Old"))</f>
        <v>Old</v>
      </c>
      <c r="M2751" s="3" t="str">
        <f>IF(Table2[[#This Row],[Delivery_Time_Days]]&gt;=7,Table2[[#This Row],[Customer_Rating]],"")</f>
        <v/>
      </c>
      <c r="N2751" s="3">
        <f>IF(Table2[[#This Row],[Delivery_Time_Days]]&lt;7,Table2[[#This Row],[Customer_Rating]],"")</f>
        <v>2.4</v>
      </c>
    </row>
    <row r="2752" spans="1:14" x14ac:dyDescent="0.3">
      <c r="A2752">
        <v>2751</v>
      </c>
      <c r="B2752">
        <v>57</v>
      </c>
      <c r="C2752" t="s">
        <v>10</v>
      </c>
      <c r="D2752" t="s">
        <v>22</v>
      </c>
      <c r="E2752" t="s">
        <v>12</v>
      </c>
      <c r="F2752" s="2">
        <v>629.05999999999995</v>
      </c>
      <c r="G2752">
        <v>1</v>
      </c>
      <c r="H2752" s="3">
        <v>2.5</v>
      </c>
      <c r="I2752" t="s">
        <v>17</v>
      </c>
      <c r="J2752" s="1">
        <v>47312</v>
      </c>
      <c r="K2752" s="1">
        <f>Table2[[#This Row],[Order_Date]]+Table2[[#This Row],[Delivery_Time_Days]]</f>
        <v>47313</v>
      </c>
      <c r="L2752" t="str">
        <f>IF(Table2[[#This Row],[Customer_Age]]&lt;30,"Young",IF(Table2[[#This Row],[Customer_Age]]&lt;45,"Middle Age","Old"))</f>
        <v>Old</v>
      </c>
      <c r="M2752" s="3" t="str">
        <f>IF(Table2[[#This Row],[Delivery_Time_Days]]&gt;=7,Table2[[#This Row],[Customer_Rating]],"")</f>
        <v/>
      </c>
      <c r="N2752" s="3">
        <f>IF(Table2[[#This Row],[Delivery_Time_Days]]&lt;7,Table2[[#This Row],[Customer_Rating]],"")</f>
        <v>2.5</v>
      </c>
    </row>
    <row r="2753" spans="1:14" x14ac:dyDescent="0.3">
      <c r="A2753">
        <v>2752</v>
      </c>
      <c r="B2753">
        <v>43</v>
      </c>
      <c r="C2753" t="s">
        <v>14</v>
      </c>
      <c r="D2753" t="s">
        <v>11</v>
      </c>
      <c r="E2753" t="s">
        <v>24</v>
      </c>
      <c r="F2753" s="2">
        <v>160.63999999999999</v>
      </c>
      <c r="G2753">
        <v>13</v>
      </c>
      <c r="H2753" s="3">
        <v>4.7</v>
      </c>
      <c r="I2753" t="s">
        <v>13</v>
      </c>
      <c r="J2753" s="1">
        <v>47313</v>
      </c>
      <c r="K2753" s="1">
        <f>Table2[[#This Row],[Order_Date]]+Table2[[#This Row],[Delivery_Time_Days]]</f>
        <v>47326</v>
      </c>
      <c r="L2753" t="str">
        <f>IF(Table2[[#This Row],[Customer_Age]]&lt;30,"Young",IF(Table2[[#This Row],[Customer_Age]]&lt;45,"Middle Age","Old"))</f>
        <v>Middle Age</v>
      </c>
      <c r="M2753" s="3">
        <f>IF(Table2[[#This Row],[Delivery_Time_Days]]&gt;=7,Table2[[#This Row],[Customer_Rating]],"")</f>
        <v>4.7</v>
      </c>
      <c r="N2753" s="3" t="str">
        <f>IF(Table2[[#This Row],[Delivery_Time_Days]]&lt;7,Table2[[#This Row],[Customer_Rating]],"")</f>
        <v/>
      </c>
    </row>
    <row r="2754" spans="1:14" x14ac:dyDescent="0.3">
      <c r="A2754">
        <v>2753</v>
      </c>
      <c r="B2754">
        <v>56</v>
      </c>
      <c r="C2754" t="s">
        <v>10</v>
      </c>
      <c r="D2754" t="s">
        <v>25</v>
      </c>
      <c r="E2754" t="s">
        <v>21</v>
      </c>
      <c r="F2754" s="2">
        <v>604.96</v>
      </c>
      <c r="G2754">
        <v>1</v>
      </c>
      <c r="H2754" s="3">
        <v>1.8</v>
      </c>
      <c r="I2754" t="s">
        <v>17</v>
      </c>
      <c r="J2754" s="1">
        <v>47314</v>
      </c>
      <c r="K2754" s="1">
        <f>Table2[[#This Row],[Order_Date]]+Table2[[#This Row],[Delivery_Time_Days]]</f>
        <v>47315</v>
      </c>
      <c r="L2754" t="str">
        <f>IF(Table2[[#This Row],[Customer_Age]]&lt;30,"Young",IF(Table2[[#This Row],[Customer_Age]]&lt;45,"Middle Age","Old"))</f>
        <v>Old</v>
      </c>
      <c r="M2754" s="3" t="str">
        <f>IF(Table2[[#This Row],[Delivery_Time_Days]]&gt;=7,Table2[[#This Row],[Customer_Rating]],"")</f>
        <v/>
      </c>
      <c r="N2754" s="3">
        <f>IF(Table2[[#This Row],[Delivery_Time_Days]]&lt;7,Table2[[#This Row],[Customer_Rating]],"")</f>
        <v>1.8</v>
      </c>
    </row>
    <row r="2755" spans="1:14" x14ac:dyDescent="0.3">
      <c r="A2755">
        <v>2754</v>
      </c>
      <c r="B2755">
        <v>53</v>
      </c>
      <c r="C2755" t="s">
        <v>23</v>
      </c>
      <c r="D2755" t="s">
        <v>20</v>
      </c>
      <c r="E2755" t="s">
        <v>16</v>
      </c>
      <c r="F2755" s="2">
        <v>1341.7</v>
      </c>
      <c r="G2755">
        <v>9</v>
      </c>
      <c r="H2755" s="3">
        <v>4.7</v>
      </c>
      <c r="I2755" t="s">
        <v>17</v>
      </c>
      <c r="J2755" s="1">
        <v>47315</v>
      </c>
      <c r="K2755" s="1">
        <f>Table2[[#This Row],[Order_Date]]+Table2[[#This Row],[Delivery_Time_Days]]</f>
        <v>47324</v>
      </c>
      <c r="L2755" t="str">
        <f>IF(Table2[[#This Row],[Customer_Age]]&lt;30,"Young",IF(Table2[[#This Row],[Customer_Age]]&lt;45,"Middle Age","Old"))</f>
        <v>Old</v>
      </c>
      <c r="M2755" s="3">
        <f>IF(Table2[[#This Row],[Delivery_Time_Days]]&gt;=7,Table2[[#This Row],[Customer_Rating]],"")</f>
        <v>4.7</v>
      </c>
      <c r="N2755" s="3" t="str">
        <f>IF(Table2[[#This Row],[Delivery_Time_Days]]&lt;7,Table2[[#This Row],[Customer_Rating]],"")</f>
        <v/>
      </c>
    </row>
    <row r="2756" spans="1:14" x14ac:dyDescent="0.3">
      <c r="A2756">
        <v>2755</v>
      </c>
      <c r="B2756">
        <v>46</v>
      </c>
      <c r="C2756" t="s">
        <v>14</v>
      </c>
      <c r="D2756" t="s">
        <v>25</v>
      </c>
      <c r="E2756" t="s">
        <v>16</v>
      </c>
      <c r="F2756" s="2">
        <v>544.9</v>
      </c>
      <c r="G2756">
        <v>1</v>
      </c>
      <c r="H2756" s="3">
        <v>4.2</v>
      </c>
      <c r="I2756" t="s">
        <v>17</v>
      </c>
      <c r="J2756" s="1">
        <v>47316</v>
      </c>
      <c r="K2756" s="1">
        <f>Table2[[#This Row],[Order_Date]]+Table2[[#This Row],[Delivery_Time_Days]]</f>
        <v>47317</v>
      </c>
      <c r="L2756" t="str">
        <f>IF(Table2[[#This Row],[Customer_Age]]&lt;30,"Young",IF(Table2[[#This Row],[Customer_Age]]&lt;45,"Middle Age","Old"))</f>
        <v>Old</v>
      </c>
      <c r="M2756" s="3" t="str">
        <f>IF(Table2[[#This Row],[Delivery_Time_Days]]&gt;=7,Table2[[#This Row],[Customer_Rating]],"")</f>
        <v/>
      </c>
      <c r="N2756" s="3">
        <f>IF(Table2[[#This Row],[Delivery_Time_Days]]&lt;7,Table2[[#This Row],[Customer_Rating]],"")</f>
        <v>4.2</v>
      </c>
    </row>
    <row r="2757" spans="1:14" x14ac:dyDescent="0.3">
      <c r="A2757">
        <v>2756</v>
      </c>
      <c r="B2757">
        <v>63</v>
      </c>
      <c r="C2757" t="s">
        <v>10</v>
      </c>
      <c r="D2757" t="s">
        <v>20</v>
      </c>
      <c r="E2757" t="s">
        <v>21</v>
      </c>
      <c r="F2757" s="2">
        <v>331.98</v>
      </c>
      <c r="G2757">
        <v>5</v>
      </c>
      <c r="H2757" s="3">
        <v>3.5</v>
      </c>
      <c r="I2757" t="s">
        <v>17</v>
      </c>
      <c r="J2757" s="1">
        <v>47317</v>
      </c>
      <c r="K2757" s="1">
        <f>Table2[[#This Row],[Order_Date]]+Table2[[#This Row],[Delivery_Time_Days]]</f>
        <v>47322</v>
      </c>
      <c r="L2757" t="str">
        <f>IF(Table2[[#This Row],[Customer_Age]]&lt;30,"Young",IF(Table2[[#This Row],[Customer_Age]]&lt;45,"Middle Age","Old"))</f>
        <v>Old</v>
      </c>
      <c r="M2757" s="3" t="str">
        <f>IF(Table2[[#This Row],[Delivery_Time_Days]]&gt;=7,Table2[[#This Row],[Customer_Rating]],"")</f>
        <v/>
      </c>
      <c r="N2757" s="3">
        <f>IF(Table2[[#This Row],[Delivery_Time_Days]]&lt;7,Table2[[#This Row],[Customer_Rating]],"")</f>
        <v>3.5</v>
      </c>
    </row>
    <row r="2758" spans="1:14" x14ac:dyDescent="0.3">
      <c r="A2758">
        <v>2757</v>
      </c>
      <c r="B2758">
        <v>24</v>
      </c>
      <c r="C2758" t="s">
        <v>23</v>
      </c>
      <c r="D2758" t="s">
        <v>25</v>
      </c>
      <c r="E2758" t="s">
        <v>16</v>
      </c>
      <c r="F2758" s="2">
        <v>1488.74</v>
      </c>
      <c r="G2758">
        <v>9</v>
      </c>
      <c r="H2758" s="3">
        <v>1.2</v>
      </c>
      <c r="I2758" t="s">
        <v>17</v>
      </c>
      <c r="J2758" s="1">
        <v>47318</v>
      </c>
      <c r="K2758" s="1">
        <f>Table2[[#This Row],[Order_Date]]+Table2[[#This Row],[Delivery_Time_Days]]</f>
        <v>47327</v>
      </c>
      <c r="L2758" t="str">
        <f>IF(Table2[[#This Row],[Customer_Age]]&lt;30,"Young",IF(Table2[[#This Row],[Customer_Age]]&lt;45,"Middle Age","Old"))</f>
        <v>Young</v>
      </c>
      <c r="M2758" s="3">
        <f>IF(Table2[[#This Row],[Delivery_Time_Days]]&gt;=7,Table2[[#This Row],[Customer_Rating]],"")</f>
        <v>1.2</v>
      </c>
      <c r="N2758" s="3" t="str">
        <f>IF(Table2[[#This Row],[Delivery_Time_Days]]&lt;7,Table2[[#This Row],[Customer_Rating]],"")</f>
        <v/>
      </c>
    </row>
    <row r="2759" spans="1:14" x14ac:dyDescent="0.3">
      <c r="A2759">
        <v>2758</v>
      </c>
      <c r="B2759">
        <v>54</v>
      </c>
      <c r="C2759" t="s">
        <v>14</v>
      </c>
      <c r="D2759" t="s">
        <v>25</v>
      </c>
      <c r="E2759" t="s">
        <v>24</v>
      </c>
      <c r="F2759" s="2">
        <v>19.5</v>
      </c>
      <c r="G2759">
        <v>8</v>
      </c>
      <c r="H2759" s="3">
        <v>2.5</v>
      </c>
      <c r="I2759" t="s">
        <v>17</v>
      </c>
      <c r="J2759" s="1">
        <v>47319</v>
      </c>
      <c r="K2759" s="1">
        <f>Table2[[#This Row],[Order_Date]]+Table2[[#This Row],[Delivery_Time_Days]]</f>
        <v>47327</v>
      </c>
      <c r="L2759" t="str">
        <f>IF(Table2[[#This Row],[Customer_Age]]&lt;30,"Young",IF(Table2[[#This Row],[Customer_Age]]&lt;45,"Middle Age","Old"))</f>
        <v>Old</v>
      </c>
      <c r="M2759" s="3">
        <f>IF(Table2[[#This Row],[Delivery_Time_Days]]&gt;=7,Table2[[#This Row],[Customer_Rating]],"")</f>
        <v>2.5</v>
      </c>
      <c r="N2759" s="3" t="str">
        <f>IF(Table2[[#This Row],[Delivery_Time_Days]]&lt;7,Table2[[#This Row],[Customer_Rating]],"")</f>
        <v/>
      </c>
    </row>
    <row r="2760" spans="1:14" x14ac:dyDescent="0.3">
      <c r="A2760">
        <v>2759</v>
      </c>
      <c r="B2760">
        <v>52</v>
      </c>
      <c r="C2760" t="s">
        <v>23</v>
      </c>
      <c r="D2760" t="s">
        <v>18</v>
      </c>
      <c r="E2760" t="s">
        <v>16</v>
      </c>
      <c r="F2760" s="2">
        <v>28.9</v>
      </c>
      <c r="G2760">
        <v>5</v>
      </c>
      <c r="H2760" s="3">
        <v>2.1</v>
      </c>
      <c r="I2760" t="s">
        <v>17</v>
      </c>
      <c r="J2760" s="1">
        <v>47320</v>
      </c>
      <c r="K2760" s="1">
        <f>Table2[[#This Row],[Order_Date]]+Table2[[#This Row],[Delivery_Time_Days]]</f>
        <v>47325</v>
      </c>
      <c r="L2760" t="str">
        <f>IF(Table2[[#This Row],[Customer_Age]]&lt;30,"Young",IF(Table2[[#This Row],[Customer_Age]]&lt;45,"Middle Age","Old"))</f>
        <v>Old</v>
      </c>
      <c r="M2760" s="3" t="str">
        <f>IF(Table2[[#This Row],[Delivery_Time_Days]]&gt;=7,Table2[[#This Row],[Customer_Rating]],"")</f>
        <v/>
      </c>
      <c r="N2760" s="3">
        <f>IF(Table2[[#This Row],[Delivery_Time_Days]]&lt;7,Table2[[#This Row],[Customer_Rating]],"")</f>
        <v>2.1</v>
      </c>
    </row>
    <row r="2761" spans="1:14" x14ac:dyDescent="0.3">
      <c r="A2761">
        <v>2760</v>
      </c>
      <c r="B2761">
        <v>37</v>
      </c>
      <c r="C2761" t="s">
        <v>10</v>
      </c>
      <c r="D2761" t="s">
        <v>25</v>
      </c>
      <c r="E2761" t="s">
        <v>19</v>
      </c>
      <c r="F2761" s="2">
        <v>37.979999999999997</v>
      </c>
      <c r="G2761">
        <v>6</v>
      </c>
      <c r="H2761" s="3">
        <v>2.2000000000000002</v>
      </c>
      <c r="I2761" t="s">
        <v>13</v>
      </c>
      <c r="J2761" s="1">
        <v>47321</v>
      </c>
      <c r="K2761" s="1">
        <f>Table2[[#This Row],[Order_Date]]+Table2[[#This Row],[Delivery_Time_Days]]</f>
        <v>47327</v>
      </c>
      <c r="L2761" t="str">
        <f>IF(Table2[[#This Row],[Customer_Age]]&lt;30,"Young",IF(Table2[[#This Row],[Customer_Age]]&lt;45,"Middle Age","Old"))</f>
        <v>Middle Age</v>
      </c>
      <c r="M2761" s="3" t="str">
        <f>IF(Table2[[#This Row],[Delivery_Time_Days]]&gt;=7,Table2[[#This Row],[Customer_Rating]],"")</f>
        <v/>
      </c>
      <c r="N2761" s="3">
        <f>IF(Table2[[#This Row],[Delivery_Time_Days]]&lt;7,Table2[[#This Row],[Customer_Rating]],"")</f>
        <v>2.2000000000000002</v>
      </c>
    </row>
    <row r="2762" spans="1:14" x14ac:dyDescent="0.3">
      <c r="A2762">
        <v>2761</v>
      </c>
      <c r="B2762">
        <v>24</v>
      </c>
      <c r="C2762" t="s">
        <v>10</v>
      </c>
      <c r="D2762" t="s">
        <v>20</v>
      </c>
      <c r="E2762" t="s">
        <v>24</v>
      </c>
      <c r="F2762" s="2">
        <v>375.92</v>
      </c>
      <c r="G2762">
        <v>14</v>
      </c>
      <c r="H2762" s="3">
        <v>4.2</v>
      </c>
      <c r="I2762" t="s">
        <v>13</v>
      </c>
      <c r="J2762" s="1">
        <v>47322</v>
      </c>
      <c r="K2762" s="1">
        <f>Table2[[#This Row],[Order_Date]]+Table2[[#This Row],[Delivery_Time_Days]]</f>
        <v>47336</v>
      </c>
      <c r="L2762" t="str">
        <f>IF(Table2[[#This Row],[Customer_Age]]&lt;30,"Young",IF(Table2[[#This Row],[Customer_Age]]&lt;45,"Middle Age","Old"))</f>
        <v>Young</v>
      </c>
      <c r="M2762" s="3">
        <f>IF(Table2[[#This Row],[Delivery_Time_Days]]&gt;=7,Table2[[#This Row],[Customer_Rating]],"")</f>
        <v>4.2</v>
      </c>
      <c r="N2762" s="3" t="str">
        <f>IF(Table2[[#This Row],[Delivery_Time_Days]]&lt;7,Table2[[#This Row],[Customer_Rating]],"")</f>
        <v/>
      </c>
    </row>
    <row r="2763" spans="1:14" x14ac:dyDescent="0.3">
      <c r="A2763">
        <v>2762</v>
      </c>
      <c r="B2763">
        <v>26</v>
      </c>
      <c r="C2763" t="s">
        <v>23</v>
      </c>
      <c r="D2763" t="s">
        <v>15</v>
      </c>
      <c r="E2763" t="s">
        <v>12</v>
      </c>
      <c r="F2763" s="2">
        <v>1264.22</v>
      </c>
      <c r="G2763">
        <v>7</v>
      </c>
      <c r="H2763" s="3">
        <v>4.2</v>
      </c>
      <c r="I2763" t="s">
        <v>13</v>
      </c>
      <c r="J2763" s="1">
        <v>47323</v>
      </c>
      <c r="K2763" s="1">
        <f>Table2[[#This Row],[Order_Date]]+Table2[[#This Row],[Delivery_Time_Days]]</f>
        <v>47330</v>
      </c>
      <c r="L2763" t="str">
        <f>IF(Table2[[#This Row],[Customer_Age]]&lt;30,"Young",IF(Table2[[#This Row],[Customer_Age]]&lt;45,"Middle Age","Old"))</f>
        <v>Young</v>
      </c>
      <c r="M2763" s="3">
        <f>IF(Table2[[#This Row],[Delivery_Time_Days]]&gt;=7,Table2[[#This Row],[Customer_Rating]],"")</f>
        <v>4.2</v>
      </c>
      <c r="N2763" s="3" t="str">
        <f>IF(Table2[[#This Row],[Delivery_Time_Days]]&lt;7,Table2[[#This Row],[Customer_Rating]],"")</f>
        <v/>
      </c>
    </row>
    <row r="2764" spans="1:14" x14ac:dyDescent="0.3">
      <c r="A2764">
        <v>2763</v>
      </c>
      <c r="B2764">
        <v>22</v>
      </c>
      <c r="C2764" t="s">
        <v>10</v>
      </c>
      <c r="D2764" t="s">
        <v>18</v>
      </c>
      <c r="E2764" t="s">
        <v>16</v>
      </c>
      <c r="F2764" s="2">
        <v>873.7</v>
      </c>
      <c r="G2764">
        <v>10</v>
      </c>
      <c r="H2764" s="3">
        <v>1.4</v>
      </c>
      <c r="I2764" t="s">
        <v>13</v>
      </c>
      <c r="J2764" s="1">
        <v>47324</v>
      </c>
      <c r="K2764" s="1">
        <f>Table2[[#This Row],[Order_Date]]+Table2[[#This Row],[Delivery_Time_Days]]</f>
        <v>47334</v>
      </c>
      <c r="L2764" t="str">
        <f>IF(Table2[[#This Row],[Customer_Age]]&lt;30,"Young",IF(Table2[[#This Row],[Customer_Age]]&lt;45,"Middle Age","Old"))</f>
        <v>Young</v>
      </c>
      <c r="M2764" s="3">
        <f>IF(Table2[[#This Row],[Delivery_Time_Days]]&gt;=7,Table2[[#This Row],[Customer_Rating]],"")</f>
        <v>1.4</v>
      </c>
      <c r="N2764" s="3" t="str">
        <f>IF(Table2[[#This Row],[Delivery_Time_Days]]&lt;7,Table2[[#This Row],[Customer_Rating]],"")</f>
        <v/>
      </c>
    </row>
    <row r="2765" spans="1:14" x14ac:dyDescent="0.3">
      <c r="A2765">
        <v>2764</v>
      </c>
      <c r="B2765">
        <v>19</v>
      </c>
      <c r="C2765" t="s">
        <v>14</v>
      </c>
      <c r="D2765" t="s">
        <v>15</v>
      </c>
      <c r="E2765" t="s">
        <v>16</v>
      </c>
      <c r="F2765" s="2">
        <v>1288.01</v>
      </c>
      <c r="G2765">
        <v>10</v>
      </c>
      <c r="H2765" s="3">
        <v>3.3</v>
      </c>
      <c r="I2765" t="s">
        <v>13</v>
      </c>
      <c r="J2765" s="1">
        <v>47325</v>
      </c>
      <c r="K2765" s="1">
        <f>Table2[[#This Row],[Order_Date]]+Table2[[#This Row],[Delivery_Time_Days]]</f>
        <v>47335</v>
      </c>
      <c r="L2765" t="str">
        <f>IF(Table2[[#This Row],[Customer_Age]]&lt;30,"Young",IF(Table2[[#This Row],[Customer_Age]]&lt;45,"Middle Age","Old"))</f>
        <v>Young</v>
      </c>
      <c r="M2765" s="3">
        <f>IF(Table2[[#This Row],[Delivery_Time_Days]]&gt;=7,Table2[[#This Row],[Customer_Rating]],"")</f>
        <v>3.3</v>
      </c>
      <c r="N2765" s="3" t="str">
        <f>IF(Table2[[#This Row],[Delivery_Time_Days]]&lt;7,Table2[[#This Row],[Customer_Rating]],"")</f>
        <v/>
      </c>
    </row>
    <row r="2766" spans="1:14" x14ac:dyDescent="0.3">
      <c r="A2766">
        <v>2765</v>
      </c>
      <c r="B2766">
        <v>69</v>
      </c>
      <c r="C2766" t="s">
        <v>23</v>
      </c>
      <c r="D2766" t="s">
        <v>15</v>
      </c>
      <c r="E2766" t="s">
        <v>19</v>
      </c>
      <c r="F2766" s="2">
        <v>942.28</v>
      </c>
      <c r="G2766">
        <v>3</v>
      </c>
      <c r="H2766" s="3">
        <v>2.7</v>
      </c>
      <c r="I2766" t="s">
        <v>13</v>
      </c>
      <c r="J2766" s="1">
        <v>47326</v>
      </c>
      <c r="K2766" s="1">
        <f>Table2[[#This Row],[Order_Date]]+Table2[[#This Row],[Delivery_Time_Days]]</f>
        <v>47329</v>
      </c>
      <c r="L2766" t="str">
        <f>IF(Table2[[#This Row],[Customer_Age]]&lt;30,"Young",IF(Table2[[#This Row],[Customer_Age]]&lt;45,"Middle Age","Old"))</f>
        <v>Old</v>
      </c>
      <c r="M2766" s="3" t="str">
        <f>IF(Table2[[#This Row],[Delivery_Time_Days]]&gt;=7,Table2[[#This Row],[Customer_Rating]],"")</f>
        <v/>
      </c>
      <c r="N2766" s="3">
        <f>IF(Table2[[#This Row],[Delivery_Time_Days]]&lt;7,Table2[[#This Row],[Customer_Rating]],"")</f>
        <v>2.7</v>
      </c>
    </row>
    <row r="2767" spans="1:14" x14ac:dyDescent="0.3">
      <c r="A2767">
        <v>2766</v>
      </c>
      <c r="B2767">
        <v>30</v>
      </c>
      <c r="C2767" t="s">
        <v>10</v>
      </c>
      <c r="D2767" t="s">
        <v>15</v>
      </c>
      <c r="E2767" t="s">
        <v>16</v>
      </c>
      <c r="F2767" s="2">
        <v>283.13</v>
      </c>
      <c r="G2767">
        <v>9</v>
      </c>
      <c r="H2767" s="3">
        <v>1.6</v>
      </c>
      <c r="I2767" t="s">
        <v>13</v>
      </c>
      <c r="J2767" s="1">
        <v>47327</v>
      </c>
      <c r="K2767" s="1">
        <f>Table2[[#This Row],[Order_Date]]+Table2[[#This Row],[Delivery_Time_Days]]</f>
        <v>47336</v>
      </c>
      <c r="L2767" t="str">
        <f>IF(Table2[[#This Row],[Customer_Age]]&lt;30,"Young",IF(Table2[[#This Row],[Customer_Age]]&lt;45,"Middle Age","Old"))</f>
        <v>Middle Age</v>
      </c>
      <c r="M2767" s="3">
        <f>IF(Table2[[#This Row],[Delivery_Time_Days]]&gt;=7,Table2[[#This Row],[Customer_Rating]],"")</f>
        <v>1.6</v>
      </c>
      <c r="N2767" s="3" t="str">
        <f>IF(Table2[[#This Row],[Delivery_Time_Days]]&lt;7,Table2[[#This Row],[Customer_Rating]],"")</f>
        <v/>
      </c>
    </row>
    <row r="2768" spans="1:14" x14ac:dyDescent="0.3">
      <c r="A2768">
        <v>2767</v>
      </c>
      <c r="B2768">
        <v>68</v>
      </c>
      <c r="C2768" t="s">
        <v>23</v>
      </c>
      <c r="D2768" t="s">
        <v>11</v>
      </c>
      <c r="E2768" t="s">
        <v>12</v>
      </c>
      <c r="F2768" s="2">
        <v>156.61000000000001</v>
      </c>
      <c r="G2768">
        <v>5</v>
      </c>
      <c r="H2768" s="3">
        <v>4.8</v>
      </c>
      <c r="I2768" t="s">
        <v>13</v>
      </c>
      <c r="J2768" s="1">
        <v>47328</v>
      </c>
      <c r="K2768" s="1">
        <f>Table2[[#This Row],[Order_Date]]+Table2[[#This Row],[Delivery_Time_Days]]</f>
        <v>47333</v>
      </c>
      <c r="L2768" t="str">
        <f>IF(Table2[[#This Row],[Customer_Age]]&lt;30,"Young",IF(Table2[[#This Row],[Customer_Age]]&lt;45,"Middle Age","Old"))</f>
        <v>Old</v>
      </c>
      <c r="M2768" s="3" t="str">
        <f>IF(Table2[[#This Row],[Delivery_Time_Days]]&gt;=7,Table2[[#This Row],[Customer_Rating]],"")</f>
        <v/>
      </c>
      <c r="N2768" s="3">
        <f>IF(Table2[[#This Row],[Delivery_Time_Days]]&lt;7,Table2[[#This Row],[Customer_Rating]],"")</f>
        <v>4.8</v>
      </c>
    </row>
    <row r="2769" spans="1:14" x14ac:dyDescent="0.3">
      <c r="A2769">
        <v>2768</v>
      </c>
      <c r="B2769">
        <v>67</v>
      </c>
      <c r="C2769" t="s">
        <v>23</v>
      </c>
      <c r="D2769" t="s">
        <v>25</v>
      </c>
      <c r="E2769" t="s">
        <v>16</v>
      </c>
      <c r="F2769" s="2">
        <v>971.96</v>
      </c>
      <c r="G2769">
        <v>8</v>
      </c>
      <c r="H2769" s="3">
        <v>1.3</v>
      </c>
      <c r="I2769" t="s">
        <v>13</v>
      </c>
      <c r="J2769" s="1">
        <v>47329</v>
      </c>
      <c r="K2769" s="1">
        <f>Table2[[#This Row],[Order_Date]]+Table2[[#This Row],[Delivery_Time_Days]]</f>
        <v>47337</v>
      </c>
      <c r="L2769" t="str">
        <f>IF(Table2[[#This Row],[Customer_Age]]&lt;30,"Young",IF(Table2[[#This Row],[Customer_Age]]&lt;45,"Middle Age","Old"))</f>
        <v>Old</v>
      </c>
      <c r="M2769" s="3">
        <f>IF(Table2[[#This Row],[Delivery_Time_Days]]&gt;=7,Table2[[#This Row],[Customer_Rating]],"")</f>
        <v>1.3</v>
      </c>
      <c r="N2769" s="3" t="str">
        <f>IF(Table2[[#This Row],[Delivery_Time_Days]]&lt;7,Table2[[#This Row],[Customer_Rating]],"")</f>
        <v/>
      </c>
    </row>
    <row r="2770" spans="1:14" x14ac:dyDescent="0.3">
      <c r="A2770">
        <v>2769</v>
      </c>
      <c r="B2770">
        <v>37</v>
      </c>
      <c r="C2770" t="s">
        <v>14</v>
      </c>
      <c r="D2770" t="s">
        <v>22</v>
      </c>
      <c r="E2770" t="s">
        <v>19</v>
      </c>
      <c r="F2770" s="2">
        <v>773.35</v>
      </c>
      <c r="G2770">
        <v>4</v>
      </c>
      <c r="H2770" s="3">
        <v>1.8</v>
      </c>
      <c r="I2770" t="s">
        <v>13</v>
      </c>
      <c r="J2770" s="1">
        <v>47330</v>
      </c>
      <c r="K2770" s="1">
        <f>Table2[[#This Row],[Order_Date]]+Table2[[#This Row],[Delivery_Time_Days]]</f>
        <v>47334</v>
      </c>
      <c r="L2770" t="str">
        <f>IF(Table2[[#This Row],[Customer_Age]]&lt;30,"Young",IF(Table2[[#This Row],[Customer_Age]]&lt;45,"Middle Age","Old"))</f>
        <v>Middle Age</v>
      </c>
      <c r="M2770" s="3" t="str">
        <f>IF(Table2[[#This Row],[Delivery_Time_Days]]&gt;=7,Table2[[#This Row],[Customer_Rating]],"")</f>
        <v/>
      </c>
      <c r="N2770" s="3">
        <f>IF(Table2[[#This Row],[Delivery_Time_Days]]&lt;7,Table2[[#This Row],[Customer_Rating]],"")</f>
        <v>1.8</v>
      </c>
    </row>
    <row r="2771" spans="1:14" x14ac:dyDescent="0.3">
      <c r="A2771">
        <v>2770</v>
      </c>
      <c r="B2771">
        <v>66</v>
      </c>
      <c r="C2771" t="s">
        <v>23</v>
      </c>
      <c r="D2771" t="s">
        <v>22</v>
      </c>
      <c r="E2771" t="s">
        <v>12</v>
      </c>
      <c r="F2771" s="2">
        <v>704.28</v>
      </c>
      <c r="G2771">
        <v>10</v>
      </c>
      <c r="H2771" s="3">
        <v>4.5</v>
      </c>
      <c r="I2771" t="s">
        <v>17</v>
      </c>
      <c r="J2771" s="1">
        <v>47331</v>
      </c>
      <c r="K2771" s="1">
        <f>Table2[[#This Row],[Order_Date]]+Table2[[#This Row],[Delivery_Time_Days]]</f>
        <v>47341</v>
      </c>
      <c r="L2771" t="str">
        <f>IF(Table2[[#This Row],[Customer_Age]]&lt;30,"Young",IF(Table2[[#This Row],[Customer_Age]]&lt;45,"Middle Age","Old"))</f>
        <v>Old</v>
      </c>
      <c r="M2771" s="3">
        <f>IF(Table2[[#This Row],[Delivery_Time_Days]]&gt;=7,Table2[[#This Row],[Customer_Rating]],"")</f>
        <v>4.5</v>
      </c>
      <c r="N2771" s="3" t="str">
        <f>IF(Table2[[#This Row],[Delivery_Time_Days]]&lt;7,Table2[[#This Row],[Customer_Rating]],"")</f>
        <v/>
      </c>
    </row>
    <row r="2772" spans="1:14" x14ac:dyDescent="0.3">
      <c r="A2772">
        <v>2771</v>
      </c>
      <c r="B2772">
        <v>59</v>
      </c>
      <c r="C2772" t="s">
        <v>10</v>
      </c>
      <c r="D2772" t="s">
        <v>15</v>
      </c>
      <c r="E2772" t="s">
        <v>21</v>
      </c>
      <c r="F2772" s="2">
        <v>1134.71</v>
      </c>
      <c r="G2772">
        <v>8</v>
      </c>
      <c r="H2772" s="3">
        <v>1.2</v>
      </c>
      <c r="I2772" t="s">
        <v>13</v>
      </c>
      <c r="J2772" s="1">
        <v>47332</v>
      </c>
      <c r="K2772" s="1">
        <f>Table2[[#This Row],[Order_Date]]+Table2[[#This Row],[Delivery_Time_Days]]</f>
        <v>47340</v>
      </c>
      <c r="L2772" t="str">
        <f>IF(Table2[[#This Row],[Customer_Age]]&lt;30,"Young",IF(Table2[[#This Row],[Customer_Age]]&lt;45,"Middle Age","Old"))</f>
        <v>Old</v>
      </c>
      <c r="M2772" s="3">
        <f>IF(Table2[[#This Row],[Delivery_Time_Days]]&gt;=7,Table2[[#This Row],[Customer_Rating]],"")</f>
        <v>1.2</v>
      </c>
      <c r="N2772" s="3" t="str">
        <f>IF(Table2[[#This Row],[Delivery_Time_Days]]&lt;7,Table2[[#This Row],[Customer_Rating]],"")</f>
        <v/>
      </c>
    </row>
    <row r="2773" spans="1:14" x14ac:dyDescent="0.3">
      <c r="A2773">
        <v>2772</v>
      </c>
      <c r="B2773">
        <v>62</v>
      </c>
      <c r="C2773" t="s">
        <v>10</v>
      </c>
      <c r="D2773" t="s">
        <v>18</v>
      </c>
      <c r="E2773" t="s">
        <v>19</v>
      </c>
      <c r="F2773" s="2">
        <v>970.01</v>
      </c>
      <c r="G2773">
        <v>11</v>
      </c>
      <c r="H2773" s="3">
        <v>1.6</v>
      </c>
      <c r="I2773" t="s">
        <v>17</v>
      </c>
      <c r="J2773" s="1">
        <v>47333</v>
      </c>
      <c r="K2773" s="1">
        <f>Table2[[#This Row],[Order_Date]]+Table2[[#This Row],[Delivery_Time_Days]]</f>
        <v>47344</v>
      </c>
      <c r="L2773" t="str">
        <f>IF(Table2[[#This Row],[Customer_Age]]&lt;30,"Young",IF(Table2[[#This Row],[Customer_Age]]&lt;45,"Middle Age","Old"))</f>
        <v>Old</v>
      </c>
      <c r="M2773" s="3">
        <f>IF(Table2[[#This Row],[Delivery_Time_Days]]&gt;=7,Table2[[#This Row],[Customer_Rating]],"")</f>
        <v>1.6</v>
      </c>
      <c r="N2773" s="3" t="str">
        <f>IF(Table2[[#This Row],[Delivery_Time_Days]]&lt;7,Table2[[#This Row],[Customer_Rating]],"")</f>
        <v/>
      </c>
    </row>
    <row r="2774" spans="1:14" x14ac:dyDescent="0.3">
      <c r="A2774">
        <v>2773</v>
      </c>
      <c r="B2774">
        <v>20</v>
      </c>
      <c r="C2774" t="s">
        <v>23</v>
      </c>
      <c r="D2774" t="s">
        <v>15</v>
      </c>
      <c r="E2774" t="s">
        <v>24</v>
      </c>
      <c r="F2774" s="2">
        <v>39.19</v>
      </c>
      <c r="G2774">
        <v>3</v>
      </c>
      <c r="H2774" s="3">
        <v>4.5999999999999996</v>
      </c>
      <c r="I2774" t="s">
        <v>17</v>
      </c>
      <c r="J2774" s="1">
        <v>47334</v>
      </c>
      <c r="K2774" s="1">
        <f>Table2[[#This Row],[Order_Date]]+Table2[[#This Row],[Delivery_Time_Days]]</f>
        <v>47337</v>
      </c>
      <c r="L2774" t="str">
        <f>IF(Table2[[#This Row],[Customer_Age]]&lt;30,"Young",IF(Table2[[#This Row],[Customer_Age]]&lt;45,"Middle Age","Old"))</f>
        <v>Young</v>
      </c>
      <c r="M2774" s="3" t="str">
        <f>IF(Table2[[#This Row],[Delivery_Time_Days]]&gt;=7,Table2[[#This Row],[Customer_Rating]],"")</f>
        <v/>
      </c>
      <c r="N2774" s="3">
        <f>IF(Table2[[#This Row],[Delivery_Time_Days]]&lt;7,Table2[[#This Row],[Customer_Rating]],"")</f>
        <v>4.5999999999999996</v>
      </c>
    </row>
    <row r="2775" spans="1:14" x14ac:dyDescent="0.3">
      <c r="A2775">
        <v>2774</v>
      </c>
      <c r="B2775">
        <v>57</v>
      </c>
      <c r="C2775" t="s">
        <v>10</v>
      </c>
      <c r="D2775" t="s">
        <v>20</v>
      </c>
      <c r="E2775" t="s">
        <v>16</v>
      </c>
      <c r="F2775" s="2">
        <v>105.21</v>
      </c>
      <c r="G2775">
        <v>12</v>
      </c>
      <c r="H2775" s="3">
        <v>1.1000000000000001</v>
      </c>
      <c r="I2775" t="s">
        <v>17</v>
      </c>
      <c r="J2775" s="1">
        <v>47335</v>
      </c>
      <c r="K2775" s="1">
        <f>Table2[[#This Row],[Order_Date]]+Table2[[#This Row],[Delivery_Time_Days]]</f>
        <v>47347</v>
      </c>
      <c r="L2775" t="str">
        <f>IF(Table2[[#This Row],[Customer_Age]]&lt;30,"Young",IF(Table2[[#This Row],[Customer_Age]]&lt;45,"Middle Age","Old"))</f>
        <v>Old</v>
      </c>
      <c r="M2775" s="3">
        <f>IF(Table2[[#This Row],[Delivery_Time_Days]]&gt;=7,Table2[[#This Row],[Customer_Rating]],"")</f>
        <v>1.1000000000000001</v>
      </c>
      <c r="N2775" s="3" t="str">
        <f>IF(Table2[[#This Row],[Delivery_Time_Days]]&lt;7,Table2[[#This Row],[Customer_Rating]],"")</f>
        <v/>
      </c>
    </row>
    <row r="2776" spans="1:14" x14ac:dyDescent="0.3">
      <c r="A2776">
        <v>2775</v>
      </c>
      <c r="B2776">
        <v>28</v>
      </c>
      <c r="C2776" t="s">
        <v>23</v>
      </c>
      <c r="D2776" t="s">
        <v>11</v>
      </c>
      <c r="E2776" t="s">
        <v>12</v>
      </c>
      <c r="F2776" s="2">
        <v>873.61</v>
      </c>
      <c r="G2776">
        <v>14</v>
      </c>
      <c r="H2776" s="3">
        <v>1.4</v>
      </c>
      <c r="I2776" t="s">
        <v>13</v>
      </c>
      <c r="J2776" s="1">
        <v>47336</v>
      </c>
      <c r="K2776" s="1">
        <f>Table2[[#This Row],[Order_Date]]+Table2[[#This Row],[Delivery_Time_Days]]</f>
        <v>47350</v>
      </c>
      <c r="L2776" t="str">
        <f>IF(Table2[[#This Row],[Customer_Age]]&lt;30,"Young",IF(Table2[[#This Row],[Customer_Age]]&lt;45,"Middle Age","Old"))</f>
        <v>Young</v>
      </c>
      <c r="M2776" s="3">
        <f>IF(Table2[[#This Row],[Delivery_Time_Days]]&gt;=7,Table2[[#This Row],[Customer_Rating]],"")</f>
        <v>1.4</v>
      </c>
      <c r="N2776" s="3" t="str">
        <f>IF(Table2[[#This Row],[Delivery_Time_Days]]&lt;7,Table2[[#This Row],[Customer_Rating]],"")</f>
        <v/>
      </c>
    </row>
    <row r="2777" spans="1:14" x14ac:dyDescent="0.3">
      <c r="A2777">
        <v>2776</v>
      </c>
      <c r="B2777">
        <v>29</v>
      </c>
      <c r="C2777" t="s">
        <v>23</v>
      </c>
      <c r="D2777" t="s">
        <v>25</v>
      </c>
      <c r="E2777" t="s">
        <v>19</v>
      </c>
      <c r="F2777" s="2">
        <v>956.18</v>
      </c>
      <c r="G2777">
        <v>14</v>
      </c>
      <c r="H2777" s="3">
        <v>1.5</v>
      </c>
      <c r="I2777" t="s">
        <v>17</v>
      </c>
      <c r="J2777" s="1">
        <v>47337</v>
      </c>
      <c r="K2777" s="1">
        <f>Table2[[#This Row],[Order_Date]]+Table2[[#This Row],[Delivery_Time_Days]]</f>
        <v>47351</v>
      </c>
      <c r="L2777" t="str">
        <f>IF(Table2[[#This Row],[Customer_Age]]&lt;30,"Young",IF(Table2[[#This Row],[Customer_Age]]&lt;45,"Middle Age","Old"))</f>
        <v>Young</v>
      </c>
      <c r="M2777" s="3">
        <f>IF(Table2[[#This Row],[Delivery_Time_Days]]&gt;=7,Table2[[#This Row],[Customer_Rating]],"")</f>
        <v>1.5</v>
      </c>
      <c r="N2777" s="3" t="str">
        <f>IF(Table2[[#This Row],[Delivery_Time_Days]]&lt;7,Table2[[#This Row],[Customer_Rating]],"")</f>
        <v/>
      </c>
    </row>
    <row r="2778" spans="1:14" x14ac:dyDescent="0.3">
      <c r="A2778">
        <v>2777</v>
      </c>
      <c r="B2778">
        <v>41</v>
      </c>
      <c r="C2778" t="s">
        <v>10</v>
      </c>
      <c r="D2778" t="s">
        <v>25</v>
      </c>
      <c r="E2778" t="s">
        <v>16</v>
      </c>
      <c r="F2778" s="2">
        <v>636.05999999999995</v>
      </c>
      <c r="G2778">
        <v>9</v>
      </c>
      <c r="H2778" s="3">
        <v>1.3</v>
      </c>
      <c r="I2778" t="s">
        <v>17</v>
      </c>
      <c r="J2778" s="1">
        <v>47338</v>
      </c>
      <c r="K2778" s="1">
        <f>Table2[[#This Row],[Order_Date]]+Table2[[#This Row],[Delivery_Time_Days]]</f>
        <v>47347</v>
      </c>
      <c r="L2778" t="str">
        <f>IF(Table2[[#This Row],[Customer_Age]]&lt;30,"Young",IF(Table2[[#This Row],[Customer_Age]]&lt;45,"Middle Age","Old"))</f>
        <v>Middle Age</v>
      </c>
      <c r="M2778" s="3">
        <f>IF(Table2[[#This Row],[Delivery_Time_Days]]&gt;=7,Table2[[#This Row],[Customer_Rating]],"")</f>
        <v>1.3</v>
      </c>
      <c r="N2778" s="3" t="str">
        <f>IF(Table2[[#This Row],[Delivery_Time_Days]]&lt;7,Table2[[#This Row],[Customer_Rating]],"")</f>
        <v/>
      </c>
    </row>
    <row r="2779" spans="1:14" x14ac:dyDescent="0.3">
      <c r="A2779">
        <v>2778</v>
      </c>
      <c r="B2779">
        <v>60</v>
      </c>
      <c r="C2779" t="s">
        <v>23</v>
      </c>
      <c r="D2779" t="s">
        <v>25</v>
      </c>
      <c r="E2779" t="s">
        <v>21</v>
      </c>
      <c r="F2779" s="2">
        <v>1431</v>
      </c>
      <c r="G2779">
        <v>4</v>
      </c>
      <c r="H2779" s="3">
        <v>3.5</v>
      </c>
      <c r="I2779" t="s">
        <v>13</v>
      </c>
      <c r="J2779" s="1">
        <v>47339</v>
      </c>
      <c r="K2779" s="1">
        <f>Table2[[#This Row],[Order_Date]]+Table2[[#This Row],[Delivery_Time_Days]]</f>
        <v>47343</v>
      </c>
      <c r="L2779" t="str">
        <f>IF(Table2[[#This Row],[Customer_Age]]&lt;30,"Young",IF(Table2[[#This Row],[Customer_Age]]&lt;45,"Middle Age","Old"))</f>
        <v>Old</v>
      </c>
      <c r="M2779" s="3" t="str">
        <f>IF(Table2[[#This Row],[Delivery_Time_Days]]&gt;=7,Table2[[#This Row],[Customer_Rating]],"")</f>
        <v/>
      </c>
      <c r="N2779" s="3">
        <f>IF(Table2[[#This Row],[Delivery_Time_Days]]&lt;7,Table2[[#This Row],[Customer_Rating]],"")</f>
        <v>3.5</v>
      </c>
    </row>
    <row r="2780" spans="1:14" x14ac:dyDescent="0.3">
      <c r="A2780">
        <v>2779</v>
      </c>
      <c r="B2780">
        <v>52</v>
      </c>
      <c r="C2780" t="s">
        <v>23</v>
      </c>
      <c r="D2780" t="s">
        <v>18</v>
      </c>
      <c r="E2780" t="s">
        <v>16</v>
      </c>
      <c r="F2780" s="2">
        <v>276.85000000000002</v>
      </c>
      <c r="G2780">
        <v>7</v>
      </c>
      <c r="H2780" s="3">
        <v>3.8</v>
      </c>
      <c r="I2780" t="s">
        <v>17</v>
      </c>
      <c r="J2780" s="1">
        <v>47340</v>
      </c>
      <c r="K2780" s="1">
        <f>Table2[[#This Row],[Order_Date]]+Table2[[#This Row],[Delivery_Time_Days]]</f>
        <v>47347</v>
      </c>
      <c r="L2780" t="str">
        <f>IF(Table2[[#This Row],[Customer_Age]]&lt;30,"Young",IF(Table2[[#This Row],[Customer_Age]]&lt;45,"Middle Age","Old"))</f>
        <v>Old</v>
      </c>
      <c r="M2780" s="3">
        <f>IF(Table2[[#This Row],[Delivery_Time_Days]]&gt;=7,Table2[[#This Row],[Customer_Rating]],"")</f>
        <v>3.8</v>
      </c>
      <c r="N2780" s="3" t="str">
        <f>IF(Table2[[#This Row],[Delivery_Time_Days]]&lt;7,Table2[[#This Row],[Customer_Rating]],"")</f>
        <v/>
      </c>
    </row>
    <row r="2781" spans="1:14" x14ac:dyDescent="0.3">
      <c r="A2781">
        <v>2780</v>
      </c>
      <c r="B2781">
        <v>36</v>
      </c>
      <c r="C2781" t="s">
        <v>10</v>
      </c>
      <c r="D2781" t="s">
        <v>11</v>
      </c>
      <c r="E2781" t="s">
        <v>24</v>
      </c>
      <c r="F2781" s="2">
        <v>714.46</v>
      </c>
      <c r="G2781">
        <v>5</v>
      </c>
      <c r="H2781" s="3">
        <v>1.4</v>
      </c>
      <c r="I2781" t="s">
        <v>13</v>
      </c>
      <c r="J2781" s="1">
        <v>47341</v>
      </c>
      <c r="K2781" s="1">
        <f>Table2[[#This Row],[Order_Date]]+Table2[[#This Row],[Delivery_Time_Days]]</f>
        <v>47346</v>
      </c>
      <c r="L2781" t="str">
        <f>IF(Table2[[#This Row],[Customer_Age]]&lt;30,"Young",IF(Table2[[#This Row],[Customer_Age]]&lt;45,"Middle Age","Old"))</f>
        <v>Middle Age</v>
      </c>
      <c r="M2781" s="3" t="str">
        <f>IF(Table2[[#This Row],[Delivery_Time_Days]]&gt;=7,Table2[[#This Row],[Customer_Rating]],"")</f>
        <v/>
      </c>
      <c r="N2781" s="3">
        <f>IF(Table2[[#This Row],[Delivery_Time_Days]]&lt;7,Table2[[#This Row],[Customer_Rating]],"")</f>
        <v>1.4</v>
      </c>
    </row>
    <row r="2782" spans="1:14" x14ac:dyDescent="0.3">
      <c r="A2782">
        <v>2781</v>
      </c>
      <c r="B2782">
        <v>61</v>
      </c>
      <c r="C2782" t="s">
        <v>23</v>
      </c>
      <c r="D2782" t="s">
        <v>11</v>
      </c>
      <c r="E2782" t="s">
        <v>24</v>
      </c>
      <c r="F2782" s="2">
        <v>1134.3699999999999</v>
      </c>
      <c r="G2782">
        <v>12</v>
      </c>
      <c r="H2782" s="3">
        <v>4.0999999999999996</v>
      </c>
      <c r="I2782" t="s">
        <v>13</v>
      </c>
      <c r="J2782" s="1">
        <v>47342</v>
      </c>
      <c r="K2782" s="1">
        <f>Table2[[#This Row],[Order_Date]]+Table2[[#This Row],[Delivery_Time_Days]]</f>
        <v>47354</v>
      </c>
      <c r="L2782" t="str">
        <f>IF(Table2[[#This Row],[Customer_Age]]&lt;30,"Young",IF(Table2[[#This Row],[Customer_Age]]&lt;45,"Middle Age","Old"))</f>
        <v>Old</v>
      </c>
      <c r="M2782" s="3">
        <f>IF(Table2[[#This Row],[Delivery_Time_Days]]&gt;=7,Table2[[#This Row],[Customer_Rating]],"")</f>
        <v>4.0999999999999996</v>
      </c>
      <c r="N2782" s="3" t="str">
        <f>IF(Table2[[#This Row],[Delivery_Time_Days]]&lt;7,Table2[[#This Row],[Customer_Rating]],"")</f>
        <v/>
      </c>
    </row>
    <row r="2783" spans="1:14" x14ac:dyDescent="0.3">
      <c r="A2783">
        <v>2782</v>
      </c>
      <c r="B2783">
        <v>62</v>
      </c>
      <c r="C2783" t="s">
        <v>10</v>
      </c>
      <c r="D2783" t="s">
        <v>11</v>
      </c>
      <c r="E2783" t="s">
        <v>19</v>
      </c>
      <c r="F2783" s="2">
        <v>243.53</v>
      </c>
      <c r="G2783">
        <v>2</v>
      </c>
      <c r="H2783" s="3">
        <v>4.8</v>
      </c>
      <c r="I2783" t="s">
        <v>17</v>
      </c>
      <c r="J2783" s="1">
        <v>47343</v>
      </c>
      <c r="K2783" s="1">
        <f>Table2[[#This Row],[Order_Date]]+Table2[[#This Row],[Delivery_Time_Days]]</f>
        <v>47345</v>
      </c>
      <c r="L2783" t="str">
        <f>IF(Table2[[#This Row],[Customer_Age]]&lt;30,"Young",IF(Table2[[#This Row],[Customer_Age]]&lt;45,"Middle Age","Old"))</f>
        <v>Old</v>
      </c>
      <c r="M2783" s="3" t="str">
        <f>IF(Table2[[#This Row],[Delivery_Time_Days]]&gt;=7,Table2[[#This Row],[Customer_Rating]],"")</f>
        <v/>
      </c>
      <c r="N2783" s="3">
        <f>IF(Table2[[#This Row],[Delivery_Time_Days]]&lt;7,Table2[[#This Row],[Customer_Rating]],"")</f>
        <v>4.8</v>
      </c>
    </row>
    <row r="2784" spans="1:14" x14ac:dyDescent="0.3">
      <c r="A2784">
        <v>2783</v>
      </c>
      <c r="B2784">
        <v>43</v>
      </c>
      <c r="C2784" t="s">
        <v>23</v>
      </c>
      <c r="D2784" t="s">
        <v>15</v>
      </c>
      <c r="E2784" t="s">
        <v>16</v>
      </c>
      <c r="F2784" s="2">
        <v>1495.12</v>
      </c>
      <c r="G2784">
        <v>14</v>
      </c>
      <c r="H2784" s="3">
        <v>4.4000000000000004</v>
      </c>
      <c r="I2784" t="s">
        <v>13</v>
      </c>
      <c r="J2784" s="1">
        <v>47344</v>
      </c>
      <c r="K2784" s="1">
        <f>Table2[[#This Row],[Order_Date]]+Table2[[#This Row],[Delivery_Time_Days]]</f>
        <v>47358</v>
      </c>
      <c r="L2784" t="str">
        <f>IF(Table2[[#This Row],[Customer_Age]]&lt;30,"Young",IF(Table2[[#This Row],[Customer_Age]]&lt;45,"Middle Age","Old"))</f>
        <v>Middle Age</v>
      </c>
      <c r="M2784" s="3">
        <f>IF(Table2[[#This Row],[Delivery_Time_Days]]&gt;=7,Table2[[#This Row],[Customer_Rating]],"")</f>
        <v>4.4000000000000004</v>
      </c>
      <c r="N2784" s="3" t="str">
        <f>IF(Table2[[#This Row],[Delivery_Time_Days]]&lt;7,Table2[[#This Row],[Customer_Rating]],"")</f>
        <v/>
      </c>
    </row>
    <row r="2785" spans="1:14" x14ac:dyDescent="0.3">
      <c r="A2785">
        <v>2784</v>
      </c>
      <c r="B2785">
        <v>22</v>
      </c>
      <c r="C2785" t="s">
        <v>10</v>
      </c>
      <c r="D2785" t="s">
        <v>22</v>
      </c>
      <c r="E2785" t="s">
        <v>12</v>
      </c>
      <c r="F2785" s="2">
        <v>325.18</v>
      </c>
      <c r="G2785">
        <v>9</v>
      </c>
      <c r="H2785" s="3">
        <v>1.4</v>
      </c>
      <c r="I2785" t="s">
        <v>13</v>
      </c>
      <c r="J2785" s="1">
        <v>47345</v>
      </c>
      <c r="K2785" s="1">
        <f>Table2[[#This Row],[Order_Date]]+Table2[[#This Row],[Delivery_Time_Days]]</f>
        <v>47354</v>
      </c>
      <c r="L2785" t="str">
        <f>IF(Table2[[#This Row],[Customer_Age]]&lt;30,"Young",IF(Table2[[#This Row],[Customer_Age]]&lt;45,"Middle Age","Old"))</f>
        <v>Young</v>
      </c>
      <c r="M2785" s="3">
        <f>IF(Table2[[#This Row],[Delivery_Time_Days]]&gt;=7,Table2[[#This Row],[Customer_Rating]],"")</f>
        <v>1.4</v>
      </c>
      <c r="N2785" s="3" t="str">
        <f>IF(Table2[[#This Row],[Delivery_Time_Days]]&lt;7,Table2[[#This Row],[Customer_Rating]],"")</f>
        <v/>
      </c>
    </row>
    <row r="2786" spans="1:14" x14ac:dyDescent="0.3">
      <c r="A2786">
        <v>2785</v>
      </c>
      <c r="B2786">
        <v>69</v>
      </c>
      <c r="C2786" t="s">
        <v>14</v>
      </c>
      <c r="D2786" t="s">
        <v>18</v>
      </c>
      <c r="E2786" t="s">
        <v>21</v>
      </c>
      <c r="F2786" s="2">
        <v>578.45000000000005</v>
      </c>
      <c r="G2786">
        <v>6</v>
      </c>
      <c r="H2786" s="3">
        <v>2.4</v>
      </c>
      <c r="I2786" t="s">
        <v>17</v>
      </c>
      <c r="J2786" s="1">
        <v>47346</v>
      </c>
      <c r="K2786" s="1">
        <f>Table2[[#This Row],[Order_Date]]+Table2[[#This Row],[Delivery_Time_Days]]</f>
        <v>47352</v>
      </c>
      <c r="L2786" t="str">
        <f>IF(Table2[[#This Row],[Customer_Age]]&lt;30,"Young",IF(Table2[[#This Row],[Customer_Age]]&lt;45,"Middle Age","Old"))</f>
        <v>Old</v>
      </c>
      <c r="M2786" s="3" t="str">
        <f>IF(Table2[[#This Row],[Delivery_Time_Days]]&gt;=7,Table2[[#This Row],[Customer_Rating]],"")</f>
        <v/>
      </c>
      <c r="N2786" s="3">
        <f>IF(Table2[[#This Row],[Delivery_Time_Days]]&lt;7,Table2[[#This Row],[Customer_Rating]],"")</f>
        <v>2.4</v>
      </c>
    </row>
    <row r="2787" spans="1:14" x14ac:dyDescent="0.3">
      <c r="A2787">
        <v>2786</v>
      </c>
      <c r="B2787">
        <v>20</v>
      </c>
      <c r="C2787" t="s">
        <v>14</v>
      </c>
      <c r="D2787" t="s">
        <v>18</v>
      </c>
      <c r="E2787" t="s">
        <v>24</v>
      </c>
      <c r="F2787" s="2">
        <v>927.64</v>
      </c>
      <c r="G2787">
        <v>14</v>
      </c>
      <c r="H2787" s="3">
        <v>3.2</v>
      </c>
      <c r="I2787" t="s">
        <v>13</v>
      </c>
      <c r="J2787" s="1">
        <v>47347</v>
      </c>
      <c r="K2787" s="1">
        <f>Table2[[#This Row],[Order_Date]]+Table2[[#This Row],[Delivery_Time_Days]]</f>
        <v>47361</v>
      </c>
      <c r="L2787" t="str">
        <f>IF(Table2[[#This Row],[Customer_Age]]&lt;30,"Young",IF(Table2[[#This Row],[Customer_Age]]&lt;45,"Middle Age","Old"))</f>
        <v>Young</v>
      </c>
      <c r="M2787" s="3">
        <f>IF(Table2[[#This Row],[Delivery_Time_Days]]&gt;=7,Table2[[#This Row],[Customer_Rating]],"")</f>
        <v>3.2</v>
      </c>
      <c r="N2787" s="3" t="str">
        <f>IF(Table2[[#This Row],[Delivery_Time_Days]]&lt;7,Table2[[#This Row],[Customer_Rating]],"")</f>
        <v/>
      </c>
    </row>
    <row r="2788" spans="1:14" x14ac:dyDescent="0.3">
      <c r="A2788">
        <v>2787</v>
      </c>
      <c r="B2788">
        <v>51</v>
      </c>
      <c r="C2788" t="s">
        <v>10</v>
      </c>
      <c r="D2788" t="s">
        <v>15</v>
      </c>
      <c r="E2788" t="s">
        <v>24</v>
      </c>
      <c r="F2788" s="2">
        <v>897.17</v>
      </c>
      <c r="G2788">
        <v>3</v>
      </c>
      <c r="H2788" s="3">
        <v>4.2</v>
      </c>
      <c r="I2788" t="s">
        <v>17</v>
      </c>
      <c r="J2788" s="1">
        <v>47348</v>
      </c>
      <c r="K2788" s="1">
        <f>Table2[[#This Row],[Order_Date]]+Table2[[#This Row],[Delivery_Time_Days]]</f>
        <v>47351</v>
      </c>
      <c r="L2788" t="str">
        <f>IF(Table2[[#This Row],[Customer_Age]]&lt;30,"Young",IF(Table2[[#This Row],[Customer_Age]]&lt;45,"Middle Age","Old"))</f>
        <v>Old</v>
      </c>
      <c r="M2788" s="3" t="str">
        <f>IF(Table2[[#This Row],[Delivery_Time_Days]]&gt;=7,Table2[[#This Row],[Customer_Rating]],"")</f>
        <v/>
      </c>
      <c r="N2788" s="3">
        <f>IF(Table2[[#This Row],[Delivery_Time_Days]]&lt;7,Table2[[#This Row],[Customer_Rating]],"")</f>
        <v>4.2</v>
      </c>
    </row>
    <row r="2789" spans="1:14" x14ac:dyDescent="0.3">
      <c r="A2789">
        <v>2788</v>
      </c>
      <c r="B2789">
        <v>66</v>
      </c>
      <c r="C2789" t="s">
        <v>23</v>
      </c>
      <c r="D2789" t="s">
        <v>25</v>
      </c>
      <c r="E2789" t="s">
        <v>12</v>
      </c>
      <c r="F2789" s="2">
        <v>314.10000000000002</v>
      </c>
      <c r="G2789">
        <v>3</v>
      </c>
      <c r="H2789" s="3">
        <v>4.8</v>
      </c>
      <c r="I2789" t="s">
        <v>17</v>
      </c>
      <c r="J2789" s="1">
        <v>47349</v>
      </c>
      <c r="K2789" s="1">
        <f>Table2[[#This Row],[Order_Date]]+Table2[[#This Row],[Delivery_Time_Days]]</f>
        <v>47352</v>
      </c>
      <c r="L2789" t="str">
        <f>IF(Table2[[#This Row],[Customer_Age]]&lt;30,"Young",IF(Table2[[#This Row],[Customer_Age]]&lt;45,"Middle Age","Old"))</f>
        <v>Old</v>
      </c>
      <c r="M2789" s="3" t="str">
        <f>IF(Table2[[#This Row],[Delivery_Time_Days]]&gt;=7,Table2[[#This Row],[Customer_Rating]],"")</f>
        <v/>
      </c>
      <c r="N2789" s="3">
        <f>IF(Table2[[#This Row],[Delivery_Time_Days]]&lt;7,Table2[[#This Row],[Customer_Rating]],"")</f>
        <v>4.8</v>
      </c>
    </row>
    <row r="2790" spans="1:14" x14ac:dyDescent="0.3">
      <c r="A2790">
        <v>2789</v>
      </c>
      <c r="B2790">
        <v>45</v>
      </c>
      <c r="C2790" t="s">
        <v>14</v>
      </c>
      <c r="D2790" t="s">
        <v>20</v>
      </c>
      <c r="E2790" t="s">
        <v>24</v>
      </c>
      <c r="F2790" s="2">
        <v>468.76</v>
      </c>
      <c r="G2790">
        <v>3</v>
      </c>
      <c r="H2790" s="3">
        <v>3.5</v>
      </c>
      <c r="I2790" t="s">
        <v>13</v>
      </c>
      <c r="J2790" s="1">
        <v>47350</v>
      </c>
      <c r="K2790" s="1">
        <f>Table2[[#This Row],[Order_Date]]+Table2[[#This Row],[Delivery_Time_Days]]</f>
        <v>47353</v>
      </c>
      <c r="L2790" t="str">
        <f>IF(Table2[[#This Row],[Customer_Age]]&lt;30,"Young",IF(Table2[[#This Row],[Customer_Age]]&lt;45,"Middle Age","Old"))</f>
        <v>Old</v>
      </c>
      <c r="M2790" s="3" t="str">
        <f>IF(Table2[[#This Row],[Delivery_Time_Days]]&gt;=7,Table2[[#This Row],[Customer_Rating]],"")</f>
        <v/>
      </c>
      <c r="N2790" s="3">
        <f>IF(Table2[[#This Row],[Delivery_Time_Days]]&lt;7,Table2[[#This Row],[Customer_Rating]],"")</f>
        <v>3.5</v>
      </c>
    </row>
    <row r="2791" spans="1:14" x14ac:dyDescent="0.3">
      <c r="A2791">
        <v>2790</v>
      </c>
      <c r="B2791">
        <v>50</v>
      </c>
      <c r="C2791" t="s">
        <v>10</v>
      </c>
      <c r="D2791" t="s">
        <v>11</v>
      </c>
      <c r="E2791" t="s">
        <v>19</v>
      </c>
      <c r="F2791" s="2">
        <v>875.41</v>
      </c>
      <c r="G2791">
        <v>10</v>
      </c>
      <c r="H2791" s="3">
        <v>3.7</v>
      </c>
      <c r="I2791" t="s">
        <v>13</v>
      </c>
      <c r="J2791" s="1">
        <v>47351</v>
      </c>
      <c r="K2791" s="1">
        <f>Table2[[#This Row],[Order_Date]]+Table2[[#This Row],[Delivery_Time_Days]]</f>
        <v>47361</v>
      </c>
      <c r="L2791" t="str">
        <f>IF(Table2[[#This Row],[Customer_Age]]&lt;30,"Young",IF(Table2[[#This Row],[Customer_Age]]&lt;45,"Middle Age","Old"))</f>
        <v>Old</v>
      </c>
      <c r="M2791" s="3">
        <f>IF(Table2[[#This Row],[Delivery_Time_Days]]&gt;=7,Table2[[#This Row],[Customer_Rating]],"")</f>
        <v>3.7</v>
      </c>
      <c r="N2791" s="3" t="str">
        <f>IF(Table2[[#This Row],[Delivery_Time_Days]]&lt;7,Table2[[#This Row],[Customer_Rating]],"")</f>
        <v/>
      </c>
    </row>
    <row r="2792" spans="1:14" x14ac:dyDescent="0.3">
      <c r="A2792">
        <v>2791</v>
      </c>
      <c r="B2792">
        <v>63</v>
      </c>
      <c r="C2792" t="s">
        <v>10</v>
      </c>
      <c r="D2792" t="s">
        <v>15</v>
      </c>
      <c r="E2792" t="s">
        <v>19</v>
      </c>
      <c r="F2792" s="2">
        <v>335.26</v>
      </c>
      <c r="G2792">
        <v>6</v>
      </c>
      <c r="H2792" s="3">
        <v>4.4000000000000004</v>
      </c>
      <c r="I2792" t="s">
        <v>17</v>
      </c>
      <c r="J2792" s="1">
        <v>47352</v>
      </c>
      <c r="K2792" s="1">
        <f>Table2[[#This Row],[Order_Date]]+Table2[[#This Row],[Delivery_Time_Days]]</f>
        <v>47358</v>
      </c>
      <c r="L2792" t="str">
        <f>IF(Table2[[#This Row],[Customer_Age]]&lt;30,"Young",IF(Table2[[#This Row],[Customer_Age]]&lt;45,"Middle Age","Old"))</f>
        <v>Old</v>
      </c>
      <c r="M2792" s="3" t="str">
        <f>IF(Table2[[#This Row],[Delivery_Time_Days]]&gt;=7,Table2[[#This Row],[Customer_Rating]],"")</f>
        <v/>
      </c>
      <c r="N2792" s="3">
        <f>IF(Table2[[#This Row],[Delivery_Time_Days]]&lt;7,Table2[[#This Row],[Customer_Rating]],"")</f>
        <v>4.4000000000000004</v>
      </c>
    </row>
    <row r="2793" spans="1:14" x14ac:dyDescent="0.3">
      <c r="A2793">
        <v>2792</v>
      </c>
      <c r="B2793">
        <v>27</v>
      </c>
      <c r="C2793" t="s">
        <v>10</v>
      </c>
      <c r="D2793" t="s">
        <v>20</v>
      </c>
      <c r="E2793" t="s">
        <v>24</v>
      </c>
      <c r="F2793" s="2">
        <v>42.41</v>
      </c>
      <c r="G2793">
        <v>1</v>
      </c>
      <c r="H2793" s="3">
        <v>4.4000000000000004</v>
      </c>
      <c r="I2793" t="s">
        <v>13</v>
      </c>
      <c r="J2793" s="1">
        <v>47353</v>
      </c>
      <c r="K2793" s="1">
        <f>Table2[[#This Row],[Order_Date]]+Table2[[#This Row],[Delivery_Time_Days]]</f>
        <v>47354</v>
      </c>
      <c r="L2793" t="str">
        <f>IF(Table2[[#This Row],[Customer_Age]]&lt;30,"Young",IF(Table2[[#This Row],[Customer_Age]]&lt;45,"Middle Age","Old"))</f>
        <v>Young</v>
      </c>
      <c r="M2793" s="3" t="str">
        <f>IF(Table2[[#This Row],[Delivery_Time_Days]]&gt;=7,Table2[[#This Row],[Customer_Rating]],"")</f>
        <v/>
      </c>
      <c r="N2793" s="3">
        <f>IF(Table2[[#This Row],[Delivery_Time_Days]]&lt;7,Table2[[#This Row],[Customer_Rating]],"")</f>
        <v>4.4000000000000004</v>
      </c>
    </row>
    <row r="2794" spans="1:14" x14ac:dyDescent="0.3">
      <c r="A2794">
        <v>2793</v>
      </c>
      <c r="B2794">
        <v>66</v>
      </c>
      <c r="C2794" t="s">
        <v>14</v>
      </c>
      <c r="D2794" t="s">
        <v>25</v>
      </c>
      <c r="E2794" t="s">
        <v>16</v>
      </c>
      <c r="F2794" s="2">
        <v>316</v>
      </c>
      <c r="G2794">
        <v>7</v>
      </c>
      <c r="H2794" s="3">
        <v>4.8</v>
      </c>
      <c r="I2794" t="s">
        <v>13</v>
      </c>
      <c r="J2794" s="1">
        <v>47354</v>
      </c>
      <c r="K2794" s="1">
        <f>Table2[[#This Row],[Order_Date]]+Table2[[#This Row],[Delivery_Time_Days]]</f>
        <v>47361</v>
      </c>
      <c r="L2794" t="str">
        <f>IF(Table2[[#This Row],[Customer_Age]]&lt;30,"Young",IF(Table2[[#This Row],[Customer_Age]]&lt;45,"Middle Age","Old"))</f>
        <v>Old</v>
      </c>
      <c r="M2794" s="3">
        <f>IF(Table2[[#This Row],[Delivery_Time_Days]]&gt;=7,Table2[[#This Row],[Customer_Rating]],"")</f>
        <v>4.8</v>
      </c>
      <c r="N2794" s="3" t="str">
        <f>IF(Table2[[#This Row],[Delivery_Time_Days]]&lt;7,Table2[[#This Row],[Customer_Rating]],"")</f>
        <v/>
      </c>
    </row>
    <row r="2795" spans="1:14" x14ac:dyDescent="0.3">
      <c r="A2795">
        <v>2794</v>
      </c>
      <c r="B2795">
        <v>60</v>
      </c>
      <c r="C2795" t="s">
        <v>14</v>
      </c>
      <c r="D2795" t="s">
        <v>20</v>
      </c>
      <c r="E2795" t="s">
        <v>21</v>
      </c>
      <c r="F2795" s="2">
        <v>1365.28</v>
      </c>
      <c r="G2795">
        <v>10</v>
      </c>
      <c r="H2795" s="3">
        <v>1.3</v>
      </c>
      <c r="I2795" t="s">
        <v>13</v>
      </c>
      <c r="J2795" s="1">
        <v>47355</v>
      </c>
      <c r="K2795" s="1">
        <f>Table2[[#This Row],[Order_Date]]+Table2[[#This Row],[Delivery_Time_Days]]</f>
        <v>47365</v>
      </c>
      <c r="L2795" t="str">
        <f>IF(Table2[[#This Row],[Customer_Age]]&lt;30,"Young",IF(Table2[[#This Row],[Customer_Age]]&lt;45,"Middle Age","Old"))</f>
        <v>Old</v>
      </c>
      <c r="M2795" s="3">
        <f>IF(Table2[[#This Row],[Delivery_Time_Days]]&gt;=7,Table2[[#This Row],[Customer_Rating]],"")</f>
        <v>1.3</v>
      </c>
      <c r="N2795" s="3" t="str">
        <f>IF(Table2[[#This Row],[Delivery_Time_Days]]&lt;7,Table2[[#This Row],[Customer_Rating]],"")</f>
        <v/>
      </c>
    </row>
    <row r="2796" spans="1:14" x14ac:dyDescent="0.3">
      <c r="A2796">
        <v>2795</v>
      </c>
      <c r="B2796">
        <v>45</v>
      </c>
      <c r="C2796" t="s">
        <v>10</v>
      </c>
      <c r="D2796" t="s">
        <v>11</v>
      </c>
      <c r="E2796" t="s">
        <v>21</v>
      </c>
      <c r="F2796" s="2">
        <v>1177.4000000000001</v>
      </c>
      <c r="G2796">
        <v>1</v>
      </c>
      <c r="H2796" s="3">
        <v>2.1</v>
      </c>
      <c r="I2796" t="s">
        <v>17</v>
      </c>
      <c r="J2796" s="1">
        <v>47356</v>
      </c>
      <c r="K2796" s="1">
        <f>Table2[[#This Row],[Order_Date]]+Table2[[#This Row],[Delivery_Time_Days]]</f>
        <v>47357</v>
      </c>
      <c r="L2796" t="str">
        <f>IF(Table2[[#This Row],[Customer_Age]]&lt;30,"Young",IF(Table2[[#This Row],[Customer_Age]]&lt;45,"Middle Age","Old"))</f>
        <v>Old</v>
      </c>
      <c r="M2796" s="3" t="str">
        <f>IF(Table2[[#This Row],[Delivery_Time_Days]]&gt;=7,Table2[[#This Row],[Customer_Rating]],"")</f>
        <v/>
      </c>
      <c r="N2796" s="3">
        <f>IF(Table2[[#This Row],[Delivery_Time_Days]]&lt;7,Table2[[#This Row],[Customer_Rating]],"")</f>
        <v>2.1</v>
      </c>
    </row>
    <row r="2797" spans="1:14" x14ac:dyDescent="0.3">
      <c r="A2797">
        <v>2796</v>
      </c>
      <c r="B2797">
        <v>31</v>
      </c>
      <c r="C2797" t="s">
        <v>10</v>
      </c>
      <c r="D2797" t="s">
        <v>15</v>
      </c>
      <c r="E2797" t="s">
        <v>24</v>
      </c>
      <c r="F2797" s="2">
        <v>738.09</v>
      </c>
      <c r="G2797">
        <v>12</v>
      </c>
      <c r="H2797" s="3">
        <v>4.0999999999999996</v>
      </c>
      <c r="I2797" t="s">
        <v>17</v>
      </c>
      <c r="J2797" s="1">
        <v>47357</v>
      </c>
      <c r="K2797" s="1">
        <f>Table2[[#This Row],[Order_Date]]+Table2[[#This Row],[Delivery_Time_Days]]</f>
        <v>47369</v>
      </c>
      <c r="L2797" t="str">
        <f>IF(Table2[[#This Row],[Customer_Age]]&lt;30,"Young",IF(Table2[[#This Row],[Customer_Age]]&lt;45,"Middle Age","Old"))</f>
        <v>Middle Age</v>
      </c>
      <c r="M2797" s="3">
        <f>IF(Table2[[#This Row],[Delivery_Time_Days]]&gt;=7,Table2[[#This Row],[Customer_Rating]],"")</f>
        <v>4.0999999999999996</v>
      </c>
      <c r="N2797" s="3" t="str">
        <f>IF(Table2[[#This Row],[Delivery_Time_Days]]&lt;7,Table2[[#This Row],[Customer_Rating]],"")</f>
        <v/>
      </c>
    </row>
    <row r="2798" spans="1:14" x14ac:dyDescent="0.3">
      <c r="A2798">
        <v>2797</v>
      </c>
      <c r="B2798">
        <v>65</v>
      </c>
      <c r="C2798" t="s">
        <v>10</v>
      </c>
      <c r="D2798" t="s">
        <v>25</v>
      </c>
      <c r="E2798" t="s">
        <v>24</v>
      </c>
      <c r="F2798" s="2">
        <v>1388.68</v>
      </c>
      <c r="G2798">
        <v>9</v>
      </c>
      <c r="H2798" s="3">
        <v>4.2</v>
      </c>
      <c r="I2798" t="s">
        <v>13</v>
      </c>
      <c r="J2798" s="1">
        <v>47358</v>
      </c>
      <c r="K2798" s="1">
        <f>Table2[[#This Row],[Order_Date]]+Table2[[#This Row],[Delivery_Time_Days]]</f>
        <v>47367</v>
      </c>
      <c r="L2798" t="str">
        <f>IF(Table2[[#This Row],[Customer_Age]]&lt;30,"Young",IF(Table2[[#This Row],[Customer_Age]]&lt;45,"Middle Age","Old"))</f>
        <v>Old</v>
      </c>
      <c r="M2798" s="3">
        <f>IF(Table2[[#This Row],[Delivery_Time_Days]]&gt;=7,Table2[[#This Row],[Customer_Rating]],"")</f>
        <v>4.2</v>
      </c>
      <c r="N2798" s="3" t="str">
        <f>IF(Table2[[#This Row],[Delivery_Time_Days]]&lt;7,Table2[[#This Row],[Customer_Rating]],"")</f>
        <v/>
      </c>
    </row>
    <row r="2799" spans="1:14" x14ac:dyDescent="0.3">
      <c r="A2799">
        <v>2798</v>
      </c>
      <c r="B2799">
        <v>18</v>
      </c>
      <c r="C2799" t="s">
        <v>10</v>
      </c>
      <c r="D2799" t="s">
        <v>25</v>
      </c>
      <c r="E2799" t="s">
        <v>16</v>
      </c>
      <c r="F2799" s="2">
        <v>841.25</v>
      </c>
      <c r="G2799">
        <v>6</v>
      </c>
      <c r="H2799" s="3">
        <v>1.2</v>
      </c>
      <c r="I2799" t="s">
        <v>13</v>
      </c>
      <c r="J2799" s="1">
        <v>47359</v>
      </c>
      <c r="K2799" s="1">
        <f>Table2[[#This Row],[Order_Date]]+Table2[[#This Row],[Delivery_Time_Days]]</f>
        <v>47365</v>
      </c>
      <c r="L2799" t="str">
        <f>IF(Table2[[#This Row],[Customer_Age]]&lt;30,"Young",IF(Table2[[#This Row],[Customer_Age]]&lt;45,"Middle Age","Old"))</f>
        <v>Young</v>
      </c>
      <c r="M2799" s="3" t="str">
        <f>IF(Table2[[#This Row],[Delivery_Time_Days]]&gt;=7,Table2[[#This Row],[Customer_Rating]],"")</f>
        <v/>
      </c>
      <c r="N2799" s="3">
        <f>IF(Table2[[#This Row],[Delivery_Time_Days]]&lt;7,Table2[[#This Row],[Customer_Rating]],"")</f>
        <v>1.2</v>
      </c>
    </row>
    <row r="2800" spans="1:14" x14ac:dyDescent="0.3">
      <c r="A2800">
        <v>2799</v>
      </c>
      <c r="B2800">
        <v>35</v>
      </c>
      <c r="C2800" t="s">
        <v>14</v>
      </c>
      <c r="D2800" t="s">
        <v>25</v>
      </c>
      <c r="E2800" t="s">
        <v>16</v>
      </c>
      <c r="F2800" s="2">
        <v>457.55</v>
      </c>
      <c r="G2800">
        <v>4</v>
      </c>
      <c r="H2800" s="3">
        <v>4.5</v>
      </c>
      <c r="I2800" t="s">
        <v>17</v>
      </c>
      <c r="J2800" s="1">
        <v>47360</v>
      </c>
      <c r="K2800" s="1">
        <f>Table2[[#This Row],[Order_Date]]+Table2[[#This Row],[Delivery_Time_Days]]</f>
        <v>47364</v>
      </c>
      <c r="L2800" t="str">
        <f>IF(Table2[[#This Row],[Customer_Age]]&lt;30,"Young",IF(Table2[[#This Row],[Customer_Age]]&lt;45,"Middle Age","Old"))</f>
        <v>Middle Age</v>
      </c>
      <c r="M2800" s="3" t="str">
        <f>IF(Table2[[#This Row],[Delivery_Time_Days]]&gt;=7,Table2[[#This Row],[Customer_Rating]],"")</f>
        <v/>
      </c>
      <c r="N2800" s="3">
        <f>IF(Table2[[#This Row],[Delivery_Time_Days]]&lt;7,Table2[[#This Row],[Customer_Rating]],"")</f>
        <v>4.5</v>
      </c>
    </row>
    <row r="2801" spans="1:14" x14ac:dyDescent="0.3">
      <c r="A2801">
        <v>2800</v>
      </c>
      <c r="B2801">
        <v>28</v>
      </c>
      <c r="C2801" t="s">
        <v>14</v>
      </c>
      <c r="D2801" t="s">
        <v>15</v>
      </c>
      <c r="E2801" t="s">
        <v>12</v>
      </c>
      <c r="F2801" s="2">
        <v>815.07</v>
      </c>
      <c r="G2801">
        <v>10</v>
      </c>
      <c r="H2801" s="3">
        <v>4.9000000000000004</v>
      </c>
      <c r="I2801" t="s">
        <v>17</v>
      </c>
      <c r="J2801" s="1">
        <v>47361</v>
      </c>
      <c r="K2801" s="1">
        <f>Table2[[#This Row],[Order_Date]]+Table2[[#This Row],[Delivery_Time_Days]]</f>
        <v>47371</v>
      </c>
      <c r="L2801" t="str">
        <f>IF(Table2[[#This Row],[Customer_Age]]&lt;30,"Young",IF(Table2[[#This Row],[Customer_Age]]&lt;45,"Middle Age","Old"))</f>
        <v>Young</v>
      </c>
      <c r="M2801" s="3">
        <f>IF(Table2[[#This Row],[Delivery_Time_Days]]&gt;=7,Table2[[#This Row],[Customer_Rating]],"")</f>
        <v>4.9000000000000004</v>
      </c>
      <c r="N2801" s="3" t="str">
        <f>IF(Table2[[#This Row],[Delivery_Time_Days]]&lt;7,Table2[[#This Row],[Customer_Rating]],"")</f>
        <v/>
      </c>
    </row>
    <row r="2802" spans="1:14" x14ac:dyDescent="0.3">
      <c r="A2802">
        <v>2801</v>
      </c>
      <c r="B2802">
        <v>38</v>
      </c>
      <c r="C2802" t="s">
        <v>14</v>
      </c>
      <c r="D2802" t="s">
        <v>25</v>
      </c>
      <c r="E2802" t="s">
        <v>24</v>
      </c>
      <c r="F2802" s="2">
        <v>1144.43</v>
      </c>
      <c r="G2802">
        <v>10</v>
      </c>
      <c r="H2802" s="3">
        <v>2.2000000000000002</v>
      </c>
      <c r="I2802" t="s">
        <v>17</v>
      </c>
      <c r="J2802" s="1">
        <v>47362</v>
      </c>
      <c r="K2802" s="1">
        <f>Table2[[#This Row],[Order_Date]]+Table2[[#This Row],[Delivery_Time_Days]]</f>
        <v>47372</v>
      </c>
      <c r="L2802" t="str">
        <f>IF(Table2[[#This Row],[Customer_Age]]&lt;30,"Young",IF(Table2[[#This Row],[Customer_Age]]&lt;45,"Middle Age","Old"))</f>
        <v>Middle Age</v>
      </c>
      <c r="M2802" s="3">
        <f>IF(Table2[[#This Row],[Delivery_Time_Days]]&gt;=7,Table2[[#This Row],[Customer_Rating]],"")</f>
        <v>2.2000000000000002</v>
      </c>
      <c r="N2802" s="3" t="str">
        <f>IF(Table2[[#This Row],[Delivery_Time_Days]]&lt;7,Table2[[#This Row],[Customer_Rating]],"")</f>
        <v/>
      </c>
    </row>
    <row r="2803" spans="1:14" x14ac:dyDescent="0.3">
      <c r="A2803">
        <v>2802</v>
      </c>
      <c r="B2803">
        <v>30</v>
      </c>
      <c r="C2803" t="s">
        <v>23</v>
      </c>
      <c r="D2803" t="s">
        <v>20</v>
      </c>
      <c r="E2803" t="s">
        <v>24</v>
      </c>
      <c r="F2803" s="2">
        <v>404.85</v>
      </c>
      <c r="G2803">
        <v>1</v>
      </c>
      <c r="H2803" s="3">
        <v>3.6</v>
      </c>
      <c r="I2803" t="s">
        <v>17</v>
      </c>
      <c r="J2803" s="1">
        <v>47363</v>
      </c>
      <c r="K2803" s="1">
        <f>Table2[[#This Row],[Order_Date]]+Table2[[#This Row],[Delivery_Time_Days]]</f>
        <v>47364</v>
      </c>
      <c r="L2803" t="str">
        <f>IF(Table2[[#This Row],[Customer_Age]]&lt;30,"Young",IF(Table2[[#This Row],[Customer_Age]]&lt;45,"Middle Age","Old"))</f>
        <v>Middle Age</v>
      </c>
      <c r="M2803" s="3" t="str">
        <f>IF(Table2[[#This Row],[Delivery_Time_Days]]&gt;=7,Table2[[#This Row],[Customer_Rating]],"")</f>
        <v/>
      </c>
      <c r="N2803" s="3">
        <f>IF(Table2[[#This Row],[Delivery_Time_Days]]&lt;7,Table2[[#This Row],[Customer_Rating]],"")</f>
        <v>3.6</v>
      </c>
    </row>
    <row r="2804" spans="1:14" x14ac:dyDescent="0.3">
      <c r="A2804">
        <v>2803</v>
      </c>
      <c r="B2804">
        <v>59</v>
      </c>
      <c r="C2804" t="s">
        <v>23</v>
      </c>
      <c r="D2804" t="s">
        <v>20</v>
      </c>
      <c r="E2804" t="s">
        <v>16</v>
      </c>
      <c r="F2804" s="2">
        <v>410.92</v>
      </c>
      <c r="G2804">
        <v>11</v>
      </c>
      <c r="H2804" s="3">
        <v>4.3</v>
      </c>
      <c r="I2804" t="s">
        <v>13</v>
      </c>
      <c r="J2804" s="1">
        <v>47364</v>
      </c>
      <c r="K2804" s="1">
        <f>Table2[[#This Row],[Order_Date]]+Table2[[#This Row],[Delivery_Time_Days]]</f>
        <v>47375</v>
      </c>
      <c r="L2804" t="str">
        <f>IF(Table2[[#This Row],[Customer_Age]]&lt;30,"Young",IF(Table2[[#This Row],[Customer_Age]]&lt;45,"Middle Age","Old"))</f>
        <v>Old</v>
      </c>
      <c r="M2804" s="3">
        <f>IF(Table2[[#This Row],[Delivery_Time_Days]]&gt;=7,Table2[[#This Row],[Customer_Rating]],"")</f>
        <v>4.3</v>
      </c>
      <c r="N2804" s="3" t="str">
        <f>IF(Table2[[#This Row],[Delivery_Time_Days]]&lt;7,Table2[[#This Row],[Customer_Rating]],"")</f>
        <v/>
      </c>
    </row>
    <row r="2805" spans="1:14" x14ac:dyDescent="0.3">
      <c r="A2805">
        <v>2804</v>
      </c>
      <c r="B2805">
        <v>27</v>
      </c>
      <c r="C2805" t="s">
        <v>14</v>
      </c>
      <c r="D2805" t="s">
        <v>18</v>
      </c>
      <c r="E2805" t="s">
        <v>21</v>
      </c>
      <c r="F2805" s="2">
        <v>634.67999999999995</v>
      </c>
      <c r="G2805">
        <v>6</v>
      </c>
      <c r="H2805" s="3">
        <v>1.5</v>
      </c>
      <c r="I2805" t="s">
        <v>17</v>
      </c>
      <c r="J2805" s="1">
        <v>47365</v>
      </c>
      <c r="K2805" s="1">
        <f>Table2[[#This Row],[Order_Date]]+Table2[[#This Row],[Delivery_Time_Days]]</f>
        <v>47371</v>
      </c>
      <c r="L2805" t="str">
        <f>IF(Table2[[#This Row],[Customer_Age]]&lt;30,"Young",IF(Table2[[#This Row],[Customer_Age]]&lt;45,"Middle Age","Old"))</f>
        <v>Young</v>
      </c>
      <c r="M2805" s="3" t="str">
        <f>IF(Table2[[#This Row],[Delivery_Time_Days]]&gt;=7,Table2[[#This Row],[Customer_Rating]],"")</f>
        <v/>
      </c>
      <c r="N2805" s="3">
        <f>IF(Table2[[#This Row],[Delivery_Time_Days]]&lt;7,Table2[[#This Row],[Customer_Rating]],"")</f>
        <v>1.5</v>
      </c>
    </row>
    <row r="2806" spans="1:14" x14ac:dyDescent="0.3">
      <c r="A2806">
        <v>2805</v>
      </c>
      <c r="B2806">
        <v>63</v>
      </c>
      <c r="C2806" t="s">
        <v>10</v>
      </c>
      <c r="D2806" t="s">
        <v>20</v>
      </c>
      <c r="E2806" t="s">
        <v>21</v>
      </c>
      <c r="F2806" s="2">
        <v>636.52</v>
      </c>
      <c r="G2806">
        <v>3</v>
      </c>
      <c r="H2806" s="3">
        <v>3.1</v>
      </c>
      <c r="I2806" t="s">
        <v>13</v>
      </c>
      <c r="J2806" s="1">
        <v>47366</v>
      </c>
      <c r="K2806" s="1">
        <f>Table2[[#This Row],[Order_Date]]+Table2[[#This Row],[Delivery_Time_Days]]</f>
        <v>47369</v>
      </c>
      <c r="L2806" t="str">
        <f>IF(Table2[[#This Row],[Customer_Age]]&lt;30,"Young",IF(Table2[[#This Row],[Customer_Age]]&lt;45,"Middle Age","Old"))</f>
        <v>Old</v>
      </c>
      <c r="M2806" s="3" t="str">
        <f>IF(Table2[[#This Row],[Delivery_Time_Days]]&gt;=7,Table2[[#This Row],[Customer_Rating]],"")</f>
        <v/>
      </c>
      <c r="N2806" s="3">
        <f>IF(Table2[[#This Row],[Delivery_Time_Days]]&lt;7,Table2[[#This Row],[Customer_Rating]],"")</f>
        <v>3.1</v>
      </c>
    </row>
    <row r="2807" spans="1:14" x14ac:dyDescent="0.3">
      <c r="A2807">
        <v>2806</v>
      </c>
      <c r="B2807">
        <v>21</v>
      </c>
      <c r="C2807" t="s">
        <v>10</v>
      </c>
      <c r="D2807" t="s">
        <v>20</v>
      </c>
      <c r="E2807" t="s">
        <v>16</v>
      </c>
      <c r="F2807" s="2">
        <v>578.55999999999995</v>
      </c>
      <c r="G2807">
        <v>8</v>
      </c>
      <c r="H2807" s="3">
        <v>4.5</v>
      </c>
      <c r="I2807" t="s">
        <v>17</v>
      </c>
      <c r="J2807" s="1">
        <v>47367</v>
      </c>
      <c r="K2807" s="1">
        <f>Table2[[#This Row],[Order_Date]]+Table2[[#This Row],[Delivery_Time_Days]]</f>
        <v>47375</v>
      </c>
      <c r="L2807" t="str">
        <f>IF(Table2[[#This Row],[Customer_Age]]&lt;30,"Young",IF(Table2[[#This Row],[Customer_Age]]&lt;45,"Middle Age","Old"))</f>
        <v>Young</v>
      </c>
      <c r="M2807" s="3">
        <f>IF(Table2[[#This Row],[Delivery_Time_Days]]&gt;=7,Table2[[#This Row],[Customer_Rating]],"")</f>
        <v>4.5</v>
      </c>
      <c r="N2807" s="3" t="str">
        <f>IF(Table2[[#This Row],[Delivery_Time_Days]]&lt;7,Table2[[#This Row],[Customer_Rating]],"")</f>
        <v/>
      </c>
    </row>
    <row r="2808" spans="1:14" x14ac:dyDescent="0.3">
      <c r="A2808">
        <v>2807</v>
      </c>
      <c r="B2808">
        <v>56</v>
      </c>
      <c r="C2808" t="s">
        <v>14</v>
      </c>
      <c r="D2808" t="s">
        <v>20</v>
      </c>
      <c r="E2808" t="s">
        <v>16</v>
      </c>
      <c r="F2808" s="2">
        <v>1112.23</v>
      </c>
      <c r="G2808">
        <v>11</v>
      </c>
      <c r="H2808" s="3">
        <v>3</v>
      </c>
      <c r="I2808" t="s">
        <v>13</v>
      </c>
      <c r="J2808" s="1">
        <v>47368</v>
      </c>
      <c r="K2808" s="1">
        <f>Table2[[#This Row],[Order_Date]]+Table2[[#This Row],[Delivery_Time_Days]]</f>
        <v>47379</v>
      </c>
      <c r="L2808" t="str">
        <f>IF(Table2[[#This Row],[Customer_Age]]&lt;30,"Young",IF(Table2[[#This Row],[Customer_Age]]&lt;45,"Middle Age","Old"))</f>
        <v>Old</v>
      </c>
      <c r="M2808" s="3">
        <f>IF(Table2[[#This Row],[Delivery_Time_Days]]&gt;=7,Table2[[#This Row],[Customer_Rating]],"")</f>
        <v>3</v>
      </c>
      <c r="N2808" s="3" t="str">
        <f>IF(Table2[[#This Row],[Delivery_Time_Days]]&lt;7,Table2[[#This Row],[Customer_Rating]],"")</f>
        <v/>
      </c>
    </row>
    <row r="2809" spans="1:14" x14ac:dyDescent="0.3">
      <c r="A2809">
        <v>2808</v>
      </c>
      <c r="B2809">
        <v>60</v>
      </c>
      <c r="C2809" t="s">
        <v>23</v>
      </c>
      <c r="D2809" t="s">
        <v>25</v>
      </c>
      <c r="E2809" t="s">
        <v>21</v>
      </c>
      <c r="F2809" s="2">
        <v>869.91</v>
      </c>
      <c r="G2809">
        <v>1</v>
      </c>
      <c r="H2809" s="3">
        <v>2.5</v>
      </c>
      <c r="I2809" t="s">
        <v>17</v>
      </c>
      <c r="J2809" s="1">
        <v>47369</v>
      </c>
      <c r="K2809" s="1">
        <f>Table2[[#This Row],[Order_Date]]+Table2[[#This Row],[Delivery_Time_Days]]</f>
        <v>47370</v>
      </c>
      <c r="L2809" t="str">
        <f>IF(Table2[[#This Row],[Customer_Age]]&lt;30,"Young",IF(Table2[[#This Row],[Customer_Age]]&lt;45,"Middle Age","Old"))</f>
        <v>Old</v>
      </c>
      <c r="M2809" s="3" t="str">
        <f>IF(Table2[[#This Row],[Delivery_Time_Days]]&gt;=7,Table2[[#This Row],[Customer_Rating]],"")</f>
        <v/>
      </c>
      <c r="N2809" s="3">
        <f>IF(Table2[[#This Row],[Delivery_Time_Days]]&lt;7,Table2[[#This Row],[Customer_Rating]],"")</f>
        <v>2.5</v>
      </c>
    </row>
    <row r="2810" spans="1:14" x14ac:dyDescent="0.3">
      <c r="A2810">
        <v>2809</v>
      </c>
      <c r="B2810">
        <v>26</v>
      </c>
      <c r="C2810" t="s">
        <v>23</v>
      </c>
      <c r="D2810" t="s">
        <v>22</v>
      </c>
      <c r="E2810" t="s">
        <v>19</v>
      </c>
      <c r="F2810" s="2">
        <v>803.44</v>
      </c>
      <c r="G2810">
        <v>5</v>
      </c>
      <c r="H2810" s="3">
        <v>1.6</v>
      </c>
      <c r="I2810" t="s">
        <v>17</v>
      </c>
      <c r="J2810" s="1">
        <v>47370</v>
      </c>
      <c r="K2810" s="1">
        <f>Table2[[#This Row],[Order_Date]]+Table2[[#This Row],[Delivery_Time_Days]]</f>
        <v>47375</v>
      </c>
      <c r="L2810" t="str">
        <f>IF(Table2[[#This Row],[Customer_Age]]&lt;30,"Young",IF(Table2[[#This Row],[Customer_Age]]&lt;45,"Middle Age","Old"))</f>
        <v>Young</v>
      </c>
      <c r="M2810" s="3" t="str">
        <f>IF(Table2[[#This Row],[Delivery_Time_Days]]&gt;=7,Table2[[#This Row],[Customer_Rating]],"")</f>
        <v/>
      </c>
      <c r="N2810" s="3">
        <f>IF(Table2[[#This Row],[Delivery_Time_Days]]&lt;7,Table2[[#This Row],[Customer_Rating]],"")</f>
        <v>1.6</v>
      </c>
    </row>
    <row r="2811" spans="1:14" x14ac:dyDescent="0.3">
      <c r="A2811">
        <v>2810</v>
      </c>
      <c r="B2811">
        <v>56</v>
      </c>
      <c r="C2811" t="s">
        <v>10</v>
      </c>
      <c r="D2811" t="s">
        <v>25</v>
      </c>
      <c r="E2811" t="s">
        <v>16</v>
      </c>
      <c r="F2811" s="2">
        <v>335.08</v>
      </c>
      <c r="G2811">
        <v>11</v>
      </c>
      <c r="H2811" s="3">
        <v>3.2</v>
      </c>
      <c r="I2811" t="s">
        <v>13</v>
      </c>
      <c r="J2811" s="1">
        <v>47371</v>
      </c>
      <c r="K2811" s="1">
        <f>Table2[[#This Row],[Order_Date]]+Table2[[#This Row],[Delivery_Time_Days]]</f>
        <v>47382</v>
      </c>
      <c r="L2811" t="str">
        <f>IF(Table2[[#This Row],[Customer_Age]]&lt;30,"Young",IF(Table2[[#This Row],[Customer_Age]]&lt;45,"Middle Age","Old"))</f>
        <v>Old</v>
      </c>
      <c r="M2811" s="3">
        <f>IF(Table2[[#This Row],[Delivery_Time_Days]]&gt;=7,Table2[[#This Row],[Customer_Rating]],"")</f>
        <v>3.2</v>
      </c>
      <c r="N2811" s="3" t="str">
        <f>IF(Table2[[#This Row],[Delivery_Time_Days]]&lt;7,Table2[[#This Row],[Customer_Rating]],"")</f>
        <v/>
      </c>
    </row>
    <row r="2812" spans="1:14" x14ac:dyDescent="0.3">
      <c r="A2812">
        <v>2811</v>
      </c>
      <c r="B2812">
        <v>28</v>
      </c>
      <c r="C2812" t="s">
        <v>10</v>
      </c>
      <c r="D2812" t="s">
        <v>15</v>
      </c>
      <c r="E2812" t="s">
        <v>12</v>
      </c>
      <c r="F2812" s="2">
        <v>383.52</v>
      </c>
      <c r="G2812">
        <v>12</v>
      </c>
      <c r="H2812" s="3">
        <v>3</v>
      </c>
      <c r="I2812" t="s">
        <v>13</v>
      </c>
      <c r="J2812" s="1">
        <v>47372</v>
      </c>
      <c r="K2812" s="1">
        <f>Table2[[#This Row],[Order_Date]]+Table2[[#This Row],[Delivery_Time_Days]]</f>
        <v>47384</v>
      </c>
      <c r="L2812" t="str">
        <f>IF(Table2[[#This Row],[Customer_Age]]&lt;30,"Young",IF(Table2[[#This Row],[Customer_Age]]&lt;45,"Middle Age","Old"))</f>
        <v>Young</v>
      </c>
      <c r="M2812" s="3">
        <f>IF(Table2[[#This Row],[Delivery_Time_Days]]&gt;=7,Table2[[#This Row],[Customer_Rating]],"")</f>
        <v>3</v>
      </c>
      <c r="N2812" s="3" t="str">
        <f>IF(Table2[[#This Row],[Delivery_Time_Days]]&lt;7,Table2[[#This Row],[Customer_Rating]],"")</f>
        <v/>
      </c>
    </row>
    <row r="2813" spans="1:14" x14ac:dyDescent="0.3">
      <c r="A2813">
        <v>2812</v>
      </c>
      <c r="B2813">
        <v>23</v>
      </c>
      <c r="C2813" t="s">
        <v>14</v>
      </c>
      <c r="D2813" t="s">
        <v>15</v>
      </c>
      <c r="E2813" t="s">
        <v>21</v>
      </c>
      <c r="F2813" s="2">
        <v>735.1</v>
      </c>
      <c r="G2813">
        <v>11</v>
      </c>
      <c r="H2813" s="3">
        <v>4.2</v>
      </c>
      <c r="I2813" t="s">
        <v>13</v>
      </c>
      <c r="J2813" s="1">
        <v>47373</v>
      </c>
      <c r="K2813" s="1">
        <f>Table2[[#This Row],[Order_Date]]+Table2[[#This Row],[Delivery_Time_Days]]</f>
        <v>47384</v>
      </c>
      <c r="L2813" t="str">
        <f>IF(Table2[[#This Row],[Customer_Age]]&lt;30,"Young",IF(Table2[[#This Row],[Customer_Age]]&lt;45,"Middle Age","Old"))</f>
        <v>Young</v>
      </c>
      <c r="M2813" s="3">
        <f>IF(Table2[[#This Row],[Delivery_Time_Days]]&gt;=7,Table2[[#This Row],[Customer_Rating]],"")</f>
        <v>4.2</v>
      </c>
      <c r="N2813" s="3" t="str">
        <f>IF(Table2[[#This Row],[Delivery_Time_Days]]&lt;7,Table2[[#This Row],[Customer_Rating]],"")</f>
        <v/>
      </c>
    </row>
    <row r="2814" spans="1:14" x14ac:dyDescent="0.3">
      <c r="A2814">
        <v>2813</v>
      </c>
      <c r="B2814">
        <v>44</v>
      </c>
      <c r="C2814" t="s">
        <v>10</v>
      </c>
      <c r="D2814" t="s">
        <v>22</v>
      </c>
      <c r="E2814" t="s">
        <v>19</v>
      </c>
      <c r="F2814" s="2">
        <v>959.22</v>
      </c>
      <c r="G2814">
        <v>9</v>
      </c>
      <c r="H2814" s="3">
        <v>4.0999999999999996</v>
      </c>
      <c r="I2814" t="s">
        <v>13</v>
      </c>
      <c r="J2814" s="1">
        <v>47374</v>
      </c>
      <c r="K2814" s="1">
        <f>Table2[[#This Row],[Order_Date]]+Table2[[#This Row],[Delivery_Time_Days]]</f>
        <v>47383</v>
      </c>
      <c r="L2814" t="str">
        <f>IF(Table2[[#This Row],[Customer_Age]]&lt;30,"Young",IF(Table2[[#This Row],[Customer_Age]]&lt;45,"Middle Age","Old"))</f>
        <v>Middle Age</v>
      </c>
      <c r="M2814" s="3">
        <f>IF(Table2[[#This Row],[Delivery_Time_Days]]&gt;=7,Table2[[#This Row],[Customer_Rating]],"")</f>
        <v>4.0999999999999996</v>
      </c>
      <c r="N2814" s="3" t="str">
        <f>IF(Table2[[#This Row],[Delivery_Time_Days]]&lt;7,Table2[[#This Row],[Customer_Rating]],"")</f>
        <v/>
      </c>
    </row>
    <row r="2815" spans="1:14" x14ac:dyDescent="0.3">
      <c r="A2815">
        <v>2814</v>
      </c>
      <c r="B2815">
        <v>22</v>
      </c>
      <c r="C2815" t="s">
        <v>10</v>
      </c>
      <c r="D2815" t="s">
        <v>22</v>
      </c>
      <c r="E2815" t="s">
        <v>19</v>
      </c>
      <c r="F2815" s="2">
        <v>24.65</v>
      </c>
      <c r="G2815">
        <v>6</v>
      </c>
      <c r="H2815" s="3">
        <v>4</v>
      </c>
      <c r="I2815" t="s">
        <v>13</v>
      </c>
      <c r="J2815" s="1">
        <v>47375</v>
      </c>
      <c r="K2815" s="1">
        <f>Table2[[#This Row],[Order_Date]]+Table2[[#This Row],[Delivery_Time_Days]]</f>
        <v>47381</v>
      </c>
      <c r="L2815" t="str">
        <f>IF(Table2[[#This Row],[Customer_Age]]&lt;30,"Young",IF(Table2[[#This Row],[Customer_Age]]&lt;45,"Middle Age","Old"))</f>
        <v>Young</v>
      </c>
      <c r="M2815" s="3" t="str">
        <f>IF(Table2[[#This Row],[Delivery_Time_Days]]&gt;=7,Table2[[#This Row],[Customer_Rating]],"")</f>
        <v/>
      </c>
      <c r="N2815" s="3">
        <f>IF(Table2[[#This Row],[Delivery_Time_Days]]&lt;7,Table2[[#This Row],[Customer_Rating]],"")</f>
        <v>4</v>
      </c>
    </row>
    <row r="2816" spans="1:14" x14ac:dyDescent="0.3">
      <c r="A2816">
        <v>2815</v>
      </c>
      <c r="B2816">
        <v>48</v>
      </c>
      <c r="C2816" t="s">
        <v>23</v>
      </c>
      <c r="D2816" t="s">
        <v>15</v>
      </c>
      <c r="E2816" t="s">
        <v>24</v>
      </c>
      <c r="F2816" s="2">
        <v>936.09</v>
      </c>
      <c r="G2816">
        <v>14</v>
      </c>
      <c r="H2816" s="3">
        <v>4.0999999999999996</v>
      </c>
      <c r="I2816" t="s">
        <v>17</v>
      </c>
      <c r="J2816" s="1">
        <v>47376</v>
      </c>
      <c r="K2816" s="1">
        <f>Table2[[#This Row],[Order_Date]]+Table2[[#This Row],[Delivery_Time_Days]]</f>
        <v>47390</v>
      </c>
      <c r="L2816" t="str">
        <f>IF(Table2[[#This Row],[Customer_Age]]&lt;30,"Young",IF(Table2[[#This Row],[Customer_Age]]&lt;45,"Middle Age","Old"))</f>
        <v>Old</v>
      </c>
      <c r="M2816" s="3">
        <f>IF(Table2[[#This Row],[Delivery_Time_Days]]&gt;=7,Table2[[#This Row],[Customer_Rating]],"")</f>
        <v>4.0999999999999996</v>
      </c>
      <c r="N2816" s="3" t="str">
        <f>IF(Table2[[#This Row],[Delivery_Time_Days]]&lt;7,Table2[[#This Row],[Customer_Rating]],"")</f>
        <v/>
      </c>
    </row>
    <row r="2817" spans="1:14" x14ac:dyDescent="0.3">
      <c r="A2817">
        <v>2816</v>
      </c>
      <c r="B2817">
        <v>38</v>
      </c>
      <c r="C2817" t="s">
        <v>23</v>
      </c>
      <c r="D2817" t="s">
        <v>18</v>
      </c>
      <c r="E2817" t="s">
        <v>21</v>
      </c>
      <c r="F2817" s="2">
        <v>884</v>
      </c>
      <c r="G2817">
        <v>10</v>
      </c>
      <c r="H2817" s="3">
        <v>4.9000000000000004</v>
      </c>
      <c r="I2817" t="s">
        <v>13</v>
      </c>
      <c r="J2817" s="1">
        <v>47377</v>
      </c>
      <c r="K2817" s="1">
        <f>Table2[[#This Row],[Order_Date]]+Table2[[#This Row],[Delivery_Time_Days]]</f>
        <v>47387</v>
      </c>
      <c r="L2817" t="str">
        <f>IF(Table2[[#This Row],[Customer_Age]]&lt;30,"Young",IF(Table2[[#This Row],[Customer_Age]]&lt;45,"Middle Age","Old"))</f>
        <v>Middle Age</v>
      </c>
      <c r="M2817" s="3">
        <f>IF(Table2[[#This Row],[Delivery_Time_Days]]&gt;=7,Table2[[#This Row],[Customer_Rating]],"")</f>
        <v>4.9000000000000004</v>
      </c>
      <c r="N2817" s="3" t="str">
        <f>IF(Table2[[#This Row],[Delivery_Time_Days]]&lt;7,Table2[[#This Row],[Customer_Rating]],"")</f>
        <v/>
      </c>
    </row>
    <row r="2818" spans="1:14" x14ac:dyDescent="0.3">
      <c r="A2818">
        <v>2817</v>
      </c>
      <c r="B2818">
        <v>68</v>
      </c>
      <c r="C2818" t="s">
        <v>10</v>
      </c>
      <c r="D2818" t="s">
        <v>15</v>
      </c>
      <c r="E2818" t="s">
        <v>24</v>
      </c>
      <c r="F2818" s="2">
        <v>548.57000000000005</v>
      </c>
      <c r="G2818">
        <v>3</v>
      </c>
      <c r="H2818" s="3">
        <v>1.4</v>
      </c>
      <c r="I2818" t="s">
        <v>13</v>
      </c>
      <c r="J2818" s="1">
        <v>47378</v>
      </c>
      <c r="K2818" s="1">
        <f>Table2[[#This Row],[Order_Date]]+Table2[[#This Row],[Delivery_Time_Days]]</f>
        <v>47381</v>
      </c>
      <c r="L2818" t="str">
        <f>IF(Table2[[#This Row],[Customer_Age]]&lt;30,"Young",IF(Table2[[#This Row],[Customer_Age]]&lt;45,"Middle Age","Old"))</f>
        <v>Old</v>
      </c>
      <c r="M2818" s="3" t="str">
        <f>IF(Table2[[#This Row],[Delivery_Time_Days]]&gt;=7,Table2[[#This Row],[Customer_Rating]],"")</f>
        <v/>
      </c>
      <c r="N2818" s="3">
        <f>IF(Table2[[#This Row],[Delivery_Time_Days]]&lt;7,Table2[[#This Row],[Customer_Rating]],"")</f>
        <v>1.4</v>
      </c>
    </row>
    <row r="2819" spans="1:14" x14ac:dyDescent="0.3">
      <c r="A2819">
        <v>2818</v>
      </c>
      <c r="B2819">
        <v>47</v>
      </c>
      <c r="C2819" t="s">
        <v>10</v>
      </c>
      <c r="D2819" t="s">
        <v>15</v>
      </c>
      <c r="E2819" t="s">
        <v>19</v>
      </c>
      <c r="F2819" s="2">
        <v>1231.01</v>
      </c>
      <c r="G2819">
        <v>12</v>
      </c>
      <c r="H2819" s="3">
        <v>3.8</v>
      </c>
      <c r="I2819" t="s">
        <v>13</v>
      </c>
      <c r="J2819" s="1">
        <v>47379</v>
      </c>
      <c r="K2819" s="1">
        <f>Table2[[#This Row],[Order_Date]]+Table2[[#This Row],[Delivery_Time_Days]]</f>
        <v>47391</v>
      </c>
      <c r="L2819" t="str">
        <f>IF(Table2[[#This Row],[Customer_Age]]&lt;30,"Young",IF(Table2[[#This Row],[Customer_Age]]&lt;45,"Middle Age","Old"))</f>
        <v>Old</v>
      </c>
      <c r="M2819" s="3">
        <f>IF(Table2[[#This Row],[Delivery_Time_Days]]&gt;=7,Table2[[#This Row],[Customer_Rating]],"")</f>
        <v>3.8</v>
      </c>
      <c r="N2819" s="3" t="str">
        <f>IF(Table2[[#This Row],[Delivery_Time_Days]]&lt;7,Table2[[#This Row],[Customer_Rating]],"")</f>
        <v/>
      </c>
    </row>
    <row r="2820" spans="1:14" x14ac:dyDescent="0.3">
      <c r="A2820">
        <v>2819</v>
      </c>
      <c r="B2820">
        <v>19</v>
      </c>
      <c r="C2820" t="s">
        <v>10</v>
      </c>
      <c r="D2820" t="s">
        <v>22</v>
      </c>
      <c r="E2820" t="s">
        <v>24</v>
      </c>
      <c r="F2820" s="2">
        <v>359.9</v>
      </c>
      <c r="G2820">
        <v>2</v>
      </c>
      <c r="H2820" s="3">
        <v>2.5</v>
      </c>
      <c r="I2820" t="s">
        <v>17</v>
      </c>
      <c r="J2820" s="1">
        <v>47380</v>
      </c>
      <c r="K2820" s="1">
        <f>Table2[[#This Row],[Order_Date]]+Table2[[#This Row],[Delivery_Time_Days]]</f>
        <v>47382</v>
      </c>
      <c r="L2820" t="str">
        <f>IF(Table2[[#This Row],[Customer_Age]]&lt;30,"Young",IF(Table2[[#This Row],[Customer_Age]]&lt;45,"Middle Age","Old"))</f>
        <v>Young</v>
      </c>
      <c r="M2820" s="3" t="str">
        <f>IF(Table2[[#This Row],[Delivery_Time_Days]]&gt;=7,Table2[[#This Row],[Customer_Rating]],"")</f>
        <v/>
      </c>
      <c r="N2820" s="3">
        <f>IF(Table2[[#This Row],[Delivery_Time_Days]]&lt;7,Table2[[#This Row],[Customer_Rating]],"")</f>
        <v>2.5</v>
      </c>
    </row>
    <row r="2821" spans="1:14" x14ac:dyDescent="0.3">
      <c r="A2821">
        <v>2820</v>
      </c>
      <c r="B2821">
        <v>30</v>
      </c>
      <c r="C2821" t="s">
        <v>23</v>
      </c>
      <c r="D2821" t="s">
        <v>11</v>
      </c>
      <c r="E2821" t="s">
        <v>16</v>
      </c>
      <c r="F2821" s="2">
        <v>60</v>
      </c>
      <c r="G2821">
        <v>7</v>
      </c>
      <c r="H2821" s="3">
        <v>3.9</v>
      </c>
      <c r="I2821" t="s">
        <v>17</v>
      </c>
      <c r="J2821" s="1">
        <v>47381</v>
      </c>
      <c r="K2821" s="1">
        <f>Table2[[#This Row],[Order_Date]]+Table2[[#This Row],[Delivery_Time_Days]]</f>
        <v>47388</v>
      </c>
      <c r="L2821" t="str">
        <f>IF(Table2[[#This Row],[Customer_Age]]&lt;30,"Young",IF(Table2[[#This Row],[Customer_Age]]&lt;45,"Middle Age","Old"))</f>
        <v>Middle Age</v>
      </c>
      <c r="M2821" s="3">
        <f>IF(Table2[[#This Row],[Delivery_Time_Days]]&gt;=7,Table2[[#This Row],[Customer_Rating]],"")</f>
        <v>3.9</v>
      </c>
      <c r="N2821" s="3" t="str">
        <f>IF(Table2[[#This Row],[Delivery_Time_Days]]&lt;7,Table2[[#This Row],[Customer_Rating]],"")</f>
        <v/>
      </c>
    </row>
    <row r="2822" spans="1:14" x14ac:dyDescent="0.3">
      <c r="A2822">
        <v>2821</v>
      </c>
      <c r="B2822">
        <v>25</v>
      </c>
      <c r="C2822" t="s">
        <v>10</v>
      </c>
      <c r="D2822" t="s">
        <v>15</v>
      </c>
      <c r="E2822" t="s">
        <v>19</v>
      </c>
      <c r="F2822" s="2">
        <v>214.66</v>
      </c>
      <c r="G2822">
        <v>1</v>
      </c>
      <c r="H2822" s="3">
        <v>1</v>
      </c>
      <c r="I2822" t="s">
        <v>17</v>
      </c>
      <c r="J2822" s="1">
        <v>47382</v>
      </c>
      <c r="K2822" s="1">
        <f>Table2[[#This Row],[Order_Date]]+Table2[[#This Row],[Delivery_Time_Days]]</f>
        <v>47383</v>
      </c>
      <c r="L2822" t="str">
        <f>IF(Table2[[#This Row],[Customer_Age]]&lt;30,"Young",IF(Table2[[#This Row],[Customer_Age]]&lt;45,"Middle Age","Old"))</f>
        <v>Young</v>
      </c>
      <c r="M2822" s="3" t="str">
        <f>IF(Table2[[#This Row],[Delivery_Time_Days]]&gt;=7,Table2[[#This Row],[Customer_Rating]],"")</f>
        <v/>
      </c>
      <c r="N2822" s="3">
        <f>IF(Table2[[#This Row],[Delivery_Time_Days]]&lt;7,Table2[[#This Row],[Customer_Rating]],"")</f>
        <v>1</v>
      </c>
    </row>
    <row r="2823" spans="1:14" x14ac:dyDescent="0.3">
      <c r="A2823">
        <v>2822</v>
      </c>
      <c r="B2823">
        <v>46</v>
      </c>
      <c r="C2823" t="s">
        <v>10</v>
      </c>
      <c r="D2823" t="s">
        <v>18</v>
      </c>
      <c r="E2823" t="s">
        <v>12</v>
      </c>
      <c r="F2823" s="2">
        <v>1355.96</v>
      </c>
      <c r="G2823">
        <v>12</v>
      </c>
      <c r="H2823" s="3">
        <v>5</v>
      </c>
      <c r="I2823" t="s">
        <v>13</v>
      </c>
      <c r="J2823" s="1">
        <v>47383</v>
      </c>
      <c r="K2823" s="1">
        <f>Table2[[#This Row],[Order_Date]]+Table2[[#This Row],[Delivery_Time_Days]]</f>
        <v>47395</v>
      </c>
      <c r="L2823" t="str">
        <f>IF(Table2[[#This Row],[Customer_Age]]&lt;30,"Young",IF(Table2[[#This Row],[Customer_Age]]&lt;45,"Middle Age","Old"))</f>
        <v>Old</v>
      </c>
      <c r="M2823" s="3">
        <f>IF(Table2[[#This Row],[Delivery_Time_Days]]&gt;=7,Table2[[#This Row],[Customer_Rating]],"")</f>
        <v>5</v>
      </c>
      <c r="N2823" s="3" t="str">
        <f>IF(Table2[[#This Row],[Delivery_Time_Days]]&lt;7,Table2[[#This Row],[Customer_Rating]],"")</f>
        <v/>
      </c>
    </row>
    <row r="2824" spans="1:14" x14ac:dyDescent="0.3">
      <c r="A2824">
        <v>2823</v>
      </c>
      <c r="B2824">
        <v>54</v>
      </c>
      <c r="C2824" t="s">
        <v>23</v>
      </c>
      <c r="D2824" t="s">
        <v>11</v>
      </c>
      <c r="E2824" t="s">
        <v>21</v>
      </c>
      <c r="F2824" s="2">
        <v>826.32</v>
      </c>
      <c r="G2824">
        <v>10</v>
      </c>
      <c r="H2824" s="3">
        <v>3.1</v>
      </c>
      <c r="I2824" t="s">
        <v>13</v>
      </c>
      <c r="J2824" s="1">
        <v>47384</v>
      </c>
      <c r="K2824" s="1">
        <f>Table2[[#This Row],[Order_Date]]+Table2[[#This Row],[Delivery_Time_Days]]</f>
        <v>47394</v>
      </c>
      <c r="L2824" t="str">
        <f>IF(Table2[[#This Row],[Customer_Age]]&lt;30,"Young",IF(Table2[[#This Row],[Customer_Age]]&lt;45,"Middle Age","Old"))</f>
        <v>Old</v>
      </c>
      <c r="M2824" s="3">
        <f>IF(Table2[[#This Row],[Delivery_Time_Days]]&gt;=7,Table2[[#This Row],[Customer_Rating]],"")</f>
        <v>3.1</v>
      </c>
      <c r="N2824" s="3" t="str">
        <f>IF(Table2[[#This Row],[Delivery_Time_Days]]&lt;7,Table2[[#This Row],[Customer_Rating]],"")</f>
        <v/>
      </c>
    </row>
    <row r="2825" spans="1:14" x14ac:dyDescent="0.3">
      <c r="A2825">
        <v>2824</v>
      </c>
      <c r="B2825">
        <v>34</v>
      </c>
      <c r="C2825" t="s">
        <v>23</v>
      </c>
      <c r="D2825" t="s">
        <v>15</v>
      </c>
      <c r="E2825" t="s">
        <v>16</v>
      </c>
      <c r="F2825" s="2">
        <v>1424.26</v>
      </c>
      <c r="G2825">
        <v>11</v>
      </c>
      <c r="H2825" s="3">
        <v>3</v>
      </c>
      <c r="I2825" t="s">
        <v>13</v>
      </c>
      <c r="J2825" s="1">
        <v>47385</v>
      </c>
      <c r="K2825" s="1">
        <f>Table2[[#This Row],[Order_Date]]+Table2[[#This Row],[Delivery_Time_Days]]</f>
        <v>47396</v>
      </c>
      <c r="L2825" t="str">
        <f>IF(Table2[[#This Row],[Customer_Age]]&lt;30,"Young",IF(Table2[[#This Row],[Customer_Age]]&lt;45,"Middle Age","Old"))</f>
        <v>Middle Age</v>
      </c>
      <c r="M2825" s="3">
        <f>IF(Table2[[#This Row],[Delivery_Time_Days]]&gt;=7,Table2[[#This Row],[Customer_Rating]],"")</f>
        <v>3</v>
      </c>
      <c r="N2825" s="3" t="str">
        <f>IF(Table2[[#This Row],[Delivery_Time_Days]]&lt;7,Table2[[#This Row],[Customer_Rating]],"")</f>
        <v/>
      </c>
    </row>
    <row r="2826" spans="1:14" x14ac:dyDescent="0.3">
      <c r="A2826">
        <v>2825</v>
      </c>
      <c r="B2826">
        <v>45</v>
      </c>
      <c r="C2826" t="s">
        <v>10</v>
      </c>
      <c r="D2826" t="s">
        <v>15</v>
      </c>
      <c r="E2826" t="s">
        <v>19</v>
      </c>
      <c r="F2826" s="2">
        <v>989.63</v>
      </c>
      <c r="G2826">
        <v>5</v>
      </c>
      <c r="H2826" s="3">
        <v>3</v>
      </c>
      <c r="I2826" t="s">
        <v>17</v>
      </c>
      <c r="J2826" s="1">
        <v>47386</v>
      </c>
      <c r="K2826" s="1">
        <f>Table2[[#This Row],[Order_Date]]+Table2[[#This Row],[Delivery_Time_Days]]</f>
        <v>47391</v>
      </c>
      <c r="L2826" t="str">
        <f>IF(Table2[[#This Row],[Customer_Age]]&lt;30,"Young",IF(Table2[[#This Row],[Customer_Age]]&lt;45,"Middle Age","Old"))</f>
        <v>Old</v>
      </c>
      <c r="M2826" s="3" t="str">
        <f>IF(Table2[[#This Row],[Delivery_Time_Days]]&gt;=7,Table2[[#This Row],[Customer_Rating]],"")</f>
        <v/>
      </c>
      <c r="N2826" s="3">
        <f>IF(Table2[[#This Row],[Delivery_Time_Days]]&lt;7,Table2[[#This Row],[Customer_Rating]],"")</f>
        <v>3</v>
      </c>
    </row>
    <row r="2827" spans="1:14" x14ac:dyDescent="0.3">
      <c r="A2827">
        <v>2826</v>
      </c>
      <c r="B2827">
        <v>58</v>
      </c>
      <c r="C2827" t="s">
        <v>10</v>
      </c>
      <c r="D2827" t="s">
        <v>18</v>
      </c>
      <c r="E2827" t="s">
        <v>24</v>
      </c>
      <c r="F2827" s="2">
        <v>241.27</v>
      </c>
      <c r="G2827">
        <v>1</v>
      </c>
      <c r="H2827" s="3">
        <v>5</v>
      </c>
      <c r="I2827" t="s">
        <v>13</v>
      </c>
      <c r="J2827" s="1">
        <v>47387</v>
      </c>
      <c r="K2827" s="1">
        <f>Table2[[#This Row],[Order_Date]]+Table2[[#This Row],[Delivery_Time_Days]]</f>
        <v>47388</v>
      </c>
      <c r="L2827" t="str">
        <f>IF(Table2[[#This Row],[Customer_Age]]&lt;30,"Young",IF(Table2[[#This Row],[Customer_Age]]&lt;45,"Middle Age","Old"))</f>
        <v>Old</v>
      </c>
      <c r="M2827" s="3" t="str">
        <f>IF(Table2[[#This Row],[Delivery_Time_Days]]&gt;=7,Table2[[#This Row],[Customer_Rating]],"")</f>
        <v/>
      </c>
      <c r="N2827" s="3">
        <f>IF(Table2[[#This Row],[Delivery_Time_Days]]&lt;7,Table2[[#This Row],[Customer_Rating]],"")</f>
        <v>5</v>
      </c>
    </row>
    <row r="2828" spans="1:14" x14ac:dyDescent="0.3">
      <c r="A2828">
        <v>2827</v>
      </c>
      <c r="B2828">
        <v>46</v>
      </c>
      <c r="C2828" t="s">
        <v>14</v>
      </c>
      <c r="D2828" t="s">
        <v>11</v>
      </c>
      <c r="E2828" t="s">
        <v>19</v>
      </c>
      <c r="F2828" s="2">
        <v>1129.0899999999999</v>
      </c>
      <c r="G2828">
        <v>14</v>
      </c>
      <c r="H2828" s="3">
        <v>3.3</v>
      </c>
      <c r="I2828" t="s">
        <v>13</v>
      </c>
      <c r="J2828" s="1">
        <v>47388</v>
      </c>
      <c r="K2828" s="1">
        <f>Table2[[#This Row],[Order_Date]]+Table2[[#This Row],[Delivery_Time_Days]]</f>
        <v>47402</v>
      </c>
      <c r="L2828" t="str">
        <f>IF(Table2[[#This Row],[Customer_Age]]&lt;30,"Young",IF(Table2[[#This Row],[Customer_Age]]&lt;45,"Middle Age","Old"))</f>
        <v>Old</v>
      </c>
      <c r="M2828" s="3">
        <f>IF(Table2[[#This Row],[Delivery_Time_Days]]&gt;=7,Table2[[#This Row],[Customer_Rating]],"")</f>
        <v>3.3</v>
      </c>
      <c r="N2828" s="3" t="str">
        <f>IF(Table2[[#This Row],[Delivery_Time_Days]]&lt;7,Table2[[#This Row],[Customer_Rating]],"")</f>
        <v/>
      </c>
    </row>
    <row r="2829" spans="1:14" x14ac:dyDescent="0.3">
      <c r="A2829">
        <v>2828</v>
      </c>
      <c r="B2829">
        <v>65</v>
      </c>
      <c r="C2829" t="s">
        <v>14</v>
      </c>
      <c r="D2829" t="s">
        <v>11</v>
      </c>
      <c r="E2829" t="s">
        <v>21</v>
      </c>
      <c r="F2829" s="2">
        <v>1030.8499999999999</v>
      </c>
      <c r="G2829">
        <v>2</v>
      </c>
      <c r="H2829" s="3">
        <v>4.2</v>
      </c>
      <c r="I2829" t="s">
        <v>17</v>
      </c>
      <c r="J2829" s="1">
        <v>47389</v>
      </c>
      <c r="K2829" s="1">
        <f>Table2[[#This Row],[Order_Date]]+Table2[[#This Row],[Delivery_Time_Days]]</f>
        <v>47391</v>
      </c>
      <c r="L2829" t="str">
        <f>IF(Table2[[#This Row],[Customer_Age]]&lt;30,"Young",IF(Table2[[#This Row],[Customer_Age]]&lt;45,"Middle Age","Old"))</f>
        <v>Old</v>
      </c>
      <c r="M2829" s="3" t="str">
        <f>IF(Table2[[#This Row],[Delivery_Time_Days]]&gt;=7,Table2[[#This Row],[Customer_Rating]],"")</f>
        <v/>
      </c>
      <c r="N2829" s="3">
        <f>IF(Table2[[#This Row],[Delivery_Time_Days]]&lt;7,Table2[[#This Row],[Customer_Rating]],"")</f>
        <v>4.2</v>
      </c>
    </row>
    <row r="2830" spans="1:14" x14ac:dyDescent="0.3">
      <c r="A2830">
        <v>2829</v>
      </c>
      <c r="B2830">
        <v>56</v>
      </c>
      <c r="C2830" t="s">
        <v>23</v>
      </c>
      <c r="D2830" t="s">
        <v>20</v>
      </c>
      <c r="E2830" t="s">
        <v>21</v>
      </c>
      <c r="F2830" s="2">
        <v>149.09</v>
      </c>
      <c r="G2830">
        <v>9</v>
      </c>
      <c r="H2830" s="3">
        <v>2.7</v>
      </c>
      <c r="I2830" t="s">
        <v>17</v>
      </c>
      <c r="J2830" s="1">
        <v>47390</v>
      </c>
      <c r="K2830" s="1">
        <f>Table2[[#This Row],[Order_Date]]+Table2[[#This Row],[Delivery_Time_Days]]</f>
        <v>47399</v>
      </c>
      <c r="L2830" t="str">
        <f>IF(Table2[[#This Row],[Customer_Age]]&lt;30,"Young",IF(Table2[[#This Row],[Customer_Age]]&lt;45,"Middle Age","Old"))</f>
        <v>Old</v>
      </c>
      <c r="M2830" s="3">
        <f>IF(Table2[[#This Row],[Delivery_Time_Days]]&gt;=7,Table2[[#This Row],[Customer_Rating]],"")</f>
        <v>2.7</v>
      </c>
      <c r="N2830" s="3" t="str">
        <f>IF(Table2[[#This Row],[Delivery_Time_Days]]&lt;7,Table2[[#This Row],[Customer_Rating]],"")</f>
        <v/>
      </c>
    </row>
    <row r="2831" spans="1:14" x14ac:dyDescent="0.3">
      <c r="A2831">
        <v>2830</v>
      </c>
      <c r="B2831">
        <v>44</v>
      </c>
      <c r="C2831" t="s">
        <v>14</v>
      </c>
      <c r="D2831" t="s">
        <v>11</v>
      </c>
      <c r="E2831" t="s">
        <v>12</v>
      </c>
      <c r="F2831" s="2">
        <v>664.71</v>
      </c>
      <c r="G2831">
        <v>4</v>
      </c>
      <c r="H2831" s="3">
        <v>1.7</v>
      </c>
      <c r="I2831" t="s">
        <v>17</v>
      </c>
      <c r="J2831" s="1">
        <v>47391</v>
      </c>
      <c r="K2831" s="1">
        <f>Table2[[#This Row],[Order_Date]]+Table2[[#This Row],[Delivery_Time_Days]]</f>
        <v>47395</v>
      </c>
      <c r="L2831" t="str">
        <f>IF(Table2[[#This Row],[Customer_Age]]&lt;30,"Young",IF(Table2[[#This Row],[Customer_Age]]&lt;45,"Middle Age","Old"))</f>
        <v>Middle Age</v>
      </c>
      <c r="M2831" s="3" t="str">
        <f>IF(Table2[[#This Row],[Delivery_Time_Days]]&gt;=7,Table2[[#This Row],[Customer_Rating]],"")</f>
        <v/>
      </c>
      <c r="N2831" s="3">
        <f>IF(Table2[[#This Row],[Delivery_Time_Days]]&lt;7,Table2[[#This Row],[Customer_Rating]],"")</f>
        <v>1.7</v>
      </c>
    </row>
    <row r="2832" spans="1:14" x14ac:dyDescent="0.3">
      <c r="A2832">
        <v>2831</v>
      </c>
      <c r="B2832">
        <v>29</v>
      </c>
      <c r="C2832" t="s">
        <v>14</v>
      </c>
      <c r="D2832" t="s">
        <v>15</v>
      </c>
      <c r="E2832" t="s">
        <v>24</v>
      </c>
      <c r="F2832" s="2">
        <v>1215.8399999999999</v>
      </c>
      <c r="G2832">
        <v>5</v>
      </c>
      <c r="H2832" s="3">
        <v>3.4</v>
      </c>
      <c r="I2832" t="s">
        <v>17</v>
      </c>
      <c r="J2832" s="1">
        <v>47392</v>
      </c>
      <c r="K2832" s="1">
        <f>Table2[[#This Row],[Order_Date]]+Table2[[#This Row],[Delivery_Time_Days]]</f>
        <v>47397</v>
      </c>
      <c r="L2832" t="str">
        <f>IF(Table2[[#This Row],[Customer_Age]]&lt;30,"Young",IF(Table2[[#This Row],[Customer_Age]]&lt;45,"Middle Age","Old"))</f>
        <v>Young</v>
      </c>
      <c r="M2832" s="3" t="str">
        <f>IF(Table2[[#This Row],[Delivery_Time_Days]]&gt;=7,Table2[[#This Row],[Customer_Rating]],"")</f>
        <v/>
      </c>
      <c r="N2832" s="3">
        <f>IF(Table2[[#This Row],[Delivery_Time_Days]]&lt;7,Table2[[#This Row],[Customer_Rating]],"")</f>
        <v>3.4</v>
      </c>
    </row>
    <row r="2833" spans="1:14" x14ac:dyDescent="0.3">
      <c r="A2833">
        <v>2832</v>
      </c>
      <c r="B2833">
        <v>21</v>
      </c>
      <c r="C2833" t="s">
        <v>10</v>
      </c>
      <c r="D2833" t="s">
        <v>22</v>
      </c>
      <c r="E2833" t="s">
        <v>24</v>
      </c>
      <c r="F2833" s="2">
        <v>371.16</v>
      </c>
      <c r="G2833">
        <v>6</v>
      </c>
      <c r="H2833" s="3">
        <v>2.2999999999999998</v>
      </c>
      <c r="I2833" t="s">
        <v>13</v>
      </c>
      <c r="J2833" s="1">
        <v>47393</v>
      </c>
      <c r="K2833" s="1">
        <f>Table2[[#This Row],[Order_Date]]+Table2[[#This Row],[Delivery_Time_Days]]</f>
        <v>47399</v>
      </c>
      <c r="L2833" t="str">
        <f>IF(Table2[[#This Row],[Customer_Age]]&lt;30,"Young",IF(Table2[[#This Row],[Customer_Age]]&lt;45,"Middle Age","Old"))</f>
        <v>Young</v>
      </c>
      <c r="M2833" s="3" t="str">
        <f>IF(Table2[[#This Row],[Delivery_Time_Days]]&gt;=7,Table2[[#This Row],[Customer_Rating]],"")</f>
        <v/>
      </c>
      <c r="N2833" s="3">
        <f>IF(Table2[[#This Row],[Delivery_Time_Days]]&lt;7,Table2[[#This Row],[Customer_Rating]],"")</f>
        <v>2.2999999999999998</v>
      </c>
    </row>
    <row r="2834" spans="1:14" x14ac:dyDescent="0.3">
      <c r="A2834">
        <v>2833</v>
      </c>
      <c r="B2834">
        <v>26</v>
      </c>
      <c r="C2834" t="s">
        <v>10</v>
      </c>
      <c r="D2834" t="s">
        <v>18</v>
      </c>
      <c r="E2834" t="s">
        <v>12</v>
      </c>
      <c r="F2834" s="2">
        <v>9.7100000000000009</v>
      </c>
      <c r="G2834">
        <v>4</v>
      </c>
      <c r="H2834" s="3">
        <v>1.7</v>
      </c>
      <c r="I2834" t="s">
        <v>17</v>
      </c>
      <c r="J2834" s="1">
        <v>47394</v>
      </c>
      <c r="K2834" s="1">
        <f>Table2[[#This Row],[Order_Date]]+Table2[[#This Row],[Delivery_Time_Days]]</f>
        <v>47398</v>
      </c>
      <c r="L2834" t="str">
        <f>IF(Table2[[#This Row],[Customer_Age]]&lt;30,"Young",IF(Table2[[#This Row],[Customer_Age]]&lt;45,"Middle Age","Old"))</f>
        <v>Young</v>
      </c>
      <c r="M2834" s="3" t="str">
        <f>IF(Table2[[#This Row],[Delivery_Time_Days]]&gt;=7,Table2[[#This Row],[Customer_Rating]],"")</f>
        <v/>
      </c>
      <c r="N2834" s="3">
        <f>IF(Table2[[#This Row],[Delivery_Time_Days]]&lt;7,Table2[[#This Row],[Customer_Rating]],"")</f>
        <v>1.7</v>
      </c>
    </row>
    <row r="2835" spans="1:14" x14ac:dyDescent="0.3">
      <c r="A2835">
        <v>2834</v>
      </c>
      <c r="B2835">
        <v>22</v>
      </c>
      <c r="C2835" t="s">
        <v>14</v>
      </c>
      <c r="D2835" t="s">
        <v>18</v>
      </c>
      <c r="E2835" t="s">
        <v>16</v>
      </c>
      <c r="F2835" s="2">
        <v>106.72</v>
      </c>
      <c r="G2835">
        <v>2</v>
      </c>
      <c r="H2835" s="3">
        <v>3</v>
      </c>
      <c r="I2835" t="s">
        <v>13</v>
      </c>
      <c r="J2835" s="1">
        <v>47395</v>
      </c>
      <c r="K2835" s="1">
        <f>Table2[[#This Row],[Order_Date]]+Table2[[#This Row],[Delivery_Time_Days]]</f>
        <v>47397</v>
      </c>
      <c r="L2835" t="str">
        <f>IF(Table2[[#This Row],[Customer_Age]]&lt;30,"Young",IF(Table2[[#This Row],[Customer_Age]]&lt;45,"Middle Age","Old"))</f>
        <v>Young</v>
      </c>
      <c r="M2835" s="3" t="str">
        <f>IF(Table2[[#This Row],[Delivery_Time_Days]]&gt;=7,Table2[[#This Row],[Customer_Rating]],"")</f>
        <v/>
      </c>
      <c r="N2835" s="3">
        <f>IF(Table2[[#This Row],[Delivery_Time_Days]]&lt;7,Table2[[#This Row],[Customer_Rating]],"")</f>
        <v>3</v>
      </c>
    </row>
    <row r="2836" spans="1:14" x14ac:dyDescent="0.3">
      <c r="A2836">
        <v>2835</v>
      </c>
      <c r="B2836">
        <v>39</v>
      </c>
      <c r="C2836" t="s">
        <v>23</v>
      </c>
      <c r="D2836" t="s">
        <v>11</v>
      </c>
      <c r="E2836" t="s">
        <v>16</v>
      </c>
      <c r="F2836" s="2">
        <v>1110.6300000000001</v>
      </c>
      <c r="G2836">
        <v>10</v>
      </c>
      <c r="H2836" s="3">
        <v>2</v>
      </c>
      <c r="I2836" t="s">
        <v>17</v>
      </c>
      <c r="J2836" s="1">
        <v>47396</v>
      </c>
      <c r="K2836" s="1">
        <f>Table2[[#This Row],[Order_Date]]+Table2[[#This Row],[Delivery_Time_Days]]</f>
        <v>47406</v>
      </c>
      <c r="L2836" t="str">
        <f>IF(Table2[[#This Row],[Customer_Age]]&lt;30,"Young",IF(Table2[[#This Row],[Customer_Age]]&lt;45,"Middle Age","Old"))</f>
        <v>Middle Age</v>
      </c>
      <c r="M2836" s="3">
        <f>IF(Table2[[#This Row],[Delivery_Time_Days]]&gt;=7,Table2[[#This Row],[Customer_Rating]],"")</f>
        <v>2</v>
      </c>
      <c r="N2836" s="3" t="str">
        <f>IF(Table2[[#This Row],[Delivery_Time_Days]]&lt;7,Table2[[#This Row],[Customer_Rating]],"")</f>
        <v/>
      </c>
    </row>
    <row r="2837" spans="1:14" x14ac:dyDescent="0.3">
      <c r="A2837">
        <v>2836</v>
      </c>
      <c r="B2837">
        <v>25</v>
      </c>
      <c r="C2837" t="s">
        <v>14</v>
      </c>
      <c r="D2837" t="s">
        <v>20</v>
      </c>
      <c r="E2837" t="s">
        <v>16</v>
      </c>
      <c r="F2837" s="2">
        <v>275.58999999999997</v>
      </c>
      <c r="G2837">
        <v>8</v>
      </c>
      <c r="H2837" s="3">
        <v>2.2000000000000002</v>
      </c>
      <c r="I2837" t="s">
        <v>13</v>
      </c>
      <c r="J2837" s="1">
        <v>47397</v>
      </c>
      <c r="K2837" s="1">
        <f>Table2[[#This Row],[Order_Date]]+Table2[[#This Row],[Delivery_Time_Days]]</f>
        <v>47405</v>
      </c>
      <c r="L2837" t="str">
        <f>IF(Table2[[#This Row],[Customer_Age]]&lt;30,"Young",IF(Table2[[#This Row],[Customer_Age]]&lt;45,"Middle Age","Old"))</f>
        <v>Young</v>
      </c>
      <c r="M2837" s="3">
        <f>IF(Table2[[#This Row],[Delivery_Time_Days]]&gt;=7,Table2[[#This Row],[Customer_Rating]],"")</f>
        <v>2.2000000000000002</v>
      </c>
      <c r="N2837" s="3" t="str">
        <f>IF(Table2[[#This Row],[Delivery_Time_Days]]&lt;7,Table2[[#This Row],[Customer_Rating]],"")</f>
        <v/>
      </c>
    </row>
    <row r="2838" spans="1:14" x14ac:dyDescent="0.3">
      <c r="A2838">
        <v>2837</v>
      </c>
      <c r="B2838">
        <v>65</v>
      </c>
      <c r="C2838" t="s">
        <v>14</v>
      </c>
      <c r="D2838" t="s">
        <v>25</v>
      </c>
      <c r="E2838" t="s">
        <v>16</v>
      </c>
      <c r="F2838" s="2">
        <v>1067.5</v>
      </c>
      <c r="G2838">
        <v>9</v>
      </c>
      <c r="H2838" s="3">
        <v>1.7</v>
      </c>
      <c r="I2838" t="s">
        <v>17</v>
      </c>
      <c r="J2838" s="1">
        <v>47398</v>
      </c>
      <c r="K2838" s="1">
        <f>Table2[[#This Row],[Order_Date]]+Table2[[#This Row],[Delivery_Time_Days]]</f>
        <v>47407</v>
      </c>
      <c r="L2838" t="str">
        <f>IF(Table2[[#This Row],[Customer_Age]]&lt;30,"Young",IF(Table2[[#This Row],[Customer_Age]]&lt;45,"Middle Age","Old"))</f>
        <v>Old</v>
      </c>
      <c r="M2838" s="3">
        <f>IF(Table2[[#This Row],[Delivery_Time_Days]]&gt;=7,Table2[[#This Row],[Customer_Rating]],"")</f>
        <v>1.7</v>
      </c>
      <c r="N2838" s="3" t="str">
        <f>IF(Table2[[#This Row],[Delivery_Time_Days]]&lt;7,Table2[[#This Row],[Customer_Rating]],"")</f>
        <v/>
      </c>
    </row>
    <row r="2839" spans="1:14" x14ac:dyDescent="0.3">
      <c r="A2839">
        <v>2838</v>
      </c>
      <c r="B2839">
        <v>34</v>
      </c>
      <c r="C2839" t="s">
        <v>10</v>
      </c>
      <c r="D2839" t="s">
        <v>25</v>
      </c>
      <c r="E2839" t="s">
        <v>21</v>
      </c>
      <c r="F2839" s="2">
        <v>529.6</v>
      </c>
      <c r="G2839">
        <v>14</v>
      </c>
      <c r="H2839" s="3">
        <v>3.1</v>
      </c>
      <c r="I2839" t="s">
        <v>13</v>
      </c>
      <c r="J2839" s="1">
        <v>47399</v>
      </c>
      <c r="K2839" s="1">
        <f>Table2[[#This Row],[Order_Date]]+Table2[[#This Row],[Delivery_Time_Days]]</f>
        <v>47413</v>
      </c>
      <c r="L2839" t="str">
        <f>IF(Table2[[#This Row],[Customer_Age]]&lt;30,"Young",IF(Table2[[#This Row],[Customer_Age]]&lt;45,"Middle Age","Old"))</f>
        <v>Middle Age</v>
      </c>
      <c r="M2839" s="3">
        <f>IF(Table2[[#This Row],[Delivery_Time_Days]]&gt;=7,Table2[[#This Row],[Customer_Rating]],"")</f>
        <v>3.1</v>
      </c>
      <c r="N2839" s="3" t="str">
        <f>IF(Table2[[#This Row],[Delivery_Time_Days]]&lt;7,Table2[[#This Row],[Customer_Rating]],"")</f>
        <v/>
      </c>
    </row>
    <row r="2840" spans="1:14" x14ac:dyDescent="0.3">
      <c r="A2840">
        <v>2839</v>
      </c>
      <c r="B2840">
        <v>66</v>
      </c>
      <c r="C2840" t="s">
        <v>23</v>
      </c>
      <c r="D2840" t="s">
        <v>18</v>
      </c>
      <c r="E2840" t="s">
        <v>19</v>
      </c>
      <c r="F2840" s="2">
        <v>1366.07</v>
      </c>
      <c r="G2840">
        <v>11</v>
      </c>
      <c r="H2840" s="3">
        <v>1.3</v>
      </c>
      <c r="I2840" t="s">
        <v>17</v>
      </c>
      <c r="J2840" s="1">
        <v>47400</v>
      </c>
      <c r="K2840" s="1">
        <f>Table2[[#This Row],[Order_Date]]+Table2[[#This Row],[Delivery_Time_Days]]</f>
        <v>47411</v>
      </c>
      <c r="L2840" t="str">
        <f>IF(Table2[[#This Row],[Customer_Age]]&lt;30,"Young",IF(Table2[[#This Row],[Customer_Age]]&lt;45,"Middle Age","Old"))</f>
        <v>Old</v>
      </c>
      <c r="M2840" s="3">
        <f>IF(Table2[[#This Row],[Delivery_Time_Days]]&gt;=7,Table2[[#This Row],[Customer_Rating]],"")</f>
        <v>1.3</v>
      </c>
      <c r="N2840" s="3" t="str">
        <f>IF(Table2[[#This Row],[Delivery_Time_Days]]&lt;7,Table2[[#This Row],[Customer_Rating]],"")</f>
        <v/>
      </c>
    </row>
    <row r="2841" spans="1:14" x14ac:dyDescent="0.3">
      <c r="A2841">
        <v>2840</v>
      </c>
      <c r="B2841">
        <v>52</v>
      </c>
      <c r="C2841" t="s">
        <v>10</v>
      </c>
      <c r="D2841" t="s">
        <v>18</v>
      </c>
      <c r="E2841" t="s">
        <v>19</v>
      </c>
      <c r="F2841" s="2">
        <v>263.20999999999998</v>
      </c>
      <c r="G2841">
        <v>9</v>
      </c>
      <c r="H2841" s="3">
        <v>2.4</v>
      </c>
      <c r="I2841" t="s">
        <v>13</v>
      </c>
      <c r="J2841" s="1">
        <v>47401</v>
      </c>
      <c r="K2841" s="1">
        <f>Table2[[#This Row],[Order_Date]]+Table2[[#This Row],[Delivery_Time_Days]]</f>
        <v>47410</v>
      </c>
      <c r="L2841" t="str">
        <f>IF(Table2[[#This Row],[Customer_Age]]&lt;30,"Young",IF(Table2[[#This Row],[Customer_Age]]&lt;45,"Middle Age","Old"))</f>
        <v>Old</v>
      </c>
      <c r="M2841" s="3">
        <f>IF(Table2[[#This Row],[Delivery_Time_Days]]&gt;=7,Table2[[#This Row],[Customer_Rating]],"")</f>
        <v>2.4</v>
      </c>
      <c r="N2841" s="3" t="str">
        <f>IF(Table2[[#This Row],[Delivery_Time_Days]]&lt;7,Table2[[#This Row],[Customer_Rating]],"")</f>
        <v/>
      </c>
    </row>
    <row r="2842" spans="1:14" x14ac:dyDescent="0.3">
      <c r="A2842">
        <v>2841</v>
      </c>
      <c r="B2842">
        <v>24</v>
      </c>
      <c r="C2842" t="s">
        <v>23</v>
      </c>
      <c r="D2842" t="s">
        <v>20</v>
      </c>
      <c r="E2842" t="s">
        <v>21</v>
      </c>
      <c r="F2842" s="2">
        <v>1429.49</v>
      </c>
      <c r="G2842">
        <v>11</v>
      </c>
      <c r="H2842" s="3">
        <v>1.6</v>
      </c>
      <c r="I2842" t="s">
        <v>17</v>
      </c>
      <c r="J2842" s="1">
        <v>47402</v>
      </c>
      <c r="K2842" s="1">
        <f>Table2[[#This Row],[Order_Date]]+Table2[[#This Row],[Delivery_Time_Days]]</f>
        <v>47413</v>
      </c>
      <c r="L2842" t="str">
        <f>IF(Table2[[#This Row],[Customer_Age]]&lt;30,"Young",IF(Table2[[#This Row],[Customer_Age]]&lt;45,"Middle Age","Old"))</f>
        <v>Young</v>
      </c>
      <c r="M2842" s="3">
        <f>IF(Table2[[#This Row],[Delivery_Time_Days]]&gt;=7,Table2[[#This Row],[Customer_Rating]],"")</f>
        <v>1.6</v>
      </c>
      <c r="N2842" s="3" t="str">
        <f>IF(Table2[[#This Row],[Delivery_Time_Days]]&lt;7,Table2[[#This Row],[Customer_Rating]],"")</f>
        <v/>
      </c>
    </row>
    <row r="2843" spans="1:14" x14ac:dyDescent="0.3">
      <c r="A2843">
        <v>2842</v>
      </c>
      <c r="B2843">
        <v>58</v>
      </c>
      <c r="C2843" t="s">
        <v>14</v>
      </c>
      <c r="D2843" t="s">
        <v>25</v>
      </c>
      <c r="E2843" t="s">
        <v>24</v>
      </c>
      <c r="F2843" s="2">
        <v>286.48</v>
      </c>
      <c r="G2843">
        <v>2</v>
      </c>
      <c r="H2843" s="3">
        <v>1.5</v>
      </c>
      <c r="I2843" t="s">
        <v>13</v>
      </c>
      <c r="J2843" s="1">
        <v>47403</v>
      </c>
      <c r="K2843" s="1">
        <f>Table2[[#This Row],[Order_Date]]+Table2[[#This Row],[Delivery_Time_Days]]</f>
        <v>47405</v>
      </c>
      <c r="L2843" t="str">
        <f>IF(Table2[[#This Row],[Customer_Age]]&lt;30,"Young",IF(Table2[[#This Row],[Customer_Age]]&lt;45,"Middle Age","Old"))</f>
        <v>Old</v>
      </c>
      <c r="M2843" s="3" t="str">
        <f>IF(Table2[[#This Row],[Delivery_Time_Days]]&gt;=7,Table2[[#This Row],[Customer_Rating]],"")</f>
        <v/>
      </c>
      <c r="N2843" s="3">
        <f>IF(Table2[[#This Row],[Delivery_Time_Days]]&lt;7,Table2[[#This Row],[Customer_Rating]],"")</f>
        <v>1.5</v>
      </c>
    </row>
    <row r="2844" spans="1:14" x14ac:dyDescent="0.3">
      <c r="A2844">
        <v>2843</v>
      </c>
      <c r="B2844">
        <v>54</v>
      </c>
      <c r="C2844" t="s">
        <v>14</v>
      </c>
      <c r="D2844" t="s">
        <v>15</v>
      </c>
      <c r="E2844" t="s">
        <v>16</v>
      </c>
      <c r="F2844" s="2">
        <v>438.72</v>
      </c>
      <c r="G2844">
        <v>10</v>
      </c>
      <c r="H2844" s="3">
        <v>4.9000000000000004</v>
      </c>
      <c r="I2844" t="s">
        <v>17</v>
      </c>
      <c r="J2844" s="1">
        <v>47404</v>
      </c>
      <c r="K2844" s="1">
        <f>Table2[[#This Row],[Order_Date]]+Table2[[#This Row],[Delivery_Time_Days]]</f>
        <v>47414</v>
      </c>
      <c r="L2844" t="str">
        <f>IF(Table2[[#This Row],[Customer_Age]]&lt;30,"Young",IF(Table2[[#This Row],[Customer_Age]]&lt;45,"Middle Age","Old"))</f>
        <v>Old</v>
      </c>
      <c r="M2844" s="3">
        <f>IF(Table2[[#This Row],[Delivery_Time_Days]]&gt;=7,Table2[[#This Row],[Customer_Rating]],"")</f>
        <v>4.9000000000000004</v>
      </c>
      <c r="N2844" s="3" t="str">
        <f>IF(Table2[[#This Row],[Delivery_Time_Days]]&lt;7,Table2[[#This Row],[Customer_Rating]],"")</f>
        <v/>
      </c>
    </row>
    <row r="2845" spans="1:14" x14ac:dyDescent="0.3">
      <c r="A2845">
        <v>2844</v>
      </c>
      <c r="B2845">
        <v>55</v>
      </c>
      <c r="C2845" t="s">
        <v>23</v>
      </c>
      <c r="D2845" t="s">
        <v>20</v>
      </c>
      <c r="E2845" t="s">
        <v>12</v>
      </c>
      <c r="F2845" s="2">
        <v>1452.88</v>
      </c>
      <c r="G2845">
        <v>5</v>
      </c>
      <c r="H2845" s="3">
        <v>1.6</v>
      </c>
      <c r="I2845" t="s">
        <v>13</v>
      </c>
      <c r="J2845" s="1">
        <v>47405</v>
      </c>
      <c r="K2845" s="1">
        <f>Table2[[#This Row],[Order_Date]]+Table2[[#This Row],[Delivery_Time_Days]]</f>
        <v>47410</v>
      </c>
      <c r="L2845" t="str">
        <f>IF(Table2[[#This Row],[Customer_Age]]&lt;30,"Young",IF(Table2[[#This Row],[Customer_Age]]&lt;45,"Middle Age","Old"))</f>
        <v>Old</v>
      </c>
      <c r="M2845" s="3" t="str">
        <f>IF(Table2[[#This Row],[Delivery_Time_Days]]&gt;=7,Table2[[#This Row],[Customer_Rating]],"")</f>
        <v/>
      </c>
      <c r="N2845" s="3">
        <f>IF(Table2[[#This Row],[Delivery_Time_Days]]&lt;7,Table2[[#This Row],[Customer_Rating]],"")</f>
        <v>1.6</v>
      </c>
    </row>
    <row r="2846" spans="1:14" x14ac:dyDescent="0.3">
      <c r="A2846">
        <v>2845</v>
      </c>
      <c r="B2846">
        <v>49</v>
      </c>
      <c r="C2846" t="s">
        <v>23</v>
      </c>
      <c r="D2846" t="s">
        <v>11</v>
      </c>
      <c r="E2846" t="s">
        <v>21</v>
      </c>
      <c r="F2846" s="2">
        <v>697.09</v>
      </c>
      <c r="G2846">
        <v>10</v>
      </c>
      <c r="H2846" s="3">
        <v>2.6</v>
      </c>
      <c r="I2846" t="s">
        <v>13</v>
      </c>
      <c r="J2846" s="1">
        <v>47406</v>
      </c>
      <c r="K2846" s="1">
        <f>Table2[[#This Row],[Order_Date]]+Table2[[#This Row],[Delivery_Time_Days]]</f>
        <v>47416</v>
      </c>
      <c r="L2846" t="str">
        <f>IF(Table2[[#This Row],[Customer_Age]]&lt;30,"Young",IF(Table2[[#This Row],[Customer_Age]]&lt;45,"Middle Age","Old"))</f>
        <v>Old</v>
      </c>
      <c r="M2846" s="3">
        <f>IF(Table2[[#This Row],[Delivery_Time_Days]]&gt;=7,Table2[[#This Row],[Customer_Rating]],"")</f>
        <v>2.6</v>
      </c>
      <c r="N2846" s="3" t="str">
        <f>IF(Table2[[#This Row],[Delivery_Time_Days]]&lt;7,Table2[[#This Row],[Customer_Rating]],"")</f>
        <v/>
      </c>
    </row>
    <row r="2847" spans="1:14" x14ac:dyDescent="0.3">
      <c r="A2847">
        <v>2846</v>
      </c>
      <c r="B2847">
        <v>54</v>
      </c>
      <c r="C2847" t="s">
        <v>10</v>
      </c>
      <c r="D2847" t="s">
        <v>20</v>
      </c>
      <c r="E2847" t="s">
        <v>21</v>
      </c>
      <c r="F2847" s="2">
        <v>494.18</v>
      </c>
      <c r="G2847">
        <v>10</v>
      </c>
      <c r="H2847" s="3">
        <v>4.5999999999999996</v>
      </c>
      <c r="I2847" t="s">
        <v>17</v>
      </c>
      <c r="J2847" s="1">
        <v>47407</v>
      </c>
      <c r="K2847" s="1">
        <f>Table2[[#This Row],[Order_Date]]+Table2[[#This Row],[Delivery_Time_Days]]</f>
        <v>47417</v>
      </c>
      <c r="L2847" t="str">
        <f>IF(Table2[[#This Row],[Customer_Age]]&lt;30,"Young",IF(Table2[[#This Row],[Customer_Age]]&lt;45,"Middle Age","Old"))</f>
        <v>Old</v>
      </c>
      <c r="M2847" s="3">
        <f>IF(Table2[[#This Row],[Delivery_Time_Days]]&gt;=7,Table2[[#This Row],[Customer_Rating]],"")</f>
        <v>4.5999999999999996</v>
      </c>
      <c r="N2847" s="3" t="str">
        <f>IF(Table2[[#This Row],[Delivery_Time_Days]]&lt;7,Table2[[#This Row],[Customer_Rating]],"")</f>
        <v/>
      </c>
    </row>
    <row r="2848" spans="1:14" x14ac:dyDescent="0.3">
      <c r="A2848">
        <v>2847</v>
      </c>
      <c r="B2848">
        <v>40</v>
      </c>
      <c r="C2848" t="s">
        <v>23</v>
      </c>
      <c r="D2848" t="s">
        <v>18</v>
      </c>
      <c r="E2848" t="s">
        <v>19</v>
      </c>
      <c r="F2848" s="2">
        <v>1327.96</v>
      </c>
      <c r="G2848">
        <v>9</v>
      </c>
      <c r="H2848" s="3">
        <v>2.8</v>
      </c>
      <c r="I2848" t="s">
        <v>13</v>
      </c>
      <c r="J2848" s="1">
        <v>47408</v>
      </c>
      <c r="K2848" s="1">
        <f>Table2[[#This Row],[Order_Date]]+Table2[[#This Row],[Delivery_Time_Days]]</f>
        <v>47417</v>
      </c>
      <c r="L2848" t="str">
        <f>IF(Table2[[#This Row],[Customer_Age]]&lt;30,"Young",IF(Table2[[#This Row],[Customer_Age]]&lt;45,"Middle Age","Old"))</f>
        <v>Middle Age</v>
      </c>
      <c r="M2848" s="3">
        <f>IF(Table2[[#This Row],[Delivery_Time_Days]]&gt;=7,Table2[[#This Row],[Customer_Rating]],"")</f>
        <v>2.8</v>
      </c>
      <c r="N2848" s="3" t="str">
        <f>IF(Table2[[#This Row],[Delivery_Time_Days]]&lt;7,Table2[[#This Row],[Customer_Rating]],"")</f>
        <v/>
      </c>
    </row>
    <row r="2849" spans="1:14" x14ac:dyDescent="0.3">
      <c r="A2849">
        <v>2848</v>
      </c>
      <c r="B2849">
        <v>57</v>
      </c>
      <c r="C2849" t="s">
        <v>14</v>
      </c>
      <c r="D2849" t="s">
        <v>18</v>
      </c>
      <c r="E2849" t="s">
        <v>21</v>
      </c>
      <c r="F2849" s="2">
        <v>1448.97</v>
      </c>
      <c r="G2849">
        <v>8</v>
      </c>
      <c r="H2849" s="3">
        <v>4.7</v>
      </c>
      <c r="I2849" t="s">
        <v>13</v>
      </c>
      <c r="J2849" s="1">
        <v>47409</v>
      </c>
      <c r="K2849" s="1">
        <f>Table2[[#This Row],[Order_Date]]+Table2[[#This Row],[Delivery_Time_Days]]</f>
        <v>47417</v>
      </c>
      <c r="L2849" t="str">
        <f>IF(Table2[[#This Row],[Customer_Age]]&lt;30,"Young",IF(Table2[[#This Row],[Customer_Age]]&lt;45,"Middle Age","Old"))</f>
        <v>Old</v>
      </c>
      <c r="M2849" s="3">
        <f>IF(Table2[[#This Row],[Delivery_Time_Days]]&gt;=7,Table2[[#This Row],[Customer_Rating]],"")</f>
        <v>4.7</v>
      </c>
      <c r="N2849" s="3" t="str">
        <f>IF(Table2[[#This Row],[Delivery_Time_Days]]&lt;7,Table2[[#This Row],[Customer_Rating]],"")</f>
        <v/>
      </c>
    </row>
    <row r="2850" spans="1:14" x14ac:dyDescent="0.3">
      <c r="A2850">
        <v>2849</v>
      </c>
      <c r="B2850">
        <v>51</v>
      </c>
      <c r="C2850" t="s">
        <v>10</v>
      </c>
      <c r="D2850" t="s">
        <v>18</v>
      </c>
      <c r="E2850" t="s">
        <v>21</v>
      </c>
      <c r="F2850" s="2">
        <v>231.32</v>
      </c>
      <c r="G2850">
        <v>8</v>
      </c>
      <c r="H2850" s="3">
        <v>4.7</v>
      </c>
      <c r="I2850" t="s">
        <v>17</v>
      </c>
      <c r="J2850" s="1">
        <v>47410</v>
      </c>
      <c r="K2850" s="1">
        <f>Table2[[#This Row],[Order_Date]]+Table2[[#This Row],[Delivery_Time_Days]]</f>
        <v>47418</v>
      </c>
      <c r="L2850" t="str">
        <f>IF(Table2[[#This Row],[Customer_Age]]&lt;30,"Young",IF(Table2[[#This Row],[Customer_Age]]&lt;45,"Middle Age","Old"))</f>
        <v>Old</v>
      </c>
      <c r="M2850" s="3">
        <f>IF(Table2[[#This Row],[Delivery_Time_Days]]&gt;=7,Table2[[#This Row],[Customer_Rating]],"")</f>
        <v>4.7</v>
      </c>
      <c r="N2850" s="3" t="str">
        <f>IF(Table2[[#This Row],[Delivery_Time_Days]]&lt;7,Table2[[#This Row],[Customer_Rating]],"")</f>
        <v/>
      </c>
    </row>
    <row r="2851" spans="1:14" x14ac:dyDescent="0.3">
      <c r="A2851">
        <v>2850</v>
      </c>
      <c r="B2851">
        <v>19</v>
      </c>
      <c r="C2851" t="s">
        <v>10</v>
      </c>
      <c r="D2851" t="s">
        <v>25</v>
      </c>
      <c r="E2851" t="s">
        <v>16</v>
      </c>
      <c r="F2851" s="2">
        <v>1302.5</v>
      </c>
      <c r="G2851">
        <v>11</v>
      </c>
      <c r="H2851" s="3">
        <v>2.1</v>
      </c>
      <c r="I2851" t="s">
        <v>13</v>
      </c>
      <c r="J2851" s="1">
        <v>47411</v>
      </c>
      <c r="K2851" s="1">
        <f>Table2[[#This Row],[Order_Date]]+Table2[[#This Row],[Delivery_Time_Days]]</f>
        <v>47422</v>
      </c>
      <c r="L2851" t="str">
        <f>IF(Table2[[#This Row],[Customer_Age]]&lt;30,"Young",IF(Table2[[#This Row],[Customer_Age]]&lt;45,"Middle Age","Old"))</f>
        <v>Young</v>
      </c>
      <c r="M2851" s="3">
        <f>IF(Table2[[#This Row],[Delivery_Time_Days]]&gt;=7,Table2[[#This Row],[Customer_Rating]],"")</f>
        <v>2.1</v>
      </c>
      <c r="N2851" s="3" t="str">
        <f>IF(Table2[[#This Row],[Delivery_Time_Days]]&lt;7,Table2[[#This Row],[Customer_Rating]],"")</f>
        <v/>
      </c>
    </row>
    <row r="2852" spans="1:14" x14ac:dyDescent="0.3">
      <c r="A2852">
        <v>2851</v>
      </c>
      <c r="B2852">
        <v>36</v>
      </c>
      <c r="C2852" t="s">
        <v>10</v>
      </c>
      <c r="D2852" t="s">
        <v>18</v>
      </c>
      <c r="E2852" t="s">
        <v>19</v>
      </c>
      <c r="F2852" s="2">
        <v>62.04</v>
      </c>
      <c r="G2852">
        <v>7</v>
      </c>
      <c r="H2852" s="3">
        <v>2.7</v>
      </c>
      <c r="I2852" t="s">
        <v>17</v>
      </c>
      <c r="J2852" s="1">
        <v>47412</v>
      </c>
      <c r="K2852" s="1">
        <f>Table2[[#This Row],[Order_Date]]+Table2[[#This Row],[Delivery_Time_Days]]</f>
        <v>47419</v>
      </c>
      <c r="L2852" t="str">
        <f>IF(Table2[[#This Row],[Customer_Age]]&lt;30,"Young",IF(Table2[[#This Row],[Customer_Age]]&lt;45,"Middle Age","Old"))</f>
        <v>Middle Age</v>
      </c>
      <c r="M2852" s="3">
        <f>IF(Table2[[#This Row],[Delivery_Time_Days]]&gt;=7,Table2[[#This Row],[Customer_Rating]],"")</f>
        <v>2.7</v>
      </c>
      <c r="N2852" s="3" t="str">
        <f>IF(Table2[[#This Row],[Delivery_Time_Days]]&lt;7,Table2[[#This Row],[Customer_Rating]],"")</f>
        <v/>
      </c>
    </row>
    <row r="2853" spans="1:14" x14ac:dyDescent="0.3">
      <c r="A2853">
        <v>2852</v>
      </c>
      <c r="B2853">
        <v>48</v>
      </c>
      <c r="C2853" t="s">
        <v>14</v>
      </c>
      <c r="D2853" t="s">
        <v>25</v>
      </c>
      <c r="E2853" t="s">
        <v>21</v>
      </c>
      <c r="F2853" s="2">
        <v>177.84</v>
      </c>
      <c r="G2853">
        <v>7</v>
      </c>
      <c r="H2853" s="3">
        <v>4.7</v>
      </c>
      <c r="I2853" t="s">
        <v>17</v>
      </c>
      <c r="J2853" s="1">
        <v>47413</v>
      </c>
      <c r="K2853" s="1">
        <f>Table2[[#This Row],[Order_Date]]+Table2[[#This Row],[Delivery_Time_Days]]</f>
        <v>47420</v>
      </c>
      <c r="L2853" t="str">
        <f>IF(Table2[[#This Row],[Customer_Age]]&lt;30,"Young",IF(Table2[[#This Row],[Customer_Age]]&lt;45,"Middle Age","Old"))</f>
        <v>Old</v>
      </c>
      <c r="M2853" s="3">
        <f>IF(Table2[[#This Row],[Delivery_Time_Days]]&gt;=7,Table2[[#This Row],[Customer_Rating]],"")</f>
        <v>4.7</v>
      </c>
      <c r="N2853" s="3" t="str">
        <f>IF(Table2[[#This Row],[Delivery_Time_Days]]&lt;7,Table2[[#This Row],[Customer_Rating]],"")</f>
        <v/>
      </c>
    </row>
    <row r="2854" spans="1:14" x14ac:dyDescent="0.3">
      <c r="A2854">
        <v>2853</v>
      </c>
      <c r="B2854">
        <v>30</v>
      </c>
      <c r="C2854" t="s">
        <v>10</v>
      </c>
      <c r="D2854" t="s">
        <v>18</v>
      </c>
      <c r="E2854" t="s">
        <v>21</v>
      </c>
      <c r="F2854" s="2">
        <v>910.83</v>
      </c>
      <c r="G2854">
        <v>11</v>
      </c>
      <c r="H2854" s="3">
        <v>3.5</v>
      </c>
      <c r="I2854" t="s">
        <v>13</v>
      </c>
      <c r="J2854" s="1">
        <v>47414</v>
      </c>
      <c r="K2854" s="1">
        <f>Table2[[#This Row],[Order_Date]]+Table2[[#This Row],[Delivery_Time_Days]]</f>
        <v>47425</v>
      </c>
      <c r="L2854" t="str">
        <f>IF(Table2[[#This Row],[Customer_Age]]&lt;30,"Young",IF(Table2[[#This Row],[Customer_Age]]&lt;45,"Middle Age","Old"))</f>
        <v>Middle Age</v>
      </c>
      <c r="M2854" s="3">
        <f>IF(Table2[[#This Row],[Delivery_Time_Days]]&gt;=7,Table2[[#This Row],[Customer_Rating]],"")</f>
        <v>3.5</v>
      </c>
      <c r="N2854" s="3" t="str">
        <f>IF(Table2[[#This Row],[Delivery_Time_Days]]&lt;7,Table2[[#This Row],[Customer_Rating]],"")</f>
        <v/>
      </c>
    </row>
    <row r="2855" spans="1:14" x14ac:dyDescent="0.3">
      <c r="A2855">
        <v>2854</v>
      </c>
      <c r="B2855">
        <v>60</v>
      </c>
      <c r="C2855" t="s">
        <v>23</v>
      </c>
      <c r="D2855" t="s">
        <v>11</v>
      </c>
      <c r="E2855" t="s">
        <v>19</v>
      </c>
      <c r="F2855" s="2">
        <v>368.7</v>
      </c>
      <c r="G2855">
        <v>3</v>
      </c>
      <c r="H2855" s="3">
        <v>3.2</v>
      </c>
      <c r="I2855" t="s">
        <v>17</v>
      </c>
      <c r="J2855" s="1">
        <v>47415</v>
      </c>
      <c r="K2855" s="1">
        <f>Table2[[#This Row],[Order_Date]]+Table2[[#This Row],[Delivery_Time_Days]]</f>
        <v>47418</v>
      </c>
      <c r="L2855" t="str">
        <f>IF(Table2[[#This Row],[Customer_Age]]&lt;30,"Young",IF(Table2[[#This Row],[Customer_Age]]&lt;45,"Middle Age","Old"))</f>
        <v>Old</v>
      </c>
      <c r="M2855" s="3" t="str">
        <f>IF(Table2[[#This Row],[Delivery_Time_Days]]&gt;=7,Table2[[#This Row],[Customer_Rating]],"")</f>
        <v/>
      </c>
      <c r="N2855" s="3">
        <f>IF(Table2[[#This Row],[Delivery_Time_Days]]&lt;7,Table2[[#This Row],[Customer_Rating]],"")</f>
        <v>3.2</v>
      </c>
    </row>
    <row r="2856" spans="1:14" x14ac:dyDescent="0.3">
      <c r="A2856">
        <v>2855</v>
      </c>
      <c r="B2856">
        <v>36</v>
      </c>
      <c r="C2856" t="s">
        <v>23</v>
      </c>
      <c r="D2856" t="s">
        <v>15</v>
      </c>
      <c r="E2856" t="s">
        <v>21</v>
      </c>
      <c r="F2856" s="2">
        <v>1091.57</v>
      </c>
      <c r="G2856">
        <v>9</v>
      </c>
      <c r="H2856" s="3">
        <v>3.3</v>
      </c>
      <c r="I2856" t="s">
        <v>13</v>
      </c>
      <c r="J2856" s="1">
        <v>47416</v>
      </c>
      <c r="K2856" s="1">
        <f>Table2[[#This Row],[Order_Date]]+Table2[[#This Row],[Delivery_Time_Days]]</f>
        <v>47425</v>
      </c>
      <c r="L2856" t="str">
        <f>IF(Table2[[#This Row],[Customer_Age]]&lt;30,"Young",IF(Table2[[#This Row],[Customer_Age]]&lt;45,"Middle Age","Old"))</f>
        <v>Middle Age</v>
      </c>
      <c r="M2856" s="3">
        <f>IF(Table2[[#This Row],[Delivery_Time_Days]]&gt;=7,Table2[[#This Row],[Customer_Rating]],"")</f>
        <v>3.3</v>
      </c>
      <c r="N2856" s="3" t="str">
        <f>IF(Table2[[#This Row],[Delivery_Time_Days]]&lt;7,Table2[[#This Row],[Customer_Rating]],"")</f>
        <v/>
      </c>
    </row>
    <row r="2857" spans="1:14" x14ac:dyDescent="0.3">
      <c r="A2857">
        <v>2856</v>
      </c>
      <c r="B2857">
        <v>18</v>
      </c>
      <c r="C2857" t="s">
        <v>14</v>
      </c>
      <c r="D2857" t="s">
        <v>18</v>
      </c>
      <c r="E2857" t="s">
        <v>12</v>
      </c>
      <c r="F2857" s="2">
        <v>42.16</v>
      </c>
      <c r="G2857">
        <v>12</v>
      </c>
      <c r="H2857" s="3">
        <v>2</v>
      </c>
      <c r="I2857" t="s">
        <v>13</v>
      </c>
      <c r="J2857" s="1">
        <v>47417</v>
      </c>
      <c r="K2857" s="1">
        <f>Table2[[#This Row],[Order_Date]]+Table2[[#This Row],[Delivery_Time_Days]]</f>
        <v>47429</v>
      </c>
      <c r="L2857" t="str">
        <f>IF(Table2[[#This Row],[Customer_Age]]&lt;30,"Young",IF(Table2[[#This Row],[Customer_Age]]&lt;45,"Middle Age","Old"))</f>
        <v>Young</v>
      </c>
      <c r="M2857" s="3">
        <f>IF(Table2[[#This Row],[Delivery_Time_Days]]&gt;=7,Table2[[#This Row],[Customer_Rating]],"")</f>
        <v>2</v>
      </c>
      <c r="N2857" s="3" t="str">
        <f>IF(Table2[[#This Row],[Delivery_Time_Days]]&lt;7,Table2[[#This Row],[Customer_Rating]],"")</f>
        <v/>
      </c>
    </row>
    <row r="2858" spans="1:14" x14ac:dyDescent="0.3">
      <c r="A2858">
        <v>2857</v>
      </c>
      <c r="B2858">
        <v>56</v>
      </c>
      <c r="C2858" t="s">
        <v>23</v>
      </c>
      <c r="D2858" t="s">
        <v>22</v>
      </c>
      <c r="E2858" t="s">
        <v>21</v>
      </c>
      <c r="F2858" s="2">
        <v>1000.63</v>
      </c>
      <c r="G2858">
        <v>8</v>
      </c>
      <c r="H2858" s="3">
        <v>2.8</v>
      </c>
      <c r="I2858" t="s">
        <v>13</v>
      </c>
      <c r="J2858" s="1">
        <v>47418</v>
      </c>
      <c r="K2858" s="1">
        <f>Table2[[#This Row],[Order_Date]]+Table2[[#This Row],[Delivery_Time_Days]]</f>
        <v>47426</v>
      </c>
      <c r="L2858" t="str">
        <f>IF(Table2[[#This Row],[Customer_Age]]&lt;30,"Young",IF(Table2[[#This Row],[Customer_Age]]&lt;45,"Middle Age","Old"))</f>
        <v>Old</v>
      </c>
      <c r="M2858" s="3">
        <f>IF(Table2[[#This Row],[Delivery_Time_Days]]&gt;=7,Table2[[#This Row],[Customer_Rating]],"")</f>
        <v>2.8</v>
      </c>
      <c r="N2858" s="3" t="str">
        <f>IF(Table2[[#This Row],[Delivery_Time_Days]]&lt;7,Table2[[#This Row],[Customer_Rating]],"")</f>
        <v/>
      </c>
    </row>
    <row r="2859" spans="1:14" x14ac:dyDescent="0.3">
      <c r="A2859">
        <v>2858</v>
      </c>
      <c r="B2859">
        <v>69</v>
      </c>
      <c r="C2859" t="s">
        <v>10</v>
      </c>
      <c r="D2859" t="s">
        <v>15</v>
      </c>
      <c r="E2859" t="s">
        <v>19</v>
      </c>
      <c r="F2859" s="2">
        <v>410.25</v>
      </c>
      <c r="G2859">
        <v>5</v>
      </c>
      <c r="H2859" s="3">
        <v>2.4</v>
      </c>
      <c r="I2859" t="s">
        <v>17</v>
      </c>
      <c r="J2859" s="1">
        <v>47419</v>
      </c>
      <c r="K2859" s="1">
        <f>Table2[[#This Row],[Order_Date]]+Table2[[#This Row],[Delivery_Time_Days]]</f>
        <v>47424</v>
      </c>
      <c r="L2859" t="str">
        <f>IF(Table2[[#This Row],[Customer_Age]]&lt;30,"Young",IF(Table2[[#This Row],[Customer_Age]]&lt;45,"Middle Age","Old"))</f>
        <v>Old</v>
      </c>
      <c r="M2859" s="3" t="str">
        <f>IF(Table2[[#This Row],[Delivery_Time_Days]]&gt;=7,Table2[[#This Row],[Customer_Rating]],"")</f>
        <v/>
      </c>
      <c r="N2859" s="3">
        <f>IF(Table2[[#This Row],[Delivery_Time_Days]]&lt;7,Table2[[#This Row],[Customer_Rating]],"")</f>
        <v>2.4</v>
      </c>
    </row>
    <row r="2860" spans="1:14" x14ac:dyDescent="0.3">
      <c r="A2860">
        <v>2859</v>
      </c>
      <c r="B2860">
        <v>30</v>
      </c>
      <c r="C2860" t="s">
        <v>23</v>
      </c>
      <c r="D2860" t="s">
        <v>22</v>
      </c>
      <c r="E2860" t="s">
        <v>12</v>
      </c>
      <c r="F2860" s="2">
        <v>144.61000000000001</v>
      </c>
      <c r="G2860">
        <v>4</v>
      </c>
      <c r="H2860" s="3">
        <v>3.2</v>
      </c>
      <c r="I2860" t="s">
        <v>13</v>
      </c>
      <c r="J2860" s="1">
        <v>47420</v>
      </c>
      <c r="K2860" s="1">
        <f>Table2[[#This Row],[Order_Date]]+Table2[[#This Row],[Delivery_Time_Days]]</f>
        <v>47424</v>
      </c>
      <c r="L2860" t="str">
        <f>IF(Table2[[#This Row],[Customer_Age]]&lt;30,"Young",IF(Table2[[#This Row],[Customer_Age]]&lt;45,"Middle Age","Old"))</f>
        <v>Middle Age</v>
      </c>
      <c r="M2860" s="3" t="str">
        <f>IF(Table2[[#This Row],[Delivery_Time_Days]]&gt;=7,Table2[[#This Row],[Customer_Rating]],"")</f>
        <v/>
      </c>
      <c r="N2860" s="3">
        <f>IF(Table2[[#This Row],[Delivery_Time_Days]]&lt;7,Table2[[#This Row],[Customer_Rating]],"")</f>
        <v>3.2</v>
      </c>
    </row>
    <row r="2861" spans="1:14" x14ac:dyDescent="0.3">
      <c r="A2861">
        <v>2860</v>
      </c>
      <c r="B2861">
        <v>30</v>
      </c>
      <c r="C2861" t="s">
        <v>14</v>
      </c>
      <c r="D2861" t="s">
        <v>15</v>
      </c>
      <c r="E2861" t="s">
        <v>12</v>
      </c>
      <c r="F2861" s="2">
        <v>515.01</v>
      </c>
      <c r="G2861">
        <v>11</v>
      </c>
      <c r="H2861" s="3">
        <v>1.4</v>
      </c>
      <c r="I2861" t="s">
        <v>13</v>
      </c>
      <c r="J2861" s="1">
        <v>47421</v>
      </c>
      <c r="K2861" s="1">
        <f>Table2[[#This Row],[Order_Date]]+Table2[[#This Row],[Delivery_Time_Days]]</f>
        <v>47432</v>
      </c>
      <c r="L2861" t="str">
        <f>IF(Table2[[#This Row],[Customer_Age]]&lt;30,"Young",IF(Table2[[#This Row],[Customer_Age]]&lt;45,"Middle Age","Old"))</f>
        <v>Middle Age</v>
      </c>
      <c r="M2861" s="3">
        <f>IF(Table2[[#This Row],[Delivery_Time_Days]]&gt;=7,Table2[[#This Row],[Customer_Rating]],"")</f>
        <v>1.4</v>
      </c>
      <c r="N2861" s="3" t="str">
        <f>IF(Table2[[#This Row],[Delivery_Time_Days]]&lt;7,Table2[[#This Row],[Customer_Rating]],"")</f>
        <v/>
      </c>
    </row>
    <row r="2862" spans="1:14" x14ac:dyDescent="0.3">
      <c r="A2862">
        <v>2861</v>
      </c>
      <c r="B2862">
        <v>58</v>
      </c>
      <c r="C2862" t="s">
        <v>14</v>
      </c>
      <c r="D2862" t="s">
        <v>18</v>
      </c>
      <c r="E2862" t="s">
        <v>24</v>
      </c>
      <c r="F2862" s="2">
        <v>764.89</v>
      </c>
      <c r="G2862">
        <v>3</v>
      </c>
      <c r="H2862" s="3">
        <v>1.3</v>
      </c>
      <c r="I2862" t="s">
        <v>13</v>
      </c>
      <c r="J2862" s="1">
        <v>47422</v>
      </c>
      <c r="K2862" s="1">
        <f>Table2[[#This Row],[Order_Date]]+Table2[[#This Row],[Delivery_Time_Days]]</f>
        <v>47425</v>
      </c>
      <c r="L2862" t="str">
        <f>IF(Table2[[#This Row],[Customer_Age]]&lt;30,"Young",IF(Table2[[#This Row],[Customer_Age]]&lt;45,"Middle Age","Old"))</f>
        <v>Old</v>
      </c>
      <c r="M2862" s="3" t="str">
        <f>IF(Table2[[#This Row],[Delivery_Time_Days]]&gt;=7,Table2[[#This Row],[Customer_Rating]],"")</f>
        <v/>
      </c>
      <c r="N2862" s="3">
        <f>IF(Table2[[#This Row],[Delivery_Time_Days]]&lt;7,Table2[[#This Row],[Customer_Rating]],"")</f>
        <v>1.3</v>
      </c>
    </row>
    <row r="2863" spans="1:14" x14ac:dyDescent="0.3">
      <c r="A2863">
        <v>2862</v>
      </c>
      <c r="B2863">
        <v>28</v>
      </c>
      <c r="C2863" t="s">
        <v>14</v>
      </c>
      <c r="D2863" t="s">
        <v>15</v>
      </c>
      <c r="E2863" t="s">
        <v>19</v>
      </c>
      <c r="F2863" s="2">
        <v>1363.06</v>
      </c>
      <c r="G2863">
        <v>5</v>
      </c>
      <c r="H2863" s="3">
        <v>1.3</v>
      </c>
      <c r="I2863" t="s">
        <v>13</v>
      </c>
      <c r="J2863" s="1">
        <v>47423</v>
      </c>
      <c r="K2863" s="1">
        <f>Table2[[#This Row],[Order_Date]]+Table2[[#This Row],[Delivery_Time_Days]]</f>
        <v>47428</v>
      </c>
      <c r="L2863" t="str">
        <f>IF(Table2[[#This Row],[Customer_Age]]&lt;30,"Young",IF(Table2[[#This Row],[Customer_Age]]&lt;45,"Middle Age","Old"))</f>
        <v>Young</v>
      </c>
      <c r="M2863" s="3" t="str">
        <f>IF(Table2[[#This Row],[Delivery_Time_Days]]&gt;=7,Table2[[#This Row],[Customer_Rating]],"")</f>
        <v/>
      </c>
      <c r="N2863" s="3">
        <f>IF(Table2[[#This Row],[Delivery_Time_Days]]&lt;7,Table2[[#This Row],[Customer_Rating]],"")</f>
        <v>1.3</v>
      </c>
    </row>
    <row r="2864" spans="1:14" x14ac:dyDescent="0.3">
      <c r="A2864">
        <v>2863</v>
      </c>
      <c r="B2864">
        <v>59</v>
      </c>
      <c r="C2864" t="s">
        <v>23</v>
      </c>
      <c r="D2864" t="s">
        <v>20</v>
      </c>
      <c r="E2864" t="s">
        <v>21</v>
      </c>
      <c r="F2864" s="2">
        <v>574.70000000000005</v>
      </c>
      <c r="G2864">
        <v>11</v>
      </c>
      <c r="H2864" s="3">
        <v>2.5</v>
      </c>
      <c r="I2864" t="s">
        <v>17</v>
      </c>
      <c r="J2864" s="1">
        <v>47424</v>
      </c>
      <c r="K2864" s="1">
        <f>Table2[[#This Row],[Order_Date]]+Table2[[#This Row],[Delivery_Time_Days]]</f>
        <v>47435</v>
      </c>
      <c r="L2864" t="str">
        <f>IF(Table2[[#This Row],[Customer_Age]]&lt;30,"Young",IF(Table2[[#This Row],[Customer_Age]]&lt;45,"Middle Age","Old"))</f>
        <v>Old</v>
      </c>
      <c r="M2864" s="3">
        <f>IF(Table2[[#This Row],[Delivery_Time_Days]]&gt;=7,Table2[[#This Row],[Customer_Rating]],"")</f>
        <v>2.5</v>
      </c>
      <c r="N2864" s="3" t="str">
        <f>IF(Table2[[#This Row],[Delivery_Time_Days]]&lt;7,Table2[[#This Row],[Customer_Rating]],"")</f>
        <v/>
      </c>
    </row>
    <row r="2865" spans="1:14" x14ac:dyDescent="0.3">
      <c r="A2865">
        <v>2864</v>
      </c>
      <c r="B2865">
        <v>54</v>
      </c>
      <c r="C2865" t="s">
        <v>14</v>
      </c>
      <c r="D2865" t="s">
        <v>15</v>
      </c>
      <c r="E2865" t="s">
        <v>19</v>
      </c>
      <c r="F2865" s="2">
        <v>997.01</v>
      </c>
      <c r="G2865">
        <v>9</v>
      </c>
      <c r="H2865" s="3">
        <v>2.1</v>
      </c>
      <c r="I2865" t="s">
        <v>17</v>
      </c>
      <c r="J2865" s="1">
        <v>47425</v>
      </c>
      <c r="K2865" s="1">
        <f>Table2[[#This Row],[Order_Date]]+Table2[[#This Row],[Delivery_Time_Days]]</f>
        <v>47434</v>
      </c>
      <c r="L2865" t="str">
        <f>IF(Table2[[#This Row],[Customer_Age]]&lt;30,"Young",IF(Table2[[#This Row],[Customer_Age]]&lt;45,"Middle Age","Old"))</f>
        <v>Old</v>
      </c>
      <c r="M2865" s="3">
        <f>IF(Table2[[#This Row],[Delivery_Time_Days]]&gt;=7,Table2[[#This Row],[Customer_Rating]],"")</f>
        <v>2.1</v>
      </c>
      <c r="N2865" s="3" t="str">
        <f>IF(Table2[[#This Row],[Delivery_Time_Days]]&lt;7,Table2[[#This Row],[Customer_Rating]],"")</f>
        <v/>
      </c>
    </row>
    <row r="2866" spans="1:14" x14ac:dyDescent="0.3">
      <c r="A2866">
        <v>2865</v>
      </c>
      <c r="B2866">
        <v>35</v>
      </c>
      <c r="C2866" t="s">
        <v>14</v>
      </c>
      <c r="D2866" t="s">
        <v>15</v>
      </c>
      <c r="E2866" t="s">
        <v>19</v>
      </c>
      <c r="F2866" s="2">
        <v>1257.99</v>
      </c>
      <c r="G2866">
        <v>6</v>
      </c>
      <c r="H2866" s="3">
        <v>2.2000000000000002</v>
      </c>
      <c r="I2866" t="s">
        <v>17</v>
      </c>
      <c r="J2866" s="1">
        <v>47426</v>
      </c>
      <c r="K2866" s="1">
        <f>Table2[[#This Row],[Order_Date]]+Table2[[#This Row],[Delivery_Time_Days]]</f>
        <v>47432</v>
      </c>
      <c r="L2866" t="str">
        <f>IF(Table2[[#This Row],[Customer_Age]]&lt;30,"Young",IF(Table2[[#This Row],[Customer_Age]]&lt;45,"Middle Age","Old"))</f>
        <v>Middle Age</v>
      </c>
      <c r="M2866" s="3" t="str">
        <f>IF(Table2[[#This Row],[Delivery_Time_Days]]&gt;=7,Table2[[#This Row],[Customer_Rating]],"")</f>
        <v/>
      </c>
      <c r="N2866" s="3">
        <f>IF(Table2[[#This Row],[Delivery_Time_Days]]&lt;7,Table2[[#This Row],[Customer_Rating]],"")</f>
        <v>2.2000000000000002</v>
      </c>
    </row>
    <row r="2867" spans="1:14" x14ac:dyDescent="0.3">
      <c r="A2867">
        <v>2866</v>
      </c>
      <c r="B2867">
        <v>65</v>
      </c>
      <c r="C2867" t="s">
        <v>23</v>
      </c>
      <c r="D2867" t="s">
        <v>11</v>
      </c>
      <c r="E2867" t="s">
        <v>19</v>
      </c>
      <c r="F2867" s="2">
        <v>116.51</v>
      </c>
      <c r="G2867">
        <v>1</v>
      </c>
      <c r="H2867" s="3">
        <v>2.2000000000000002</v>
      </c>
      <c r="I2867" t="s">
        <v>17</v>
      </c>
      <c r="J2867" s="1">
        <v>47427</v>
      </c>
      <c r="K2867" s="1">
        <f>Table2[[#This Row],[Order_Date]]+Table2[[#This Row],[Delivery_Time_Days]]</f>
        <v>47428</v>
      </c>
      <c r="L2867" t="str">
        <f>IF(Table2[[#This Row],[Customer_Age]]&lt;30,"Young",IF(Table2[[#This Row],[Customer_Age]]&lt;45,"Middle Age","Old"))</f>
        <v>Old</v>
      </c>
      <c r="M2867" s="3" t="str">
        <f>IF(Table2[[#This Row],[Delivery_Time_Days]]&gt;=7,Table2[[#This Row],[Customer_Rating]],"")</f>
        <v/>
      </c>
      <c r="N2867" s="3">
        <f>IF(Table2[[#This Row],[Delivery_Time_Days]]&lt;7,Table2[[#This Row],[Customer_Rating]],"")</f>
        <v>2.2000000000000002</v>
      </c>
    </row>
    <row r="2868" spans="1:14" x14ac:dyDescent="0.3">
      <c r="A2868">
        <v>2867</v>
      </c>
      <c r="B2868">
        <v>26</v>
      </c>
      <c r="C2868" t="s">
        <v>14</v>
      </c>
      <c r="D2868" t="s">
        <v>15</v>
      </c>
      <c r="E2868" t="s">
        <v>16</v>
      </c>
      <c r="F2868" s="2">
        <v>650.36</v>
      </c>
      <c r="G2868">
        <v>1</v>
      </c>
      <c r="H2868" s="3">
        <v>2</v>
      </c>
      <c r="I2868" t="s">
        <v>13</v>
      </c>
      <c r="J2868" s="1">
        <v>47428</v>
      </c>
      <c r="K2868" s="1">
        <f>Table2[[#This Row],[Order_Date]]+Table2[[#This Row],[Delivery_Time_Days]]</f>
        <v>47429</v>
      </c>
      <c r="L2868" t="str">
        <f>IF(Table2[[#This Row],[Customer_Age]]&lt;30,"Young",IF(Table2[[#This Row],[Customer_Age]]&lt;45,"Middle Age","Old"))</f>
        <v>Young</v>
      </c>
      <c r="M2868" s="3" t="str">
        <f>IF(Table2[[#This Row],[Delivery_Time_Days]]&gt;=7,Table2[[#This Row],[Customer_Rating]],"")</f>
        <v/>
      </c>
      <c r="N2868" s="3">
        <f>IF(Table2[[#This Row],[Delivery_Time_Days]]&lt;7,Table2[[#This Row],[Customer_Rating]],"")</f>
        <v>2</v>
      </c>
    </row>
    <row r="2869" spans="1:14" x14ac:dyDescent="0.3">
      <c r="A2869">
        <v>2868</v>
      </c>
      <c r="B2869">
        <v>37</v>
      </c>
      <c r="C2869" t="s">
        <v>14</v>
      </c>
      <c r="D2869" t="s">
        <v>11</v>
      </c>
      <c r="E2869" t="s">
        <v>24</v>
      </c>
      <c r="F2869" s="2">
        <v>442.6</v>
      </c>
      <c r="G2869">
        <v>4</v>
      </c>
      <c r="H2869" s="3">
        <v>1.5</v>
      </c>
      <c r="I2869" t="s">
        <v>17</v>
      </c>
      <c r="J2869" s="1">
        <v>47429</v>
      </c>
      <c r="K2869" s="1">
        <f>Table2[[#This Row],[Order_Date]]+Table2[[#This Row],[Delivery_Time_Days]]</f>
        <v>47433</v>
      </c>
      <c r="L2869" t="str">
        <f>IF(Table2[[#This Row],[Customer_Age]]&lt;30,"Young",IF(Table2[[#This Row],[Customer_Age]]&lt;45,"Middle Age","Old"))</f>
        <v>Middle Age</v>
      </c>
      <c r="M2869" s="3" t="str">
        <f>IF(Table2[[#This Row],[Delivery_Time_Days]]&gt;=7,Table2[[#This Row],[Customer_Rating]],"")</f>
        <v/>
      </c>
      <c r="N2869" s="3">
        <f>IF(Table2[[#This Row],[Delivery_Time_Days]]&lt;7,Table2[[#This Row],[Customer_Rating]],"")</f>
        <v>1.5</v>
      </c>
    </row>
    <row r="2870" spans="1:14" x14ac:dyDescent="0.3">
      <c r="A2870">
        <v>2869</v>
      </c>
      <c r="B2870">
        <v>45</v>
      </c>
      <c r="C2870" t="s">
        <v>23</v>
      </c>
      <c r="D2870" t="s">
        <v>25</v>
      </c>
      <c r="E2870" t="s">
        <v>24</v>
      </c>
      <c r="F2870" s="2">
        <v>778.61</v>
      </c>
      <c r="G2870">
        <v>13</v>
      </c>
      <c r="H2870" s="3">
        <v>3</v>
      </c>
      <c r="I2870" t="s">
        <v>17</v>
      </c>
      <c r="J2870" s="1">
        <v>47430</v>
      </c>
      <c r="K2870" s="1">
        <f>Table2[[#This Row],[Order_Date]]+Table2[[#This Row],[Delivery_Time_Days]]</f>
        <v>47443</v>
      </c>
      <c r="L2870" t="str">
        <f>IF(Table2[[#This Row],[Customer_Age]]&lt;30,"Young",IF(Table2[[#This Row],[Customer_Age]]&lt;45,"Middle Age","Old"))</f>
        <v>Old</v>
      </c>
      <c r="M2870" s="3">
        <f>IF(Table2[[#This Row],[Delivery_Time_Days]]&gt;=7,Table2[[#This Row],[Customer_Rating]],"")</f>
        <v>3</v>
      </c>
      <c r="N2870" s="3" t="str">
        <f>IF(Table2[[#This Row],[Delivery_Time_Days]]&lt;7,Table2[[#This Row],[Customer_Rating]],"")</f>
        <v/>
      </c>
    </row>
    <row r="2871" spans="1:14" x14ac:dyDescent="0.3">
      <c r="A2871">
        <v>2870</v>
      </c>
      <c r="B2871">
        <v>34</v>
      </c>
      <c r="C2871" t="s">
        <v>14</v>
      </c>
      <c r="D2871" t="s">
        <v>18</v>
      </c>
      <c r="E2871" t="s">
        <v>19</v>
      </c>
      <c r="F2871" s="2">
        <v>75.010000000000005</v>
      </c>
      <c r="G2871">
        <v>9</v>
      </c>
      <c r="H2871" s="3">
        <v>3.8</v>
      </c>
      <c r="I2871" t="s">
        <v>13</v>
      </c>
      <c r="J2871" s="1">
        <v>47431</v>
      </c>
      <c r="K2871" s="1">
        <f>Table2[[#This Row],[Order_Date]]+Table2[[#This Row],[Delivery_Time_Days]]</f>
        <v>47440</v>
      </c>
      <c r="L2871" t="str">
        <f>IF(Table2[[#This Row],[Customer_Age]]&lt;30,"Young",IF(Table2[[#This Row],[Customer_Age]]&lt;45,"Middle Age","Old"))</f>
        <v>Middle Age</v>
      </c>
      <c r="M2871" s="3">
        <f>IF(Table2[[#This Row],[Delivery_Time_Days]]&gt;=7,Table2[[#This Row],[Customer_Rating]],"")</f>
        <v>3.8</v>
      </c>
      <c r="N2871" s="3" t="str">
        <f>IF(Table2[[#This Row],[Delivery_Time_Days]]&lt;7,Table2[[#This Row],[Customer_Rating]],"")</f>
        <v/>
      </c>
    </row>
    <row r="2872" spans="1:14" x14ac:dyDescent="0.3">
      <c r="A2872">
        <v>2871</v>
      </c>
      <c r="B2872">
        <v>24</v>
      </c>
      <c r="C2872" t="s">
        <v>14</v>
      </c>
      <c r="D2872" t="s">
        <v>25</v>
      </c>
      <c r="E2872" t="s">
        <v>21</v>
      </c>
      <c r="F2872" s="2">
        <v>1204.23</v>
      </c>
      <c r="G2872">
        <v>12</v>
      </c>
      <c r="H2872" s="3">
        <v>1.9</v>
      </c>
      <c r="I2872" t="s">
        <v>17</v>
      </c>
      <c r="J2872" s="1">
        <v>47432</v>
      </c>
      <c r="K2872" s="1">
        <f>Table2[[#This Row],[Order_Date]]+Table2[[#This Row],[Delivery_Time_Days]]</f>
        <v>47444</v>
      </c>
      <c r="L2872" t="str">
        <f>IF(Table2[[#This Row],[Customer_Age]]&lt;30,"Young",IF(Table2[[#This Row],[Customer_Age]]&lt;45,"Middle Age","Old"))</f>
        <v>Young</v>
      </c>
      <c r="M2872" s="3">
        <f>IF(Table2[[#This Row],[Delivery_Time_Days]]&gt;=7,Table2[[#This Row],[Customer_Rating]],"")</f>
        <v>1.9</v>
      </c>
      <c r="N2872" s="3" t="str">
        <f>IF(Table2[[#This Row],[Delivery_Time_Days]]&lt;7,Table2[[#This Row],[Customer_Rating]],"")</f>
        <v/>
      </c>
    </row>
    <row r="2873" spans="1:14" x14ac:dyDescent="0.3">
      <c r="A2873">
        <v>2872</v>
      </c>
      <c r="B2873">
        <v>56</v>
      </c>
      <c r="C2873" t="s">
        <v>10</v>
      </c>
      <c r="D2873" t="s">
        <v>25</v>
      </c>
      <c r="E2873" t="s">
        <v>21</v>
      </c>
      <c r="F2873" s="2">
        <v>353.68</v>
      </c>
      <c r="G2873">
        <v>2</v>
      </c>
      <c r="H2873" s="3">
        <v>3.3</v>
      </c>
      <c r="I2873" t="s">
        <v>17</v>
      </c>
      <c r="J2873" s="1">
        <v>47433</v>
      </c>
      <c r="K2873" s="1">
        <f>Table2[[#This Row],[Order_Date]]+Table2[[#This Row],[Delivery_Time_Days]]</f>
        <v>47435</v>
      </c>
      <c r="L2873" t="str">
        <f>IF(Table2[[#This Row],[Customer_Age]]&lt;30,"Young",IF(Table2[[#This Row],[Customer_Age]]&lt;45,"Middle Age","Old"))</f>
        <v>Old</v>
      </c>
      <c r="M2873" s="3" t="str">
        <f>IF(Table2[[#This Row],[Delivery_Time_Days]]&gt;=7,Table2[[#This Row],[Customer_Rating]],"")</f>
        <v/>
      </c>
      <c r="N2873" s="3">
        <f>IF(Table2[[#This Row],[Delivery_Time_Days]]&lt;7,Table2[[#This Row],[Customer_Rating]],"")</f>
        <v>3.3</v>
      </c>
    </row>
    <row r="2874" spans="1:14" x14ac:dyDescent="0.3">
      <c r="A2874">
        <v>2873</v>
      </c>
      <c r="B2874">
        <v>27</v>
      </c>
      <c r="C2874" t="s">
        <v>23</v>
      </c>
      <c r="D2874" t="s">
        <v>22</v>
      </c>
      <c r="E2874" t="s">
        <v>16</v>
      </c>
      <c r="F2874" s="2">
        <v>1082.75</v>
      </c>
      <c r="G2874">
        <v>10</v>
      </c>
      <c r="H2874" s="3">
        <v>4.2</v>
      </c>
      <c r="I2874" t="s">
        <v>13</v>
      </c>
      <c r="J2874" s="1">
        <v>47434</v>
      </c>
      <c r="K2874" s="1">
        <f>Table2[[#This Row],[Order_Date]]+Table2[[#This Row],[Delivery_Time_Days]]</f>
        <v>47444</v>
      </c>
      <c r="L2874" t="str">
        <f>IF(Table2[[#This Row],[Customer_Age]]&lt;30,"Young",IF(Table2[[#This Row],[Customer_Age]]&lt;45,"Middle Age","Old"))</f>
        <v>Young</v>
      </c>
      <c r="M2874" s="3">
        <f>IF(Table2[[#This Row],[Delivery_Time_Days]]&gt;=7,Table2[[#This Row],[Customer_Rating]],"")</f>
        <v>4.2</v>
      </c>
      <c r="N2874" s="3" t="str">
        <f>IF(Table2[[#This Row],[Delivery_Time_Days]]&lt;7,Table2[[#This Row],[Customer_Rating]],"")</f>
        <v/>
      </c>
    </row>
    <row r="2875" spans="1:14" x14ac:dyDescent="0.3">
      <c r="A2875">
        <v>2874</v>
      </c>
      <c r="B2875">
        <v>50</v>
      </c>
      <c r="C2875" t="s">
        <v>10</v>
      </c>
      <c r="D2875" t="s">
        <v>18</v>
      </c>
      <c r="E2875" t="s">
        <v>12</v>
      </c>
      <c r="F2875" s="2">
        <v>417.64</v>
      </c>
      <c r="G2875">
        <v>14</v>
      </c>
      <c r="H2875" s="3">
        <v>3.1</v>
      </c>
      <c r="I2875" t="s">
        <v>17</v>
      </c>
      <c r="J2875" s="1">
        <v>47435</v>
      </c>
      <c r="K2875" s="1">
        <f>Table2[[#This Row],[Order_Date]]+Table2[[#This Row],[Delivery_Time_Days]]</f>
        <v>47449</v>
      </c>
      <c r="L2875" t="str">
        <f>IF(Table2[[#This Row],[Customer_Age]]&lt;30,"Young",IF(Table2[[#This Row],[Customer_Age]]&lt;45,"Middle Age","Old"))</f>
        <v>Old</v>
      </c>
      <c r="M2875" s="3">
        <f>IF(Table2[[#This Row],[Delivery_Time_Days]]&gt;=7,Table2[[#This Row],[Customer_Rating]],"")</f>
        <v>3.1</v>
      </c>
      <c r="N2875" s="3" t="str">
        <f>IF(Table2[[#This Row],[Delivery_Time_Days]]&lt;7,Table2[[#This Row],[Customer_Rating]],"")</f>
        <v/>
      </c>
    </row>
    <row r="2876" spans="1:14" x14ac:dyDescent="0.3">
      <c r="A2876">
        <v>2875</v>
      </c>
      <c r="B2876">
        <v>38</v>
      </c>
      <c r="C2876" t="s">
        <v>23</v>
      </c>
      <c r="D2876" t="s">
        <v>11</v>
      </c>
      <c r="E2876" t="s">
        <v>12</v>
      </c>
      <c r="F2876" s="2">
        <v>200.38</v>
      </c>
      <c r="G2876">
        <v>11</v>
      </c>
      <c r="H2876" s="3">
        <v>1.5</v>
      </c>
      <c r="I2876" t="s">
        <v>17</v>
      </c>
      <c r="J2876" s="1">
        <v>47436</v>
      </c>
      <c r="K2876" s="1">
        <f>Table2[[#This Row],[Order_Date]]+Table2[[#This Row],[Delivery_Time_Days]]</f>
        <v>47447</v>
      </c>
      <c r="L2876" t="str">
        <f>IF(Table2[[#This Row],[Customer_Age]]&lt;30,"Young",IF(Table2[[#This Row],[Customer_Age]]&lt;45,"Middle Age","Old"))</f>
        <v>Middle Age</v>
      </c>
      <c r="M2876" s="3">
        <f>IF(Table2[[#This Row],[Delivery_Time_Days]]&gt;=7,Table2[[#This Row],[Customer_Rating]],"")</f>
        <v>1.5</v>
      </c>
      <c r="N2876" s="3" t="str">
        <f>IF(Table2[[#This Row],[Delivery_Time_Days]]&lt;7,Table2[[#This Row],[Customer_Rating]],"")</f>
        <v/>
      </c>
    </row>
    <row r="2877" spans="1:14" x14ac:dyDescent="0.3">
      <c r="A2877">
        <v>2876</v>
      </c>
      <c r="B2877">
        <v>52</v>
      </c>
      <c r="C2877" t="s">
        <v>10</v>
      </c>
      <c r="D2877" t="s">
        <v>18</v>
      </c>
      <c r="E2877" t="s">
        <v>24</v>
      </c>
      <c r="F2877" s="2">
        <v>452.8</v>
      </c>
      <c r="G2877">
        <v>1</v>
      </c>
      <c r="H2877" s="3">
        <v>1.7</v>
      </c>
      <c r="I2877" t="s">
        <v>17</v>
      </c>
      <c r="J2877" s="1">
        <v>47437</v>
      </c>
      <c r="K2877" s="1">
        <f>Table2[[#This Row],[Order_Date]]+Table2[[#This Row],[Delivery_Time_Days]]</f>
        <v>47438</v>
      </c>
      <c r="L2877" t="str">
        <f>IF(Table2[[#This Row],[Customer_Age]]&lt;30,"Young",IF(Table2[[#This Row],[Customer_Age]]&lt;45,"Middle Age","Old"))</f>
        <v>Old</v>
      </c>
      <c r="M2877" s="3" t="str">
        <f>IF(Table2[[#This Row],[Delivery_Time_Days]]&gt;=7,Table2[[#This Row],[Customer_Rating]],"")</f>
        <v/>
      </c>
      <c r="N2877" s="3">
        <f>IF(Table2[[#This Row],[Delivery_Time_Days]]&lt;7,Table2[[#This Row],[Customer_Rating]],"")</f>
        <v>1.7</v>
      </c>
    </row>
    <row r="2878" spans="1:14" x14ac:dyDescent="0.3">
      <c r="A2878">
        <v>2877</v>
      </c>
      <c r="B2878">
        <v>24</v>
      </c>
      <c r="C2878" t="s">
        <v>23</v>
      </c>
      <c r="D2878" t="s">
        <v>18</v>
      </c>
      <c r="E2878" t="s">
        <v>21</v>
      </c>
      <c r="F2878" s="2">
        <v>698.93</v>
      </c>
      <c r="G2878">
        <v>7</v>
      </c>
      <c r="H2878" s="3">
        <v>4.8</v>
      </c>
      <c r="I2878" t="s">
        <v>13</v>
      </c>
      <c r="J2878" s="1">
        <v>47438</v>
      </c>
      <c r="K2878" s="1">
        <f>Table2[[#This Row],[Order_Date]]+Table2[[#This Row],[Delivery_Time_Days]]</f>
        <v>47445</v>
      </c>
      <c r="L2878" t="str">
        <f>IF(Table2[[#This Row],[Customer_Age]]&lt;30,"Young",IF(Table2[[#This Row],[Customer_Age]]&lt;45,"Middle Age","Old"))</f>
        <v>Young</v>
      </c>
      <c r="M2878" s="3">
        <f>IF(Table2[[#This Row],[Delivery_Time_Days]]&gt;=7,Table2[[#This Row],[Customer_Rating]],"")</f>
        <v>4.8</v>
      </c>
      <c r="N2878" s="3" t="str">
        <f>IF(Table2[[#This Row],[Delivery_Time_Days]]&lt;7,Table2[[#This Row],[Customer_Rating]],"")</f>
        <v/>
      </c>
    </row>
    <row r="2879" spans="1:14" x14ac:dyDescent="0.3">
      <c r="A2879">
        <v>2878</v>
      </c>
      <c r="B2879">
        <v>37</v>
      </c>
      <c r="C2879" t="s">
        <v>23</v>
      </c>
      <c r="D2879" t="s">
        <v>22</v>
      </c>
      <c r="E2879" t="s">
        <v>16</v>
      </c>
      <c r="F2879" s="2">
        <v>781.76</v>
      </c>
      <c r="G2879">
        <v>10</v>
      </c>
      <c r="H2879" s="3">
        <v>4.5999999999999996</v>
      </c>
      <c r="I2879" t="s">
        <v>17</v>
      </c>
      <c r="J2879" s="1">
        <v>47439</v>
      </c>
      <c r="K2879" s="1">
        <f>Table2[[#This Row],[Order_Date]]+Table2[[#This Row],[Delivery_Time_Days]]</f>
        <v>47449</v>
      </c>
      <c r="L2879" t="str">
        <f>IF(Table2[[#This Row],[Customer_Age]]&lt;30,"Young",IF(Table2[[#This Row],[Customer_Age]]&lt;45,"Middle Age","Old"))</f>
        <v>Middle Age</v>
      </c>
      <c r="M2879" s="3">
        <f>IF(Table2[[#This Row],[Delivery_Time_Days]]&gt;=7,Table2[[#This Row],[Customer_Rating]],"")</f>
        <v>4.5999999999999996</v>
      </c>
      <c r="N2879" s="3" t="str">
        <f>IF(Table2[[#This Row],[Delivery_Time_Days]]&lt;7,Table2[[#This Row],[Customer_Rating]],"")</f>
        <v/>
      </c>
    </row>
    <row r="2880" spans="1:14" x14ac:dyDescent="0.3">
      <c r="A2880">
        <v>2879</v>
      </c>
      <c r="B2880">
        <v>50</v>
      </c>
      <c r="C2880" t="s">
        <v>14</v>
      </c>
      <c r="D2880" t="s">
        <v>25</v>
      </c>
      <c r="E2880" t="s">
        <v>24</v>
      </c>
      <c r="F2880" s="2">
        <v>80.97</v>
      </c>
      <c r="G2880">
        <v>8</v>
      </c>
      <c r="H2880" s="3">
        <v>1.1000000000000001</v>
      </c>
      <c r="I2880" t="s">
        <v>13</v>
      </c>
      <c r="J2880" s="1">
        <v>47440</v>
      </c>
      <c r="K2880" s="1">
        <f>Table2[[#This Row],[Order_Date]]+Table2[[#This Row],[Delivery_Time_Days]]</f>
        <v>47448</v>
      </c>
      <c r="L2880" t="str">
        <f>IF(Table2[[#This Row],[Customer_Age]]&lt;30,"Young",IF(Table2[[#This Row],[Customer_Age]]&lt;45,"Middle Age","Old"))</f>
        <v>Old</v>
      </c>
      <c r="M2880" s="3">
        <f>IF(Table2[[#This Row],[Delivery_Time_Days]]&gt;=7,Table2[[#This Row],[Customer_Rating]],"")</f>
        <v>1.1000000000000001</v>
      </c>
      <c r="N2880" s="3" t="str">
        <f>IF(Table2[[#This Row],[Delivery_Time_Days]]&lt;7,Table2[[#This Row],[Customer_Rating]],"")</f>
        <v/>
      </c>
    </row>
    <row r="2881" spans="1:14" x14ac:dyDescent="0.3">
      <c r="A2881">
        <v>2880</v>
      </c>
      <c r="B2881">
        <v>56</v>
      </c>
      <c r="C2881" t="s">
        <v>23</v>
      </c>
      <c r="D2881" t="s">
        <v>22</v>
      </c>
      <c r="E2881" t="s">
        <v>16</v>
      </c>
      <c r="F2881" s="2">
        <v>997.18</v>
      </c>
      <c r="G2881">
        <v>8</v>
      </c>
      <c r="H2881" s="3">
        <v>1.9</v>
      </c>
      <c r="I2881" t="s">
        <v>17</v>
      </c>
      <c r="J2881" s="1">
        <v>47441</v>
      </c>
      <c r="K2881" s="1">
        <f>Table2[[#This Row],[Order_Date]]+Table2[[#This Row],[Delivery_Time_Days]]</f>
        <v>47449</v>
      </c>
      <c r="L2881" t="str">
        <f>IF(Table2[[#This Row],[Customer_Age]]&lt;30,"Young",IF(Table2[[#This Row],[Customer_Age]]&lt;45,"Middle Age","Old"))</f>
        <v>Old</v>
      </c>
      <c r="M2881" s="3">
        <f>IF(Table2[[#This Row],[Delivery_Time_Days]]&gt;=7,Table2[[#This Row],[Customer_Rating]],"")</f>
        <v>1.9</v>
      </c>
      <c r="N2881" s="3" t="str">
        <f>IF(Table2[[#This Row],[Delivery_Time_Days]]&lt;7,Table2[[#This Row],[Customer_Rating]],"")</f>
        <v/>
      </c>
    </row>
    <row r="2882" spans="1:14" x14ac:dyDescent="0.3">
      <c r="A2882">
        <v>2881</v>
      </c>
      <c r="B2882">
        <v>19</v>
      </c>
      <c r="C2882" t="s">
        <v>23</v>
      </c>
      <c r="D2882" t="s">
        <v>11</v>
      </c>
      <c r="E2882" t="s">
        <v>24</v>
      </c>
      <c r="F2882" s="2">
        <v>1204.22</v>
      </c>
      <c r="G2882">
        <v>3</v>
      </c>
      <c r="H2882" s="3">
        <v>1.8</v>
      </c>
      <c r="I2882" t="s">
        <v>13</v>
      </c>
      <c r="J2882" s="1">
        <v>47442</v>
      </c>
      <c r="K2882" s="1">
        <f>Table2[[#This Row],[Order_Date]]+Table2[[#This Row],[Delivery_Time_Days]]</f>
        <v>47445</v>
      </c>
      <c r="L2882" t="str">
        <f>IF(Table2[[#This Row],[Customer_Age]]&lt;30,"Young",IF(Table2[[#This Row],[Customer_Age]]&lt;45,"Middle Age","Old"))</f>
        <v>Young</v>
      </c>
      <c r="M2882" s="3" t="str">
        <f>IF(Table2[[#This Row],[Delivery_Time_Days]]&gt;=7,Table2[[#This Row],[Customer_Rating]],"")</f>
        <v/>
      </c>
      <c r="N2882" s="3">
        <f>IF(Table2[[#This Row],[Delivery_Time_Days]]&lt;7,Table2[[#This Row],[Customer_Rating]],"")</f>
        <v>1.8</v>
      </c>
    </row>
    <row r="2883" spans="1:14" x14ac:dyDescent="0.3">
      <c r="A2883">
        <v>2882</v>
      </c>
      <c r="B2883">
        <v>58</v>
      </c>
      <c r="C2883" t="s">
        <v>23</v>
      </c>
      <c r="D2883" t="s">
        <v>11</v>
      </c>
      <c r="E2883" t="s">
        <v>19</v>
      </c>
      <c r="F2883" s="2">
        <v>840.54</v>
      </c>
      <c r="G2883">
        <v>4</v>
      </c>
      <c r="H2883" s="3">
        <v>4.5</v>
      </c>
      <c r="I2883" t="s">
        <v>13</v>
      </c>
      <c r="J2883" s="1">
        <v>47443</v>
      </c>
      <c r="K2883" s="1">
        <f>Table2[[#This Row],[Order_Date]]+Table2[[#This Row],[Delivery_Time_Days]]</f>
        <v>47447</v>
      </c>
      <c r="L2883" t="str">
        <f>IF(Table2[[#This Row],[Customer_Age]]&lt;30,"Young",IF(Table2[[#This Row],[Customer_Age]]&lt;45,"Middle Age","Old"))</f>
        <v>Old</v>
      </c>
      <c r="M2883" s="3" t="str">
        <f>IF(Table2[[#This Row],[Delivery_Time_Days]]&gt;=7,Table2[[#This Row],[Customer_Rating]],"")</f>
        <v/>
      </c>
      <c r="N2883" s="3">
        <f>IF(Table2[[#This Row],[Delivery_Time_Days]]&lt;7,Table2[[#This Row],[Customer_Rating]],"")</f>
        <v>4.5</v>
      </c>
    </row>
    <row r="2884" spans="1:14" x14ac:dyDescent="0.3">
      <c r="A2884">
        <v>2883</v>
      </c>
      <c r="B2884">
        <v>32</v>
      </c>
      <c r="C2884" t="s">
        <v>23</v>
      </c>
      <c r="D2884" t="s">
        <v>11</v>
      </c>
      <c r="E2884" t="s">
        <v>12</v>
      </c>
      <c r="F2884" s="2">
        <v>786.97</v>
      </c>
      <c r="G2884">
        <v>3</v>
      </c>
      <c r="H2884" s="3">
        <v>4.4000000000000004</v>
      </c>
      <c r="I2884" t="s">
        <v>17</v>
      </c>
      <c r="J2884" s="1">
        <v>47444</v>
      </c>
      <c r="K2884" s="1">
        <f>Table2[[#This Row],[Order_Date]]+Table2[[#This Row],[Delivery_Time_Days]]</f>
        <v>47447</v>
      </c>
      <c r="L2884" t="str">
        <f>IF(Table2[[#This Row],[Customer_Age]]&lt;30,"Young",IF(Table2[[#This Row],[Customer_Age]]&lt;45,"Middle Age","Old"))</f>
        <v>Middle Age</v>
      </c>
      <c r="M2884" s="3" t="str">
        <f>IF(Table2[[#This Row],[Delivery_Time_Days]]&gt;=7,Table2[[#This Row],[Customer_Rating]],"")</f>
        <v/>
      </c>
      <c r="N2884" s="3">
        <f>IF(Table2[[#This Row],[Delivery_Time_Days]]&lt;7,Table2[[#This Row],[Customer_Rating]],"")</f>
        <v>4.4000000000000004</v>
      </c>
    </row>
    <row r="2885" spans="1:14" x14ac:dyDescent="0.3">
      <c r="A2885">
        <v>2884</v>
      </c>
      <c r="B2885">
        <v>46</v>
      </c>
      <c r="C2885" t="s">
        <v>10</v>
      </c>
      <c r="D2885" t="s">
        <v>22</v>
      </c>
      <c r="E2885" t="s">
        <v>21</v>
      </c>
      <c r="F2885" s="2">
        <v>1099.3900000000001</v>
      </c>
      <c r="G2885">
        <v>9</v>
      </c>
      <c r="H2885" s="3">
        <v>2.9</v>
      </c>
      <c r="I2885" t="s">
        <v>13</v>
      </c>
      <c r="J2885" s="1">
        <v>47445</v>
      </c>
      <c r="K2885" s="1">
        <f>Table2[[#This Row],[Order_Date]]+Table2[[#This Row],[Delivery_Time_Days]]</f>
        <v>47454</v>
      </c>
      <c r="L2885" t="str">
        <f>IF(Table2[[#This Row],[Customer_Age]]&lt;30,"Young",IF(Table2[[#This Row],[Customer_Age]]&lt;45,"Middle Age","Old"))</f>
        <v>Old</v>
      </c>
      <c r="M2885" s="3">
        <f>IF(Table2[[#This Row],[Delivery_Time_Days]]&gt;=7,Table2[[#This Row],[Customer_Rating]],"")</f>
        <v>2.9</v>
      </c>
      <c r="N2885" s="3" t="str">
        <f>IF(Table2[[#This Row],[Delivery_Time_Days]]&lt;7,Table2[[#This Row],[Customer_Rating]],"")</f>
        <v/>
      </c>
    </row>
    <row r="2886" spans="1:14" x14ac:dyDescent="0.3">
      <c r="A2886">
        <v>2885</v>
      </c>
      <c r="B2886">
        <v>38</v>
      </c>
      <c r="C2886" t="s">
        <v>23</v>
      </c>
      <c r="D2886" t="s">
        <v>20</v>
      </c>
      <c r="E2886" t="s">
        <v>24</v>
      </c>
      <c r="F2886" s="2">
        <v>48.27</v>
      </c>
      <c r="G2886">
        <v>2</v>
      </c>
      <c r="H2886" s="3">
        <v>4.2</v>
      </c>
      <c r="I2886" t="s">
        <v>17</v>
      </c>
      <c r="J2886" s="1">
        <v>47446</v>
      </c>
      <c r="K2886" s="1">
        <f>Table2[[#This Row],[Order_Date]]+Table2[[#This Row],[Delivery_Time_Days]]</f>
        <v>47448</v>
      </c>
      <c r="L2886" t="str">
        <f>IF(Table2[[#This Row],[Customer_Age]]&lt;30,"Young",IF(Table2[[#This Row],[Customer_Age]]&lt;45,"Middle Age","Old"))</f>
        <v>Middle Age</v>
      </c>
      <c r="M2886" s="3" t="str">
        <f>IF(Table2[[#This Row],[Delivery_Time_Days]]&gt;=7,Table2[[#This Row],[Customer_Rating]],"")</f>
        <v/>
      </c>
      <c r="N2886" s="3">
        <f>IF(Table2[[#This Row],[Delivery_Time_Days]]&lt;7,Table2[[#This Row],[Customer_Rating]],"")</f>
        <v>4.2</v>
      </c>
    </row>
    <row r="2887" spans="1:14" x14ac:dyDescent="0.3">
      <c r="A2887">
        <v>2886</v>
      </c>
      <c r="B2887">
        <v>21</v>
      </c>
      <c r="C2887" t="s">
        <v>10</v>
      </c>
      <c r="D2887" t="s">
        <v>15</v>
      </c>
      <c r="E2887" t="s">
        <v>12</v>
      </c>
      <c r="F2887" s="2">
        <v>1264.05</v>
      </c>
      <c r="G2887">
        <v>7</v>
      </c>
      <c r="H2887" s="3">
        <v>3.6</v>
      </c>
      <c r="I2887" t="s">
        <v>13</v>
      </c>
      <c r="J2887" s="1">
        <v>47447</v>
      </c>
      <c r="K2887" s="1">
        <f>Table2[[#This Row],[Order_Date]]+Table2[[#This Row],[Delivery_Time_Days]]</f>
        <v>47454</v>
      </c>
      <c r="L2887" t="str">
        <f>IF(Table2[[#This Row],[Customer_Age]]&lt;30,"Young",IF(Table2[[#This Row],[Customer_Age]]&lt;45,"Middle Age","Old"))</f>
        <v>Young</v>
      </c>
      <c r="M2887" s="3">
        <f>IF(Table2[[#This Row],[Delivery_Time_Days]]&gt;=7,Table2[[#This Row],[Customer_Rating]],"")</f>
        <v>3.6</v>
      </c>
      <c r="N2887" s="3" t="str">
        <f>IF(Table2[[#This Row],[Delivery_Time_Days]]&lt;7,Table2[[#This Row],[Customer_Rating]],"")</f>
        <v/>
      </c>
    </row>
    <row r="2888" spans="1:14" x14ac:dyDescent="0.3">
      <c r="A2888">
        <v>2887</v>
      </c>
      <c r="B2888">
        <v>42</v>
      </c>
      <c r="C2888" t="s">
        <v>10</v>
      </c>
      <c r="D2888" t="s">
        <v>11</v>
      </c>
      <c r="E2888" t="s">
        <v>19</v>
      </c>
      <c r="F2888" s="2">
        <v>380.41</v>
      </c>
      <c r="G2888">
        <v>9</v>
      </c>
      <c r="H2888" s="3">
        <v>1.8</v>
      </c>
      <c r="I2888" t="s">
        <v>13</v>
      </c>
      <c r="J2888" s="1">
        <v>47448</v>
      </c>
      <c r="K2888" s="1">
        <f>Table2[[#This Row],[Order_Date]]+Table2[[#This Row],[Delivery_Time_Days]]</f>
        <v>47457</v>
      </c>
      <c r="L2888" t="str">
        <f>IF(Table2[[#This Row],[Customer_Age]]&lt;30,"Young",IF(Table2[[#This Row],[Customer_Age]]&lt;45,"Middle Age","Old"))</f>
        <v>Middle Age</v>
      </c>
      <c r="M2888" s="3">
        <f>IF(Table2[[#This Row],[Delivery_Time_Days]]&gt;=7,Table2[[#This Row],[Customer_Rating]],"")</f>
        <v>1.8</v>
      </c>
      <c r="N2888" s="3" t="str">
        <f>IF(Table2[[#This Row],[Delivery_Time_Days]]&lt;7,Table2[[#This Row],[Customer_Rating]],"")</f>
        <v/>
      </c>
    </row>
    <row r="2889" spans="1:14" x14ac:dyDescent="0.3">
      <c r="A2889">
        <v>2888</v>
      </c>
      <c r="B2889">
        <v>53</v>
      </c>
      <c r="C2889" t="s">
        <v>23</v>
      </c>
      <c r="D2889" t="s">
        <v>20</v>
      </c>
      <c r="E2889" t="s">
        <v>24</v>
      </c>
      <c r="F2889" s="2">
        <v>1331.83</v>
      </c>
      <c r="G2889">
        <v>13</v>
      </c>
      <c r="H2889" s="3">
        <v>2.8</v>
      </c>
      <c r="I2889" t="s">
        <v>13</v>
      </c>
      <c r="J2889" s="1">
        <v>47449</v>
      </c>
      <c r="K2889" s="1">
        <f>Table2[[#This Row],[Order_Date]]+Table2[[#This Row],[Delivery_Time_Days]]</f>
        <v>47462</v>
      </c>
      <c r="L2889" t="str">
        <f>IF(Table2[[#This Row],[Customer_Age]]&lt;30,"Young",IF(Table2[[#This Row],[Customer_Age]]&lt;45,"Middle Age","Old"))</f>
        <v>Old</v>
      </c>
      <c r="M2889" s="3">
        <f>IF(Table2[[#This Row],[Delivery_Time_Days]]&gt;=7,Table2[[#This Row],[Customer_Rating]],"")</f>
        <v>2.8</v>
      </c>
      <c r="N2889" s="3" t="str">
        <f>IF(Table2[[#This Row],[Delivery_Time_Days]]&lt;7,Table2[[#This Row],[Customer_Rating]],"")</f>
        <v/>
      </c>
    </row>
    <row r="2890" spans="1:14" x14ac:dyDescent="0.3">
      <c r="A2890">
        <v>2889</v>
      </c>
      <c r="B2890">
        <v>51</v>
      </c>
      <c r="C2890" t="s">
        <v>14</v>
      </c>
      <c r="D2890" t="s">
        <v>15</v>
      </c>
      <c r="E2890" t="s">
        <v>12</v>
      </c>
      <c r="F2890" s="2">
        <v>792.64</v>
      </c>
      <c r="G2890">
        <v>3</v>
      </c>
      <c r="H2890" s="3">
        <v>4</v>
      </c>
      <c r="I2890" t="s">
        <v>13</v>
      </c>
      <c r="J2890" s="1">
        <v>47450</v>
      </c>
      <c r="K2890" s="1">
        <f>Table2[[#This Row],[Order_Date]]+Table2[[#This Row],[Delivery_Time_Days]]</f>
        <v>47453</v>
      </c>
      <c r="L2890" t="str">
        <f>IF(Table2[[#This Row],[Customer_Age]]&lt;30,"Young",IF(Table2[[#This Row],[Customer_Age]]&lt;45,"Middle Age","Old"))</f>
        <v>Old</v>
      </c>
      <c r="M2890" s="3" t="str">
        <f>IF(Table2[[#This Row],[Delivery_Time_Days]]&gt;=7,Table2[[#This Row],[Customer_Rating]],"")</f>
        <v/>
      </c>
      <c r="N2890" s="3">
        <f>IF(Table2[[#This Row],[Delivery_Time_Days]]&lt;7,Table2[[#This Row],[Customer_Rating]],"")</f>
        <v>4</v>
      </c>
    </row>
    <row r="2891" spans="1:14" x14ac:dyDescent="0.3">
      <c r="A2891">
        <v>2890</v>
      </c>
      <c r="B2891">
        <v>21</v>
      </c>
      <c r="C2891" t="s">
        <v>23</v>
      </c>
      <c r="D2891" t="s">
        <v>15</v>
      </c>
      <c r="E2891" t="s">
        <v>24</v>
      </c>
      <c r="F2891" s="2">
        <v>1385.48</v>
      </c>
      <c r="G2891">
        <v>9</v>
      </c>
      <c r="H2891" s="3">
        <v>2.1</v>
      </c>
      <c r="I2891" t="s">
        <v>17</v>
      </c>
      <c r="J2891" s="1">
        <v>47451</v>
      </c>
      <c r="K2891" s="1">
        <f>Table2[[#This Row],[Order_Date]]+Table2[[#This Row],[Delivery_Time_Days]]</f>
        <v>47460</v>
      </c>
      <c r="L2891" t="str">
        <f>IF(Table2[[#This Row],[Customer_Age]]&lt;30,"Young",IF(Table2[[#This Row],[Customer_Age]]&lt;45,"Middle Age","Old"))</f>
        <v>Young</v>
      </c>
      <c r="M2891" s="3">
        <f>IF(Table2[[#This Row],[Delivery_Time_Days]]&gt;=7,Table2[[#This Row],[Customer_Rating]],"")</f>
        <v>2.1</v>
      </c>
      <c r="N2891" s="3" t="str">
        <f>IF(Table2[[#This Row],[Delivery_Time_Days]]&lt;7,Table2[[#This Row],[Customer_Rating]],"")</f>
        <v/>
      </c>
    </row>
    <row r="2892" spans="1:14" x14ac:dyDescent="0.3">
      <c r="A2892">
        <v>2891</v>
      </c>
      <c r="B2892">
        <v>38</v>
      </c>
      <c r="C2892" t="s">
        <v>23</v>
      </c>
      <c r="D2892" t="s">
        <v>15</v>
      </c>
      <c r="E2892" t="s">
        <v>24</v>
      </c>
      <c r="F2892" s="2">
        <v>877.46</v>
      </c>
      <c r="G2892">
        <v>14</v>
      </c>
      <c r="H2892" s="3">
        <v>1.6</v>
      </c>
      <c r="I2892" t="s">
        <v>13</v>
      </c>
      <c r="J2892" s="1">
        <v>47452</v>
      </c>
      <c r="K2892" s="1">
        <f>Table2[[#This Row],[Order_Date]]+Table2[[#This Row],[Delivery_Time_Days]]</f>
        <v>47466</v>
      </c>
      <c r="L2892" t="str">
        <f>IF(Table2[[#This Row],[Customer_Age]]&lt;30,"Young",IF(Table2[[#This Row],[Customer_Age]]&lt;45,"Middle Age","Old"))</f>
        <v>Middle Age</v>
      </c>
      <c r="M2892" s="3">
        <f>IF(Table2[[#This Row],[Delivery_Time_Days]]&gt;=7,Table2[[#This Row],[Customer_Rating]],"")</f>
        <v>1.6</v>
      </c>
      <c r="N2892" s="3" t="str">
        <f>IF(Table2[[#This Row],[Delivery_Time_Days]]&lt;7,Table2[[#This Row],[Customer_Rating]],"")</f>
        <v/>
      </c>
    </row>
    <row r="2893" spans="1:14" x14ac:dyDescent="0.3">
      <c r="A2893">
        <v>2892</v>
      </c>
      <c r="B2893">
        <v>66</v>
      </c>
      <c r="C2893" t="s">
        <v>23</v>
      </c>
      <c r="D2893" t="s">
        <v>11</v>
      </c>
      <c r="E2893" t="s">
        <v>19</v>
      </c>
      <c r="F2893" s="2">
        <v>742.32</v>
      </c>
      <c r="G2893">
        <v>1</v>
      </c>
      <c r="H2893" s="3">
        <v>1.6</v>
      </c>
      <c r="I2893" t="s">
        <v>17</v>
      </c>
      <c r="J2893" s="1">
        <v>47453</v>
      </c>
      <c r="K2893" s="1">
        <f>Table2[[#This Row],[Order_Date]]+Table2[[#This Row],[Delivery_Time_Days]]</f>
        <v>47454</v>
      </c>
      <c r="L2893" t="str">
        <f>IF(Table2[[#This Row],[Customer_Age]]&lt;30,"Young",IF(Table2[[#This Row],[Customer_Age]]&lt;45,"Middle Age","Old"))</f>
        <v>Old</v>
      </c>
      <c r="M2893" s="3" t="str">
        <f>IF(Table2[[#This Row],[Delivery_Time_Days]]&gt;=7,Table2[[#This Row],[Customer_Rating]],"")</f>
        <v/>
      </c>
      <c r="N2893" s="3">
        <f>IF(Table2[[#This Row],[Delivery_Time_Days]]&lt;7,Table2[[#This Row],[Customer_Rating]],"")</f>
        <v>1.6</v>
      </c>
    </row>
    <row r="2894" spans="1:14" x14ac:dyDescent="0.3">
      <c r="A2894">
        <v>2893</v>
      </c>
      <c r="B2894">
        <v>29</v>
      </c>
      <c r="C2894" t="s">
        <v>10</v>
      </c>
      <c r="D2894" t="s">
        <v>15</v>
      </c>
      <c r="E2894" t="s">
        <v>12</v>
      </c>
      <c r="F2894" s="2">
        <v>447.6</v>
      </c>
      <c r="G2894">
        <v>9</v>
      </c>
      <c r="H2894" s="3">
        <v>1.6</v>
      </c>
      <c r="I2894" t="s">
        <v>13</v>
      </c>
      <c r="J2894" s="1">
        <v>47454</v>
      </c>
      <c r="K2894" s="1">
        <f>Table2[[#This Row],[Order_Date]]+Table2[[#This Row],[Delivery_Time_Days]]</f>
        <v>47463</v>
      </c>
      <c r="L2894" t="str">
        <f>IF(Table2[[#This Row],[Customer_Age]]&lt;30,"Young",IF(Table2[[#This Row],[Customer_Age]]&lt;45,"Middle Age","Old"))</f>
        <v>Young</v>
      </c>
      <c r="M2894" s="3">
        <f>IF(Table2[[#This Row],[Delivery_Time_Days]]&gt;=7,Table2[[#This Row],[Customer_Rating]],"")</f>
        <v>1.6</v>
      </c>
      <c r="N2894" s="3" t="str">
        <f>IF(Table2[[#This Row],[Delivery_Time_Days]]&lt;7,Table2[[#This Row],[Customer_Rating]],"")</f>
        <v/>
      </c>
    </row>
    <row r="2895" spans="1:14" x14ac:dyDescent="0.3">
      <c r="A2895">
        <v>2894</v>
      </c>
      <c r="B2895">
        <v>39</v>
      </c>
      <c r="C2895" t="s">
        <v>10</v>
      </c>
      <c r="D2895" t="s">
        <v>25</v>
      </c>
      <c r="E2895" t="s">
        <v>12</v>
      </c>
      <c r="F2895" s="2">
        <v>905.71</v>
      </c>
      <c r="G2895">
        <v>7</v>
      </c>
      <c r="H2895" s="3">
        <v>1.3</v>
      </c>
      <c r="I2895" t="s">
        <v>17</v>
      </c>
      <c r="J2895" s="1">
        <v>47455</v>
      </c>
      <c r="K2895" s="1">
        <f>Table2[[#This Row],[Order_Date]]+Table2[[#This Row],[Delivery_Time_Days]]</f>
        <v>47462</v>
      </c>
      <c r="L2895" t="str">
        <f>IF(Table2[[#This Row],[Customer_Age]]&lt;30,"Young",IF(Table2[[#This Row],[Customer_Age]]&lt;45,"Middle Age","Old"))</f>
        <v>Middle Age</v>
      </c>
      <c r="M2895" s="3">
        <f>IF(Table2[[#This Row],[Delivery_Time_Days]]&gt;=7,Table2[[#This Row],[Customer_Rating]],"")</f>
        <v>1.3</v>
      </c>
      <c r="N2895" s="3" t="str">
        <f>IF(Table2[[#This Row],[Delivery_Time_Days]]&lt;7,Table2[[#This Row],[Customer_Rating]],"")</f>
        <v/>
      </c>
    </row>
    <row r="2896" spans="1:14" x14ac:dyDescent="0.3">
      <c r="A2896">
        <v>2895</v>
      </c>
      <c r="B2896">
        <v>32</v>
      </c>
      <c r="C2896" t="s">
        <v>23</v>
      </c>
      <c r="D2896" t="s">
        <v>11</v>
      </c>
      <c r="E2896" t="s">
        <v>21</v>
      </c>
      <c r="F2896" s="2">
        <v>300.07</v>
      </c>
      <c r="G2896">
        <v>10</v>
      </c>
      <c r="H2896" s="3">
        <v>3.3</v>
      </c>
      <c r="I2896" t="s">
        <v>13</v>
      </c>
      <c r="J2896" s="1">
        <v>47456</v>
      </c>
      <c r="K2896" s="1">
        <f>Table2[[#This Row],[Order_Date]]+Table2[[#This Row],[Delivery_Time_Days]]</f>
        <v>47466</v>
      </c>
      <c r="L2896" t="str">
        <f>IF(Table2[[#This Row],[Customer_Age]]&lt;30,"Young",IF(Table2[[#This Row],[Customer_Age]]&lt;45,"Middle Age","Old"))</f>
        <v>Middle Age</v>
      </c>
      <c r="M2896" s="3">
        <f>IF(Table2[[#This Row],[Delivery_Time_Days]]&gt;=7,Table2[[#This Row],[Customer_Rating]],"")</f>
        <v>3.3</v>
      </c>
      <c r="N2896" s="3" t="str">
        <f>IF(Table2[[#This Row],[Delivery_Time_Days]]&lt;7,Table2[[#This Row],[Customer_Rating]],"")</f>
        <v/>
      </c>
    </row>
    <row r="2897" spans="1:14" x14ac:dyDescent="0.3">
      <c r="A2897">
        <v>2896</v>
      </c>
      <c r="B2897">
        <v>19</v>
      </c>
      <c r="C2897" t="s">
        <v>23</v>
      </c>
      <c r="D2897" t="s">
        <v>18</v>
      </c>
      <c r="E2897" t="s">
        <v>19</v>
      </c>
      <c r="F2897" s="2">
        <v>361.53</v>
      </c>
      <c r="G2897">
        <v>11</v>
      </c>
      <c r="H2897" s="3">
        <v>2.4</v>
      </c>
      <c r="I2897" t="s">
        <v>13</v>
      </c>
      <c r="J2897" s="1">
        <v>47457</v>
      </c>
      <c r="K2897" s="1">
        <f>Table2[[#This Row],[Order_Date]]+Table2[[#This Row],[Delivery_Time_Days]]</f>
        <v>47468</v>
      </c>
      <c r="L2897" t="str">
        <f>IF(Table2[[#This Row],[Customer_Age]]&lt;30,"Young",IF(Table2[[#This Row],[Customer_Age]]&lt;45,"Middle Age","Old"))</f>
        <v>Young</v>
      </c>
      <c r="M2897" s="3">
        <f>IF(Table2[[#This Row],[Delivery_Time_Days]]&gt;=7,Table2[[#This Row],[Customer_Rating]],"")</f>
        <v>2.4</v>
      </c>
      <c r="N2897" s="3" t="str">
        <f>IF(Table2[[#This Row],[Delivery_Time_Days]]&lt;7,Table2[[#This Row],[Customer_Rating]],"")</f>
        <v/>
      </c>
    </row>
    <row r="2898" spans="1:14" x14ac:dyDescent="0.3">
      <c r="A2898">
        <v>2897</v>
      </c>
      <c r="B2898">
        <v>35</v>
      </c>
      <c r="C2898" t="s">
        <v>14</v>
      </c>
      <c r="D2898" t="s">
        <v>25</v>
      </c>
      <c r="E2898" t="s">
        <v>19</v>
      </c>
      <c r="F2898" s="2">
        <v>152.84</v>
      </c>
      <c r="G2898">
        <v>7</v>
      </c>
      <c r="H2898" s="3">
        <v>4.0999999999999996</v>
      </c>
      <c r="I2898" t="s">
        <v>17</v>
      </c>
      <c r="J2898" s="1">
        <v>47458</v>
      </c>
      <c r="K2898" s="1">
        <f>Table2[[#This Row],[Order_Date]]+Table2[[#This Row],[Delivery_Time_Days]]</f>
        <v>47465</v>
      </c>
      <c r="L2898" t="str">
        <f>IF(Table2[[#This Row],[Customer_Age]]&lt;30,"Young",IF(Table2[[#This Row],[Customer_Age]]&lt;45,"Middle Age","Old"))</f>
        <v>Middle Age</v>
      </c>
      <c r="M2898" s="3">
        <f>IF(Table2[[#This Row],[Delivery_Time_Days]]&gt;=7,Table2[[#This Row],[Customer_Rating]],"")</f>
        <v>4.0999999999999996</v>
      </c>
      <c r="N2898" s="3" t="str">
        <f>IF(Table2[[#This Row],[Delivery_Time_Days]]&lt;7,Table2[[#This Row],[Customer_Rating]],"")</f>
        <v/>
      </c>
    </row>
    <row r="2899" spans="1:14" x14ac:dyDescent="0.3">
      <c r="A2899">
        <v>2898</v>
      </c>
      <c r="B2899">
        <v>55</v>
      </c>
      <c r="C2899" t="s">
        <v>23</v>
      </c>
      <c r="D2899" t="s">
        <v>11</v>
      </c>
      <c r="E2899" t="s">
        <v>16</v>
      </c>
      <c r="F2899" s="2">
        <v>1102.5899999999999</v>
      </c>
      <c r="G2899">
        <v>14</v>
      </c>
      <c r="H2899" s="3">
        <v>3.6</v>
      </c>
      <c r="I2899" t="s">
        <v>17</v>
      </c>
      <c r="J2899" s="1">
        <v>47459</v>
      </c>
      <c r="K2899" s="1">
        <f>Table2[[#This Row],[Order_Date]]+Table2[[#This Row],[Delivery_Time_Days]]</f>
        <v>47473</v>
      </c>
      <c r="L2899" t="str">
        <f>IF(Table2[[#This Row],[Customer_Age]]&lt;30,"Young",IF(Table2[[#This Row],[Customer_Age]]&lt;45,"Middle Age","Old"))</f>
        <v>Old</v>
      </c>
      <c r="M2899" s="3">
        <f>IF(Table2[[#This Row],[Delivery_Time_Days]]&gt;=7,Table2[[#This Row],[Customer_Rating]],"")</f>
        <v>3.6</v>
      </c>
      <c r="N2899" s="3" t="str">
        <f>IF(Table2[[#This Row],[Delivery_Time_Days]]&lt;7,Table2[[#This Row],[Customer_Rating]],"")</f>
        <v/>
      </c>
    </row>
    <row r="2900" spans="1:14" x14ac:dyDescent="0.3">
      <c r="A2900">
        <v>2899</v>
      </c>
      <c r="B2900">
        <v>59</v>
      </c>
      <c r="C2900" t="s">
        <v>23</v>
      </c>
      <c r="D2900" t="s">
        <v>18</v>
      </c>
      <c r="E2900" t="s">
        <v>19</v>
      </c>
      <c r="F2900" s="2">
        <v>1184.94</v>
      </c>
      <c r="G2900">
        <v>1</v>
      </c>
      <c r="H2900" s="3">
        <v>1.5</v>
      </c>
      <c r="I2900" t="s">
        <v>13</v>
      </c>
      <c r="J2900" s="1">
        <v>47460</v>
      </c>
      <c r="K2900" s="1">
        <f>Table2[[#This Row],[Order_Date]]+Table2[[#This Row],[Delivery_Time_Days]]</f>
        <v>47461</v>
      </c>
      <c r="L2900" t="str">
        <f>IF(Table2[[#This Row],[Customer_Age]]&lt;30,"Young",IF(Table2[[#This Row],[Customer_Age]]&lt;45,"Middle Age","Old"))</f>
        <v>Old</v>
      </c>
      <c r="M2900" s="3" t="str">
        <f>IF(Table2[[#This Row],[Delivery_Time_Days]]&gt;=7,Table2[[#This Row],[Customer_Rating]],"")</f>
        <v/>
      </c>
      <c r="N2900" s="3">
        <f>IF(Table2[[#This Row],[Delivery_Time_Days]]&lt;7,Table2[[#This Row],[Customer_Rating]],"")</f>
        <v>1.5</v>
      </c>
    </row>
    <row r="2901" spans="1:14" x14ac:dyDescent="0.3">
      <c r="A2901">
        <v>2900</v>
      </c>
      <c r="B2901">
        <v>41</v>
      </c>
      <c r="C2901" t="s">
        <v>10</v>
      </c>
      <c r="D2901" t="s">
        <v>20</v>
      </c>
      <c r="E2901" t="s">
        <v>21</v>
      </c>
      <c r="F2901" s="2">
        <v>908.12</v>
      </c>
      <c r="G2901">
        <v>7</v>
      </c>
      <c r="H2901" s="3">
        <v>3.9</v>
      </c>
      <c r="I2901" t="s">
        <v>13</v>
      </c>
      <c r="J2901" s="1">
        <v>47461</v>
      </c>
      <c r="K2901" s="1">
        <f>Table2[[#This Row],[Order_Date]]+Table2[[#This Row],[Delivery_Time_Days]]</f>
        <v>47468</v>
      </c>
      <c r="L2901" t="str">
        <f>IF(Table2[[#This Row],[Customer_Age]]&lt;30,"Young",IF(Table2[[#This Row],[Customer_Age]]&lt;45,"Middle Age","Old"))</f>
        <v>Middle Age</v>
      </c>
      <c r="M2901" s="3">
        <f>IF(Table2[[#This Row],[Delivery_Time_Days]]&gt;=7,Table2[[#This Row],[Customer_Rating]],"")</f>
        <v>3.9</v>
      </c>
      <c r="N2901" s="3" t="str">
        <f>IF(Table2[[#This Row],[Delivery_Time_Days]]&lt;7,Table2[[#This Row],[Customer_Rating]],"")</f>
        <v/>
      </c>
    </row>
    <row r="2902" spans="1:14" x14ac:dyDescent="0.3">
      <c r="A2902">
        <v>2901</v>
      </c>
      <c r="B2902">
        <v>54</v>
      </c>
      <c r="C2902" t="s">
        <v>23</v>
      </c>
      <c r="D2902" t="s">
        <v>25</v>
      </c>
      <c r="E2902" t="s">
        <v>24</v>
      </c>
      <c r="F2902" s="2">
        <v>941.29</v>
      </c>
      <c r="G2902">
        <v>10</v>
      </c>
      <c r="H2902" s="3">
        <v>4.3</v>
      </c>
      <c r="I2902" t="s">
        <v>17</v>
      </c>
      <c r="J2902" s="1">
        <v>47462</v>
      </c>
      <c r="K2902" s="1">
        <f>Table2[[#This Row],[Order_Date]]+Table2[[#This Row],[Delivery_Time_Days]]</f>
        <v>47472</v>
      </c>
      <c r="L2902" t="str">
        <f>IF(Table2[[#This Row],[Customer_Age]]&lt;30,"Young",IF(Table2[[#This Row],[Customer_Age]]&lt;45,"Middle Age","Old"))</f>
        <v>Old</v>
      </c>
      <c r="M2902" s="3">
        <f>IF(Table2[[#This Row],[Delivery_Time_Days]]&gt;=7,Table2[[#This Row],[Customer_Rating]],"")</f>
        <v>4.3</v>
      </c>
      <c r="N2902" s="3" t="str">
        <f>IF(Table2[[#This Row],[Delivery_Time_Days]]&lt;7,Table2[[#This Row],[Customer_Rating]],"")</f>
        <v/>
      </c>
    </row>
    <row r="2903" spans="1:14" x14ac:dyDescent="0.3">
      <c r="A2903">
        <v>2902</v>
      </c>
      <c r="B2903">
        <v>50</v>
      </c>
      <c r="C2903" t="s">
        <v>10</v>
      </c>
      <c r="D2903" t="s">
        <v>22</v>
      </c>
      <c r="E2903" t="s">
        <v>24</v>
      </c>
      <c r="F2903" s="2">
        <v>681.28</v>
      </c>
      <c r="G2903">
        <v>5</v>
      </c>
      <c r="H2903" s="3">
        <v>2.2000000000000002</v>
      </c>
      <c r="I2903" t="s">
        <v>13</v>
      </c>
      <c r="J2903" s="1">
        <v>47463</v>
      </c>
      <c r="K2903" s="1">
        <f>Table2[[#This Row],[Order_Date]]+Table2[[#This Row],[Delivery_Time_Days]]</f>
        <v>47468</v>
      </c>
      <c r="L2903" t="str">
        <f>IF(Table2[[#This Row],[Customer_Age]]&lt;30,"Young",IF(Table2[[#This Row],[Customer_Age]]&lt;45,"Middle Age","Old"))</f>
        <v>Old</v>
      </c>
      <c r="M2903" s="3" t="str">
        <f>IF(Table2[[#This Row],[Delivery_Time_Days]]&gt;=7,Table2[[#This Row],[Customer_Rating]],"")</f>
        <v/>
      </c>
      <c r="N2903" s="3">
        <f>IF(Table2[[#This Row],[Delivery_Time_Days]]&lt;7,Table2[[#This Row],[Customer_Rating]],"")</f>
        <v>2.2000000000000002</v>
      </c>
    </row>
    <row r="2904" spans="1:14" x14ac:dyDescent="0.3">
      <c r="A2904">
        <v>2903</v>
      </c>
      <c r="B2904">
        <v>41</v>
      </c>
      <c r="C2904" t="s">
        <v>23</v>
      </c>
      <c r="D2904" t="s">
        <v>22</v>
      </c>
      <c r="E2904" t="s">
        <v>16</v>
      </c>
      <c r="F2904" s="2">
        <v>353.07</v>
      </c>
      <c r="G2904">
        <v>2</v>
      </c>
      <c r="H2904" s="3">
        <v>1</v>
      </c>
      <c r="I2904" t="s">
        <v>13</v>
      </c>
      <c r="J2904" s="1">
        <v>47464</v>
      </c>
      <c r="K2904" s="1">
        <f>Table2[[#This Row],[Order_Date]]+Table2[[#This Row],[Delivery_Time_Days]]</f>
        <v>47466</v>
      </c>
      <c r="L2904" t="str">
        <f>IF(Table2[[#This Row],[Customer_Age]]&lt;30,"Young",IF(Table2[[#This Row],[Customer_Age]]&lt;45,"Middle Age","Old"))</f>
        <v>Middle Age</v>
      </c>
      <c r="M2904" s="3" t="str">
        <f>IF(Table2[[#This Row],[Delivery_Time_Days]]&gt;=7,Table2[[#This Row],[Customer_Rating]],"")</f>
        <v/>
      </c>
      <c r="N2904" s="3">
        <f>IF(Table2[[#This Row],[Delivery_Time_Days]]&lt;7,Table2[[#This Row],[Customer_Rating]],"")</f>
        <v>1</v>
      </c>
    </row>
    <row r="2905" spans="1:14" x14ac:dyDescent="0.3">
      <c r="A2905">
        <v>2904</v>
      </c>
      <c r="B2905">
        <v>41</v>
      </c>
      <c r="C2905" t="s">
        <v>23</v>
      </c>
      <c r="D2905" t="s">
        <v>22</v>
      </c>
      <c r="E2905" t="s">
        <v>24</v>
      </c>
      <c r="F2905" s="2">
        <v>98.78</v>
      </c>
      <c r="G2905">
        <v>5</v>
      </c>
      <c r="H2905" s="3">
        <v>2.2000000000000002</v>
      </c>
      <c r="I2905" t="s">
        <v>17</v>
      </c>
      <c r="J2905" s="1">
        <v>47465</v>
      </c>
      <c r="K2905" s="1">
        <f>Table2[[#This Row],[Order_Date]]+Table2[[#This Row],[Delivery_Time_Days]]</f>
        <v>47470</v>
      </c>
      <c r="L2905" t="str">
        <f>IF(Table2[[#This Row],[Customer_Age]]&lt;30,"Young",IF(Table2[[#This Row],[Customer_Age]]&lt;45,"Middle Age","Old"))</f>
        <v>Middle Age</v>
      </c>
      <c r="M2905" s="3" t="str">
        <f>IF(Table2[[#This Row],[Delivery_Time_Days]]&gt;=7,Table2[[#This Row],[Customer_Rating]],"")</f>
        <v/>
      </c>
      <c r="N2905" s="3">
        <f>IF(Table2[[#This Row],[Delivery_Time_Days]]&lt;7,Table2[[#This Row],[Customer_Rating]],"")</f>
        <v>2.2000000000000002</v>
      </c>
    </row>
    <row r="2906" spans="1:14" x14ac:dyDescent="0.3">
      <c r="A2906">
        <v>2905</v>
      </c>
      <c r="B2906">
        <v>61</v>
      </c>
      <c r="C2906" t="s">
        <v>23</v>
      </c>
      <c r="D2906" t="s">
        <v>11</v>
      </c>
      <c r="E2906" t="s">
        <v>24</v>
      </c>
      <c r="F2906" s="2">
        <v>1456.3</v>
      </c>
      <c r="G2906">
        <v>5</v>
      </c>
      <c r="H2906" s="3">
        <v>4.9000000000000004</v>
      </c>
      <c r="I2906" t="s">
        <v>13</v>
      </c>
      <c r="J2906" s="1">
        <v>47466</v>
      </c>
      <c r="K2906" s="1">
        <f>Table2[[#This Row],[Order_Date]]+Table2[[#This Row],[Delivery_Time_Days]]</f>
        <v>47471</v>
      </c>
      <c r="L2906" t="str">
        <f>IF(Table2[[#This Row],[Customer_Age]]&lt;30,"Young",IF(Table2[[#This Row],[Customer_Age]]&lt;45,"Middle Age","Old"))</f>
        <v>Old</v>
      </c>
      <c r="M2906" s="3" t="str">
        <f>IF(Table2[[#This Row],[Delivery_Time_Days]]&gt;=7,Table2[[#This Row],[Customer_Rating]],"")</f>
        <v/>
      </c>
      <c r="N2906" s="3">
        <f>IF(Table2[[#This Row],[Delivery_Time_Days]]&lt;7,Table2[[#This Row],[Customer_Rating]],"")</f>
        <v>4.9000000000000004</v>
      </c>
    </row>
    <row r="2907" spans="1:14" x14ac:dyDescent="0.3">
      <c r="A2907">
        <v>2906</v>
      </c>
      <c r="B2907">
        <v>67</v>
      </c>
      <c r="C2907" t="s">
        <v>23</v>
      </c>
      <c r="D2907" t="s">
        <v>11</v>
      </c>
      <c r="E2907" t="s">
        <v>12</v>
      </c>
      <c r="F2907" s="2">
        <v>51.44</v>
      </c>
      <c r="G2907">
        <v>6</v>
      </c>
      <c r="H2907" s="3">
        <v>3.6</v>
      </c>
      <c r="I2907" t="s">
        <v>17</v>
      </c>
      <c r="J2907" s="1">
        <v>47467</v>
      </c>
      <c r="K2907" s="1">
        <f>Table2[[#This Row],[Order_Date]]+Table2[[#This Row],[Delivery_Time_Days]]</f>
        <v>47473</v>
      </c>
      <c r="L2907" t="str">
        <f>IF(Table2[[#This Row],[Customer_Age]]&lt;30,"Young",IF(Table2[[#This Row],[Customer_Age]]&lt;45,"Middle Age","Old"))</f>
        <v>Old</v>
      </c>
      <c r="M2907" s="3" t="str">
        <f>IF(Table2[[#This Row],[Delivery_Time_Days]]&gt;=7,Table2[[#This Row],[Customer_Rating]],"")</f>
        <v/>
      </c>
      <c r="N2907" s="3">
        <f>IF(Table2[[#This Row],[Delivery_Time_Days]]&lt;7,Table2[[#This Row],[Customer_Rating]],"")</f>
        <v>3.6</v>
      </c>
    </row>
    <row r="2908" spans="1:14" x14ac:dyDescent="0.3">
      <c r="A2908">
        <v>2907</v>
      </c>
      <c r="B2908">
        <v>40</v>
      </c>
      <c r="C2908" t="s">
        <v>14</v>
      </c>
      <c r="D2908" t="s">
        <v>20</v>
      </c>
      <c r="E2908" t="s">
        <v>24</v>
      </c>
      <c r="F2908" s="2">
        <v>250.02</v>
      </c>
      <c r="G2908">
        <v>1</v>
      </c>
      <c r="H2908" s="3">
        <v>2</v>
      </c>
      <c r="I2908" t="s">
        <v>13</v>
      </c>
      <c r="J2908" s="1">
        <v>47468</v>
      </c>
      <c r="K2908" s="1">
        <f>Table2[[#This Row],[Order_Date]]+Table2[[#This Row],[Delivery_Time_Days]]</f>
        <v>47469</v>
      </c>
      <c r="L2908" t="str">
        <f>IF(Table2[[#This Row],[Customer_Age]]&lt;30,"Young",IF(Table2[[#This Row],[Customer_Age]]&lt;45,"Middle Age","Old"))</f>
        <v>Middle Age</v>
      </c>
      <c r="M2908" s="3" t="str">
        <f>IF(Table2[[#This Row],[Delivery_Time_Days]]&gt;=7,Table2[[#This Row],[Customer_Rating]],"")</f>
        <v/>
      </c>
      <c r="N2908" s="3">
        <f>IF(Table2[[#This Row],[Delivery_Time_Days]]&lt;7,Table2[[#This Row],[Customer_Rating]],"")</f>
        <v>2</v>
      </c>
    </row>
    <row r="2909" spans="1:14" x14ac:dyDescent="0.3">
      <c r="A2909">
        <v>2908</v>
      </c>
      <c r="B2909">
        <v>37</v>
      </c>
      <c r="C2909" t="s">
        <v>23</v>
      </c>
      <c r="D2909" t="s">
        <v>20</v>
      </c>
      <c r="E2909" t="s">
        <v>19</v>
      </c>
      <c r="F2909" s="2">
        <v>1047.72</v>
      </c>
      <c r="G2909">
        <v>2</v>
      </c>
      <c r="H2909" s="3">
        <v>2.9</v>
      </c>
      <c r="I2909" t="s">
        <v>13</v>
      </c>
      <c r="J2909" s="1">
        <v>47469</v>
      </c>
      <c r="K2909" s="1">
        <f>Table2[[#This Row],[Order_Date]]+Table2[[#This Row],[Delivery_Time_Days]]</f>
        <v>47471</v>
      </c>
      <c r="L2909" t="str">
        <f>IF(Table2[[#This Row],[Customer_Age]]&lt;30,"Young",IF(Table2[[#This Row],[Customer_Age]]&lt;45,"Middle Age","Old"))</f>
        <v>Middle Age</v>
      </c>
      <c r="M2909" s="3" t="str">
        <f>IF(Table2[[#This Row],[Delivery_Time_Days]]&gt;=7,Table2[[#This Row],[Customer_Rating]],"")</f>
        <v/>
      </c>
      <c r="N2909" s="3">
        <f>IF(Table2[[#This Row],[Delivery_Time_Days]]&lt;7,Table2[[#This Row],[Customer_Rating]],"")</f>
        <v>2.9</v>
      </c>
    </row>
    <row r="2910" spans="1:14" x14ac:dyDescent="0.3">
      <c r="A2910">
        <v>2909</v>
      </c>
      <c r="B2910">
        <v>29</v>
      </c>
      <c r="C2910" t="s">
        <v>14</v>
      </c>
      <c r="D2910" t="s">
        <v>11</v>
      </c>
      <c r="E2910" t="s">
        <v>16</v>
      </c>
      <c r="F2910" s="2">
        <v>1348.12</v>
      </c>
      <c r="G2910">
        <v>2</v>
      </c>
      <c r="H2910" s="3">
        <v>4.5</v>
      </c>
      <c r="I2910" t="s">
        <v>17</v>
      </c>
      <c r="J2910" s="1">
        <v>47470</v>
      </c>
      <c r="K2910" s="1">
        <f>Table2[[#This Row],[Order_Date]]+Table2[[#This Row],[Delivery_Time_Days]]</f>
        <v>47472</v>
      </c>
      <c r="L2910" t="str">
        <f>IF(Table2[[#This Row],[Customer_Age]]&lt;30,"Young",IF(Table2[[#This Row],[Customer_Age]]&lt;45,"Middle Age","Old"))</f>
        <v>Young</v>
      </c>
      <c r="M2910" s="3" t="str">
        <f>IF(Table2[[#This Row],[Delivery_Time_Days]]&gt;=7,Table2[[#This Row],[Customer_Rating]],"")</f>
        <v/>
      </c>
      <c r="N2910" s="3">
        <f>IF(Table2[[#This Row],[Delivery_Time_Days]]&lt;7,Table2[[#This Row],[Customer_Rating]],"")</f>
        <v>4.5</v>
      </c>
    </row>
    <row r="2911" spans="1:14" x14ac:dyDescent="0.3">
      <c r="A2911">
        <v>2910</v>
      </c>
      <c r="B2911">
        <v>38</v>
      </c>
      <c r="C2911" t="s">
        <v>14</v>
      </c>
      <c r="D2911" t="s">
        <v>22</v>
      </c>
      <c r="E2911" t="s">
        <v>16</v>
      </c>
      <c r="F2911" s="2">
        <v>1245.99</v>
      </c>
      <c r="G2911">
        <v>12</v>
      </c>
      <c r="H2911" s="3">
        <v>2.2000000000000002</v>
      </c>
      <c r="I2911" t="s">
        <v>17</v>
      </c>
      <c r="J2911" s="1">
        <v>47471</v>
      </c>
      <c r="K2911" s="1">
        <f>Table2[[#This Row],[Order_Date]]+Table2[[#This Row],[Delivery_Time_Days]]</f>
        <v>47483</v>
      </c>
      <c r="L2911" t="str">
        <f>IF(Table2[[#This Row],[Customer_Age]]&lt;30,"Young",IF(Table2[[#This Row],[Customer_Age]]&lt;45,"Middle Age","Old"))</f>
        <v>Middle Age</v>
      </c>
      <c r="M2911" s="3">
        <f>IF(Table2[[#This Row],[Delivery_Time_Days]]&gt;=7,Table2[[#This Row],[Customer_Rating]],"")</f>
        <v>2.2000000000000002</v>
      </c>
      <c r="N2911" s="3" t="str">
        <f>IF(Table2[[#This Row],[Delivery_Time_Days]]&lt;7,Table2[[#This Row],[Customer_Rating]],"")</f>
        <v/>
      </c>
    </row>
    <row r="2912" spans="1:14" x14ac:dyDescent="0.3">
      <c r="A2912">
        <v>2911</v>
      </c>
      <c r="B2912">
        <v>43</v>
      </c>
      <c r="C2912" t="s">
        <v>14</v>
      </c>
      <c r="D2912" t="s">
        <v>20</v>
      </c>
      <c r="E2912" t="s">
        <v>16</v>
      </c>
      <c r="F2912" s="2">
        <v>1188.8599999999999</v>
      </c>
      <c r="G2912">
        <v>11</v>
      </c>
      <c r="H2912" s="3">
        <v>2.7</v>
      </c>
      <c r="I2912" t="s">
        <v>13</v>
      </c>
      <c r="J2912" s="1">
        <v>47472</v>
      </c>
      <c r="K2912" s="1">
        <f>Table2[[#This Row],[Order_Date]]+Table2[[#This Row],[Delivery_Time_Days]]</f>
        <v>47483</v>
      </c>
      <c r="L2912" t="str">
        <f>IF(Table2[[#This Row],[Customer_Age]]&lt;30,"Young",IF(Table2[[#This Row],[Customer_Age]]&lt;45,"Middle Age","Old"))</f>
        <v>Middle Age</v>
      </c>
      <c r="M2912" s="3">
        <f>IF(Table2[[#This Row],[Delivery_Time_Days]]&gt;=7,Table2[[#This Row],[Customer_Rating]],"")</f>
        <v>2.7</v>
      </c>
      <c r="N2912" s="3" t="str">
        <f>IF(Table2[[#This Row],[Delivery_Time_Days]]&lt;7,Table2[[#This Row],[Customer_Rating]],"")</f>
        <v/>
      </c>
    </row>
    <row r="2913" spans="1:14" x14ac:dyDescent="0.3">
      <c r="A2913">
        <v>2912</v>
      </c>
      <c r="B2913">
        <v>62</v>
      </c>
      <c r="C2913" t="s">
        <v>10</v>
      </c>
      <c r="D2913" t="s">
        <v>22</v>
      </c>
      <c r="E2913" t="s">
        <v>19</v>
      </c>
      <c r="F2913" s="2">
        <v>1033.8699999999999</v>
      </c>
      <c r="G2913">
        <v>12</v>
      </c>
      <c r="H2913" s="3">
        <v>5</v>
      </c>
      <c r="I2913" t="s">
        <v>17</v>
      </c>
      <c r="J2913" s="1">
        <v>47473</v>
      </c>
      <c r="K2913" s="1">
        <f>Table2[[#This Row],[Order_Date]]+Table2[[#This Row],[Delivery_Time_Days]]</f>
        <v>47485</v>
      </c>
      <c r="L2913" t="str">
        <f>IF(Table2[[#This Row],[Customer_Age]]&lt;30,"Young",IF(Table2[[#This Row],[Customer_Age]]&lt;45,"Middle Age","Old"))</f>
        <v>Old</v>
      </c>
      <c r="M2913" s="3">
        <f>IF(Table2[[#This Row],[Delivery_Time_Days]]&gt;=7,Table2[[#This Row],[Customer_Rating]],"")</f>
        <v>5</v>
      </c>
      <c r="N2913" s="3" t="str">
        <f>IF(Table2[[#This Row],[Delivery_Time_Days]]&lt;7,Table2[[#This Row],[Customer_Rating]],"")</f>
        <v/>
      </c>
    </row>
    <row r="2914" spans="1:14" x14ac:dyDescent="0.3">
      <c r="A2914">
        <v>2913</v>
      </c>
      <c r="B2914">
        <v>67</v>
      </c>
      <c r="C2914" t="s">
        <v>23</v>
      </c>
      <c r="D2914" t="s">
        <v>11</v>
      </c>
      <c r="E2914" t="s">
        <v>21</v>
      </c>
      <c r="F2914" s="2">
        <v>957.95</v>
      </c>
      <c r="G2914">
        <v>5</v>
      </c>
      <c r="H2914" s="3">
        <v>1.1000000000000001</v>
      </c>
      <c r="I2914" t="s">
        <v>17</v>
      </c>
      <c r="J2914" s="1">
        <v>47474</v>
      </c>
      <c r="K2914" s="1">
        <f>Table2[[#This Row],[Order_Date]]+Table2[[#This Row],[Delivery_Time_Days]]</f>
        <v>47479</v>
      </c>
      <c r="L2914" t="str">
        <f>IF(Table2[[#This Row],[Customer_Age]]&lt;30,"Young",IF(Table2[[#This Row],[Customer_Age]]&lt;45,"Middle Age","Old"))</f>
        <v>Old</v>
      </c>
      <c r="M2914" s="3" t="str">
        <f>IF(Table2[[#This Row],[Delivery_Time_Days]]&gt;=7,Table2[[#This Row],[Customer_Rating]],"")</f>
        <v/>
      </c>
      <c r="N2914" s="3">
        <f>IF(Table2[[#This Row],[Delivery_Time_Days]]&lt;7,Table2[[#This Row],[Customer_Rating]],"")</f>
        <v>1.1000000000000001</v>
      </c>
    </row>
    <row r="2915" spans="1:14" x14ac:dyDescent="0.3">
      <c r="A2915">
        <v>2914</v>
      </c>
      <c r="B2915">
        <v>42</v>
      </c>
      <c r="C2915" t="s">
        <v>23</v>
      </c>
      <c r="D2915" t="s">
        <v>22</v>
      </c>
      <c r="E2915" t="s">
        <v>19</v>
      </c>
      <c r="F2915" s="2">
        <v>1292.6300000000001</v>
      </c>
      <c r="G2915">
        <v>13</v>
      </c>
      <c r="H2915" s="3">
        <v>4.9000000000000004</v>
      </c>
      <c r="I2915" t="s">
        <v>17</v>
      </c>
      <c r="J2915" s="1">
        <v>47475</v>
      </c>
      <c r="K2915" s="1">
        <f>Table2[[#This Row],[Order_Date]]+Table2[[#This Row],[Delivery_Time_Days]]</f>
        <v>47488</v>
      </c>
      <c r="L2915" t="str">
        <f>IF(Table2[[#This Row],[Customer_Age]]&lt;30,"Young",IF(Table2[[#This Row],[Customer_Age]]&lt;45,"Middle Age","Old"))</f>
        <v>Middle Age</v>
      </c>
      <c r="M2915" s="3">
        <f>IF(Table2[[#This Row],[Delivery_Time_Days]]&gt;=7,Table2[[#This Row],[Customer_Rating]],"")</f>
        <v>4.9000000000000004</v>
      </c>
      <c r="N2915" s="3" t="str">
        <f>IF(Table2[[#This Row],[Delivery_Time_Days]]&lt;7,Table2[[#This Row],[Customer_Rating]],"")</f>
        <v/>
      </c>
    </row>
    <row r="2916" spans="1:14" x14ac:dyDescent="0.3">
      <c r="A2916">
        <v>2915</v>
      </c>
      <c r="B2916">
        <v>60</v>
      </c>
      <c r="C2916" t="s">
        <v>23</v>
      </c>
      <c r="D2916" t="s">
        <v>15</v>
      </c>
      <c r="E2916" t="s">
        <v>24</v>
      </c>
      <c r="F2916" s="2">
        <v>227.53</v>
      </c>
      <c r="G2916">
        <v>4</v>
      </c>
      <c r="H2916" s="3">
        <v>4.3</v>
      </c>
      <c r="I2916" t="s">
        <v>17</v>
      </c>
      <c r="J2916" s="1">
        <v>47476</v>
      </c>
      <c r="K2916" s="1">
        <f>Table2[[#This Row],[Order_Date]]+Table2[[#This Row],[Delivery_Time_Days]]</f>
        <v>47480</v>
      </c>
      <c r="L2916" t="str">
        <f>IF(Table2[[#This Row],[Customer_Age]]&lt;30,"Young",IF(Table2[[#This Row],[Customer_Age]]&lt;45,"Middle Age","Old"))</f>
        <v>Old</v>
      </c>
      <c r="M2916" s="3" t="str">
        <f>IF(Table2[[#This Row],[Delivery_Time_Days]]&gt;=7,Table2[[#This Row],[Customer_Rating]],"")</f>
        <v/>
      </c>
      <c r="N2916" s="3">
        <f>IF(Table2[[#This Row],[Delivery_Time_Days]]&lt;7,Table2[[#This Row],[Customer_Rating]],"")</f>
        <v>4.3</v>
      </c>
    </row>
    <row r="2917" spans="1:14" x14ac:dyDescent="0.3">
      <c r="A2917">
        <v>2916</v>
      </c>
      <c r="B2917">
        <v>46</v>
      </c>
      <c r="C2917" t="s">
        <v>10</v>
      </c>
      <c r="D2917" t="s">
        <v>25</v>
      </c>
      <c r="E2917" t="s">
        <v>21</v>
      </c>
      <c r="F2917" s="2">
        <v>659.6</v>
      </c>
      <c r="G2917">
        <v>6</v>
      </c>
      <c r="H2917" s="3">
        <v>3.9</v>
      </c>
      <c r="I2917" t="s">
        <v>13</v>
      </c>
      <c r="J2917" s="1">
        <v>47477</v>
      </c>
      <c r="K2917" s="1">
        <f>Table2[[#This Row],[Order_Date]]+Table2[[#This Row],[Delivery_Time_Days]]</f>
        <v>47483</v>
      </c>
      <c r="L2917" t="str">
        <f>IF(Table2[[#This Row],[Customer_Age]]&lt;30,"Young",IF(Table2[[#This Row],[Customer_Age]]&lt;45,"Middle Age","Old"))</f>
        <v>Old</v>
      </c>
      <c r="M2917" s="3" t="str">
        <f>IF(Table2[[#This Row],[Delivery_Time_Days]]&gt;=7,Table2[[#This Row],[Customer_Rating]],"")</f>
        <v/>
      </c>
      <c r="N2917" s="3">
        <f>IF(Table2[[#This Row],[Delivery_Time_Days]]&lt;7,Table2[[#This Row],[Customer_Rating]],"")</f>
        <v>3.9</v>
      </c>
    </row>
    <row r="2918" spans="1:14" x14ac:dyDescent="0.3">
      <c r="A2918">
        <v>2917</v>
      </c>
      <c r="B2918">
        <v>59</v>
      </c>
      <c r="C2918" t="s">
        <v>14</v>
      </c>
      <c r="D2918" t="s">
        <v>22</v>
      </c>
      <c r="E2918" t="s">
        <v>12</v>
      </c>
      <c r="F2918" s="2">
        <v>990.96</v>
      </c>
      <c r="G2918">
        <v>3</v>
      </c>
      <c r="H2918" s="3">
        <v>1.7</v>
      </c>
      <c r="I2918" t="s">
        <v>17</v>
      </c>
      <c r="J2918" s="1">
        <v>47478</v>
      </c>
      <c r="K2918" s="1">
        <f>Table2[[#This Row],[Order_Date]]+Table2[[#This Row],[Delivery_Time_Days]]</f>
        <v>47481</v>
      </c>
      <c r="L2918" t="str">
        <f>IF(Table2[[#This Row],[Customer_Age]]&lt;30,"Young",IF(Table2[[#This Row],[Customer_Age]]&lt;45,"Middle Age","Old"))</f>
        <v>Old</v>
      </c>
      <c r="M2918" s="3" t="str">
        <f>IF(Table2[[#This Row],[Delivery_Time_Days]]&gt;=7,Table2[[#This Row],[Customer_Rating]],"")</f>
        <v/>
      </c>
      <c r="N2918" s="3">
        <f>IF(Table2[[#This Row],[Delivery_Time_Days]]&lt;7,Table2[[#This Row],[Customer_Rating]],"")</f>
        <v>1.7</v>
      </c>
    </row>
    <row r="2919" spans="1:14" x14ac:dyDescent="0.3">
      <c r="A2919">
        <v>2918</v>
      </c>
      <c r="B2919">
        <v>50</v>
      </c>
      <c r="C2919" t="s">
        <v>14</v>
      </c>
      <c r="D2919" t="s">
        <v>18</v>
      </c>
      <c r="E2919" t="s">
        <v>19</v>
      </c>
      <c r="F2919" s="2">
        <v>453.69</v>
      </c>
      <c r="G2919">
        <v>7</v>
      </c>
      <c r="H2919" s="3">
        <v>2.2999999999999998</v>
      </c>
      <c r="I2919" t="s">
        <v>13</v>
      </c>
      <c r="J2919" s="1">
        <v>47479</v>
      </c>
      <c r="K2919" s="1">
        <f>Table2[[#This Row],[Order_Date]]+Table2[[#This Row],[Delivery_Time_Days]]</f>
        <v>47486</v>
      </c>
      <c r="L2919" t="str">
        <f>IF(Table2[[#This Row],[Customer_Age]]&lt;30,"Young",IF(Table2[[#This Row],[Customer_Age]]&lt;45,"Middle Age","Old"))</f>
        <v>Old</v>
      </c>
      <c r="M2919" s="3">
        <f>IF(Table2[[#This Row],[Delivery_Time_Days]]&gt;=7,Table2[[#This Row],[Customer_Rating]],"")</f>
        <v>2.2999999999999998</v>
      </c>
      <c r="N2919" s="3" t="str">
        <f>IF(Table2[[#This Row],[Delivery_Time_Days]]&lt;7,Table2[[#This Row],[Customer_Rating]],"")</f>
        <v/>
      </c>
    </row>
    <row r="2920" spans="1:14" x14ac:dyDescent="0.3">
      <c r="A2920">
        <v>2919</v>
      </c>
      <c r="B2920">
        <v>68</v>
      </c>
      <c r="C2920" t="s">
        <v>14</v>
      </c>
      <c r="D2920" t="s">
        <v>11</v>
      </c>
      <c r="E2920" t="s">
        <v>19</v>
      </c>
      <c r="F2920" s="2">
        <v>722.08</v>
      </c>
      <c r="G2920">
        <v>6</v>
      </c>
      <c r="H2920" s="3">
        <v>1.2</v>
      </c>
      <c r="I2920" t="s">
        <v>13</v>
      </c>
      <c r="J2920" s="1">
        <v>47480</v>
      </c>
      <c r="K2920" s="1">
        <f>Table2[[#This Row],[Order_Date]]+Table2[[#This Row],[Delivery_Time_Days]]</f>
        <v>47486</v>
      </c>
      <c r="L2920" t="str">
        <f>IF(Table2[[#This Row],[Customer_Age]]&lt;30,"Young",IF(Table2[[#This Row],[Customer_Age]]&lt;45,"Middle Age","Old"))</f>
        <v>Old</v>
      </c>
      <c r="M2920" s="3" t="str">
        <f>IF(Table2[[#This Row],[Delivery_Time_Days]]&gt;=7,Table2[[#This Row],[Customer_Rating]],"")</f>
        <v/>
      </c>
      <c r="N2920" s="3">
        <f>IF(Table2[[#This Row],[Delivery_Time_Days]]&lt;7,Table2[[#This Row],[Customer_Rating]],"")</f>
        <v>1.2</v>
      </c>
    </row>
    <row r="2921" spans="1:14" x14ac:dyDescent="0.3">
      <c r="A2921">
        <v>2920</v>
      </c>
      <c r="B2921">
        <v>31</v>
      </c>
      <c r="C2921" t="s">
        <v>14</v>
      </c>
      <c r="D2921" t="s">
        <v>25</v>
      </c>
      <c r="E2921" t="s">
        <v>24</v>
      </c>
      <c r="F2921" s="2">
        <v>445.16</v>
      </c>
      <c r="G2921">
        <v>9</v>
      </c>
      <c r="H2921" s="3">
        <v>2.2999999999999998</v>
      </c>
      <c r="I2921" t="s">
        <v>13</v>
      </c>
      <c r="J2921" s="1">
        <v>47481</v>
      </c>
      <c r="K2921" s="1">
        <f>Table2[[#This Row],[Order_Date]]+Table2[[#This Row],[Delivery_Time_Days]]</f>
        <v>47490</v>
      </c>
      <c r="L2921" t="str">
        <f>IF(Table2[[#This Row],[Customer_Age]]&lt;30,"Young",IF(Table2[[#This Row],[Customer_Age]]&lt;45,"Middle Age","Old"))</f>
        <v>Middle Age</v>
      </c>
      <c r="M2921" s="3">
        <f>IF(Table2[[#This Row],[Delivery_Time_Days]]&gt;=7,Table2[[#This Row],[Customer_Rating]],"")</f>
        <v>2.2999999999999998</v>
      </c>
      <c r="N2921" s="3" t="str">
        <f>IF(Table2[[#This Row],[Delivery_Time_Days]]&lt;7,Table2[[#This Row],[Customer_Rating]],"")</f>
        <v/>
      </c>
    </row>
    <row r="2922" spans="1:14" x14ac:dyDescent="0.3">
      <c r="A2922">
        <v>2921</v>
      </c>
      <c r="B2922">
        <v>53</v>
      </c>
      <c r="C2922" t="s">
        <v>10</v>
      </c>
      <c r="D2922" t="s">
        <v>15</v>
      </c>
      <c r="E2922" t="s">
        <v>12</v>
      </c>
      <c r="F2922" s="2">
        <v>1149.45</v>
      </c>
      <c r="G2922">
        <v>2</v>
      </c>
      <c r="H2922" s="3">
        <v>4.2</v>
      </c>
      <c r="I2922" t="s">
        <v>13</v>
      </c>
      <c r="J2922" s="1">
        <v>47482</v>
      </c>
      <c r="K2922" s="1">
        <f>Table2[[#This Row],[Order_Date]]+Table2[[#This Row],[Delivery_Time_Days]]</f>
        <v>47484</v>
      </c>
      <c r="L2922" t="str">
        <f>IF(Table2[[#This Row],[Customer_Age]]&lt;30,"Young",IF(Table2[[#This Row],[Customer_Age]]&lt;45,"Middle Age","Old"))</f>
        <v>Old</v>
      </c>
      <c r="M2922" s="3" t="str">
        <f>IF(Table2[[#This Row],[Delivery_Time_Days]]&gt;=7,Table2[[#This Row],[Customer_Rating]],"")</f>
        <v/>
      </c>
      <c r="N2922" s="3">
        <f>IF(Table2[[#This Row],[Delivery_Time_Days]]&lt;7,Table2[[#This Row],[Customer_Rating]],"")</f>
        <v>4.2</v>
      </c>
    </row>
    <row r="2923" spans="1:14" x14ac:dyDescent="0.3">
      <c r="A2923">
        <v>2922</v>
      </c>
      <c r="B2923">
        <v>43</v>
      </c>
      <c r="C2923" t="s">
        <v>23</v>
      </c>
      <c r="D2923" t="s">
        <v>20</v>
      </c>
      <c r="E2923" t="s">
        <v>24</v>
      </c>
      <c r="F2923" s="2">
        <v>78.67</v>
      </c>
      <c r="G2923">
        <v>9</v>
      </c>
      <c r="H2923" s="3">
        <v>1</v>
      </c>
      <c r="I2923" t="s">
        <v>17</v>
      </c>
      <c r="J2923" s="1">
        <v>47483</v>
      </c>
      <c r="K2923" s="1">
        <f>Table2[[#This Row],[Order_Date]]+Table2[[#This Row],[Delivery_Time_Days]]</f>
        <v>47492</v>
      </c>
      <c r="L2923" t="str">
        <f>IF(Table2[[#This Row],[Customer_Age]]&lt;30,"Young",IF(Table2[[#This Row],[Customer_Age]]&lt;45,"Middle Age","Old"))</f>
        <v>Middle Age</v>
      </c>
      <c r="M2923" s="3">
        <f>IF(Table2[[#This Row],[Delivery_Time_Days]]&gt;=7,Table2[[#This Row],[Customer_Rating]],"")</f>
        <v>1</v>
      </c>
      <c r="N2923" s="3" t="str">
        <f>IF(Table2[[#This Row],[Delivery_Time_Days]]&lt;7,Table2[[#This Row],[Customer_Rating]],"")</f>
        <v/>
      </c>
    </row>
    <row r="2924" spans="1:14" x14ac:dyDescent="0.3">
      <c r="A2924">
        <v>2923</v>
      </c>
      <c r="B2924">
        <v>60</v>
      </c>
      <c r="C2924" t="s">
        <v>14</v>
      </c>
      <c r="D2924" t="s">
        <v>20</v>
      </c>
      <c r="E2924" t="s">
        <v>24</v>
      </c>
      <c r="F2924" s="2">
        <v>732.72</v>
      </c>
      <c r="G2924">
        <v>10</v>
      </c>
      <c r="H2924" s="3">
        <v>3.6</v>
      </c>
      <c r="I2924" t="s">
        <v>13</v>
      </c>
      <c r="J2924" s="1">
        <v>47484</v>
      </c>
      <c r="K2924" s="1">
        <f>Table2[[#This Row],[Order_Date]]+Table2[[#This Row],[Delivery_Time_Days]]</f>
        <v>47494</v>
      </c>
      <c r="L2924" t="str">
        <f>IF(Table2[[#This Row],[Customer_Age]]&lt;30,"Young",IF(Table2[[#This Row],[Customer_Age]]&lt;45,"Middle Age","Old"))</f>
        <v>Old</v>
      </c>
      <c r="M2924" s="3">
        <f>IF(Table2[[#This Row],[Delivery_Time_Days]]&gt;=7,Table2[[#This Row],[Customer_Rating]],"")</f>
        <v>3.6</v>
      </c>
      <c r="N2924" s="3" t="str">
        <f>IF(Table2[[#This Row],[Delivery_Time_Days]]&lt;7,Table2[[#This Row],[Customer_Rating]],"")</f>
        <v/>
      </c>
    </row>
    <row r="2925" spans="1:14" x14ac:dyDescent="0.3">
      <c r="A2925">
        <v>2924</v>
      </c>
      <c r="B2925">
        <v>55</v>
      </c>
      <c r="C2925" t="s">
        <v>23</v>
      </c>
      <c r="D2925" t="s">
        <v>15</v>
      </c>
      <c r="E2925" t="s">
        <v>21</v>
      </c>
      <c r="F2925" s="2">
        <v>738.84</v>
      </c>
      <c r="G2925">
        <v>13</v>
      </c>
      <c r="H2925" s="3">
        <v>2.2999999999999998</v>
      </c>
      <c r="I2925" t="s">
        <v>17</v>
      </c>
      <c r="J2925" s="1">
        <v>47485</v>
      </c>
      <c r="K2925" s="1">
        <f>Table2[[#This Row],[Order_Date]]+Table2[[#This Row],[Delivery_Time_Days]]</f>
        <v>47498</v>
      </c>
      <c r="L2925" t="str">
        <f>IF(Table2[[#This Row],[Customer_Age]]&lt;30,"Young",IF(Table2[[#This Row],[Customer_Age]]&lt;45,"Middle Age","Old"))</f>
        <v>Old</v>
      </c>
      <c r="M2925" s="3">
        <f>IF(Table2[[#This Row],[Delivery_Time_Days]]&gt;=7,Table2[[#This Row],[Customer_Rating]],"")</f>
        <v>2.2999999999999998</v>
      </c>
      <c r="N2925" s="3" t="str">
        <f>IF(Table2[[#This Row],[Delivery_Time_Days]]&lt;7,Table2[[#This Row],[Customer_Rating]],"")</f>
        <v/>
      </c>
    </row>
    <row r="2926" spans="1:14" x14ac:dyDescent="0.3">
      <c r="A2926">
        <v>2925</v>
      </c>
      <c r="B2926">
        <v>21</v>
      </c>
      <c r="C2926" t="s">
        <v>23</v>
      </c>
      <c r="D2926" t="s">
        <v>11</v>
      </c>
      <c r="E2926" t="s">
        <v>24</v>
      </c>
      <c r="F2926" s="2">
        <v>1455.25</v>
      </c>
      <c r="G2926">
        <v>4</v>
      </c>
      <c r="H2926" s="3">
        <v>4.2</v>
      </c>
      <c r="I2926" t="s">
        <v>17</v>
      </c>
      <c r="J2926" s="1">
        <v>47486</v>
      </c>
      <c r="K2926" s="1">
        <f>Table2[[#This Row],[Order_Date]]+Table2[[#This Row],[Delivery_Time_Days]]</f>
        <v>47490</v>
      </c>
      <c r="L2926" t="str">
        <f>IF(Table2[[#This Row],[Customer_Age]]&lt;30,"Young",IF(Table2[[#This Row],[Customer_Age]]&lt;45,"Middle Age","Old"))</f>
        <v>Young</v>
      </c>
      <c r="M2926" s="3" t="str">
        <f>IF(Table2[[#This Row],[Delivery_Time_Days]]&gt;=7,Table2[[#This Row],[Customer_Rating]],"")</f>
        <v/>
      </c>
      <c r="N2926" s="3">
        <f>IF(Table2[[#This Row],[Delivery_Time_Days]]&lt;7,Table2[[#This Row],[Customer_Rating]],"")</f>
        <v>4.2</v>
      </c>
    </row>
    <row r="2927" spans="1:14" x14ac:dyDescent="0.3">
      <c r="A2927">
        <v>2926</v>
      </c>
      <c r="B2927">
        <v>20</v>
      </c>
      <c r="C2927" t="s">
        <v>10</v>
      </c>
      <c r="D2927" t="s">
        <v>15</v>
      </c>
      <c r="E2927" t="s">
        <v>24</v>
      </c>
      <c r="F2927" s="2">
        <v>60.52</v>
      </c>
      <c r="G2927">
        <v>12</v>
      </c>
      <c r="H2927" s="3">
        <v>4.4000000000000004</v>
      </c>
      <c r="I2927" t="s">
        <v>13</v>
      </c>
      <c r="J2927" s="1">
        <v>47487</v>
      </c>
      <c r="K2927" s="1">
        <f>Table2[[#This Row],[Order_Date]]+Table2[[#This Row],[Delivery_Time_Days]]</f>
        <v>47499</v>
      </c>
      <c r="L2927" t="str">
        <f>IF(Table2[[#This Row],[Customer_Age]]&lt;30,"Young",IF(Table2[[#This Row],[Customer_Age]]&lt;45,"Middle Age","Old"))</f>
        <v>Young</v>
      </c>
      <c r="M2927" s="3">
        <f>IF(Table2[[#This Row],[Delivery_Time_Days]]&gt;=7,Table2[[#This Row],[Customer_Rating]],"")</f>
        <v>4.4000000000000004</v>
      </c>
      <c r="N2927" s="3" t="str">
        <f>IF(Table2[[#This Row],[Delivery_Time_Days]]&lt;7,Table2[[#This Row],[Customer_Rating]],"")</f>
        <v/>
      </c>
    </row>
    <row r="2928" spans="1:14" x14ac:dyDescent="0.3">
      <c r="A2928">
        <v>2927</v>
      </c>
      <c r="B2928">
        <v>26</v>
      </c>
      <c r="C2928" t="s">
        <v>14</v>
      </c>
      <c r="D2928" t="s">
        <v>18</v>
      </c>
      <c r="E2928" t="s">
        <v>24</v>
      </c>
      <c r="F2928" s="2">
        <v>178.21</v>
      </c>
      <c r="G2928">
        <v>1</v>
      </c>
      <c r="H2928" s="3">
        <v>1.9</v>
      </c>
      <c r="I2928" t="s">
        <v>13</v>
      </c>
      <c r="J2928" s="1">
        <v>47488</v>
      </c>
      <c r="K2928" s="1">
        <f>Table2[[#This Row],[Order_Date]]+Table2[[#This Row],[Delivery_Time_Days]]</f>
        <v>47489</v>
      </c>
      <c r="L2928" t="str">
        <f>IF(Table2[[#This Row],[Customer_Age]]&lt;30,"Young",IF(Table2[[#This Row],[Customer_Age]]&lt;45,"Middle Age","Old"))</f>
        <v>Young</v>
      </c>
      <c r="M2928" s="3" t="str">
        <f>IF(Table2[[#This Row],[Delivery_Time_Days]]&gt;=7,Table2[[#This Row],[Customer_Rating]],"")</f>
        <v/>
      </c>
      <c r="N2928" s="3">
        <f>IF(Table2[[#This Row],[Delivery_Time_Days]]&lt;7,Table2[[#This Row],[Customer_Rating]],"")</f>
        <v>1.9</v>
      </c>
    </row>
    <row r="2929" spans="1:14" x14ac:dyDescent="0.3">
      <c r="A2929">
        <v>2928</v>
      </c>
      <c r="B2929">
        <v>32</v>
      </c>
      <c r="C2929" t="s">
        <v>10</v>
      </c>
      <c r="D2929" t="s">
        <v>18</v>
      </c>
      <c r="E2929" t="s">
        <v>24</v>
      </c>
      <c r="F2929" s="2">
        <v>14.43</v>
      </c>
      <c r="G2929">
        <v>1</v>
      </c>
      <c r="H2929" s="3">
        <v>4.2</v>
      </c>
      <c r="I2929" t="s">
        <v>17</v>
      </c>
      <c r="J2929" s="1">
        <v>47489</v>
      </c>
      <c r="K2929" s="1">
        <f>Table2[[#This Row],[Order_Date]]+Table2[[#This Row],[Delivery_Time_Days]]</f>
        <v>47490</v>
      </c>
      <c r="L2929" t="str">
        <f>IF(Table2[[#This Row],[Customer_Age]]&lt;30,"Young",IF(Table2[[#This Row],[Customer_Age]]&lt;45,"Middle Age","Old"))</f>
        <v>Middle Age</v>
      </c>
      <c r="M2929" s="3" t="str">
        <f>IF(Table2[[#This Row],[Delivery_Time_Days]]&gt;=7,Table2[[#This Row],[Customer_Rating]],"")</f>
        <v/>
      </c>
      <c r="N2929" s="3">
        <f>IF(Table2[[#This Row],[Delivery_Time_Days]]&lt;7,Table2[[#This Row],[Customer_Rating]],"")</f>
        <v>4.2</v>
      </c>
    </row>
    <row r="2930" spans="1:14" x14ac:dyDescent="0.3">
      <c r="A2930">
        <v>2929</v>
      </c>
      <c r="B2930">
        <v>22</v>
      </c>
      <c r="C2930" t="s">
        <v>10</v>
      </c>
      <c r="D2930" t="s">
        <v>20</v>
      </c>
      <c r="E2930" t="s">
        <v>12</v>
      </c>
      <c r="F2930" s="2">
        <v>505.83</v>
      </c>
      <c r="G2930">
        <v>4</v>
      </c>
      <c r="H2930" s="3">
        <v>3.3</v>
      </c>
      <c r="I2930" t="s">
        <v>17</v>
      </c>
      <c r="J2930" s="1">
        <v>47490</v>
      </c>
      <c r="K2930" s="1">
        <f>Table2[[#This Row],[Order_Date]]+Table2[[#This Row],[Delivery_Time_Days]]</f>
        <v>47494</v>
      </c>
      <c r="L2930" t="str">
        <f>IF(Table2[[#This Row],[Customer_Age]]&lt;30,"Young",IF(Table2[[#This Row],[Customer_Age]]&lt;45,"Middle Age","Old"))</f>
        <v>Young</v>
      </c>
      <c r="M2930" s="3" t="str">
        <f>IF(Table2[[#This Row],[Delivery_Time_Days]]&gt;=7,Table2[[#This Row],[Customer_Rating]],"")</f>
        <v/>
      </c>
      <c r="N2930" s="3">
        <f>IF(Table2[[#This Row],[Delivery_Time_Days]]&lt;7,Table2[[#This Row],[Customer_Rating]],"")</f>
        <v>3.3</v>
      </c>
    </row>
    <row r="2931" spans="1:14" x14ac:dyDescent="0.3">
      <c r="A2931">
        <v>2930</v>
      </c>
      <c r="B2931">
        <v>29</v>
      </c>
      <c r="C2931" t="s">
        <v>14</v>
      </c>
      <c r="D2931" t="s">
        <v>18</v>
      </c>
      <c r="E2931" t="s">
        <v>21</v>
      </c>
      <c r="F2931" s="2">
        <v>754.02</v>
      </c>
      <c r="G2931">
        <v>1</v>
      </c>
      <c r="H2931" s="3">
        <v>3</v>
      </c>
      <c r="I2931" t="s">
        <v>17</v>
      </c>
      <c r="J2931" s="1">
        <v>47491</v>
      </c>
      <c r="K2931" s="1">
        <f>Table2[[#This Row],[Order_Date]]+Table2[[#This Row],[Delivery_Time_Days]]</f>
        <v>47492</v>
      </c>
      <c r="L2931" t="str">
        <f>IF(Table2[[#This Row],[Customer_Age]]&lt;30,"Young",IF(Table2[[#This Row],[Customer_Age]]&lt;45,"Middle Age","Old"))</f>
        <v>Young</v>
      </c>
      <c r="M2931" s="3" t="str">
        <f>IF(Table2[[#This Row],[Delivery_Time_Days]]&gt;=7,Table2[[#This Row],[Customer_Rating]],"")</f>
        <v/>
      </c>
      <c r="N2931" s="3">
        <f>IF(Table2[[#This Row],[Delivery_Time_Days]]&lt;7,Table2[[#This Row],[Customer_Rating]],"")</f>
        <v>3</v>
      </c>
    </row>
    <row r="2932" spans="1:14" x14ac:dyDescent="0.3">
      <c r="A2932">
        <v>2931</v>
      </c>
      <c r="B2932">
        <v>50</v>
      </c>
      <c r="C2932" t="s">
        <v>23</v>
      </c>
      <c r="D2932" t="s">
        <v>15</v>
      </c>
      <c r="E2932" t="s">
        <v>16</v>
      </c>
      <c r="F2932" s="2">
        <v>1078.9000000000001</v>
      </c>
      <c r="G2932">
        <v>7</v>
      </c>
      <c r="H2932" s="3">
        <v>4.9000000000000004</v>
      </c>
      <c r="I2932" t="s">
        <v>13</v>
      </c>
      <c r="J2932" s="1">
        <v>47492</v>
      </c>
      <c r="K2932" s="1">
        <f>Table2[[#This Row],[Order_Date]]+Table2[[#This Row],[Delivery_Time_Days]]</f>
        <v>47499</v>
      </c>
      <c r="L2932" t="str">
        <f>IF(Table2[[#This Row],[Customer_Age]]&lt;30,"Young",IF(Table2[[#This Row],[Customer_Age]]&lt;45,"Middle Age","Old"))</f>
        <v>Old</v>
      </c>
      <c r="M2932" s="3">
        <f>IF(Table2[[#This Row],[Delivery_Time_Days]]&gt;=7,Table2[[#This Row],[Customer_Rating]],"")</f>
        <v>4.9000000000000004</v>
      </c>
      <c r="N2932" s="3" t="str">
        <f>IF(Table2[[#This Row],[Delivery_Time_Days]]&lt;7,Table2[[#This Row],[Customer_Rating]],"")</f>
        <v/>
      </c>
    </row>
    <row r="2933" spans="1:14" x14ac:dyDescent="0.3">
      <c r="A2933">
        <v>2932</v>
      </c>
      <c r="B2933">
        <v>67</v>
      </c>
      <c r="C2933" t="s">
        <v>10</v>
      </c>
      <c r="D2933" t="s">
        <v>20</v>
      </c>
      <c r="E2933" t="s">
        <v>21</v>
      </c>
      <c r="F2933" s="2">
        <v>1228.43</v>
      </c>
      <c r="G2933">
        <v>3</v>
      </c>
      <c r="H2933" s="3">
        <v>2.2000000000000002</v>
      </c>
      <c r="I2933" t="s">
        <v>17</v>
      </c>
      <c r="J2933" s="1">
        <v>47493</v>
      </c>
      <c r="K2933" s="1">
        <f>Table2[[#This Row],[Order_Date]]+Table2[[#This Row],[Delivery_Time_Days]]</f>
        <v>47496</v>
      </c>
      <c r="L2933" t="str">
        <f>IF(Table2[[#This Row],[Customer_Age]]&lt;30,"Young",IF(Table2[[#This Row],[Customer_Age]]&lt;45,"Middle Age","Old"))</f>
        <v>Old</v>
      </c>
      <c r="M2933" s="3" t="str">
        <f>IF(Table2[[#This Row],[Delivery_Time_Days]]&gt;=7,Table2[[#This Row],[Customer_Rating]],"")</f>
        <v/>
      </c>
      <c r="N2933" s="3">
        <f>IF(Table2[[#This Row],[Delivery_Time_Days]]&lt;7,Table2[[#This Row],[Customer_Rating]],"")</f>
        <v>2.2000000000000002</v>
      </c>
    </row>
    <row r="2934" spans="1:14" x14ac:dyDescent="0.3">
      <c r="A2934">
        <v>2933</v>
      </c>
      <c r="B2934">
        <v>26</v>
      </c>
      <c r="C2934" t="s">
        <v>10</v>
      </c>
      <c r="D2934" t="s">
        <v>11</v>
      </c>
      <c r="E2934" t="s">
        <v>12</v>
      </c>
      <c r="F2934" s="2">
        <v>505.72</v>
      </c>
      <c r="G2934">
        <v>9</v>
      </c>
      <c r="H2934" s="3">
        <v>2.7</v>
      </c>
      <c r="I2934" t="s">
        <v>17</v>
      </c>
      <c r="J2934" s="1">
        <v>47494</v>
      </c>
      <c r="K2934" s="1">
        <f>Table2[[#This Row],[Order_Date]]+Table2[[#This Row],[Delivery_Time_Days]]</f>
        <v>47503</v>
      </c>
      <c r="L2934" t="str">
        <f>IF(Table2[[#This Row],[Customer_Age]]&lt;30,"Young",IF(Table2[[#This Row],[Customer_Age]]&lt;45,"Middle Age","Old"))</f>
        <v>Young</v>
      </c>
      <c r="M2934" s="3">
        <f>IF(Table2[[#This Row],[Delivery_Time_Days]]&gt;=7,Table2[[#This Row],[Customer_Rating]],"")</f>
        <v>2.7</v>
      </c>
      <c r="N2934" s="3" t="str">
        <f>IF(Table2[[#This Row],[Delivery_Time_Days]]&lt;7,Table2[[#This Row],[Customer_Rating]],"")</f>
        <v/>
      </c>
    </row>
    <row r="2935" spans="1:14" x14ac:dyDescent="0.3">
      <c r="A2935">
        <v>2934</v>
      </c>
      <c r="B2935">
        <v>42</v>
      </c>
      <c r="C2935" t="s">
        <v>23</v>
      </c>
      <c r="D2935" t="s">
        <v>22</v>
      </c>
      <c r="E2935" t="s">
        <v>16</v>
      </c>
      <c r="F2935" s="2">
        <v>870.02</v>
      </c>
      <c r="G2935">
        <v>11</v>
      </c>
      <c r="H2935" s="3">
        <v>3.1</v>
      </c>
      <c r="I2935" t="s">
        <v>17</v>
      </c>
      <c r="J2935" s="1">
        <v>47495</v>
      </c>
      <c r="K2935" s="1">
        <f>Table2[[#This Row],[Order_Date]]+Table2[[#This Row],[Delivery_Time_Days]]</f>
        <v>47506</v>
      </c>
      <c r="L2935" t="str">
        <f>IF(Table2[[#This Row],[Customer_Age]]&lt;30,"Young",IF(Table2[[#This Row],[Customer_Age]]&lt;45,"Middle Age","Old"))</f>
        <v>Middle Age</v>
      </c>
      <c r="M2935" s="3">
        <f>IF(Table2[[#This Row],[Delivery_Time_Days]]&gt;=7,Table2[[#This Row],[Customer_Rating]],"")</f>
        <v>3.1</v>
      </c>
      <c r="N2935" s="3" t="str">
        <f>IF(Table2[[#This Row],[Delivery_Time_Days]]&lt;7,Table2[[#This Row],[Customer_Rating]],"")</f>
        <v/>
      </c>
    </row>
    <row r="2936" spans="1:14" x14ac:dyDescent="0.3">
      <c r="A2936">
        <v>2935</v>
      </c>
      <c r="B2936">
        <v>50</v>
      </c>
      <c r="C2936" t="s">
        <v>23</v>
      </c>
      <c r="D2936" t="s">
        <v>22</v>
      </c>
      <c r="E2936" t="s">
        <v>16</v>
      </c>
      <c r="F2936" s="2">
        <v>991.06</v>
      </c>
      <c r="G2936">
        <v>12</v>
      </c>
      <c r="H2936" s="3">
        <v>1.2</v>
      </c>
      <c r="I2936" t="s">
        <v>13</v>
      </c>
      <c r="J2936" s="1">
        <v>47496</v>
      </c>
      <c r="K2936" s="1">
        <f>Table2[[#This Row],[Order_Date]]+Table2[[#This Row],[Delivery_Time_Days]]</f>
        <v>47508</v>
      </c>
      <c r="L2936" t="str">
        <f>IF(Table2[[#This Row],[Customer_Age]]&lt;30,"Young",IF(Table2[[#This Row],[Customer_Age]]&lt;45,"Middle Age","Old"))</f>
        <v>Old</v>
      </c>
      <c r="M2936" s="3">
        <f>IF(Table2[[#This Row],[Delivery_Time_Days]]&gt;=7,Table2[[#This Row],[Customer_Rating]],"")</f>
        <v>1.2</v>
      </c>
      <c r="N2936" s="3" t="str">
        <f>IF(Table2[[#This Row],[Delivery_Time_Days]]&lt;7,Table2[[#This Row],[Customer_Rating]],"")</f>
        <v/>
      </c>
    </row>
    <row r="2937" spans="1:14" x14ac:dyDescent="0.3">
      <c r="A2937">
        <v>2936</v>
      </c>
      <c r="B2937">
        <v>26</v>
      </c>
      <c r="C2937" t="s">
        <v>10</v>
      </c>
      <c r="D2937" t="s">
        <v>20</v>
      </c>
      <c r="E2937" t="s">
        <v>16</v>
      </c>
      <c r="F2937" s="2">
        <v>1423.63</v>
      </c>
      <c r="G2937">
        <v>6</v>
      </c>
      <c r="H2937" s="3">
        <v>1.7</v>
      </c>
      <c r="I2937" t="s">
        <v>17</v>
      </c>
      <c r="J2937" s="1">
        <v>47497</v>
      </c>
      <c r="K2937" s="1">
        <f>Table2[[#This Row],[Order_Date]]+Table2[[#This Row],[Delivery_Time_Days]]</f>
        <v>47503</v>
      </c>
      <c r="L2937" t="str">
        <f>IF(Table2[[#This Row],[Customer_Age]]&lt;30,"Young",IF(Table2[[#This Row],[Customer_Age]]&lt;45,"Middle Age","Old"))</f>
        <v>Young</v>
      </c>
      <c r="M2937" s="3" t="str">
        <f>IF(Table2[[#This Row],[Delivery_Time_Days]]&gt;=7,Table2[[#This Row],[Customer_Rating]],"")</f>
        <v/>
      </c>
      <c r="N2937" s="3">
        <f>IF(Table2[[#This Row],[Delivery_Time_Days]]&lt;7,Table2[[#This Row],[Customer_Rating]],"")</f>
        <v>1.7</v>
      </c>
    </row>
    <row r="2938" spans="1:14" x14ac:dyDescent="0.3">
      <c r="A2938">
        <v>2937</v>
      </c>
      <c r="B2938">
        <v>66</v>
      </c>
      <c r="C2938" t="s">
        <v>10</v>
      </c>
      <c r="D2938" t="s">
        <v>22</v>
      </c>
      <c r="E2938" t="s">
        <v>12</v>
      </c>
      <c r="F2938" s="2">
        <v>420.05</v>
      </c>
      <c r="G2938">
        <v>11</v>
      </c>
      <c r="H2938" s="3">
        <v>3.8</v>
      </c>
      <c r="I2938" t="s">
        <v>17</v>
      </c>
      <c r="J2938" s="1">
        <v>47498</v>
      </c>
      <c r="K2938" s="1">
        <f>Table2[[#This Row],[Order_Date]]+Table2[[#This Row],[Delivery_Time_Days]]</f>
        <v>47509</v>
      </c>
      <c r="L2938" t="str">
        <f>IF(Table2[[#This Row],[Customer_Age]]&lt;30,"Young",IF(Table2[[#This Row],[Customer_Age]]&lt;45,"Middle Age","Old"))</f>
        <v>Old</v>
      </c>
      <c r="M2938" s="3">
        <f>IF(Table2[[#This Row],[Delivery_Time_Days]]&gt;=7,Table2[[#This Row],[Customer_Rating]],"")</f>
        <v>3.8</v>
      </c>
      <c r="N2938" s="3" t="str">
        <f>IF(Table2[[#This Row],[Delivery_Time_Days]]&lt;7,Table2[[#This Row],[Customer_Rating]],"")</f>
        <v/>
      </c>
    </row>
    <row r="2939" spans="1:14" x14ac:dyDescent="0.3">
      <c r="A2939">
        <v>2938</v>
      </c>
      <c r="B2939">
        <v>26</v>
      </c>
      <c r="C2939" t="s">
        <v>10</v>
      </c>
      <c r="D2939" t="s">
        <v>20</v>
      </c>
      <c r="E2939" t="s">
        <v>19</v>
      </c>
      <c r="F2939" s="2">
        <v>603.52</v>
      </c>
      <c r="G2939">
        <v>1</v>
      </c>
      <c r="H2939" s="3">
        <v>1.1000000000000001</v>
      </c>
      <c r="I2939" t="s">
        <v>13</v>
      </c>
      <c r="J2939" s="1">
        <v>47499</v>
      </c>
      <c r="K2939" s="1">
        <f>Table2[[#This Row],[Order_Date]]+Table2[[#This Row],[Delivery_Time_Days]]</f>
        <v>47500</v>
      </c>
      <c r="L2939" t="str">
        <f>IF(Table2[[#This Row],[Customer_Age]]&lt;30,"Young",IF(Table2[[#This Row],[Customer_Age]]&lt;45,"Middle Age","Old"))</f>
        <v>Young</v>
      </c>
      <c r="M2939" s="3" t="str">
        <f>IF(Table2[[#This Row],[Delivery_Time_Days]]&gt;=7,Table2[[#This Row],[Customer_Rating]],"")</f>
        <v/>
      </c>
      <c r="N2939" s="3">
        <f>IF(Table2[[#This Row],[Delivery_Time_Days]]&lt;7,Table2[[#This Row],[Customer_Rating]],"")</f>
        <v>1.1000000000000001</v>
      </c>
    </row>
    <row r="2940" spans="1:14" x14ac:dyDescent="0.3">
      <c r="A2940">
        <v>2939</v>
      </c>
      <c r="B2940">
        <v>52</v>
      </c>
      <c r="C2940" t="s">
        <v>23</v>
      </c>
      <c r="D2940" t="s">
        <v>18</v>
      </c>
      <c r="E2940" t="s">
        <v>21</v>
      </c>
      <c r="F2940" s="2">
        <v>841.59</v>
      </c>
      <c r="G2940">
        <v>6</v>
      </c>
      <c r="H2940" s="3">
        <v>2.9</v>
      </c>
      <c r="I2940" t="s">
        <v>17</v>
      </c>
      <c r="J2940" s="1">
        <v>47500</v>
      </c>
      <c r="K2940" s="1">
        <f>Table2[[#This Row],[Order_Date]]+Table2[[#This Row],[Delivery_Time_Days]]</f>
        <v>47506</v>
      </c>
      <c r="L2940" t="str">
        <f>IF(Table2[[#This Row],[Customer_Age]]&lt;30,"Young",IF(Table2[[#This Row],[Customer_Age]]&lt;45,"Middle Age","Old"))</f>
        <v>Old</v>
      </c>
      <c r="M2940" s="3" t="str">
        <f>IF(Table2[[#This Row],[Delivery_Time_Days]]&gt;=7,Table2[[#This Row],[Customer_Rating]],"")</f>
        <v/>
      </c>
      <c r="N2940" s="3">
        <f>IF(Table2[[#This Row],[Delivery_Time_Days]]&lt;7,Table2[[#This Row],[Customer_Rating]],"")</f>
        <v>2.9</v>
      </c>
    </row>
    <row r="2941" spans="1:14" x14ac:dyDescent="0.3">
      <c r="A2941">
        <v>2940</v>
      </c>
      <c r="B2941">
        <v>41</v>
      </c>
      <c r="C2941" t="s">
        <v>10</v>
      </c>
      <c r="D2941" t="s">
        <v>11</v>
      </c>
      <c r="E2941" t="s">
        <v>24</v>
      </c>
      <c r="F2941" s="2">
        <v>1467.55</v>
      </c>
      <c r="G2941">
        <v>14</v>
      </c>
      <c r="H2941" s="3">
        <v>1.3</v>
      </c>
      <c r="I2941" t="s">
        <v>17</v>
      </c>
      <c r="J2941" s="1">
        <v>47501</v>
      </c>
      <c r="K2941" s="1">
        <f>Table2[[#This Row],[Order_Date]]+Table2[[#This Row],[Delivery_Time_Days]]</f>
        <v>47515</v>
      </c>
      <c r="L2941" t="str">
        <f>IF(Table2[[#This Row],[Customer_Age]]&lt;30,"Young",IF(Table2[[#This Row],[Customer_Age]]&lt;45,"Middle Age","Old"))</f>
        <v>Middle Age</v>
      </c>
      <c r="M2941" s="3">
        <f>IF(Table2[[#This Row],[Delivery_Time_Days]]&gt;=7,Table2[[#This Row],[Customer_Rating]],"")</f>
        <v>1.3</v>
      </c>
      <c r="N2941" s="3" t="str">
        <f>IF(Table2[[#This Row],[Delivery_Time_Days]]&lt;7,Table2[[#This Row],[Customer_Rating]],"")</f>
        <v/>
      </c>
    </row>
    <row r="2942" spans="1:14" x14ac:dyDescent="0.3">
      <c r="A2942">
        <v>2941</v>
      </c>
      <c r="B2942">
        <v>50</v>
      </c>
      <c r="C2942" t="s">
        <v>14</v>
      </c>
      <c r="D2942" t="s">
        <v>18</v>
      </c>
      <c r="E2942" t="s">
        <v>24</v>
      </c>
      <c r="F2942" s="2">
        <v>380.46</v>
      </c>
      <c r="G2942">
        <v>12</v>
      </c>
      <c r="H2942" s="3">
        <v>3.1</v>
      </c>
      <c r="I2942" t="s">
        <v>13</v>
      </c>
      <c r="J2942" s="1">
        <v>47502</v>
      </c>
      <c r="K2942" s="1">
        <f>Table2[[#This Row],[Order_Date]]+Table2[[#This Row],[Delivery_Time_Days]]</f>
        <v>47514</v>
      </c>
      <c r="L2942" t="str">
        <f>IF(Table2[[#This Row],[Customer_Age]]&lt;30,"Young",IF(Table2[[#This Row],[Customer_Age]]&lt;45,"Middle Age","Old"))</f>
        <v>Old</v>
      </c>
      <c r="M2942" s="3">
        <f>IF(Table2[[#This Row],[Delivery_Time_Days]]&gt;=7,Table2[[#This Row],[Customer_Rating]],"")</f>
        <v>3.1</v>
      </c>
      <c r="N2942" s="3" t="str">
        <f>IF(Table2[[#This Row],[Delivery_Time_Days]]&lt;7,Table2[[#This Row],[Customer_Rating]],"")</f>
        <v/>
      </c>
    </row>
    <row r="2943" spans="1:14" x14ac:dyDescent="0.3">
      <c r="A2943">
        <v>2942</v>
      </c>
      <c r="B2943">
        <v>32</v>
      </c>
      <c r="C2943" t="s">
        <v>10</v>
      </c>
      <c r="D2943" t="s">
        <v>25</v>
      </c>
      <c r="E2943" t="s">
        <v>19</v>
      </c>
      <c r="F2943" s="2">
        <v>158.47</v>
      </c>
      <c r="G2943">
        <v>10</v>
      </c>
      <c r="H2943" s="3">
        <v>1.7</v>
      </c>
      <c r="I2943" t="s">
        <v>17</v>
      </c>
      <c r="J2943" s="1">
        <v>47503</v>
      </c>
      <c r="K2943" s="1">
        <f>Table2[[#This Row],[Order_Date]]+Table2[[#This Row],[Delivery_Time_Days]]</f>
        <v>47513</v>
      </c>
      <c r="L2943" t="str">
        <f>IF(Table2[[#This Row],[Customer_Age]]&lt;30,"Young",IF(Table2[[#This Row],[Customer_Age]]&lt;45,"Middle Age","Old"))</f>
        <v>Middle Age</v>
      </c>
      <c r="M2943" s="3">
        <f>IF(Table2[[#This Row],[Delivery_Time_Days]]&gt;=7,Table2[[#This Row],[Customer_Rating]],"")</f>
        <v>1.7</v>
      </c>
      <c r="N2943" s="3" t="str">
        <f>IF(Table2[[#This Row],[Delivery_Time_Days]]&lt;7,Table2[[#This Row],[Customer_Rating]],"")</f>
        <v/>
      </c>
    </row>
    <row r="2944" spans="1:14" x14ac:dyDescent="0.3">
      <c r="A2944">
        <v>2943</v>
      </c>
      <c r="B2944">
        <v>65</v>
      </c>
      <c r="C2944" t="s">
        <v>10</v>
      </c>
      <c r="D2944" t="s">
        <v>18</v>
      </c>
      <c r="E2944" t="s">
        <v>19</v>
      </c>
      <c r="F2944" s="2">
        <v>245.22</v>
      </c>
      <c r="G2944">
        <v>2</v>
      </c>
      <c r="H2944" s="3">
        <v>1.5</v>
      </c>
      <c r="I2944" t="s">
        <v>13</v>
      </c>
      <c r="J2944" s="1">
        <v>47504</v>
      </c>
      <c r="K2944" s="1">
        <f>Table2[[#This Row],[Order_Date]]+Table2[[#This Row],[Delivery_Time_Days]]</f>
        <v>47506</v>
      </c>
      <c r="L2944" t="str">
        <f>IF(Table2[[#This Row],[Customer_Age]]&lt;30,"Young",IF(Table2[[#This Row],[Customer_Age]]&lt;45,"Middle Age","Old"))</f>
        <v>Old</v>
      </c>
      <c r="M2944" s="3" t="str">
        <f>IF(Table2[[#This Row],[Delivery_Time_Days]]&gt;=7,Table2[[#This Row],[Customer_Rating]],"")</f>
        <v/>
      </c>
      <c r="N2944" s="3">
        <f>IF(Table2[[#This Row],[Delivery_Time_Days]]&lt;7,Table2[[#This Row],[Customer_Rating]],"")</f>
        <v>1.5</v>
      </c>
    </row>
    <row r="2945" spans="1:14" x14ac:dyDescent="0.3">
      <c r="A2945">
        <v>2944</v>
      </c>
      <c r="B2945">
        <v>54</v>
      </c>
      <c r="C2945" t="s">
        <v>14</v>
      </c>
      <c r="D2945" t="s">
        <v>22</v>
      </c>
      <c r="E2945" t="s">
        <v>21</v>
      </c>
      <c r="F2945" s="2">
        <v>121.03</v>
      </c>
      <c r="G2945">
        <v>5</v>
      </c>
      <c r="H2945" s="3">
        <v>1.8</v>
      </c>
      <c r="I2945" t="s">
        <v>13</v>
      </c>
      <c r="J2945" s="1">
        <v>47505</v>
      </c>
      <c r="K2945" s="1">
        <f>Table2[[#This Row],[Order_Date]]+Table2[[#This Row],[Delivery_Time_Days]]</f>
        <v>47510</v>
      </c>
      <c r="L2945" t="str">
        <f>IF(Table2[[#This Row],[Customer_Age]]&lt;30,"Young",IF(Table2[[#This Row],[Customer_Age]]&lt;45,"Middle Age","Old"))</f>
        <v>Old</v>
      </c>
      <c r="M2945" s="3" t="str">
        <f>IF(Table2[[#This Row],[Delivery_Time_Days]]&gt;=7,Table2[[#This Row],[Customer_Rating]],"")</f>
        <v/>
      </c>
      <c r="N2945" s="3">
        <f>IF(Table2[[#This Row],[Delivery_Time_Days]]&lt;7,Table2[[#This Row],[Customer_Rating]],"")</f>
        <v>1.8</v>
      </c>
    </row>
    <row r="2946" spans="1:14" x14ac:dyDescent="0.3">
      <c r="A2946">
        <v>2945</v>
      </c>
      <c r="B2946">
        <v>39</v>
      </c>
      <c r="C2946" t="s">
        <v>23</v>
      </c>
      <c r="D2946" t="s">
        <v>11</v>
      </c>
      <c r="E2946" t="s">
        <v>19</v>
      </c>
      <c r="F2946" s="2">
        <v>659.5</v>
      </c>
      <c r="G2946">
        <v>9</v>
      </c>
      <c r="H2946" s="3">
        <v>2.9</v>
      </c>
      <c r="I2946" t="s">
        <v>13</v>
      </c>
      <c r="J2946" s="1">
        <v>47506</v>
      </c>
      <c r="K2946" s="1">
        <f>Table2[[#This Row],[Order_Date]]+Table2[[#This Row],[Delivery_Time_Days]]</f>
        <v>47515</v>
      </c>
      <c r="L2946" t="str">
        <f>IF(Table2[[#This Row],[Customer_Age]]&lt;30,"Young",IF(Table2[[#This Row],[Customer_Age]]&lt;45,"Middle Age","Old"))</f>
        <v>Middle Age</v>
      </c>
      <c r="M2946" s="3">
        <f>IF(Table2[[#This Row],[Delivery_Time_Days]]&gt;=7,Table2[[#This Row],[Customer_Rating]],"")</f>
        <v>2.9</v>
      </c>
      <c r="N2946" s="3" t="str">
        <f>IF(Table2[[#This Row],[Delivery_Time_Days]]&lt;7,Table2[[#This Row],[Customer_Rating]],"")</f>
        <v/>
      </c>
    </row>
    <row r="2947" spans="1:14" x14ac:dyDescent="0.3">
      <c r="A2947">
        <v>2946</v>
      </c>
      <c r="B2947">
        <v>46</v>
      </c>
      <c r="C2947" t="s">
        <v>10</v>
      </c>
      <c r="D2947" t="s">
        <v>25</v>
      </c>
      <c r="E2947" t="s">
        <v>19</v>
      </c>
      <c r="F2947" s="2">
        <v>1065.83</v>
      </c>
      <c r="G2947">
        <v>2</v>
      </c>
      <c r="H2947" s="3">
        <v>1.8</v>
      </c>
      <c r="I2947" t="s">
        <v>13</v>
      </c>
      <c r="J2947" s="1">
        <v>47507</v>
      </c>
      <c r="K2947" s="1">
        <f>Table2[[#This Row],[Order_Date]]+Table2[[#This Row],[Delivery_Time_Days]]</f>
        <v>47509</v>
      </c>
      <c r="L2947" t="str">
        <f>IF(Table2[[#This Row],[Customer_Age]]&lt;30,"Young",IF(Table2[[#This Row],[Customer_Age]]&lt;45,"Middle Age","Old"))</f>
        <v>Old</v>
      </c>
      <c r="M2947" s="3" t="str">
        <f>IF(Table2[[#This Row],[Delivery_Time_Days]]&gt;=7,Table2[[#This Row],[Customer_Rating]],"")</f>
        <v/>
      </c>
      <c r="N2947" s="3">
        <f>IF(Table2[[#This Row],[Delivery_Time_Days]]&lt;7,Table2[[#This Row],[Customer_Rating]],"")</f>
        <v>1.8</v>
      </c>
    </row>
    <row r="2948" spans="1:14" x14ac:dyDescent="0.3">
      <c r="A2948">
        <v>2947</v>
      </c>
      <c r="B2948">
        <v>37</v>
      </c>
      <c r="C2948" t="s">
        <v>14</v>
      </c>
      <c r="D2948" t="s">
        <v>11</v>
      </c>
      <c r="E2948" t="s">
        <v>12</v>
      </c>
      <c r="F2948" s="2">
        <v>277.8</v>
      </c>
      <c r="G2948">
        <v>2</v>
      </c>
      <c r="H2948" s="3">
        <v>1.1000000000000001</v>
      </c>
      <c r="I2948" t="s">
        <v>17</v>
      </c>
      <c r="J2948" s="1">
        <v>47508</v>
      </c>
      <c r="K2948" s="1">
        <f>Table2[[#This Row],[Order_Date]]+Table2[[#This Row],[Delivery_Time_Days]]</f>
        <v>47510</v>
      </c>
      <c r="L2948" t="str">
        <f>IF(Table2[[#This Row],[Customer_Age]]&lt;30,"Young",IF(Table2[[#This Row],[Customer_Age]]&lt;45,"Middle Age","Old"))</f>
        <v>Middle Age</v>
      </c>
      <c r="M2948" s="3" t="str">
        <f>IF(Table2[[#This Row],[Delivery_Time_Days]]&gt;=7,Table2[[#This Row],[Customer_Rating]],"")</f>
        <v/>
      </c>
      <c r="N2948" s="3">
        <f>IF(Table2[[#This Row],[Delivery_Time_Days]]&lt;7,Table2[[#This Row],[Customer_Rating]],"")</f>
        <v>1.1000000000000001</v>
      </c>
    </row>
    <row r="2949" spans="1:14" x14ac:dyDescent="0.3">
      <c r="A2949">
        <v>2948</v>
      </c>
      <c r="B2949">
        <v>38</v>
      </c>
      <c r="C2949" t="s">
        <v>14</v>
      </c>
      <c r="D2949" t="s">
        <v>18</v>
      </c>
      <c r="E2949" t="s">
        <v>21</v>
      </c>
      <c r="F2949" s="2">
        <v>984.65</v>
      </c>
      <c r="G2949">
        <v>4</v>
      </c>
      <c r="H2949" s="3">
        <v>2.9</v>
      </c>
      <c r="I2949" t="s">
        <v>13</v>
      </c>
      <c r="J2949" s="1">
        <v>47509</v>
      </c>
      <c r="K2949" s="1">
        <f>Table2[[#This Row],[Order_Date]]+Table2[[#This Row],[Delivery_Time_Days]]</f>
        <v>47513</v>
      </c>
      <c r="L2949" t="str">
        <f>IF(Table2[[#This Row],[Customer_Age]]&lt;30,"Young",IF(Table2[[#This Row],[Customer_Age]]&lt;45,"Middle Age","Old"))</f>
        <v>Middle Age</v>
      </c>
      <c r="M2949" s="3" t="str">
        <f>IF(Table2[[#This Row],[Delivery_Time_Days]]&gt;=7,Table2[[#This Row],[Customer_Rating]],"")</f>
        <v/>
      </c>
      <c r="N2949" s="3">
        <f>IF(Table2[[#This Row],[Delivery_Time_Days]]&lt;7,Table2[[#This Row],[Customer_Rating]],"")</f>
        <v>2.9</v>
      </c>
    </row>
    <row r="2950" spans="1:14" x14ac:dyDescent="0.3">
      <c r="A2950">
        <v>2949</v>
      </c>
      <c r="B2950">
        <v>34</v>
      </c>
      <c r="C2950" t="s">
        <v>10</v>
      </c>
      <c r="D2950" t="s">
        <v>18</v>
      </c>
      <c r="E2950" t="s">
        <v>16</v>
      </c>
      <c r="F2950" s="2">
        <v>277.82</v>
      </c>
      <c r="G2950">
        <v>11</v>
      </c>
      <c r="H2950" s="3">
        <v>1.5</v>
      </c>
      <c r="I2950" t="s">
        <v>17</v>
      </c>
      <c r="J2950" s="1">
        <v>47510</v>
      </c>
      <c r="K2950" s="1">
        <f>Table2[[#This Row],[Order_Date]]+Table2[[#This Row],[Delivery_Time_Days]]</f>
        <v>47521</v>
      </c>
      <c r="L2950" t="str">
        <f>IF(Table2[[#This Row],[Customer_Age]]&lt;30,"Young",IF(Table2[[#This Row],[Customer_Age]]&lt;45,"Middle Age","Old"))</f>
        <v>Middle Age</v>
      </c>
      <c r="M2950" s="3">
        <f>IF(Table2[[#This Row],[Delivery_Time_Days]]&gt;=7,Table2[[#This Row],[Customer_Rating]],"")</f>
        <v>1.5</v>
      </c>
      <c r="N2950" s="3" t="str">
        <f>IF(Table2[[#This Row],[Delivery_Time_Days]]&lt;7,Table2[[#This Row],[Customer_Rating]],"")</f>
        <v/>
      </c>
    </row>
    <row r="2951" spans="1:14" x14ac:dyDescent="0.3">
      <c r="A2951">
        <v>2950</v>
      </c>
      <c r="B2951">
        <v>67</v>
      </c>
      <c r="C2951" t="s">
        <v>10</v>
      </c>
      <c r="D2951" t="s">
        <v>25</v>
      </c>
      <c r="E2951" t="s">
        <v>12</v>
      </c>
      <c r="F2951" s="2">
        <v>1088.55</v>
      </c>
      <c r="G2951">
        <v>4</v>
      </c>
      <c r="H2951" s="3">
        <v>3.7</v>
      </c>
      <c r="I2951" t="s">
        <v>13</v>
      </c>
      <c r="J2951" s="1">
        <v>47511</v>
      </c>
      <c r="K2951" s="1">
        <f>Table2[[#This Row],[Order_Date]]+Table2[[#This Row],[Delivery_Time_Days]]</f>
        <v>47515</v>
      </c>
      <c r="L2951" t="str">
        <f>IF(Table2[[#This Row],[Customer_Age]]&lt;30,"Young",IF(Table2[[#This Row],[Customer_Age]]&lt;45,"Middle Age","Old"))</f>
        <v>Old</v>
      </c>
      <c r="M2951" s="3" t="str">
        <f>IF(Table2[[#This Row],[Delivery_Time_Days]]&gt;=7,Table2[[#This Row],[Customer_Rating]],"")</f>
        <v/>
      </c>
      <c r="N2951" s="3">
        <f>IF(Table2[[#This Row],[Delivery_Time_Days]]&lt;7,Table2[[#This Row],[Customer_Rating]],"")</f>
        <v>3.7</v>
      </c>
    </row>
    <row r="2952" spans="1:14" x14ac:dyDescent="0.3">
      <c r="A2952">
        <v>2951</v>
      </c>
      <c r="B2952">
        <v>30</v>
      </c>
      <c r="C2952" t="s">
        <v>23</v>
      </c>
      <c r="D2952" t="s">
        <v>25</v>
      </c>
      <c r="E2952" t="s">
        <v>12</v>
      </c>
      <c r="F2952" s="2">
        <v>1131.3699999999999</v>
      </c>
      <c r="G2952">
        <v>1</v>
      </c>
      <c r="H2952" s="3">
        <v>3</v>
      </c>
      <c r="I2952" t="s">
        <v>13</v>
      </c>
      <c r="J2952" s="1">
        <v>47512</v>
      </c>
      <c r="K2952" s="1">
        <f>Table2[[#This Row],[Order_Date]]+Table2[[#This Row],[Delivery_Time_Days]]</f>
        <v>47513</v>
      </c>
      <c r="L2952" t="str">
        <f>IF(Table2[[#This Row],[Customer_Age]]&lt;30,"Young",IF(Table2[[#This Row],[Customer_Age]]&lt;45,"Middle Age","Old"))</f>
        <v>Middle Age</v>
      </c>
      <c r="M2952" s="3" t="str">
        <f>IF(Table2[[#This Row],[Delivery_Time_Days]]&gt;=7,Table2[[#This Row],[Customer_Rating]],"")</f>
        <v/>
      </c>
      <c r="N2952" s="3">
        <f>IF(Table2[[#This Row],[Delivery_Time_Days]]&lt;7,Table2[[#This Row],[Customer_Rating]],"")</f>
        <v>3</v>
      </c>
    </row>
    <row r="2953" spans="1:14" x14ac:dyDescent="0.3">
      <c r="A2953">
        <v>2952</v>
      </c>
      <c r="B2953">
        <v>39</v>
      </c>
      <c r="C2953" t="s">
        <v>10</v>
      </c>
      <c r="D2953" t="s">
        <v>15</v>
      </c>
      <c r="E2953" t="s">
        <v>24</v>
      </c>
      <c r="F2953" s="2">
        <v>761.82</v>
      </c>
      <c r="G2953">
        <v>4</v>
      </c>
      <c r="H2953" s="3">
        <v>4.9000000000000004</v>
      </c>
      <c r="I2953" t="s">
        <v>13</v>
      </c>
      <c r="J2953" s="1">
        <v>47513</v>
      </c>
      <c r="K2953" s="1">
        <f>Table2[[#This Row],[Order_Date]]+Table2[[#This Row],[Delivery_Time_Days]]</f>
        <v>47517</v>
      </c>
      <c r="L2953" t="str">
        <f>IF(Table2[[#This Row],[Customer_Age]]&lt;30,"Young",IF(Table2[[#This Row],[Customer_Age]]&lt;45,"Middle Age","Old"))</f>
        <v>Middle Age</v>
      </c>
      <c r="M2953" s="3" t="str">
        <f>IF(Table2[[#This Row],[Delivery_Time_Days]]&gt;=7,Table2[[#This Row],[Customer_Rating]],"")</f>
        <v/>
      </c>
      <c r="N2953" s="3">
        <f>IF(Table2[[#This Row],[Delivery_Time_Days]]&lt;7,Table2[[#This Row],[Customer_Rating]],"")</f>
        <v>4.9000000000000004</v>
      </c>
    </row>
    <row r="2954" spans="1:14" x14ac:dyDescent="0.3">
      <c r="A2954">
        <v>2953</v>
      </c>
      <c r="B2954">
        <v>35</v>
      </c>
      <c r="C2954" t="s">
        <v>10</v>
      </c>
      <c r="D2954" t="s">
        <v>22</v>
      </c>
      <c r="E2954" t="s">
        <v>19</v>
      </c>
      <c r="F2954" s="2">
        <v>1264.58</v>
      </c>
      <c r="G2954">
        <v>13</v>
      </c>
      <c r="H2954" s="3">
        <v>1.7</v>
      </c>
      <c r="I2954" t="s">
        <v>17</v>
      </c>
      <c r="J2954" s="1">
        <v>47514</v>
      </c>
      <c r="K2954" s="1">
        <f>Table2[[#This Row],[Order_Date]]+Table2[[#This Row],[Delivery_Time_Days]]</f>
        <v>47527</v>
      </c>
      <c r="L2954" t="str">
        <f>IF(Table2[[#This Row],[Customer_Age]]&lt;30,"Young",IF(Table2[[#This Row],[Customer_Age]]&lt;45,"Middle Age","Old"))</f>
        <v>Middle Age</v>
      </c>
      <c r="M2954" s="3">
        <f>IF(Table2[[#This Row],[Delivery_Time_Days]]&gt;=7,Table2[[#This Row],[Customer_Rating]],"")</f>
        <v>1.7</v>
      </c>
      <c r="N2954" s="3" t="str">
        <f>IF(Table2[[#This Row],[Delivery_Time_Days]]&lt;7,Table2[[#This Row],[Customer_Rating]],"")</f>
        <v/>
      </c>
    </row>
    <row r="2955" spans="1:14" x14ac:dyDescent="0.3">
      <c r="A2955">
        <v>2954</v>
      </c>
      <c r="B2955">
        <v>56</v>
      </c>
      <c r="C2955" t="s">
        <v>23</v>
      </c>
      <c r="D2955" t="s">
        <v>20</v>
      </c>
      <c r="E2955" t="s">
        <v>19</v>
      </c>
      <c r="F2955" s="2">
        <v>1065.45</v>
      </c>
      <c r="G2955">
        <v>4</v>
      </c>
      <c r="H2955" s="3">
        <v>3</v>
      </c>
      <c r="I2955" t="s">
        <v>13</v>
      </c>
      <c r="J2955" s="1">
        <v>47515</v>
      </c>
      <c r="K2955" s="1">
        <f>Table2[[#This Row],[Order_Date]]+Table2[[#This Row],[Delivery_Time_Days]]</f>
        <v>47519</v>
      </c>
      <c r="L2955" t="str">
        <f>IF(Table2[[#This Row],[Customer_Age]]&lt;30,"Young",IF(Table2[[#This Row],[Customer_Age]]&lt;45,"Middle Age","Old"))</f>
        <v>Old</v>
      </c>
      <c r="M2955" s="3" t="str">
        <f>IF(Table2[[#This Row],[Delivery_Time_Days]]&gt;=7,Table2[[#This Row],[Customer_Rating]],"")</f>
        <v/>
      </c>
      <c r="N2955" s="3">
        <f>IF(Table2[[#This Row],[Delivery_Time_Days]]&lt;7,Table2[[#This Row],[Customer_Rating]],"")</f>
        <v>3</v>
      </c>
    </row>
    <row r="2956" spans="1:14" x14ac:dyDescent="0.3">
      <c r="A2956">
        <v>2955</v>
      </c>
      <c r="B2956">
        <v>55</v>
      </c>
      <c r="C2956" t="s">
        <v>14</v>
      </c>
      <c r="D2956" t="s">
        <v>22</v>
      </c>
      <c r="E2956" t="s">
        <v>24</v>
      </c>
      <c r="F2956" s="2">
        <v>94.8</v>
      </c>
      <c r="G2956">
        <v>2</v>
      </c>
      <c r="H2956" s="3">
        <v>1.6</v>
      </c>
      <c r="I2956" t="s">
        <v>13</v>
      </c>
      <c r="J2956" s="1">
        <v>47516</v>
      </c>
      <c r="K2956" s="1">
        <f>Table2[[#This Row],[Order_Date]]+Table2[[#This Row],[Delivery_Time_Days]]</f>
        <v>47518</v>
      </c>
      <c r="L2956" t="str">
        <f>IF(Table2[[#This Row],[Customer_Age]]&lt;30,"Young",IF(Table2[[#This Row],[Customer_Age]]&lt;45,"Middle Age","Old"))</f>
        <v>Old</v>
      </c>
      <c r="M2956" s="3" t="str">
        <f>IF(Table2[[#This Row],[Delivery_Time_Days]]&gt;=7,Table2[[#This Row],[Customer_Rating]],"")</f>
        <v/>
      </c>
      <c r="N2956" s="3">
        <f>IF(Table2[[#This Row],[Delivery_Time_Days]]&lt;7,Table2[[#This Row],[Customer_Rating]],"")</f>
        <v>1.6</v>
      </c>
    </row>
    <row r="2957" spans="1:14" x14ac:dyDescent="0.3">
      <c r="A2957">
        <v>2956</v>
      </c>
      <c r="B2957">
        <v>46</v>
      </c>
      <c r="C2957" t="s">
        <v>14</v>
      </c>
      <c r="D2957" t="s">
        <v>18</v>
      </c>
      <c r="E2957" t="s">
        <v>12</v>
      </c>
      <c r="F2957" s="2">
        <v>974.89</v>
      </c>
      <c r="G2957">
        <v>14</v>
      </c>
      <c r="H2957" s="3">
        <v>1.6</v>
      </c>
      <c r="I2957" t="s">
        <v>17</v>
      </c>
      <c r="J2957" s="1">
        <v>47517</v>
      </c>
      <c r="K2957" s="1">
        <f>Table2[[#This Row],[Order_Date]]+Table2[[#This Row],[Delivery_Time_Days]]</f>
        <v>47531</v>
      </c>
      <c r="L2957" t="str">
        <f>IF(Table2[[#This Row],[Customer_Age]]&lt;30,"Young",IF(Table2[[#This Row],[Customer_Age]]&lt;45,"Middle Age","Old"))</f>
        <v>Old</v>
      </c>
      <c r="M2957" s="3">
        <f>IF(Table2[[#This Row],[Delivery_Time_Days]]&gt;=7,Table2[[#This Row],[Customer_Rating]],"")</f>
        <v>1.6</v>
      </c>
      <c r="N2957" s="3" t="str">
        <f>IF(Table2[[#This Row],[Delivery_Time_Days]]&lt;7,Table2[[#This Row],[Customer_Rating]],"")</f>
        <v/>
      </c>
    </row>
    <row r="2958" spans="1:14" x14ac:dyDescent="0.3">
      <c r="A2958">
        <v>2957</v>
      </c>
      <c r="B2958">
        <v>42</v>
      </c>
      <c r="C2958" t="s">
        <v>23</v>
      </c>
      <c r="D2958" t="s">
        <v>25</v>
      </c>
      <c r="E2958" t="s">
        <v>24</v>
      </c>
      <c r="F2958" s="2">
        <v>600.74</v>
      </c>
      <c r="G2958">
        <v>1</v>
      </c>
      <c r="H2958" s="3">
        <v>4.5999999999999996</v>
      </c>
      <c r="I2958" t="s">
        <v>13</v>
      </c>
      <c r="J2958" s="1">
        <v>47518</v>
      </c>
      <c r="K2958" s="1">
        <f>Table2[[#This Row],[Order_Date]]+Table2[[#This Row],[Delivery_Time_Days]]</f>
        <v>47519</v>
      </c>
      <c r="L2958" t="str">
        <f>IF(Table2[[#This Row],[Customer_Age]]&lt;30,"Young",IF(Table2[[#This Row],[Customer_Age]]&lt;45,"Middle Age","Old"))</f>
        <v>Middle Age</v>
      </c>
      <c r="M2958" s="3" t="str">
        <f>IF(Table2[[#This Row],[Delivery_Time_Days]]&gt;=7,Table2[[#This Row],[Customer_Rating]],"")</f>
        <v/>
      </c>
      <c r="N2958" s="3">
        <f>IF(Table2[[#This Row],[Delivery_Time_Days]]&lt;7,Table2[[#This Row],[Customer_Rating]],"")</f>
        <v>4.5999999999999996</v>
      </c>
    </row>
    <row r="2959" spans="1:14" x14ac:dyDescent="0.3">
      <c r="A2959">
        <v>2958</v>
      </c>
      <c r="B2959">
        <v>20</v>
      </c>
      <c r="C2959" t="s">
        <v>14</v>
      </c>
      <c r="D2959" t="s">
        <v>11</v>
      </c>
      <c r="E2959" t="s">
        <v>19</v>
      </c>
      <c r="F2959" s="2">
        <v>279.06</v>
      </c>
      <c r="G2959">
        <v>1</v>
      </c>
      <c r="H2959" s="3">
        <v>2.8</v>
      </c>
      <c r="I2959" t="s">
        <v>17</v>
      </c>
      <c r="J2959" s="1">
        <v>47519</v>
      </c>
      <c r="K2959" s="1">
        <f>Table2[[#This Row],[Order_Date]]+Table2[[#This Row],[Delivery_Time_Days]]</f>
        <v>47520</v>
      </c>
      <c r="L2959" t="str">
        <f>IF(Table2[[#This Row],[Customer_Age]]&lt;30,"Young",IF(Table2[[#This Row],[Customer_Age]]&lt;45,"Middle Age","Old"))</f>
        <v>Young</v>
      </c>
      <c r="M2959" s="3" t="str">
        <f>IF(Table2[[#This Row],[Delivery_Time_Days]]&gt;=7,Table2[[#This Row],[Customer_Rating]],"")</f>
        <v/>
      </c>
      <c r="N2959" s="3">
        <f>IF(Table2[[#This Row],[Delivery_Time_Days]]&lt;7,Table2[[#This Row],[Customer_Rating]],"")</f>
        <v>2.8</v>
      </c>
    </row>
    <row r="2960" spans="1:14" x14ac:dyDescent="0.3">
      <c r="A2960">
        <v>2959</v>
      </c>
      <c r="B2960">
        <v>38</v>
      </c>
      <c r="C2960" t="s">
        <v>23</v>
      </c>
      <c r="D2960" t="s">
        <v>18</v>
      </c>
      <c r="E2960" t="s">
        <v>12</v>
      </c>
      <c r="F2960" s="2">
        <v>453.61</v>
      </c>
      <c r="G2960">
        <v>5</v>
      </c>
      <c r="H2960" s="3">
        <v>2.8</v>
      </c>
      <c r="I2960" t="s">
        <v>17</v>
      </c>
      <c r="J2960" s="1">
        <v>47520</v>
      </c>
      <c r="K2960" s="1">
        <f>Table2[[#This Row],[Order_Date]]+Table2[[#This Row],[Delivery_Time_Days]]</f>
        <v>47525</v>
      </c>
      <c r="L2960" t="str">
        <f>IF(Table2[[#This Row],[Customer_Age]]&lt;30,"Young",IF(Table2[[#This Row],[Customer_Age]]&lt;45,"Middle Age","Old"))</f>
        <v>Middle Age</v>
      </c>
      <c r="M2960" s="3" t="str">
        <f>IF(Table2[[#This Row],[Delivery_Time_Days]]&gt;=7,Table2[[#This Row],[Customer_Rating]],"")</f>
        <v/>
      </c>
      <c r="N2960" s="3">
        <f>IF(Table2[[#This Row],[Delivery_Time_Days]]&lt;7,Table2[[#This Row],[Customer_Rating]],"")</f>
        <v>2.8</v>
      </c>
    </row>
    <row r="2961" spans="1:14" x14ac:dyDescent="0.3">
      <c r="A2961">
        <v>2960</v>
      </c>
      <c r="B2961">
        <v>52</v>
      </c>
      <c r="C2961" t="s">
        <v>10</v>
      </c>
      <c r="D2961" t="s">
        <v>15</v>
      </c>
      <c r="E2961" t="s">
        <v>24</v>
      </c>
      <c r="F2961" s="2">
        <v>1286.3499999999999</v>
      </c>
      <c r="G2961">
        <v>10</v>
      </c>
      <c r="H2961" s="3">
        <v>3.4</v>
      </c>
      <c r="I2961" t="s">
        <v>13</v>
      </c>
      <c r="J2961" s="1">
        <v>47521</v>
      </c>
      <c r="K2961" s="1">
        <f>Table2[[#This Row],[Order_Date]]+Table2[[#This Row],[Delivery_Time_Days]]</f>
        <v>47531</v>
      </c>
      <c r="L2961" t="str">
        <f>IF(Table2[[#This Row],[Customer_Age]]&lt;30,"Young",IF(Table2[[#This Row],[Customer_Age]]&lt;45,"Middle Age","Old"))</f>
        <v>Old</v>
      </c>
      <c r="M2961" s="3">
        <f>IF(Table2[[#This Row],[Delivery_Time_Days]]&gt;=7,Table2[[#This Row],[Customer_Rating]],"")</f>
        <v>3.4</v>
      </c>
      <c r="N2961" s="3" t="str">
        <f>IF(Table2[[#This Row],[Delivery_Time_Days]]&lt;7,Table2[[#This Row],[Customer_Rating]],"")</f>
        <v/>
      </c>
    </row>
    <row r="2962" spans="1:14" x14ac:dyDescent="0.3">
      <c r="A2962">
        <v>2961</v>
      </c>
      <c r="B2962">
        <v>61</v>
      </c>
      <c r="C2962" t="s">
        <v>23</v>
      </c>
      <c r="D2962" t="s">
        <v>11</v>
      </c>
      <c r="E2962" t="s">
        <v>12</v>
      </c>
      <c r="F2962" s="2">
        <v>629.54999999999995</v>
      </c>
      <c r="G2962">
        <v>8</v>
      </c>
      <c r="H2962" s="3">
        <v>2.7</v>
      </c>
      <c r="I2962" t="s">
        <v>17</v>
      </c>
      <c r="J2962" s="1">
        <v>47522</v>
      </c>
      <c r="K2962" s="1">
        <f>Table2[[#This Row],[Order_Date]]+Table2[[#This Row],[Delivery_Time_Days]]</f>
        <v>47530</v>
      </c>
      <c r="L2962" t="str">
        <f>IF(Table2[[#This Row],[Customer_Age]]&lt;30,"Young",IF(Table2[[#This Row],[Customer_Age]]&lt;45,"Middle Age","Old"))</f>
        <v>Old</v>
      </c>
      <c r="M2962" s="3">
        <f>IF(Table2[[#This Row],[Delivery_Time_Days]]&gt;=7,Table2[[#This Row],[Customer_Rating]],"")</f>
        <v>2.7</v>
      </c>
      <c r="N2962" s="3" t="str">
        <f>IF(Table2[[#This Row],[Delivery_Time_Days]]&lt;7,Table2[[#This Row],[Customer_Rating]],"")</f>
        <v/>
      </c>
    </row>
    <row r="2963" spans="1:14" x14ac:dyDescent="0.3">
      <c r="A2963">
        <v>2962</v>
      </c>
      <c r="B2963">
        <v>35</v>
      </c>
      <c r="C2963" t="s">
        <v>10</v>
      </c>
      <c r="D2963" t="s">
        <v>25</v>
      </c>
      <c r="E2963" t="s">
        <v>12</v>
      </c>
      <c r="F2963" s="2">
        <v>584.53</v>
      </c>
      <c r="G2963">
        <v>13</v>
      </c>
      <c r="H2963" s="3">
        <v>2.8</v>
      </c>
      <c r="I2963" t="s">
        <v>17</v>
      </c>
      <c r="J2963" s="1">
        <v>47523</v>
      </c>
      <c r="K2963" s="1">
        <f>Table2[[#This Row],[Order_Date]]+Table2[[#This Row],[Delivery_Time_Days]]</f>
        <v>47536</v>
      </c>
      <c r="L2963" t="str">
        <f>IF(Table2[[#This Row],[Customer_Age]]&lt;30,"Young",IF(Table2[[#This Row],[Customer_Age]]&lt;45,"Middle Age","Old"))</f>
        <v>Middle Age</v>
      </c>
      <c r="M2963" s="3">
        <f>IF(Table2[[#This Row],[Delivery_Time_Days]]&gt;=7,Table2[[#This Row],[Customer_Rating]],"")</f>
        <v>2.8</v>
      </c>
      <c r="N2963" s="3" t="str">
        <f>IF(Table2[[#This Row],[Delivery_Time_Days]]&lt;7,Table2[[#This Row],[Customer_Rating]],"")</f>
        <v/>
      </c>
    </row>
    <row r="2964" spans="1:14" x14ac:dyDescent="0.3">
      <c r="A2964">
        <v>2963</v>
      </c>
      <c r="B2964">
        <v>46</v>
      </c>
      <c r="C2964" t="s">
        <v>23</v>
      </c>
      <c r="D2964" t="s">
        <v>25</v>
      </c>
      <c r="E2964" t="s">
        <v>19</v>
      </c>
      <c r="F2964" s="2">
        <v>1063.8399999999999</v>
      </c>
      <c r="G2964">
        <v>11</v>
      </c>
      <c r="H2964" s="3">
        <v>1.6</v>
      </c>
      <c r="I2964" t="s">
        <v>13</v>
      </c>
      <c r="J2964" s="1">
        <v>47524</v>
      </c>
      <c r="K2964" s="1">
        <f>Table2[[#This Row],[Order_Date]]+Table2[[#This Row],[Delivery_Time_Days]]</f>
        <v>47535</v>
      </c>
      <c r="L2964" t="str">
        <f>IF(Table2[[#This Row],[Customer_Age]]&lt;30,"Young",IF(Table2[[#This Row],[Customer_Age]]&lt;45,"Middle Age","Old"))</f>
        <v>Old</v>
      </c>
      <c r="M2964" s="3">
        <f>IF(Table2[[#This Row],[Delivery_Time_Days]]&gt;=7,Table2[[#This Row],[Customer_Rating]],"")</f>
        <v>1.6</v>
      </c>
      <c r="N2964" s="3" t="str">
        <f>IF(Table2[[#This Row],[Delivery_Time_Days]]&lt;7,Table2[[#This Row],[Customer_Rating]],"")</f>
        <v/>
      </c>
    </row>
    <row r="2965" spans="1:14" x14ac:dyDescent="0.3">
      <c r="A2965">
        <v>2964</v>
      </c>
      <c r="B2965">
        <v>21</v>
      </c>
      <c r="C2965" t="s">
        <v>10</v>
      </c>
      <c r="D2965" t="s">
        <v>22</v>
      </c>
      <c r="E2965" t="s">
        <v>19</v>
      </c>
      <c r="F2965" s="2">
        <v>684.94</v>
      </c>
      <c r="G2965">
        <v>9</v>
      </c>
      <c r="H2965" s="3">
        <v>4</v>
      </c>
      <c r="I2965" t="s">
        <v>17</v>
      </c>
      <c r="J2965" s="1">
        <v>47525</v>
      </c>
      <c r="K2965" s="1">
        <f>Table2[[#This Row],[Order_Date]]+Table2[[#This Row],[Delivery_Time_Days]]</f>
        <v>47534</v>
      </c>
      <c r="L2965" t="str">
        <f>IF(Table2[[#This Row],[Customer_Age]]&lt;30,"Young",IF(Table2[[#This Row],[Customer_Age]]&lt;45,"Middle Age","Old"))</f>
        <v>Young</v>
      </c>
      <c r="M2965" s="3">
        <f>IF(Table2[[#This Row],[Delivery_Time_Days]]&gt;=7,Table2[[#This Row],[Customer_Rating]],"")</f>
        <v>4</v>
      </c>
      <c r="N2965" s="3" t="str">
        <f>IF(Table2[[#This Row],[Delivery_Time_Days]]&lt;7,Table2[[#This Row],[Customer_Rating]],"")</f>
        <v/>
      </c>
    </row>
    <row r="2966" spans="1:14" x14ac:dyDescent="0.3">
      <c r="A2966">
        <v>2965</v>
      </c>
      <c r="B2966">
        <v>38</v>
      </c>
      <c r="C2966" t="s">
        <v>23</v>
      </c>
      <c r="D2966" t="s">
        <v>15</v>
      </c>
      <c r="E2966" t="s">
        <v>12</v>
      </c>
      <c r="F2966" s="2">
        <v>397.21</v>
      </c>
      <c r="G2966">
        <v>11</v>
      </c>
      <c r="H2966" s="3">
        <v>2.8</v>
      </c>
      <c r="I2966" t="s">
        <v>13</v>
      </c>
      <c r="J2966" s="1">
        <v>47526</v>
      </c>
      <c r="K2966" s="1">
        <f>Table2[[#This Row],[Order_Date]]+Table2[[#This Row],[Delivery_Time_Days]]</f>
        <v>47537</v>
      </c>
      <c r="L2966" t="str">
        <f>IF(Table2[[#This Row],[Customer_Age]]&lt;30,"Young",IF(Table2[[#This Row],[Customer_Age]]&lt;45,"Middle Age","Old"))</f>
        <v>Middle Age</v>
      </c>
      <c r="M2966" s="3">
        <f>IF(Table2[[#This Row],[Delivery_Time_Days]]&gt;=7,Table2[[#This Row],[Customer_Rating]],"")</f>
        <v>2.8</v>
      </c>
      <c r="N2966" s="3" t="str">
        <f>IF(Table2[[#This Row],[Delivery_Time_Days]]&lt;7,Table2[[#This Row],[Customer_Rating]],"")</f>
        <v/>
      </c>
    </row>
    <row r="2967" spans="1:14" x14ac:dyDescent="0.3">
      <c r="A2967">
        <v>2966</v>
      </c>
      <c r="B2967">
        <v>25</v>
      </c>
      <c r="C2967" t="s">
        <v>10</v>
      </c>
      <c r="D2967" t="s">
        <v>15</v>
      </c>
      <c r="E2967" t="s">
        <v>21</v>
      </c>
      <c r="F2967" s="2">
        <v>1302.22</v>
      </c>
      <c r="G2967">
        <v>8</v>
      </c>
      <c r="H2967" s="3">
        <v>1.1000000000000001</v>
      </c>
      <c r="I2967" t="s">
        <v>17</v>
      </c>
      <c r="J2967" s="1">
        <v>47527</v>
      </c>
      <c r="K2967" s="1">
        <f>Table2[[#This Row],[Order_Date]]+Table2[[#This Row],[Delivery_Time_Days]]</f>
        <v>47535</v>
      </c>
      <c r="L2967" t="str">
        <f>IF(Table2[[#This Row],[Customer_Age]]&lt;30,"Young",IF(Table2[[#This Row],[Customer_Age]]&lt;45,"Middle Age","Old"))</f>
        <v>Young</v>
      </c>
      <c r="M2967" s="3">
        <f>IF(Table2[[#This Row],[Delivery_Time_Days]]&gt;=7,Table2[[#This Row],[Customer_Rating]],"")</f>
        <v>1.1000000000000001</v>
      </c>
      <c r="N2967" s="3" t="str">
        <f>IF(Table2[[#This Row],[Delivery_Time_Days]]&lt;7,Table2[[#This Row],[Customer_Rating]],"")</f>
        <v/>
      </c>
    </row>
    <row r="2968" spans="1:14" x14ac:dyDescent="0.3">
      <c r="A2968">
        <v>2967</v>
      </c>
      <c r="B2968">
        <v>53</v>
      </c>
      <c r="C2968" t="s">
        <v>10</v>
      </c>
      <c r="D2968" t="s">
        <v>25</v>
      </c>
      <c r="E2968" t="s">
        <v>12</v>
      </c>
      <c r="F2968" s="2">
        <v>160.76</v>
      </c>
      <c r="G2968">
        <v>14</v>
      </c>
      <c r="H2968" s="3">
        <v>4.7</v>
      </c>
      <c r="I2968" t="s">
        <v>17</v>
      </c>
      <c r="J2968" s="1">
        <v>47528</v>
      </c>
      <c r="K2968" s="1">
        <f>Table2[[#This Row],[Order_Date]]+Table2[[#This Row],[Delivery_Time_Days]]</f>
        <v>47542</v>
      </c>
      <c r="L2968" t="str">
        <f>IF(Table2[[#This Row],[Customer_Age]]&lt;30,"Young",IF(Table2[[#This Row],[Customer_Age]]&lt;45,"Middle Age","Old"))</f>
        <v>Old</v>
      </c>
      <c r="M2968" s="3">
        <f>IF(Table2[[#This Row],[Delivery_Time_Days]]&gt;=7,Table2[[#This Row],[Customer_Rating]],"")</f>
        <v>4.7</v>
      </c>
      <c r="N2968" s="3" t="str">
        <f>IF(Table2[[#This Row],[Delivery_Time_Days]]&lt;7,Table2[[#This Row],[Customer_Rating]],"")</f>
        <v/>
      </c>
    </row>
    <row r="2969" spans="1:14" x14ac:dyDescent="0.3">
      <c r="A2969">
        <v>2968</v>
      </c>
      <c r="B2969">
        <v>18</v>
      </c>
      <c r="C2969" t="s">
        <v>23</v>
      </c>
      <c r="D2969" t="s">
        <v>22</v>
      </c>
      <c r="E2969" t="s">
        <v>12</v>
      </c>
      <c r="F2969" s="2">
        <v>1234.56</v>
      </c>
      <c r="G2969">
        <v>2</v>
      </c>
      <c r="H2969" s="3">
        <v>4.0999999999999996</v>
      </c>
      <c r="I2969" t="s">
        <v>17</v>
      </c>
      <c r="J2969" s="1">
        <v>47529</v>
      </c>
      <c r="K2969" s="1">
        <f>Table2[[#This Row],[Order_Date]]+Table2[[#This Row],[Delivery_Time_Days]]</f>
        <v>47531</v>
      </c>
      <c r="L2969" t="str">
        <f>IF(Table2[[#This Row],[Customer_Age]]&lt;30,"Young",IF(Table2[[#This Row],[Customer_Age]]&lt;45,"Middle Age","Old"))</f>
        <v>Young</v>
      </c>
      <c r="M2969" s="3" t="str">
        <f>IF(Table2[[#This Row],[Delivery_Time_Days]]&gt;=7,Table2[[#This Row],[Customer_Rating]],"")</f>
        <v/>
      </c>
      <c r="N2969" s="3">
        <f>IF(Table2[[#This Row],[Delivery_Time_Days]]&lt;7,Table2[[#This Row],[Customer_Rating]],"")</f>
        <v>4.0999999999999996</v>
      </c>
    </row>
    <row r="2970" spans="1:14" x14ac:dyDescent="0.3">
      <c r="A2970">
        <v>2969</v>
      </c>
      <c r="B2970">
        <v>43</v>
      </c>
      <c r="C2970" t="s">
        <v>14</v>
      </c>
      <c r="D2970" t="s">
        <v>18</v>
      </c>
      <c r="E2970" t="s">
        <v>21</v>
      </c>
      <c r="F2970" s="2">
        <v>339.06</v>
      </c>
      <c r="G2970">
        <v>7</v>
      </c>
      <c r="H2970" s="3">
        <v>2.4</v>
      </c>
      <c r="I2970" t="s">
        <v>13</v>
      </c>
      <c r="J2970" s="1">
        <v>47530</v>
      </c>
      <c r="K2970" s="1">
        <f>Table2[[#This Row],[Order_Date]]+Table2[[#This Row],[Delivery_Time_Days]]</f>
        <v>47537</v>
      </c>
      <c r="L2970" t="str">
        <f>IF(Table2[[#This Row],[Customer_Age]]&lt;30,"Young",IF(Table2[[#This Row],[Customer_Age]]&lt;45,"Middle Age","Old"))</f>
        <v>Middle Age</v>
      </c>
      <c r="M2970" s="3">
        <f>IF(Table2[[#This Row],[Delivery_Time_Days]]&gt;=7,Table2[[#This Row],[Customer_Rating]],"")</f>
        <v>2.4</v>
      </c>
      <c r="N2970" s="3" t="str">
        <f>IF(Table2[[#This Row],[Delivery_Time_Days]]&lt;7,Table2[[#This Row],[Customer_Rating]],"")</f>
        <v/>
      </c>
    </row>
    <row r="2971" spans="1:14" x14ac:dyDescent="0.3">
      <c r="A2971">
        <v>2970</v>
      </c>
      <c r="B2971">
        <v>31</v>
      </c>
      <c r="C2971" t="s">
        <v>23</v>
      </c>
      <c r="D2971" t="s">
        <v>25</v>
      </c>
      <c r="E2971" t="s">
        <v>24</v>
      </c>
      <c r="F2971" s="2">
        <v>189.4</v>
      </c>
      <c r="G2971">
        <v>12</v>
      </c>
      <c r="H2971" s="3">
        <v>3.8</v>
      </c>
      <c r="I2971" t="s">
        <v>17</v>
      </c>
      <c r="J2971" s="1">
        <v>47531</v>
      </c>
      <c r="K2971" s="1">
        <f>Table2[[#This Row],[Order_Date]]+Table2[[#This Row],[Delivery_Time_Days]]</f>
        <v>47543</v>
      </c>
      <c r="L2971" t="str">
        <f>IF(Table2[[#This Row],[Customer_Age]]&lt;30,"Young",IF(Table2[[#This Row],[Customer_Age]]&lt;45,"Middle Age","Old"))</f>
        <v>Middle Age</v>
      </c>
      <c r="M2971" s="3">
        <f>IF(Table2[[#This Row],[Delivery_Time_Days]]&gt;=7,Table2[[#This Row],[Customer_Rating]],"")</f>
        <v>3.8</v>
      </c>
      <c r="N2971" s="3" t="str">
        <f>IF(Table2[[#This Row],[Delivery_Time_Days]]&lt;7,Table2[[#This Row],[Customer_Rating]],"")</f>
        <v/>
      </c>
    </row>
    <row r="2972" spans="1:14" x14ac:dyDescent="0.3">
      <c r="A2972">
        <v>2971</v>
      </c>
      <c r="B2972">
        <v>56</v>
      </c>
      <c r="C2972" t="s">
        <v>23</v>
      </c>
      <c r="D2972" t="s">
        <v>11</v>
      </c>
      <c r="E2972" t="s">
        <v>16</v>
      </c>
      <c r="F2972" s="2">
        <v>428.87</v>
      </c>
      <c r="G2972">
        <v>8</v>
      </c>
      <c r="H2972" s="3">
        <v>1.7</v>
      </c>
      <c r="I2972" t="s">
        <v>13</v>
      </c>
      <c r="J2972" s="1">
        <v>47532</v>
      </c>
      <c r="K2972" s="1">
        <f>Table2[[#This Row],[Order_Date]]+Table2[[#This Row],[Delivery_Time_Days]]</f>
        <v>47540</v>
      </c>
      <c r="L2972" t="str">
        <f>IF(Table2[[#This Row],[Customer_Age]]&lt;30,"Young",IF(Table2[[#This Row],[Customer_Age]]&lt;45,"Middle Age","Old"))</f>
        <v>Old</v>
      </c>
      <c r="M2972" s="3">
        <f>IF(Table2[[#This Row],[Delivery_Time_Days]]&gt;=7,Table2[[#This Row],[Customer_Rating]],"")</f>
        <v>1.7</v>
      </c>
      <c r="N2972" s="3" t="str">
        <f>IF(Table2[[#This Row],[Delivery_Time_Days]]&lt;7,Table2[[#This Row],[Customer_Rating]],"")</f>
        <v/>
      </c>
    </row>
    <row r="2973" spans="1:14" x14ac:dyDescent="0.3">
      <c r="A2973">
        <v>2972</v>
      </c>
      <c r="B2973">
        <v>50</v>
      </c>
      <c r="C2973" t="s">
        <v>14</v>
      </c>
      <c r="D2973" t="s">
        <v>11</v>
      </c>
      <c r="E2973" t="s">
        <v>19</v>
      </c>
      <c r="F2973" s="2">
        <v>926.13</v>
      </c>
      <c r="G2973">
        <v>6</v>
      </c>
      <c r="H2973" s="3">
        <v>1.7</v>
      </c>
      <c r="I2973" t="s">
        <v>13</v>
      </c>
      <c r="J2973" s="1">
        <v>47533</v>
      </c>
      <c r="K2973" s="1">
        <f>Table2[[#This Row],[Order_Date]]+Table2[[#This Row],[Delivery_Time_Days]]</f>
        <v>47539</v>
      </c>
      <c r="L2973" t="str">
        <f>IF(Table2[[#This Row],[Customer_Age]]&lt;30,"Young",IF(Table2[[#This Row],[Customer_Age]]&lt;45,"Middle Age","Old"))</f>
        <v>Old</v>
      </c>
      <c r="M2973" s="3" t="str">
        <f>IF(Table2[[#This Row],[Delivery_Time_Days]]&gt;=7,Table2[[#This Row],[Customer_Rating]],"")</f>
        <v/>
      </c>
      <c r="N2973" s="3">
        <f>IF(Table2[[#This Row],[Delivery_Time_Days]]&lt;7,Table2[[#This Row],[Customer_Rating]],"")</f>
        <v>1.7</v>
      </c>
    </row>
    <row r="2974" spans="1:14" x14ac:dyDescent="0.3">
      <c r="A2974">
        <v>2973</v>
      </c>
      <c r="B2974">
        <v>40</v>
      </c>
      <c r="C2974" t="s">
        <v>23</v>
      </c>
      <c r="D2974" t="s">
        <v>11</v>
      </c>
      <c r="E2974" t="s">
        <v>21</v>
      </c>
      <c r="F2974" s="2">
        <v>1211.33</v>
      </c>
      <c r="G2974">
        <v>6</v>
      </c>
      <c r="H2974" s="3">
        <v>3.5</v>
      </c>
      <c r="I2974" t="s">
        <v>17</v>
      </c>
      <c r="J2974" s="1">
        <v>47534</v>
      </c>
      <c r="K2974" s="1">
        <f>Table2[[#This Row],[Order_Date]]+Table2[[#This Row],[Delivery_Time_Days]]</f>
        <v>47540</v>
      </c>
      <c r="L2974" t="str">
        <f>IF(Table2[[#This Row],[Customer_Age]]&lt;30,"Young",IF(Table2[[#This Row],[Customer_Age]]&lt;45,"Middle Age","Old"))</f>
        <v>Middle Age</v>
      </c>
      <c r="M2974" s="3" t="str">
        <f>IF(Table2[[#This Row],[Delivery_Time_Days]]&gt;=7,Table2[[#This Row],[Customer_Rating]],"")</f>
        <v/>
      </c>
      <c r="N2974" s="3">
        <f>IF(Table2[[#This Row],[Delivery_Time_Days]]&lt;7,Table2[[#This Row],[Customer_Rating]],"")</f>
        <v>3.5</v>
      </c>
    </row>
    <row r="2975" spans="1:14" x14ac:dyDescent="0.3">
      <c r="A2975">
        <v>2974</v>
      </c>
      <c r="B2975">
        <v>60</v>
      </c>
      <c r="C2975" t="s">
        <v>10</v>
      </c>
      <c r="D2975" t="s">
        <v>11</v>
      </c>
      <c r="E2975" t="s">
        <v>24</v>
      </c>
      <c r="F2975" s="2">
        <v>1287.52</v>
      </c>
      <c r="G2975">
        <v>7</v>
      </c>
      <c r="H2975" s="3">
        <v>3.6</v>
      </c>
      <c r="I2975" t="s">
        <v>13</v>
      </c>
      <c r="J2975" s="1">
        <v>47535</v>
      </c>
      <c r="K2975" s="1">
        <f>Table2[[#This Row],[Order_Date]]+Table2[[#This Row],[Delivery_Time_Days]]</f>
        <v>47542</v>
      </c>
      <c r="L2975" t="str">
        <f>IF(Table2[[#This Row],[Customer_Age]]&lt;30,"Young",IF(Table2[[#This Row],[Customer_Age]]&lt;45,"Middle Age","Old"))</f>
        <v>Old</v>
      </c>
      <c r="M2975" s="3">
        <f>IF(Table2[[#This Row],[Delivery_Time_Days]]&gt;=7,Table2[[#This Row],[Customer_Rating]],"")</f>
        <v>3.6</v>
      </c>
      <c r="N2975" s="3" t="str">
        <f>IF(Table2[[#This Row],[Delivery_Time_Days]]&lt;7,Table2[[#This Row],[Customer_Rating]],"")</f>
        <v/>
      </c>
    </row>
    <row r="2976" spans="1:14" x14ac:dyDescent="0.3">
      <c r="A2976">
        <v>2975</v>
      </c>
      <c r="B2976">
        <v>32</v>
      </c>
      <c r="C2976" t="s">
        <v>10</v>
      </c>
      <c r="D2976" t="s">
        <v>25</v>
      </c>
      <c r="E2976" t="s">
        <v>24</v>
      </c>
      <c r="F2976" s="2">
        <v>1292.1300000000001</v>
      </c>
      <c r="G2976">
        <v>3</v>
      </c>
      <c r="H2976" s="3">
        <v>2.2000000000000002</v>
      </c>
      <c r="I2976" t="s">
        <v>17</v>
      </c>
      <c r="J2976" s="1">
        <v>47536</v>
      </c>
      <c r="K2976" s="1">
        <f>Table2[[#This Row],[Order_Date]]+Table2[[#This Row],[Delivery_Time_Days]]</f>
        <v>47539</v>
      </c>
      <c r="L2976" t="str">
        <f>IF(Table2[[#This Row],[Customer_Age]]&lt;30,"Young",IF(Table2[[#This Row],[Customer_Age]]&lt;45,"Middle Age","Old"))</f>
        <v>Middle Age</v>
      </c>
      <c r="M2976" s="3" t="str">
        <f>IF(Table2[[#This Row],[Delivery_Time_Days]]&gt;=7,Table2[[#This Row],[Customer_Rating]],"")</f>
        <v/>
      </c>
      <c r="N2976" s="3">
        <f>IF(Table2[[#This Row],[Delivery_Time_Days]]&lt;7,Table2[[#This Row],[Customer_Rating]],"")</f>
        <v>2.2000000000000002</v>
      </c>
    </row>
    <row r="2977" spans="1:14" x14ac:dyDescent="0.3">
      <c r="A2977">
        <v>2976</v>
      </c>
      <c r="B2977">
        <v>27</v>
      </c>
      <c r="C2977" t="s">
        <v>14</v>
      </c>
      <c r="D2977" t="s">
        <v>25</v>
      </c>
      <c r="E2977" t="s">
        <v>24</v>
      </c>
      <c r="F2977" s="2">
        <v>819.15</v>
      </c>
      <c r="G2977">
        <v>11</v>
      </c>
      <c r="H2977" s="3">
        <v>3.1</v>
      </c>
      <c r="I2977" t="s">
        <v>17</v>
      </c>
      <c r="J2977" s="1">
        <v>47537</v>
      </c>
      <c r="K2977" s="1">
        <f>Table2[[#This Row],[Order_Date]]+Table2[[#This Row],[Delivery_Time_Days]]</f>
        <v>47548</v>
      </c>
      <c r="L2977" t="str">
        <f>IF(Table2[[#This Row],[Customer_Age]]&lt;30,"Young",IF(Table2[[#This Row],[Customer_Age]]&lt;45,"Middle Age","Old"))</f>
        <v>Young</v>
      </c>
      <c r="M2977" s="3">
        <f>IF(Table2[[#This Row],[Delivery_Time_Days]]&gt;=7,Table2[[#This Row],[Customer_Rating]],"")</f>
        <v>3.1</v>
      </c>
      <c r="N2977" s="3" t="str">
        <f>IF(Table2[[#This Row],[Delivery_Time_Days]]&lt;7,Table2[[#This Row],[Customer_Rating]],"")</f>
        <v/>
      </c>
    </row>
    <row r="2978" spans="1:14" x14ac:dyDescent="0.3">
      <c r="A2978">
        <v>2977</v>
      </c>
      <c r="B2978">
        <v>18</v>
      </c>
      <c r="C2978" t="s">
        <v>23</v>
      </c>
      <c r="D2978" t="s">
        <v>11</v>
      </c>
      <c r="E2978" t="s">
        <v>21</v>
      </c>
      <c r="F2978" s="2">
        <v>673.8</v>
      </c>
      <c r="G2978">
        <v>7</v>
      </c>
      <c r="H2978" s="3">
        <v>4.9000000000000004</v>
      </c>
      <c r="I2978" t="s">
        <v>17</v>
      </c>
      <c r="J2978" s="1">
        <v>47538</v>
      </c>
      <c r="K2978" s="1">
        <f>Table2[[#This Row],[Order_Date]]+Table2[[#This Row],[Delivery_Time_Days]]</f>
        <v>47545</v>
      </c>
      <c r="L2978" t="str">
        <f>IF(Table2[[#This Row],[Customer_Age]]&lt;30,"Young",IF(Table2[[#This Row],[Customer_Age]]&lt;45,"Middle Age","Old"))</f>
        <v>Young</v>
      </c>
      <c r="M2978" s="3">
        <f>IF(Table2[[#This Row],[Delivery_Time_Days]]&gt;=7,Table2[[#This Row],[Customer_Rating]],"")</f>
        <v>4.9000000000000004</v>
      </c>
      <c r="N2978" s="3" t="str">
        <f>IF(Table2[[#This Row],[Delivery_Time_Days]]&lt;7,Table2[[#This Row],[Customer_Rating]],"")</f>
        <v/>
      </c>
    </row>
    <row r="2979" spans="1:14" x14ac:dyDescent="0.3">
      <c r="A2979">
        <v>2978</v>
      </c>
      <c r="B2979">
        <v>26</v>
      </c>
      <c r="C2979" t="s">
        <v>10</v>
      </c>
      <c r="D2979" t="s">
        <v>18</v>
      </c>
      <c r="E2979" t="s">
        <v>21</v>
      </c>
      <c r="F2979" s="2">
        <v>1042.1600000000001</v>
      </c>
      <c r="G2979">
        <v>8</v>
      </c>
      <c r="H2979" s="3">
        <v>3.3</v>
      </c>
      <c r="I2979" t="s">
        <v>13</v>
      </c>
      <c r="J2979" s="1">
        <v>47539</v>
      </c>
      <c r="K2979" s="1">
        <f>Table2[[#This Row],[Order_Date]]+Table2[[#This Row],[Delivery_Time_Days]]</f>
        <v>47547</v>
      </c>
      <c r="L2979" t="str">
        <f>IF(Table2[[#This Row],[Customer_Age]]&lt;30,"Young",IF(Table2[[#This Row],[Customer_Age]]&lt;45,"Middle Age","Old"))</f>
        <v>Young</v>
      </c>
      <c r="M2979" s="3">
        <f>IF(Table2[[#This Row],[Delivery_Time_Days]]&gt;=7,Table2[[#This Row],[Customer_Rating]],"")</f>
        <v>3.3</v>
      </c>
      <c r="N2979" s="3" t="str">
        <f>IF(Table2[[#This Row],[Delivery_Time_Days]]&lt;7,Table2[[#This Row],[Customer_Rating]],"")</f>
        <v/>
      </c>
    </row>
    <row r="2980" spans="1:14" x14ac:dyDescent="0.3">
      <c r="A2980">
        <v>2979</v>
      </c>
      <c r="B2980">
        <v>32</v>
      </c>
      <c r="C2980" t="s">
        <v>23</v>
      </c>
      <c r="D2980" t="s">
        <v>15</v>
      </c>
      <c r="E2980" t="s">
        <v>16</v>
      </c>
      <c r="F2980" s="2">
        <v>974.86</v>
      </c>
      <c r="G2980">
        <v>7</v>
      </c>
      <c r="H2980" s="3">
        <v>2.1</v>
      </c>
      <c r="I2980" t="s">
        <v>17</v>
      </c>
      <c r="J2980" s="1">
        <v>47540</v>
      </c>
      <c r="K2980" s="1">
        <f>Table2[[#This Row],[Order_Date]]+Table2[[#This Row],[Delivery_Time_Days]]</f>
        <v>47547</v>
      </c>
      <c r="L2980" t="str">
        <f>IF(Table2[[#This Row],[Customer_Age]]&lt;30,"Young",IF(Table2[[#This Row],[Customer_Age]]&lt;45,"Middle Age","Old"))</f>
        <v>Middle Age</v>
      </c>
      <c r="M2980" s="3">
        <f>IF(Table2[[#This Row],[Delivery_Time_Days]]&gt;=7,Table2[[#This Row],[Customer_Rating]],"")</f>
        <v>2.1</v>
      </c>
      <c r="N2980" s="3" t="str">
        <f>IF(Table2[[#This Row],[Delivery_Time_Days]]&lt;7,Table2[[#This Row],[Customer_Rating]],"")</f>
        <v/>
      </c>
    </row>
    <row r="2981" spans="1:14" x14ac:dyDescent="0.3">
      <c r="A2981">
        <v>2980</v>
      </c>
      <c r="B2981">
        <v>68</v>
      </c>
      <c r="C2981" t="s">
        <v>23</v>
      </c>
      <c r="D2981" t="s">
        <v>22</v>
      </c>
      <c r="E2981" t="s">
        <v>21</v>
      </c>
      <c r="F2981" s="2">
        <v>834.09</v>
      </c>
      <c r="G2981">
        <v>6</v>
      </c>
      <c r="H2981" s="3">
        <v>1.7</v>
      </c>
      <c r="I2981" t="s">
        <v>13</v>
      </c>
      <c r="J2981" s="1">
        <v>47541</v>
      </c>
      <c r="K2981" s="1">
        <f>Table2[[#This Row],[Order_Date]]+Table2[[#This Row],[Delivery_Time_Days]]</f>
        <v>47547</v>
      </c>
      <c r="L2981" t="str">
        <f>IF(Table2[[#This Row],[Customer_Age]]&lt;30,"Young",IF(Table2[[#This Row],[Customer_Age]]&lt;45,"Middle Age","Old"))</f>
        <v>Old</v>
      </c>
      <c r="M2981" s="3" t="str">
        <f>IF(Table2[[#This Row],[Delivery_Time_Days]]&gt;=7,Table2[[#This Row],[Customer_Rating]],"")</f>
        <v/>
      </c>
      <c r="N2981" s="3">
        <f>IF(Table2[[#This Row],[Delivery_Time_Days]]&lt;7,Table2[[#This Row],[Customer_Rating]],"")</f>
        <v>1.7</v>
      </c>
    </row>
    <row r="2982" spans="1:14" x14ac:dyDescent="0.3">
      <c r="A2982">
        <v>2981</v>
      </c>
      <c r="B2982">
        <v>46</v>
      </c>
      <c r="C2982" t="s">
        <v>23</v>
      </c>
      <c r="D2982" t="s">
        <v>15</v>
      </c>
      <c r="E2982" t="s">
        <v>12</v>
      </c>
      <c r="F2982" s="2">
        <v>1108.53</v>
      </c>
      <c r="G2982">
        <v>14</v>
      </c>
      <c r="H2982" s="3">
        <v>3.2</v>
      </c>
      <c r="I2982" t="s">
        <v>13</v>
      </c>
      <c r="J2982" s="1">
        <v>47542</v>
      </c>
      <c r="K2982" s="1">
        <f>Table2[[#This Row],[Order_Date]]+Table2[[#This Row],[Delivery_Time_Days]]</f>
        <v>47556</v>
      </c>
      <c r="L2982" t="str">
        <f>IF(Table2[[#This Row],[Customer_Age]]&lt;30,"Young",IF(Table2[[#This Row],[Customer_Age]]&lt;45,"Middle Age","Old"))</f>
        <v>Old</v>
      </c>
      <c r="M2982" s="3">
        <f>IF(Table2[[#This Row],[Delivery_Time_Days]]&gt;=7,Table2[[#This Row],[Customer_Rating]],"")</f>
        <v>3.2</v>
      </c>
      <c r="N2982" s="3" t="str">
        <f>IF(Table2[[#This Row],[Delivery_Time_Days]]&lt;7,Table2[[#This Row],[Customer_Rating]],"")</f>
        <v/>
      </c>
    </row>
    <row r="2983" spans="1:14" x14ac:dyDescent="0.3">
      <c r="A2983">
        <v>2982</v>
      </c>
      <c r="B2983">
        <v>63</v>
      </c>
      <c r="C2983" t="s">
        <v>23</v>
      </c>
      <c r="D2983" t="s">
        <v>15</v>
      </c>
      <c r="E2983" t="s">
        <v>12</v>
      </c>
      <c r="F2983" s="2">
        <v>630.71</v>
      </c>
      <c r="G2983">
        <v>13</v>
      </c>
      <c r="H2983" s="3">
        <v>1.1000000000000001</v>
      </c>
      <c r="I2983" t="s">
        <v>13</v>
      </c>
      <c r="J2983" s="1">
        <v>47543</v>
      </c>
      <c r="K2983" s="1">
        <f>Table2[[#This Row],[Order_Date]]+Table2[[#This Row],[Delivery_Time_Days]]</f>
        <v>47556</v>
      </c>
      <c r="L2983" t="str">
        <f>IF(Table2[[#This Row],[Customer_Age]]&lt;30,"Young",IF(Table2[[#This Row],[Customer_Age]]&lt;45,"Middle Age","Old"))</f>
        <v>Old</v>
      </c>
      <c r="M2983" s="3">
        <f>IF(Table2[[#This Row],[Delivery_Time_Days]]&gt;=7,Table2[[#This Row],[Customer_Rating]],"")</f>
        <v>1.1000000000000001</v>
      </c>
      <c r="N2983" s="3" t="str">
        <f>IF(Table2[[#This Row],[Delivery_Time_Days]]&lt;7,Table2[[#This Row],[Customer_Rating]],"")</f>
        <v/>
      </c>
    </row>
    <row r="2984" spans="1:14" x14ac:dyDescent="0.3">
      <c r="A2984">
        <v>2983</v>
      </c>
      <c r="B2984">
        <v>66</v>
      </c>
      <c r="C2984" t="s">
        <v>10</v>
      </c>
      <c r="D2984" t="s">
        <v>22</v>
      </c>
      <c r="E2984" t="s">
        <v>12</v>
      </c>
      <c r="F2984" s="2">
        <v>722.32</v>
      </c>
      <c r="G2984">
        <v>13</v>
      </c>
      <c r="H2984" s="3">
        <v>3.3</v>
      </c>
      <c r="I2984" t="s">
        <v>17</v>
      </c>
      <c r="J2984" s="1">
        <v>47544</v>
      </c>
      <c r="K2984" s="1">
        <f>Table2[[#This Row],[Order_Date]]+Table2[[#This Row],[Delivery_Time_Days]]</f>
        <v>47557</v>
      </c>
      <c r="L2984" t="str">
        <f>IF(Table2[[#This Row],[Customer_Age]]&lt;30,"Young",IF(Table2[[#This Row],[Customer_Age]]&lt;45,"Middle Age","Old"))</f>
        <v>Old</v>
      </c>
      <c r="M2984" s="3">
        <f>IF(Table2[[#This Row],[Delivery_Time_Days]]&gt;=7,Table2[[#This Row],[Customer_Rating]],"")</f>
        <v>3.3</v>
      </c>
      <c r="N2984" s="3" t="str">
        <f>IF(Table2[[#This Row],[Delivery_Time_Days]]&lt;7,Table2[[#This Row],[Customer_Rating]],"")</f>
        <v/>
      </c>
    </row>
    <row r="2985" spans="1:14" x14ac:dyDescent="0.3">
      <c r="A2985">
        <v>2984</v>
      </c>
      <c r="B2985">
        <v>52</v>
      </c>
      <c r="C2985" t="s">
        <v>23</v>
      </c>
      <c r="D2985" t="s">
        <v>18</v>
      </c>
      <c r="E2985" t="s">
        <v>12</v>
      </c>
      <c r="F2985" s="2">
        <v>1084.83</v>
      </c>
      <c r="G2985">
        <v>2</v>
      </c>
      <c r="H2985" s="3">
        <v>2.4</v>
      </c>
      <c r="I2985" t="s">
        <v>17</v>
      </c>
      <c r="J2985" s="1">
        <v>47545</v>
      </c>
      <c r="K2985" s="1">
        <f>Table2[[#This Row],[Order_Date]]+Table2[[#This Row],[Delivery_Time_Days]]</f>
        <v>47547</v>
      </c>
      <c r="L2985" t="str">
        <f>IF(Table2[[#This Row],[Customer_Age]]&lt;30,"Young",IF(Table2[[#This Row],[Customer_Age]]&lt;45,"Middle Age","Old"))</f>
        <v>Old</v>
      </c>
      <c r="M2985" s="3" t="str">
        <f>IF(Table2[[#This Row],[Delivery_Time_Days]]&gt;=7,Table2[[#This Row],[Customer_Rating]],"")</f>
        <v/>
      </c>
      <c r="N2985" s="3">
        <f>IF(Table2[[#This Row],[Delivery_Time_Days]]&lt;7,Table2[[#This Row],[Customer_Rating]],"")</f>
        <v>2.4</v>
      </c>
    </row>
    <row r="2986" spans="1:14" x14ac:dyDescent="0.3">
      <c r="A2986">
        <v>2985</v>
      </c>
      <c r="B2986">
        <v>69</v>
      </c>
      <c r="C2986" t="s">
        <v>23</v>
      </c>
      <c r="D2986" t="s">
        <v>18</v>
      </c>
      <c r="E2986" t="s">
        <v>19</v>
      </c>
      <c r="F2986" s="2">
        <v>859.54</v>
      </c>
      <c r="G2986">
        <v>12</v>
      </c>
      <c r="H2986" s="3">
        <v>3.9</v>
      </c>
      <c r="I2986" t="s">
        <v>17</v>
      </c>
      <c r="J2986" s="1">
        <v>47546</v>
      </c>
      <c r="K2986" s="1">
        <f>Table2[[#This Row],[Order_Date]]+Table2[[#This Row],[Delivery_Time_Days]]</f>
        <v>47558</v>
      </c>
      <c r="L2986" t="str">
        <f>IF(Table2[[#This Row],[Customer_Age]]&lt;30,"Young",IF(Table2[[#This Row],[Customer_Age]]&lt;45,"Middle Age","Old"))</f>
        <v>Old</v>
      </c>
      <c r="M2986" s="3">
        <f>IF(Table2[[#This Row],[Delivery_Time_Days]]&gt;=7,Table2[[#This Row],[Customer_Rating]],"")</f>
        <v>3.9</v>
      </c>
      <c r="N2986" s="3" t="str">
        <f>IF(Table2[[#This Row],[Delivery_Time_Days]]&lt;7,Table2[[#This Row],[Customer_Rating]],"")</f>
        <v/>
      </c>
    </row>
    <row r="2987" spans="1:14" x14ac:dyDescent="0.3">
      <c r="A2987">
        <v>2986</v>
      </c>
      <c r="B2987">
        <v>23</v>
      </c>
      <c r="C2987" t="s">
        <v>23</v>
      </c>
      <c r="D2987" t="s">
        <v>15</v>
      </c>
      <c r="E2987" t="s">
        <v>12</v>
      </c>
      <c r="F2987" s="2">
        <v>1026.28</v>
      </c>
      <c r="G2987">
        <v>12</v>
      </c>
      <c r="H2987" s="3">
        <v>4</v>
      </c>
      <c r="I2987" t="s">
        <v>13</v>
      </c>
      <c r="J2987" s="1">
        <v>47547</v>
      </c>
      <c r="K2987" s="1">
        <f>Table2[[#This Row],[Order_Date]]+Table2[[#This Row],[Delivery_Time_Days]]</f>
        <v>47559</v>
      </c>
      <c r="L2987" t="str">
        <f>IF(Table2[[#This Row],[Customer_Age]]&lt;30,"Young",IF(Table2[[#This Row],[Customer_Age]]&lt;45,"Middle Age","Old"))</f>
        <v>Young</v>
      </c>
      <c r="M2987" s="3">
        <f>IF(Table2[[#This Row],[Delivery_Time_Days]]&gt;=7,Table2[[#This Row],[Customer_Rating]],"")</f>
        <v>4</v>
      </c>
      <c r="N2987" s="3" t="str">
        <f>IF(Table2[[#This Row],[Delivery_Time_Days]]&lt;7,Table2[[#This Row],[Customer_Rating]],"")</f>
        <v/>
      </c>
    </row>
    <row r="2988" spans="1:14" x14ac:dyDescent="0.3">
      <c r="A2988">
        <v>2987</v>
      </c>
      <c r="B2988">
        <v>54</v>
      </c>
      <c r="C2988" t="s">
        <v>23</v>
      </c>
      <c r="D2988" t="s">
        <v>22</v>
      </c>
      <c r="E2988" t="s">
        <v>12</v>
      </c>
      <c r="F2988" s="2">
        <v>817.34</v>
      </c>
      <c r="G2988">
        <v>4</v>
      </c>
      <c r="H2988" s="3">
        <v>2.2999999999999998</v>
      </c>
      <c r="I2988" t="s">
        <v>13</v>
      </c>
      <c r="J2988" s="1">
        <v>47548</v>
      </c>
      <c r="K2988" s="1">
        <f>Table2[[#This Row],[Order_Date]]+Table2[[#This Row],[Delivery_Time_Days]]</f>
        <v>47552</v>
      </c>
      <c r="L2988" t="str">
        <f>IF(Table2[[#This Row],[Customer_Age]]&lt;30,"Young",IF(Table2[[#This Row],[Customer_Age]]&lt;45,"Middle Age","Old"))</f>
        <v>Old</v>
      </c>
      <c r="M2988" s="3" t="str">
        <f>IF(Table2[[#This Row],[Delivery_Time_Days]]&gt;=7,Table2[[#This Row],[Customer_Rating]],"")</f>
        <v/>
      </c>
      <c r="N2988" s="3">
        <f>IF(Table2[[#This Row],[Delivery_Time_Days]]&lt;7,Table2[[#This Row],[Customer_Rating]],"")</f>
        <v>2.2999999999999998</v>
      </c>
    </row>
    <row r="2989" spans="1:14" x14ac:dyDescent="0.3">
      <c r="A2989">
        <v>2988</v>
      </c>
      <c r="B2989">
        <v>28</v>
      </c>
      <c r="C2989" t="s">
        <v>14</v>
      </c>
      <c r="D2989" t="s">
        <v>20</v>
      </c>
      <c r="E2989" t="s">
        <v>12</v>
      </c>
      <c r="F2989" s="2">
        <v>1343.22</v>
      </c>
      <c r="G2989">
        <v>13</v>
      </c>
      <c r="H2989" s="3">
        <v>3</v>
      </c>
      <c r="I2989" t="s">
        <v>13</v>
      </c>
      <c r="J2989" s="1">
        <v>47549</v>
      </c>
      <c r="K2989" s="1">
        <f>Table2[[#This Row],[Order_Date]]+Table2[[#This Row],[Delivery_Time_Days]]</f>
        <v>47562</v>
      </c>
      <c r="L2989" t="str">
        <f>IF(Table2[[#This Row],[Customer_Age]]&lt;30,"Young",IF(Table2[[#This Row],[Customer_Age]]&lt;45,"Middle Age","Old"))</f>
        <v>Young</v>
      </c>
      <c r="M2989" s="3">
        <f>IF(Table2[[#This Row],[Delivery_Time_Days]]&gt;=7,Table2[[#This Row],[Customer_Rating]],"")</f>
        <v>3</v>
      </c>
      <c r="N2989" s="3" t="str">
        <f>IF(Table2[[#This Row],[Delivery_Time_Days]]&lt;7,Table2[[#This Row],[Customer_Rating]],"")</f>
        <v/>
      </c>
    </row>
    <row r="2990" spans="1:14" x14ac:dyDescent="0.3">
      <c r="A2990">
        <v>2989</v>
      </c>
      <c r="B2990">
        <v>69</v>
      </c>
      <c r="C2990" t="s">
        <v>23</v>
      </c>
      <c r="D2990" t="s">
        <v>15</v>
      </c>
      <c r="E2990" t="s">
        <v>19</v>
      </c>
      <c r="F2990" s="2">
        <v>1173.6099999999999</v>
      </c>
      <c r="G2990">
        <v>4</v>
      </c>
      <c r="H2990" s="3">
        <v>1.7</v>
      </c>
      <c r="I2990" t="s">
        <v>13</v>
      </c>
      <c r="J2990" s="1">
        <v>47550</v>
      </c>
      <c r="K2990" s="1">
        <f>Table2[[#This Row],[Order_Date]]+Table2[[#This Row],[Delivery_Time_Days]]</f>
        <v>47554</v>
      </c>
      <c r="L2990" t="str">
        <f>IF(Table2[[#This Row],[Customer_Age]]&lt;30,"Young",IF(Table2[[#This Row],[Customer_Age]]&lt;45,"Middle Age","Old"))</f>
        <v>Old</v>
      </c>
      <c r="M2990" s="3" t="str">
        <f>IF(Table2[[#This Row],[Delivery_Time_Days]]&gt;=7,Table2[[#This Row],[Customer_Rating]],"")</f>
        <v/>
      </c>
      <c r="N2990" s="3">
        <f>IF(Table2[[#This Row],[Delivery_Time_Days]]&lt;7,Table2[[#This Row],[Customer_Rating]],"")</f>
        <v>1.7</v>
      </c>
    </row>
    <row r="2991" spans="1:14" x14ac:dyDescent="0.3">
      <c r="A2991">
        <v>2990</v>
      </c>
      <c r="B2991">
        <v>39</v>
      </c>
      <c r="C2991" t="s">
        <v>14</v>
      </c>
      <c r="D2991" t="s">
        <v>25</v>
      </c>
      <c r="E2991" t="s">
        <v>12</v>
      </c>
      <c r="F2991" s="2">
        <v>572.89</v>
      </c>
      <c r="G2991">
        <v>12</v>
      </c>
      <c r="H2991" s="3">
        <v>1.1000000000000001</v>
      </c>
      <c r="I2991" t="s">
        <v>17</v>
      </c>
      <c r="J2991" s="1">
        <v>47551</v>
      </c>
      <c r="K2991" s="1">
        <f>Table2[[#This Row],[Order_Date]]+Table2[[#This Row],[Delivery_Time_Days]]</f>
        <v>47563</v>
      </c>
      <c r="L2991" t="str">
        <f>IF(Table2[[#This Row],[Customer_Age]]&lt;30,"Young",IF(Table2[[#This Row],[Customer_Age]]&lt;45,"Middle Age","Old"))</f>
        <v>Middle Age</v>
      </c>
      <c r="M2991" s="3">
        <f>IF(Table2[[#This Row],[Delivery_Time_Days]]&gt;=7,Table2[[#This Row],[Customer_Rating]],"")</f>
        <v>1.1000000000000001</v>
      </c>
      <c r="N2991" s="3" t="str">
        <f>IF(Table2[[#This Row],[Delivery_Time_Days]]&lt;7,Table2[[#This Row],[Customer_Rating]],"")</f>
        <v/>
      </c>
    </row>
    <row r="2992" spans="1:14" x14ac:dyDescent="0.3">
      <c r="A2992">
        <v>2991</v>
      </c>
      <c r="B2992">
        <v>30</v>
      </c>
      <c r="C2992" t="s">
        <v>23</v>
      </c>
      <c r="D2992" t="s">
        <v>25</v>
      </c>
      <c r="E2992" t="s">
        <v>21</v>
      </c>
      <c r="F2992" s="2">
        <v>1045.78</v>
      </c>
      <c r="G2992">
        <v>14</v>
      </c>
      <c r="H2992" s="3">
        <v>3.9</v>
      </c>
      <c r="I2992" t="s">
        <v>13</v>
      </c>
      <c r="J2992" s="1">
        <v>47552</v>
      </c>
      <c r="K2992" s="1">
        <f>Table2[[#This Row],[Order_Date]]+Table2[[#This Row],[Delivery_Time_Days]]</f>
        <v>47566</v>
      </c>
      <c r="L2992" t="str">
        <f>IF(Table2[[#This Row],[Customer_Age]]&lt;30,"Young",IF(Table2[[#This Row],[Customer_Age]]&lt;45,"Middle Age","Old"))</f>
        <v>Middle Age</v>
      </c>
      <c r="M2992" s="3">
        <f>IF(Table2[[#This Row],[Delivery_Time_Days]]&gt;=7,Table2[[#This Row],[Customer_Rating]],"")</f>
        <v>3.9</v>
      </c>
      <c r="N2992" s="3" t="str">
        <f>IF(Table2[[#This Row],[Delivery_Time_Days]]&lt;7,Table2[[#This Row],[Customer_Rating]],"")</f>
        <v/>
      </c>
    </row>
    <row r="2993" spans="1:14" x14ac:dyDescent="0.3">
      <c r="A2993">
        <v>2992</v>
      </c>
      <c r="B2993">
        <v>33</v>
      </c>
      <c r="C2993" t="s">
        <v>14</v>
      </c>
      <c r="D2993" t="s">
        <v>25</v>
      </c>
      <c r="E2993" t="s">
        <v>16</v>
      </c>
      <c r="F2993" s="2">
        <v>818.27</v>
      </c>
      <c r="G2993">
        <v>4</v>
      </c>
      <c r="H2993" s="3">
        <v>1.3</v>
      </c>
      <c r="I2993" t="s">
        <v>17</v>
      </c>
      <c r="J2993" s="1">
        <v>47553</v>
      </c>
      <c r="K2993" s="1">
        <f>Table2[[#This Row],[Order_Date]]+Table2[[#This Row],[Delivery_Time_Days]]</f>
        <v>47557</v>
      </c>
      <c r="L2993" t="str">
        <f>IF(Table2[[#This Row],[Customer_Age]]&lt;30,"Young",IF(Table2[[#This Row],[Customer_Age]]&lt;45,"Middle Age","Old"))</f>
        <v>Middle Age</v>
      </c>
      <c r="M2993" s="3" t="str">
        <f>IF(Table2[[#This Row],[Delivery_Time_Days]]&gt;=7,Table2[[#This Row],[Customer_Rating]],"")</f>
        <v/>
      </c>
      <c r="N2993" s="3">
        <f>IF(Table2[[#This Row],[Delivery_Time_Days]]&lt;7,Table2[[#This Row],[Customer_Rating]],"")</f>
        <v>1.3</v>
      </c>
    </row>
    <row r="2994" spans="1:14" x14ac:dyDescent="0.3">
      <c r="A2994">
        <v>2993</v>
      </c>
      <c r="B2994">
        <v>50</v>
      </c>
      <c r="C2994" t="s">
        <v>14</v>
      </c>
      <c r="D2994" t="s">
        <v>25</v>
      </c>
      <c r="E2994" t="s">
        <v>19</v>
      </c>
      <c r="F2994" s="2">
        <v>533.51</v>
      </c>
      <c r="G2994">
        <v>11</v>
      </c>
      <c r="H2994" s="3">
        <v>1.1000000000000001</v>
      </c>
      <c r="I2994" t="s">
        <v>17</v>
      </c>
      <c r="J2994" s="1">
        <v>47554</v>
      </c>
      <c r="K2994" s="1">
        <f>Table2[[#This Row],[Order_Date]]+Table2[[#This Row],[Delivery_Time_Days]]</f>
        <v>47565</v>
      </c>
      <c r="L2994" t="str">
        <f>IF(Table2[[#This Row],[Customer_Age]]&lt;30,"Young",IF(Table2[[#This Row],[Customer_Age]]&lt;45,"Middle Age","Old"))</f>
        <v>Old</v>
      </c>
      <c r="M2994" s="3">
        <f>IF(Table2[[#This Row],[Delivery_Time_Days]]&gt;=7,Table2[[#This Row],[Customer_Rating]],"")</f>
        <v>1.1000000000000001</v>
      </c>
      <c r="N2994" s="3" t="str">
        <f>IF(Table2[[#This Row],[Delivery_Time_Days]]&lt;7,Table2[[#This Row],[Customer_Rating]],"")</f>
        <v/>
      </c>
    </row>
    <row r="2995" spans="1:14" x14ac:dyDescent="0.3">
      <c r="A2995">
        <v>2994</v>
      </c>
      <c r="B2995">
        <v>27</v>
      </c>
      <c r="C2995" t="s">
        <v>14</v>
      </c>
      <c r="D2995" t="s">
        <v>18</v>
      </c>
      <c r="E2995" t="s">
        <v>16</v>
      </c>
      <c r="F2995" s="2">
        <v>89.79</v>
      </c>
      <c r="G2995">
        <v>14</v>
      </c>
      <c r="H2995" s="3">
        <v>3.3</v>
      </c>
      <c r="I2995" t="s">
        <v>17</v>
      </c>
      <c r="J2995" s="1">
        <v>47555</v>
      </c>
      <c r="K2995" s="1">
        <f>Table2[[#This Row],[Order_Date]]+Table2[[#This Row],[Delivery_Time_Days]]</f>
        <v>47569</v>
      </c>
      <c r="L2995" t="str">
        <f>IF(Table2[[#This Row],[Customer_Age]]&lt;30,"Young",IF(Table2[[#This Row],[Customer_Age]]&lt;45,"Middle Age","Old"))</f>
        <v>Young</v>
      </c>
      <c r="M2995" s="3">
        <f>IF(Table2[[#This Row],[Delivery_Time_Days]]&gt;=7,Table2[[#This Row],[Customer_Rating]],"")</f>
        <v>3.3</v>
      </c>
      <c r="N2995" s="3" t="str">
        <f>IF(Table2[[#This Row],[Delivery_Time_Days]]&lt;7,Table2[[#This Row],[Customer_Rating]],"")</f>
        <v/>
      </c>
    </row>
    <row r="2996" spans="1:14" x14ac:dyDescent="0.3">
      <c r="A2996">
        <v>2995</v>
      </c>
      <c r="B2996">
        <v>50</v>
      </c>
      <c r="C2996" t="s">
        <v>10</v>
      </c>
      <c r="D2996" t="s">
        <v>22</v>
      </c>
      <c r="E2996" t="s">
        <v>21</v>
      </c>
      <c r="F2996" s="2">
        <v>1037.95</v>
      </c>
      <c r="G2996">
        <v>13</v>
      </c>
      <c r="H2996" s="3">
        <v>3</v>
      </c>
      <c r="I2996" t="s">
        <v>17</v>
      </c>
      <c r="J2996" s="1">
        <v>47556</v>
      </c>
      <c r="K2996" s="1">
        <f>Table2[[#This Row],[Order_Date]]+Table2[[#This Row],[Delivery_Time_Days]]</f>
        <v>47569</v>
      </c>
      <c r="L2996" t="str">
        <f>IF(Table2[[#This Row],[Customer_Age]]&lt;30,"Young",IF(Table2[[#This Row],[Customer_Age]]&lt;45,"Middle Age","Old"))</f>
        <v>Old</v>
      </c>
      <c r="M2996" s="3">
        <f>IF(Table2[[#This Row],[Delivery_Time_Days]]&gt;=7,Table2[[#This Row],[Customer_Rating]],"")</f>
        <v>3</v>
      </c>
      <c r="N2996" s="3" t="str">
        <f>IF(Table2[[#This Row],[Delivery_Time_Days]]&lt;7,Table2[[#This Row],[Customer_Rating]],"")</f>
        <v/>
      </c>
    </row>
    <row r="2997" spans="1:14" x14ac:dyDescent="0.3">
      <c r="A2997">
        <v>2996</v>
      </c>
      <c r="B2997">
        <v>50</v>
      </c>
      <c r="C2997" t="s">
        <v>23</v>
      </c>
      <c r="D2997" t="s">
        <v>11</v>
      </c>
      <c r="E2997" t="s">
        <v>21</v>
      </c>
      <c r="F2997" s="2">
        <v>1273.8800000000001</v>
      </c>
      <c r="G2997">
        <v>12</v>
      </c>
      <c r="H2997" s="3">
        <v>3.1</v>
      </c>
      <c r="I2997" t="s">
        <v>17</v>
      </c>
      <c r="J2997" s="1">
        <v>47557</v>
      </c>
      <c r="K2997" s="1">
        <f>Table2[[#This Row],[Order_Date]]+Table2[[#This Row],[Delivery_Time_Days]]</f>
        <v>47569</v>
      </c>
      <c r="L2997" t="str">
        <f>IF(Table2[[#This Row],[Customer_Age]]&lt;30,"Young",IF(Table2[[#This Row],[Customer_Age]]&lt;45,"Middle Age","Old"))</f>
        <v>Old</v>
      </c>
      <c r="M2997" s="3">
        <f>IF(Table2[[#This Row],[Delivery_Time_Days]]&gt;=7,Table2[[#This Row],[Customer_Rating]],"")</f>
        <v>3.1</v>
      </c>
      <c r="N2997" s="3" t="str">
        <f>IF(Table2[[#This Row],[Delivery_Time_Days]]&lt;7,Table2[[#This Row],[Customer_Rating]],"")</f>
        <v/>
      </c>
    </row>
    <row r="2998" spans="1:14" x14ac:dyDescent="0.3">
      <c r="A2998">
        <v>2997</v>
      </c>
      <c r="B2998">
        <v>67</v>
      </c>
      <c r="C2998" t="s">
        <v>10</v>
      </c>
      <c r="D2998" t="s">
        <v>18</v>
      </c>
      <c r="E2998" t="s">
        <v>19</v>
      </c>
      <c r="F2998" s="2">
        <v>917.01</v>
      </c>
      <c r="G2998">
        <v>9</v>
      </c>
      <c r="H2998" s="3">
        <v>3.7</v>
      </c>
      <c r="I2998" t="s">
        <v>17</v>
      </c>
      <c r="J2998" s="1">
        <v>47558</v>
      </c>
      <c r="K2998" s="1">
        <f>Table2[[#This Row],[Order_Date]]+Table2[[#This Row],[Delivery_Time_Days]]</f>
        <v>47567</v>
      </c>
      <c r="L2998" t="str">
        <f>IF(Table2[[#This Row],[Customer_Age]]&lt;30,"Young",IF(Table2[[#This Row],[Customer_Age]]&lt;45,"Middle Age","Old"))</f>
        <v>Old</v>
      </c>
      <c r="M2998" s="3">
        <f>IF(Table2[[#This Row],[Delivery_Time_Days]]&gt;=7,Table2[[#This Row],[Customer_Rating]],"")</f>
        <v>3.7</v>
      </c>
      <c r="N2998" s="3" t="str">
        <f>IF(Table2[[#This Row],[Delivery_Time_Days]]&lt;7,Table2[[#This Row],[Customer_Rating]],"")</f>
        <v/>
      </c>
    </row>
    <row r="2999" spans="1:14" x14ac:dyDescent="0.3">
      <c r="A2999">
        <v>2998</v>
      </c>
      <c r="B2999">
        <v>43</v>
      </c>
      <c r="C2999" t="s">
        <v>23</v>
      </c>
      <c r="D2999" t="s">
        <v>25</v>
      </c>
      <c r="E2999" t="s">
        <v>19</v>
      </c>
      <c r="F2999" s="2">
        <v>602.22</v>
      </c>
      <c r="G2999">
        <v>12</v>
      </c>
      <c r="H2999" s="3">
        <v>1.9</v>
      </c>
      <c r="I2999" t="s">
        <v>17</v>
      </c>
      <c r="J2999" s="1">
        <v>47559</v>
      </c>
      <c r="K2999" s="1">
        <f>Table2[[#This Row],[Order_Date]]+Table2[[#This Row],[Delivery_Time_Days]]</f>
        <v>47571</v>
      </c>
      <c r="L2999" t="str">
        <f>IF(Table2[[#This Row],[Customer_Age]]&lt;30,"Young",IF(Table2[[#This Row],[Customer_Age]]&lt;45,"Middle Age","Old"))</f>
        <v>Middle Age</v>
      </c>
      <c r="M2999" s="3">
        <f>IF(Table2[[#This Row],[Delivery_Time_Days]]&gt;=7,Table2[[#This Row],[Customer_Rating]],"")</f>
        <v>1.9</v>
      </c>
      <c r="N2999" s="3" t="str">
        <f>IF(Table2[[#This Row],[Delivery_Time_Days]]&lt;7,Table2[[#This Row],[Customer_Rating]],"")</f>
        <v/>
      </c>
    </row>
    <row r="3000" spans="1:14" x14ac:dyDescent="0.3">
      <c r="A3000">
        <v>2999</v>
      </c>
      <c r="B3000">
        <v>42</v>
      </c>
      <c r="C3000" t="s">
        <v>23</v>
      </c>
      <c r="D3000" t="s">
        <v>25</v>
      </c>
      <c r="E3000" t="s">
        <v>21</v>
      </c>
      <c r="F3000" s="2">
        <v>1053.77</v>
      </c>
      <c r="G3000">
        <v>5</v>
      </c>
      <c r="H3000" s="3">
        <v>1.7</v>
      </c>
      <c r="I3000" t="s">
        <v>17</v>
      </c>
      <c r="J3000" s="1">
        <v>47560</v>
      </c>
      <c r="K3000" s="1">
        <f>Table2[[#This Row],[Order_Date]]+Table2[[#This Row],[Delivery_Time_Days]]</f>
        <v>47565</v>
      </c>
      <c r="L3000" t="str">
        <f>IF(Table2[[#This Row],[Customer_Age]]&lt;30,"Young",IF(Table2[[#This Row],[Customer_Age]]&lt;45,"Middle Age","Old"))</f>
        <v>Middle Age</v>
      </c>
      <c r="M3000" s="3" t="str">
        <f>IF(Table2[[#This Row],[Delivery_Time_Days]]&gt;=7,Table2[[#This Row],[Customer_Rating]],"")</f>
        <v/>
      </c>
      <c r="N3000" s="3">
        <f>IF(Table2[[#This Row],[Delivery_Time_Days]]&lt;7,Table2[[#This Row],[Customer_Rating]],"")</f>
        <v>1.7</v>
      </c>
    </row>
    <row r="3001" spans="1:14" x14ac:dyDescent="0.3">
      <c r="A3001">
        <v>3000</v>
      </c>
      <c r="B3001">
        <v>25</v>
      </c>
      <c r="C3001" t="s">
        <v>23</v>
      </c>
      <c r="D3001" t="s">
        <v>25</v>
      </c>
      <c r="E3001" t="s">
        <v>21</v>
      </c>
      <c r="F3001" s="2">
        <v>112.54</v>
      </c>
      <c r="G3001">
        <v>8</v>
      </c>
      <c r="H3001" s="3">
        <v>2</v>
      </c>
      <c r="I3001" t="s">
        <v>13</v>
      </c>
      <c r="J3001" s="1">
        <v>47561</v>
      </c>
      <c r="K3001" s="1">
        <f>Table2[[#This Row],[Order_Date]]+Table2[[#This Row],[Delivery_Time_Days]]</f>
        <v>47569</v>
      </c>
      <c r="L3001" t="str">
        <f>IF(Table2[[#This Row],[Customer_Age]]&lt;30,"Young",IF(Table2[[#This Row],[Customer_Age]]&lt;45,"Middle Age","Old"))</f>
        <v>Young</v>
      </c>
      <c r="M3001" s="3">
        <f>IF(Table2[[#This Row],[Delivery_Time_Days]]&gt;=7,Table2[[#This Row],[Customer_Rating]],"")</f>
        <v>2</v>
      </c>
      <c r="N3001" s="3" t="str">
        <f>IF(Table2[[#This Row],[Delivery_Time_Days]]&lt;7,Table2[[#This Row],[Customer_Rating]],"")</f>
        <v/>
      </c>
    </row>
    <row r="3002" spans="1:14" x14ac:dyDescent="0.3">
      <c r="A3002">
        <v>3001</v>
      </c>
      <c r="B3002">
        <v>34</v>
      </c>
      <c r="C3002" t="s">
        <v>23</v>
      </c>
      <c r="D3002" t="s">
        <v>22</v>
      </c>
      <c r="E3002" t="s">
        <v>19</v>
      </c>
      <c r="F3002" s="2">
        <v>336.43</v>
      </c>
      <c r="G3002">
        <v>7</v>
      </c>
      <c r="H3002" s="3">
        <v>1.7</v>
      </c>
      <c r="I3002" t="s">
        <v>17</v>
      </c>
      <c r="J3002" s="1">
        <v>47562</v>
      </c>
      <c r="K3002" s="1">
        <f>Table2[[#This Row],[Order_Date]]+Table2[[#This Row],[Delivery_Time_Days]]</f>
        <v>47569</v>
      </c>
      <c r="L3002" t="str">
        <f>IF(Table2[[#This Row],[Customer_Age]]&lt;30,"Young",IF(Table2[[#This Row],[Customer_Age]]&lt;45,"Middle Age","Old"))</f>
        <v>Middle Age</v>
      </c>
      <c r="M3002" s="3">
        <f>IF(Table2[[#This Row],[Delivery_Time_Days]]&gt;=7,Table2[[#This Row],[Customer_Rating]],"")</f>
        <v>1.7</v>
      </c>
      <c r="N3002" s="3" t="str">
        <f>IF(Table2[[#This Row],[Delivery_Time_Days]]&lt;7,Table2[[#This Row],[Customer_Rating]],"")</f>
        <v/>
      </c>
    </row>
    <row r="3003" spans="1:14" x14ac:dyDescent="0.3">
      <c r="A3003">
        <v>3002</v>
      </c>
      <c r="B3003">
        <v>66</v>
      </c>
      <c r="C3003" t="s">
        <v>23</v>
      </c>
      <c r="D3003" t="s">
        <v>15</v>
      </c>
      <c r="E3003" t="s">
        <v>24</v>
      </c>
      <c r="F3003" s="2">
        <v>718.26</v>
      </c>
      <c r="G3003">
        <v>1</v>
      </c>
      <c r="H3003" s="3">
        <v>1.9</v>
      </c>
      <c r="I3003" t="s">
        <v>13</v>
      </c>
      <c r="J3003" s="1">
        <v>47563</v>
      </c>
      <c r="K3003" s="1">
        <f>Table2[[#This Row],[Order_Date]]+Table2[[#This Row],[Delivery_Time_Days]]</f>
        <v>47564</v>
      </c>
      <c r="L3003" t="str">
        <f>IF(Table2[[#This Row],[Customer_Age]]&lt;30,"Young",IF(Table2[[#This Row],[Customer_Age]]&lt;45,"Middle Age","Old"))</f>
        <v>Old</v>
      </c>
      <c r="M3003" s="3" t="str">
        <f>IF(Table2[[#This Row],[Delivery_Time_Days]]&gt;=7,Table2[[#This Row],[Customer_Rating]],"")</f>
        <v/>
      </c>
      <c r="N3003" s="3">
        <f>IF(Table2[[#This Row],[Delivery_Time_Days]]&lt;7,Table2[[#This Row],[Customer_Rating]],"")</f>
        <v>1.9</v>
      </c>
    </row>
    <row r="3004" spans="1:14" x14ac:dyDescent="0.3">
      <c r="A3004">
        <v>3003</v>
      </c>
      <c r="B3004">
        <v>48</v>
      </c>
      <c r="C3004" t="s">
        <v>10</v>
      </c>
      <c r="D3004" t="s">
        <v>18</v>
      </c>
      <c r="E3004" t="s">
        <v>21</v>
      </c>
      <c r="F3004" s="2">
        <v>360.02</v>
      </c>
      <c r="G3004">
        <v>2</v>
      </c>
      <c r="H3004" s="3">
        <v>4.5999999999999996</v>
      </c>
      <c r="I3004" t="s">
        <v>17</v>
      </c>
      <c r="J3004" s="1">
        <v>47564</v>
      </c>
      <c r="K3004" s="1">
        <f>Table2[[#This Row],[Order_Date]]+Table2[[#This Row],[Delivery_Time_Days]]</f>
        <v>47566</v>
      </c>
      <c r="L3004" t="str">
        <f>IF(Table2[[#This Row],[Customer_Age]]&lt;30,"Young",IF(Table2[[#This Row],[Customer_Age]]&lt;45,"Middle Age","Old"))</f>
        <v>Old</v>
      </c>
      <c r="M3004" s="3" t="str">
        <f>IF(Table2[[#This Row],[Delivery_Time_Days]]&gt;=7,Table2[[#This Row],[Customer_Rating]],"")</f>
        <v/>
      </c>
      <c r="N3004" s="3">
        <f>IF(Table2[[#This Row],[Delivery_Time_Days]]&lt;7,Table2[[#This Row],[Customer_Rating]],"")</f>
        <v>4.5999999999999996</v>
      </c>
    </row>
    <row r="3005" spans="1:14" x14ac:dyDescent="0.3">
      <c r="A3005">
        <v>3004</v>
      </c>
      <c r="B3005">
        <v>49</v>
      </c>
      <c r="C3005" t="s">
        <v>10</v>
      </c>
      <c r="D3005" t="s">
        <v>25</v>
      </c>
      <c r="E3005" t="s">
        <v>12</v>
      </c>
      <c r="F3005" s="2">
        <v>13.7</v>
      </c>
      <c r="G3005">
        <v>12</v>
      </c>
      <c r="H3005" s="3">
        <v>3.8</v>
      </c>
      <c r="I3005" t="s">
        <v>13</v>
      </c>
      <c r="J3005" s="1">
        <v>47565</v>
      </c>
      <c r="K3005" s="1">
        <f>Table2[[#This Row],[Order_Date]]+Table2[[#This Row],[Delivery_Time_Days]]</f>
        <v>47577</v>
      </c>
      <c r="L3005" t="str">
        <f>IF(Table2[[#This Row],[Customer_Age]]&lt;30,"Young",IF(Table2[[#This Row],[Customer_Age]]&lt;45,"Middle Age","Old"))</f>
        <v>Old</v>
      </c>
      <c r="M3005" s="3">
        <f>IF(Table2[[#This Row],[Delivery_Time_Days]]&gt;=7,Table2[[#This Row],[Customer_Rating]],"")</f>
        <v>3.8</v>
      </c>
      <c r="N3005" s="3" t="str">
        <f>IF(Table2[[#This Row],[Delivery_Time_Days]]&lt;7,Table2[[#This Row],[Customer_Rating]],"")</f>
        <v/>
      </c>
    </row>
    <row r="3006" spans="1:14" x14ac:dyDescent="0.3">
      <c r="A3006">
        <v>3005</v>
      </c>
      <c r="B3006">
        <v>43</v>
      </c>
      <c r="C3006" t="s">
        <v>23</v>
      </c>
      <c r="D3006" t="s">
        <v>22</v>
      </c>
      <c r="E3006" t="s">
        <v>21</v>
      </c>
      <c r="F3006" s="2">
        <v>114.41</v>
      </c>
      <c r="G3006">
        <v>6</v>
      </c>
      <c r="H3006" s="3">
        <v>4.3</v>
      </c>
      <c r="I3006" t="s">
        <v>13</v>
      </c>
      <c r="J3006" s="1">
        <v>47566</v>
      </c>
      <c r="K3006" s="1">
        <f>Table2[[#This Row],[Order_Date]]+Table2[[#This Row],[Delivery_Time_Days]]</f>
        <v>47572</v>
      </c>
      <c r="L3006" t="str">
        <f>IF(Table2[[#This Row],[Customer_Age]]&lt;30,"Young",IF(Table2[[#This Row],[Customer_Age]]&lt;45,"Middle Age","Old"))</f>
        <v>Middle Age</v>
      </c>
      <c r="M3006" s="3" t="str">
        <f>IF(Table2[[#This Row],[Delivery_Time_Days]]&gt;=7,Table2[[#This Row],[Customer_Rating]],"")</f>
        <v/>
      </c>
      <c r="N3006" s="3">
        <f>IF(Table2[[#This Row],[Delivery_Time_Days]]&lt;7,Table2[[#This Row],[Customer_Rating]],"")</f>
        <v>4.3</v>
      </c>
    </row>
    <row r="3007" spans="1:14" x14ac:dyDescent="0.3">
      <c r="A3007">
        <v>3006</v>
      </c>
      <c r="B3007">
        <v>58</v>
      </c>
      <c r="C3007" t="s">
        <v>14</v>
      </c>
      <c r="D3007" t="s">
        <v>22</v>
      </c>
      <c r="E3007" t="s">
        <v>16</v>
      </c>
      <c r="F3007" s="2">
        <v>25</v>
      </c>
      <c r="G3007">
        <v>3</v>
      </c>
      <c r="H3007" s="3">
        <v>3</v>
      </c>
      <c r="I3007" t="s">
        <v>13</v>
      </c>
      <c r="J3007" s="1">
        <v>47567</v>
      </c>
      <c r="K3007" s="1">
        <f>Table2[[#This Row],[Order_Date]]+Table2[[#This Row],[Delivery_Time_Days]]</f>
        <v>47570</v>
      </c>
      <c r="L3007" t="str">
        <f>IF(Table2[[#This Row],[Customer_Age]]&lt;30,"Young",IF(Table2[[#This Row],[Customer_Age]]&lt;45,"Middle Age","Old"))</f>
        <v>Old</v>
      </c>
      <c r="M3007" s="3" t="str">
        <f>IF(Table2[[#This Row],[Delivery_Time_Days]]&gt;=7,Table2[[#This Row],[Customer_Rating]],"")</f>
        <v/>
      </c>
      <c r="N3007" s="3">
        <f>IF(Table2[[#This Row],[Delivery_Time_Days]]&lt;7,Table2[[#This Row],[Customer_Rating]],"")</f>
        <v>3</v>
      </c>
    </row>
    <row r="3008" spans="1:14" x14ac:dyDescent="0.3">
      <c r="A3008">
        <v>3007</v>
      </c>
      <c r="B3008">
        <v>18</v>
      </c>
      <c r="C3008" t="s">
        <v>10</v>
      </c>
      <c r="D3008" t="s">
        <v>20</v>
      </c>
      <c r="E3008" t="s">
        <v>12</v>
      </c>
      <c r="F3008" s="2">
        <v>875.25</v>
      </c>
      <c r="G3008">
        <v>7</v>
      </c>
      <c r="H3008" s="3">
        <v>1.6</v>
      </c>
      <c r="I3008" t="s">
        <v>13</v>
      </c>
      <c r="J3008" s="1">
        <v>47568</v>
      </c>
      <c r="K3008" s="1">
        <f>Table2[[#This Row],[Order_Date]]+Table2[[#This Row],[Delivery_Time_Days]]</f>
        <v>47575</v>
      </c>
      <c r="L3008" t="str">
        <f>IF(Table2[[#This Row],[Customer_Age]]&lt;30,"Young",IF(Table2[[#This Row],[Customer_Age]]&lt;45,"Middle Age","Old"))</f>
        <v>Young</v>
      </c>
      <c r="M3008" s="3">
        <f>IF(Table2[[#This Row],[Delivery_Time_Days]]&gt;=7,Table2[[#This Row],[Customer_Rating]],"")</f>
        <v>1.6</v>
      </c>
      <c r="N3008" s="3" t="str">
        <f>IF(Table2[[#This Row],[Delivery_Time_Days]]&lt;7,Table2[[#This Row],[Customer_Rating]],"")</f>
        <v/>
      </c>
    </row>
    <row r="3009" spans="1:14" x14ac:dyDescent="0.3">
      <c r="A3009">
        <v>3008</v>
      </c>
      <c r="B3009">
        <v>47</v>
      </c>
      <c r="C3009" t="s">
        <v>23</v>
      </c>
      <c r="D3009" t="s">
        <v>25</v>
      </c>
      <c r="E3009" t="s">
        <v>24</v>
      </c>
      <c r="F3009" s="2">
        <v>1417.28</v>
      </c>
      <c r="G3009">
        <v>4</v>
      </c>
      <c r="H3009" s="3">
        <v>2.4</v>
      </c>
      <c r="I3009" t="s">
        <v>17</v>
      </c>
      <c r="J3009" s="1">
        <v>47569</v>
      </c>
      <c r="K3009" s="1">
        <f>Table2[[#This Row],[Order_Date]]+Table2[[#This Row],[Delivery_Time_Days]]</f>
        <v>47573</v>
      </c>
      <c r="L3009" t="str">
        <f>IF(Table2[[#This Row],[Customer_Age]]&lt;30,"Young",IF(Table2[[#This Row],[Customer_Age]]&lt;45,"Middle Age","Old"))</f>
        <v>Old</v>
      </c>
      <c r="M3009" s="3" t="str">
        <f>IF(Table2[[#This Row],[Delivery_Time_Days]]&gt;=7,Table2[[#This Row],[Customer_Rating]],"")</f>
        <v/>
      </c>
      <c r="N3009" s="3">
        <f>IF(Table2[[#This Row],[Delivery_Time_Days]]&lt;7,Table2[[#This Row],[Customer_Rating]],"")</f>
        <v>2.4</v>
      </c>
    </row>
    <row r="3010" spans="1:14" x14ac:dyDescent="0.3">
      <c r="A3010">
        <v>3009</v>
      </c>
      <c r="B3010">
        <v>41</v>
      </c>
      <c r="C3010" t="s">
        <v>14</v>
      </c>
      <c r="D3010" t="s">
        <v>22</v>
      </c>
      <c r="E3010" t="s">
        <v>19</v>
      </c>
      <c r="F3010" s="2">
        <v>1047.79</v>
      </c>
      <c r="G3010">
        <v>10</v>
      </c>
      <c r="H3010" s="3">
        <v>4.8</v>
      </c>
      <c r="I3010" t="s">
        <v>17</v>
      </c>
      <c r="J3010" s="1">
        <v>47570</v>
      </c>
      <c r="K3010" s="1">
        <f>Table2[[#This Row],[Order_Date]]+Table2[[#This Row],[Delivery_Time_Days]]</f>
        <v>47580</v>
      </c>
      <c r="L3010" t="str">
        <f>IF(Table2[[#This Row],[Customer_Age]]&lt;30,"Young",IF(Table2[[#This Row],[Customer_Age]]&lt;45,"Middle Age","Old"))</f>
        <v>Middle Age</v>
      </c>
      <c r="M3010" s="3">
        <f>IF(Table2[[#This Row],[Delivery_Time_Days]]&gt;=7,Table2[[#This Row],[Customer_Rating]],"")</f>
        <v>4.8</v>
      </c>
      <c r="N3010" s="3" t="str">
        <f>IF(Table2[[#This Row],[Delivery_Time_Days]]&lt;7,Table2[[#This Row],[Customer_Rating]],"")</f>
        <v/>
      </c>
    </row>
    <row r="3011" spans="1:14" x14ac:dyDescent="0.3">
      <c r="A3011">
        <v>3010</v>
      </c>
      <c r="B3011">
        <v>37</v>
      </c>
      <c r="C3011" t="s">
        <v>10</v>
      </c>
      <c r="D3011" t="s">
        <v>11</v>
      </c>
      <c r="E3011" t="s">
        <v>21</v>
      </c>
      <c r="F3011" s="2">
        <v>525.58000000000004</v>
      </c>
      <c r="G3011">
        <v>6</v>
      </c>
      <c r="H3011" s="3">
        <v>3.8</v>
      </c>
      <c r="I3011" t="s">
        <v>13</v>
      </c>
      <c r="J3011" s="1">
        <v>47571</v>
      </c>
      <c r="K3011" s="1">
        <f>Table2[[#This Row],[Order_Date]]+Table2[[#This Row],[Delivery_Time_Days]]</f>
        <v>47577</v>
      </c>
      <c r="L3011" t="str">
        <f>IF(Table2[[#This Row],[Customer_Age]]&lt;30,"Young",IF(Table2[[#This Row],[Customer_Age]]&lt;45,"Middle Age","Old"))</f>
        <v>Middle Age</v>
      </c>
      <c r="M3011" s="3" t="str">
        <f>IF(Table2[[#This Row],[Delivery_Time_Days]]&gt;=7,Table2[[#This Row],[Customer_Rating]],"")</f>
        <v/>
      </c>
      <c r="N3011" s="3">
        <f>IF(Table2[[#This Row],[Delivery_Time_Days]]&lt;7,Table2[[#This Row],[Customer_Rating]],"")</f>
        <v>3.8</v>
      </c>
    </row>
    <row r="3012" spans="1:14" x14ac:dyDescent="0.3">
      <c r="A3012">
        <v>3011</v>
      </c>
      <c r="B3012">
        <v>40</v>
      </c>
      <c r="C3012" t="s">
        <v>14</v>
      </c>
      <c r="D3012" t="s">
        <v>22</v>
      </c>
      <c r="E3012" t="s">
        <v>16</v>
      </c>
      <c r="F3012" s="2">
        <v>854.01</v>
      </c>
      <c r="G3012">
        <v>10</v>
      </c>
      <c r="H3012" s="3">
        <v>1.6</v>
      </c>
      <c r="I3012" t="s">
        <v>13</v>
      </c>
      <c r="J3012" s="1">
        <v>47572</v>
      </c>
      <c r="K3012" s="1">
        <f>Table2[[#This Row],[Order_Date]]+Table2[[#This Row],[Delivery_Time_Days]]</f>
        <v>47582</v>
      </c>
      <c r="L3012" t="str">
        <f>IF(Table2[[#This Row],[Customer_Age]]&lt;30,"Young",IF(Table2[[#This Row],[Customer_Age]]&lt;45,"Middle Age","Old"))</f>
        <v>Middle Age</v>
      </c>
      <c r="M3012" s="3">
        <f>IF(Table2[[#This Row],[Delivery_Time_Days]]&gt;=7,Table2[[#This Row],[Customer_Rating]],"")</f>
        <v>1.6</v>
      </c>
      <c r="N3012" s="3" t="str">
        <f>IF(Table2[[#This Row],[Delivery_Time_Days]]&lt;7,Table2[[#This Row],[Customer_Rating]],"")</f>
        <v/>
      </c>
    </row>
    <row r="3013" spans="1:14" x14ac:dyDescent="0.3">
      <c r="A3013">
        <v>3012</v>
      </c>
      <c r="B3013">
        <v>32</v>
      </c>
      <c r="C3013" t="s">
        <v>23</v>
      </c>
      <c r="D3013" t="s">
        <v>15</v>
      </c>
      <c r="E3013" t="s">
        <v>21</v>
      </c>
      <c r="F3013" s="2">
        <v>163.41</v>
      </c>
      <c r="G3013">
        <v>7</v>
      </c>
      <c r="H3013" s="3">
        <v>3.3</v>
      </c>
      <c r="I3013" t="s">
        <v>17</v>
      </c>
      <c r="J3013" s="1">
        <v>47573</v>
      </c>
      <c r="K3013" s="1">
        <f>Table2[[#This Row],[Order_Date]]+Table2[[#This Row],[Delivery_Time_Days]]</f>
        <v>47580</v>
      </c>
      <c r="L3013" t="str">
        <f>IF(Table2[[#This Row],[Customer_Age]]&lt;30,"Young",IF(Table2[[#This Row],[Customer_Age]]&lt;45,"Middle Age","Old"))</f>
        <v>Middle Age</v>
      </c>
      <c r="M3013" s="3">
        <f>IF(Table2[[#This Row],[Delivery_Time_Days]]&gt;=7,Table2[[#This Row],[Customer_Rating]],"")</f>
        <v>3.3</v>
      </c>
      <c r="N3013" s="3" t="str">
        <f>IF(Table2[[#This Row],[Delivery_Time_Days]]&lt;7,Table2[[#This Row],[Customer_Rating]],"")</f>
        <v/>
      </c>
    </row>
    <row r="3014" spans="1:14" x14ac:dyDescent="0.3">
      <c r="A3014">
        <v>3013</v>
      </c>
      <c r="B3014">
        <v>69</v>
      </c>
      <c r="C3014" t="s">
        <v>10</v>
      </c>
      <c r="D3014" t="s">
        <v>18</v>
      </c>
      <c r="E3014" t="s">
        <v>16</v>
      </c>
      <c r="F3014" s="2">
        <v>681.16</v>
      </c>
      <c r="G3014">
        <v>2</v>
      </c>
      <c r="H3014" s="3">
        <v>4.2</v>
      </c>
      <c r="I3014" t="s">
        <v>17</v>
      </c>
      <c r="J3014" s="1">
        <v>47574</v>
      </c>
      <c r="K3014" s="1">
        <f>Table2[[#This Row],[Order_Date]]+Table2[[#This Row],[Delivery_Time_Days]]</f>
        <v>47576</v>
      </c>
      <c r="L3014" t="str">
        <f>IF(Table2[[#This Row],[Customer_Age]]&lt;30,"Young",IF(Table2[[#This Row],[Customer_Age]]&lt;45,"Middle Age","Old"))</f>
        <v>Old</v>
      </c>
      <c r="M3014" s="3" t="str">
        <f>IF(Table2[[#This Row],[Delivery_Time_Days]]&gt;=7,Table2[[#This Row],[Customer_Rating]],"")</f>
        <v/>
      </c>
      <c r="N3014" s="3">
        <f>IF(Table2[[#This Row],[Delivery_Time_Days]]&lt;7,Table2[[#This Row],[Customer_Rating]],"")</f>
        <v>4.2</v>
      </c>
    </row>
    <row r="3015" spans="1:14" x14ac:dyDescent="0.3">
      <c r="A3015">
        <v>3014</v>
      </c>
      <c r="B3015">
        <v>64</v>
      </c>
      <c r="C3015" t="s">
        <v>10</v>
      </c>
      <c r="D3015" t="s">
        <v>15</v>
      </c>
      <c r="E3015" t="s">
        <v>12</v>
      </c>
      <c r="F3015" s="2">
        <v>599.1</v>
      </c>
      <c r="G3015">
        <v>1</v>
      </c>
      <c r="H3015" s="3">
        <v>4.4000000000000004</v>
      </c>
      <c r="I3015" t="s">
        <v>17</v>
      </c>
      <c r="J3015" s="1">
        <v>47575</v>
      </c>
      <c r="K3015" s="1">
        <f>Table2[[#This Row],[Order_Date]]+Table2[[#This Row],[Delivery_Time_Days]]</f>
        <v>47576</v>
      </c>
      <c r="L3015" t="str">
        <f>IF(Table2[[#This Row],[Customer_Age]]&lt;30,"Young",IF(Table2[[#This Row],[Customer_Age]]&lt;45,"Middle Age","Old"))</f>
        <v>Old</v>
      </c>
      <c r="M3015" s="3" t="str">
        <f>IF(Table2[[#This Row],[Delivery_Time_Days]]&gt;=7,Table2[[#This Row],[Customer_Rating]],"")</f>
        <v/>
      </c>
      <c r="N3015" s="3">
        <f>IF(Table2[[#This Row],[Delivery_Time_Days]]&lt;7,Table2[[#This Row],[Customer_Rating]],"")</f>
        <v>4.4000000000000004</v>
      </c>
    </row>
    <row r="3016" spans="1:14" x14ac:dyDescent="0.3">
      <c r="A3016">
        <v>3015</v>
      </c>
      <c r="B3016">
        <v>56</v>
      </c>
      <c r="C3016" t="s">
        <v>14</v>
      </c>
      <c r="D3016" t="s">
        <v>25</v>
      </c>
      <c r="E3016" t="s">
        <v>16</v>
      </c>
      <c r="F3016" s="2">
        <v>14.12</v>
      </c>
      <c r="G3016">
        <v>12</v>
      </c>
      <c r="H3016" s="3">
        <v>1.5</v>
      </c>
      <c r="I3016" t="s">
        <v>17</v>
      </c>
      <c r="J3016" s="1">
        <v>47576</v>
      </c>
      <c r="K3016" s="1">
        <f>Table2[[#This Row],[Order_Date]]+Table2[[#This Row],[Delivery_Time_Days]]</f>
        <v>47588</v>
      </c>
      <c r="L3016" t="str">
        <f>IF(Table2[[#This Row],[Customer_Age]]&lt;30,"Young",IF(Table2[[#This Row],[Customer_Age]]&lt;45,"Middle Age","Old"))</f>
        <v>Old</v>
      </c>
      <c r="M3016" s="3">
        <f>IF(Table2[[#This Row],[Delivery_Time_Days]]&gt;=7,Table2[[#This Row],[Customer_Rating]],"")</f>
        <v>1.5</v>
      </c>
      <c r="N3016" s="3" t="str">
        <f>IF(Table2[[#This Row],[Delivery_Time_Days]]&lt;7,Table2[[#This Row],[Customer_Rating]],"")</f>
        <v/>
      </c>
    </row>
    <row r="3017" spans="1:14" x14ac:dyDescent="0.3">
      <c r="A3017">
        <v>3016</v>
      </c>
      <c r="B3017">
        <v>55</v>
      </c>
      <c r="C3017" t="s">
        <v>14</v>
      </c>
      <c r="D3017" t="s">
        <v>11</v>
      </c>
      <c r="E3017" t="s">
        <v>19</v>
      </c>
      <c r="F3017" s="2">
        <v>318.54000000000002</v>
      </c>
      <c r="G3017">
        <v>14</v>
      </c>
      <c r="H3017" s="3">
        <v>1.6</v>
      </c>
      <c r="I3017" t="s">
        <v>17</v>
      </c>
      <c r="J3017" s="1">
        <v>47577</v>
      </c>
      <c r="K3017" s="1">
        <f>Table2[[#This Row],[Order_Date]]+Table2[[#This Row],[Delivery_Time_Days]]</f>
        <v>47591</v>
      </c>
      <c r="L3017" t="str">
        <f>IF(Table2[[#This Row],[Customer_Age]]&lt;30,"Young",IF(Table2[[#This Row],[Customer_Age]]&lt;45,"Middle Age","Old"))</f>
        <v>Old</v>
      </c>
      <c r="M3017" s="3">
        <f>IF(Table2[[#This Row],[Delivery_Time_Days]]&gt;=7,Table2[[#This Row],[Customer_Rating]],"")</f>
        <v>1.6</v>
      </c>
      <c r="N3017" s="3" t="str">
        <f>IF(Table2[[#This Row],[Delivery_Time_Days]]&lt;7,Table2[[#This Row],[Customer_Rating]],"")</f>
        <v/>
      </c>
    </row>
    <row r="3018" spans="1:14" x14ac:dyDescent="0.3">
      <c r="A3018">
        <v>3017</v>
      </c>
      <c r="B3018">
        <v>23</v>
      </c>
      <c r="C3018" t="s">
        <v>23</v>
      </c>
      <c r="D3018" t="s">
        <v>25</v>
      </c>
      <c r="E3018" t="s">
        <v>12</v>
      </c>
      <c r="F3018" s="2">
        <v>721.47</v>
      </c>
      <c r="G3018">
        <v>14</v>
      </c>
      <c r="H3018" s="3">
        <v>3.5</v>
      </c>
      <c r="I3018" t="s">
        <v>17</v>
      </c>
      <c r="J3018" s="1">
        <v>47578</v>
      </c>
      <c r="K3018" s="1">
        <f>Table2[[#This Row],[Order_Date]]+Table2[[#This Row],[Delivery_Time_Days]]</f>
        <v>47592</v>
      </c>
      <c r="L3018" t="str">
        <f>IF(Table2[[#This Row],[Customer_Age]]&lt;30,"Young",IF(Table2[[#This Row],[Customer_Age]]&lt;45,"Middle Age","Old"))</f>
        <v>Young</v>
      </c>
      <c r="M3018" s="3">
        <f>IF(Table2[[#This Row],[Delivery_Time_Days]]&gt;=7,Table2[[#This Row],[Customer_Rating]],"")</f>
        <v>3.5</v>
      </c>
      <c r="N3018" s="3" t="str">
        <f>IF(Table2[[#This Row],[Delivery_Time_Days]]&lt;7,Table2[[#This Row],[Customer_Rating]],"")</f>
        <v/>
      </c>
    </row>
    <row r="3019" spans="1:14" x14ac:dyDescent="0.3">
      <c r="A3019">
        <v>3018</v>
      </c>
      <c r="B3019">
        <v>60</v>
      </c>
      <c r="C3019" t="s">
        <v>23</v>
      </c>
      <c r="D3019" t="s">
        <v>15</v>
      </c>
      <c r="E3019" t="s">
        <v>24</v>
      </c>
      <c r="F3019" s="2">
        <v>1205.05</v>
      </c>
      <c r="G3019">
        <v>7</v>
      </c>
      <c r="H3019" s="3">
        <v>4.3</v>
      </c>
      <c r="I3019" t="s">
        <v>13</v>
      </c>
      <c r="J3019" s="1">
        <v>47579</v>
      </c>
      <c r="K3019" s="1">
        <f>Table2[[#This Row],[Order_Date]]+Table2[[#This Row],[Delivery_Time_Days]]</f>
        <v>47586</v>
      </c>
      <c r="L3019" t="str">
        <f>IF(Table2[[#This Row],[Customer_Age]]&lt;30,"Young",IF(Table2[[#This Row],[Customer_Age]]&lt;45,"Middle Age","Old"))</f>
        <v>Old</v>
      </c>
      <c r="M3019" s="3">
        <f>IF(Table2[[#This Row],[Delivery_Time_Days]]&gt;=7,Table2[[#This Row],[Customer_Rating]],"")</f>
        <v>4.3</v>
      </c>
      <c r="N3019" s="3" t="str">
        <f>IF(Table2[[#This Row],[Delivery_Time_Days]]&lt;7,Table2[[#This Row],[Customer_Rating]],"")</f>
        <v/>
      </c>
    </row>
    <row r="3020" spans="1:14" x14ac:dyDescent="0.3">
      <c r="A3020">
        <v>3019</v>
      </c>
      <c r="B3020">
        <v>56</v>
      </c>
      <c r="C3020" t="s">
        <v>10</v>
      </c>
      <c r="D3020" t="s">
        <v>15</v>
      </c>
      <c r="E3020" t="s">
        <v>24</v>
      </c>
      <c r="F3020" s="2">
        <v>1200.53</v>
      </c>
      <c r="G3020">
        <v>9</v>
      </c>
      <c r="H3020" s="3">
        <v>3.6</v>
      </c>
      <c r="I3020" t="s">
        <v>13</v>
      </c>
      <c r="J3020" s="1">
        <v>47580</v>
      </c>
      <c r="K3020" s="1">
        <f>Table2[[#This Row],[Order_Date]]+Table2[[#This Row],[Delivery_Time_Days]]</f>
        <v>47589</v>
      </c>
      <c r="L3020" t="str">
        <f>IF(Table2[[#This Row],[Customer_Age]]&lt;30,"Young",IF(Table2[[#This Row],[Customer_Age]]&lt;45,"Middle Age","Old"))</f>
        <v>Old</v>
      </c>
      <c r="M3020" s="3">
        <f>IF(Table2[[#This Row],[Delivery_Time_Days]]&gt;=7,Table2[[#This Row],[Customer_Rating]],"")</f>
        <v>3.6</v>
      </c>
      <c r="N3020" s="3" t="str">
        <f>IF(Table2[[#This Row],[Delivery_Time_Days]]&lt;7,Table2[[#This Row],[Customer_Rating]],"")</f>
        <v/>
      </c>
    </row>
    <row r="3021" spans="1:14" x14ac:dyDescent="0.3">
      <c r="A3021">
        <v>3020</v>
      </c>
      <c r="B3021">
        <v>51</v>
      </c>
      <c r="C3021" t="s">
        <v>14</v>
      </c>
      <c r="D3021" t="s">
        <v>25</v>
      </c>
      <c r="E3021" t="s">
        <v>24</v>
      </c>
      <c r="F3021" s="2">
        <v>1113.82</v>
      </c>
      <c r="G3021">
        <v>8</v>
      </c>
      <c r="H3021" s="3">
        <v>3.2</v>
      </c>
      <c r="I3021" t="s">
        <v>17</v>
      </c>
      <c r="J3021" s="1">
        <v>47581</v>
      </c>
      <c r="K3021" s="1">
        <f>Table2[[#This Row],[Order_Date]]+Table2[[#This Row],[Delivery_Time_Days]]</f>
        <v>47589</v>
      </c>
      <c r="L3021" t="str">
        <f>IF(Table2[[#This Row],[Customer_Age]]&lt;30,"Young",IF(Table2[[#This Row],[Customer_Age]]&lt;45,"Middle Age","Old"))</f>
        <v>Old</v>
      </c>
      <c r="M3021" s="3">
        <f>IF(Table2[[#This Row],[Delivery_Time_Days]]&gt;=7,Table2[[#This Row],[Customer_Rating]],"")</f>
        <v>3.2</v>
      </c>
      <c r="N3021" s="3" t="str">
        <f>IF(Table2[[#This Row],[Delivery_Time_Days]]&lt;7,Table2[[#This Row],[Customer_Rating]],"")</f>
        <v/>
      </c>
    </row>
    <row r="3022" spans="1:14" x14ac:dyDescent="0.3">
      <c r="A3022">
        <v>3021</v>
      </c>
      <c r="B3022">
        <v>26</v>
      </c>
      <c r="C3022" t="s">
        <v>14</v>
      </c>
      <c r="D3022" t="s">
        <v>15</v>
      </c>
      <c r="E3022" t="s">
        <v>24</v>
      </c>
      <c r="F3022" s="2">
        <v>546.33000000000004</v>
      </c>
      <c r="G3022">
        <v>12</v>
      </c>
      <c r="H3022" s="3">
        <v>2.7</v>
      </c>
      <c r="I3022" t="s">
        <v>17</v>
      </c>
      <c r="J3022" s="1">
        <v>47582</v>
      </c>
      <c r="K3022" s="1">
        <f>Table2[[#This Row],[Order_Date]]+Table2[[#This Row],[Delivery_Time_Days]]</f>
        <v>47594</v>
      </c>
      <c r="L3022" t="str">
        <f>IF(Table2[[#This Row],[Customer_Age]]&lt;30,"Young",IF(Table2[[#This Row],[Customer_Age]]&lt;45,"Middle Age","Old"))</f>
        <v>Young</v>
      </c>
      <c r="M3022" s="3">
        <f>IF(Table2[[#This Row],[Delivery_Time_Days]]&gt;=7,Table2[[#This Row],[Customer_Rating]],"")</f>
        <v>2.7</v>
      </c>
      <c r="N3022" s="3" t="str">
        <f>IF(Table2[[#This Row],[Delivery_Time_Days]]&lt;7,Table2[[#This Row],[Customer_Rating]],"")</f>
        <v/>
      </c>
    </row>
    <row r="3023" spans="1:14" x14ac:dyDescent="0.3">
      <c r="A3023">
        <v>3022</v>
      </c>
      <c r="B3023">
        <v>69</v>
      </c>
      <c r="C3023" t="s">
        <v>23</v>
      </c>
      <c r="D3023" t="s">
        <v>22</v>
      </c>
      <c r="E3023" t="s">
        <v>24</v>
      </c>
      <c r="F3023" s="2">
        <v>915.37</v>
      </c>
      <c r="G3023">
        <v>1</v>
      </c>
      <c r="H3023" s="3">
        <v>4.0999999999999996</v>
      </c>
      <c r="I3023" t="s">
        <v>13</v>
      </c>
      <c r="J3023" s="1">
        <v>47583</v>
      </c>
      <c r="K3023" s="1">
        <f>Table2[[#This Row],[Order_Date]]+Table2[[#This Row],[Delivery_Time_Days]]</f>
        <v>47584</v>
      </c>
      <c r="L3023" t="str">
        <f>IF(Table2[[#This Row],[Customer_Age]]&lt;30,"Young",IF(Table2[[#This Row],[Customer_Age]]&lt;45,"Middle Age","Old"))</f>
        <v>Old</v>
      </c>
      <c r="M3023" s="3" t="str">
        <f>IF(Table2[[#This Row],[Delivery_Time_Days]]&gt;=7,Table2[[#This Row],[Customer_Rating]],"")</f>
        <v/>
      </c>
      <c r="N3023" s="3">
        <f>IF(Table2[[#This Row],[Delivery_Time_Days]]&lt;7,Table2[[#This Row],[Customer_Rating]],"")</f>
        <v>4.0999999999999996</v>
      </c>
    </row>
    <row r="3024" spans="1:14" x14ac:dyDescent="0.3">
      <c r="A3024">
        <v>3023</v>
      </c>
      <c r="B3024">
        <v>23</v>
      </c>
      <c r="C3024" t="s">
        <v>23</v>
      </c>
      <c r="D3024" t="s">
        <v>11</v>
      </c>
      <c r="E3024" t="s">
        <v>16</v>
      </c>
      <c r="F3024" s="2">
        <v>323.83999999999997</v>
      </c>
      <c r="G3024">
        <v>6</v>
      </c>
      <c r="H3024" s="3">
        <v>5</v>
      </c>
      <c r="I3024" t="s">
        <v>17</v>
      </c>
      <c r="J3024" s="1">
        <v>47584</v>
      </c>
      <c r="K3024" s="1">
        <f>Table2[[#This Row],[Order_Date]]+Table2[[#This Row],[Delivery_Time_Days]]</f>
        <v>47590</v>
      </c>
      <c r="L3024" t="str">
        <f>IF(Table2[[#This Row],[Customer_Age]]&lt;30,"Young",IF(Table2[[#This Row],[Customer_Age]]&lt;45,"Middle Age","Old"))</f>
        <v>Young</v>
      </c>
      <c r="M3024" s="3" t="str">
        <f>IF(Table2[[#This Row],[Delivery_Time_Days]]&gt;=7,Table2[[#This Row],[Customer_Rating]],"")</f>
        <v/>
      </c>
      <c r="N3024" s="3">
        <f>IF(Table2[[#This Row],[Delivery_Time_Days]]&lt;7,Table2[[#This Row],[Customer_Rating]],"")</f>
        <v>5</v>
      </c>
    </row>
    <row r="3025" spans="1:14" x14ac:dyDescent="0.3">
      <c r="A3025">
        <v>3024</v>
      </c>
      <c r="B3025">
        <v>32</v>
      </c>
      <c r="C3025" t="s">
        <v>10</v>
      </c>
      <c r="D3025" t="s">
        <v>18</v>
      </c>
      <c r="E3025" t="s">
        <v>19</v>
      </c>
      <c r="F3025" s="2">
        <v>900.22</v>
      </c>
      <c r="G3025">
        <v>12</v>
      </c>
      <c r="H3025" s="3">
        <v>2.9</v>
      </c>
      <c r="I3025" t="s">
        <v>17</v>
      </c>
      <c r="J3025" s="1">
        <v>47585</v>
      </c>
      <c r="K3025" s="1">
        <f>Table2[[#This Row],[Order_Date]]+Table2[[#This Row],[Delivery_Time_Days]]</f>
        <v>47597</v>
      </c>
      <c r="L3025" t="str">
        <f>IF(Table2[[#This Row],[Customer_Age]]&lt;30,"Young",IF(Table2[[#This Row],[Customer_Age]]&lt;45,"Middle Age","Old"))</f>
        <v>Middle Age</v>
      </c>
      <c r="M3025" s="3">
        <f>IF(Table2[[#This Row],[Delivery_Time_Days]]&gt;=7,Table2[[#This Row],[Customer_Rating]],"")</f>
        <v>2.9</v>
      </c>
      <c r="N3025" s="3" t="str">
        <f>IF(Table2[[#This Row],[Delivery_Time_Days]]&lt;7,Table2[[#This Row],[Customer_Rating]],"")</f>
        <v/>
      </c>
    </row>
    <row r="3026" spans="1:14" x14ac:dyDescent="0.3">
      <c r="A3026">
        <v>3025</v>
      </c>
      <c r="B3026">
        <v>51</v>
      </c>
      <c r="C3026" t="s">
        <v>23</v>
      </c>
      <c r="D3026" t="s">
        <v>22</v>
      </c>
      <c r="E3026" t="s">
        <v>21</v>
      </c>
      <c r="F3026" s="2">
        <v>898.2</v>
      </c>
      <c r="G3026">
        <v>4</v>
      </c>
      <c r="H3026" s="3">
        <v>3.8</v>
      </c>
      <c r="I3026" t="s">
        <v>13</v>
      </c>
      <c r="J3026" s="1">
        <v>47586</v>
      </c>
      <c r="K3026" s="1">
        <f>Table2[[#This Row],[Order_Date]]+Table2[[#This Row],[Delivery_Time_Days]]</f>
        <v>47590</v>
      </c>
      <c r="L3026" t="str">
        <f>IF(Table2[[#This Row],[Customer_Age]]&lt;30,"Young",IF(Table2[[#This Row],[Customer_Age]]&lt;45,"Middle Age","Old"))</f>
        <v>Old</v>
      </c>
      <c r="M3026" s="3" t="str">
        <f>IF(Table2[[#This Row],[Delivery_Time_Days]]&gt;=7,Table2[[#This Row],[Customer_Rating]],"")</f>
        <v/>
      </c>
      <c r="N3026" s="3">
        <f>IF(Table2[[#This Row],[Delivery_Time_Days]]&lt;7,Table2[[#This Row],[Customer_Rating]],"")</f>
        <v>3.8</v>
      </c>
    </row>
    <row r="3027" spans="1:14" x14ac:dyDescent="0.3">
      <c r="A3027">
        <v>3026</v>
      </c>
      <c r="B3027">
        <v>42</v>
      </c>
      <c r="C3027" t="s">
        <v>14</v>
      </c>
      <c r="D3027" t="s">
        <v>22</v>
      </c>
      <c r="E3027" t="s">
        <v>12</v>
      </c>
      <c r="F3027" s="2">
        <v>812</v>
      </c>
      <c r="G3027">
        <v>9</v>
      </c>
      <c r="H3027" s="3">
        <v>2.2000000000000002</v>
      </c>
      <c r="I3027" t="s">
        <v>13</v>
      </c>
      <c r="J3027" s="1">
        <v>47587</v>
      </c>
      <c r="K3027" s="1">
        <f>Table2[[#This Row],[Order_Date]]+Table2[[#This Row],[Delivery_Time_Days]]</f>
        <v>47596</v>
      </c>
      <c r="L3027" t="str">
        <f>IF(Table2[[#This Row],[Customer_Age]]&lt;30,"Young",IF(Table2[[#This Row],[Customer_Age]]&lt;45,"Middle Age","Old"))</f>
        <v>Middle Age</v>
      </c>
      <c r="M3027" s="3">
        <f>IF(Table2[[#This Row],[Delivery_Time_Days]]&gt;=7,Table2[[#This Row],[Customer_Rating]],"")</f>
        <v>2.2000000000000002</v>
      </c>
      <c r="N3027" s="3" t="str">
        <f>IF(Table2[[#This Row],[Delivery_Time_Days]]&lt;7,Table2[[#This Row],[Customer_Rating]],"")</f>
        <v/>
      </c>
    </row>
    <row r="3028" spans="1:14" x14ac:dyDescent="0.3">
      <c r="A3028">
        <v>3027</v>
      </c>
      <c r="B3028">
        <v>27</v>
      </c>
      <c r="C3028" t="s">
        <v>14</v>
      </c>
      <c r="D3028" t="s">
        <v>15</v>
      </c>
      <c r="E3028" t="s">
        <v>19</v>
      </c>
      <c r="F3028" s="2">
        <v>1482.8</v>
      </c>
      <c r="G3028">
        <v>8</v>
      </c>
      <c r="H3028" s="3">
        <v>3</v>
      </c>
      <c r="I3028" t="s">
        <v>13</v>
      </c>
      <c r="J3028" s="1">
        <v>47588</v>
      </c>
      <c r="K3028" s="1">
        <f>Table2[[#This Row],[Order_Date]]+Table2[[#This Row],[Delivery_Time_Days]]</f>
        <v>47596</v>
      </c>
      <c r="L3028" t="str">
        <f>IF(Table2[[#This Row],[Customer_Age]]&lt;30,"Young",IF(Table2[[#This Row],[Customer_Age]]&lt;45,"Middle Age","Old"))</f>
        <v>Young</v>
      </c>
      <c r="M3028" s="3">
        <f>IF(Table2[[#This Row],[Delivery_Time_Days]]&gt;=7,Table2[[#This Row],[Customer_Rating]],"")</f>
        <v>3</v>
      </c>
      <c r="N3028" s="3" t="str">
        <f>IF(Table2[[#This Row],[Delivery_Time_Days]]&lt;7,Table2[[#This Row],[Customer_Rating]],"")</f>
        <v/>
      </c>
    </row>
    <row r="3029" spans="1:14" x14ac:dyDescent="0.3">
      <c r="A3029">
        <v>3028</v>
      </c>
      <c r="B3029">
        <v>50</v>
      </c>
      <c r="C3029" t="s">
        <v>10</v>
      </c>
      <c r="D3029" t="s">
        <v>22</v>
      </c>
      <c r="E3029" t="s">
        <v>12</v>
      </c>
      <c r="F3029" s="2">
        <v>1466.31</v>
      </c>
      <c r="G3029">
        <v>8</v>
      </c>
      <c r="H3029" s="3">
        <v>2.8</v>
      </c>
      <c r="I3029" t="s">
        <v>17</v>
      </c>
      <c r="J3029" s="1">
        <v>47589</v>
      </c>
      <c r="K3029" s="1">
        <f>Table2[[#This Row],[Order_Date]]+Table2[[#This Row],[Delivery_Time_Days]]</f>
        <v>47597</v>
      </c>
      <c r="L3029" t="str">
        <f>IF(Table2[[#This Row],[Customer_Age]]&lt;30,"Young",IF(Table2[[#This Row],[Customer_Age]]&lt;45,"Middle Age","Old"))</f>
        <v>Old</v>
      </c>
      <c r="M3029" s="3">
        <f>IF(Table2[[#This Row],[Delivery_Time_Days]]&gt;=7,Table2[[#This Row],[Customer_Rating]],"")</f>
        <v>2.8</v>
      </c>
      <c r="N3029" s="3" t="str">
        <f>IF(Table2[[#This Row],[Delivery_Time_Days]]&lt;7,Table2[[#This Row],[Customer_Rating]],"")</f>
        <v/>
      </c>
    </row>
    <row r="3030" spans="1:14" x14ac:dyDescent="0.3">
      <c r="A3030">
        <v>3029</v>
      </c>
      <c r="B3030">
        <v>50</v>
      </c>
      <c r="C3030" t="s">
        <v>23</v>
      </c>
      <c r="D3030" t="s">
        <v>22</v>
      </c>
      <c r="E3030" t="s">
        <v>16</v>
      </c>
      <c r="F3030" s="2">
        <v>1047.01</v>
      </c>
      <c r="G3030">
        <v>10</v>
      </c>
      <c r="H3030" s="3">
        <v>2.8</v>
      </c>
      <c r="I3030" t="s">
        <v>13</v>
      </c>
      <c r="J3030" s="1">
        <v>47590</v>
      </c>
      <c r="K3030" s="1">
        <f>Table2[[#This Row],[Order_Date]]+Table2[[#This Row],[Delivery_Time_Days]]</f>
        <v>47600</v>
      </c>
      <c r="L3030" t="str">
        <f>IF(Table2[[#This Row],[Customer_Age]]&lt;30,"Young",IF(Table2[[#This Row],[Customer_Age]]&lt;45,"Middle Age","Old"))</f>
        <v>Old</v>
      </c>
      <c r="M3030" s="3">
        <f>IF(Table2[[#This Row],[Delivery_Time_Days]]&gt;=7,Table2[[#This Row],[Customer_Rating]],"")</f>
        <v>2.8</v>
      </c>
      <c r="N3030" s="3" t="str">
        <f>IF(Table2[[#This Row],[Delivery_Time_Days]]&lt;7,Table2[[#This Row],[Customer_Rating]],"")</f>
        <v/>
      </c>
    </row>
    <row r="3031" spans="1:14" x14ac:dyDescent="0.3">
      <c r="A3031">
        <v>3030</v>
      </c>
      <c r="B3031">
        <v>26</v>
      </c>
      <c r="C3031" t="s">
        <v>14</v>
      </c>
      <c r="D3031" t="s">
        <v>22</v>
      </c>
      <c r="E3031" t="s">
        <v>24</v>
      </c>
      <c r="F3031" s="2">
        <v>1181.83</v>
      </c>
      <c r="G3031">
        <v>4</v>
      </c>
      <c r="H3031" s="3">
        <v>2.4</v>
      </c>
      <c r="I3031" t="s">
        <v>17</v>
      </c>
      <c r="J3031" s="1">
        <v>47591</v>
      </c>
      <c r="K3031" s="1">
        <f>Table2[[#This Row],[Order_Date]]+Table2[[#This Row],[Delivery_Time_Days]]</f>
        <v>47595</v>
      </c>
      <c r="L3031" t="str">
        <f>IF(Table2[[#This Row],[Customer_Age]]&lt;30,"Young",IF(Table2[[#This Row],[Customer_Age]]&lt;45,"Middle Age","Old"))</f>
        <v>Young</v>
      </c>
      <c r="M3031" s="3" t="str">
        <f>IF(Table2[[#This Row],[Delivery_Time_Days]]&gt;=7,Table2[[#This Row],[Customer_Rating]],"")</f>
        <v/>
      </c>
      <c r="N3031" s="3">
        <f>IF(Table2[[#This Row],[Delivery_Time_Days]]&lt;7,Table2[[#This Row],[Customer_Rating]],"")</f>
        <v>2.4</v>
      </c>
    </row>
    <row r="3032" spans="1:14" x14ac:dyDescent="0.3">
      <c r="A3032">
        <v>3031</v>
      </c>
      <c r="B3032">
        <v>44</v>
      </c>
      <c r="C3032" t="s">
        <v>14</v>
      </c>
      <c r="D3032" t="s">
        <v>11</v>
      </c>
      <c r="E3032" t="s">
        <v>24</v>
      </c>
      <c r="F3032" s="2">
        <v>473.75</v>
      </c>
      <c r="G3032">
        <v>11</v>
      </c>
      <c r="H3032" s="3">
        <v>2.1</v>
      </c>
      <c r="I3032" t="s">
        <v>17</v>
      </c>
      <c r="J3032" s="1">
        <v>47592</v>
      </c>
      <c r="K3032" s="1">
        <f>Table2[[#This Row],[Order_Date]]+Table2[[#This Row],[Delivery_Time_Days]]</f>
        <v>47603</v>
      </c>
      <c r="L3032" t="str">
        <f>IF(Table2[[#This Row],[Customer_Age]]&lt;30,"Young",IF(Table2[[#This Row],[Customer_Age]]&lt;45,"Middle Age","Old"))</f>
        <v>Middle Age</v>
      </c>
      <c r="M3032" s="3">
        <f>IF(Table2[[#This Row],[Delivery_Time_Days]]&gt;=7,Table2[[#This Row],[Customer_Rating]],"")</f>
        <v>2.1</v>
      </c>
      <c r="N3032" s="3" t="str">
        <f>IF(Table2[[#This Row],[Delivery_Time_Days]]&lt;7,Table2[[#This Row],[Customer_Rating]],"")</f>
        <v/>
      </c>
    </row>
    <row r="3033" spans="1:14" x14ac:dyDescent="0.3">
      <c r="A3033">
        <v>3032</v>
      </c>
      <c r="B3033">
        <v>47</v>
      </c>
      <c r="C3033" t="s">
        <v>10</v>
      </c>
      <c r="D3033" t="s">
        <v>22</v>
      </c>
      <c r="E3033" t="s">
        <v>12</v>
      </c>
      <c r="F3033" s="2">
        <v>92.25</v>
      </c>
      <c r="G3033">
        <v>2</v>
      </c>
      <c r="H3033" s="3">
        <v>3.4</v>
      </c>
      <c r="I3033" t="s">
        <v>17</v>
      </c>
      <c r="J3033" s="1">
        <v>47593</v>
      </c>
      <c r="K3033" s="1">
        <f>Table2[[#This Row],[Order_Date]]+Table2[[#This Row],[Delivery_Time_Days]]</f>
        <v>47595</v>
      </c>
      <c r="L3033" t="str">
        <f>IF(Table2[[#This Row],[Customer_Age]]&lt;30,"Young",IF(Table2[[#This Row],[Customer_Age]]&lt;45,"Middle Age","Old"))</f>
        <v>Old</v>
      </c>
      <c r="M3033" s="3" t="str">
        <f>IF(Table2[[#This Row],[Delivery_Time_Days]]&gt;=7,Table2[[#This Row],[Customer_Rating]],"")</f>
        <v/>
      </c>
      <c r="N3033" s="3">
        <f>IF(Table2[[#This Row],[Delivery_Time_Days]]&lt;7,Table2[[#This Row],[Customer_Rating]],"")</f>
        <v>3.4</v>
      </c>
    </row>
    <row r="3034" spans="1:14" x14ac:dyDescent="0.3">
      <c r="A3034">
        <v>3033</v>
      </c>
      <c r="B3034">
        <v>54</v>
      </c>
      <c r="C3034" t="s">
        <v>14</v>
      </c>
      <c r="D3034" t="s">
        <v>15</v>
      </c>
      <c r="E3034" t="s">
        <v>16</v>
      </c>
      <c r="F3034" s="2">
        <v>367.98</v>
      </c>
      <c r="G3034">
        <v>8</v>
      </c>
      <c r="H3034" s="3">
        <v>3.3</v>
      </c>
      <c r="I3034" t="s">
        <v>17</v>
      </c>
      <c r="J3034" s="1">
        <v>47594</v>
      </c>
      <c r="K3034" s="1">
        <f>Table2[[#This Row],[Order_Date]]+Table2[[#This Row],[Delivery_Time_Days]]</f>
        <v>47602</v>
      </c>
      <c r="L3034" t="str">
        <f>IF(Table2[[#This Row],[Customer_Age]]&lt;30,"Young",IF(Table2[[#This Row],[Customer_Age]]&lt;45,"Middle Age","Old"))</f>
        <v>Old</v>
      </c>
      <c r="M3034" s="3">
        <f>IF(Table2[[#This Row],[Delivery_Time_Days]]&gt;=7,Table2[[#This Row],[Customer_Rating]],"")</f>
        <v>3.3</v>
      </c>
      <c r="N3034" s="3" t="str">
        <f>IF(Table2[[#This Row],[Delivery_Time_Days]]&lt;7,Table2[[#This Row],[Customer_Rating]],"")</f>
        <v/>
      </c>
    </row>
    <row r="3035" spans="1:14" x14ac:dyDescent="0.3">
      <c r="A3035">
        <v>3034</v>
      </c>
      <c r="B3035">
        <v>25</v>
      </c>
      <c r="C3035" t="s">
        <v>14</v>
      </c>
      <c r="D3035" t="s">
        <v>11</v>
      </c>
      <c r="E3035" t="s">
        <v>19</v>
      </c>
      <c r="F3035" s="2">
        <v>80.430000000000007</v>
      </c>
      <c r="G3035">
        <v>13</v>
      </c>
      <c r="H3035" s="3">
        <v>2.2000000000000002</v>
      </c>
      <c r="I3035" t="s">
        <v>13</v>
      </c>
      <c r="J3035" s="1">
        <v>47595</v>
      </c>
      <c r="K3035" s="1">
        <f>Table2[[#This Row],[Order_Date]]+Table2[[#This Row],[Delivery_Time_Days]]</f>
        <v>47608</v>
      </c>
      <c r="L3035" t="str">
        <f>IF(Table2[[#This Row],[Customer_Age]]&lt;30,"Young",IF(Table2[[#This Row],[Customer_Age]]&lt;45,"Middle Age","Old"))</f>
        <v>Young</v>
      </c>
      <c r="M3035" s="3">
        <f>IF(Table2[[#This Row],[Delivery_Time_Days]]&gt;=7,Table2[[#This Row],[Customer_Rating]],"")</f>
        <v>2.2000000000000002</v>
      </c>
      <c r="N3035" s="3" t="str">
        <f>IF(Table2[[#This Row],[Delivery_Time_Days]]&lt;7,Table2[[#This Row],[Customer_Rating]],"")</f>
        <v/>
      </c>
    </row>
    <row r="3036" spans="1:14" x14ac:dyDescent="0.3">
      <c r="A3036">
        <v>3035</v>
      </c>
      <c r="B3036">
        <v>50</v>
      </c>
      <c r="C3036" t="s">
        <v>23</v>
      </c>
      <c r="D3036" t="s">
        <v>25</v>
      </c>
      <c r="E3036" t="s">
        <v>12</v>
      </c>
      <c r="F3036" s="2">
        <v>712.13</v>
      </c>
      <c r="G3036">
        <v>14</v>
      </c>
      <c r="H3036" s="3">
        <v>1.1000000000000001</v>
      </c>
      <c r="I3036" t="s">
        <v>13</v>
      </c>
      <c r="J3036" s="1">
        <v>47596</v>
      </c>
      <c r="K3036" s="1">
        <f>Table2[[#This Row],[Order_Date]]+Table2[[#This Row],[Delivery_Time_Days]]</f>
        <v>47610</v>
      </c>
      <c r="L3036" t="str">
        <f>IF(Table2[[#This Row],[Customer_Age]]&lt;30,"Young",IF(Table2[[#This Row],[Customer_Age]]&lt;45,"Middle Age","Old"))</f>
        <v>Old</v>
      </c>
      <c r="M3036" s="3">
        <f>IF(Table2[[#This Row],[Delivery_Time_Days]]&gt;=7,Table2[[#This Row],[Customer_Rating]],"")</f>
        <v>1.1000000000000001</v>
      </c>
      <c r="N3036" s="3" t="str">
        <f>IF(Table2[[#This Row],[Delivery_Time_Days]]&lt;7,Table2[[#This Row],[Customer_Rating]],"")</f>
        <v/>
      </c>
    </row>
    <row r="3037" spans="1:14" x14ac:dyDescent="0.3">
      <c r="A3037">
        <v>3036</v>
      </c>
      <c r="B3037">
        <v>51</v>
      </c>
      <c r="C3037" t="s">
        <v>10</v>
      </c>
      <c r="D3037" t="s">
        <v>25</v>
      </c>
      <c r="E3037" t="s">
        <v>16</v>
      </c>
      <c r="F3037" s="2">
        <v>1160.44</v>
      </c>
      <c r="G3037">
        <v>9</v>
      </c>
      <c r="H3037" s="3">
        <v>4</v>
      </c>
      <c r="I3037" t="s">
        <v>17</v>
      </c>
      <c r="J3037" s="1">
        <v>47597</v>
      </c>
      <c r="K3037" s="1">
        <f>Table2[[#This Row],[Order_Date]]+Table2[[#This Row],[Delivery_Time_Days]]</f>
        <v>47606</v>
      </c>
      <c r="L3037" t="str">
        <f>IF(Table2[[#This Row],[Customer_Age]]&lt;30,"Young",IF(Table2[[#This Row],[Customer_Age]]&lt;45,"Middle Age","Old"))</f>
        <v>Old</v>
      </c>
      <c r="M3037" s="3">
        <f>IF(Table2[[#This Row],[Delivery_Time_Days]]&gt;=7,Table2[[#This Row],[Customer_Rating]],"")</f>
        <v>4</v>
      </c>
      <c r="N3037" s="3" t="str">
        <f>IF(Table2[[#This Row],[Delivery_Time_Days]]&lt;7,Table2[[#This Row],[Customer_Rating]],"")</f>
        <v/>
      </c>
    </row>
    <row r="3038" spans="1:14" x14ac:dyDescent="0.3">
      <c r="A3038">
        <v>3037</v>
      </c>
      <c r="B3038">
        <v>42</v>
      </c>
      <c r="C3038" t="s">
        <v>10</v>
      </c>
      <c r="D3038" t="s">
        <v>18</v>
      </c>
      <c r="E3038" t="s">
        <v>16</v>
      </c>
      <c r="F3038" s="2">
        <v>743.19</v>
      </c>
      <c r="G3038">
        <v>8</v>
      </c>
      <c r="H3038" s="3">
        <v>3.3</v>
      </c>
      <c r="I3038" t="s">
        <v>13</v>
      </c>
      <c r="J3038" s="1">
        <v>47598</v>
      </c>
      <c r="K3038" s="1">
        <f>Table2[[#This Row],[Order_Date]]+Table2[[#This Row],[Delivery_Time_Days]]</f>
        <v>47606</v>
      </c>
      <c r="L3038" t="str">
        <f>IF(Table2[[#This Row],[Customer_Age]]&lt;30,"Young",IF(Table2[[#This Row],[Customer_Age]]&lt;45,"Middle Age","Old"))</f>
        <v>Middle Age</v>
      </c>
      <c r="M3038" s="3">
        <f>IF(Table2[[#This Row],[Delivery_Time_Days]]&gt;=7,Table2[[#This Row],[Customer_Rating]],"")</f>
        <v>3.3</v>
      </c>
      <c r="N3038" s="3" t="str">
        <f>IF(Table2[[#This Row],[Delivery_Time_Days]]&lt;7,Table2[[#This Row],[Customer_Rating]],"")</f>
        <v/>
      </c>
    </row>
    <row r="3039" spans="1:14" x14ac:dyDescent="0.3">
      <c r="A3039">
        <v>3038</v>
      </c>
      <c r="B3039">
        <v>56</v>
      </c>
      <c r="C3039" t="s">
        <v>23</v>
      </c>
      <c r="D3039" t="s">
        <v>11</v>
      </c>
      <c r="E3039" t="s">
        <v>12</v>
      </c>
      <c r="F3039" s="2">
        <v>480.71</v>
      </c>
      <c r="G3039">
        <v>4</v>
      </c>
      <c r="H3039" s="3">
        <v>1.1000000000000001</v>
      </c>
      <c r="I3039" t="s">
        <v>17</v>
      </c>
      <c r="J3039" s="1">
        <v>47599</v>
      </c>
      <c r="K3039" s="1">
        <f>Table2[[#This Row],[Order_Date]]+Table2[[#This Row],[Delivery_Time_Days]]</f>
        <v>47603</v>
      </c>
      <c r="L3039" t="str">
        <f>IF(Table2[[#This Row],[Customer_Age]]&lt;30,"Young",IF(Table2[[#This Row],[Customer_Age]]&lt;45,"Middle Age","Old"))</f>
        <v>Old</v>
      </c>
      <c r="M3039" s="3" t="str">
        <f>IF(Table2[[#This Row],[Delivery_Time_Days]]&gt;=7,Table2[[#This Row],[Customer_Rating]],"")</f>
        <v/>
      </c>
      <c r="N3039" s="3">
        <f>IF(Table2[[#This Row],[Delivery_Time_Days]]&lt;7,Table2[[#This Row],[Customer_Rating]],"")</f>
        <v>1.1000000000000001</v>
      </c>
    </row>
    <row r="3040" spans="1:14" x14ac:dyDescent="0.3">
      <c r="A3040">
        <v>3039</v>
      </c>
      <c r="B3040">
        <v>48</v>
      </c>
      <c r="C3040" t="s">
        <v>10</v>
      </c>
      <c r="D3040" t="s">
        <v>22</v>
      </c>
      <c r="E3040" t="s">
        <v>12</v>
      </c>
      <c r="F3040" s="2">
        <v>1259.76</v>
      </c>
      <c r="G3040">
        <v>7</v>
      </c>
      <c r="H3040" s="3">
        <v>3.6</v>
      </c>
      <c r="I3040" t="s">
        <v>13</v>
      </c>
      <c r="J3040" s="1">
        <v>47600</v>
      </c>
      <c r="K3040" s="1">
        <f>Table2[[#This Row],[Order_Date]]+Table2[[#This Row],[Delivery_Time_Days]]</f>
        <v>47607</v>
      </c>
      <c r="L3040" t="str">
        <f>IF(Table2[[#This Row],[Customer_Age]]&lt;30,"Young",IF(Table2[[#This Row],[Customer_Age]]&lt;45,"Middle Age","Old"))</f>
        <v>Old</v>
      </c>
      <c r="M3040" s="3">
        <f>IF(Table2[[#This Row],[Delivery_Time_Days]]&gt;=7,Table2[[#This Row],[Customer_Rating]],"")</f>
        <v>3.6</v>
      </c>
      <c r="N3040" s="3" t="str">
        <f>IF(Table2[[#This Row],[Delivery_Time_Days]]&lt;7,Table2[[#This Row],[Customer_Rating]],"")</f>
        <v/>
      </c>
    </row>
    <row r="3041" spans="1:14" x14ac:dyDescent="0.3">
      <c r="A3041">
        <v>3040</v>
      </c>
      <c r="B3041">
        <v>46</v>
      </c>
      <c r="C3041" t="s">
        <v>10</v>
      </c>
      <c r="D3041" t="s">
        <v>22</v>
      </c>
      <c r="E3041" t="s">
        <v>16</v>
      </c>
      <c r="F3041" s="2">
        <v>1129.32</v>
      </c>
      <c r="G3041">
        <v>5</v>
      </c>
      <c r="H3041" s="3">
        <v>2.7</v>
      </c>
      <c r="I3041" t="s">
        <v>17</v>
      </c>
      <c r="J3041" s="1">
        <v>47601</v>
      </c>
      <c r="K3041" s="1">
        <f>Table2[[#This Row],[Order_Date]]+Table2[[#This Row],[Delivery_Time_Days]]</f>
        <v>47606</v>
      </c>
      <c r="L3041" t="str">
        <f>IF(Table2[[#This Row],[Customer_Age]]&lt;30,"Young",IF(Table2[[#This Row],[Customer_Age]]&lt;45,"Middle Age","Old"))</f>
        <v>Old</v>
      </c>
      <c r="M3041" s="3" t="str">
        <f>IF(Table2[[#This Row],[Delivery_Time_Days]]&gt;=7,Table2[[#This Row],[Customer_Rating]],"")</f>
        <v/>
      </c>
      <c r="N3041" s="3">
        <f>IF(Table2[[#This Row],[Delivery_Time_Days]]&lt;7,Table2[[#This Row],[Customer_Rating]],"")</f>
        <v>2.7</v>
      </c>
    </row>
    <row r="3042" spans="1:14" x14ac:dyDescent="0.3">
      <c r="A3042">
        <v>3041</v>
      </c>
      <c r="B3042">
        <v>69</v>
      </c>
      <c r="C3042" t="s">
        <v>23</v>
      </c>
      <c r="D3042" t="s">
        <v>25</v>
      </c>
      <c r="E3042" t="s">
        <v>12</v>
      </c>
      <c r="F3042" s="2">
        <v>14.87</v>
      </c>
      <c r="G3042">
        <v>14</v>
      </c>
      <c r="H3042" s="3">
        <v>2.5</v>
      </c>
      <c r="I3042" t="s">
        <v>17</v>
      </c>
      <c r="J3042" s="1">
        <v>47602</v>
      </c>
      <c r="K3042" s="1">
        <f>Table2[[#This Row],[Order_Date]]+Table2[[#This Row],[Delivery_Time_Days]]</f>
        <v>47616</v>
      </c>
      <c r="L3042" t="str">
        <f>IF(Table2[[#This Row],[Customer_Age]]&lt;30,"Young",IF(Table2[[#This Row],[Customer_Age]]&lt;45,"Middle Age","Old"))</f>
        <v>Old</v>
      </c>
      <c r="M3042" s="3">
        <f>IF(Table2[[#This Row],[Delivery_Time_Days]]&gt;=7,Table2[[#This Row],[Customer_Rating]],"")</f>
        <v>2.5</v>
      </c>
      <c r="N3042" s="3" t="str">
        <f>IF(Table2[[#This Row],[Delivery_Time_Days]]&lt;7,Table2[[#This Row],[Customer_Rating]],"")</f>
        <v/>
      </c>
    </row>
    <row r="3043" spans="1:14" x14ac:dyDescent="0.3">
      <c r="A3043">
        <v>3042</v>
      </c>
      <c r="B3043">
        <v>43</v>
      </c>
      <c r="C3043" t="s">
        <v>23</v>
      </c>
      <c r="D3043" t="s">
        <v>15</v>
      </c>
      <c r="E3043" t="s">
        <v>21</v>
      </c>
      <c r="F3043" s="2">
        <v>942.18</v>
      </c>
      <c r="G3043">
        <v>5</v>
      </c>
      <c r="H3043" s="3">
        <v>1</v>
      </c>
      <c r="I3043" t="s">
        <v>13</v>
      </c>
      <c r="J3043" s="1">
        <v>47603</v>
      </c>
      <c r="K3043" s="1">
        <f>Table2[[#This Row],[Order_Date]]+Table2[[#This Row],[Delivery_Time_Days]]</f>
        <v>47608</v>
      </c>
      <c r="L3043" t="str">
        <f>IF(Table2[[#This Row],[Customer_Age]]&lt;30,"Young",IF(Table2[[#This Row],[Customer_Age]]&lt;45,"Middle Age","Old"))</f>
        <v>Middle Age</v>
      </c>
      <c r="M3043" s="3" t="str">
        <f>IF(Table2[[#This Row],[Delivery_Time_Days]]&gt;=7,Table2[[#This Row],[Customer_Rating]],"")</f>
        <v/>
      </c>
      <c r="N3043" s="3">
        <f>IF(Table2[[#This Row],[Delivery_Time_Days]]&lt;7,Table2[[#This Row],[Customer_Rating]],"")</f>
        <v>1</v>
      </c>
    </row>
    <row r="3044" spans="1:14" x14ac:dyDescent="0.3">
      <c r="A3044">
        <v>3043</v>
      </c>
      <c r="B3044">
        <v>69</v>
      </c>
      <c r="C3044" t="s">
        <v>14</v>
      </c>
      <c r="D3044" t="s">
        <v>20</v>
      </c>
      <c r="E3044" t="s">
        <v>12</v>
      </c>
      <c r="F3044" s="2">
        <v>684.98</v>
      </c>
      <c r="G3044">
        <v>13</v>
      </c>
      <c r="H3044" s="3">
        <v>3.9</v>
      </c>
      <c r="I3044" t="s">
        <v>17</v>
      </c>
      <c r="J3044" s="1">
        <v>47604</v>
      </c>
      <c r="K3044" s="1">
        <f>Table2[[#This Row],[Order_Date]]+Table2[[#This Row],[Delivery_Time_Days]]</f>
        <v>47617</v>
      </c>
      <c r="L3044" t="str">
        <f>IF(Table2[[#This Row],[Customer_Age]]&lt;30,"Young",IF(Table2[[#This Row],[Customer_Age]]&lt;45,"Middle Age","Old"))</f>
        <v>Old</v>
      </c>
      <c r="M3044" s="3">
        <f>IF(Table2[[#This Row],[Delivery_Time_Days]]&gt;=7,Table2[[#This Row],[Customer_Rating]],"")</f>
        <v>3.9</v>
      </c>
      <c r="N3044" s="3" t="str">
        <f>IF(Table2[[#This Row],[Delivery_Time_Days]]&lt;7,Table2[[#This Row],[Customer_Rating]],"")</f>
        <v/>
      </c>
    </row>
    <row r="3045" spans="1:14" x14ac:dyDescent="0.3">
      <c r="A3045">
        <v>3044</v>
      </c>
      <c r="B3045">
        <v>48</v>
      </c>
      <c r="C3045" t="s">
        <v>23</v>
      </c>
      <c r="D3045" t="s">
        <v>18</v>
      </c>
      <c r="E3045" t="s">
        <v>21</v>
      </c>
      <c r="F3045" s="2">
        <v>176.42</v>
      </c>
      <c r="G3045">
        <v>8</v>
      </c>
      <c r="H3045" s="3">
        <v>1.3</v>
      </c>
      <c r="I3045" t="s">
        <v>13</v>
      </c>
      <c r="J3045" s="1">
        <v>47605</v>
      </c>
      <c r="K3045" s="1">
        <f>Table2[[#This Row],[Order_Date]]+Table2[[#This Row],[Delivery_Time_Days]]</f>
        <v>47613</v>
      </c>
      <c r="L3045" t="str">
        <f>IF(Table2[[#This Row],[Customer_Age]]&lt;30,"Young",IF(Table2[[#This Row],[Customer_Age]]&lt;45,"Middle Age","Old"))</f>
        <v>Old</v>
      </c>
      <c r="M3045" s="3">
        <f>IF(Table2[[#This Row],[Delivery_Time_Days]]&gt;=7,Table2[[#This Row],[Customer_Rating]],"")</f>
        <v>1.3</v>
      </c>
      <c r="N3045" s="3" t="str">
        <f>IF(Table2[[#This Row],[Delivery_Time_Days]]&lt;7,Table2[[#This Row],[Customer_Rating]],"")</f>
        <v/>
      </c>
    </row>
    <row r="3046" spans="1:14" x14ac:dyDescent="0.3">
      <c r="A3046">
        <v>3045</v>
      </c>
      <c r="B3046">
        <v>54</v>
      </c>
      <c r="C3046" t="s">
        <v>10</v>
      </c>
      <c r="D3046" t="s">
        <v>20</v>
      </c>
      <c r="E3046" t="s">
        <v>16</v>
      </c>
      <c r="F3046" s="2">
        <v>1057.83</v>
      </c>
      <c r="G3046">
        <v>3</v>
      </c>
      <c r="H3046" s="3">
        <v>2.1</v>
      </c>
      <c r="I3046" t="s">
        <v>17</v>
      </c>
      <c r="J3046" s="1">
        <v>47606</v>
      </c>
      <c r="K3046" s="1">
        <f>Table2[[#This Row],[Order_Date]]+Table2[[#This Row],[Delivery_Time_Days]]</f>
        <v>47609</v>
      </c>
      <c r="L3046" t="str">
        <f>IF(Table2[[#This Row],[Customer_Age]]&lt;30,"Young",IF(Table2[[#This Row],[Customer_Age]]&lt;45,"Middle Age","Old"))</f>
        <v>Old</v>
      </c>
      <c r="M3046" s="3" t="str">
        <f>IF(Table2[[#This Row],[Delivery_Time_Days]]&gt;=7,Table2[[#This Row],[Customer_Rating]],"")</f>
        <v/>
      </c>
      <c r="N3046" s="3">
        <f>IF(Table2[[#This Row],[Delivery_Time_Days]]&lt;7,Table2[[#This Row],[Customer_Rating]],"")</f>
        <v>2.1</v>
      </c>
    </row>
    <row r="3047" spans="1:14" x14ac:dyDescent="0.3">
      <c r="A3047">
        <v>3046</v>
      </c>
      <c r="B3047">
        <v>67</v>
      </c>
      <c r="C3047" t="s">
        <v>10</v>
      </c>
      <c r="D3047" t="s">
        <v>11</v>
      </c>
      <c r="E3047" t="s">
        <v>24</v>
      </c>
      <c r="F3047" s="2">
        <v>205.92</v>
      </c>
      <c r="G3047">
        <v>11</v>
      </c>
      <c r="H3047" s="3">
        <v>1.1000000000000001</v>
      </c>
      <c r="I3047" t="s">
        <v>13</v>
      </c>
      <c r="J3047" s="1">
        <v>47607</v>
      </c>
      <c r="K3047" s="1">
        <f>Table2[[#This Row],[Order_Date]]+Table2[[#This Row],[Delivery_Time_Days]]</f>
        <v>47618</v>
      </c>
      <c r="L3047" t="str">
        <f>IF(Table2[[#This Row],[Customer_Age]]&lt;30,"Young",IF(Table2[[#This Row],[Customer_Age]]&lt;45,"Middle Age","Old"))</f>
        <v>Old</v>
      </c>
      <c r="M3047" s="3">
        <f>IF(Table2[[#This Row],[Delivery_Time_Days]]&gt;=7,Table2[[#This Row],[Customer_Rating]],"")</f>
        <v>1.1000000000000001</v>
      </c>
      <c r="N3047" s="3" t="str">
        <f>IF(Table2[[#This Row],[Delivery_Time_Days]]&lt;7,Table2[[#This Row],[Customer_Rating]],"")</f>
        <v/>
      </c>
    </row>
    <row r="3048" spans="1:14" x14ac:dyDescent="0.3">
      <c r="A3048">
        <v>3047</v>
      </c>
      <c r="B3048">
        <v>69</v>
      </c>
      <c r="C3048" t="s">
        <v>10</v>
      </c>
      <c r="D3048" t="s">
        <v>15</v>
      </c>
      <c r="E3048" t="s">
        <v>21</v>
      </c>
      <c r="F3048" s="2">
        <v>1491.35</v>
      </c>
      <c r="G3048">
        <v>14</v>
      </c>
      <c r="H3048" s="3">
        <v>1.9</v>
      </c>
      <c r="I3048" t="s">
        <v>17</v>
      </c>
      <c r="J3048" s="1">
        <v>47608</v>
      </c>
      <c r="K3048" s="1">
        <f>Table2[[#This Row],[Order_Date]]+Table2[[#This Row],[Delivery_Time_Days]]</f>
        <v>47622</v>
      </c>
      <c r="L3048" t="str">
        <f>IF(Table2[[#This Row],[Customer_Age]]&lt;30,"Young",IF(Table2[[#This Row],[Customer_Age]]&lt;45,"Middle Age","Old"))</f>
        <v>Old</v>
      </c>
      <c r="M3048" s="3">
        <f>IF(Table2[[#This Row],[Delivery_Time_Days]]&gt;=7,Table2[[#This Row],[Customer_Rating]],"")</f>
        <v>1.9</v>
      </c>
      <c r="N3048" s="3" t="str">
        <f>IF(Table2[[#This Row],[Delivery_Time_Days]]&lt;7,Table2[[#This Row],[Customer_Rating]],"")</f>
        <v/>
      </c>
    </row>
    <row r="3049" spans="1:14" x14ac:dyDescent="0.3">
      <c r="A3049">
        <v>3048</v>
      </c>
      <c r="B3049">
        <v>67</v>
      </c>
      <c r="C3049" t="s">
        <v>23</v>
      </c>
      <c r="D3049" t="s">
        <v>20</v>
      </c>
      <c r="E3049" t="s">
        <v>19</v>
      </c>
      <c r="F3049" s="2">
        <v>623.87</v>
      </c>
      <c r="G3049">
        <v>4</v>
      </c>
      <c r="H3049" s="3">
        <v>1.9</v>
      </c>
      <c r="I3049" t="s">
        <v>13</v>
      </c>
      <c r="J3049" s="1">
        <v>47609</v>
      </c>
      <c r="K3049" s="1">
        <f>Table2[[#This Row],[Order_Date]]+Table2[[#This Row],[Delivery_Time_Days]]</f>
        <v>47613</v>
      </c>
      <c r="L3049" t="str">
        <f>IF(Table2[[#This Row],[Customer_Age]]&lt;30,"Young",IF(Table2[[#This Row],[Customer_Age]]&lt;45,"Middle Age","Old"))</f>
        <v>Old</v>
      </c>
      <c r="M3049" s="3" t="str">
        <f>IF(Table2[[#This Row],[Delivery_Time_Days]]&gt;=7,Table2[[#This Row],[Customer_Rating]],"")</f>
        <v/>
      </c>
      <c r="N3049" s="3">
        <f>IF(Table2[[#This Row],[Delivery_Time_Days]]&lt;7,Table2[[#This Row],[Customer_Rating]],"")</f>
        <v>1.9</v>
      </c>
    </row>
    <row r="3050" spans="1:14" x14ac:dyDescent="0.3">
      <c r="A3050">
        <v>3049</v>
      </c>
      <c r="B3050">
        <v>28</v>
      </c>
      <c r="C3050" t="s">
        <v>14</v>
      </c>
      <c r="D3050" t="s">
        <v>18</v>
      </c>
      <c r="E3050" t="s">
        <v>16</v>
      </c>
      <c r="F3050" s="2">
        <v>931.68</v>
      </c>
      <c r="G3050">
        <v>8</v>
      </c>
      <c r="H3050" s="3">
        <v>2.2999999999999998</v>
      </c>
      <c r="I3050" t="s">
        <v>17</v>
      </c>
      <c r="J3050" s="1">
        <v>47610</v>
      </c>
      <c r="K3050" s="1">
        <f>Table2[[#This Row],[Order_Date]]+Table2[[#This Row],[Delivery_Time_Days]]</f>
        <v>47618</v>
      </c>
      <c r="L3050" t="str">
        <f>IF(Table2[[#This Row],[Customer_Age]]&lt;30,"Young",IF(Table2[[#This Row],[Customer_Age]]&lt;45,"Middle Age","Old"))</f>
        <v>Young</v>
      </c>
      <c r="M3050" s="3">
        <f>IF(Table2[[#This Row],[Delivery_Time_Days]]&gt;=7,Table2[[#This Row],[Customer_Rating]],"")</f>
        <v>2.2999999999999998</v>
      </c>
      <c r="N3050" s="3" t="str">
        <f>IF(Table2[[#This Row],[Delivery_Time_Days]]&lt;7,Table2[[#This Row],[Customer_Rating]],"")</f>
        <v/>
      </c>
    </row>
    <row r="3051" spans="1:14" x14ac:dyDescent="0.3">
      <c r="A3051">
        <v>3050</v>
      </c>
      <c r="B3051">
        <v>24</v>
      </c>
      <c r="C3051" t="s">
        <v>14</v>
      </c>
      <c r="D3051" t="s">
        <v>11</v>
      </c>
      <c r="E3051" t="s">
        <v>19</v>
      </c>
      <c r="F3051" s="2">
        <v>149.05000000000001</v>
      </c>
      <c r="G3051">
        <v>12</v>
      </c>
      <c r="H3051" s="3">
        <v>1.6</v>
      </c>
      <c r="I3051" t="s">
        <v>13</v>
      </c>
      <c r="J3051" s="1">
        <v>47611</v>
      </c>
      <c r="K3051" s="1">
        <f>Table2[[#This Row],[Order_Date]]+Table2[[#This Row],[Delivery_Time_Days]]</f>
        <v>47623</v>
      </c>
      <c r="L3051" t="str">
        <f>IF(Table2[[#This Row],[Customer_Age]]&lt;30,"Young",IF(Table2[[#This Row],[Customer_Age]]&lt;45,"Middle Age","Old"))</f>
        <v>Young</v>
      </c>
      <c r="M3051" s="3">
        <f>IF(Table2[[#This Row],[Delivery_Time_Days]]&gt;=7,Table2[[#This Row],[Customer_Rating]],"")</f>
        <v>1.6</v>
      </c>
      <c r="N3051" s="3" t="str">
        <f>IF(Table2[[#This Row],[Delivery_Time_Days]]&lt;7,Table2[[#This Row],[Customer_Rating]],"")</f>
        <v/>
      </c>
    </row>
    <row r="3052" spans="1:14" x14ac:dyDescent="0.3">
      <c r="A3052">
        <v>3051</v>
      </c>
      <c r="B3052">
        <v>44</v>
      </c>
      <c r="C3052" t="s">
        <v>14</v>
      </c>
      <c r="D3052" t="s">
        <v>22</v>
      </c>
      <c r="E3052" t="s">
        <v>12</v>
      </c>
      <c r="F3052" s="2">
        <v>1366.79</v>
      </c>
      <c r="G3052">
        <v>10</v>
      </c>
      <c r="H3052" s="3">
        <v>1.5</v>
      </c>
      <c r="I3052" t="s">
        <v>17</v>
      </c>
      <c r="J3052" s="1">
        <v>47612</v>
      </c>
      <c r="K3052" s="1">
        <f>Table2[[#This Row],[Order_Date]]+Table2[[#This Row],[Delivery_Time_Days]]</f>
        <v>47622</v>
      </c>
      <c r="L3052" t="str">
        <f>IF(Table2[[#This Row],[Customer_Age]]&lt;30,"Young",IF(Table2[[#This Row],[Customer_Age]]&lt;45,"Middle Age","Old"))</f>
        <v>Middle Age</v>
      </c>
      <c r="M3052" s="3">
        <f>IF(Table2[[#This Row],[Delivery_Time_Days]]&gt;=7,Table2[[#This Row],[Customer_Rating]],"")</f>
        <v>1.5</v>
      </c>
      <c r="N3052" s="3" t="str">
        <f>IF(Table2[[#This Row],[Delivery_Time_Days]]&lt;7,Table2[[#This Row],[Customer_Rating]],"")</f>
        <v/>
      </c>
    </row>
    <row r="3053" spans="1:14" x14ac:dyDescent="0.3">
      <c r="A3053">
        <v>3052</v>
      </c>
      <c r="B3053">
        <v>53</v>
      </c>
      <c r="C3053" t="s">
        <v>14</v>
      </c>
      <c r="D3053" t="s">
        <v>25</v>
      </c>
      <c r="E3053" t="s">
        <v>24</v>
      </c>
      <c r="F3053" s="2">
        <v>867.13</v>
      </c>
      <c r="G3053">
        <v>1</v>
      </c>
      <c r="H3053" s="3">
        <v>2.7</v>
      </c>
      <c r="I3053" t="s">
        <v>17</v>
      </c>
      <c r="J3053" s="1">
        <v>47613</v>
      </c>
      <c r="K3053" s="1">
        <f>Table2[[#This Row],[Order_Date]]+Table2[[#This Row],[Delivery_Time_Days]]</f>
        <v>47614</v>
      </c>
      <c r="L3053" t="str">
        <f>IF(Table2[[#This Row],[Customer_Age]]&lt;30,"Young",IF(Table2[[#This Row],[Customer_Age]]&lt;45,"Middle Age","Old"))</f>
        <v>Old</v>
      </c>
      <c r="M3053" s="3" t="str">
        <f>IF(Table2[[#This Row],[Delivery_Time_Days]]&gt;=7,Table2[[#This Row],[Customer_Rating]],"")</f>
        <v/>
      </c>
      <c r="N3053" s="3">
        <f>IF(Table2[[#This Row],[Delivery_Time_Days]]&lt;7,Table2[[#This Row],[Customer_Rating]],"")</f>
        <v>2.7</v>
      </c>
    </row>
    <row r="3054" spans="1:14" x14ac:dyDescent="0.3">
      <c r="A3054">
        <v>3053</v>
      </c>
      <c r="B3054">
        <v>54</v>
      </c>
      <c r="C3054" t="s">
        <v>23</v>
      </c>
      <c r="D3054" t="s">
        <v>15</v>
      </c>
      <c r="E3054" t="s">
        <v>12</v>
      </c>
      <c r="F3054" s="2">
        <v>812.93</v>
      </c>
      <c r="G3054">
        <v>6</v>
      </c>
      <c r="H3054" s="3">
        <v>2.8</v>
      </c>
      <c r="I3054" t="s">
        <v>13</v>
      </c>
      <c r="J3054" s="1">
        <v>47614</v>
      </c>
      <c r="K3054" s="1">
        <f>Table2[[#This Row],[Order_Date]]+Table2[[#This Row],[Delivery_Time_Days]]</f>
        <v>47620</v>
      </c>
      <c r="L3054" t="str">
        <f>IF(Table2[[#This Row],[Customer_Age]]&lt;30,"Young",IF(Table2[[#This Row],[Customer_Age]]&lt;45,"Middle Age","Old"))</f>
        <v>Old</v>
      </c>
      <c r="M3054" s="3" t="str">
        <f>IF(Table2[[#This Row],[Delivery_Time_Days]]&gt;=7,Table2[[#This Row],[Customer_Rating]],"")</f>
        <v/>
      </c>
      <c r="N3054" s="3">
        <f>IF(Table2[[#This Row],[Delivery_Time_Days]]&lt;7,Table2[[#This Row],[Customer_Rating]],"")</f>
        <v>2.8</v>
      </c>
    </row>
    <row r="3055" spans="1:14" x14ac:dyDescent="0.3">
      <c r="A3055">
        <v>3054</v>
      </c>
      <c r="B3055">
        <v>51</v>
      </c>
      <c r="C3055" t="s">
        <v>14</v>
      </c>
      <c r="D3055" t="s">
        <v>11</v>
      </c>
      <c r="E3055" t="s">
        <v>24</v>
      </c>
      <c r="F3055" s="2">
        <v>229.37</v>
      </c>
      <c r="G3055">
        <v>9</v>
      </c>
      <c r="H3055" s="3">
        <v>4.3</v>
      </c>
      <c r="I3055" t="s">
        <v>13</v>
      </c>
      <c r="J3055" s="1">
        <v>47615</v>
      </c>
      <c r="K3055" s="1">
        <f>Table2[[#This Row],[Order_Date]]+Table2[[#This Row],[Delivery_Time_Days]]</f>
        <v>47624</v>
      </c>
      <c r="L3055" t="str">
        <f>IF(Table2[[#This Row],[Customer_Age]]&lt;30,"Young",IF(Table2[[#This Row],[Customer_Age]]&lt;45,"Middle Age","Old"))</f>
        <v>Old</v>
      </c>
      <c r="M3055" s="3">
        <f>IF(Table2[[#This Row],[Delivery_Time_Days]]&gt;=7,Table2[[#This Row],[Customer_Rating]],"")</f>
        <v>4.3</v>
      </c>
      <c r="N3055" s="3" t="str">
        <f>IF(Table2[[#This Row],[Delivery_Time_Days]]&lt;7,Table2[[#This Row],[Customer_Rating]],"")</f>
        <v/>
      </c>
    </row>
    <row r="3056" spans="1:14" x14ac:dyDescent="0.3">
      <c r="A3056">
        <v>3055</v>
      </c>
      <c r="B3056">
        <v>56</v>
      </c>
      <c r="C3056" t="s">
        <v>23</v>
      </c>
      <c r="D3056" t="s">
        <v>15</v>
      </c>
      <c r="E3056" t="s">
        <v>16</v>
      </c>
      <c r="F3056" s="2">
        <v>1230.22</v>
      </c>
      <c r="G3056">
        <v>8</v>
      </c>
      <c r="H3056" s="3">
        <v>1.9</v>
      </c>
      <c r="I3056" t="s">
        <v>13</v>
      </c>
      <c r="J3056" s="1">
        <v>47616</v>
      </c>
      <c r="K3056" s="1">
        <f>Table2[[#This Row],[Order_Date]]+Table2[[#This Row],[Delivery_Time_Days]]</f>
        <v>47624</v>
      </c>
      <c r="L3056" t="str">
        <f>IF(Table2[[#This Row],[Customer_Age]]&lt;30,"Young",IF(Table2[[#This Row],[Customer_Age]]&lt;45,"Middle Age","Old"))</f>
        <v>Old</v>
      </c>
      <c r="M3056" s="3">
        <f>IF(Table2[[#This Row],[Delivery_Time_Days]]&gt;=7,Table2[[#This Row],[Customer_Rating]],"")</f>
        <v>1.9</v>
      </c>
      <c r="N3056" s="3" t="str">
        <f>IF(Table2[[#This Row],[Delivery_Time_Days]]&lt;7,Table2[[#This Row],[Customer_Rating]],"")</f>
        <v/>
      </c>
    </row>
    <row r="3057" spans="1:14" x14ac:dyDescent="0.3">
      <c r="A3057">
        <v>3056</v>
      </c>
      <c r="B3057">
        <v>36</v>
      </c>
      <c r="C3057" t="s">
        <v>23</v>
      </c>
      <c r="D3057" t="s">
        <v>25</v>
      </c>
      <c r="E3057" t="s">
        <v>16</v>
      </c>
      <c r="F3057" s="2">
        <v>1160.48</v>
      </c>
      <c r="G3057">
        <v>12</v>
      </c>
      <c r="H3057" s="3">
        <v>2.7</v>
      </c>
      <c r="I3057" t="s">
        <v>17</v>
      </c>
      <c r="J3057" s="1">
        <v>47617</v>
      </c>
      <c r="K3057" s="1">
        <f>Table2[[#This Row],[Order_Date]]+Table2[[#This Row],[Delivery_Time_Days]]</f>
        <v>47629</v>
      </c>
      <c r="L3057" t="str">
        <f>IF(Table2[[#This Row],[Customer_Age]]&lt;30,"Young",IF(Table2[[#This Row],[Customer_Age]]&lt;45,"Middle Age","Old"))</f>
        <v>Middle Age</v>
      </c>
      <c r="M3057" s="3">
        <f>IF(Table2[[#This Row],[Delivery_Time_Days]]&gt;=7,Table2[[#This Row],[Customer_Rating]],"")</f>
        <v>2.7</v>
      </c>
      <c r="N3057" s="3" t="str">
        <f>IF(Table2[[#This Row],[Delivery_Time_Days]]&lt;7,Table2[[#This Row],[Customer_Rating]],"")</f>
        <v/>
      </c>
    </row>
    <row r="3058" spans="1:14" x14ac:dyDescent="0.3">
      <c r="A3058">
        <v>3057</v>
      </c>
      <c r="B3058">
        <v>57</v>
      </c>
      <c r="C3058" t="s">
        <v>14</v>
      </c>
      <c r="D3058" t="s">
        <v>15</v>
      </c>
      <c r="E3058" t="s">
        <v>12</v>
      </c>
      <c r="F3058" s="2">
        <v>123.13</v>
      </c>
      <c r="G3058">
        <v>2</v>
      </c>
      <c r="H3058" s="3">
        <v>2.4</v>
      </c>
      <c r="I3058" t="s">
        <v>17</v>
      </c>
      <c r="J3058" s="1">
        <v>47618</v>
      </c>
      <c r="K3058" s="1">
        <f>Table2[[#This Row],[Order_Date]]+Table2[[#This Row],[Delivery_Time_Days]]</f>
        <v>47620</v>
      </c>
      <c r="L3058" t="str">
        <f>IF(Table2[[#This Row],[Customer_Age]]&lt;30,"Young",IF(Table2[[#This Row],[Customer_Age]]&lt;45,"Middle Age","Old"))</f>
        <v>Old</v>
      </c>
      <c r="M3058" s="3" t="str">
        <f>IF(Table2[[#This Row],[Delivery_Time_Days]]&gt;=7,Table2[[#This Row],[Customer_Rating]],"")</f>
        <v/>
      </c>
      <c r="N3058" s="3">
        <f>IF(Table2[[#This Row],[Delivery_Time_Days]]&lt;7,Table2[[#This Row],[Customer_Rating]],"")</f>
        <v>2.4</v>
      </c>
    </row>
    <row r="3059" spans="1:14" x14ac:dyDescent="0.3">
      <c r="A3059">
        <v>3058</v>
      </c>
      <c r="B3059">
        <v>40</v>
      </c>
      <c r="C3059" t="s">
        <v>14</v>
      </c>
      <c r="D3059" t="s">
        <v>22</v>
      </c>
      <c r="E3059" t="s">
        <v>16</v>
      </c>
      <c r="F3059" s="2">
        <v>809.45</v>
      </c>
      <c r="G3059">
        <v>3</v>
      </c>
      <c r="H3059" s="3">
        <v>4.4000000000000004</v>
      </c>
      <c r="I3059" t="s">
        <v>13</v>
      </c>
      <c r="J3059" s="1">
        <v>47619</v>
      </c>
      <c r="K3059" s="1">
        <f>Table2[[#This Row],[Order_Date]]+Table2[[#This Row],[Delivery_Time_Days]]</f>
        <v>47622</v>
      </c>
      <c r="L3059" t="str">
        <f>IF(Table2[[#This Row],[Customer_Age]]&lt;30,"Young",IF(Table2[[#This Row],[Customer_Age]]&lt;45,"Middle Age","Old"))</f>
        <v>Middle Age</v>
      </c>
      <c r="M3059" s="3" t="str">
        <f>IF(Table2[[#This Row],[Delivery_Time_Days]]&gt;=7,Table2[[#This Row],[Customer_Rating]],"")</f>
        <v/>
      </c>
      <c r="N3059" s="3">
        <f>IF(Table2[[#This Row],[Delivery_Time_Days]]&lt;7,Table2[[#This Row],[Customer_Rating]],"")</f>
        <v>4.4000000000000004</v>
      </c>
    </row>
    <row r="3060" spans="1:14" x14ac:dyDescent="0.3">
      <c r="A3060">
        <v>3059</v>
      </c>
      <c r="B3060">
        <v>55</v>
      </c>
      <c r="C3060" t="s">
        <v>23</v>
      </c>
      <c r="D3060" t="s">
        <v>15</v>
      </c>
      <c r="E3060" t="s">
        <v>21</v>
      </c>
      <c r="F3060" s="2">
        <v>494.28</v>
      </c>
      <c r="G3060">
        <v>1</v>
      </c>
      <c r="H3060" s="3">
        <v>4</v>
      </c>
      <c r="I3060" t="s">
        <v>13</v>
      </c>
      <c r="J3060" s="1">
        <v>47620</v>
      </c>
      <c r="K3060" s="1">
        <f>Table2[[#This Row],[Order_Date]]+Table2[[#This Row],[Delivery_Time_Days]]</f>
        <v>47621</v>
      </c>
      <c r="L3060" t="str">
        <f>IF(Table2[[#This Row],[Customer_Age]]&lt;30,"Young",IF(Table2[[#This Row],[Customer_Age]]&lt;45,"Middle Age","Old"))</f>
        <v>Old</v>
      </c>
      <c r="M3060" s="3" t="str">
        <f>IF(Table2[[#This Row],[Delivery_Time_Days]]&gt;=7,Table2[[#This Row],[Customer_Rating]],"")</f>
        <v/>
      </c>
      <c r="N3060" s="3">
        <f>IF(Table2[[#This Row],[Delivery_Time_Days]]&lt;7,Table2[[#This Row],[Customer_Rating]],"")</f>
        <v>4</v>
      </c>
    </row>
    <row r="3061" spans="1:14" x14ac:dyDescent="0.3">
      <c r="A3061">
        <v>3060</v>
      </c>
      <c r="B3061">
        <v>32</v>
      </c>
      <c r="C3061" t="s">
        <v>23</v>
      </c>
      <c r="D3061" t="s">
        <v>25</v>
      </c>
      <c r="E3061" t="s">
        <v>21</v>
      </c>
      <c r="F3061" s="2">
        <v>754.14</v>
      </c>
      <c r="G3061">
        <v>7</v>
      </c>
      <c r="H3061" s="3">
        <v>3.3</v>
      </c>
      <c r="I3061" t="s">
        <v>17</v>
      </c>
      <c r="J3061" s="1">
        <v>47621</v>
      </c>
      <c r="K3061" s="1">
        <f>Table2[[#This Row],[Order_Date]]+Table2[[#This Row],[Delivery_Time_Days]]</f>
        <v>47628</v>
      </c>
      <c r="L3061" t="str">
        <f>IF(Table2[[#This Row],[Customer_Age]]&lt;30,"Young",IF(Table2[[#This Row],[Customer_Age]]&lt;45,"Middle Age","Old"))</f>
        <v>Middle Age</v>
      </c>
      <c r="M3061" s="3">
        <f>IF(Table2[[#This Row],[Delivery_Time_Days]]&gt;=7,Table2[[#This Row],[Customer_Rating]],"")</f>
        <v>3.3</v>
      </c>
      <c r="N3061" s="3" t="str">
        <f>IF(Table2[[#This Row],[Delivery_Time_Days]]&lt;7,Table2[[#This Row],[Customer_Rating]],"")</f>
        <v/>
      </c>
    </row>
    <row r="3062" spans="1:14" x14ac:dyDescent="0.3">
      <c r="A3062">
        <v>3061</v>
      </c>
      <c r="B3062">
        <v>19</v>
      </c>
      <c r="C3062" t="s">
        <v>23</v>
      </c>
      <c r="D3062" t="s">
        <v>15</v>
      </c>
      <c r="E3062" t="s">
        <v>19</v>
      </c>
      <c r="F3062" s="2">
        <v>460.72</v>
      </c>
      <c r="G3062">
        <v>7</v>
      </c>
      <c r="H3062" s="3">
        <v>1.3</v>
      </c>
      <c r="I3062" t="s">
        <v>17</v>
      </c>
      <c r="J3062" s="1">
        <v>47622</v>
      </c>
      <c r="K3062" s="1">
        <f>Table2[[#This Row],[Order_Date]]+Table2[[#This Row],[Delivery_Time_Days]]</f>
        <v>47629</v>
      </c>
      <c r="L3062" t="str">
        <f>IF(Table2[[#This Row],[Customer_Age]]&lt;30,"Young",IF(Table2[[#This Row],[Customer_Age]]&lt;45,"Middle Age","Old"))</f>
        <v>Young</v>
      </c>
      <c r="M3062" s="3">
        <f>IF(Table2[[#This Row],[Delivery_Time_Days]]&gt;=7,Table2[[#This Row],[Customer_Rating]],"")</f>
        <v>1.3</v>
      </c>
      <c r="N3062" s="3" t="str">
        <f>IF(Table2[[#This Row],[Delivery_Time_Days]]&lt;7,Table2[[#This Row],[Customer_Rating]],"")</f>
        <v/>
      </c>
    </row>
    <row r="3063" spans="1:14" x14ac:dyDescent="0.3">
      <c r="A3063">
        <v>3062</v>
      </c>
      <c r="B3063">
        <v>45</v>
      </c>
      <c r="C3063" t="s">
        <v>10</v>
      </c>
      <c r="D3063" t="s">
        <v>11</v>
      </c>
      <c r="E3063" t="s">
        <v>12</v>
      </c>
      <c r="F3063" s="2">
        <v>278.63</v>
      </c>
      <c r="G3063">
        <v>3</v>
      </c>
      <c r="H3063" s="3">
        <v>4</v>
      </c>
      <c r="I3063" t="s">
        <v>17</v>
      </c>
      <c r="J3063" s="1">
        <v>47623</v>
      </c>
      <c r="K3063" s="1">
        <f>Table2[[#This Row],[Order_Date]]+Table2[[#This Row],[Delivery_Time_Days]]</f>
        <v>47626</v>
      </c>
      <c r="L3063" t="str">
        <f>IF(Table2[[#This Row],[Customer_Age]]&lt;30,"Young",IF(Table2[[#This Row],[Customer_Age]]&lt;45,"Middle Age","Old"))</f>
        <v>Old</v>
      </c>
      <c r="M3063" s="3" t="str">
        <f>IF(Table2[[#This Row],[Delivery_Time_Days]]&gt;=7,Table2[[#This Row],[Customer_Rating]],"")</f>
        <v/>
      </c>
      <c r="N3063" s="3">
        <f>IF(Table2[[#This Row],[Delivery_Time_Days]]&lt;7,Table2[[#This Row],[Customer_Rating]],"")</f>
        <v>4</v>
      </c>
    </row>
    <row r="3064" spans="1:14" x14ac:dyDescent="0.3">
      <c r="A3064">
        <v>3063</v>
      </c>
      <c r="B3064">
        <v>44</v>
      </c>
      <c r="C3064" t="s">
        <v>23</v>
      </c>
      <c r="D3064" t="s">
        <v>22</v>
      </c>
      <c r="E3064" t="s">
        <v>24</v>
      </c>
      <c r="F3064" s="2">
        <v>1102.8800000000001</v>
      </c>
      <c r="G3064">
        <v>14</v>
      </c>
      <c r="H3064" s="3">
        <v>4.9000000000000004</v>
      </c>
      <c r="I3064" t="s">
        <v>17</v>
      </c>
      <c r="J3064" s="1">
        <v>47624</v>
      </c>
      <c r="K3064" s="1">
        <f>Table2[[#This Row],[Order_Date]]+Table2[[#This Row],[Delivery_Time_Days]]</f>
        <v>47638</v>
      </c>
      <c r="L3064" t="str">
        <f>IF(Table2[[#This Row],[Customer_Age]]&lt;30,"Young",IF(Table2[[#This Row],[Customer_Age]]&lt;45,"Middle Age","Old"))</f>
        <v>Middle Age</v>
      </c>
      <c r="M3064" s="3">
        <f>IF(Table2[[#This Row],[Delivery_Time_Days]]&gt;=7,Table2[[#This Row],[Customer_Rating]],"")</f>
        <v>4.9000000000000004</v>
      </c>
      <c r="N3064" s="3" t="str">
        <f>IF(Table2[[#This Row],[Delivery_Time_Days]]&lt;7,Table2[[#This Row],[Customer_Rating]],"")</f>
        <v/>
      </c>
    </row>
    <row r="3065" spans="1:14" x14ac:dyDescent="0.3">
      <c r="A3065">
        <v>3064</v>
      </c>
      <c r="B3065">
        <v>38</v>
      </c>
      <c r="C3065" t="s">
        <v>10</v>
      </c>
      <c r="D3065" t="s">
        <v>18</v>
      </c>
      <c r="E3065" t="s">
        <v>21</v>
      </c>
      <c r="F3065" s="2">
        <v>407.98</v>
      </c>
      <c r="G3065">
        <v>14</v>
      </c>
      <c r="H3065" s="3">
        <v>2.4</v>
      </c>
      <c r="I3065" t="s">
        <v>13</v>
      </c>
      <c r="J3065" s="1">
        <v>47625</v>
      </c>
      <c r="K3065" s="1">
        <f>Table2[[#This Row],[Order_Date]]+Table2[[#This Row],[Delivery_Time_Days]]</f>
        <v>47639</v>
      </c>
      <c r="L3065" t="str">
        <f>IF(Table2[[#This Row],[Customer_Age]]&lt;30,"Young",IF(Table2[[#This Row],[Customer_Age]]&lt;45,"Middle Age","Old"))</f>
        <v>Middle Age</v>
      </c>
      <c r="M3065" s="3">
        <f>IF(Table2[[#This Row],[Delivery_Time_Days]]&gt;=7,Table2[[#This Row],[Customer_Rating]],"")</f>
        <v>2.4</v>
      </c>
      <c r="N3065" s="3" t="str">
        <f>IF(Table2[[#This Row],[Delivery_Time_Days]]&lt;7,Table2[[#This Row],[Customer_Rating]],"")</f>
        <v/>
      </c>
    </row>
    <row r="3066" spans="1:14" x14ac:dyDescent="0.3">
      <c r="A3066">
        <v>3065</v>
      </c>
      <c r="B3066">
        <v>61</v>
      </c>
      <c r="C3066" t="s">
        <v>14</v>
      </c>
      <c r="D3066" t="s">
        <v>11</v>
      </c>
      <c r="E3066" t="s">
        <v>16</v>
      </c>
      <c r="F3066" s="2">
        <v>825.58</v>
      </c>
      <c r="G3066">
        <v>5</v>
      </c>
      <c r="H3066" s="3">
        <v>4.8</v>
      </c>
      <c r="I3066" t="s">
        <v>17</v>
      </c>
      <c r="J3066" s="1">
        <v>47626</v>
      </c>
      <c r="K3066" s="1">
        <f>Table2[[#This Row],[Order_Date]]+Table2[[#This Row],[Delivery_Time_Days]]</f>
        <v>47631</v>
      </c>
      <c r="L3066" t="str">
        <f>IF(Table2[[#This Row],[Customer_Age]]&lt;30,"Young",IF(Table2[[#This Row],[Customer_Age]]&lt;45,"Middle Age","Old"))</f>
        <v>Old</v>
      </c>
      <c r="M3066" s="3" t="str">
        <f>IF(Table2[[#This Row],[Delivery_Time_Days]]&gt;=7,Table2[[#This Row],[Customer_Rating]],"")</f>
        <v/>
      </c>
      <c r="N3066" s="3">
        <f>IF(Table2[[#This Row],[Delivery_Time_Days]]&lt;7,Table2[[#This Row],[Customer_Rating]],"")</f>
        <v>4.8</v>
      </c>
    </row>
    <row r="3067" spans="1:14" x14ac:dyDescent="0.3">
      <c r="A3067">
        <v>3066</v>
      </c>
      <c r="B3067">
        <v>28</v>
      </c>
      <c r="C3067" t="s">
        <v>23</v>
      </c>
      <c r="D3067" t="s">
        <v>11</v>
      </c>
      <c r="E3067" t="s">
        <v>21</v>
      </c>
      <c r="F3067" s="2">
        <v>146.72999999999999</v>
      </c>
      <c r="G3067">
        <v>1</v>
      </c>
      <c r="H3067" s="3">
        <v>2.5</v>
      </c>
      <c r="I3067" t="s">
        <v>13</v>
      </c>
      <c r="J3067" s="1">
        <v>47627</v>
      </c>
      <c r="K3067" s="1">
        <f>Table2[[#This Row],[Order_Date]]+Table2[[#This Row],[Delivery_Time_Days]]</f>
        <v>47628</v>
      </c>
      <c r="L3067" t="str">
        <f>IF(Table2[[#This Row],[Customer_Age]]&lt;30,"Young",IF(Table2[[#This Row],[Customer_Age]]&lt;45,"Middle Age","Old"))</f>
        <v>Young</v>
      </c>
      <c r="M3067" s="3" t="str">
        <f>IF(Table2[[#This Row],[Delivery_Time_Days]]&gt;=7,Table2[[#This Row],[Customer_Rating]],"")</f>
        <v/>
      </c>
      <c r="N3067" s="3">
        <f>IF(Table2[[#This Row],[Delivery_Time_Days]]&lt;7,Table2[[#This Row],[Customer_Rating]],"")</f>
        <v>2.5</v>
      </c>
    </row>
    <row r="3068" spans="1:14" x14ac:dyDescent="0.3">
      <c r="A3068">
        <v>3067</v>
      </c>
      <c r="B3068">
        <v>37</v>
      </c>
      <c r="C3068" t="s">
        <v>23</v>
      </c>
      <c r="D3068" t="s">
        <v>25</v>
      </c>
      <c r="E3068" t="s">
        <v>16</v>
      </c>
      <c r="F3068" s="2">
        <v>1297.05</v>
      </c>
      <c r="G3068">
        <v>13</v>
      </c>
      <c r="H3068" s="3">
        <v>3.8</v>
      </c>
      <c r="I3068" t="s">
        <v>13</v>
      </c>
      <c r="J3068" s="1">
        <v>47628</v>
      </c>
      <c r="K3068" s="1">
        <f>Table2[[#This Row],[Order_Date]]+Table2[[#This Row],[Delivery_Time_Days]]</f>
        <v>47641</v>
      </c>
      <c r="L3068" t="str">
        <f>IF(Table2[[#This Row],[Customer_Age]]&lt;30,"Young",IF(Table2[[#This Row],[Customer_Age]]&lt;45,"Middle Age","Old"))</f>
        <v>Middle Age</v>
      </c>
      <c r="M3068" s="3">
        <f>IF(Table2[[#This Row],[Delivery_Time_Days]]&gt;=7,Table2[[#This Row],[Customer_Rating]],"")</f>
        <v>3.8</v>
      </c>
      <c r="N3068" s="3" t="str">
        <f>IF(Table2[[#This Row],[Delivery_Time_Days]]&lt;7,Table2[[#This Row],[Customer_Rating]],"")</f>
        <v/>
      </c>
    </row>
    <row r="3069" spans="1:14" x14ac:dyDescent="0.3">
      <c r="A3069">
        <v>3068</v>
      </c>
      <c r="B3069">
        <v>35</v>
      </c>
      <c r="C3069" t="s">
        <v>14</v>
      </c>
      <c r="D3069" t="s">
        <v>11</v>
      </c>
      <c r="E3069" t="s">
        <v>16</v>
      </c>
      <c r="F3069" s="2">
        <v>1049.1099999999999</v>
      </c>
      <c r="G3069">
        <v>2</v>
      </c>
      <c r="H3069" s="3">
        <v>1.2</v>
      </c>
      <c r="I3069" t="s">
        <v>17</v>
      </c>
      <c r="J3069" s="1">
        <v>47629</v>
      </c>
      <c r="K3069" s="1">
        <f>Table2[[#This Row],[Order_Date]]+Table2[[#This Row],[Delivery_Time_Days]]</f>
        <v>47631</v>
      </c>
      <c r="L3069" t="str">
        <f>IF(Table2[[#This Row],[Customer_Age]]&lt;30,"Young",IF(Table2[[#This Row],[Customer_Age]]&lt;45,"Middle Age","Old"))</f>
        <v>Middle Age</v>
      </c>
      <c r="M3069" s="3" t="str">
        <f>IF(Table2[[#This Row],[Delivery_Time_Days]]&gt;=7,Table2[[#This Row],[Customer_Rating]],"")</f>
        <v/>
      </c>
      <c r="N3069" s="3">
        <f>IF(Table2[[#This Row],[Delivery_Time_Days]]&lt;7,Table2[[#This Row],[Customer_Rating]],"")</f>
        <v>1.2</v>
      </c>
    </row>
    <row r="3070" spans="1:14" x14ac:dyDescent="0.3">
      <c r="A3070">
        <v>3069</v>
      </c>
      <c r="B3070">
        <v>31</v>
      </c>
      <c r="C3070" t="s">
        <v>14</v>
      </c>
      <c r="D3070" t="s">
        <v>25</v>
      </c>
      <c r="E3070" t="s">
        <v>16</v>
      </c>
      <c r="F3070" s="2">
        <v>168.45</v>
      </c>
      <c r="G3070">
        <v>4</v>
      </c>
      <c r="H3070" s="3">
        <v>4.5</v>
      </c>
      <c r="I3070" t="s">
        <v>13</v>
      </c>
      <c r="J3070" s="1">
        <v>47630</v>
      </c>
      <c r="K3070" s="1">
        <f>Table2[[#This Row],[Order_Date]]+Table2[[#This Row],[Delivery_Time_Days]]</f>
        <v>47634</v>
      </c>
      <c r="L3070" t="str">
        <f>IF(Table2[[#This Row],[Customer_Age]]&lt;30,"Young",IF(Table2[[#This Row],[Customer_Age]]&lt;45,"Middle Age","Old"))</f>
        <v>Middle Age</v>
      </c>
      <c r="M3070" s="3" t="str">
        <f>IF(Table2[[#This Row],[Delivery_Time_Days]]&gt;=7,Table2[[#This Row],[Customer_Rating]],"")</f>
        <v/>
      </c>
      <c r="N3070" s="3">
        <f>IF(Table2[[#This Row],[Delivery_Time_Days]]&lt;7,Table2[[#This Row],[Customer_Rating]],"")</f>
        <v>4.5</v>
      </c>
    </row>
    <row r="3071" spans="1:14" x14ac:dyDescent="0.3">
      <c r="A3071">
        <v>3070</v>
      </c>
      <c r="B3071">
        <v>50</v>
      </c>
      <c r="C3071" t="s">
        <v>10</v>
      </c>
      <c r="D3071" t="s">
        <v>18</v>
      </c>
      <c r="E3071" t="s">
        <v>21</v>
      </c>
      <c r="F3071" s="2">
        <v>1218.78</v>
      </c>
      <c r="G3071">
        <v>7</v>
      </c>
      <c r="H3071" s="3">
        <v>1.8</v>
      </c>
      <c r="I3071" t="s">
        <v>17</v>
      </c>
      <c r="J3071" s="1">
        <v>47631</v>
      </c>
      <c r="K3071" s="1">
        <f>Table2[[#This Row],[Order_Date]]+Table2[[#This Row],[Delivery_Time_Days]]</f>
        <v>47638</v>
      </c>
      <c r="L3071" t="str">
        <f>IF(Table2[[#This Row],[Customer_Age]]&lt;30,"Young",IF(Table2[[#This Row],[Customer_Age]]&lt;45,"Middle Age","Old"))</f>
        <v>Old</v>
      </c>
      <c r="M3071" s="3">
        <f>IF(Table2[[#This Row],[Delivery_Time_Days]]&gt;=7,Table2[[#This Row],[Customer_Rating]],"")</f>
        <v>1.8</v>
      </c>
      <c r="N3071" s="3" t="str">
        <f>IF(Table2[[#This Row],[Delivery_Time_Days]]&lt;7,Table2[[#This Row],[Customer_Rating]],"")</f>
        <v/>
      </c>
    </row>
    <row r="3072" spans="1:14" x14ac:dyDescent="0.3">
      <c r="A3072">
        <v>3071</v>
      </c>
      <c r="B3072">
        <v>44</v>
      </c>
      <c r="C3072" t="s">
        <v>14</v>
      </c>
      <c r="D3072" t="s">
        <v>18</v>
      </c>
      <c r="E3072" t="s">
        <v>24</v>
      </c>
      <c r="F3072" s="2">
        <v>1004.96</v>
      </c>
      <c r="G3072">
        <v>3</v>
      </c>
      <c r="H3072" s="3">
        <v>2.2999999999999998</v>
      </c>
      <c r="I3072" t="s">
        <v>17</v>
      </c>
      <c r="J3072" s="1">
        <v>47632</v>
      </c>
      <c r="K3072" s="1">
        <f>Table2[[#This Row],[Order_Date]]+Table2[[#This Row],[Delivery_Time_Days]]</f>
        <v>47635</v>
      </c>
      <c r="L3072" t="str">
        <f>IF(Table2[[#This Row],[Customer_Age]]&lt;30,"Young",IF(Table2[[#This Row],[Customer_Age]]&lt;45,"Middle Age","Old"))</f>
        <v>Middle Age</v>
      </c>
      <c r="M3072" s="3" t="str">
        <f>IF(Table2[[#This Row],[Delivery_Time_Days]]&gt;=7,Table2[[#This Row],[Customer_Rating]],"")</f>
        <v/>
      </c>
      <c r="N3072" s="3">
        <f>IF(Table2[[#This Row],[Delivery_Time_Days]]&lt;7,Table2[[#This Row],[Customer_Rating]],"")</f>
        <v>2.2999999999999998</v>
      </c>
    </row>
    <row r="3073" spans="1:14" x14ac:dyDescent="0.3">
      <c r="A3073">
        <v>3072</v>
      </c>
      <c r="B3073">
        <v>53</v>
      </c>
      <c r="C3073" t="s">
        <v>14</v>
      </c>
      <c r="D3073" t="s">
        <v>11</v>
      </c>
      <c r="E3073" t="s">
        <v>24</v>
      </c>
      <c r="F3073" s="2">
        <v>1146.56</v>
      </c>
      <c r="G3073">
        <v>8</v>
      </c>
      <c r="H3073" s="3">
        <v>3.6</v>
      </c>
      <c r="I3073" t="s">
        <v>13</v>
      </c>
      <c r="J3073" s="1">
        <v>47633</v>
      </c>
      <c r="K3073" s="1">
        <f>Table2[[#This Row],[Order_Date]]+Table2[[#This Row],[Delivery_Time_Days]]</f>
        <v>47641</v>
      </c>
      <c r="L3073" t="str">
        <f>IF(Table2[[#This Row],[Customer_Age]]&lt;30,"Young",IF(Table2[[#This Row],[Customer_Age]]&lt;45,"Middle Age","Old"))</f>
        <v>Old</v>
      </c>
      <c r="M3073" s="3">
        <f>IF(Table2[[#This Row],[Delivery_Time_Days]]&gt;=7,Table2[[#This Row],[Customer_Rating]],"")</f>
        <v>3.6</v>
      </c>
      <c r="N3073" s="3" t="str">
        <f>IF(Table2[[#This Row],[Delivery_Time_Days]]&lt;7,Table2[[#This Row],[Customer_Rating]],"")</f>
        <v/>
      </c>
    </row>
    <row r="3074" spans="1:14" x14ac:dyDescent="0.3">
      <c r="A3074">
        <v>3073</v>
      </c>
      <c r="B3074">
        <v>24</v>
      </c>
      <c r="C3074" t="s">
        <v>14</v>
      </c>
      <c r="D3074" t="s">
        <v>20</v>
      </c>
      <c r="E3074" t="s">
        <v>19</v>
      </c>
      <c r="F3074" s="2">
        <v>578.78</v>
      </c>
      <c r="G3074">
        <v>4</v>
      </c>
      <c r="H3074" s="3">
        <v>1.4</v>
      </c>
      <c r="I3074" t="s">
        <v>13</v>
      </c>
      <c r="J3074" s="1">
        <v>47634</v>
      </c>
      <c r="K3074" s="1">
        <f>Table2[[#This Row],[Order_Date]]+Table2[[#This Row],[Delivery_Time_Days]]</f>
        <v>47638</v>
      </c>
      <c r="L3074" t="str">
        <f>IF(Table2[[#This Row],[Customer_Age]]&lt;30,"Young",IF(Table2[[#This Row],[Customer_Age]]&lt;45,"Middle Age","Old"))</f>
        <v>Young</v>
      </c>
      <c r="M3074" s="3" t="str">
        <f>IF(Table2[[#This Row],[Delivery_Time_Days]]&gt;=7,Table2[[#This Row],[Customer_Rating]],"")</f>
        <v/>
      </c>
      <c r="N3074" s="3">
        <f>IF(Table2[[#This Row],[Delivery_Time_Days]]&lt;7,Table2[[#This Row],[Customer_Rating]],"")</f>
        <v>1.4</v>
      </c>
    </row>
    <row r="3075" spans="1:14" x14ac:dyDescent="0.3">
      <c r="A3075">
        <v>3074</v>
      </c>
      <c r="B3075">
        <v>56</v>
      </c>
      <c r="C3075" t="s">
        <v>14</v>
      </c>
      <c r="D3075" t="s">
        <v>25</v>
      </c>
      <c r="E3075" t="s">
        <v>24</v>
      </c>
      <c r="F3075" s="2">
        <v>1259.32</v>
      </c>
      <c r="G3075">
        <v>1</v>
      </c>
      <c r="H3075" s="3">
        <v>4.5</v>
      </c>
      <c r="I3075" t="s">
        <v>17</v>
      </c>
      <c r="J3075" s="1">
        <v>47635</v>
      </c>
      <c r="K3075" s="1">
        <f>Table2[[#This Row],[Order_Date]]+Table2[[#This Row],[Delivery_Time_Days]]</f>
        <v>47636</v>
      </c>
      <c r="L3075" t="str">
        <f>IF(Table2[[#This Row],[Customer_Age]]&lt;30,"Young",IF(Table2[[#This Row],[Customer_Age]]&lt;45,"Middle Age","Old"))</f>
        <v>Old</v>
      </c>
      <c r="M3075" s="3" t="str">
        <f>IF(Table2[[#This Row],[Delivery_Time_Days]]&gt;=7,Table2[[#This Row],[Customer_Rating]],"")</f>
        <v/>
      </c>
      <c r="N3075" s="3">
        <f>IF(Table2[[#This Row],[Delivery_Time_Days]]&lt;7,Table2[[#This Row],[Customer_Rating]],"")</f>
        <v>4.5</v>
      </c>
    </row>
    <row r="3076" spans="1:14" x14ac:dyDescent="0.3">
      <c r="A3076">
        <v>3075</v>
      </c>
      <c r="B3076">
        <v>32</v>
      </c>
      <c r="C3076" t="s">
        <v>23</v>
      </c>
      <c r="D3076" t="s">
        <v>18</v>
      </c>
      <c r="E3076" t="s">
        <v>21</v>
      </c>
      <c r="F3076" s="2">
        <v>1323.47</v>
      </c>
      <c r="G3076">
        <v>10</v>
      </c>
      <c r="H3076" s="3">
        <v>1.6</v>
      </c>
      <c r="I3076" t="s">
        <v>17</v>
      </c>
      <c r="J3076" s="1">
        <v>47636</v>
      </c>
      <c r="K3076" s="1">
        <f>Table2[[#This Row],[Order_Date]]+Table2[[#This Row],[Delivery_Time_Days]]</f>
        <v>47646</v>
      </c>
      <c r="L3076" t="str">
        <f>IF(Table2[[#This Row],[Customer_Age]]&lt;30,"Young",IF(Table2[[#This Row],[Customer_Age]]&lt;45,"Middle Age","Old"))</f>
        <v>Middle Age</v>
      </c>
      <c r="M3076" s="3">
        <f>IF(Table2[[#This Row],[Delivery_Time_Days]]&gt;=7,Table2[[#This Row],[Customer_Rating]],"")</f>
        <v>1.6</v>
      </c>
      <c r="N3076" s="3" t="str">
        <f>IF(Table2[[#This Row],[Delivery_Time_Days]]&lt;7,Table2[[#This Row],[Customer_Rating]],"")</f>
        <v/>
      </c>
    </row>
    <row r="3077" spans="1:14" x14ac:dyDescent="0.3">
      <c r="A3077">
        <v>3076</v>
      </c>
      <c r="B3077">
        <v>64</v>
      </c>
      <c r="C3077" t="s">
        <v>10</v>
      </c>
      <c r="D3077" t="s">
        <v>22</v>
      </c>
      <c r="E3077" t="s">
        <v>12</v>
      </c>
      <c r="F3077" s="2">
        <v>868.63</v>
      </c>
      <c r="G3077">
        <v>4</v>
      </c>
      <c r="H3077" s="3">
        <v>3.2</v>
      </c>
      <c r="I3077" t="s">
        <v>13</v>
      </c>
      <c r="J3077" s="1">
        <v>47637</v>
      </c>
      <c r="K3077" s="1">
        <f>Table2[[#This Row],[Order_Date]]+Table2[[#This Row],[Delivery_Time_Days]]</f>
        <v>47641</v>
      </c>
      <c r="L3077" t="str">
        <f>IF(Table2[[#This Row],[Customer_Age]]&lt;30,"Young",IF(Table2[[#This Row],[Customer_Age]]&lt;45,"Middle Age","Old"))</f>
        <v>Old</v>
      </c>
      <c r="M3077" s="3" t="str">
        <f>IF(Table2[[#This Row],[Delivery_Time_Days]]&gt;=7,Table2[[#This Row],[Customer_Rating]],"")</f>
        <v/>
      </c>
      <c r="N3077" s="3">
        <f>IF(Table2[[#This Row],[Delivery_Time_Days]]&lt;7,Table2[[#This Row],[Customer_Rating]],"")</f>
        <v>3.2</v>
      </c>
    </row>
    <row r="3078" spans="1:14" x14ac:dyDescent="0.3">
      <c r="A3078">
        <v>3077</v>
      </c>
      <c r="B3078">
        <v>46</v>
      </c>
      <c r="C3078" t="s">
        <v>23</v>
      </c>
      <c r="D3078" t="s">
        <v>25</v>
      </c>
      <c r="E3078" t="s">
        <v>24</v>
      </c>
      <c r="F3078" s="2">
        <v>1176.3499999999999</v>
      </c>
      <c r="G3078">
        <v>10</v>
      </c>
      <c r="H3078" s="3">
        <v>3</v>
      </c>
      <c r="I3078" t="s">
        <v>13</v>
      </c>
      <c r="J3078" s="1">
        <v>47638</v>
      </c>
      <c r="K3078" s="1">
        <f>Table2[[#This Row],[Order_Date]]+Table2[[#This Row],[Delivery_Time_Days]]</f>
        <v>47648</v>
      </c>
      <c r="L3078" t="str">
        <f>IF(Table2[[#This Row],[Customer_Age]]&lt;30,"Young",IF(Table2[[#This Row],[Customer_Age]]&lt;45,"Middle Age","Old"))</f>
        <v>Old</v>
      </c>
      <c r="M3078" s="3">
        <f>IF(Table2[[#This Row],[Delivery_Time_Days]]&gt;=7,Table2[[#This Row],[Customer_Rating]],"")</f>
        <v>3</v>
      </c>
      <c r="N3078" s="3" t="str">
        <f>IF(Table2[[#This Row],[Delivery_Time_Days]]&lt;7,Table2[[#This Row],[Customer_Rating]],"")</f>
        <v/>
      </c>
    </row>
    <row r="3079" spans="1:14" x14ac:dyDescent="0.3">
      <c r="A3079">
        <v>3078</v>
      </c>
      <c r="B3079">
        <v>29</v>
      </c>
      <c r="C3079" t="s">
        <v>10</v>
      </c>
      <c r="D3079" t="s">
        <v>22</v>
      </c>
      <c r="E3079" t="s">
        <v>16</v>
      </c>
      <c r="F3079" s="2">
        <v>363.19</v>
      </c>
      <c r="G3079">
        <v>3</v>
      </c>
      <c r="H3079" s="3">
        <v>5</v>
      </c>
      <c r="I3079" t="s">
        <v>17</v>
      </c>
      <c r="J3079" s="1">
        <v>47639</v>
      </c>
      <c r="K3079" s="1">
        <f>Table2[[#This Row],[Order_Date]]+Table2[[#This Row],[Delivery_Time_Days]]</f>
        <v>47642</v>
      </c>
      <c r="L3079" t="str">
        <f>IF(Table2[[#This Row],[Customer_Age]]&lt;30,"Young",IF(Table2[[#This Row],[Customer_Age]]&lt;45,"Middle Age","Old"))</f>
        <v>Young</v>
      </c>
      <c r="M3079" s="3" t="str">
        <f>IF(Table2[[#This Row],[Delivery_Time_Days]]&gt;=7,Table2[[#This Row],[Customer_Rating]],"")</f>
        <v/>
      </c>
      <c r="N3079" s="3">
        <f>IF(Table2[[#This Row],[Delivery_Time_Days]]&lt;7,Table2[[#This Row],[Customer_Rating]],"")</f>
        <v>5</v>
      </c>
    </row>
    <row r="3080" spans="1:14" x14ac:dyDescent="0.3">
      <c r="A3080">
        <v>3079</v>
      </c>
      <c r="B3080">
        <v>56</v>
      </c>
      <c r="C3080" t="s">
        <v>14</v>
      </c>
      <c r="D3080" t="s">
        <v>11</v>
      </c>
      <c r="E3080" t="s">
        <v>21</v>
      </c>
      <c r="F3080" s="2">
        <v>1233.6500000000001</v>
      </c>
      <c r="G3080">
        <v>8</v>
      </c>
      <c r="H3080" s="3">
        <v>5</v>
      </c>
      <c r="I3080" t="s">
        <v>13</v>
      </c>
      <c r="J3080" s="1">
        <v>47640</v>
      </c>
      <c r="K3080" s="1">
        <f>Table2[[#This Row],[Order_Date]]+Table2[[#This Row],[Delivery_Time_Days]]</f>
        <v>47648</v>
      </c>
      <c r="L3080" t="str">
        <f>IF(Table2[[#This Row],[Customer_Age]]&lt;30,"Young",IF(Table2[[#This Row],[Customer_Age]]&lt;45,"Middle Age","Old"))</f>
        <v>Old</v>
      </c>
      <c r="M3080" s="3">
        <f>IF(Table2[[#This Row],[Delivery_Time_Days]]&gt;=7,Table2[[#This Row],[Customer_Rating]],"")</f>
        <v>5</v>
      </c>
      <c r="N3080" s="3" t="str">
        <f>IF(Table2[[#This Row],[Delivery_Time_Days]]&lt;7,Table2[[#This Row],[Customer_Rating]],"")</f>
        <v/>
      </c>
    </row>
    <row r="3081" spans="1:14" x14ac:dyDescent="0.3">
      <c r="A3081">
        <v>3080</v>
      </c>
      <c r="B3081">
        <v>33</v>
      </c>
      <c r="C3081" t="s">
        <v>10</v>
      </c>
      <c r="D3081" t="s">
        <v>18</v>
      </c>
      <c r="E3081" t="s">
        <v>24</v>
      </c>
      <c r="F3081" s="2">
        <v>793.47</v>
      </c>
      <c r="G3081">
        <v>12</v>
      </c>
      <c r="H3081" s="3">
        <v>2.5</v>
      </c>
      <c r="I3081" t="s">
        <v>17</v>
      </c>
      <c r="J3081" s="1">
        <v>47641</v>
      </c>
      <c r="K3081" s="1">
        <f>Table2[[#This Row],[Order_Date]]+Table2[[#This Row],[Delivery_Time_Days]]</f>
        <v>47653</v>
      </c>
      <c r="L3081" t="str">
        <f>IF(Table2[[#This Row],[Customer_Age]]&lt;30,"Young",IF(Table2[[#This Row],[Customer_Age]]&lt;45,"Middle Age","Old"))</f>
        <v>Middle Age</v>
      </c>
      <c r="M3081" s="3">
        <f>IF(Table2[[#This Row],[Delivery_Time_Days]]&gt;=7,Table2[[#This Row],[Customer_Rating]],"")</f>
        <v>2.5</v>
      </c>
      <c r="N3081" s="3" t="str">
        <f>IF(Table2[[#This Row],[Delivery_Time_Days]]&lt;7,Table2[[#This Row],[Customer_Rating]],"")</f>
        <v/>
      </c>
    </row>
    <row r="3082" spans="1:14" x14ac:dyDescent="0.3">
      <c r="A3082">
        <v>3081</v>
      </c>
      <c r="B3082">
        <v>19</v>
      </c>
      <c r="C3082" t="s">
        <v>10</v>
      </c>
      <c r="D3082" t="s">
        <v>25</v>
      </c>
      <c r="E3082" t="s">
        <v>24</v>
      </c>
      <c r="F3082" s="2">
        <v>1450.27</v>
      </c>
      <c r="G3082">
        <v>1</v>
      </c>
      <c r="H3082" s="3">
        <v>4.4000000000000004</v>
      </c>
      <c r="I3082" t="s">
        <v>13</v>
      </c>
      <c r="J3082" s="1">
        <v>47642</v>
      </c>
      <c r="K3082" s="1">
        <f>Table2[[#This Row],[Order_Date]]+Table2[[#This Row],[Delivery_Time_Days]]</f>
        <v>47643</v>
      </c>
      <c r="L3082" t="str">
        <f>IF(Table2[[#This Row],[Customer_Age]]&lt;30,"Young",IF(Table2[[#This Row],[Customer_Age]]&lt;45,"Middle Age","Old"))</f>
        <v>Young</v>
      </c>
      <c r="M3082" s="3" t="str">
        <f>IF(Table2[[#This Row],[Delivery_Time_Days]]&gt;=7,Table2[[#This Row],[Customer_Rating]],"")</f>
        <v/>
      </c>
      <c r="N3082" s="3">
        <f>IF(Table2[[#This Row],[Delivery_Time_Days]]&lt;7,Table2[[#This Row],[Customer_Rating]],"")</f>
        <v>4.4000000000000004</v>
      </c>
    </row>
    <row r="3083" spans="1:14" x14ac:dyDescent="0.3">
      <c r="A3083">
        <v>3082</v>
      </c>
      <c r="B3083">
        <v>23</v>
      </c>
      <c r="C3083" t="s">
        <v>14</v>
      </c>
      <c r="D3083" t="s">
        <v>11</v>
      </c>
      <c r="E3083" t="s">
        <v>16</v>
      </c>
      <c r="F3083" s="2">
        <v>475.62</v>
      </c>
      <c r="G3083">
        <v>8</v>
      </c>
      <c r="H3083" s="3">
        <v>3.1</v>
      </c>
      <c r="I3083" t="s">
        <v>13</v>
      </c>
      <c r="J3083" s="1">
        <v>47643</v>
      </c>
      <c r="K3083" s="1">
        <f>Table2[[#This Row],[Order_Date]]+Table2[[#This Row],[Delivery_Time_Days]]</f>
        <v>47651</v>
      </c>
      <c r="L3083" t="str">
        <f>IF(Table2[[#This Row],[Customer_Age]]&lt;30,"Young",IF(Table2[[#This Row],[Customer_Age]]&lt;45,"Middle Age","Old"))</f>
        <v>Young</v>
      </c>
      <c r="M3083" s="3">
        <f>IF(Table2[[#This Row],[Delivery_Time_Days]]&gt;=7,Table2[[#This Row],[Customer_Rating]],"")</f>
        <v>3.1</v>
      </c>
      <c r="N3083" s="3" t="str">
        <f>IF(Table2[[#This Row],[Delivery_Time_Days]]&lt;7,Table2[[#This Row],[Customer_Rating]],"")</f>
        <v/>
      </c>
    </row>
    <row r="3084" spans="1:14" x14ac:dyDescent="0.3">
      <c r="A3084">
        <v>3083</v>
      </c>
      <c r="B3084">
        <v>49</v>
      </c>
      <c r="C3084" t="s">
        <v>23</v>
      </c>
      <c r="D3084" t="s">
        <v>15</v>
      </c>
      <c r="E3084" t="s">
        <v>16</v>
      </c>
      <c r="F3084" s="2">
        <v>1127.76</v>
      </c>
      <c r="G3084">
        <v>10</v>
      </c>
      <c r="H3084" s="3">
        <v>5</v>
      </c>
      <c r="I3084" t="s">
        <v>17</v>
      </c>
      <c r="J3084" s="1">
        <v>47644</v>
      </c>
      <c r="K3084" s="1">
        <f>Table2[[#This Row],[Order_Date]]+Table2[[#This Row],[Delivery_Time_Days]]</f>
        <v>47654</v>
      </c>
      <c r="L3084" t="str">
        <f>IF(Table2[[#This Row],[Customer_Age]]&lt;30,"Young",IF(Table2[[#This Row],[Customer_Age]]&lt;45,"Middle Age","Old"))</f>
        <v>Old</v>
      </c>
      <c r="M3084" s="3">
        <f>IF(Table2[[#This Row],[Delivery_Time_Days]]&gt;=7,Table2[[#This Row],[Customer_Rating]],"")</f>
        <v>5</v>
      </c>
      <c r="N3084" s="3" t="str">
        <f>IF(Table2[[#This Row],[Delivery_Time_Days]]&lt;7,Table2[[#This Row],[Customer_Rating]],"")</f>
        <v/>
      </c>
    </row>
    <row r="3085" spans="1:14" x14ac:dyDescent="0.3">
      <c r="A3085">
        <v>3084</v>
      </c>
      <c r="B3085">
        <v>23</v>
      </c>
      <c r="C3085" t="s">
        <v>10</v>
      </c>
      <c r="D3085" t="s">
        <v>18</v>
      </c>
      <c r="E3085" t="s">
        <v>19</v>
      </c>
      <c r="F3085" s="2">
        <v>1341.38</v>
      </c>
      <c r="G3085">
        <v>1</v>
      </c>
      <c r="H3085" s="3">
        <v>4.0999999999999996</v>
      </c>
      <c r="I3085" t="s">
        <v>17</v>
      </c>
      <c r="J3085" s="1">
        <v>47645</v>
      </c>
      <c r="K3085" s="1">
        <f>Table2[[#This Row],[Order_Date]]+Table2[[#This Row],[Delivery_Time_Days]]</f>
        <v>47646</v>
      </c>
      <c r="L3085" t="str">
        <f>IF(Table2[[#This Row],[Customer_Age]]&lt;30,"Young",IF(Table2[[#This Row],[Customer_Age]]&lt;45,"Middle Age","Old"))</f>
        <v>Young</v>
      </c>
      <c r="M3085" s="3" t="str">
        <f>IF(Table2[[#This Row],[Delivery_Time_Days]]&gt;=7,Table2[[#This Row],[Customer_Rating]],"")</f>
        <v/>
      </c>
      <c r="N3085" s="3">
        <f>IF(Table2[[#This Row],[Delivery_Time_Days]]&lt;7,Table2[[#This Row],[Customer_Rating]],"")</f>
        <v>4.0999999999999996</v>
      </c>
    </row>
    <row r="3086" spans="1:14" x14ac:dyDescent="0.3">
      <c r="A3086">
        <v>3085</v>
      </c>
      <c r="B3086">
        <v>20</v>
      </c>
      <c r="C3086" t="s">
        <v>10</v>
      </c>
      <c r="D3086" t="s">
        <v>18</v>
      </c>
      <c r="E3086" t="s">
        <v>16</v>
      </c>
      <c r="F3086" s="2">
        <v>1389.09</v>
      </c>
      <c r="G3086">
        <v>6</v>
      </c>
      <c r="H3086" s="3">
        <v>4.5</v>
      </c>
      <c r="I3086" t="s">
        <v>13</v>
      </c>
      <c r="J3086" s="1">
        <v>47646</v>
      </c>
      <c r="K3086" s="1">
        <f>Table2[[#This Row],[Order_Date]]+Table2[[#This Row],[Delivery_Time_Days]]</f>
        <v>47652</v>
      </c>
      <c r="L3086" t="str">
        <f>IF(Table2[[#This Row],[Customer_Age]]&lt;30,"Young",IF(Table2[[#This Row],[Customer_Age]]&lt;45,"Middle Age","Old"))</f>
        <v>Young</v>
      </c>
      <c r="M3086" s="3" t="str">
        <f>IF(Table2[[#This Row],[Delivery_Time_Days]]&gt;=7,Table2[[#This Row],[Customer_Rating]],"")</f>
        <v/>
      </c>
      <c r="N3086" s="3">
        <f>IF(Table2[[#This Row],[Delivery_Time_Days]]&lt;7,Table2[[#This Row],[Customer_Rating]],"")</f>
        <v>4.5</v>
      </c>
    </row>
    <row r="3087" spans="1:14" x14ac:dyDescent="0.3">
      <c r="A3087">
        <v>3086</v>
      </c>
      <c r="B3087">
        <v>63</v>
      </c>
      <c r="C3087" t="s">
        <v>23</v>
      </c>
      <c r="D3087" t="s">
        <v>25</v>
      </c>
      <c r="E3087" t="s">
        <v>16</v>
      </c>
      <c r="F3087" s="2">
        <v>784.33</v>
      </c>
      <c r="G3087">
        <v>3</v>
      </c>
      <c r="H3087" s="3">
        <v>4</v>
      </c>
      <c r="I3087" t="s">
        <v>17</v>
      </c>
      <c r="J3087" s="1">
        <v>47647</v>
      </c>
      <c r="K3087" s="1">
        <f>Table2[[#This Row],[Order_Date]]+Table2[[#This Row],[Delivery_Time_Days]]</f>
        <v>47650</v>
      </c>
      <c r="L3087" t="str">
        <f>IF(Table2[[#This Row],[Customer_Age]]&lt;30,"Young",IF(Table2[[#This Row],[Customer_Age]]&lt;45,"Middle Age","Old"))</f>
        <v>Old</v>
      </c>
      <c r="M3087" s="3" t="str">
        <f>IF(Table2[[#This Row],[Delivery_Time_Days]]&gt;=7,Table2[[#This Row],[Customer_Rating]],"")</f>
        <v/>
      </c>
      <c r="N3087" s="3">
        <f>IF(Table2[[#This Row],[Delivery_Time_Days]]&lt;7,Table2[[#This Row],[Customer_Rating]],"")</f>
        <v>4</v>
      </c>
    </row>
    <row r="3088" spans="1:14" x14ac:dyDescent="0.3">
      <c r="A3088">
        <v>3087</v>
      </c>
      <c r="B3088">
        <v>21</v>
      </c>
      <c r="C3088" t="s">
        <v>10</v>
      </c>
      <c r="D3088" t="s">
        <v>15</v>
      </c>
      <c r="E3088" t="s">
        <v>16</v>
      </c>
      <c r="F3088" s="2">
        <v>324.5</v>
      </c>
      <c r="G3088">
        <v>1</v>
      </c>
      <c r="H3088" s="3">
        <v>4.9000000000000004</v>
      </c>
      <c r="I3088" t="s">
        <v>17</v>
      </c>
      <c r="J3088" s="1">
        <v>47648</v>
      </c>
      <c r="K3088" s="1">
        <f>Table2[[#This Row],[Order_Date]]+Table2[[#This Row],[Delivery_Time_Days]]</f>
        <v>47649</v>
      </c>
      <c r="L3088" t="str">
        <f>IF(Table2[[#This Row],[Customer_Age]]&lt;30,"Young",IF(Table2[[#This Row],[Customer_Age]]&lt;45,"Middle Age","Old"))</f>
        <v>Young</v>
      </c>
      <c r="M3088" s="3" t="str">
        <f>IF(Table2[[#This Row],[Delivery_Time_Days]]&gt;=7,Table2[[#This Row],[Customer_Rating]],"")</f>
        <v/>
      </c>
      <c r="N3088" s="3">
        <f>IF(Table2[[#This Row],[Delivery_Time_Days]]&lt;7,Table2[[#This Row],[Customer_Rating]],"")</f>
        <v>4.9000000000000004</v>
      </c>
    </row>
    <row r="3089" spans="1:14" x14ac:dyDescent="0.3">
      <c r="A3089">
        <v>3088</v>
      </c>
      <c r="B3089">
        <v>39</v>
      </c>
      <c r="C3089" t="s">
        <v>10</v>
      </c>
      <c r="D3089" t="s">
        <v>11</v>
      </c>
      <c r="E3089" t="s">
        <v>12</v>
      </c>
      <c r="F3089" s="2">
        <v>1005.48</v>
      </c>
      <c r="G3089">
        <v>4</v>
      </c>
      <c r="H3089" s="3">
        <v>1.3</v>
      </c>
      <c r="I3089" t="s">
        <v>17</v>
      </c>
      <c r="J3089" s="1">
        <v>47649</v>
      </c>
      <c r="K3089" s="1">
        <f>Table2[[#This Row],[Order_Date]]+Table2[[#This Row],[Delivery_Time_Days]]</f>
        <v>47653</v>
      </c>
      <c r="L3089" t="str">
        <f>IF(Table2[[#This Row],[Customer_Age]]&lt;30,"Young",IF(Table2[[#This Row],[Customer_Age]]&lt;45,"Middle Age","Old"))</f>
        <v>Middle Age</v>
      </c>
      <c r="M3089" s="3" t="str">
        <f>IF(Table2[[#This Row],[Delivery_Time_Days]]&gt;=7,Table2[[#This Row],[Customer_Rating]],"")</f>
        <v/>
      </c>
      <c r="N3089" s="3">
        <f>IF(Table2[[#This Row],[Delivery_Time_Days]]&lt;7,Table2[[#This Row],[Customer_Rating]],"")</f>
        <v>1.3</v>
      </c>
    </row>
    <row r="3090" spans="1:14" x14ac:dyDescent="0.3">
      <c r="A3090">
        <v>3089</v>
      </c>
      <c r="B3090">
        <v>65</v>
      </c>
      <c r="C3090" t="s">
        <v>23</v>
      </c>
      <c r="D3090" t="s">
        <v>11</v>
      </c>
      <c r="E3090" t="s">
        <v>24</v>
      </c>
      <c r="F3090" s="2">
        <v>847.65</v>
      </c>
      <c r="G3090">
        <v>8</v>
      </c>
      <c r="H3090" s="3">
        <v>2.6</v>
      </c>
      <c r="I3090" t="s">
        <v>17</v>
      </c>
      <c r="J3090" s="1">
        <v>47650</v>
      </c>
      <c r="K3090" s="1">
        <f>Table2[[#This Row],[Order_Date]]+Table2[[#This Row],[Delivery_Time_Days]]</f>
        <v>47658</v>
      </c>
      <c r="L3090" t="str">
        <f>IF(Table2[[#This Row],[Customer_Age]]&lt;30,"Young",IF(Table2[[#This Row],[Customer_Age]]&lt;45,"Middle Age","Old"))</f>
        <v>Old</v>
      </c>
      <c r="M3090" s="3">
        <f>IF(Table2[[#This Row],[Delivery_Time_Days]]&gt;=7,Table2[[#This Row],[Customer_Rating]],"")</f>
        <v>2.6</v>
      </c>
      <c r="N3090" s="3" t="str">
        <f>IF(Table2[[#This Row],[Delivery_Time_Days]]&lt;7,Table2[[#This Row],[Customer_Rating]],"")</f>
        <v/>
      </c>
    </row>
    <row r="3091" spans="1:14" x14ac:dyDescent="0.3">
      <c r="A3091">
        <v>3090</v>
      </c>
      <c r="B3091">
        <v>54</v>
      </c>
      <c r="C3091" t="s">
        <v>23</v>
      </c>
      <c r="D3091" t="s">
        <v>25</v>
      </c>
      <c r="E3091" t="s">
        <v>19</v>
      </c>
      <c r="F3091" s="2">
        <v>1281.6099999999999</v>
      </c>
      <c r="G3091">
        <v>5</v>
      </c>
      <c r="H3091" s="3">
        <v>2.6</v>
      </c>
      <c r="I3091" t="s">
        <v>17</v>
      </c>
      <c r="J3091" s="1">
        <v>47651</v>
      </c>
      <c r="K3091" s="1">
        <f>Table2[[#This Row],[Order_Date]]+Table2[[#This Row],[Delivery_Time_Days]]</f>
        <v>47656</v>
      </c>
      <c r="L3091" t="str">
        <f>IF(Table2[[#This Row],[Customer_Age]]&lt;30,"Young",IF(Table2[[#This Row],[Customer_Age]]&lt;45,"Middle Age","Old"))</f>
        <v>Old</v>
      </c>
      <c r="M3091" s="3" t="str">
        <f>IF(Table2[[#This Row],[Delivery_Time_Days]]&gt;=7,Table2[[#This Row],[Customer_Rating]],"")</f>
        <v/>
      </c>
      <c r="N3091" s="3">
        <f>IF(Table2[[#This Row],[Delivery_Time_Days]]&lt;7,Table2[[#This Row],[Customer_Rating]],"")</f>
        <v>2.6</v>
      </c>
    </row>
    <row r="3092" spans="1:14" x14ac:dyDescent="0.3">
      <c r="A3092">
        <v>3091</v>
      </c>
      <c r="B3092">
        <v>23</v>
      </c>
      <c r="C3092" t="s">
        <v>23</v>
      </c>
      <c r="D3092" t="s">
        <v>15</v>
      </c>
      <c r="E3092" t="s">
        <v>21</v>
      </c>
      <c r="F3092" s="2">
        <v>1480.68</v>
      </c>
      <c r="G3092">
        <v>4</v>
      </c>
      <c r="H3092" s="3">
        <v>3.1</v>
      </c>
      <c r="I3092" t="s">
        <v>13</v>
      </c>
      <c r="J3092" s="1">
        <v>47652</v>
      </c>
      <c r="K3092" s="1">
        <f>Table2[[#This Row],[Order_Date]]+Table2[[#This Row],[Delivery_Time_Days]]</f>
        <v>47656</v>
      </c>
      <c r="L3092" t="str">
        <f>IF(Table2[[#This Row],[Customer_Age]]&lt;30,"Young",IF(Table2[[#This Row],[Customer_Age]]&lt;45,"Middle Age","Old"))</f>
        <v>Young</v>
      </c>
      <c r="M3092" s="3" t="str">
        <f>IF(Table2[[#This Row],[Delivery_Time_Days]]&gt;=7,Table2[[#This Row],[Customer_Rating]],"")</f>
        <v/>
      </c>
      <c r="N3092" s="3">
        <f>IF(Table2[[#This Row],[Delivery_Time_Days]]&lt;7,Table2[[#This Row],[Customer_Rating]],"")</f>
        <v>3.1</v>
      </c>
    </row>
    <row r="3093" spans="1:14" x14ac:dyDescent="0.3">
      <c r="A3093">
        <v>3092</v>
      </c>
      <c r="B3093">
        <v>41</v>
      </c>
      <c r="C3093" t="s">
        <v>23</v>
      </c>
      <c r="D3093" t="s">
        <v>25</v>
      </c>
      <c r="E3093" t="s">
        <v>21</v>
      </c>
      <c r="F3093" s="2">
        <v>342.57</v>
      </c>
      <c r="G3093">
        <v>1</v>
      </c>
      <c r="H3093" s="3">
        <v>3.8</v>
      </c>
      <c r="I3093" t="s">
        <v>13</v>
      </c>
      <c r="J3093" s="1">
        <v>47653</v>
      </c>
      <c r="K3093" s="1">
        <f>Table2[[#This Row],[Order_Date]]+Table2[[#This Row],[Delivery_Time_Days]]</f>
        <v>47654</v>
      </c>
      <c r="L3093" t="str">
        <f>IF(Table2[[#This Row],[Customer_Age]]&lt;30,"Young",IF(Table2[[#This Row],[Customer_Age]]&lt;45,"Middle Age","Old"))</f>
        <v>Middle Age</v>
      </c>
      <c r="M3093" s="3" t="str">
        <f>IF(Table2[[#This Row],[Delivery_Time_Days]]&gt;=7,Table2[[#This Row],[Customer_Rating]],"")</f>
        <v/>
      </c>
      <c r="N3093" s="3">
        <f>IF(Table2[[#This Row],[Delivery_Time_Days]]&lt;7,Table2[[#This Row],[Customer_Rating]],"")</f>
        <v>3.8</v>
      </c>
    </row>
    <row r="3094" spans="1:14" x14ac:dyDescent="0.3">
      <c r="A3094">
        <v>3093</v>
      </c>
      <c r="B3094">
        <v>29</v>
      </c>
      <c r="C3094" t="s">
        <v>23</v>
      </c>
      <c r="D3094" t="s">
        <v>20</v>
      </c>
      <c r="E3094" t="s">
        <v>21</v>
      </c>
      <c r="F3094" s="2">
        <v>214.66</v>
      </c>
      <c r="G3094">
        <v>2</v>
      </c>
      <c r="H3094" s="3">
        <v>4.4000000000000004</v>
      </c>
      <c r="I3094" t="s">
        <v>13</v>
      </c>
      <c r="J3094" s="1">
        <v>47654</v>
      </c>
      <c r="K3094" s="1">
        <f>Table2[[#This Row],[Order_Date]]+Table2[[#This Row],[Delivery_Time_Days]]</f>
        <v>47656</v>
      </c>
      <c r="L3094" t="str">
        <f>IF(Table2[[#This Row],[Customer_Age]]&lt;30,"Young",IF(Table2[[#This Row],[Customer_Age]]&lt;45,"Middle Age","Old"))</f>
        <v>Young</v>
      </c>
      <c r="M3094" s="3" t="str">
        <f>IF(Table2[[#This Row],[Delivery_Time_Days]]&gt;=7,Table2[[#This Row],[Customer_Rating]],"")</f>
        <v/>
      </c>
      <c r="N3094" s="3">
        <f>IF(Table2[[#This Row],[Delivery_Time_Days]]&lt;7,Table2[[#This Row],[Customer_Rating]],"")</f>
        <v>4.4000000000000004</v>
      </c>
    </row>
    <row r="3095" spans="1:14" x14ac:dyDescent="0.3">
      <c r="A3095">
        <v>3094</v>
      </c>
      <c r="B3095">
        <v>57</v>
      </c>
      <c r="C3095" t="s">
        <v>10</v>
      </c>
      <c r="D3095" t="s">
        <v>25</v>
      </c>
      <c r="E3095" t="s">
        <v>12</v>
      </c>
      <c r="F3095" s="2">
        <v>576.27</v>
      </c>
      <c r="G3095">
        <v>1</v>
      </c>
      <c r="H3095" s="3">
        <v>1.9</v>
      </c>
      <c r="I3095" t="s">
        <v>17</v>
      </c>
      <c r="J3095" s="1">
        <v>47655</v>
      </c>
      <c r="K3095" s="1">
        <f>Table2[[#This Row],[Order_Date]]+Table2[[#This Row],[Delivery_Time_Days]]</f>
        <v>47656</v>
      </c>
      <c r="L3095" t="str">
        <f>IF(Table2[[#This Row],[Customer_Age]]&lt;30,"Young",IF(Table2[[#This Row],[Customer_Age]]&lt;45,"Middle Age","Old"))</f>
        <v>Old</v>
      </c>
      <c r="M3095" s="3" t="str">
        <f>IF(Table2[[#This Row],[Delivery_Time_Days]]&gt;=7,Table2[[#This Row],[Customer_Rating]],"")</f>
        <v/>
      </c>
      <c r="N3095" s="3">
        <f>IF(Table2[[#This Row],[Delivery_Time_Days]]&lt;7,Table2[[#This Row],[Customer_Rating]],"")</f>
        <v>1.9</v>
      </c>
    </row>
    <row r="3096" spans="1:14" x14ac:dyDescent="0.3">
      <c r="A3096">
        <v>3095</v>
      </c>
      <c r="B3096">
        <v>57</v>
      </c>
      <c r="C3096" t="s">
        <v>10</v>
      </c>
      <c r="D3096" t="s">
        <v>25</v>
      </c>
      <c r="E3096" t="s">
        <v>21</v>
      </c>
      <c r="F3096" s="2">
        <v>954.09</v>
      </c>
      <c r="G3096">
        <v>5</v>
      </c>
      <c r="H3096" s="3">
        <v>3.7</v>
      </c>
      <c r="I3096" t="s">
        <v>17</v>
      </c>
      <c r="J3096" s="1">
        <v>47656</v>
      </c>
      <c r="K3096" s="1">
        <f>Table2[[#This Row],[Order_Date]]+Table2[[#This Row],[Delivery_Time_Days]]</f>
        <v>47661</v>
      </c>
      <c r="L3096" t="str">
        <f>IF(Table2[[#This Row],[Customer_Age]]&lt;30,"Young",IF(Table2[[#This Row],[Customer_Age]]&lt;45,"Middle Age","Old"))</f>
        <v>Old</v>
      </c>
      <c r="M3096" s="3" t="str">
        <f>IF(Table2[[#This Row],[Delivery_Time_Days]]&gt;=7,Table2[[#This Row],[Customer_Rating]],"")</f>
        <v/>
      </c>
      <c r="N3096" s="3">
        <f>IF(Table2[[#This Row],[Delivery_Time_Days]]&lt;7,Table2[[#This Row],[Customer_Rating]],"")</f>
        <v>3.7</v>
      </c>
    </row>
    <row r="3097" spans="1:14" x14ac:dyDescent="0.3">
      <c r="A3097">
        <v>3096</v>
      </c>
      <c r="B3097">
        <v>23</v>
      </c>
      <c r="C3097" t="s">
        <v>23</v>
      </c>
      <c r="D3097" t="s">
        <v>18</v>
      </c>
      <c r="E3097" t="s">
        <v>21</v>
      </c>
      <c r="F3097" s="2">
        <v>739.58</v>
      </c>
      <c r="G3097">
        <v>10</v>
      </c>
      <c r="H3097" s="3">
        <v>1.7</v>
      </c>
      <c r="I3097" t="s">
        <v>17</v>
      </c>
      <c r="J3097" s="1">
        <v>47657</v>
      </c>
      <c r="K3097" s="1">
        <f>Table2[[#This Row],[Order_Date]]+Table2[[#This Row],[Delivery_Time_Days]]</f>
        <v>47667</v>
      </c>
      <c r="L3097" t="str">
        <f>IF(Table2[[#This Row],[Customer_Age]]&lt;30,"Young",IF(Table2[[#This Row],[Customer_Age]]&lt;45,"Middle Age","Old"))</f>
        <v>Young</v>
      </c>
      <c r="M3097" s="3">
        <f>IF(Table2[[#This Row],[Delivery_Time_Days]]&gt;=7,Table2[[#This Row],[Customer_Rating]],"")</f>
        <v>1.7</v>
      </c>
      <c r="N3097" s="3" t="str">
        <f>IF(Table2[[#This Row],[Delivery_Time_Days]]&lt;7,Table2[[#This Row],[Customer_Rating]],"")</f>
        <v/>
      </c>
    </row>
    <row r="3098" spans="1:14" x14ac:dyDescent="0.3">
      <c r="A3098">
        <v>3097</v>
      </c>
      <c r="B3098">
        <v>29</v>
      </c>
      <c r="C3098" t="s">
        <v>10</v>
      </c>
      <c r="D3098" t="s">
        <v>11</v>
      </c>
      <c r="E3098" t="s">
        <v>19</v>
      </c>
      <c r="F3098" s="2">
        <v>668.09</v>
      </c>
      <c r="G3098">
        <v>12</v>
      </c>
      <c r="H3098" s="3">
        <v>3.5</v>
      </c>
      <c r="I3098" t="s">
        <v>17</v>
      </c>
      <c r="J3098" s="1">
        <v>47658</v>
      </c>
      <c r="K3098" s="1">
        <f>Table2[[#This Row],[Order_Date]]+Table2[[#This Row],[Delivery_Time_Days]]</f>
        <v>47670</v>
      </c>
      <c r="L3098" t="str">
        <f>IF(Table2[[#This Row],[Customer_Age]]&lt;30,"Young",IF(Table2[[#This Row],[Customer_Age]]&lt;45,"Middle Age","Old"))</f>
        <v>Young</v>
      </c>
      <c r="M3098" s="3">
        <f>IF(Table2[[#This Row],[Delivery_Time_Days]]&gt;=7,Table2[[#This Row],[Customer_Rating]],"")</f>
        <v>3.5</v>
      </c>
      <c r="N3098" s="3" t="str">
        <f>IF(Table2[[#This Row],[Delivery_Time_Days]]&lt;7,Table2[[#This Row],[Customer_Rating]],"")</f>
        <v/>
      </c>
    </row>
    <row r="3099" spans="1:14" x14ac:dyDescent="0.3">
      <c r="A3099">
        <v>3098</v>
      </c>
      <c r="B3099">
        <v>46</v>
      </c>
      <c r="C3099" t="s">
        <v>10</v>
      </c>
      <c r="D3099" t="s">
        <v>18</v>
      </c>
      <c r="E3099" t="s">
        <v>12</v>
      </c>
      <c r="F3099" s="2">
        <v>1152.94</v>
      </c>
      <c r="G3099">
        <v>1</v>
      </c>
      <c r="H3099" s="3">
        <v>4.0999999999999996</v>
      </c>
      <c r="I3099" t="s">
        <v>17</v>
      </c>
      <c r="J3099" s="1">
        <v>47659</v>
      </c>
      <c r="K3099" s="1">
        <f>Table2[[#This Row],[Order_Date]]+Table2[[#This Row],[Delivery_Time_Days]]</f>
        <v>47660</v>
      </c>
      <c r="L3099" t="str">
        <f>IF(Table2[[#This Row],[Customer_Age]]&lt;30,"Young",IF(Table2[[#This Row],[Customer_Age]]&lt;45,"Middle Age","Old"))</f>
        <v>Old</v>
      </c>
      <c r="M3099" s="3" t="str">
        <f>IF(Table2[[#This Row],[Delivery_Time_Days]]&gt;=7,Table2[[#This Row],[Customer_Rating]],"")</f>
        <v/>
      </c>
      <c r="N3099" s="3">
        <f>IF(Table2[[#This Row],[Delivery_Time_Days]]&lt;7,Table2[[#This Row],[Customer_Rating]],"")</f>
        <v>4.0999999999999996</v>
      </c>
    </row>
    <row r="3100" spans="1:14" x14ac:dyDescent="0.3">
      <c r="A3100">
        <v>3099</v>
      </c>
      <c r="B3100">
        <v>46</v>
      </c>
      <c r="C3100" t="s">
        <v>23</v>
      </c>
      <c r="D3100" t="s">
        <v>15</v>
      </c>
      <c r="E3100" t="s">
        <v>21</v>
      </c>
      <c r="F3100" s="2">
        <v>1132.82</v>
      </c>
      <c r="G3100">
        <v>5</v>
      </c>
      <c r="H3100" s="3">
        <v>4.4000000000000004</v>
      </c>
      <c r="I3100" t="s">
        <v>13</v>
      </c>
      <c r="J3100" s="1">
        <v>47660</v>
      </c>
      <c r="K3100" s="1">
        <f>Table2[[#This Row],[Order_Date]]+Table2[[#This Row],[Delivery_Time_Days]]</f>
        <v>47665</v>
      </c>
      <c r="L3100" t="str">
        <f>IF(Table2[[#This Row],[Customer_Age]]&lt;30,"Young",IF(Table2[[#This Row],[Customer_Age]]&lt;45,"Middle Age","Old"))</f>
        <v>Old</v>
      </c>
      <c r="M3100" s="3" t="str">
        <f>IF(Table2[[#This Row],[Delivery_Time_Days]]&gt;=7,Table2[[#This Row],[Customer_Rating]],"")</f>
        <v/>
      </c>
      <c r="N3100" s="3">
        <f>IF(Table2[[#This Row],[Delivery_Time_Days]]&lt;7,Table2[[#This Row],[Customer_Rating]],"")</f>
        <v>4.4000000000000004</v>
      </c>
    </row>
    <row r="3101" spans="1:14" x14ac:dyDescent="0.3">
      <c r="A3101">
        <v>3100</v>
      </c>
      <c r="B3101">
        <v>55</v>
      </c>
      <c r="C3101" t="s">
        <v>14</v>
      </c>
      <c r="D3101" t="s">
        <v>18</v>
      </c>
      <c r="E3101" t="s">
        <v>16</v>
      </c>
      <c r="F3101" s="2">
        <v>194</v>
      </c>
      <c r="G3101">
        <v>8</v>
      </c>
      <c r="H3101" s="3">
        <v>2.9</v>
      </c>
      <c r="I3101" t="s">
        <v>13</v>
      </c>
      <c r="J3101" s="1">
        <v>47661</v>
      </c>
      <c r="K3101" s="1">
        <f>Table2[[#This Row],[Order_Date]]+Table2[[#This Row],[Delivery_Time_Days]]</f>
        <v>47669</v>
      </c>
      <c r="L3101" t="str">
        <f>IF(Table2[[#This Row],[Customer_Age]]&lt;30,"Young",IF(Table2[[#This Row],[Customer_Age]]&lt;45,"Middle Age","Old"))</f>
        <v>Old</v>
      </c>
      <c r="M3101" s="3">
        <f>IF(Table2[[#This Row],[Delivery_Time_Days]]&gt;=7,Table2[[#This Row],[Customer_Rating]],"")</f>
        <v>2.9</v>
      </c>
      <c r="N3101" s="3" t="str">
        <f>IF(Table2[[#This Row],[Delivery_Time_Days]]&lt;7,Table2[[#This Row],[Customer_Rating]],"")</f>
        <v/>
      </c>
    </row>
    <row r="3102" spans="1:14" x14ac:dyDescent="0.3">
      <c r="A3102">
        <v>3101</v>
      </c>
      <c r="B3102">
        <v>19</v>
      </c>
      <c r="C3102" t="s">
        <v>23</v>
      </c>
      <c r="D3102" t="s">
        <v>18</v>
      </c>
      <c r="E3102" t="s">
        <v>24</v>
      </c>
      <c r="F3102" s="2">
        <v>891.05</v>
      </c>
      <c r="G3102">
        <v>7</v>
      </c>
      <c r="H3102" s="3">
        <v>3.7</v>
      </c>
      <c r="I3102" t="s">
        <v>13</v>
      </c>
      <c r="J3102" s="1">
        <v>47662</v>
      </c>
      <c r="K3102" s="1">
        <f>Table2[[#This Row],[Order_Date]]+Table2[[#This Row],[Delivery_Time_Days]]</f>
        <v>47669</v>
      </c>
      <c r="L3102" t="str">
        <f>IF(Table2[[#This Row],[Customer_Age]]&lt;30,"Young",IF(Table2[[#This Row],[Customer_Age]]&lt;45,"Middle Age","Old"))</f>
        <v>Young</v>
      </c>
      <c r="M3102" s="3">
        <f>IF(Table2[[#This Row],[Delivery_Time_Days]]&gt;=7,Table2[[#This Row],[Customer_Rating]],"")</f>
        <v>3.7</v>
      </c>
      <c r="N3102" s="3" t="str">
        <f>IF(Table2[[#This Row],[Delivery_Time_Days]]&lt;7,Table2[[#This Row],[Customer_Rating]],"")</f>
        <v/>
      </c>
    </row>
    <row r="3103" spans="1:14" x14ac:dyDescent="0.3">
      <c r="A3103">
        <v>3102</v>
      </c>
      <c r="B3103">
        <v>41</v>
      </c>
      <c r="C3103" t="s">
        <v>23</v>
      </c>
      <c r="D3103" t="s">
        <v>25</v>
      </c>
      <c r="E3103" t="s">
        <v>19</v>
      </c>
      <c r="F3103" s="2">
        <v>484.89</v>
      </c>
      <c r="G3103">
        <v>12</v>
      </c>
      <c r="H3103" s="3">
        <v>2.9</v>
      </c>
      <c r="I3103" t="s">
        <v>17</v>
      </c>
      <c r="J3103" s="1">
        <v>47663</v>
      </c>
      <c r="K3103" s="1">
        <f>Table2[[#This Row],[Order_Date]]+Table2[[#This Row],[Delivery_Time_Days]]</f>
        <v>47675</v>
      </c>
      <c r="L3103" t="str">
        <f>IF(Table2[[#This Row],[Customer_Age]]&lt;30,"Young",IF(Table2[[#This Row],[Customer_Age]]&lt;45,"Middle Age","Old"))</f>
        <v>Middle Age</v>
      </c>
      <c r="M3103" s="3">
        <f>IF(Table2[[#This Row],[Delivery_Time_Days]]&gt;=7,Table2[[#This Row],[Customer_Rating]],"")</f>
        <v>2.9</v>
      </c>
      <c r="N3103" s="3" t="str">
        <f>IF(Table2[[#This Row],[Delivery_Time_Days]]&lt;7,Table2[[#This Row],[Customer_Rating]],"")</f>
        <v/>
      </c>
    </row>
    <row r="3104" spans="1:14" x14ac:dyDescent="0.3">
      <c r="A3104">
        <v>3103</v>
      </c>
      <c r="B3104">
        <v>35</v>
      </c>
      <c r="C3104" t="s">
        <v>10</v>
      </c>
      <c r="D3104" t="s">
        <v>25</v>
      </c>
      <c r="E3104" t="s">
        <v>19</v>
      </c>
      <c r="F3104" s="2">
        <v>403.2</v>
      </c>
      <c r="G3104">
        <v>3</v>
      </c>
      <c r="H3104" s="3">
        <v>4.0999999999999996</v>
      </c>
      <c r="I3104" t="s">
        <v>17</v>
      </c>
      <c r="J3104" s="1">
        <v>47664</v>
      </c>
      <c r="K3104" s="1">
        <f>Table2[[#This Row],[Order_Date]]+Table2[[#This Row],[Delivery_Time_Days]]</f>
        <v>47667</v>
      </c>
      <c r="L3104" t="str">
        <f>IF(Table2[[#This Row],[Customer_Age]]&lt;30,"Young",IF(Table2[[#This Row],[Customer_Age]]&lt;45,"Middle Age","Old"))</f>
        <v>Middle Age</v>
      </c>
      <c r="M3104" s="3" t="str">
        <f>IF(Table2[[#This Row],[Delivery_Time_Days]]&gt;=7,Table2[[#This Row],[Customer_Rating]],"")</f>
        <v/>
      </c>
      <c r="N3104" s="3">
        <f>IF(Table2[[#This Row],[Delivery_Time_Days]]&lt;7,Table2[[#This Row],[Customer_Rating]],"")</f>
        <v>4.0999999999999996</v>
      </c>
    </row>
    <row r="3105" spans="1:14" x14ac:dyDescent="0.3">
      <c r="A3105">
        <v>3104</v>
      </c>
      <c r="B3105">
        <v>47</v>
      </c>
      <c r="C3105" t="s">
        <v>14</v>
      </c>
      <c r="D3105" t="s">
        <v>15</v>
      </c>
      <c r="E3105" t="s">
        <v>12</v>
      </c>
      <c r="F3105" s="2">
        <v>216.41</v>
      </c>
      <c r="G3105">
        <v>14</v>
      </c>
      <c r="H3105" s="3">
        <v>3.5</v>
      </c>
      <c r="I3105" t="s">
        <v>13</v>
      </c>
      <c r="J3105" s="1">
        <v>47665</v>
      </c>
      <c r="K3105" s="1">
        <f>Table2[[#This Row],[Order_Date]]+Table2[[#This Row],[Delivery_Time_Days]]</f>
        <v>47679</v>
      </c>
      <c r="L3105" t="str">
        <f>IF(Table2[[#This Row],[Customer_Age]]&lt;30,"Young",IF(Table2[[#This Row],[Customer_Age]]&lt;45,"Middle Age","Old"))</f>
        <v>Old</v>
      </c>
      <c r="M3105" s="3">
        <f>IF(Table2[[#This Row],[Delivery_Time_Days]]&gt;=7,Table2[[#This Row],[Customer_Rating]],"")</f>
        <v>3.5</v>
      </c>
      <c r="N3105" s="3" t="str">
        <f>IF(Table2[[#This Row],[Delivery_Time_Days]]&lt;7,Table2[[#This Row],[Customer_Rating]],"")</f>
        <v/>
      </c>
    </row>
    <row r="3106" spans="1:14" x14ac:dyDescent="0.3">
      <c r="A3106">
        <v>3105</v>
      </c>
      <c r="B3106">
        <v>67</v>
      </c>
      <c r="C3106" t="s">
        <v>10</v>
      </c>
      <c r="D3106" t="s">
        <v>22</v>
      </c>
      <c r="E3106" t="s">
        <v>16</v>
      </c>
      <c r="F3106" s="2">
        <v>1276.18</v>
      </c>
      <c r="G3106">
        <v>12</v>
      </c>
      <c r="H3106" s="3">
        <v>3.1</v>
      </c>
      <c r="I3106" t="s">
        <v>17</v>
      </c>
      <c r="J3106" s="1">
        <v>47666</v>
      </c>
      <c r="K3106" s="1">
        <f>Table2[[#This Row],[Order_Date]]+Table2[[#This Row],[Delivery_Time_Days]]</f>
        <v>47678</v>
      </c>
      <c r="L3106" t="str">
        <f>IF(Table2[[#This Row],[Customer_Age]]&lt;30,"Young",IF(Table2[[#This Row],[Customer_Age]]&lt;45,"Middle Age","Old"))</f>
        <v>Old</v>
      </c>
      <c r="M3106" s="3">
        <f>IF(Table2[[#This Row],[Delivery_Time_Days]]&gt;=7,Table2[[#This Row],[Customer_Rating]],"")</f>
        <v>3.1</v>
      </c>
      <c r="N3106" s="3" t="str">
        <f>IF(Table2[[#This Row],[Delivery_Time_Days]]&lt;7,Table2[[#This Row],[Customer_Rating]],"")</f>
        <v/>
      </c>
    </row>
    <row r="3107" spans="1:14" x14ac:dyDescent="0.3">
      <c r="A3107">
        <v>3106</v>
      </c>
      <c r="B3107">
        <v>38</v>
      </c>
      <c r="C3107" t="s">
        <v>23</v>
      </c>
      <c r="D3107" t="s">
        <v>20</v>
      </c>
      <c r="E3107" t="s">
        <v>19</v>
      </c>
      <c r="F3107" s="2">
        <v>392.54</v>
      </c>
      <c r="G3107">
        <v>3</v>
      </c>
      <c r="H3107" s="3">
        <v>4.0999999999999996</v>
      </c>
      <c r="I3107" t="s">
        <v>13</v>
      </c>
      <c r="J3107" s="1">
        <v>47667</v>
      </c>
      <c r="K3107" s="1">
        <f>Table2[[#This Row],[Order_Date]]+Table2[[#This Row],[Delivery_Time_Days]]</f>
        <v>47670</v>
      </c>
      <c r="L3107" t="str">
        <f>IF(Table2[[#This Row],[Customer_Age]]&lt;30,"Young",IF(Table2[[#This Row],[Customer_Age]]&lt;45,"Middle Age","Old"))</f>
        <v>Middle Age</v>
      </c>
      <c r="M3107" s="3" t="str">
        <f>IF(Table2[[#This Row],[Delivery_Time_Days]]&gt;=7,Table2[[#This Row],[Customer_Rating]],"")</f>
        <v/>
      </c>
      <c r="N3107" s="3">
        <f>IF(Table2[[#This Row],[Delivery_Time_Days]]&lt;7,Table2[[#This Row],[Customer_Rating]],"")</f>
        <v>4.0999999999999996</v>
      </c>
    </row>
    <row r="3108" spans="1:14" x14ac:dyDescent="0.3">
      <c r="A3108">
        <v>3107</v>
      </c>
      <c r="B3108">
        <v>19</v>
      </c>
      <c r="C3108" t="s">
        <v>10</v>
      </c>
      <c r="D3108" t="s">
        <v>18</v>
      </c>
      <c r="E3108" t="s">
        <v>12</v>
      </c>
      <c r="F3108" s="2">
        <v>404.49</v>
      </c>
      <c r="G3108">
        <v>13</v>
      </c>
      <c r="H3108" s="3">
        <v>3.3</v>
      </c>
      <c r="I3108" t="s">
        <v>17</v>
      </c>
      <c r="J3108" s="1">
        <v>47668</v>
      </c>
      <c r="K3108" s="1">
        <f>Table2[[#This Row],[Order_Date]]+Table2[[#This Row],[Delivery_Time_Days]]</f>
        <v>47681</v>
      </c>
      <c r="L3108" t="str">
        <f>IF(Table2[[#This Row],[Customer_Age]]&lt;30,"Young",IF(Table2[[#This Row],[Customer_Age]]&lt;45,"Middle Age","Old"))</f>
        <v>Young</v>
      </c>
      <c r="M3108" s="3">
        <f>IF(Table2[[#This Row],[Delivery_Time_Days]]&gt;=7,Table2[[#This Row],[Customer_Rating]],"")</f>
        <v>3.3</v>
      </c>
      <c r="N3108" s="3" t="str">
        <f>IF(Table2[[#This Row],[Delivery_Time_Days]]&lt;7,Table2[[#This Row],[Customer_Rating]],"")</f>
        <v/>
      </c>
    </row>
    <row r="3109" spans="1:14" x14ac:dyDescent="0.3">
      <c r="A3109">
        <v>3108</v>
      </c>
      <c r="B3109">
        <v>69</v>
      </c>
      <c r="C3109" t="s">
        <v>10</v>
      </c>
      <c r="D3109" t="s">
        <v>11</v>
      </c>
      <c r="E3109" t="s">
        <v>24</v>
      </c>
      <c r="F3109" s="2">
        <v>635.69000000000005</v>
      </c>
      <c r="G3109">
        <v>2</v>
      </c>
      <c r="H3109" s="3">
        <v>2.2000000000000002</v>
      </c>
      <c r="I3109" t="s">
        <v>17</v>
      </c>
      <c r="J3109" s="1">
        <v>47669</v>
      </c>
      <c r="K3109" s="1">
        <f>Table2[[#This Row],[Order_Date]]+Table2[[#This Row],[Delivery_Time_Days]]</f>
        <v>47671</v>
      </c>
      <c r="L3109" t="str">
        <f>IF(Table2[[#This Row],[Customer_Age]]&lt;30,"Young",IF(Table2[[#This Row],[Customer_Age]]&lt;45,"Middle Age","Old"))</f>
        <v>Old</v>
      </c>
      <c r="M3109" s="3" t="str">
        <f>IF(Table2[[#This Row],[Delivery_Time_Days]]&gt;=7,Table2[[#This Row],[Customer_Rating]],"")</f>
        <v/>
      </c>
      <c r="N3109" s="3">
        <f>IF(Table2[[#This Row],[Delivery_Time_Days]]&lt;7,Table2[[#This Row],[Customer_Rating]],"")</f>
        <v>2.2000000000000002</v>
      </c>
    </row>
    <row r="3110" spans="1:14" x14ac:dyDescent="0.3">
      <c r="A3110">
        <v>3109</v>
      </c>
      <c r="B3110">
        <v>43</v>
      </c>
      <c r="C3110" t="s">
        <v>23</v>
      </c>
      <c r="D3110" t="s">
        <v>22</v>
      </c>
      <c r="E3110" t="s">
        <v>24</v>
      </c>
      <c r="F3110" s="2">
        <v>331.12</v>
      </c>
      <c r="G3110">
        <v>8</v>
      </c>
      <c r="H3110" s="3">
        <v>1.8</v>
      </c>
      <c r="I3110" t="s">
        <v>17</v>
      </c>
      <c r="J3110" s="1">
        <v>47670</v>
      </c>
      <c r="K3110" s="1">
        <f>Table2[[#This Row],[Order_Date]]+Table2[[#This Row],[Delivery_Time_Days]]</f>
        <v>47678</v>
      </c>
      <c r="L3110" t="str">
        <f>IF(Table2[[#This Row],[Customer_Age]]&lt;30,"Young",IF(Table2[[#This Row],[Customer_Age]]&lt;45,"Middle Age","Old"))</f>
        <v>Middle Age</v>
      </c>
      <c r="M3110" s="3">
        <f>IF(Table2[[#This Row],[Delivery_Time_Days]]&gt;=7,Table2[[#This Row],[Customer_Rating]],"")</f>
        <v>1.8</v>
      </c>
      <c r="N3110" s="3" t="str">
        <f>IF(Table2[[#This Row],[Delivery_Time_Days]]&lt;7,Table2[[#This Row],[Customer_Rating]],"")</f>
        <v/>
      </c>
    </row>
    <row r="3111" spans="1:14" x14ac:dyDescent="0.3">
      <c r="A3111">
        <v>3110</v>
      </c>
      <c r="B3111">
        <v>43</v>
      </c>
      <c r="C3111" t="s">
        <v>10</v>
      </c>
      <c r="D3111" t="s">
        <v>11</v>
      </c>
      <c r="E3111" t="s">
        <v>24</v>
      </c>
      <c r="F3111" s="2">
        <v>374.67</v>
      </c>
      <c r="G3111">
        <v>14</v>
      </c>
      <c r="H3111" s="3">
        <v>1.7</v>
      </c>
      <c r="I3111" t="s">
        <v>13</v>
      </c>
      <c r="J3111" s="1">
        <v>47671</v>
      </c>
      <c r="K3111" s="1">
        <f>Table2[[#This Row],[Order_Date]]+Table2[[#This Row],[Delivery_Time_Days]]</f>
        <v>47685</v>
      </c>
      <c r="L3111" t="str">
        <f>IF(Table2[[#This Row],[Customer_Age]]&lt;30,"Young",IF(Table2[[#This Row],[Customer_Age]]&lt;45,"Middle Age","Old"))</f>
        <v>Middle Age</v>
      </c>
      <c r="M3111" s="3">
        <f>IF(Table2[[#This Row],[Delivery_Time_Days]]&gt;=7,Table2[[#This Row],[Customer_Rating]],"")</f>
        <v>1.7</v>
      </c>
      <c r="N3111" s="3" t="str">
        <f>IF(Table2[[#This Row],[Delivery_Time_Days]]&lt;7,Table2[[#This Row],[Customer_Rating]],"")</f>
        <v/>
      </c>
    </row>
    <row r="3112" spans="1:14" x14ac:dyDescent="0.3">
      <c r="A3112">
        <v>3111</v>
      </c>
      <c r="B3112">
        <v>66</v>
      </c>
      <c r="C3112" t="s">
        <v>23</v>
      </c>
      <c r="D3112" t="s">
        <v>11</v>
      </c>
      <c r="E3112" t="s">
        <v>12</v>
      </c>
      <c r="F3112" s="2">
        <v>939.6</v>
      </c>
      <c r="G3112">
        <v>14</v>
      </c>
      <c r="H3112" s="3">
        <v>3</v>
      </c>
      <c r="I3112" t="s">
        <v>13</v>
      </c>
      <c r="J3112" s="1">
        <v>47672</v>
      </c>
      <c r="K3112" s="1">
        <f>Table2[[#This Row],[Order_Date]]+Table2[[#This Row],[Delivery_Time_Days]]</f>
        <v>47686</v>
      </c>
      <c r="L3112" t="str">
        <f>IF(Table2[[#This Row],[Customer_Age]]&lt;30,"Young",IF(Table2[[#This Row],[Customer_Age]]&lt;45,"Middle Age","Old"))</f>
        <v>Old</v>
      </c>
      <c r="M3112" s="3">
        <f>IF(Table2[[#This Row],[Delivery_Time_Days]]&gt;=7,Table2[[#This Row],[Customer_Rating]],"")</f>
        <v>3</v>
      </c>
      <c r="N3112" s="3" t="str">
        <f>IF(Table2[[#This Row],[Delivery_Time_Days]]&lt;7,Table2[[#This Row],[Customer_Rating]],"")</f>
        <v/>
      </c>
    </row>
    <row r="3113" spans="1:14" x14ac:dyDescent="0.3">
      <c r="A3113">
        <v>3112</v>
      </c>
      <c r="B3113">
        <v>30</v>
      </c>
      <c r="C3113" t="s">
        <v>10</v>
      </c>
      <c r="D3113" t="s">
        <v>15</v>
      </c>
      <c r="E3113" t="s">
        <v>16</v>
      </c>
      <c r="F3113" s="2">
        <v>315.95</v>
      </c>
      <c r="G3113">
        <v>9</v>
      </c>
      <c r="H3113" s="3">
        <v>1.2</v>
      </c>
      <c r="I3113" t="s">
        <v>17</v>
      </c>
      <c r="J3113" s="1">
        <v>47673</v>
      </c>
      <c r="K3113" s="1">
        <f>Table2[[#This Row],[Order_Date]]+Table2[[#This Row],[Delivery_Time_Days]]</f>
        <v>47682</v>
      </c>
      <c r="L3113" t="str">
        <f>IF(Table2[[#This Row],[Customer_Age]]&lt;30,"Young",IF(Table2[[#This Row],[Customer_Age]]&lt;45,"Middle Age","Old"))</f>
        <v>Middle Age</v>
      </c>
      <c r="M3113" s="3">
        <f>IF(Table2[[#This Row],[Delivery_Time_Days]]&gt;=7,Table2[[#This Row],[Customer_Rating]],"")</f>
        <v>1.2</v>
      </c>
      <c r="N3113" s="3" t="str">
        <f>IF(Table2[[#This Row],[Delivery_Time_Days]]&lt;7,Table2[[#This Row],[Customer_Rating]],"")</f>
        <v/>
      </c>
    </row>
    <row r="3114" spans="1:14" x14ac:dyDescent="0.3">
      <c r="A3114">
        <v>3113</v>
      </c>
      <c r="B3114">
        <v>55</v>
      </c>
      <c r="C3114" t="s">
        <v>23</v>
      </c>
      <c r="D3114" t="s">
        <v>25</v>
      </c>
      <c r="E3114" t="s">
        <v>12</v>
      </c>
      <c r="F3114" s="2">
        <v>527.30999999999995</v>
      </c>
      <c r="G3114">
        <v>8</v>
      </c>
      <c r="H3114" s="3">
        <v>2.7</v>
      </c>
      <c r="I3114" t="s">
        <v>17</v>
      </c>
      <c r="J3114" s="1">
        <v>47674</v>
      </c>
      <c r="K3114" s="1">
        <f>Table2[[#This Row],[Order_Date]]+Table2[[#This Row],[Delivery_Time_Days]]</f>
        <v>47682</v>
      </c>
      <c r="L3114" t="str">
        <f>IF(Table2[[#This Row],[Customer_Age]]&lt;30,"Young",IF(Table2[[#This Row],[Customer_Age]]&lt;45,"Middle Age","Old"))</f>
        <v>Old</v>
      </c>
      <c r="M3114" s="3">
        <f>IF(Table2[[#This Row],[Delivery_Time_Days]]&gt;=7,Table2[[#This Row],[Customer_Rating]],"")</f>
        <v>2.7</v>
      </c>
      <c r="N3114" s="3" t="str">
        <f>IF(Table2[[#This Row],[Delivery_Time_Days]]&lt;7,Table2[[#This Row],[Customer_Rating]],"")</f>
        <v/>
      </c>
    </row>
    <row r="3115" spans="1:14" x14ac:dyDescent="0.3">
      <c r="A3115">
        <v>3114</v>
      </c>
      <c r="B3115">
        <v>53</v>
      </c>
      <c r="C3115" t="s">
        <v>14</v>
      </c>
      <c r="D3115" t="s">
        <v>20</v>
      </c>
      <c r="E3115" t="s">
        <v>21</v>
      </c>
      <c r="F3115" s="2">
        <v>290.64999999999998</v>
      </c>
      <c r="G3115">
        <v>3</v>
      </c>
      <c r="H3115" s="3">
        <v>5</v>
      </c>
      <c r="I3115" t="s">
        <v>17</v>
      </c>
      <c r="J3115" s="1">
        <v>47675</v>
      </c>
      <c r="K3115" s="1">
        <f>Table2[[#This Row],[Order_Date]]+Table2[[#This Row],[Delivery_Time_Days]]</f>
        <v>47678</v>
      </c>
      <c r="L3115" t="str">
        <f>IF(Table2[[#This Row],[Customer_Age]]&lt;30,"Young",IF(Table2[[#This Row],[Customer_Age]]&lt;45,"Middle Age","Old"))</f>
        <v>Old</v>
      </c>
      <c r="M3115" s="3" t="str">
        <f>IF(Table2[[#This Row],[Delivery_Time_Days]]&gt;=7,Table2[[#This Row],[Customer_Rating]],"")</f>
        <v/>
      </c>
      <c r="N3115" s="3">
        <f>IF(Table2[[#This Row],[Delivery_Time_Days]]&lt;7,Table2[[#This Row],[Customer_Rating]],"")</f>
        <v>5</v>
      </c>
    </row>
    <row r="3116" spans="1:14" x14ac:dyDescent="0.3">
      <c r="A3116">
        <v>3115</v>
      </c>
      <c r="B3116">
        <v>45</v>
      </c>
      <c r="C3116" t="s">
        <v>14</v>
      </c>
      <c r="D3116" t="s">
        <v>11</v>
      </c>
      <c r="E3116" t="s">
        <v>16</v>
      </c>
      <c r="F3116" s="2">
        <v>801.02</v>
      </c>
      <c r="G3116">
        <v>2</v>
      </c>
      <c r="H3116" s="3">
        <v>2.9</v>
      </c>
      <c r="I3116" t="s">
        <v>17</v>
      </c>
      <c r="J3116" s="1">
        <v>47676</v>
      </c>
      <c r="K3116" s="1">
        <f>Table2[[#This Row],[Order_Date]]+Table2[[#This Row],[Delivery_Time_Days]]</f>
        <v>47678</v>
      </c>
      <c r="L3116" t="str">
        <f>IF(Table2[[#This Row],[Customer_Age]]&lt;30,"Young",IF(Table2[[#This Row],[Customer_Age]]&lt;45,"Middle Age","Old"))</f>
        <v>Old</v>
      </c>
      <c r="M3116" s="3" t="str">
        <f>IF(Table2[[#This Row],[Delivery_Time_Days]]&gt;=7,Table2[[#This Row],[Customer_Rating]],"")</f>
        <v/>
      </c>
      <c r="N3116" s="3">
        <f>IF(Table2[[#This Row],[Delivery_Time_Days]]&lt;7,Table2[[#This Row],[Customer_Rating]],"")</f>
        <v>2.9</v>
      </c>
    </row>
    <row r="3117" spans="1:14" x14ac:dyDescent="0.3">
      <c r="A3117">
        <v>3116</v>
      </c>
      <c r="B3117">
        <v>48</v>
      </c>
      <c r="C3117" t="s">
        <v>23</v>
      </c>
      <c r="D3117" t="s">
        <v>25</v>
      </c>
      <c r="E3117" t="s">
        <v>24</v>
      </c>
      <c r="F3117" s="2">
        <v>127.85</v>
      </c>
      <c r="G3117">
        <v>4</v>
      </c>
      <c r="H3117" s="3">
        <v>3.7</v>
      </c>
      <c r="I3117" t="s">
        <v>17</v>
      </c>
      <c r="J3117" s="1">
        <v>47677</v>
      </c>
      <c r="K3117" s="1">
        <f>Table2[[#This Row],[Order_Date]]+Table2[[#This Row],[Delivery_Time_Days]]</f>
        <v>47681</v>
      </c>
      <c r="L3117" t="str">
        <f>IF(Table2[[#This Row],[Customer_Age]]&lt;30,"Young",IF(Table2[[#This Row],[Customer_Age]]&lt;45,"Middle Age","Old"))</f>
        <v>Old</v>
      </c>
      <c r="M3117" s="3" t="str">
        <f>IF(Table2[[#This Row],[Delivery_Time_Days]]&gt;=7,Table2[[#This Row],[Customer_Rating]],"")</f>
        <v/>
      </c>
      <c r="N3117" s="3">
        <f>IF(Table2[[#This Row],[Delivery_Time_Days]]&lt;7,Table2[[#This Row],[Customer_Rating]],"")</f>
        <v>3.7</v>
      </c>
    </row>
    <row r="3118" spans="1:14" x14ac:dyDescent="0.3">
      <c r="A3118">
        <v>3117</v>
      </c>
      <c r="B3118">
        <v>51</v>
      </c>
      <c r="C3118" t="s">
        <v>14</v>
      </c>
      <c r="D3118" t="s">
        <v>22</v>
      </c>
      <c r="E3118" t="s">
        <v>16</v>
      </c>
      <c r="F3118" s="2">
        <v>804.65</v>
      </c>
      <c r="G3118">
        <v>11</v>
      </c>
      <c r="H3118" s="3">
        <v>4.0999999999999996</v>
      </c>
      <c r="I3118" t="s">
        <v>17</v>
      </c>
      <c r="J3118" s="1">
        <v>47678</v>
      </c>
      <c r="K3118" s="1">
        <f>Table2[[#This Row],[Order_Date]]+Table2[[#This Row],[Delivery_Time_Days]]</f>
        <v>47689</v>
      </c>
      <c r="L3118" t="str">
        <f>IF(Table2[[#This Row],[Customer_Age]]&lt;30,"Young",IF(Table2[[#This Row],[Customer_Age]]&lt;45,"Middle Age","Old"))</f>
        <v>Old</v>
      </c>
      <c r="M3118" s="3">
        <f>IF(Table2[[#This Row],[Delivery_Time_Days]]&gt;=7,Table2[[#This Row],[Customer_Rating]],"")</f>
        <v>4.0999999999999996</v>
      </c>
      <c r="N3118" s="3" t="str">
        <f>IF(Table2[[#This Row],[Delivery_Time_Days]]&lt;7,Table2[[#This Row],[Customer_Rating]],"")</f>
        <v/>
      </c>
    </row>
    <row r="3119" spans="1:14" x14ac:dyDescent="0.3">
      <c r="A3119">
        <v>3118</v>
      </c>
      <c r="B3119">
        <v>35</v>
      </c>
      <c r="C3119" t="s">
        <v>14</v>
      </c>
      <c r="D3119" t="s">
        <v>11</v>
      </c>
      <c r="E3119" t="s">
        <v>12</v>
      </c>
      <c r="F3119" s="2">
        <v>415</v>
      </c>
      <c r="G3119">
        <v>6</v>
      </c>
      <c r="H3119" s="3">
        <v>3</v>
      </c>
      <c r="I3119" t="s">
        <v>17</v>
      </c>
      <c r="J3119" s="1">
        <v>47679</v>
      </c>
      <c r="K3119" s="1">
        <f>Table2[[#This Row],[Order_Date]]+Table2[[#This Row],[Delivery_Time_Days]]</f>
        <v>47685</v>
      </c>
      <c r="L3119" t="str">
        <f>IF(Table2[[#This Row],[Customer_Age]]&lt;30,"Young",IF(Table2[[#This Row],[Customer_Age]]&lt;45,"Middle Age","Old"))</f>
        <v>Middle Age</v>
      </c>
      <c r="M3119" s="3" t="str">
        <f>IF(Table2[[#This Row],[Delivery_Time_Days]]&gt;=7,Table2[[#This Row],[Customer_Rating]],"")</f>
        <v/>
      </c>
      <c r="N3119" s="3">
        <f>IF(Table2[[#This Row],[Delivery_Time_Days]]&lt;7,Table2[[#This Row],[Customer_Rating]],"")</f>
        <v>3</v>
      </c>
    </row>
    <row r="3120" spans="1:14" x14ac:dyDescent="0.3">
      <c r="A3120">
        <v>3119</v>
      </c>
      <c r="B3120">
        <v>52</v>
      </c>
      <c r="C3120" t="s">
        <v>14</v>
      </c>
      <c r="D3120" t="s">
        <v>25</v>
      </c>
      <c r="E3120" t="s">
        <v>16</v>
      </c>
      <c r="F3120" s="2">
        <v>184.38</v>
      </c>
      <c r="G3120">
        <v>10</v>
      </c>
      <c r="H3120" s="3">
        <v>1.9</v>
      </c>
      <c r="I3120" t="s">
        <v>17</v>
      </c>
      <c r="J3120" s="1">
        <v>47680</v>
      </c>
      <c r="K3120" s="1">
        <f>Table2[[#This Row],[Order_Date]]+Table2[[#This Row],[Delivery_Time_Days]]</f>
        <v>47690</v>
      </c>
      <c r="L3120" t="str">
        <f>IF(Table2[[#This Row],[Customer_Age]]&lt;30,"Young",IF(Table2[[#This Row],[Customer_Age]]&lt;45,"Middle Age","Old"))</f>
        <v>Old</v>
      </c>
      <c r="M3120" s="3">
        <f>IF(Table2[[#This Row],[Delivery_Time_Days]]&gt;=7,Table2[[#This Row],[Customer_Rating]],"")</f>
        <v>1.9</v>
      </c>
      <c r="N3120" s="3" t="str">
        <f>IF(Table2[[#This Row],[Delivery_Time_Days]]&lt;7,Table2[[#This Row],[Customer_Rating]],"")</f>
        <v/>
      </c>
    </row>
    <row r="3121" spans="1:14" x14ac:dyDescent="0.3">
      <c r="A3121">
        <v>3120</v>
      </c>
      <c r="B3121">
        <v>37</v>
      </c>
      <c r="C3121" t="s">
        <v>10</v>
      </c>
      <c r="D3121" t="s">
        <v>22</v>
      </c>
      <c r="E3121" t="s">
        <v>19</v>
      </c>
      <c r="F3121" s="2">
        <v>507.28</v>
      </c>
      <c r="G3121">
        <v>2</v>
      </c>
      <c r="H3121" s="3">
        <v>2</v>
      </c>
      <c r="I3121" t="s">
        <v>13</v>
      </c>
      <c r="J3121" s="1">
        <v>47681</v>
      </c>
      <c r="K3121" s="1">
        <f>Table2[[#This Row],[Order_Date]]+Table2[[#This Row],[Delivery_Time_Days]]</f>
        <v>47683</v>
      </c>
      <c r="L3121" t="str">
        <f>IF(Table2[[#This Row],[Customer_Age]]&lt;30,"Young",IF(Table2[[#This Row],[Customer_Age]]&lt;45,"Middle Age","Old"))</f>
        <v>Middle Age</v>
      </c>
      <c r="M3121" s="3" t="str">
        <f>IF(Table2[[#This Row],[Delivery_Time_Days]]&gt;=7,Table2[[#This Row],[Customer_Rating]],"")</f>
        <v/>
      </c>
      <c r="N3121" s="3">
        <f>IF(Table2[[#This Row],[Delivery_Time_Days]]&lt;7,Table2[[#This Row],[Customer_Rating]],"")</f>
        <v>2</v>
      </c>
    </row>
    <row r="3122" spans="1:14" x14ac:dyDescent="0.3">
      <c r="A3122">
        <v>3121</v>
      </c>
      <c r="B3122">
        <v>35</v>
      </c>
      <c r="C3122" t="s">
        <v>10</v>
      </c>
      <c r="D3122" t="s">
        <v>11</v>
      </c>
      <c r="E3122" t="s">
        <v>16</v>
      </c>
      <c r="F3122" s="2">
        <v>320.76</v>
      </c>
      <c r="G3122">
        <v>2</v>
      </c>
      <c r="H3122" s="3">
        <v>2.4</v>
      </c>
      <c r="I3122" t="s">
        <v>17</v>
      </c>
      <c r="J3122" s="1">
        <v>47682</v>
      </c>
      <c r="K3122" s="1">
        <f>Table2[[#This Row],[Order_Date]]+Table2[[#This Row],[Delivery_Time_Days]]</f>
        <v>47684</v>
      </c>
      <c r="L3122" t="str">
        <f>IF(Table2[[#This Row],[Customer_Age]]&lt;30,"Young",IF(Table2[[#This Row],[Customer_Age]]&lt;45,"Middle Age","Old"))</f>
        <v>Middle Age</v>
      </c>
      <c r="M3122" s="3" t="str">
        <f>IF(Table2[[#This Row],[Delivery_Time_Days]]&gt;=7,Table2[[#This Row],[Customer_Rating]],"")</f>
        <v/>
      </c>
      <c r="N3122" s="3">
        <f>IF(Table2[[#This Row],[Delivery_Time_Days]]&lt;7,Table2[[#This Row],[Customer_Rating]],"")</f>
        <v>2.4</v>
      </c>
    </row>
    <row r="3123" spans="1:14" x14ac:dyDescent="0.3">
      <c r="A3123">
        <v>3122</v>
      </c>
      <c r="B3123">
        <v>65</v>
      </c>
      <c r="C3123" t="s">
        <v>10</v>
      </c>
      <c r="D3123" t="s">
        <v>25</v>
      </c>
      <c r="E3123" t="s">
        <v>21</v>
      </c>
      <c r="F3123" s="2">
        <v>1119.54</v>
      </c>
      <c r="G3123">
        <v>14</v>
      </c>
      <c r="H3123" s="3">
        <v>1.3</v>
      </c>
      <c r="I3123" t="s">
        <v>13</v>
      </c>
      <c r="J3123" s="1">
        <v>47683</v>
      </c>
      <c r="K3123" s="1">
        <f>Table2[[#This Row],[Order_Date]]+Table2[[#This Row],[Delivery_Time_Days]]</f>
        <v>47697</v>
      </c>
      <c r="L3123" t="str">
        <f>IF(Table2[[#This Row],[Customer_Age]]&lt;30,"Young",IF(Table2[[#This Row],[Customer_Age]]&lt;45,"Middle Age","Old"))</f>
        <v>Old</v>
      </c>
      <c r="M3123" s="3">
        <f>IF(Table2[[#This Row],[Delivery_Time_Days]]&gt;=7,Table2[[#This Row],[Customer_Rating]],"")</f>
        <v>1.3</v>
      </c>
      <c r="N3123" s="3" t="str">
        <f>IF(Table2[[#This Row],[Delivery_Time_Days]]&lt;7,Table2[[#This Row],[Customer_Rating]],"")</f>
        <v/>
      </c>
    </row>
    <row r="3124" spans="1:14" x14ac:dyDescent="0.3">
      <c r="A3124">
        <v>3123</v>
      </c>
      <c r="B3124">
        <v>67</v>
      </c>
      <c r="C3124" t="s">
        <v>23</v>
      </c>
      <c r="D3124" t="s">
        <v>15</v>
      </c>
      <c r="E3124" t="s">
        <v>12</v>
      </c>
      <c r="F3124" s="2">
        <v>40.82</v>
      </c>
      <c r="G3124">
        <v>11</v>
      </c>
      <c r="H3124" s="3">
        <v>3.1</v>
      </c>
      <c r="I3124" t="s">
        <v>13</v>
      </c>
      <c r="J3124" s="1">
        <v>47684</v>
      </c>
      <c r="K3124" s="1">
        <f>Table2[[#This Row],[Order_Date]]+Table2[[#This Row],[Delivery_Time_Days]]</f>
        <v>47695</v>
      </c>
      <c r="L3124" t="str">
        <f>IF(Table2[[#This Row],[Customer_Age]]&lt;30,"Young",IF(Table2[[#This Row],[Customer_Age]]&lt;45,"Middle Age","Old"))</f>
        <v>Old</v>
      </c>
      <c r="M3124" s="3">
        <f>IF(Table2[[#This Row],[Delivery_Time_Days]]&gt;=7,Table2[[#This Row],[Customer_Rating]],"")</f>
        <v>3.1</v>
      </c>
      <c r="N3124" s="3" t="str">
        <f>IF(Table2[[#This Row],[Delivery_Time_Days]]&lt;7,Table2[[#This Row],[Customer_Rating]],"")</f>
        <v/>
      </c>
    </row>
    <row r="3125" spans="1:14" x14ac:dyDescent="0.3">
      <c r="A3125">
        <v>3124</v>
      </c>
      <c r="B3125">
        <v>30</v>
      </c>
      <c r="C3125" t="s">
        <v>10</v>
      </c>
      <c r="D3125" t="s">
        <v>15</v>
      </c>
      <c r="E3125" t="s">
        <v>16</v>
      </c>
      <c r="F3125" s="2">
        <v>1282.27</v>
      </c>
      <c r="G3125">
        <v>8</v>
      </c>
      <c r="H3125" s="3">
        <v>2.2999999999999998</v>
      </c>
      <c r="I3125" t="s">
        <v>13</v>
      </c>
      <c r="J3125" s="1">
        <v>47685</v>
      </c>
      <c r="K3125" s="1">
        <f>Table2[[#This Row],[Order_Date]]+Table2[[#This Row],[Delivery_Time_Days]]</f>
        <v>47693</v>
      </c>
      <c r="L3125" t="str">
        <f>IF(Table2[[#This Row],[Customer_Age]]&lt;30,"Young",IF(Table2[[#This Row],[Customer_Age]]&lt;45,"Middle Age","Old"))</f>
        <v>Middle Age</v>
      </c>
      <c r="M3125" s="3">
        <f>IF(Table2[[#This Row],[Delivery_Time_Days]]&gt;=7,Table2[[#This Row],[Customer_Rating]],"")</f>
        <v>2.2999999999999998</v>
      </c>
      <c r="N3125" s="3" t="str">
        <f>IF(Table2[[#This Row],[Delivery_Time_Days]]&lt;7,Table2[[#This Row],[Customer_Rating]],"")</f>
        <v/>
      </c>
    </row>
    <row r="3126" spans="1:14" x14ac:dyDescent="0.3">
      <c r="A3126">
        <v>3125</v>
      </c>
      <c r="B3126">
        <v>41</v>
      </c>
      <c r="C3126" t="s">
        <v>23</v>
      </c>
      <c r="D3126" t="s">
        <v>11</v>
      </c>
      <c r="E3126" t="s">
        <v>12</v>
      </c>
      <c r="F3126" s="2">
        <v>1438.52</v>
      </c>
      <c r="G3126">
        <v>8</v>
      </c>
      <c r="H3126" s="3">
        <v>3.8</v>
      </c>
      <c r="I3126" t="s">
        <v>17</v>
      </c>
      <c r="J3126" s="1">
        <v>47686</v>
      </c>
      <c r="K3126" s="1">
        <f>Table2[[#This Row],[Order_Date]]+Table2[[#This Row],[Delivery_Time_Days]]</f>
        <v>47694</v>
      </c>
      <c r="L3126" t="str">
        <f>IF(Table2[[#This Row],[Customer_Age]]&lt;30,"Young",IF(Table2[[#This Row],[Customer_Age]]&lt;45,"Middle Age","Old"))</f>
        <v>Middle Age</v>
      </c>
      <c r="M3126" s="3">
        <f>IF(Table2[[#This Row],[Delivery_Time_Days]]&gt;=7,Table2[[#This Row],[Customer_Rating]],"")</f>
        <v>3.8</v>
      </c>
      <c r="N3126" s="3" t="str">
        <f>IF(Table2[[#This Row],[Delivery_Time_Days]]&lt;7,Table2[[#This Row],[Customer_Rating]],"")</f>
        <v/>
      </c>
    </row>
    <row r="3127" spans="1:14" x14ac:dyDescent="0.3">
      <c r="A3127">
        <v>3126</v>
      </c>
      <c r="B3127">
        <v>68</v>
      </c>
      <c r="C3127" t="s">
        <v>10</v>
      </c>
      <c r="D3127" t="s">
        <v>11</v>
      </c>
      <c r="E3127" t="s">
        <v>21</v>
      </c>
      <c r="F3127" s="2">
        <v>1403.65</v>
      </c>
      <c r="G3127">
        <v>3</v>
      </c>
      <c r="H3127" s="3">
        <v>2</v>
      </c>
      <c r="I3127" t="s">
        <v>13</v>
      </c>
      <c r="J3127" s="1">
        <v>47687</v>
      </c>
      <c r="K3127" s="1">
        <f>Table2[[#This Row],[Order_Date]]+Table2[[#This Row],[Delivery_Time_Days]]</f>
        <v>47690</v>
      </c>
      <c r="L3127" t="str">
        <f>IF(Table2[[#This Row],[Customer_Age]]&lt;30,"Young",IF(Table2[[#This Row],[Customer_Age]]&lt;45,"Middle Age","Old"))</f>
        <v>Old</v>
      </c>
      <c r="M3127" s="3" t="str">
        <f>IF(Table2[[#This Row],[Delivery_Time_Days]]&gt;=7,Table2[[#This Row],[Customer_Rating]],"")</f>
        <v/>
      </c>
      <c r="N3127" s="3">
        <f>IF(Table2[[#This Row],[Delivery_Time_Days]]&lt;7,Table2[[#This Row],[Customer_Rating]],"")</f>
        <v>2</v>
      </c>
    </row>
    <row r="3128" spans="1:14" x14ac:dyDescent="0.3">
      <c r="A3128">
        <v>3127</v>
      </c>
      <c r="B3128">
        <v>32</v>
      </c>
      <c r="C3128" t="s">
        <v>23</v>
      </c>
      <c r="D3128" t="s">
        <v>20</v>
      </c>
      <c r="E3128" t="s">
        <v>12</v>
      </c>
      <c r="F3128" s="2">
        <v>956.84</v>
      </c>
      <c r="G3128">
        <v>14</v>
      </c>
      <c r="H3128" s="3">
        <v>2</v>
      </c>
      <c r="I3128" t="s">
        <v>13</v>
      </c>
      <c r="J3128" s="1">
        <v>47688</v>
      </c>
      <c r="K3128" s="1">
        <f>Table2[[#This Row],[Order_Date]]+Table2[[#This Row],[Delivery_Time_Days]]</f>
        <v>47702</v>
      </c>
      <c r="L3128" t="str">
        <f>IF(Table2[[#This Row],[Customer_Age]]&lt;30,"Young",IF(Table2[[#This Row],[Customer_Age]]&lt;45,"Middle Age","Old"))</f>
        <v>Middle Age</v>
      </c>
      <c r="M3128" s="3">
        <f>IF(Table2[[#This Row],[Delivery_Time_Days]]&gt;=7,Table2[[#This Row],[Customer_Rating]],"")</f>
        <v>2</v>
      </c>
      <c r="N3128" s="3" t="str">
        <f>IF(Table2[[#This Row],[Delivery_Time_Days]]&lt;7,Table2[[#This Row],[Customer_Rating]],"")</f>
        <v/>
      </c>
    </row>
    <row r="3129" spans="1:14" x14ac:dyDescent="0.3">
      <c r="A3129">
        <v>3128</v>
      </c>
      <c r="B3129">
        <v>24</v>
      </c>
      <c r="C3129" t="s">
        <v>10</v>
      </c>
      <c r="D3129" t="s">
        <v>18</v>
      </c>
      <c r="E3129" t="s">
        <v>16</v>
      </c>
      <c r="F3129" s="2">
        <v>1133.54</v>
      </c>
      <c r="G3129">
        <v>10</v>
      </c>
      <c r="H3129" s="3">
        <v>2.2000000000000002</v>
      </c>
      <c r="I3129" t="s">
        <v>17</v>
      </c>
      <c r="J3129" s="1">
        <v>47689</v>
      </c>
      <c r="K3129" s="1">
        <f>Table2[[#This Row],[Order_Date]]+Table2[[#This Row],[Delivery_Time_Days]]</f>
        <v>47699</v>
      </c>
      <c r="L3129" t="str">
        <f>IF(Table2[[#This Row],[Customer_Age]]&lt;30,"Young",IF(Table2[[#This Row],[Customer_Age]]&lt;45,"Middle Age","Old"))</f>
        <v>Young</v>
      </c>
      <c r="M3129" s="3">
        <f>IF(Table2[[#This Row],[Delivery_Time_Days]]&gt;=7,Table2[[#This Row],[Customer_Rating]],"")</f>
        <v>2.2000000000000002</v>
      </c>
      <c r="N3129" s="3" t="str">
        <f>IF(Table2[[#This Row],[Delivery_Time_Days]]&lt;7,Table2[[#This Row],[Customer_Rating]],"")</f>
        <v/>
      </c>
    </row>
    <row r="3130" spans="1:14" x14ac:dyDescent="0.3">
      <c r="A3130">
        <v>3129</v>
      </c>
      <c r="B3130">
        <v>68</v>
      </c>
      <c r="C3130" t="s">
        <v>10</v>
      </c>
      <c r="D3130" t="s">
        <v>18</v>
      </c>
      <c r="E3130" t="s">
        <v>24</v>
      </c>
      <c r="F3130" s="2">
        <v>1054.96</v>
      </c>
      <c r="G3130">
        <v>3</v>
      </c>
      <c r="H3130" s="3">
        <v>4.8</v>
      </c>
      <c r="I3130" t="s">
        <v>17</v>
      </c>
      <c r="J3130" s="1">
        <v>47690</v>
      </c>
      <c r="K3130" s="1">
        <f>Table2[[#This Row],[Order_Date]]+Table2[[#This Row],[Delivery_Time_Days]]</f>
        <v>47693</v>
      </c>
      <c r="L3130" t="str">
        <f>IF(Table2[[#This Row],[Customer_Age]]&lt;30,"Young",IF(Table2[[#This Row],[Customer_Age]]&lt;45,"Middle Age","Old"))</f>
        <v>Old</v>
      </c>
      <c r="M3130" s="3" t="str">
        <f>IF(Table2[[#This Row],[Delivery_Time_Days]]&gt;=7,Table2[[#This Row],[Customer_Rating]],"")</f>
        <v/>
      </c>
      <c r="N3130" s="3">
        <f>IF(Table2[[#This Row],[Delivery_Time_Days]]&lt;7,Table2[[#This Row],[Customer_Rating]],"")</f>
        <v>4.8</v>
      </c>
    </row>
    <row r="3131" spans="1:14" x14ac:dyDescent="0.3">
      <c r="A3131">
        <v>3130</v>
      </c>
      <c r="B3131">
        <v>22</v>
      </c>
      <c r="C3131" t="s">
        <v>10</v>
      </c>
      <c r="D3131" t="s">
        <v>11</v>
      </c>
      <c r="E3131" t="s">
        <v>21</v>
      </c>
      <c r="F3131" s="2">
        <v>180.32</v>
      </c>
      <c r="G3131">
        <v>12</v>
      </c>
      <c r="H3131" s="3">
        <v>2.5</v>
      </c>
      <c r="I3131" t="s">
        <v>13</v>
      </c>
      <c r="J3131" s="1">
        <v>47691</v>
      </c>
      <c r="K3131" s="1">
        <f>Table2[[#This Row],[Order_Date]]+Table2[[#This Row],[Delivery_Time_Days]]</f>
        <v>47703</v>
      </c>
      <c r="L3131" t="str">
        <f>IF(Table2[[#This Row],[Customer_Age]]&lt;30,"Young",IF(Table2[[#This Row],[Customer_Age]]&lt;45,"Middle Age","Old"))</f>
        <v>Young</v>
      </c>
      <c r="M3131" s="3">
        <f>IF(Table2[[#This Row],[Delivery_Time_Days]]&gt;=7,Table2[[#This Row],[Customer_Rating]],"")</f>
        <v>2.5</v>
      </c>
      <c r="N3131" s="3" t="str">
        <f>IF(Table2[[#This Row],[Delivery_Time_Days]]&lt;7,Table2[[#This Row],[Customer_Rating]],"")</f>
        <v/>
      </c>
    </row>
    <row r="3132" spans="1:14" x14ac:dyDescent="0.3">
      <c r="A3132">
        <v>3131</v>
      </c>
      <c r="B3132">
        <v>66</v>
      </c>
      <c r="C3132" t="s">
        <v>23</v>
      </c>
      <c r="D3132" t="s">
        <v>11</v>
      </c>
      <c r="E3132" t="s">
        <v>24</v>
      </c>
      <c r="F3132" s="2">
        <v>380.94</v>
      </c>
      <c r="G3132">
        <v>12</v>
      </c>
      <c r="H3132" s="3">
        <v>4.8</v>
      </c>
      <c r="I3132" t="s">
        <v>17</v>
      </c>
      <c r="J3132" s="1">
        <v>47692</v>
      </c>
      <c r="K3132" s="1">
        <f>Table2[[#This Row],[Order_Date]]+Table2[[#This Row],[Delivery_Time_Days]]</f>
        <v>47704</v>
      </c>
      <c r="L3132" t="str">
        <f>IF(Table2[[#This Row],[Customer_Age]]&lt;30,"Young",IF(Table2[[#This Row],[Customer_Age]]&lt;45,"Middle Age","Old"))</f>
        <v>Old</v>
      </c>
      <c r="M3132" s="3">
        <f>IF(Table2[[#This Row],[Delivery_Time_Days]]&gt;=7,Table2[[#This Row],[Customer_Rating]],"")</f>
        <v>4.8</v>
      </c>
      <c r="N3132" s="3" t="str">
        <f>IF(Table2[[#This Row],[Delivery_Time_Days]]&lt;7,Table2[[#This Row],[Customer_Rating]],"")</f>
        <v/>
      </c>
    </row>
    <row r="3133" spans="1:14" x14ac:dyDescent="0.3">
      <c r="A3133">
        <v>3132</v>
      </c>
      <c r="B3133">
        <v>51</v>
      </c>
      <c r="C3133" t="s">
        <v>14</v>
      </c>
      <c r="D3133" t="s">
        <v>15</v>
      </c>
      <c r="E3133" t="s">
        <v>12</v>
      </c>
      <c r="F3133" s="2">
        <v>775.65</v>
      </c>
      <c r="G3133">
        <v>13</v>
      </c>
      <c r="H3133" s="3">
        <v>2.4</v>
      </c>
      <c r="I3133" t="s">
        <v>13</v>
      </c>
      <c r="J3133" s="1">
        <v>47693</v>
      </c>
      <c r="K3133" s="1">
        <f>Table2[[#This Row],[Order_Date]]+Table2[[#This Row],[Delivery_Time_Days]]</f>
        <v>47706</v>
      </c>
      <c r="L3133" t="str">
        <f>IF(Table2[[#This Row],[Customer_Age]]&lt;30,"Young",IF(Table2[[#This Row],[Customer_Age]]&lt;45,"Middle Age","Old"))</f>
        <v>Old</v>
      </c>
      <c r="M3133" s="3">
        <f>IF(Table2[[#This Row],[Delivery_Time_Days]]&gt;=7,Table2[[#This Row],[Customer_Rating]],"")</f>
        <v>2.4</v>
      </c>
      <c r="N3133" s="3" t="str">
        <f>IF(Table2[[#This Row],[Delivery_Time_Days]]&lt;7,Table2[[#This Row],[Customer_Rating]],"")</f>
        <v/>
      </c>
    </row>
    <row r="3134" spans="1:14" x14ac:dyDescent="0.3">
      <c r="A3134">
        <v>3133</v>
      </c>
      <c r="B3134">
        <v>57</v>
      </c>
      <c r="C3134" t="s">
        <v>10</v>
      </c>
      <c r="D3134" t="s">
        <v>18</v>
      </c>
      <c r="E3134" t="s">
        <v>21</v>
      </c>
      <c r="F3134" s="2">
        <v>1342.06</v>
      </c>
      <c r="G3134">
        <v>14</v>
      </c>
      <c r="H3134" s="3">
        <v>3.8</v>
      </c>
      <c r="I3134" t="s">
        <v>13</v>
      </c>
      <c r="J3134" s="1">
        <v>47694</v>
      </c>
      <c r="K3134" s="1">
        <f>Table2[[#This Row],[Order_Date]]+Table2[[#This Row],[Delivery_Time_Days]]</f>
        <v>47708</v>
      </c>
      <c r="L3134" t="str">
        <f>IF(Table2[[#This Row],[Customer_Age]]&lt;30,"Young",IF(Table2[[#This Row],[Customer_Age]]&lt;45,"Middle Age","Old"))</f>
        <v>Old</v>
      </c>
      <c r="M3134" s="3">
        <f>IF(Table2[[#This Row],[Delivery_Time_Days]]&gt;=7,Table2[[#This Row],[Customer_Rating]],"")</f>
        <v>3.8</v>
      </c>
      <c r="N3134" s="3" t="str">
        <f>IF(Table2[[#This Row],[Delivery_Time_Days]]&lt;7,Table2[[#This Row],[Customer_Rating]],"")</f>
        <v/>
      </c>
    </row>
    <row r="3135" spans="1:14" x14ac:dyDescent="0.3">
      <c r="A3135">
        <v>3134</v>
      </c>
      <c r="B3135">
        <v>58</v>
      </c>
      <c r="C3135" t="s">
        <v>10</v>
      </c>
      <c r="D3135" t="s">
        <v>18</v>
      </c>
      <c r="E3135" t="s">
        <v>12</v>
      </c>
      <c r="F3135" s="2">
        <v>375.93</v>
      </c>
      <c r="G3135">
        <v>6</v>
      </c>
      <c r="H3135" s="3">
        <v>3.4</v>
      </c>
      <c r="I3135" t="s">
        <v>13</v>
      </c>
      <c r="J3135" s="1">
        <v>47695</v>
      </c>
      <c r="K3135" s="1">
        <f>Table2[[#This Row],[Order_Date]]+Table2[[#This Row],[Delivery_Time_Days]]</f>
        <v>47701</v>
      </c>
      <c r="L3135" t="str">
        <f>IF(Table2[[#This Row],[Customer_Age]]&lt;30,"Young",IF(Table2[[#This Row],[Customer_Age]]&lt;45,"Middle Age","Old"))</f>
        <v>Old</v>
      </c>
      <c r="M3135" s="3" t="str">
        <f>IF(Table2[[#This Row],[Delivery_Time_Days]]&gt;=7,Table2[[#This Row],[Customer_Rating]],"")</f>
        <v/>
      </c>
      <c r="N3135" s="3">
        <f>IF(Table2[[#This Row],[Delivery_Time_Days]]&lt;7,Table2[[#This Row],[Customer_Rating]],"")</f>
        <v>3.4</v>
      </c>
    </row>
    <row r="3136" spans="1:14" x14ac:dyDescent="0.3">
      <c r="A3136">
        <v>3135</v>
      </c>
      <c r="B3136">
        <v>40</v>
      </c>
      <c r="C3136" t="s">
        <v>14</v>
      </c>
      <c r="D3136" t="s">
        <v>20</v>
      </c>
      <c r="E3136" t="s">
        <v>12</v>
      </c>
      <c r="F3136" s="2">
        <v>558.07000000000005</v>
      </c>
      <c r="G3136">
        <v>6</v>
      </c>
      <c r="H3136" s="3">
        <v>3.6</v>
      </c>
      <c r="I3136" t="s">
        <v>17</v>
      </c>
      <c r="J3136" s="1">
        <v>47696</v>
      </c>
      <c r="K3136" s="1">
        <f>Table2[[#This Row],[Order_Date]]+Table2[[#This Row],[Delivery_Time_Days]]</f>
        <v>47702</v>
      </c>
      <c r="L3136" t="str">
        <f>IF(Table2[[#This Row],[Customer_Age]]&lt;30,"Young",IF(Table2[[#This Row],[Customer_Age]]&lt;45,"Middle Age","Old"))</f>
        <v>Middle Age</v>
      </c>
      <c r="M3136" s="3" t="str">
        <f>IF(Table2[[#This Row],[Delivery_Time_Days]]&gt;=7,Table2[[#This Row],[Customer_Rating]],"")</f>
        <v/>
      </c>
      <c r="N3136" s="3">
        <f>IF(Table2[[#This Row],[Delivery_Time_Days]]&lt;7,Table2[[#This Row],[Customer_Rating]],"")</f>
        <v>3.6</v>
      </c>
    </row>
    <row r="3137" spans="1:14" x14ac:dyDescent="0.3">
      <c r="A3137">
        <v>3136</v>
      </c>
      <c r="B3137">
        <v>57</v>
      </c>
      <c r="C3137" t="s">
        <v>14</v>
      </c>
      <c r="D3137" t="s">
        <v>11</v>
      </c>
      <c r="E3137" t="s">
        <v>19</v>
      </c>
      <c r="F3137" s="2">
        <v>1433.29</v>
      </c>
      <c r="G3137">
        <v>5</v>
      </c>
      <c r="H3137" s="3">
        <v>3.9</v>
      </c>
      <c r="I3137" t="s">
        <v>13</v>
      </c>
      <c r="J3137" s="1">
        <v>47697</v>
      </c>
      <c r="K3137" s="1">
        <f>Table2[[#This Row],[Order_Date]]+Table2[[#This Row],[Delivery_Time_Days]]</f>
        <v>47702</v>
      </c>
      <c r="L3137" t="str">
        <f>IF(Table2[[#This Row],[Customer_Age]]&lt;30,"Young",IF(Table2[[#This Row],[Customer_Age]]&lt;45,"Middle Age","Old"))</f>
        <v>Old</v>
      </c>
      <c r="M3137" s="3" t="str">
        <f>IF(Table2[[#This Row],[Delivery_Time_Days]]&gt;=7,Table2[[#This Row],[Customer_Rating]],"")</f>
        <v/>
      </c>
      <c r="N3137" s="3">
        <f>IF(Table2[[#This Row],[Delivery_Time_Days]]&lt;7,Table2[[#This Row],[Customer_Rating]],"")</f>
        <v>3.9</v>
      </c>
    </row>
    <row r="3138" spans="1:14" x14ac:dyDescent="0.3">
      <c r="A3138">
        <v>3137</v>
      </c>
      <c r="B3138">
        <v>34</v>
      </c>
      <c r="C3138" t="s">
        <v>14</v>
      </c>
      <c r="D3138" t="s">
        <v>22</v>
      </c>
      <c r="E3138" t="s">
        <v>16</v>
      </c>
      <c r="F3138" s="2">
        <v>336.42</v>
      </c>
      <c r="G3138">
        <v>11</v>
      </c>
      <c r="H3138" s="3">
        <v>4.2</v>
      </c>
      <c r="I3138" t="s">
        <v>13</v>
      </c>
      <c r="J3138" s="1">
        <v>47698</v>
      </c>
      <c r="K3138" s="1">
        <f>Table2[[#This Row],[Order_Date]]+Table2[[#This Row],[Delivery_Time_Days]]</f>
        <v>47709</v>
      </c>
      <c r="L3138" t="str">
        <f>IF(Table2[[#This Row],[Customer_Age]]&lt;30,"Young",IF(Table2[[#This Row],[Customer_Age]]&lt;45,"Middle Age","Old"))</f>
        <v>Middle Age</v>
      </c>
      <c r="M3138" s="3">
        <f>IF(Table2[[#This Row],[Delivery_Time_Days]]&gt;=7,Table2[[#This Row],[Customer_Rating]],"")</f>
        <v>4.2</v>
      </c>
      <c r="N3138" s="3" t="str">
        <f>IF(Table2[[#This Row],[Delivery_Time_Days]]&lt;7,Table2[[#This Row],[Customer_Rating]],"")</f>
        <v/>
      </c>
    </row>
    <row r="3139" spans="1:14" x14ac:dyDescent="0.3">
      <c r="A3139">
        <v>3138</v>
      </c>
      <c r="B3139">
        <v>19</v>
      </c>
      <c r="C3139" t="s">
        <v>23</v>
      </c>
      <c r="D3139" t="s">
        <v>25</v>
      </c>
      <c r="E3139" t="s">
        <v>19</v>
      </c>
      <c r="F3139" s="2">
        <v>148.68</v>
      </c>
      <c r="G3139">
        <v>10</v>
      </c>
      <c r="H3139" s="3">
        <v>4.0999999999999996</v>
      </c>
      <c r="I3139" t="s">
        <v>13</v>
      </c>
      <c r="J3139" s="1">
        <v>47699</v>
      </c>
      <c r="K3139" s="1">
        <f>Table2[[#This Row],[Order_Date]]+Table2[[#This Row],[Delivery_Time_Days]]</f>
        <v>47709</v>
      </c>
      <c r="L3139" t="str">
        <f>IF(Table2[[#This Row],[Customer_Age]]&lt;30,"Young",IF(Table2[[#This Row],[Customer_Age]]&lt;45,"Middle Age","Old"))</f>
        <v>Young</v>
      </c>
      <c r="M3139" s="3">
        <f>IF(Table2[[#This Row],[Delivery_Time_Days]]&gt;=7,Table2[[#This Row],[Customer_Rating]],"")</f>
        <v>4.0999999999999996</v>
      </c>
      <c r="N3139" s="3" t="str">
        <f>IF(Table2[[#This Row],[Delivery_Time_Days]]&lt;7,Table2[[#This Row],[Customer_Rating]],"")</f>
        <v/>
      </c>
    </row>
    <row r="3140" spans="1:14" x14ac:dyDescent="0.3">
      <c r="A3140">
        <v>3139</v>
      </c>
      <c r="B3140">
        <v>22</v>
      </c>
      <c r="C3140" t="s">
        <v>10</v>
      </c>
      <c r="D3140" t="s">
        <v>20</v>
      </c>
      <c r="E3140" t="s">
        <v>16</v>
      </c>
      <c r="F3140" s="2">
        <v>344.42</v>
      </c>
      <c r="G3140">
        <v>7</v>
      </c>
      <c r="H3140" s="3">
        <v>3.8</v>
      </c>
      <c r="I3140" t="s">
        <v>13</v>
      </c>
      <c r="J3140" s="1">
        <v>47700</v>
      </c>
      <c r="K3140" s="1">
        <f>Table2[[#This Row],[Order_Date]]+Table2[[#This Row],[Delivery_Time_Days]]</f>
        <v>47707</v>
      </c>
      <c r="L3140" t="str">
        <f>IF(Table2[[#This Row],[Customer_Age]]&lt;30,"Young",IF(Table2[[#This Row],[Customer_Age]]&lt;45,"Middle Age","Old"))</f>
        <v>Young</v>
      </c>
      <c r="M3140" s="3">
        <f>IF(Table2[[#This Row],[Delivery_Time_Days]]&gt;=7,Table2[[#This Row],[Customer_Rating]],"")</f>
        <v>3.8</v>
      </c>
      <c r="N3140" s="3" t="str">
        <f>IF(Table2[[#This Row],[Delivery_Time_Days]]&lt;7,Table2[[#This Row],[Customer_Rating]],"")</f>
        <v/>
      </c>
    </row>
    <row r="3141" spans="1:14" x14ac:dyDescent="0.3">
      <c r="A3141">
        <v>3140</v>
      </c>
      <c r="B3141">
        <v>30</v>
      </c>
      <c r="C3141" t="s">
        <v>23</v>
      </c>
      <c r="D3141" t="s">
        <v>18</v>
      </c>
      <c r="E3141" t="s">
        <v>12</v>
      </c>
      <c r="F3141" s="2">
        <v>621.5</v>
      </c>
      <c r="G3141">
        <v>4</v>
      </c>
      <c r="H3141" s="3">
        <v>2.8</v>
      </c>
      <c r="I3141" t="s">
        <v>17</v>
      </c>
      <c r="J3141" s="1">
        <v>47701</v>
      </c>
      <c r="K3141" s="1">
        <f>Table2[[#This Row],[Order_Date]]+Table2[[#This Row],[Delivery_Time_Days]]</f>
        <v>47705</v>
      </c>
      <c r="L3141" t="str">
        <f>IF(Table2[[#This Row],[Customer_Age]]&lt;30,"Young",IF(Table2[[#This Row],[Customer_Age]]&lt;45,"Middle Age","Old"))</f>
        <v>Middle Age</v>
      </c>
      <c r="M3141" s="3" t="str">
        <f>IF(Table2[[#This Row],[Delivery_Time_Days]]&gt;=7,Table2[[#This Row],[Customer_Rating]],"")</f>
        <v/>
      </c>
      <c r="N3141" s="3">
        <f>IF(Table2[[#This Row],[Delivery_Time_Days]]&lt;7,Table2[[#This Row],[Customer_Rating]],"")</f>
        <v>2.8</v>
      </c>
    </row>
    <row r="3142" spans="1:14" x14ac:dyDescent="0.3">
      <c r="A3142">
        <v>3141</v>
      </c>
      <c r="B3142">
        <v>49</v>
      </c>
      <c r="C3142" t="s">
        <v>14</v>
      </c>
      <c r="D3142" t="s">
        <v>11</v>
      </c>
      <c r="E3142" t="s">
        <v>19</v>
      </c>
      <c r="F3142" s="2">
        <v>1352.46</v>
      </c>
      <c r="G3142">
        <v>13</v>
      </c>
      <c r="H3142" s="3">
        <v>2.5</v>
      </c>
      <c r="I3142" t="s">
        <v>17</v>
      </c>
      <c r="J3142" s="1">
        <v>47702</v>
      </c>
      <c r="K3142" s="1">
        <f>Table2[[#This Row],[Order_Date]]+Table2[[#This Row],[Delivery_Time_Days]]</f>
        <v>47715</v>
      </c>
      <c r="L3142" t="str">
        <f>IF(Table2[[#This Row],[Customer_Age]]&lt;30,"Young",IF(Table2[[#This Row],[Customer_Age]]&lt;45,"Middle Age","Old"))</f>
        <v>Old</v>
      </c>
      <c r="M3142" s="3">
        <f>IF(Table2[[#This Row],[Delivery_Time_Days]]&gt;=7,Table2[[#This Row],[Customer_Rating]],"")</f>
        <v>2.5</v>
      </c>
      <c r="N3142" s="3" t="str">
        <f>IF(Table2[[#This Row],[Delivery_Time_Days]]&lt;7,Table2[[#This Row],[Customer_Rating]],"")</f>
        <v/>
      </c>
    </row>
    <row r="3143" spans="1:14" x14ac:dyDescent="0.3">
      <c r="A3143">
        <v>3142</v>
      </c>
      <c r="B3143">
        <v>30</v>
      </c>
      <c r="C3143" t="s">
        <v>23</v>
      </c>
      <c r="D3143" t="s">
        <v>20</v>
      </c>
      <c r="E3143" t="s">
        <v>21</v>
      </c>
      <c r="F3143" s="2">
        <v>398.23</v>
      </c>
      <c r="G3143">
        <v>8</v>
      </c>
      <c r="H3143" s="3">
        <v>4.5</v>
      </c>
      <c r="I3143" t="s">
        <v>17</v>
      </c>
      <c r="J3143" s="1">
        <v>47703</v>
      </c>
      <c r="K3143" s="1">
        <f>Table2[[#This Row],[Order_Date]]+Table2[[#This Row],[Delivery_Time_Days]]</f>
        <v>47711</v>
      </c>
      <c r="L3143" t="str">
        <f>IF(Table2[[#This Row],[Customer_Age]]&lt;30,"Young",IF(Table2[[#This Row],[Customer_Age]]&lt;45,"Middle Age","Old"))</f>
        <v>Middle Age</v>
      </c>
      <c r="M3143" s="3">
        <f>IF(Table2[[#This Row],[Delivery_Time_Days]]&gt;=7,Table2[[#This Row],[Customer_Rating]],"")</f>
        <v>4.5</v>
      </c>
      <c r="N3143" s="3" t="str">
        <f>IF(Table2[[#This Row],[Delivery_Time_Days]]&lt;7,Table2[[#This Row],[Customer_Rating]],"")</f>
        <v/>
      </c>
    </row>
    <row r="3144" spans="1:14" x14ac:dyDescent="0.3">
      <c r="A3144">
        <v>3143</v>
      </c>
      <c r="B3144">
        <v>33</v>
      </c>
      <c r="C3144" t="s">
        <v>23</v>
      </c>
      <c r="D3144" t="s">
        <v>25</v>
      </c>
      <c r="E3144" t="s">
        <v>16</v>
      </c>
      <c r="F3144" s="2">
        <v>597.11</v>
      </c>
      <c r="G3144">
        <v>5</v>
      </c>
      <c r="H3144" s="3">
        <v>3.8</v>
      </c>
      <c r="I3144" t="s">
        <v>17</v>
      </c>
      <c r="J3144" s="1">
        <v>47704</v>
      </c>
      <c r="K3144" s="1">
        <f>Table2[[#This Row],[Order_Date]]+Table2[[#This Row],[Delivery_Time_Days]]</f>
        <v>47709</v>
      </c>
      <c r="L3144" t="str">
        <f>IF(Table2[[#This Row],[Customer_Age]]&lt;30,"Young",IF(Table2[[#This Row],[Customer_Age]]&lt;45,"Middle Age","Old"))</f>
        <v>Middle Age</v>
      </c>
      <c r="M3144" s="3" t="str">
        <f>IF(Table2[[#This Row],[Delivery_Time_Days]]&gt;=7,Table2[[#This Row],[Customer_Rating]],"")</f>
        <v/>
      </c>
      <c r="N3144" s="3">
        <f>IF(Table2[[#This Row],[Delivery_Time_Days]]&lt;7,Table2[[#This Row],[Customer_Rating]],"")</f>
        <v>3.8</v>
      </c>
    </row>
    <row r="3145" spans="1:14" x14ac:dyDescent="0.3">
      <c r="A3145">
        <v>3144</v>
      </c>
      <c r="B3145">
        <v>20</v>
      </c>
      <c r="C3145" t="s">
        <v>14</v>
      </c>
      <c r="D3145" t="s">
        <v>20</v>
      </c>
      <c r="E3145" t="s">
        <v>19</v>
      </c>
      <c r="F3145" s="2">
        <v>1081.53</v>
      </c>
      <c r="G3145">
        <v>2</v>
      </c>
      <c r="H3145" s="3">
        <v>4.7</v>
      </c>
      <c r="I3145" t="s">
        <v>17</v>
      </c>
      <c r="J3145" s="1">
        <v>47705</v>
      </c>
      <c r="K3145" s="1">
        <f>Table2[[#This Row],[Order_Date]]+Table2[[#This Row],[Delivery_Time_Days]]</f>
        <v>47707</v>
      </c>
      <c r="L3145" t="str">
        <f>IF(Table2[[#This Row],[Customer_Age]]&lt;30,"Young",IF(Table2[[#This Row],[Customer_Age]]&lt;45,"Middle Age","Old"))</f>
        <v>Young</v>
      </c>
      <c r="M3145" s="3" t="str">
        <f>IF(Table2[[#This Row],[Delivery_Time_Days]]&gt;=7,Table2[[#This Row],[Customer_Rating]],"")</f>
        <v/>
      </c>
      <c r="N3145" s="3">
        <f>IF(Table2[[#This Row],[Delivery_Time_Days]]&lt;7,Table2[[#This Row],[Customer_Rating]],"")</f>
        <v>4.7</v>
      </c>
    </row>
    <row r="3146" spans="1:14" x14ac:dyDescent="0.3">
      <c r="A3146">
        <v>3145</v>
      </c>
      <c r="B3146">
        <v>58</v>
      </c>
      <c r="C3146" t="s">
        <v>10</v>
      </c>
      <c r="D3146" t="s">
        <v>18</v>
      </c>
      <c r="E3146" t="s">
        <v>16</v>
      </c>
      <c r="F3146" s="2">
        <v>797.66</v>
      </c>
      <c r="G3146">
        <v>7</v>
      </c>
      <c r="H3146" s="3">
        <v>2.4</v>
      </c>
      <c r="I3146" t="s">
        <v>17</v>
      </c>
      <c r="J3146" s="1">
        <v>47706</v>
      </c>
      <c r="K3146" s="1">
        <f>Table2[[#This Row],[Order_Date]]+Table2[[#This Row],[Delivery_Time_Days]]</f>
        <v>47713</v>
      </c>
      <c r="L3146" t="str">
        <f>IF(Table2[[#This Row],[Customer_Age]]&lt;30,"Young",IF(Table2[[#This Row],[Customer_Age]]&lt;45,"Middle Age","Old"))</f>
        <v>Old</v>
      </c>
      <c r="M3146" s="3">
        <f>IF(Table2[[#This Row],[Delivery_Time_Days]]&gt;=7,Table2[[#This Row],[Customer_Rating]],"")</f>
        <v>2.4</v>
      </c>
      <c r="N3146" s="3" t="str">
        <f>IF(Table2[[#This Row],[Delivery_Time_Days]]&lt;7,Table2[[#This Row],[Customer_Rating]],"")</f>
        <v/>
      </c>
    </row>
    <row r="3147" spans="1:14" x14ac:dyDescent="0.3">
      <c r="A3147">
        <v>3146</v>
      </c>
      <c r="B3147">
        <v>26</v>
      </c>
      <c r="C3147" t="s">
        <v>14</v>
      </c>
      <c r="D3147" t="s">
        <v>18</v>
      </c>
      <c r="E3147" t="s">
        <v>12</v>
      </c>
      <c r="F3147" s="2">
        <v>794.65</v>
      </c>
      <c r="G3147">
        <v>3</v>
      </c>
      <c r="H3147" s="3">
        <v>3.8</v>
      </c>
      <c r="I3147" t="s">
        <v>13</v>
      </c>
      <c r="J3147" s="1">
        <v>47707</v>
      </c>
      <c r="K3147" s="1">
        <f>Table2[[#This Row],[Order_Date]]+Table2[[#This Row],[Delivery_Time_Days]]</f>
        <v>47710</v>
      </c>
      <c r="L3147" t="str">
        <f>IF(Table2[[#This Row],[Customer_Age]]&lt;30,"Young",IF(Table2[[#This Row],[Customer_Age]]&lt;45,"Middle Age","Old"))</f>
        <v>Young</v>
      </c>
      <c r="M3147" s="3" t="str">
        <f>IF(Table2[[#This Row],[Delivery_Time_Days]]&gt;=7,Table2[[#This Row],[Customer_Rating]],"")</f>
        <v/>
      </c>
      <c r="N3147" s="3">
        <f>IF(Table2[[#This Row],[Delivery_Time_Days]]&lt;7,Table2[[#This Row],[Customer_Rating]],"")</f>
        <v>3.8</v>
      </c>
    </row>
    <row r="3148" spans="1:14" x14ac:dyDescent="0.3">
      <c r="A3148">
        <v>3147</v>
      </c>
      <c r="B3148">
        <v>59</v>
      </c>
      <c r="C3148" t="s">
        <v>14</v>
      </c>
      <c r="D3148" t="s">
        <v>18</v>
      </c>
      <c r="E3148" t="s">
        <v>19</v>
      </c>
      <c r="F3148" s="2">
        <v>170.37</v>
      </c>
      <c r="G3148">
        <v>4</v>
      </c>
      <c r="H3148" s="3">
        <v>2.5</v>
      </c>
      <c r="I3148" t="s">
        <v>17</v>
      </c>
      <c r="J3148" s="1">
        <v>47708</v>
      </c>
      <c r="K3148" s="1">
        <f>Table2[[#This Row],[Order_Date]]+Table2[[#This Row],[Delivery_Time_Days]]</f>
        <v>47712</v>
      </c>
      <c r="L3148" t="str">
        <f>IF(Table2[[#This Row],[Customer_Age]]&lt;30,"Young",IF(Table2[[#This Row],[Customer_Age]]&lt;45,"Middle Age","Old"))</f>
        <v>Old</v>
      </c>
      <c r="M3148" s="3" t="str">
        <f>IF(Table2[[#This Row],[Delivery_Time_Days]]&gt;=7,Table2[[#This Row],[Customer_Rating]],"")</f>
        <v/>
      </c>
      <c r="N3148" s="3">
        <f>IF(Table2[[#This Row],[Delivery_Time_Days]]&lt;7,Table2[[#This Row],[Customer_Rating]],"")</f>
        <v>2.5</v>
      </c>
    </row>
    <row r="3149" spans="1:14" x14ac:dyDescent="0.3">
      <c r="A3149">
        <v>3148</v>
      </c>
      <c r="B3149">
        <v>22</v>
      </c>
      <c r="C3149" t="s">
        <v>10</v>
      </c>
      <c r="D3149" t="s">
        <v>25</v>
      </c>
      <c r="E3149" t="s">
        <v>19</v>
      </c>
      <c r="F3149" s="2">
        <v>702.74</v>
      </c>
      <c r="G3149">
        <v>4</v>
      </c>
      <c r="H3149" s="3">
        <v>4.5</v>
      </c>
      <c r="I3149" t="s">
        <v>17</v>
      </c>
      <c r="J3149" s="1">
        <v>47709</v>
      </c>
      <c r="K3149" s="1">
        <f>Table2[[#This Row],[Order_Date]]+Table2[[#This Row],[Delivery_Time_Days]]</f>
        <v>47713</v>
      </c>
      <c r="L3149" t="str">
        <f>IF(Table2[[#This Row],[Customer_Age]]&lt;30,"Young",IF(Table2[[#This Row],[Customer_Age]]&lt;45,"Middle Age","Old"))</f>
        <v>Young</v>
      </c>
      <c r="M3149" s="3" t="str">
        <f>IF(Table2[[#This Row],[Delivery_Time_Days]]&gt;=7,Table2[[#This Row],[Customer_Rating]],"")</f>
        <v/>
      </c>
      <c r="N3149" s="3">
        <f>IF(Table2[[#This Row],[Delivery_Time_Days]]&lt;7,Table2[[#This Row],[Customer_Rating]],"")</f>
        <v>4.5</v>
      </c>
    </row>
    <row r="3150" spans="1:14" x14ac:dyDescent="0.3">
      <c r="A3150">
        <v>3149</v>
      </c>
      <c r="B3150">
        <v>46</v>
      </c>
      <c r="C3150" t="s">
        <v>23</v>
      </c>
      <c r="D3150" t="s">
        <v>20</v>
      </c>
      <c r="E3150" t="s">
        <v>12</v>
      </c>
      <c r="F3150" s="2">
        <v>563.91</v>
      </c>
      <c r="G3150">
        <v>7</v>
      </c>
      <c r="H3150" s="3">
        <v>2.9</v>
      </c>
      <c r="I3150" t="s">
        <v>17</v>
      </c>
      <c r="J3150" s="1">
        <v>47710</v>
      </c>
      <c r="K3150" s="1">
        <f>Table2[[#This Row],[Order_Date]]+Table2[[#This Row],[Delivery_Time_Days]]</f>
        <v>47717</v>
      </c>
      <c r="L3150" t="str">
        <f>IF(Table2[[#This Row],[Customer_Age]]&lt;30,"Young",IF(Table2[[#This Row],[Customer_Age]]&lt;45,"Middle Age","Old"))</f>
        <v>Old</v>
      </c>
      <c r="M3150" s="3">
        <f>IF(Table2[[#This Row],[Delivery_Time_Days]]&gt;=7,Table2[[#This Row],[Customer_Rating]],"")</f>
        <v>2.9</v>
      </c>
      <c r="N3150" s="3" t="str">
        <f>IF(Table2[[#This Row],[Delivery_Time_Days]]&lt;7,Table2[[#This Row],[Customer_Rating]],"")</f>
        <v/>
      </c>
    </row>
    <row r="3151" spans="1:14" x14ac:dyDescent="0.3">
      <c r="A3151">
        <v>3150</v>
      </c>
      <c r="B3151">
        <v>60</v>
      </c>
      <c r="C3151" t="s">
        <v>10</v>
      </c>
      <c r="D3151" t="s">
        <v>25</v>
      </c>
      <c r="E3151" t="s">
        <v>21</v>
      </c>
      <c r="F3151" s="2">
        <v>173.64</v>
      </c>
      <c r="G3151">
        <v>14</v>
      </c>
      <c r="H3151" s="3">
        <v>2.6</v>
      </c>
      <c r="I3151" t="s">
        <v>17</v>
      </c>
      <c r="J3151" s="1">
        <v>47711</v>
      </c>
      <c r="K3151" s="1">
        <f>Table2[[#This Row],[Order_Date]]+Table2[[#This Row],[Delivery_Time_Days]]</f>
        <v>47725</v>
      </c>
      <c r="L3151" t="str">
        <f>IF(Table2[[#This Row],[Customer_Age]]&lt;30,"Young",IF(Table2[[#This Row],[Customer_Age]]&lt;45,"Middle Age","Old"))</f>
        <v>Old</v>
      </c>
      <c r="M3151" s="3">
        <f>IF(Table2[[#This Row],[Delivery_Time_Days]]&gt;=7,Table2[[#This Row],[Customer_Rating]],"")</f>
        <v>2.6</v>
      </c>
      <c r="N3151" s="3" t="str">
        <f>IF(Table2[[#This Row],[Delivery_Time_Days]]&lt;7,Table2[[#This Row],[Customer_Rating]],"")</f>
        <v/>
      </c>
    </row>
    <row r="3152" spans="1:14" x14ac:dyDescent="0.3">
      <c r="A3152">
        <v>3151</v>
      </c>
      <c r="B3152">
        <v>58</v>
      </c>
      <c r="C3152" t="s">
        <v>10</v>
      </c>
      <c r="D3152" t="s">
        <v>11</v>
      </c>
      <c r="E3152" t="s">
        <v>24</v>
      </c>
      <c r="F3152" s="2">
        <v>275.31</v>
      </c>
      <c r="G3152">
        <v>11</v>
      </c>
      <c r="H3152" s="3">
        <v>4.2</v>
      </c>
      <c r="I3152" t="s">
        <v>17</v>
      </c>
      <c r="J3152" s="1">
        <v>47712</v>
      </c>
      <c r="K3152" s="1">
        <f>Table2[[#This Row],[Order_Date]]+Table2[[#This Row],[Delivery_Time_Days]]</f>
        <v>47723</v>
      </c>
      <c r="L3152" t="str">
        <f>IF(Table2[[#This Row],[Customer_Age]]&lt;30,"Young",IF(Table2[[#This Row],[Customer_Age]]&lt;45,"Middle Age","Old"))</f>
        <v>Old</v>
      </c>
      <c r="M3152" s="3">
        <f>IF(Table2[[#This Row],[Delivery_Time_Days]]&gt;=7,Table2[[#This Row],[Customer_Rating]],"")</f>
        <v>4.2</v>
      </c>
      <c r="N3152" s="3" t="str">
        <f>IF(Table2[[#This Row],[Delivery_Time_Days]]&lt;7,Table2[[#This Row],[Customer_Rating]],"")</f>
        <v/>
      </c>
    </row>
    <row r="3153" spans="1:14" x14ac:dyDescent="0.3">
      <c r="A3153">
        <v>3152</v>
      </c>
      <c r="B3153">
        <v>32</v>
      </c>
      <c r="C3153" t="s">
        <v>23</v>
      </c>
      <c r="D3153" t="s">
        <v>22</v>
      </c>
      <c r="E3153" t="s">
        <v>16</v>
      </c>
      <c r="F3153" s="2">
        <v>673.13</v>
      </c>
      <c r="G3153">
        <v>5</v>
      </c>
      <c r="H3153" s="3">
        <v>4.5999999999999996</v>
      </c>
      <c r="I3153" t="s">
        <v>13</v>
      </c>
      <c r="J3153" s="1">
        <v>47713</v>
      </c>
      <c r="K3153" s="1">
        <f>Table2[[#This Row],[Order_Date]]+Table2[[#This Row],[Delivery_Time_Days]]</f>
        <v>47718</v>
      </c>
      <c r="L3153" t="str">
        <f>IF(Table2[[#This Row],[Customer_Age]]&lt;30,"Young",IF(Table2[[#This Row],[Customer_Age]]&lt;45,"Middle Age","Old"))</f>
        <v>Middle Age</v>
      </c>
      <c r="M3153" s="3" t="str">
        <f>IF(Table2[[#This Row],[Delivery_Time_Days]]&gt;=7,Table2[[#This Row],[Customer_Rating]],"")</f>
        <v/>
      </c>
      <c r="N3153" s="3">
        <f>IF(Table2[[#This Row],[Delivery_Time_Days]]&lt;7,Table2[[#This Row],[Customer_Rating]],"")</f>
        <v>4.5999999999999996</v>
      </c>
    </row>
    <row r="3154" spans="1:14" x14ac:dyDescent="0.3">
      <c r="A3154">
        <v>3153</v>
      </c>
      <c r="B3154">
        <v>19</v>
      </c>
      <c r="C3154" t="s">
        <v>10</v>
      </c>
      <c r="D3154" t="s">
        <v>25</v>
      </c>
      <c r="E3154" t="s">
        <v>21</v>
      </c>
      <c r="F3154" s="2">
        <v>419.2</v>
      </c>
      <c r="G3154">
        <v>14</v>
      </c>
      <c r="H3154" s="3">
        <v>4.4000000000000004</v>
      </c>
      <c r="I3154" t="s">
        <v>13</v>
      </c>
      <c r="J3154" s="1">
        <v>47714</v>
      </c>
      <c r="K3154" s="1">
        <f>Table2[[#This Row],[Order_Date]]+Table2[[#This Row],[Delivery_Time_Days]]</f>
        <v>47728</v>
      </c>
      <c r="L3154" t="str">
        <f>IF(Table2[[#This Row],[Customer_Age]]&lt;30,"Young",IF(Table2[[#This Row],[Customer_Age]]&lt;45,"Middle Age","Old"))</f>
        <v>Young</v>
      </c>
      <c r="M3154" s="3">
        <f>IF(Table2[[#This Row],[Delivery_Time_Days]]&gt;=7,Table2[[#This Row],[Customer_Rating]],"")</f>
        <v>4.4000000000000004</v>
      </c>
      <c r="N3154" s="3" t="str">
        <f>IF(Table2[[#This Row],[Delivery_Time_Days]]&lt;7,Table2[[#This Row],[Customer_Rating]],"")</f>
        <v/>
      </c>
    </row>
    <row r="3155" spans="1:14" x14ac:dyDescent="0.3">
      <c r="A3155">
        <v>3154</v>
      </c>
      <c r="B3155">
        <v>23</v>
      </c>
      <c r="C3155" t="s">
        <v>23</v>
      </c>
      <c r="D3155" t="s">
        <v>18</v>
      </c>
      <c r="E3155" t="s">
        <v>24</v>
      </c>
      <c r="F3155" s="2">
        <v>1347.19</v>
      </c>
      <c r="G3155">
        <v>2</v>
      </c>
      <c r="H3155" s="3">
        <v>1.7</v>
      </c>
      <c r="I3155" t="s">
        <v>17</v>
      </c>
      <c r="J3155" s="1">
        <v>47715</v>
      </c>
      <c r="K3155" s="1">
        <f>Table2[[#This Row],[Order_Date]]+Table2[[#This Row],[Delivery_Time_Days]]</f>
        <v>47717</v>
      </c>
      <c r="L3155" t="str">
        <f>IF(Table2[[#This Row],[Customer_Age]]&lt;30,"Young",IF(Table2[[#This Row],[Customer_Age]]&lt;45,"Middle Age","Old"))</f>
        <v>Young</v>
      </c>
      <c r="M3155" s="3" t="str">
        <f>IF(Table2[[#This Row],[Delivery_Time_Days]]&gt;=7,Table2[[#This Row],[Customer_Rating]],"")</f>
        <v/>
      </c>
      <c r="N3155" s="3">
        <f>IF(Table2[[#This Row],[Delivery_Time_Days]]&lt;7,Table2[[#This Row],[Customer_Rating]],"")</f>
        <v>1.7</v>
      </c>
    </row>
    <row r="3156" spans="1:14" x14ac:dyDescent="0.3">
      <c r="A3156">
        <v>3155</v>
      </c>
      <c r="B3156">
        <v>22</v>
      </c>
      <c r="C3156" t="s">
        <v>23</v>
      </c>
      <c r="D3156" t="s">
        <v>22</v>
      </c>
      <c r="E3156" t="s">
        <v>12</v>
      </c>
      <c r="F3156" s="2">
        <v>891.92</v>
      </c>
      <c r="G3156">
        <v>10</v>
      </c>
      <c r="H3156" s="3">
        <v>1.9</v>
      </c>
      <c r="I3156" t="s">
        <v>13</v>
      </c>
      <c r="J3156" s="1">
        <v>47716</v>
      </c>
      <c r="K3156" s="1">
        <f>Table2[[#This Row],[Order_Date]]+Table2[[#This Row],[Delivery_Time_Days]]</f>
        <v>47726</v>
      </c>
      <c r="L3156" t="str">
        <f>IF(Table2[[#This Row],[Customer_Age]]&lt;30,"Young",IF(Table2[[#This Row],[Customer_Age]]&lt;45,"Middle Age","Old"))</f>
        <v>Young</v>
      </c>
      <c r="M3156" s="3">
        <f>IF(Table2[[#This Row],[Delivery_Time_Days]]&gt;=7,Table2[[#This Row],[Customer_Rating]],"")</f>
        <v>1.9</v>
      </c>
      <c r="N3156" s="3" t="str">
        <f>IF(Table2[[#This Row],[Delivery_Time_Days]]&lt;7,Table2[[#This Row],[Customer_Rating]],"")</f>
        <v/>
      </c>
    </row>
    <row r="3157" spans="1:14" x14ac:dyDescent="0.3">
      <c r="A3157">
        <v>3156</v>
      </c>
      <c r="B3157">
        <v>67</v>
      </c>
      <c r="C3157" t="s">
        <v>14</v>
      </c>
      <c r="D3157" t="s">
        <v>18</v>
      </c>
      <c r="E3157" t="s">
        <v>21</v>
      </c>
      <c r="F3157" s="2">
        <v>667.96</v>
      </c>
      <c r="G3157">
        <v>11</v>
      </c>
      <c r="H3157" s="3">
        <v>4.7</v>
      </c>
      <c r="I3157" t="s">
        <v>13</v>
      </c>
      <c r="J3157" s="1">
        <v>47717</v>
      </c>
      <c r="K3157" s="1">
        <f>Table2[[#This Row],[Order_Date]]+Table2[[#This Row],[Delivery_Time_Days]]</f>
        <v>47728</v>
      </c>
      <c r="L3157" t="str">
        <f>IF(Table2[[#This Row],[Customer_Age]]&lt;30,"Young",IF(Table2[[#This Row],[Customer_Age]]&lt;45,"Middle Age","Old"))</f>
        <v>Old</v>
      </c>
      <c r="M3157" s="3">
        <f>IF(Table2[[#This Row],[Delivery_Time_Days]]&gt;=7,Table2[[#This Row],[Customer_Rating]],"")</f>
        <v>4.7</v>
      </c>
      <c r="N3157" s="3" t="str">
        <f>IF(Table2[[#This Row],[Delivery_Time_Days]]&lt;7,Table2[[#This Row],[Customer_Rating]],"")</f>
        <v/>
      </c>
    </row>
    <row r="3158" spans="1:14" x14ac:dyDescent="0.3">
      <c r="A3158">
        <v>3157</v>
      </c>
      <c r="B3158">
        <v>63</v>
      </c>
      <c r="C3158" t="s">
        <v>23</v>
      </c>
      <c r="D3158" t="s">
        <v>22</v>
      </c>
      <c r="E3158" t="s">
        <v>12</v>
      </c>
      <c r="F3158" s="2">
        <v>1091.5899999999999</v>
      </c>
      <c r="G3158">
        <v>9</v>
      </c>
      <c r="H3158" s="3">
        <v>3.8</v>
      </c>
      <c r="I3158" t="s">
        <v>13</v>
      </c>
      <c r="J3158" s="1">
        <v>47718</v>
      </c>
      <c r="K3158" s="1">
        <f>Table2[[#This Row],[Order_Date]]+Table2[[#This Row],[Delivery_Time_Days]]</f>
        <v>47727</v>
      </c>
      <c r="L3158" t="str">
        <f>IF(Table2[[#This Row],[Customer_Age]]&lt;30,"Young",IF(Table2[[#This Row],[Customer_Age]]&lt;45,"Middle Age","Old"))</f>
        <v>Old</v>
      </c>
      <c r="M3158" s="3">
        <f>IF(Table2[[#This Row],[Delivery_Time_Days]]&gt;=7,Table2[[#This Row],[Customer_Rating]],"")</f>
        <v>3.8</v>
      </c>
      <c r="N3158" s="3" t="str">
        <f>IF(Table2[[#This Row],[Delivery_Time_Days]]&lt;7,Table2[[#This Row],[Customer_Rating]],"")</f>
        <v/>
      </c>
    </row>
    <row r="3159" spans="1:14" x14ac:dyDescent="0.3">
      <c r="A3159">
        <v>3158</v>
      </c>
      <c r="B3159">
        <v>42</v>
      </c>
      <c r="C3159" t="s">
        <v>14</v>
      </c>
      <c r="D3159" t="s">
        <v>25</v>
      </c>
      <c r="E3159" t="s">
        <v>21</v>
      </c>
      <c r="F3159" s="2">
        <v>164.99</v>
      </c>
      <c r="G3159">
        <v>3</v>
      </c>
      <c r="H3159" s="3">
        <v>2.1</v>
      </c>
      <c r="I3159" t="s">
        <v>17</v>
      </c>
      <c r="J3159" s="1">
        <v>47719</v>
      </c>
      <c r="K3159" s="1">
        <f>Table2[[#This Row],[Order_Date]]+Table2[[#This Row],[Delivery_Time_Days]]</f>
        <v>47722</v>
      </c>
      <c r="L3159" t="str">
        <f>IF(Table2[[#This Row],[Customer_Age]]&lt;30,"Young",IF(Table2[[#This Row],[Customer_Age]]&lt;45,"Middle Age","Old"))</f>
        <v>Middle Age</v>
      </c>
      <c r="M3159" s="3" t="str">
        <f>IF(Table2[[#This Row],[Delivery_Time_Days]]&gt;=7,Table2[[#This Row],[Customer_Rating]],"")</f>
        <v/>
      </c>
      <c r="N3159" s="3">
        <f>IF(Table2[[#This Row],[Delivery_Time_Days]]&lt;7,Table2[[#This Row],[Customer_Rating]],"")</f>
        <v>2.1</v>
      </c>
    </row>
    <row r="3160" spans="1:14" x14ac:dyDescent="0.3">
      <c r="A3160">
        <v>3159</v>
      </c>
      <c r="B3160">
        <v>28</v>
      </c>
      <c r="C3160" t="s">
        <v>10</v>
      </c>
      <c r="D3160" t="s">
        <v>20</v>
      </c>
      <c r="E3160" t="s">
        <v>24</v>
      </c>
      <c r="F3160" s="2">
        <v>784.54</v>
      </c>
      <c r="G3160">
        <v>2</v>
      </c>
      <c r="H3160" s="3">
        <v>1</v>
      </c>
      <c r="I3160" t="s">
        <v>13</v>
      </c>
      <c r="J3160" s="1">
        <v>47720</v>
      </c>
      <c r="K3160" s="1">
        <f>Table2[[#This Row],[Order_Date]]+Table2[[#This Row],[Delivery_Time_Days]]</f>
        <v>47722</v>
      </c>
      <c r="L3160" t="str">
        <f>IF(Table2[[#This Row],[Customer_Age]]&lt;30,"Young",IF(Table2[[#This Row],[Customer_Age]]&lt;45,"Middle Age","Old"))</f>
        <v>Young</v>
      </c>
      <c r="M3160" s="3" t="str">
        <f>IF(Table2[[#This Row],[Delivery_Time_Days]]&gt;=7,Table2[[#This Row],[Customer_Rating]],"")</f>
        <v/>
      </c>
      <c r="N3160" s="3">
        <f>IF(Table2[[#This Row],[Delivery_Time_Days]]&lt;7,Table2[[#This Row],[Customer_Rating]],"")</f>
        <v>1</v>
      </c>
    </row>
    <row r="3161" spans="1:14" x14ac:dyDescent="0.3">
      <c r="A3161">
        <v>3160</v>
      </c>
      <c r="B3161">
        <v>30</v>
      </c>
      <c r="C3161" t="s">
        <v>23</v>
      </c>
      <c r="D3161" t="s">
        <v>25</v>
      </c>
      <c r="E3161" t="s">
        <v>19</v>
      </c>
      <c r="F3161" s="2">
        <v>346.31</v>
      </c>
      <c r="G3161">
        <v>14</v>
      </c>
      <c r="H3161" s="3">
        <v>2.2999999999999998</v>
      </c>
      <c r="I3161" t="s">
        <v>17</v>
      </c>
      <c r="J3161" s="1">
        <v>47721</v>
      </c>
      <c r="K3161" s="1">
        <f>Table2[[#This Row],[Order_Date]]+Table2[[#This Row],[Delivery_Time_Days]]</f>
        <v>47735</v>
      </c>
      <c r="L3161" t="str">
        <f>IF(Table2[[#This Row],[Customer_Age]]&lt;30,"Young",IF(Table2[[#This Row],[Customer_Age]]&lt;45,"Middle Age","Old"))</f>
        <v>Middle Age</v>
      </c>
      <c r="M3161" s="3">
        <f>IF(Table2[[#This Row],[Delivery_Time_Days]]&gt;=7,Table2[[#This Row],[Customer_Rating]],"")</f>
        <v>2.2999999999999998</v>
      </c>
      <c r="N3161" s="3" t="str">
        <f>IF(Table2[[#This Row],[Delivery_Time_Days]]&lt;7,Table2[[#This Row],[Customer_Rating]],"")</f>
        <v/>
      </c>
    </row>
    <row r="3162" spans="1:14" x14ac:dyDescent="0.3">
      <c r="A3162">
        <v>3161</v>
      </c>
      <c r="B3162">
        <v>64</v>
      </c>
      <c r="C3162" t="s">
        <v>10</v>
      </c>
      <c r="D3162" t="s">
        <v>25</v>
      </c>
      <c r="E3162" t="s">
        <v>19</v>
      </c>
      <c r="F3162" s="2">
        <v>739.28</v>
      </c>
      <c r="G3162">
        <v>4</v>
      </c>
      <c r="H3162" s="3">
        <v>4.4000000000000004</v>
      </c>
      <c r="I3162" t="s">
        <v>13</v>
      </c>
      <c r="J3162" s="1">
        <v>47722</v>
      </c>
      <c r="K3162" s="1">
        <f>Table2[[#This Row],[Order_Date]]+Table2[[#This Row],[Delivery_Time_Days]]</f>
        <v>47726</v>
      </c>
      <c r="L3162" t="str">
        <f>IF(Table2[[#This Row],[Customer_Age]]&lt;30,"Young",IF(Table2[[#This Row],[Customer_Age]]&lt;45,"Middle Age","Old"))</f>
        <v>Old</v>
      </c>
      <c r="M3162" s="3" t="str">
        <f>IF(Table2[[#This Row],[Delivery_Time_Days]]&gt;=7,Table2[[#This Row],[Customer_Rating]],"")</f>
        <v/>
      </c>
      <c r="N3162" s="3">
        <f>IF(Table2[[#This Row],[Delivery_Time_Days]]&lt;7,Table2[[#This Row],[Customer_Rating]],"")</f>
        <v>4.4000000000000004</v>
      </c>
    </row>
    <row r="3163" spans="1:14" x14ac:dyDescent="0.3">
      <c r="A3163">
        <v>3162</v>
      </c>
      <c r="B3163">
        <v>47</v>
      </c>
      <c r="C3163" t="s">
        <v>10</v>
      </c>
      <c r="D3163" t="s">
        <v>25</v>
      </c>
      <c r="E3163" t="s">
        <v>16</v>
      </c>
      <c r="F3163" s="2">
        <v>629.51</v>
      </c>
      <c r="G3163">
        <v>5</v>
      </c>
      <c r="H3163" s="3">
        <v>1.3</v>
      </c>
      <c r="I3163" t="s">
        <v>13</v>
      </c>
      <c r="J3163" s="1">
        <v>47723</v>
      </c>
      <c r="K3163" s="1">
        <f>Table2[[#This Row],[Order_Date]]+Table2[[#This Row],[Delivery_Time_Days]]</f>
        <v>47728</v>
      </c>
      <c r="L3163" t="str">
        <f>IF(Table2[[#This Row],[Customer_Age]]&lt;30,"Young",IF(Table2[[#This Row],[Customer_Age]]&lt;45,"Middle Age","Old"))</f>
        <v>Old</v>
      </c>
      <c r="M3163" s="3" t="str">
        <f>IF(Table2[[#This Row],[Delivery_Time_Days]]&gt;=7,Table2[[#This Row],[Customer_Rating]],"")</f>
        <v/>
      </c>
      <c r="N3163" s="3">
        <f>IF(Table2[[#This Row],[Delivery_Time_Days]]&lt;7,Table2[[#This Row],[Customer_Rating]],"")</f>
        <v>1.3</v>
      </c>
    </row>
    <row r="3164" spans="1:14" x14ac:dyDescent="0.3">
      <c r="A3164">
        <v>3163</v>
      </c>
      <c r="B3164">
        <v>43</v>
      </c>
      <c r="C3164" t="s">
        <v>10</v>
      </c>
      <c r="D3164" t="s">
        <v>18</v>
      </c>
      <c r="E3164" t="s">
        <v>12</v>
      </c>
      <c r="F3164" s="2">
        <v>1048.05</v>
      </c>
      <c r="G3164">
        <v>3</v>
      </c>
      <c r="H3164" s="3">
        <v>4.2</v>
      </c>
      <c r="I3164" t="s">
        <v>17</v>
      </c>
      <c r="J3164" s="1">
        <v>47724</v>
      </c>
      <c r="K3164" s="1">
        <f>Table2[[#This Row],[Order_Date]]+Table2[[#This Row],[Delivery_Time_Days]]</f>
        <v>47727</v>
      </c>
      <c r="L3164" t="str">
        <f>IF(Table2[[#This Row],[Customer_Age]]&lt;30,"Young",IF(Table2[[#This Row],[Customer_Age]]&lt;45,"Middle Age","Old"))</f>
        <v>Middle Age</v>
      </c>
      <c r="M3164" s="3" t="str">
        <f>IF(Table2[[#This Row],[Delivery_Time_Days]]&gt;=7,Table2[[#This Row],[Customer_Rating]],"")</f>
        <v/>
      </c>
      <c r="N3164" s="3">
        <f>IF(Table2[[#This Row],[Delivery_Time_Days]]&lt;7,Table2[[#This Row],[Customer_Rating]],"")</f>
        <v>4.2</v>
      </c>
    </row>
    <row r="3165" spans="1:14" x14ac:dyDescent="0.3">
      <c r="A3165">
        <v>3164</v>
      </c>
      <c r="B3165">
        <v>49</v>
      </c>
      <c r="C3165" t="s">
        <v>10</v>
      </c>
      <c r="D3165" t="s">
        <v>15</v>
      </c>
      <c r="E3165" t="s">
        <v>12</v>
      </c>
      <c r="F3165" s="2">
        <v>356.72</v>
      </c>
      <c r="G3165">
        <v>1</v>
      </c>
      <c r="H3165" s="3">
        <v>1.7</v>
      </c>
      <c r="I3165" t="s">
        <v>17</v>
      </c>
      <c r="J3165" s="1">
        <v>47725</v>
      </c>
      <c r="K3165" s="1">
        <f>Table2[[#This Row],[Order_Date]]+Table2[[#This Row],[Delivery_Time_Days]]</f>
        <v>47726</v>
      </c>
      <c r="L3165" t="str">
        <f>IF(Table2[[#This Row],[Customer_Age]]&lt;30,"Young",IF(Table2[[#This Row],[Customer_Age]]&lt;45,"Middle Age","Old"))</f>
        <v>Old</v>
      </c>
      <c r="M3165" s="3" t="str">
        <f>IF(Table2[[#This Row],[Delivery_Time_Days]]&gt;=7,Table2[[#This Row],[Customer_Rating]],"")</f>
        <v/>
      </c>
      <c r="N3165" s="3">
        <f>IF(Table2[[#This Row],[Delivery_Time_Days]]&lt;7,Table2[[#This Row],[Customer_Rating]],"")</f>
        <v>1.7</v>
      </c>
    </row>
    <row r="3166" spans="1:14" x14ac:dyDescent="0.3">
      <c r="A3166">
        <v>3165</v>
      </c>
      <c r="B3166">
        <v>58</v>
      </c>
      <c r="C3166" t="s">
        <v>23</v>
      </c>
      <c r="D3166" t="s">
        <v>22</v>
      </c>
      <c r="E3166" t="s">
        <v>21</v>
      </c>
      <c r="F3166" s="2">
        <v>1137.29</v>
      </c>
      <c r="G3166">
        <v>10</v>
      </c>
      <c r="H3166" s="3">
        <v>1.4</v>
      </c>
      <c r="I3166" t="s">
        <v>17</v>
      </c>
      <c r="J3166" s="1">
        <v>47726</v>
      </c>
      <c r="K3166" s="1">
        <f>Table2[[#This Row],[Order_Date]]+Table2[[#This Row],[Delivery_Time_Days]]</f>
        <v>47736</v>
      </c>
      <c r="L3166" t="str">
        <f>IF(Table2[[#This Row],[Customer_Age]]&lt;30,"Young",IF(Table2[[#This Row],[Customer_Age]]&lt;45,"Middle Age","Old"))</f>
        <v>Old</v>
      </c>
      <c r="M3166" s="3">
        <f>IF(Table2[[#This Row],[Delivery_Time_Days]]&gt;=7,Table2[[#This Row],[Customer_Rating]],"")</f>
        <v>1.4</v>
      </c>
      <c r="N3166" s="3" t="str">
        <f>IF(Table2[[#This Row],[Delivery_Time_Days]]&lt;7,Table2[[#This Row],[Customer_Rating]],"")</f>
        <v/>
      </c>
    </row>
    <row r="3167" spans="1:14" x14ac:dyDescent="0.3">
      <c r="A3167">
        <v>3166</v>
      </c>
      <c r="B3167">
        <v>40</v>
      </c>
      <c r="C3167" t="s">
        <v>14</v>
      </c>
      <c r="D3167" t="s">
        <v>25</v>
      </c>
      <c r="E3167" t="s">
        <v>19</v>
      </c>
      <c r="F3167" s="2">
        <v>521.24</v>
      </c>
      <c r="G3167">
        <v>4</v>
      </c>
      <c r="H3167" s="3">
        <v>3.6</v>
      </c>
      <c r="I3167" t="s">
        <v>13</v>
      </c>
      <c r="J3167" s="1">
        <v>47727</v>
      </c>
      <c r="K3167" s="1">
        <f>Table2[[#This Row],[Order_Date]]+Table2[[#This Row],[Delivery_Time_Days]]</f>
        <v>47731</v>
      </c>
      <c r="L3167" t="str">
        <f>IF(Table2[[#This Row],[Customer_Age]]&lt;30,"Young",IF(Table2[[#This Row],[Customer_Age]]&lt;45,"Middle Age","Old"))</f>
        <v>Middle Age</v>
      </c>
      <c r="M3167" s="3" t="str">
        <f>IF(Table2[[#This Row],[Delivery_Time_Days]]&gt;=7,Table2[[#This Row],[Customer_Rating]],"")</f>
        <v/>
      </c>
      <c r="N3167" s="3">
        <f>IF(Table2[[#This Row],[Delivery_Time_Days]]&lt;7,Table2[[#This Row],[Customer_Rating]],"")</f>
        <v>3.6</v>
      </c>
    </row>
    <row r="3168" spans="1:14" x14ac:dyDescent="0.3">
      <c r="A3168">
        <v>3167</v>
      </c>
      <c r="B3168">
        <v>50</v>
      </c>
      <c r="C3168" t="s">
        <v>14</v>
      </c>
      <c r="D3168" t="s">
        <v>22</v>
      </c>
      <c r="E3168" t="s">
        <v>19</v>
      </c>
      <c r="F3168" s="2">
        <v>252.85</v>
      </c>
      <c r="G3168">
        <v>3</v>
      </c>
      <c r="H3168" s="3">
        <v>4.2</v>
      </c>
      <c r="I3168" t="s">
        <v>13</v>
      </c>
      <c r="J3168" s="1">
        <v>47728</v>
      </c>
      <c r="K3168" s="1">
        <f>Table2[[#This Row],[Order_Date]]+Table2[[#This Row],[Delivery_Time_Days]]</f>
        <v>47731</v>
      </c>
      <c r="L3168" t="str">
        <f>IF(Table2[[#This Row],[Customer_Age]]&lt;30,"Young",IF(Table2[[#This Row],[Customer_Age]]&lt;45,"Middle Age","Old"))</f>
        <v>Old</v>
      </c>
      <c r="M3168" s="3" t="str">
        <f>IF(Table2[[#This Row],[Delivery_Time_Days]]&gt;=7,Table2[[#This Row],[Customer_Rating]],"")</f>
        <v/>
      </c>
      <c r="N3168" s="3">
        <f>IF(Table2[[#This Row],[Delivery_Time_Days]]&lt;7,Table2[[#This Row],[Customer_Rating]],"")</f>
        <v>4.2</v>
      </c>
    </row>
    <row r="3169" spans="1:14" x14ac:dyDescent="0.3">
      <c r="A3169">
        <v>3168</v>
      </c>
      <c r="B3169">
        <v>69</v>
      </c>
      <c r="C3169" t="s">
        <v>23</v>
      </c>
      <c r="D3169" t="s">
        <v>15</v>
      </c>
      <c r="E3169" t="s">
        <v>21</v>
      </c>
      <c r="F3169" s="2">
        <v>54.37</v>
      </c>
      <c r="G3169">
        <v>4</v>
      </c>
      <c r="H3169" s="3">
        <v>1.8</v>
      </c>
      <c r="I3169" t="s">
        <v>13</v>
      </c>
      <c r="J3169" s="1">
        <v>47729</v>
      </c>
      <c r="K3169" s="1">
        <f>Table2[[#This Row],[Order_Date]]+Table2[[#This Row],[Delivery_Time_Days]]</f>
        <v>47733</v>
      </c>
      <c r="L3169" t="str">
        <f>IF(Table2[[#This Row],[Customer_Age]]&lt;30,"Young",IF(Table2[[#This Row],[Customer_Age]]&lt;45,"Middle Age","Old"))</f>
        <v>Old</v>
      </c>
      <c r="M3169" s="3" t="str">
        <f>IF(Table2[[#This Row],[Delivery_Time_Days]]&gt;=7,Table2[[#This Row],[Customer_Rating]],"")</f>
        <v/>
      </c>
      <c r="N3169" s="3">
        <f>IF(Table2[[#This Row],[Delivery_Time_Days]]&lt;7,Table2[[#This Row],[Customer_Rating]],"")</f>
        <v>1.8</v>
      </c>
    </row>
    <row r="3170" spans="1:14" x14ac:dyDescent="0.3">
      <c r="A3170">
        <v>3169</v>
      </c>
      <c r="B3170">
        <v>67</v>
      </c>
      <c r="C3170" t="s">
        <v>10</v>
      </c>
      <c r="D3170" t="s">
        <v>22</v>
      </c>
      <c r="E3170" t="s">
        <v>19</v>
      </c>
      <c r="F3170" s="2">
        <v>904.57</v>
      </c>
      <c r="G3170">
        <v>14</v>
      </c>
      <c r="H3170" s="3">
        <v>4.5</v>
      </c>
      <c r="I3170" t="s">
        <v>17</v>
      </c>
      <c r="J3170" s="1">
        <v>47730</v>
      </c>
      <c r="K3170" s="1">
        <f>Table2[[#This Row],[Order_Date]]+Table2[[#This Row],[Delivery_Time_Days]]</f>
        <v>47744</v>
      </c>
      <c r="L3170" t="str">
        <f>IF(Table2[[#This Row],[Customer_Age]]&lt;30,"Young",IF(Table2[[#This Row],[Customer_Age]]&lt;45,"Middle Age","Old"))</f>
        <v>Old</v>
      </c>
      <c r="M3170" s="3">
        <f>IF(Table2[[#This Row],[Delivery_Time_Days]]&gt;=7,Table2[[#This Row],[Customer_Rating]],"")</f>
        <v>4.5</v>
      </c>
      <c r="N3170" s="3" t="str">
        <f>IF(Table2[[#This Row],[Delivery_Time_Days]]&lt;7,Table2[[#This Row],[Customer_Rating]],"")</f>
        <v/>
      </c>
    </row>
    <row r="3171" spans="1:14" x14ac:dyDescent="0.3">
      <c r="A3171">
        <v>3170</v>
      </c>
      <c r="B3171">
        <v>59</v>
      </c>
      <c r="C3171" t="s">
        <v>23</v>
      </c>
      <c r="D3171" t="s">
        <v>18</v>
      </c>
      <c r="E3171" t="s">
        <v>16</v>
      </c>
      <c r="F3171" s="2">
        <v>149.85</v>
      </c>
      <c r="G3171">
        <v>6</v>
      </c>
      <c r="H3171" s="3">
        <v>2.7</v>
      </c>
      <c r="I3171" t="s">
        <v>13</v>
      </c>
      <c r="J3171" s="1">
        <v>47731</v>
      </c>
      <c r="K3171" s="1">
        <f>Table2[[#This Row],[Order_Date]]+Table2[[#This Row],[Delivery_Time_Days]]</f>
        <v>47737</v>
      </c>
      <c r="L3171" t="str">
        <f>IF(Table2[[#This Row],[Customer_Age]]&lt;30,"Young",IF(Table2[[#This Row],[Customer_Age]]&lt;45,"Middle Age","Old"))</f>
        <v>Old</v>
      </c>
      <c r="M3171" s="3" t="str">
        <f>IF(Table2[[#This Row],[Delivery_Time_Days]]&gt;=7,Table2[[#This Row],[Customer_Rating]],"")</f>
        <v/>
      </c>
      <c r="N3171" s="3">
        <f>IF(Table2[[#This Row],[Delivery_Time_Days]]&lt;7,Table2[[#This Row],[Customer_Rating]],"")</f>
        <v>2.7</v>
      </c>
    </row>
    <row r="3172" spans="1:14" x14ac:dyDescent="0.3">
      <c r="A3172">
        <v>3171</v>
      </c>
      <c r="B3172">
        <v>21</v>
      </c>
      <c r="C3172" t="s">
        <v>10</v>
      </c>
      <c r="D3172" t="s">
        <v>15</v>
      </c>
      <c r="E3172" t="s">
        <v>12</v>
      </c>
      <c r="F3172" s="2">
        <v>1188.6600000000001</v>
      </c>
      <c r="G3172">
        <v>4</v>
      </c>
      <c r="H3172" s="3">
        <v>2.7</v>
      </c>
      <c r="I3172" t="s">
        <v>13</v>
      </c>
      <c r="J3172" s="1">
        <v>47732</v>
      </c>
      <c r="K3172" s="1">
        <f>Table2[[#This Row],[Order_Date]]+Table2[[#This Row],[Delivery_Time_Days]]</f>
        <v>47736</v>
      </c>
      <c r="L3172" t="str">
        <f>IF(Table2[[#This Row],[Customer_Age]]&lt;30,"Young",IF(Table2[[#This Row],[Customer_Age]]&lt;45,"Middle Age","Old"))</f>
        <v>Young</v>
      </c>
      <c r="M3172" s="3" t="str">
        <f>IF(Table2[[#This Row],[Delivery_Time_Days]]&gt;=7,Table2[[#This Row],[Customer_Rating]],"")</f>
        <v/>
      </c>
      <c r="N3172" s="3">
        <f>IF(Table2[[#This Row],[Delivery_Time_Days]]&lt;7,Table2[[#This Row],[Customer_Rating]],"")</f>
        <v>2.7</v>
      </c>
    </row>
    <row r="3173" spans="1:14" x14ac:dyDescent="0.3">
      <c r="A3173">
        <v>3172</v>
      </c>
      <c r="B3173">
        <v>20</v>
      </c>
      <c r="C3173" t="s">
        <v>14</v>
      </c>
      <c r="D3173" t="s">
        <v>25</v>
      </c>
      <c r="E3173" t="s">
        <v>19</v>
      </c>
      <c r="F3173" s="2">
        <v>1244.6099999999999</v>
      </c>
      <c r="G3173">
        <v>13</v>
      </c>
      <c r="H3173" s="3">
        <v>4.9000000000000004</v>
      </c>
      <c r="I3173" t="s">
        <v>17</v>
      </c>
      <c r="J3173" s="1">
        <v>47733</v>
      </c>
      <c r="K3173" s="1">
        <f>Table2[[#This Row],[Order_Date]]+Table2[[#This Row],[Delivery_Time_Days]]</f>
        <v>47746</v>
      </c>
      <c r="L3173" t="str">
        <f>IF(Table2[[#This Row],[Customer_Age]]&lt;30,"Young",IF(Table2[[#This Row],[Customer_Age]]&lt;45,"Middle Age","Old"))</f>
        <v>Young</v>
      </c>
      <c r="M3173" s="3">
        <f>IF(Table2[[#This Row],[Delivery_Time_Days]]&gt;=7,Table2[[#This Row],[Customer_Rating]],"")</f>
        <v>4.9000000000000004</v>
      </c>
      <c r="N3173" s="3" t="str">
        <f>IF(Table2[[#This Row],[Delivery_Time_Days]]&lt;7,Table2[[#This Row],[Customer_Rating]],"")</f>
        <v/>
      </c>
    </row>
    <row r="3174" spans="1:14" x14ac:dyDescent="0.3">
      <c r="A3174">
        <v>3173</v>
      </c>
      <c r="B3174">
        <v>36</v>
      </c>
      <c r="C3174" t="s">
        <v>14</v>
      </c>
      <c r="D3174" t="s">
        <v>25</v>
      </c>
      <c r="E3174" t="s">
        <v>16</v>
      </c>
      <c r="F3174" s="2">
        <v>993.55</v>
      </c>
      <c r="G3174">
        <v>7</v>
      </c>
      <c r="H3174" s="3">
        <v>4.7</v>
      </c>
      <c r="I3174" t="s">
        <v>17</v>
      </c>
      <c r="J3174" s="1">
        <v>47734</v>
      </c>
      <c r="K3174" s="1">
        <f>Table2[[#This Row],[Order_Date]]+Table2[[#This Row],[Delivery_Time_Days]]</f>
        <v>47741</v>
      </c>
      <c r="L3174" t="str">
        <f>IF(Table2[[#This Row],[Customer_Age]]&lt;30,"Young",IF(Table2[[#This Row],[Customer_Age]]&lt;45,"Middle Age","Old"))</f>
        <v>Middle Age</v>
      </c>
      <c r="M3174" s="3">
        <f>IF(Table2[[#This Row],[Delivery_Time_Days]]&gt;=7,Table2[[#This Row],[Customer_Rating]],"")</f>
        <v>4.7</v>
      </c>
      <c r="N3174" s="3" t="str">
        <f>IF(Table2[[#This Row],[Delivery_Time_Days]]&lt;7,Table2[[#This Row],[Customer_Rating]],"")</f>
        <v/>
      </c>
    </row>
    <row r="3175" spans="1:14" x14ac:dyDescent="0.3">
      <c r="A3175">
        <v>3174</v>
      </c>
      <c r="B3175">
        <v>63</v>
      </c>
      <c r="C3175" t="s">
        <v>14</v>
      </c>
      <c r="D3175" t="s">
        <v>18</v>
      </c>
      <c r="E3175" t="s">
        <v>19</v>
      </c>
      <c r="F3175" s="2">
        <v>1036.82</v>
      </c>
      <c r="G3175">
        <v>13</v>
      </c>
      <c r="H3175" s="3">
        <v>2.4</v>
      </c>
      <c r="I3175" t="s">
        <v>17</v>
      </c>
      <c r="J3175" s="1">
        <v>47735</v>
      </c>
      <c r="K3175" s="1">
        <f>Table2[[#This Row],[Order_Date]]+Table2[[#This Row],[Delivery_Time_Days]]</f>
        <v>47748</v>
      </c>
      <c r="L3175" t="str">
        <f>IF(Table2[[#This Row],[Customer_Age]]&lt;30,"Young",IF(Table2[[#This Row],[Customer_Age]]&lt;45,"Middle Age","Old"))</f>
        <v>Old</v>
      </c>
      <c r="M3175" s="3">
        <f>IF(Table2[[#This Row],[Delivery_Time_Days]]&gt;=7,Table2[[#This Row],[Customer_Rating]],"")</f>
        <v>2.4</v>
      </c>
      <c r="N3175" s="3" t="str">
        <f>IF(Table2[[#This Row],[Delivery_Time_Days]]&lt;7,Table2[[#This Row],[Customer_Rating]],"")</f>
        <v/>
      </c>
    </row>
    <row r="3176" spans="1:14" x14ac:dyDescent="0.3">
      <c r="A3176">
        <v>3175</v>
      </c>
      <c r="B3176">
        <v>45</v>
      </c>
      <c r="C3176" t="s">
        <v>10</v>
      </c>
      <c r="D3176" t="s">
        <v>18</v>
      </c>
      <c r="E3176" t="s">
        <v>12</v>
      </c>
      <c r="F3176" s="2">
        <v>87.35</v>
      </c>
      <c r="G3176">
        <v>14</v>
      </c>
      <c r="H3176" s="3">
        <v>3.7</v>
      </c>
      <c r="I3176" t="s">
        <v>13</v>
      </c>
      <c r="J3176" s="1">
        <v>47736</v>
      </c>
      <c r="K3176" s="1">
        <f>Table2[[#This Row],[Order_Date]]+Table2[[#This Row],[Delivery_Time_Days]]</f>
        <v>47750</v>
      </c>
      <c r="L3176" t="str">
        <f>IF(Table2[[#This Row],[Customer_Age]]&lt;30,"Young",IF(Table2[[#This Row],[Customer_Age]]&lt;45,"Middle Age","Old"))</f>
        <v>Old</v>
      </c>
      <c r="M3176" s="3">
        <f>IF(Table2[[#This Row],[Delivery_Time_Days]]&gt;=7,Table2[[#This Row],[Customer_Rating]],"")</f>
        <v>3.7</v>
      </c>
      <c r="N3176" s="3" t="str">
        <f>IF(Table2[[#This Row],[Delivery_Time_Days]]&lt;7,Table2[[#This Row],[Customer_Rating]],"")</f>
        <v/>
      </c>
    </row>
    <row r="3177" spans="1:14" x14ac:dyDescent="0.3">
      <c r="A3177">
        <v>3176</v>
      </c>
      <c r="B3177">
        <v>19</v>
      </c>
      <c r="C3177" t="s">
        <v>10</v>
      </c>
      <c r="D3177" t="s">
        <v>15</v>
      </c>
      <c r="E3177" t="s">
        <v>24</v>
      </c>
      <c r="F3177" s="2">
        <v>1027.25</v>
      </c>
      <c r="G3177">
        <v>7</v>
      </c>
      <c r="H3177" s="3">
        <v>1.5</v>
      </c>
      <c r="I3177" t="s">
        <v>13</v>
      </c>
      <c r="J3177" s="1">
        <v>47737</v>
      </c>
      <c r="K3177" s="1">
        <f>Table2[[#This Row],[Order_Date]]+Table2[[#This Row],[Delivery_Time_Days]]</f>
        <v>47744</v>
      </c>
      <c r="L3177" t="str">
        <f>IF(Table2[[#This Row],[Customer_Age]]&lt;30,"Young",IF(Table2[[#This Row],[Customer_Age]]&lt;45,"Middle Age","Old"))</f>
        <v>Young</v>
      </c>
      <c r="M3177" s="3">
        <f>IF(Table2[[#This Row],[Delivery_Time_Days]]&gt;=7,Table2[[#This Row],[Customer_Rating]],"")</f>
        <v>1.5</v>
      </c>
      <c r="N3177" s="3" t="str">
        <f>IF(Table2[[#This Row],[Delivery_Time_Days]]&lt;7,Table2[[#This Row],[Customer_Rating]],"")</f>
        <v/>
      </c>
    </row>
    <row r="3178" spans="1:14" x14ac:dyDescent="0.3">
      <c r="A3178">
        <v>3177</v>
      </c>
      <c r="B3178">
        <v>30</v>
      </c>
      <c r="C3178" t="s">
        <v>10</v>
      </c>
      <c r="D3178" t="s">
        <v>25</v>
      </c>
      <c r="E3178" t="s">
        <v>16</v>
      </c>
      <c r="F3178" s="2">
        <v>323.11</v>
      </c>
      <c r="G3178">
        <v>9</v>
      </c>
      <c r="H3178" s="3">
        <v>2.8</v>
      </c>
      <c r="I3178" t="s">
        <v>13</v>
      </c>
      <c r="J3178" s="1">
        <v>47738</v>
      </c>
      <c r="K3178" s="1">
        <f>Table2[[#This Row],[Order_Date]]+Table2[[#This Row],[Delivery_Time_Days]]</f>
        <v>47747</v>
      </c>
      <c r="L3178" t="str">
        <f>IF(Table2[[#This Row],[Customer_Age]]&lt;30,"Young",IF(Table2[[#This Row],[Customer_Age]]&lt;45,"Middle Age","Old"))</f>
        <v>Middle Age</v>
      </c>
      <c r="M3178" s="3">
        <f>IF(Table2[[#This Row],[Delivery_Time_Days]]&gt;=7,Table2[[#This Row],[Customer_Rating]],"")</f>
        <v>2.8</v>
      </c>
      <c r="N3178" s="3" t="str">
        <f>IF(Table2[[#This Row],[Delivery_Time_Days]]&lt;7,Table2[[#This Row],[Customer_Rating]],"")</f>
        <v/>
      </c>
    </row>
    <row r="3179" spans="1:14" x14ac:dyDescent="0.3">
      <c r="A3179">
        <v>3178</v>
      </c>
      <c r="B3179">
        <v>65</v>
      </c>
      <c r="C3179" t="s">
        <v>14</v>
      </c>
      <c r="D3179" t="s">
        <v>15</v>
      </c>
      <c r="E3179" t="s">
        <v>24</v>
      </c>
      <c r="F3179" s="2">
        <v>994.99</v>
      </c>
      <c r="G3179">
        <v>6</v>
      </c>
      <c r="H3179" s="3">
        <v>2.8</v>
      </c>
      <c r="I3179" t="s">
        <v>17</v>
      </c>
      <c r="J3179" s="1">
        <v>47739</v>
      </c>
      <c r="K3179" s="1">
        <f>Table2[[#This Row],[Order_Date]]+Table2[[#This Row],[Delivery_Time_Days]]</f>
        <v>47745</v>
      </c>
      <c r="L3179" t="str">
        <f>IF(Table2[[#This Row],[Customer_Age]]&lt;30,"Young",IF(Table2[[#This Row],[Customer_Age]]&lt;45,"Middle Age","Old"))</f>
        <v>Old</v>
      </c>
      <c r="M3179" s="3" t="str">
        <f>IF(Table2[[#This Row],[Delivery_Time_Days]]&gt;=7,Table2[[#This Row],[Customer_Rating]],"")</f>
        <v/>
      </c>
      <c r="N3179" s="3">
        <f>IF(Table2[[#This Row],[Delivery_Time_Days]]&lt;7,Table2[[#This Row],[Customer_Rating]],"")</f>
        <v>2.8</v>
      </c>
    </row>
    <row r="3180" spans="1:14" x14ac:dyDescent="0.3">
      <c r="A3180">
        <v>3179</v>
      </c>
      <c r="B3180">
        <v>50</v>
      </c>
      <c r="C3180" t="s">
        <v>14</v>
      </c>
      <c r="D3180" t="s">
        <v>25</v>
      </c>
      <c r="E3180" t="s">
        <v>12</v>
      </c>
      <c r="F3180" s="2">
        <v>70.84</v>
      </c>
      <c r="G3180">
        <v>14</v>
      </c>
      <c r="H3180" s="3">
        <v>4.7</v>
      </c>
      <c r="I3180" t="s">
        <v>17</v>
      </c>
      <c r="J3180" s="1">
        <v>47740</v>
      </c>
      <c r="K3180" s="1">
        <f>Table2[[#This Row],[Order_Date]]+Table2[[#This Row],[Delivery_Time_Days]]</f>
        <v>47754</v>
      </c>
      <c r="L3180" t="str">
        <f>IF(Table2[[#This Row],[Customer_Age]]&lt;30,"Young",IF(Table2[[#This Row],[Customer_Age]]&lt;45,"Middle Age","Old"))</f>
        <v>Old</v>
      </c>
      <c r="M3180" s="3">
        <f>IF(Table2[[#This Row],[Delivery_Time_Days]]&gt;=7,Table2[[#This Row],[Customer_Rating]],"")</f>
        <v>4.7</v>
      </c>
      <c r="N3180" s="3" t="str">
        <f>IF(Table2[[#This Row],[Delivery_Time_Days]]&lt;7,Table2[[#This Row],[Customer_Rating]],"")</f>
        <v/>
      </c>
    </row>
    <row r="3181" spans="1:14" x14ac:dyDescent="0.3">
      <c r="A3181">
        <v>3180</v>
      </c>
      <c r="B3181">
        <v>50</v>
      </c>
      <c r="C3181" t="s">
        <v>23</v>
      </c>
      <c r="D3181" t="s">
        <v>20</v>
      </c>
      <c r="E3181" t="s">
        <v>21</v>
      </c>
      <c r="F3181" s="2">
        <v>761.92</v>
      </c>
      <c r="G3181">
        <v>5</v>
      </c>
      <c r="H3181" s="3">
        <v>1.7</v>
      </c>
      <c r="I3181" t="s">
        <v>13</v>
      </c>
      <c r="J3181" s="1">
        <v>47741</v>
      </c>
      <c r="K3181" s="1">
        <f>Table2[[#This Row],[Order_Date]]+Table2[[#This Row],[Delivery_Time_Days]]</f>
        <v>47746</v>
      </c>
      <c r="L3181" t="str">
        <f>IF(Table2[[#This Row],[Customer_Age]]&lt;30,"Young",IF(Table2[[#This Row],[Customer_Age]]&lt;45,"Middle Age","Old"))</f>
        <v>Old</v>
      </c>
      <c r="M3181" s="3" t="str">
        <f>IF(Table2[[#This Row],[Delivery_Time_Days]]&gt;=7,Table2[[#This Row],[Customer_Rating]],"")</f>
        <v/>
      </c>
      <c r="N3181" s="3">
        <f>IF(Table2[[#This Row],[Delivery_Time_Days]]&lt;7,Table2[[#This Row],[Customer_Rating]],"")</f>
        <v>1.7</v>
      </c>
    </row>
    <row r="3182" spans="1:14" x14ac:dyDescent="0.3">
      <c r="A3182">
        <v>3181</v>
      </c>
      <c r="B3182">
        <v>47</v>
      </c>
      <c r="C3182" t="s">
        <v>23</v>
      </c>
      <c r="D3182" t="s">
        <v>11</v>
      </c>
      <c r="E3182" t="s">
        <v>12</v>
      </c>
      <c r="F3182" s="2">
        <v>22.78</v>
      </c>
      <c r="G3182">
        <v>1</v>
      </c>
      <c r="H3182" s="3">
        <v>2.6</v>
      </c>
      <c r="I3182" t="s">
        <v>17</v>
      </c>
      <c r="J3182" s="1">
        <v>47742</v>
      </c>
      <c r="K3182" s="1">
        <f>Table2[[#This Row],[Order_Date]]+Table2[[#This Row],[Delivery_Time_Days]]</f>
        <v>47743</v>
      </c>
      <c r="L3182" t="str">
        <f>IF(Table2[[#This Row],[Customer_Age]]&lt;30,"Young",IF(Table2[[#This Row],[Customer_Age]]&lt;45,"Middle Age","Old"))</f>
        <v>Old</v>
      </c>
      <c r="M3182" s="3" t="str">
        <f>IF(Table2[[#This Row],[Delivery_Time_Days]]&gt;=7,Table2[[#This Row],[Customer_Rating]],"")</f>
        <v/>
      </c>
      <c r="N3182" s="3">
        <f>IF(Table2[[#This Row],[Delivery_Time_Days]]&lt;7,Table2[[#This Row],[Customer_Rating]],"")</f>
        <v>2.6</v>
      </c>
    </row>
    <row r="3183" spans="1:14" x14ac:dyDescent="0.3">
      <c r="A3183">
        <v>3182</v>
      </c>
      <c r="B3183">
        <v>47</v>
      </c>
      <c r="C3183" t="s">
        <v>14</v>
      </c>
      <c r="D3183" t="s">
        <v>11</v>
      </c>
      <c r="E3183" t="s">
        <v>16</v>
      </c>
      <c r="F3183" s="2">
        <v>561.79</v>
      </c>
      <c r="G3183">
        <v>13</v>
      </c>
      <c r="H3183" s="3">
        <v>1.9</v>
      </c>
      <c r="I3183" t="s">
        <v>17</v>
      </c>
      <c r="J3183" s="1">
        <v>47743</v>
      </c>
      <c r="K3183" s="1">
        <f>Table2[[#This Row],[Order_Date]]+Table2[[#This Row],[Delivery_Time_Days]]</f>
        <v>47756</v>
      </c>
      <c r="L3183" t="str">
        <f>IF(Table2[[#This Row],[Customer_Age]]&lt;30,"Young",IF(Table2[[#This Row],[Customer_Age]]&lt;45,"Middle Age","Old"))</f>
        <v>Old</v>
      </c>
      <c r="M3183" s="3">
        <f>IF(Table2[[#This Row],[Delivery_Time_Days]]&gt;=7,Table2[[#This Row],[Customer_Rating]],"")</f>
        <v>1.9</v>
      </c>
      <c r="N3183" s="3" t="str">
        <f>IF(Table2[[#This Row],[Delivery_Time_Days]]&lt;7,Table2[[#This Row],[Customer_Rating]],"")</f>
        <v/>
      </c>
    </row>
    <row r="3184" spans="1:14" x14ac:dyDescent="0.3">
      <c r="A3184">
        <v>3183</v>
      </c>
      <c r="B3184">
        <v>38</v>
      </c>
      <c r="C3184" t="s">
        <v>23</v>
      </c>
      <c r="D3184" t="s">
        <v>25</v>
      </c>
      <c r="E3184" t="s">
        <v>21</v>
      </c>
      <c r="F3184" s="2">
        <v>1101.92</v>
      </c>
      <c r="G3184">
        <v>1</v>
      </c>
      <c r="H3184" s="3">
        <v>4.3</v>
      </c>
      <c r="I3184" t="s">
        <v>13</v>
      </c>
      <c r="J3184" s="1">
        <v>47744</v>
      </c>
      <c r="K3184" s="1">
        <f>Table2[[#This Row],[Order_Date]]+Table2[[#This Row],[Delivery_Time_Days]]</f>
        <v>47745</v>
      </c>
      <c r="L3184" t="str">
        <f>IF(Table2[[#This Row],[Customer_Age]]&lt;30,"Young",IF(Table2[[#This Row],[Customer_Age]]&lt;45,"Middle Age","Old"))</f>
        <v>Middle Age</v>
      </c>
      <c r="M3184" s="3" t="str">
        <f>IF(Table2[[#This Row],[Delivery_Time_Days]]&gt;=7,Table2[[#This Row],[Customer_Rating]],"")</f>
        <v/>
      </c>
      <c r="N3184" s="3">
        <f>IF(Table2[[#This Row],[Delivery_Time_Days]]&lt;7,Table2[[#This Row],[Customer_Rating]],"")</f>
        <v>4.3</v>
      </c>
    </row>
    <row r="3185" spans="1:14" x14ac:dyDescent="0.3">
      <c r="A3185">
        <v>3184</v>
      </c>
      <c r="B3185">
        <v>28</v>
      </c>
      <c r="C3185" t="s">
        <v>23</v>
      </c>
      <c r="D3185" t="s">
        <v>25</v>
      </c>
      <c r="E3185" t="s">
        <v>24</v>
      </c>
      <c r="F3185" s="2">
        <v>175.54</v>
      </c>
      <c r="G3185">
        <v>7</v>
      </c>
      <c r="H3185" s="3">
        <v>4.0999999999999996</v>
      </c>
      <c r="I3185" t="s">
        <v>13</v>
      </c>
      <c r="J3185" s="1">
        <v>47745</v>
      </c>
      <c r="K3185" s="1">
        <f>Table2[[#This Row],[Order_Date]]+Table2[[#This Row],[Delivery_Time_Days]]</f>
        <v>47752</v>
      </c>
      <c r="L3185" t="str">
        <f>IF(Table2[[#This Row],[Customer_Age]]&lt;30,"Young",IF(Table2[[#This Row],[Customer_Age]]&lt;45,"Middle Age","Old"))</f>
        <v>Young</v>
      </c>
      <c r="M3185" s="3">
        <f>IF(Table2[[#This Row],[Delivery_Time_Days]]&gt;=7,Table2[[#This Row],[Customer_Rating]],"")</f>
        <v>4.0999999999999996</v>
      </c>
      <c r="N3185" s="3" t="str">
        <f>IF(Table2[[#This Row],[Delivery_Time_Days]]&lt;7,Table2[[#This Row],[Customer_Rating]],"")</f>
        <v/>
      </c>
    </row>
    <row r="3186" spans="1:14" x14ac:dyDescent="0.3">
      <c r="A3186">
        <v>3185</v>
      </c>
      <c r="B3186">
        <v>20</v>
      </c>
      <c r="C3186" t="s">
        <v>14</v>
      </c>
      <c r="D3186" t="s">
        <v>18</v>
      </c>
      <c r="E3186" t="s">
        <v>24</v>
      </c>
      <c r="F3186" s="2">
        <v>535.77</v>
      </c>
      <c r="G3186">
        <v>10</v>
      </c>
      <c r="H3186" s="3">
        <v>2.6</v>
      </c>
      <c r="I3186" t="s">
        <v>13</v>
      </c>
      <c r="J3186" s="1">
        <v>47746</v>
      </c>
      <c r="K3186" s="1">
        <f>Table2[[#This Row],[Order_Date]]+Table2[[#This Row],[Delivery_Time_Days]]</f>
        <v>47756</v>
      </c>
      <c r="L3186" t="str">
        <f>IF(Table2[[#This Row],[Customer_Age]]&lt;30,"Young",IF(Table2[[#This Row],[Customer_Age]]&lt;45,"Middle Age","Old"))</f>
        <v>Young</v>
      </c>
      <c r="M3186" s="3">
        <f>IF(Table2[[#This Row],[Delivery_Time_Days]]&gt;=7,Table2[[#This Row],[Customer_Rating]],"")</f>
        <v>2.6</v>
      </c>
      <c r="N3186" s="3" t="str">
        <f>IF(Table2[[#This Row],[Delivery_Time_Days]]&lt;7,Table2[[#This Row],[Customer_Rating]],"")</f>
        <v/>
      </c>
    </row>
    <row r="3187" spans="1:14" x14ac:dyDescent="0.3">
      <c r="A3187">
        <v>3186</v>
      </c>
      <c r="B3187">
        <v>25</v>
      </c>
      <c r="C3187" t="s">
        <v>14</v>
      </c>
      <c r="D3187" t="s">
        <v>22</v>
      </c>
      <c r="E3187" t="s">
        <v>12</v>
      </c>
      <c r="F3187" s="2">
        <v>326.42</v>
      </c>
      <c r="G3187">
        <v>5</v>
      </c>
      <c r="H3187" s="3">
        <v>2.9</v>
      </c>
      <c r="I3187" t="s">
        <v>17</v>
      </c>
      <c r="J3187" s="1">
        <v>47747</v>
      </c>
      <c r="K3187" s="1">
        <f>Table2[[#This Row],[Order_Date]]+Table2[[#This Row],[Delivery_Time_Days]]</f>
        <v>47752</v>
      </c>
      <c r="L3187" t="str">
        <f>IF(Table2[[#This Row],[Customer_Age]]&lt;30,"Young",IF(Table2[[#This Row],[Customer_Age]]&lt;45,"Middle Age","Old"))</f>
        <v>Young</v>
      </c>
      <c r="M3187" s="3" t="str">
        <f>IF(Table2[[#This Row],[Delivery_Time_Days]]&gt;=7,Table2[[#This Row],[Customer_Rating]],"")</f>
        <v/>
      </c>
      <c r="N3187" s="3">
        <f>IF(Table2[[#This Row],[Delivery_Time_Days]]&lt;7,Table2[[#This Row],[Customer_Rating]],"")</f>
        <v>2.9</v>
      </c>
    </row>
    <row r="3188" spans="1:14" x14ac:dyDescent="0.3">
      <c r="A3188">
        <v>3187</v>
      </c>
      <c r="B3188">
        <v>46</v>
      </c>
      <c r="C3188" t="s">
        <v>23</v>
      </c>
      <c r="D3188" t="s">
        <v>18</v>
      </c>
      <c r="E3188" t="s">
        <v>19</v>
      </c>
      <c r="F3188" s="2">
        <v>625.44000000000005</v>
      </c>
      <c r="G3188">
        <v>6</v>
      </c>
      <c r="H3188" s="3">
        <v>4.2</v>
      </c>
      <c r="I3188" t="s">
        <v>13</v>
      </c>
      <c r="J3188" s="1">
        <v>47748</v>
      </c>
      <c r="K3188" s="1">
        <f>Table2[[#This Row],[Order_Date]]+Table2[[#This Row],[Delivery_Time_Days]]</f>
        <v>47754</v>
      </c>
      <c r="L3188" t="str">
        <f>IF(Table2[[#This Row],[Customer_Age]]&lt;30,"Young",IF(Table2[[#This Row],[Customer_Age]]&lt;45,"Middle Age","Old"))</f>
        <v>Old</v>
      </c>
      <c r="M3188" s="3" t="str">
        <f>IF(Table2[[#This Row],[Delivery_Time_Days]]&gt;=7,Table2[[#This Row],[Customer_Rating]],"")</f>
        <v/>
      </c>
      <c r="N3188" s="3">
        <f>IF(Table2[[#This Row],[Delivery_Time_Days]]&lt;7,Table2[[#This Row],[Customer_Rating]],"")</f>
        <v>4.2</v>
      </c>
    </row>
    <row r="3189" spans="1:14" x14ac:dyDescent="0.3">
      <c r="A3189">
        <v>3188</v>
      </c>
      <c r="B3189">
        <v>46</v>
      </c>
      <c r="C3189" t="s">
        <v>14</v>
      </c>
      <c r="D3189" t="s">
        <v>22</v>
      </c>
      <c r="E3189" t="s">
        <v>21</v>
      </c>
      <c r="F3189" s="2">
        <v>1001.65</v>
      </c>
      <c r="G3189">
        <v>5</v>
      </c>
      <c r="H3189" s="3">
        <v>4.4000000000000004</v>
      </c>
      <c r="I3189" t="s">
        <v>13</v>
      </c>
      <c r="J3189" s="1">
        <v>47749</v>
      </c>
      <c r="K3189" s="1">
        <f>Table2[[#This Row],[Order_Date]]+Table2[[#This Row],[Delivery_Time_Days]]</f>
        <v>47754</v>
      </c>
      <c r="L3189" t="str">
        <f>IF(Table2[[#This Row],[Customer_Age]]&lt;30,"Young",IF(Table2[[#This Row],[Customer_Age]]&lt;45,"Middle Age","Old"))</f>
        <v>Old</v>
      </c>
      <c r="M3189" s="3" t="str">
        <f>IF(Table2[[#This Row],[Delivery_Time_Days]]&gt;=7,Table2[[#This Row],[Customer_Rating]],"")</f>
        <v/>
      </c>
      <c r="N3189" s="3">
        <f>IF(Table2[[#This Row],[Delivery_Time_Days]]&lt;7,Table2[[#This Row],[Customer_Rating]],"")</f>
        <v>4.4000000000000004</v>
      </c>
    </row>
    <row r="3190" spans="1:14" x14ac:dyDescent="0.3">
      <c r="A3190">
        <v>3189</v>
      </c>
      <c r="B3190">
        <v>28</v>
      </c>
      <c r="C3190" t="s">
        <v>23</v>
      </c>
      <c r="D3190" t="s">
        <v>20</v>
      </c>
      <c r="E3190" t="s">
        <v>24</v>
      </c>
      <c r="F3190" s="2">
        <v>408.57</v>
      </c>
      <c r="G3190">
        <v>1</v>
      </c>
      <c r="H3190" s="3">
        <v>2.6</v>
      </c>
      <c r="I3190" t="s">
        <v>17</v>
      </c>
      <c r="J3190" s="1">
        <v>47750</v>
      </c>
      <c r="K3190" s="1">
        <f>Table2[[#This Row],[Order_Date]]+Table2[[#This Row],[Delivery_Time_Days]]</f>
        <v>47751</v>
      </c>
      <c r="L3190" t="str">
        <f>IF(Table2[[#This Row],[Customer_Age]]&lt;30,"Young",IF(Table2[[#This Row],[Customer_Age]]&lt;45,"Middle Age","Old"))</f>
        <v>Young</v>
      </c>
      <c r="M3190" s="3" t="str">
        <f>IF(Table2[[#This Row],[Delivery_Time_Days]]&gt;=7,Table2[[#This Row],[Customer_Rating]],"")</f>
        <v/>
      </c>
      <c r="N3190" s="3">
        <f>IF(Table2[[#This Row],[Delivery_Time_Days]]&lt;7,Table2[[#This Row],[Customer_Rating]],"")</f>
        <v>2.6</v>
      </c>
    </row>
    <row r="3191" spans="1:14" x14ac:dyDescent="0.3">
      <c r="A3191">
        <v>3190</v>
      </c>
      <c r="B3191">
        <v>63</v>
      </c>
      <c r="C3191" t="s">
        <v>14</v>
      </c>
      <c r="D3191" t="s">
        <v>25</v>
      </c>
      <c r="E3191" t="s">
        <v>21</v>
      </c>
      <c r="F3191" s="2">
        <v>1064.6300000000001</v>
      </c>
      <c r="G3191">
        <v>1</v>
      </c>
      <c r="H3191" s="3">
        <v>5</v>
      </c>
      <c r="I3191" t="s">
        <v>17</v>
      </c>
      <c r="J3191" s="1">
        <v>47751</v>
      </c>
      <c r="K3191" s="1">
        <f>Table2[[#This Row],[Order_Date]]+Table2[[#This Row],[Delivery_Time_Days]]</f>
        <v>47752</v>
      </c>
      <c r="L3191" t="str">
        <f>IF(Table2[[#This Row],[Customer_Age]]&lt;30,"Young",IF(Table2[[#This Row],[Customer_Age]]&lt;45,"Middle Age","Old"))</f>
        <v>Old</v>
      </c>
      <c r="M3191" s="3" t="str">
        <f>IF(Table2[[#This Row],[Delivery_Time_Days]]&gt;=7,Table2[[#This Row],[Customer_Rating]],"")</f>
        <v/>
      </c>
      <c r="N3191" s="3">
        <f>IF(Table2[[#This Row],[Delivery_Time_Days]]&lt;7,Table2[[#This Row],[Customer_Rating]],"")</f>
        <v>5</v>
      </c>
    </row>
    <row r="3192" spans="1:14" x14ac:dyDescent="0.3">
      <c r="A3192">
        <v>3191</v>
      </c>
      <c r="B3192">
        <v>36</v>
      </c>
      <c r="C3192" t="s">
        <v>14</v>
      </c>
      <c r="D3192" t="s">
        <v>20</v>
      </c>
      <c r="E3192" t="s">
        <v>12</v>
      </c>
      <c r="F3192" s="2">
        <v>689.13</v>
      </c>
      <c r="G3192">
        <v>2</v>
      </c>
      <c r="H3192" s="3">
        <v>2</v>
      </c>
      <c r="I3192" t="s">
        <v>17</v>
      </c>
      <c r="J3192" s="1">
        <v>47752</v>
      </c>
      <c r="K3192" s="1">
        <f>Table2[[#This Row],[Order_Date]]+Table2[[#This Row],[Delivery_Time_Days]]</f>
        <v>47754</v>
      </c>
      <c r="L3192" t="str">
        <f>IF(Table2[[#This Row],[Customer_Age]]&lt;30,"Young",IF(Table2[[#This Row],[Customer_Age]]&lt;45,"Middle Age","Old"))</f>
        <v>Middle Age</v>
      </c>
      <c r="M3192" s="3" t="str">
        <f>IF(Table2[[#This Row],[Delivery_Time_Days]]&gt;=7,Table2[[#This Row],[Customer_Rating]],"")</f>
        <v/>
      </c>
      <c r="N3192" s="3">
        <f>IF(Table2[[#This Row],[Delivery_Time_Days]]&lt;7,Table2[[#This Row],[Customer_Rating]],"")</f>
        <v>2</v>
      </c>
    </row>
    <row r="3193" spans="1:14" x14ac:dyDescent="0.3">
      <c r="A3193">
        <v>3192</v>
      </c>
      <c r="B3193">
        <v>18</v>
      </c>
      <c r="C3193" t="s">
        <v>23</v>
      </c>
      <c r="D3193" t="s">
        <v>18</v>
      </c>
      <c r="E3193" t="s">
        <v>21</v>
      </c>
      <c r="F3193" s="2">
        <v>998.88</v>
      </c>
      <c r="G3193">
        <v>8</v>
      </c>
      <c r="H3193" s="3">
        <v>2.7</v>
      </c>
      <c r="I3193" t="s">
        <v>17</v>
      </c>
      <c r="J3193" s="1">
        <v>47753</v>
      </c>
      <c r="K3193" s="1">
        <f>Table2[[#This Row],[Order_Date]]+Table2[[#This Row],[Delivery_Time_Days]]</f>
        <v>47761</v>
      </c>
      <c r="L3193" t="str">
        <f>IF(Table2[[#This Row],[Customer_Age]]&lt;30,"Young",IF(Table2[[#This Row],[Customer_Age]]&lt;45,"Middle Age","Old"))</f>
        <v>Young</v>
      </c>
      <c r="M3193" s="3">
        <f>IF(Table2[[#This Row],[Delivery_Time_Days]]&gt;=7,Table2[[#This Row],[Customer_Rating]],"")</f>
        <v>2.7</v>
      </c>
      <c r="N3193" s="3" t="str">
        <f>IF(Table2[[#This Row],[Delivery_Time_Days]]&lt;7,Table2[[#This Row],[Customer_Rating]],"")</f>
        <v/>
      </c>
    </row>
    <row r="3194" spans="1:14" x14ac:dyDescent="0.3">
      <c r="A3194">
        <v>3193</v>
      </c>
      <c r="B3194">
        <v>45</v>
      </c>
      <c r="C3194" t="s">
        <v>14</v>
      </c>
      <c r="D3194" t="s">
        <v>22</v>
      </c>
      <c r="E3194" t="s">
        <v>24</v>
      </c>
      <c r="F3194" s="2">
        <v>1284.31</v>
      </c>
      <c r="G3194">
        <v>13</v>
      </c>
      <c r="H3194" s="3">
        <v>1.2</v>
      </c>
      <c r="I3194" t="s">
        <v>13</v>
      </c>
      <c r="J3194" s="1">
        <v>47754</v>
      </c>
      <c r="K3194" s="1">
        <f>Table2[[#This Row],[Order_Date]]+Table2[[#This Row],[Delivery_Time_Days]]</f>
        <v>47767</v>
      </c>
      <c r="L3194" t="str">
        <f>IF(Table2[[#This Row],[Customer_Age]]&lt;30,"Young",IF(Table2[[#This Row],[Customer_Age]]&lt;45,"Middle Age","Old"))</f>
        <v>Old</v>
      </c>
      <c r="M3194" s="3">
        <f>IF(Table2[[#This Row],[Delivery_Time_Days]]&gt;=7,Table2[[#This Row],[Customer_Rating]],"")</f>
        <v>1.2</v>
      </c>
      <c r="N3194" s="3" t="str">
        <f>IF(Table2[[#This Row],[Delivery_Time_Days]]&lt;7,Table2[[#This Row],[Customer_Rating]],"")</f>
        <v/>
      </c>
    </row>
    <row r="3195" spans="1:14" x14ac:dyDescent="0.3">
      <c r="A3195">
        <v>3194</v>
      </c>
      <c r="B3195">
        <v>42</v>
      </c>
      <c r="C3195" t="s">
        <v>14</v>
      </c>
      <c r="D3195" t="s">
        <v>18</v>
      </c>
      <c r="E3195" t="s">
        <v>19</v>
      </c>
      <c r="F3195" s="2">
        <v>558.66999999999996</v>
      </c>
      <c r="G3195">
        <v>14</v>
      </c>
      <c r="H3195" s="3">
        <v>1.4</v>
      </c>
      <c r="I3195" t="s">
        <v>17</v>
      </c>
      <c r="J3195" s="1">
        <v>47755</v>
      </c>
      <c r="K3195" s="1">
        <f>Table2[[#This Row],[Order_Date]]+Table2[[#This Row],[Delivery_Time_Days]]</f>
        <v>47769</v>
      </c>
      <c r="L3195" t="str">
        <f>IF(Table2[[#This Row],[Customer_Age]]&lt;30,"Young",IF(Table2[[#This Row],[Customer_Age]]&lt;45,"Middle Age","Old"))</f>
        <v>Middle Age</v>
      </c>
      <c r="M3195" s="3">
        <f>IF(Table2[[#This Row],[Delivery_Time_Days]]&gt;=7,Table2[[#This Row],[Customer_Rating]],"")</f>
        <v>1.4</v>
      </c>
      <c r="N3195" s="3" t="str">
        <f>IF(Table2[[#This Row],[Delivery_Time_Days]]&lt;7,Table2[[#This Row],[Customer_Rating]],"")</f>
        <v/>
      </c>
    </row>
    <row r="3196" spans="1:14" x14ac:dyDescent="0.3">
      <c r="A3196">
        <v>3195</v>
      </c>
      <c r="B3196">
        <v>48</v>
      </c>
      <c r="C3196" t="s">
        <v>23</v>
      </c>
      <c r="D3196" t="s">
        <v>11</v>
      </c>
      <c r="E3196" t="s">
        <v>21</v>
      </c>
      <c r="F3196" s="2">
        <v>785.26</v>
      </c>
      <c r="G3196">
        <v>13</v>
      </c>
      <c r="H3196" s="3">
        <v>3.9</v>
      </c>
      <c r="I3196" t="s">
        <v>13</v>
      </c>
      <c r="J3196" s="1">
        <v>47756</v>
      </c>
      <c r="K3196" s="1">
        <f>Table2[[#This Row],[Order_Date]]+Table2[[#This Row],[Delivery_Time_Days]]</f>
        <v>47769</v>
      </c>
      <c r="L3196" t="str">
        <f>IF(Table2[[#This Row],[Customer_Age]]&lt;30,"Young",IF(Table2[[#This Row],[Customer_Age]]&lt;45,"Middle Age","Old"))</f>
        <v>Old</v>
      </c>
      <c r="M3196" s="3">
        <f>IF(Table2[[#This Row],[Delivery_Time_Days]]&gt;=7,Table2[[#This Row],[Customer_Rating]],"")</f>
        <v>3.9</v>
      </c>
      <c r="N3196" s="3" t="str">
        <f>IF(Table2[[#This Row],[Delivery_Time_Days]]&lt;7,Table2[[#This Row],[Customer_Rating]],"")</f>
        <v/>
      </c>
    </row>
    <row r="3197" spans="1:14" x14ac:dyDescent="0.3">
      <c r="A3197">
        <v>3196</v>
      </c>
      <c r="B3197">
        <v>26</v>
      </c>
      <c r="C3197" t="s">
        <v>23</v>
      </c>
      <c r="D3197" t="s">
        <v>22</v>
      </c>
      <c r="E3197" t="s">
        <v>19</v>
      </c>
      <c r="F3197" s="2">
        <v>889.6</v>
      </c>
      <c r="G3197">
        <v>13</v>
      </c>
      <c r="H3197" s="3">
        <v>1.2</v>
      </c>
      <c r="I3197" t="s">
        <v>17</v>
      </c>
      <c r="J3197" s="1">
        <v>47757</v>
      </c>
      <c r="K3197" s="1">
        <f>Table2[[#This Row],[Order_Date]]+Table2[[#This Row],[Delivery_Time_Days]]</f>
        <v>47770</v>
      </c>
      <c r="L3197" t="str">
        <f>IF(Table2[[#This Row],[Customer_Age]]&lt;30,"Young",IF(Table2[[#This Row],[Customer_Age]]&lt;45,"Middle Age","Old"))</f>
        <v>Young</v>
      </c>
      <c r="M3197" s="3">
        <f>IF(Table2[[#This Row],[Delivery_Time_Days]]&gt;=7,Table2[[#This Row],[Customer_Rating]],"")</f>
        <v>1.2</v>
      </c>
      <c r="N3197" s="3" t="str">
        <f>IF(Table2[[#This Row],[Delivery_Time_Days]]&lt;7,Table2[[#This Row],[Customer_Rating]],"")</f>
        <v/>
      </c>
    </row>
    <row r="3198" spans="1:14" x14ac:dyDescent="0.3">
      <c r="A3198">
        <v>3197</v>
      </c>
      <c r="B3198">
        <v>31</v>
      </c>
      <c r="C3198" t="s">
        <v>14</v>
      </c>
      <c r="D3198" t="s">
        <v>11</v>
      </c>
      <c r="E3198" t="s">
        <v>21</v>
      </c>
      <c r="F3198" s="2">
        <v>773.45</v>
      </c>
      <c r="G3198">
        <v>4</v>
      </c>
      <c r="H3198" s="3">
        <v>4.8</v>
      </c>
      <c r="I3198" t="s">
        <v>13</v>
      </c>
      <c r="J3198" s="1">
        <v>47758</v>
      </c>
      <c r="K3198" s="1">
        <f>Table2[[#This Row],[Order_Date]]+Table2[[#This Row],[Delivery_Time_Days]]</f>
        <v>47762</v>
      </c>
      <c r="L3198" t="str">
        <f>IF(Table2[[#This Row],[Customer_Age]]&lt;30,"Young",IF(Table2[[#This Row],[Customer_Age]]&lt;45,"Middle Age","Old"))</f>
        <v>Middle Age</v>
      </c>
      <c r="M3198" s="3" t="str">
        <f>IF(Table2[[#This Row],[Delivery_Time_Days]]&gt;=7,Table2[[#This Row],[Customer_Rating]],"")</f>
        <v/>
      </c>
      <c r="N3198" s="3">
        <f>IF(Table2[[#This Row],[Delivery_Time_Days]]&lt;7,Table2[[#This Row],[Customer_Rating]],"")</f>
        <v>4.8</v>
      </c>
    </row>
    <row r="3199" spans="1:14" x14ac:dyDescent="0.3">
      <c r="A3199">
        <v>3198</v>
      </c>
      <c r="B3199">
        <v>31</v>
      </c>
      <c r="C3199" t="s">
        <v>14</v>
      </c>
      <c r="D3199" t="s">
        <v>11</v>
      </c>
      <c r="E3199" t="s">
        <v>19</v>
      </c>
      <c r="F3199" s="2">
        <v>87.8</v>
      </c>
      <c r="G3199">
        <v>6</v>
      </c>
      <c r="H3199" s="3">
        <v>3.5</v>
      </c>
      <c r="I3199" t="s">
        <v>17</v>
      </c>
      <c r="J3199" s="1">
        <v>47759</v>
      </c>
      <c r="K3199" s="1">
        <f>Table2[[#This Row],[Order_Date]]+Table2[[#This Row],[Delivery_Time_Days]]</f>
        <v>47765</v>
      </c>
      <c r="L3199" t="str">
        <f>IF(Table2[[#This Row],[Customer_Age]]&lt;30,"Young",IF(Table2[[#This Row],[Customer_Age]]&lt;45,"Middle Age","Old"))</f>
        <v>Middle Age</v>
      </c>
      <c r="M3199" s="3" t="str">
        <f>IF(Table2[[#This Row],[Delivery_Time_Days]]&gt;=7,Table2[[#This Row],[Customer_Rating]],"")</f>
        <v/>
      </c>
      <c r="N3199" s="3">
        <f>IF(Table2[[#This Row],[Delivery_Time_Days]]&lt;7,Table2[[#This Row],[Customer_Rating]],"")</f>
        <v>3.5</v>
      </c>
    </row>
    <row r="3200" spans="1:14" x14ac:dyDescent="0.3">
      <c r="A3200">
        <v>3199</v>
      </c>
      <c r="B3200">
        <v>27</v>
      </c>
      <c r="C3200" t="s">
        <v>14</v>
      </c>
      <c r="D3200" t="s">
        <v>22</v>
      </c>
      <c r="E3200" t="s">
        <v>24</v>
      </c>
      <c r="F3200" s="2">
        <v>1424.58</v>
      </c>
      <c r="G3200">
        <v>7</v>
      </c>
      <c r="H3200" s="3">
        <v>3.3</v>
      </c>
      <c r="I3200" t="s">
        <v>13</v>
      </c>
      <c r="J3200" s="1">
        <v>47760</v>
      </c>
      <c r="K3200" s="1">
        <f>Table2[[#This Row],[Order_Date]]+Table2[[#This Row],[Delivery_Time_Days]]</f>
        <v>47767</v>
      </c>
      <c r="L3200" t="str">
        <f>IF(Table2[[#This Row],[Customer_Age]]&lt;30,"Young",IF(Table2[[#This Row],[Customer_Age]]&lt;45,"Middle Age","Old"))</f>
        <v>Young</v>
      </c>
      <c r="M3200" s="3">
        <f>IF(Table2[[#This Row],[Delivery_Time_Days]]&gt;=7,Table2[[#This Row],[Customer_Rating]],"")</f>
        <v>3.3</v>
      </c>
      <c r="N3200" s="3" t="str">
        <f>IF(Table2[[#This Row],[Delivery_Time_Days]]&lt;7,Table2[[#This Row],[Customer_Rating]],"")</f>
        <v/>
      </c>
    </row>
    <row r="3201" spans="1:14" x14ac:dyDescent="0.3">
      <c r="A3201">
        <v>3200</v>
      </c>
      <c r="B3201">
        <v>28</v>
      </c>
      <c r="C3201" t="s">
        <v>10</v>
      </c>
      <c r="D3201" t="s">
        <v>11</v>
      </c>
      <c r="E3201" t="s">
        <v>21</v>
      </c>
      <c r="F3201" s="2">
        <v>699.11</v>
      </c>
      <c r="G3201">
        <v>8</v>
      </c>
      <c r="H3201" s="3">
        <v>3.2</v>
      </c>
      <c r="I3201" t="s">
        <v>13</v>
      </c>
      <c r="J3201" s="1">
        <v>47761</v>
      </c>
      <c r="K3201" s="1">
        <f>Table2[[#This Row],[Order_Date]]+Table2[[#This Row],[Delivery_Time_Days]]</f>
        <v>47769</v>
      </c>
      <c r="L3201" t="str">
        <f>IF(Table2[[#This Row],[Customer_Age]]&lt;30,"Young",IF(Table2[[#This Row],[Customer_Age]]&lt;45,"Middle Age","Old"))</f>
        <v>Young</v>
      </c>
      <c r="M3201" s="3">
        <f>IF(Table2[[#This Row],[Delivery_Time_Days]]&gt;=7,Table2[[#This Row],[Customer_Rating]],"")</f>
        <v>3.2</v>
      </c>
      <c r="N3201" s="3" t="str">
        <f>IF(Table2[[#This Row],[Delivery_Time_Days]]&lt;7,Table2[[#This Row],[Customer_Rating]],"")</f>
        <v/>
      </c>
    </row>
    <row r="3202" spans="1:14" x14ac:dyDescent="0.3">
      <c r="A3202">
        <v>3201</v>
      </c>
      <c r="B3202">
        <v>55</v>
      </c>
      <c r="C3202" t="s">
        <v>14</v>
      </c>
      <c r="D3202" t="s">
        <v>25</v>
      </c>
      <c r="E3202" t="s">
        <v>12</v>
      </c>
      <c r="F3202" s="2">
        <v>7.19</v>
      </c>
      <c r="G3202">
        <v>12</v>
      </c>
      <c r="H3202" s="3">
        <v>4.2</v>
      </c>
      <c r="I3202" t="s">
        <v>17</v>
      </c>
      <c r="J3202" s="1">
        <v>47762</v>
      </c>
      <c r="K3202" s="1">
        <f>Table2[[#This Row],[Order_Date]]+Table2[[#This Row],[Delivery_Time_Days]]</f>
        <v>47774</v>
      </c>
      <c r="L3202" t="str">
        <f>IF(Table2[[#This Row],[Customer_Age]]&lt;30,"Young",IF(Table2[[#This Row],[Customer_Age]]&lt;45,"Middle Age","Old"))</f>
        <v>Old</v>
      </c>
      <c r="M3202" s="3">
        <f>IF(Table2[[#This Row],[Delivery_Time_Days]]&gt;=7,Table2[[#This Row],[Customer_Rating]],"")</f>
        <v>4.2</v>
      </c>
      <c r="N3202" s="3" t="str">
        <f>IF(Table2[[#This Row],[Delivery_Time_Days]]&lt;7,Table2[[#This Row],[Customer_Rating]],"")</f>
        <v/>
      </c>
    </row>
    <row r="3203" spans="1:14" x14ac:dyDescent="0.3">
      <c r="A3203">
        <v>3202</v>
      </c>
      <c r="B3203">
        <v>52</v>
      </c>
      <c r="C3203" t="s">
        <v>23</v>
      </c>
      <c r="D3203" t="s">
        <v>22</v>
      </c>
      <c r="E3203" t="s">
        <v>21</v>
      </c>
      <c r="F3203" s="2">
        <v>13.18</v>
      </c>
      <c r="G3203">
        <v>5</v>
      </c>
      <c r="H3203" s="3">
        <v>3.7</v>
      </c>
      <c r="I3203" t="s">
        <v>17</v>
      </c>
      <c r="J3203" s="1">
        <v>47763</v>
      </c>
      <c r="K3203" s="1">
        <f>Table2[[#This Row],[Order_Date]]+Table2[[#This Row],[Delivery_Time_Days]]</f>
        <v>47768</v>
      </c>
      <c r="L3203" t="str">
        <f>IF(Table2[[#This Row],[Customer_Age]]&lt;30,"Young",IF(Table2[[#This Row],[Customer_Age]]&lt;45,"Middle Age","Old"))</f>
        <v>Old</v>
      </c>
      <c r="M3203" s="3" t="str">
        <f>IF(Table2[[#This Row],[Delivery_Time_Days]]&gt;=7,Table2[[#This Row],[Customer_Rating]],"")</f>
        <v/>
      </c>
      <c r="N3203" s="3">
        <f>IF(Table2[[#This Row],[Delivery_Time_Days]]&lt;7,Table2[[#This Row],[Customer_Rating]],"")</f>
        <v>3.7</v>
      </c>
    </row>
    <row r="3204" spans="1:14" x14ac:dyDescent="0.3">
      <c r="A3204">
        <v>3203</v>
      </c>
      <c r="B3204">
        <v>63</v>
      </c>
      <c r="C3204" t="s">
        <v>23</v>
      </c>
      <c r="D3204" t="s">
        <v>25</v>
      </c>
      <c r="E3204" t="s">
        <v>19</v>
      </c>
      <c r="F3204" s="2">
        <v>748.62</v>
      </c>
      <c r="G3204">
        <v>13</v>
      </c>
      <c r="H3204" s="3">
        <v>2.9</v>
      </c>
      <c r="I3204" t="s">
        <v>13</v>
      </c>
      <c r="J3204" s="1">
        <v>47764</v>
      </c>
      <c r="K3204" s="1">
        <f>Table2[[#This Row],[Order_Date]]+Table2[[#This Row],[Delivery_Time_Days]]</f>
        <v>47777</v>
      </c>
      <c r="L3204" t="str">
        <f>IF(Table2[[#This Row],[Customer_Age]]&lt;30,"Young",IF(Table2[[#This Row],[Customer_Age]]&lt;45,"Middle Age","Old"))</f>
        <v>Old</v>
      </c>
      <c r="M3204" s="3">
        <f>IF(Table2[[#This Row],[Delivery_Time_Days]]&gt;=7,Table2[[#This Row],[Customer_Rating]],"")</f>
        <v>2.9</v>
      </c>
      <c r="N3204" s="3" t="str">
        <f>IF(Table2[[#This Row],[Delivery_Time_Days]]&lt;7,Table2[[#This Row],[Customer_Rating]],"")</f>
        <v/>
      </c>
    </row>
    <row r="3205" spans="1:14" x14ac:dyDescent="0.3">
      <c r="A3205">
        <v>3204</v>
      </c>
      <c r="B3205">
        <v>67</v>
      </c>
      <c r="C3205" t="s">
        <v>14</v>
      </c>
      <c r="D3205" t="s">
        <v>11</v>
      </c>
      <c r="E3205" t="s">
        <v>19</v>
      </c>
      <c r="F3205" s="2">
        <v>20.29</v>
      </c>
      <c r="G3205">
        <v>2</v>
      </c>
      <c r="H3205" s="3">
        <v>1.5</v>
      </c>
      <c r="I3205" t="s">
        <v>13</v>
      </c>
      <c r="J3205" s="1">
        <v>47765</v>
      </c>
      <c r="K3205" s="1">
        <f>Table2[[#This Row],[Order_Date]]+Table2[[#This Row],[Delivery_Time_Days]]</f>
        <v>47767</v>
      </c>
      <c r="L3205" t="str">
        <f>IF(Table2[[#This Row],[Customer_Age]]&lt;30,"Young",IF(Table2[[#This Row],[Customer_Age]]&lt;45,"Middle Age","Old"))</f>
        <v>Old</v>
      </c>
      <c r="M3205" s="3" t="str">
        <f>IF(Table2[[#This Row],[Delivery_Time_Days]]&gt;=7,Table2[[#This Row],[Customer_Rating]],"")</f>
        <v/>
      </c>
      <c r="N3205" s="3">
        <f>IF(Table2[[#This Row],[Delivery_Time_Days]]&lt;7,Table2[[#This Row],[Customer_Rating]],"")</f>
        <v>1.5</v>
      </c>
    </row>
    <row r="3206" spans="1:14" x14ac:dyDescent="0.3">
      <c r="A3206">
        <v>3205</v>
      </c>
      <c r="B3206">
        <v>57</v>
      </c>
      <c r="C3206" t="s">
        <v>23</v>
      </c>
      <c r="D3206" t="s">
        <v>20</v>
      </c>
      <c r="E3206" t="s">
        <v>24</v>
      </c>
      <c r="F3206" s="2">
        <v>25.73</v>
      </c>
      <c r="G3206">
        <v>1</v>
      </c>
      <c r="H3206" s="3">
        <v>4.0999999999999996</v>
      </c>
      <c r="I3206" t="s">
        <v>13</v>
      </c>
      <c r="J3206" s="1">
        <v>47766</v>
      </c>
      <c r="K3206" s="1">
        <f>Table2[[#This Row],[Order_Date]]+Table2[[#This Row],[Delivery_Time_Days]]</f>
        <v>47767</v>
      </c>
      <c r="L3206" t="str">
        <f>IF(Table2[[#This Row],[Customer_Age]]&lt;30,"Young",IF(Table2[[#This Row],[Customer_Age]]&lt;45,"Middle Age","Old"))</f>
        <v>Old</v>
      </c>
      <c r="M3206" s="3" t="str">
        <f>IF(Table2[[#This Row],[Delivery_Time_Days]]&gt;=7,Table2[[#This Row],[Customer_Rating]],"")</f>
        <v/>
      </c>
      <c r="N3206" s="3">
        <f>IF(Table2[[#This Row],[Delivery_Time_Days]]&lt;7,Table2[[#This Row],[Customer_Rating]],"")</f>
        <v>4.0999999999999996</v>
      </c>
    </row>
    <row r="3207" spans="1:14" x14ac:dyDescent="0.3">
      <c r="A3207">
        <v>3206</v>
      </c>
      <c r="B3207">
        <v>62</v>
      </c>
      <c r="C3207" t="s">
        <v>14</v>
      </c>
      <c r="D3207" t="s">
        <v>18</v>
      </c>
      <c r="E3207" t="s">
        <v>19</v>
      </c>
      <c r="F3207" s="2">
        <v>994.14</v>
      </c>
      <c r="G3207">
        <v>7</v>
      </c>
      <c r="H3207" s="3">
        <v>4.8</v>
      </c>
      <c r="I3207" t="s">
        <v>17</v>
      </c>
      <c r="J3207" s="1">
        <v>47767</v>
      </c>
      <c r="K3207" s="1">
        <f>Table2[[#This Row],[Order_Date]]+Table2[[#This Row],[Delivery_Time_Days]]</f>
        <v>47774</v>
      </c>
      <c r="L3207" t="str">
        <f>IF(Table2[[#This Row],[Customer_Age]]&lt;30,"Young",IF(Table2[[#This Row],[Customer_Age]]&lt;45,"Middle Age","Old"))</f>
        <v>Old</v>
      </c>
      <c r="M3207" s="3">
        <f>IF(Table2[[#This Row],[Delivery_Time_Days]]&gt;=7,Table2[[#This Row],[Customer_Rating]],"")</f>
        <v>4.8</v>
      </c>
      <c r="N3207" s="3" t="str">
        <f>IF(Table2[[#This Row],[Delivery_Time_Days]]&lt;7,Table2[[#This Row],[Customer_Rating]],"")</f>
        <v/>
      </c>
    </row>
    <row r="3208" spans="1:14" x14ac:dyDescent="0.3">
      <c r="A3208">
        <v>3207</v>
      </c>
      <c r="B3208">
        <v>61</v>
      </c>
      <c r="C3208" t="s">
        <v>14</v>
      </c>
      <c r="D3208" t="s">
        <v>25</v>
      </c>
      <c r="E3208" t="s">
        <v>12</v>
      </c>
      <c r="F3208" s="2">
        <v>555.62</v>
      </c>
      <c r="G3208">
        <v>13</v>
      </c>
      <c r="H3208" s="3">
        <v>3.1</v>
      </c>
      <c r="I3208" t="s">
        <v>13</v>
      </c>
      <c r="J3208" s="1">
        <v>47768</v>
      </c>
      <c r="K3208" s="1">
        <f>Table2[[#This Row],[Order_Date]]+Table2[[#This Row],[Delivery_Time_Days]]</f>
        <v>47781</v>
      </c>
      <c r="L3208" t="str">
        <f>IF(Table2[[#This Row],[Customer_Age]]&lt;30,"Young",IF(Table2[[#This Row],[Customer_Age]]&lt;45,"Middle Age","Old"))</f>
        <v>Old</v>
      </c>
      <c r="M3208" s="3">
        <f>IF(Table2[[#This Row],[Delivery_Time_Days]]&gt;=7,Table2[[#This Row],[Customer_Rating]],"")</f>
        <v>3.1</v>
      </c>
      <c r="N3208" s="3" t="str">
        <f>IF(Table2[[#This Row],[Delivery_Time_Days]]&lt;7,Table2[[#This Row],[Customer_Rating]],"")</f>
        <v/>
      </c>
    </row>
    <row r="3209" spans="1:14" x14ac:dyDescent="0.3">
      <c r="A3209">
        <v>3208</v>
      </c>
      <c r="B3209">
        <v>22</v>
      </c>
      <c r="C3209" t="s">
        <v>23</v>
      </c>
      <c r="D3209" t="s">
        <v>25</v>
      </c>
      <c r="E3209" t="s">
        <v>21</v>
      </c>
      <c r="F3209" s="2">
        <v>1453.5</v>
      </c>
      <c r="G3209">
        <v>11</v>
      </c>
      <c r="H3209" s="3">
        <v>3.8</v>
      </c>
      <c r="I3209" t="s">
        <v>17</v>
      </c>
      <c r="J3209" s="1">
        <v>47769</v>
      </c>
      <c r="K3209" s="1">
        <f>Table2[[#This Row],[Order_Date]]+Table2[[#This Row],[Delivery_Time_Days]]</f>
        <v>47780</v>
      </c>
      <c r="L3209" t="str">
        <f>IF(Table2[[#This Row],[Customer_Age]]&lt;30,"Young",IF(Table2[[#This Row],[Customer_Age]]&lt;45,"Middle Age","Old"))</f>
        <v>Young</v>
      </c>
      <c r="M3209" s="3">
        <f>IF(Table2[[#This Row],[Delivery_Time_Days]]&gt;=7,Table2[[#This Row],[Customer_Rating]],"")</f>
        <v>3.8</v>
      </c>
      <c r="N3209" s="3" t="str">
        <f>IF(Table2[[#This Row],[Delivery_Time_Days]]&lt;7,Table2[[#This Row],[Customer_Rating]],"")</f>
        <v/>
      </c>
    </row>
    <row r="3210" spans="1:14" x14ac:dyDescent="0.3">
      <c r="A3210">
        <v>3209</v>
      </c>
      <c r="B3210">
        <v>42</v>
      </c>
      <c r="C3210" t="s">
        <v>14</v>
      </c>
      <c r="D3210" t="s">
        <v>11</v>
      </c>
      <c r="E3210" t="s">
        <v>21</v>
      </c>
      <c r="F3210" s="2">
        <v>1092.52</v>
      </c>
      <c r="G3210">
        <v>10</v>
      </c>
      <c r="H3210" s="3">
        <v>1.9</v>
      </c>
      <c r="I3210" t="s">
        <v>17</v>
      </c>
      <c r="J3210" s="1">
        <v>47770</v>
      </c>
      <c r="K3210" s="1">
        <f>Table2[[#This Row],[Order_Date]]+Table2[[#This Row],[Delivery_Time_Days]]</f>
        <v>47780</v>
      </c>
      <c r="L3210" t="str">
        <f>IF(Table2[[#This Row],[Customer_Age]]&lt;30,"Young",IF(Table2[[#This Row],[Customer_Age]]&lt;45,"Middle Age","Old"))</f>
        <v>Middle Age</v>
      </c>
      <c r="M3210" s="3">
        <f>IF(Table2[[#This Row],[Delivery_Time_Days]]&gt;=7,Table2[[#This Row],[Customer_Rating]],"")</f>
        <v>1.9</v>
      </c>
      <c r="N3210" s="3" t="str">
        <f>IF(Table2[[#This Row],[Delivery_Time_Days]]&lt;7,Table2[[#This Row],[Customer_Rating]],"")</f>
        <v/>
      </c>
    </row>
    <row r="3211" spans="1:14" x14ac:dyDescent="0.3">
      <c r="A3211">
        <v>3210</v>
      </c>
      <c r="B3211">
        <v>45</v>
      </c>
      <c r="C3211" t="s">
        <v>14</v>
      </c>
      <c r="D3211" t="s">
        <v>18</v>
      </c>
      <c r="E3211" t="s">
        <v>24</v>
      </c>
      <c r="F3211" s="2">
        <v>1112.0899999999999</v>
      </c>
      <c r="G3211">
        <v>6</v>
      </c>
      <c r="H3211" s="3">
        <v>1.5</v>
      </c>
      <c r="I3211" t="s">
        <v>13</v>
      </c>
      <c r="J3211" s="1">
        <v>47771</v>
      </c>
      <c r="K3211" s="1">
        <f>Table2[[#This Row],[Order_Date]]+Table2[[#This Row],[Delivery_Time_Days]]</f>
        <v>47777</v>
      </c>
      <c r="L3211" t="str">
        <f>IF(Table2[[#This Row],[Customer_Age]]&lt;30,"Young",IF(Table2[[#This Row],[Customer_Age]]&lt;45,"Middle Age","Old"))</f>
        <v>Old</v>
      </c>
      <c r="M3211" s="3" t="str">
        <f>IF(Table2[[#This Row],[Delivery_Time_Days]]&gt;=7,Table2[[#This Row],[Customer_Rating]],"")</f>
        <v/>
      </c>
      <c r="N3211" s="3">
        <f>IF(Table2[[#This Row],[Delivery_Time_Days]]&lt;7,Table2[[#This Row],[Customer_Rating]],"")</f>
        <v>1.5</v>
      </c>
    </row>
    <row r="3212" spans="1:14" x14ac:dyDescent="0.3">
      <c r="A3212">
        <v>3211</v>
      </c>
      <c r="B3212">
        <v>63</v>
      </c>
      <c r="C3212" t="s">
        <v>23</v>
      </c>
      <c r="D3212" t="s">
        <v>18</v>
      </c>
      <c r="E3212" t="s">
        <v>24</v>
      </c>
      <c r="F3212" s="2">
        <v>662.94</v>
      </c>
      <c r="G3212">
        <v>5</v>
      </c>
      <c r="H3212" s="3">
        <v>1.7</v>
      </c>
      <c r="I3212" t="s">
        <v>13</v>
      </c>
      <c r="J3212" s="1">
        <v>47772</v>
      </c>
      <c r="K3212" s="1">
        <f>Table2[[#This Row],[Order_Date]]+Table2[[#This Row],[Delivery_Time_Days]]</f>
        <v>47777</v>
      </c>
      <c r="L3212" t="str">
        <f>IF(Table2[[#This Row],[Customer_Age]]&lt;30,"Young",IF(Table2[[#This Row],[Customer_Age]]&lt;45,"Middle Age","Old"))</f>
        <v>Old</v>
      </c>
      <c r="M3212" s="3" t="str">
        <f>IF(Table2[[#This Row],[Delivery_Time_Days]]&gt;=7,Table2[[#This Row],[Customer_Rating]],"")</f>
        <v/>
      </c>
      <c r="N3212" s="3">
        <f>IF(Table2[[#This Row],[Delivery_Time_Days]]&lt;7,Table2[[#This Row],[Customer_Rating]],"")</f>
        <v>1.7</v>
      </c>
    </row>
    <row r="3213" spans="1:14" x14ac:dyDescent="0.3">
      <c r="A3213">
        <v>3212</v>
      </c>
      <c r="B3213">
        <v>65</v>
      </c>
      <c r="C3213" t="s">
        <v>14</v>
      </c>
      <c r="D3213" t="s">
        <v>18</v>
      </c>
      <c r="E3213" t="s">
        <v>12</v>
      </c>
      <c r="F3213" s="2">
        <v>607.12</v>
      </c>
      <c r="G3213">
        <v>14</v>
      </c>
      <c r="H3213" s="3">
        <v>4.3</v>
      </c>
      <c r="I3213" t="s">
        <v>13</v>
      </c>
      <c r="J3213" s="1">
        <v>47773</v>
      </c>
      <c r="K3213" s="1">
        <f>Table2[[#This Row],[Order_Date]]+Table2[[#This Row],[Delivery_Time_Days]]</f>
        <v>47787</v>
      </c>
      <c r="L3213" t="str">
        <f>IF(Table2[[#This Row],[Customer_Age]]&lt;30,"Young",IF(Table2[[#This Row],[Customer_Age]]&lt;45,"Middle Age","Old"))</f>
        <v>Old</v>
      </c>
      <c r="M3213" s="3">
        <f>IF(Table2[[#This Row],[Delivery_Time_Days]]&gt;=7,Table2[[#This Row],[Customer_Rating]],"")</f>
        <v>4.3</v>
      </c>
      <c r="N3213" s="3" t="str">
        <f>IF(Table2[[#This Row],[Delivery_Time_Days]]&lt;7,Table2[[#This Row],[Customer_Rating]],"")</f>
        <v/>
      </c>
    </row>
    <row r="3214" spans="1:14" x14ac:dyDescent="0.3">
      <c r="A3214">
        <v>3213</v>
      </c>
      <c r="B3214">
        <v>50</v>
      </c>
      <c r="C3214" t="s">
        <v>10</v>
      </c>
      <c r="D3214" t="s">
        <v>11</v>
      </c>
      <c r="E3214" t="s">
        <v>24</v>
      </c>
      <c r="F3214" s="2">
        <v>749.07</v>
      </c>
      <c r="G3214">
        <v>14</v>
      </c>
      <c r="H3214" s="3">
        <v>1.8</v>
      </c>
      <c r="I3214" t="s">
        <v>17</v>
      </c>
      <c r="J3214" s="1">
        <v>47774</v>
      </c>
      <c r="K3214" s="1">
        <f>Table2[[#This Row],[Order_Date]]+Table2[[#This Row],[Delivery_Time_Days]]</f>
        <v>47788</v>
      </c>
      <c r="L3214" t="str">
        <f>IF(Table2[[#This Row],[Customer_Age]]&lt;30,"Young",IF(Table2[[#This Row],[Customer_Age]]&lt;45,"Middle Age","Old"))</f>
        <v>Old</v>
      </c>
      <c r="M3214" s="3">
        <f>IF(Table2[[#This Row],[Delivery_Time_Days]]&gt;=7,Table2[[#This Row],[Customer_Rating]],"")</f>
        <v>1.8</v>
      </c>
      <c r="N3214" s="3" t="str">
        <f>IF(Table2[[#This Row],[Delivery_Time_Days]]&lt;7,Table2[[#This Row],[Customer_Rating]],"")</f>
        <v/>
      </c>
    </row>
    <row r="3215" spans="1:14" x14ac:dyDescent="0.3">
      <c r="A3215">
        <v>3214</v>
      </c>
      <c r="B3215">
        <v>31</v>
      </c>
      <c r="C3215" t="s">
        <v>10</v>
      </c>
      <c r="D3215" t="s">
        <v>18</v>
      </c>
      <c r="E3215" t="s">
        <v>19</v>
      </c>
      <c r="F3215" s="2">
        <v>1060.21</v>
      </c>
      <c r="G3215">
        <v>12</v>
      </c>
      <c r="H3215" s="3">
        <v>2.9</v>
      </c>
      <c r="I3215" t="s">
        <v>13</v>
      </c>
      <c r="J3215" s="1">
        <v>47775</v>
      </c>
      <c r="K3215" s="1">
        <f>Table2[[#This Row],[Order_Date]]+Table2[[#This Row],[Delivery_Time_Days]]</f>
        <v>47787</v>
      </c>
      <c r="L3215" t="str">
        <f>IF(Table2[[#This Row],[Customer_Age]]&lt;30,"Young",IF(Table2[[#This Row],[Customer_Age]]&lt;45,"Middle Age","Old"))</f>
        <v>Middle Age</v>
      </c>
      <c r="M3215" s="3">
        <f>IF(Table2[[#This Row],[Delivery_Time_Days]]&gt;=7,Table2[[#This Row],[Customer_Rating]],"")</f>
        <v>2.9</v>
      </c>
      <c r="N3215" s="3" t="str">
        <f>IF(Table2[[#This Row],[Delivery_Time_Days]]&lt;7,Table2[[#This Row],[Customer_Rating]],"")</f>
        <v/>
      </c>
    </row>
    <row r="3216" spans="1:14" x14ac:dyDescent="0.3">
      <c r="A3216">
        <v>3215</v>
      </c>
      <c r="B3216">
        <v>21</v>
      </c>
      <c r="C3216" t="s">
        <v>14</v>
      </c>
      <c r="D3216" t="s">
        <v>15</v>
      </c>
      <c r="E3216" t="s">
        <v>19</v>
      </c>
      <c r="F3216" s="2">
        <v>210.83</v>
      </c>
      <c r="G3216">
        <v>12</v>
      </c>
      <c r="H3216" s="3">
        <v>2.6</v>
      </c>
      <c r="I3216" t="s">
        <v>17</v>
      </c>
      <c r="J3216" s="1">
        <v>47776</v>
      </c>
      <c r="K3216" s="1">
        <f>Table2[[#This Row],[Order_Date]]+Table2[[#This Row],[Delivery_Time_Days]]</f>
        <v>47788</v>
      </c>
      <c r="L3216" t="str">
        <f>IF(Table2[[#This Row],[Customer_Age]]&lt;30,"Young",IF(Table2[[#This Row],[Customer_Age]]&lt;45,"Middle Age","Old"))</f>
        <v>Young</v>
      </c>
      <c r="M3216" s="3">
        <f>IF(Table2[[#This Row],[Delivery_Time_Days]]&gt;=7,Table2[[#This Row],[Customer_Rating]],"")</f>
        <v>2.6</v>
      </c>
      <c r="N3216" s="3" t="str">
        <f>IF(Table2[[#This Row],[Delivery_Time_Days]]&lt;7,Table2[[#This Row],[Customer_Rating]],"")</f>
        <v/>
      </c>
    </row>
    <row r="3217" spans="1:14" x14ac:dyDescent="0.3">
      <c r="A3217">
        <v>3216</v>
      </c>
      <c r="B3217">
        <v>55</v>
      </c>
      <c r="C3217" t="s">
        <v>14</v>
      </c>
      <c r="D3217" t="s">
        <v>11</v>
      </c>
      <c r="E3217" t="s">
        <v>19</v>
      </c>
      <c r="F3217" s="2">
        <v>688.74</v>
      </c>
      <c r="G3217">
        <v>11</v>
      </c>
      <c r="H3217" s="3">
        <v>3.5</v>
      </c>
      <c r="I3217" t="s">
        <v>17</v>
      </c>
      <c r="J3217" s="1">
        <v>47777</v>
      </c>
      <c r="K3217" s="1">
        <f>Table2[[#This Row],[Order_Date]]+Table2[[#This Row],[Delivery_Time_Days]]</f>
        <v>47788</v>
      </c>
      <c r="L3217" t="str">
        <f>IF(Table2[[#This Row],[Customer_Age]]&lt;30,"Young",IF(Table2[[#This Row],[Customer_Age]]&lt;45,"Middle Age","Old"))</f>
        <v>Old</v>
      </c>
      <c r="M3217" s="3">
        <f>IF(Table2[[#This Row],[Delivery_Time_Days]]&gt;=7,Table2[[#This Row],[Customer_Rating]],"")</f>
        <v>3.5</v>
      </c>
      <c r="N3217" s="3" t="str">
        <f>IF(Table2[[#This Row],[Delivery_Time_Days]]&lt;7,Table2[[#This Row],[Customer_Rating]],"")</f>
        <v/>
      </c>
    </row>
    <row r="3218" spans="1:14" x14ac:dyDescent="0.3">
      <c r="A3218">
        <v>3217</v>
      </c>
      <c r="B3218">
        <v>59</v>
      </c>
      <c r="C3218" t="s">
        <v>14</v>
      </c>
      <c r="D3218" t="s">
        <v>18</v>
      </c>
      <c r="E3218" t="s">
        <v>16</v>
      </c>
      <c r="F3218" s="2">
        <v>316.51</v>
      </c>
      <c r="G3218">
        <v>4</v>
      </c>
      <c r="H3218" s="3">
        <v>3.6</v>
      </c>
      <c r="I3218" t="s">
        <v>13</v>
      </c>
      <c r="J3218" s="1">
        <v>47778</v>
      </c>
      <c r="K3218" s="1">
        <f>Table2[[#This Row],[Order_Date]]+Table2[[#This Row],[Delivery_Time_Days]]</f>
        <v>47782</v>
      </c>
      <c r="L3218" t="str">
        <f>IF(Table2[[#This Row],[Customer_Age]]&lt;30,"Young",IF(Table2[[#This Row],[Customer_Age]]&lt;45,"Middle Age","Old"))</f>
        <v>Old</v>
      </c>
      <c r="M3218" s="3" t="str">
        <f>IF(Table2[[#This Row],[Delivery_Time_Days]]&gt;=7,Table2[[#This Row],[Customer_Rating]],"")</f>
        <v/>
      </c>
      <c r="N3218" s="3">
        <f>IF(Table2[[#This Row],[Delivery_Time_Days]]&lt;7,Table2[[#This Row],[Customer_Rating]],"")</f>
        <v>3.6</v>
      </c>
    </row>
    <row r="3219" spans="1:14" x14ac:dyDescent="0.3">
      <c r="A3219">
        <v>3218</v>
      </c>
      <c r="B3219">
        <v>34</v>
      </c>
      <c r="C3219" t="s">
        <v>23</v>
      </c>
      <c r="D3219" t="s">
        <v>15</v>
      </c>
      <c r="E3219" t="s">
        <v>21</v>
      </c>
      <c r="F3219" s="2">
        <v>347.78</v>
      </c>
      <c r="G3219">
        <v>3</v>
      </c>
      <c r="H3219" s="3">
        <v>3.1</v>
      </c>
      <c r="I3219" t="s">
        <v>17</v>
      </c>
      <c r="J3219" s="1">
        <v>47779</v>
      </c>
      <c r="K3219" s="1">
        <f>Table2[[#This Row],[Order_Date]]+Table2[[#This Row],[Delivery_Time_Days]]</f>
        <v>47782</v>
      </c>
      <c r="L3219" t="str">
        <f>IF(Table2[[#This Row],[Customer_Age]]&lt;30,"Young",IF(Table2[[#This Row],[Customer_Age]]&lt;45,"Middle Age","Old"))</f>
        <v>Middle Age</v>
      </c>
      <c r="M3219" s="3" t="str">
        <f>IF(Table2[[#This Row],[Delivery_Time_Days]]&gt;=7,Table2[[#This Row],[Customer_Rating]],"")</f>
        <v/>
      </c>
      <c r="N3219" s="3">
        <f>IF(Table2[[#This Row],[Delivery_Time_Days]]&lt;7,Table2[[#This Row],[Customer_Rating]],"")</f>
        <v>3.1</v>
      </c>
    </row>
    <row r="3220" spans="1:14" x14ac:dyDescent="0.3">
      <c r="A3220">
        <v>3219</v>
      </c>
      <c r="B3220">
        <v>46</v>
      </c>
      <c r="C3220" t="s">
        <v>23</v>
      </c>
      <c r="D3220" t="s">
        <v>15</v>
      </c>
      <c r="E3220" t="s">
        <v>12</v>
      </c>
      <c r="F3220" s="2">
        <v>1101.5</v>
      </c>
      <c r="G3220">
        <v>12</v>
      </c>
      <c r="H3220" s="3">
        <v>3</v>
      </c>
      <c r="I3220" t="s">
        <v>17</v>
      </c>
      <c r="J3220" s="1">
        <v>47780</v>
      </c>
      <c r="K3220" s="1">
        <f>Table2[[#This Row],[Order_Date]]+Table2[[#This Row],[Delivery_Time_Days]]</f>
        <v>47792</v>
      </c>
      <c r="L3220" t="str">
        <f>IF(Table2[[#This Row],[Customer_Age]]&lt;30,"Young",IF(Table2[[#This Row],[Customer_Age]]&lt;45,"Middle Age","Old"))</f>
        <v>Old</v>
      </c>
      <c r="M3220" s="3">
        <f>IF(Table2[[#This Row],[Delivery_Time_Days]]&gt;=7,Table2[[#This Row],[Customer_Rating]],"")</f>
        <v>3</v>
      </c>
      <c r="N3220" s="3" t="str">
        <f>IF(Table2[[#This Row],[Delivery_Time_Days]]&lt;7,Table2[[#This Row],[Customer_Rating]],"")</f>
        <v/>
      </c>
    </row>
    <row r="3221" spans="1:14" x14ac:dyDescent="0.3">
      <c r="A3221">
        <v>3220</v>
      </c>
      <c r="B3221">
        <v>63</v>
      </c>
      <c r="C3221" t="s">
        <v>23</v>
      </c>
      <c r="D3221" t="s">
        <v>22</v>
      </c>
      <c r="E3221" t="s">
        <v>21</v>
      </c>
      <c r="F3221" s="2">
        <v>663.81</v>
      </c>
      <c r="G3221">
        <v>5</v>
      </c>
      <c r="H3221" s="3">
        <v>2.7</v>
      </c>
      <c r="I3221" t="s">
        <v>13</v>
      </c>
      <c r="J3221" s="1">
        <v>47781</v>
      </c>
      <c r="K3221" s="1">
        <f>Table2[[#This Row],[Order_Date]]+Table2[[#This Row],[Delivery_Time_Days]]</f>
        <v>47786</v>
      </c>
      <c r="L3221" t="str">
        <f>IF(Table2[[#This Row],[Customer_Age]]&lt;30,"Young",IF(Table2[[#This Row],[Customer_Age]]&lt;45,"Middle Age","Old"))</f>
        <v>Old</v>
      </c>
      <c r="M3221" s="3" t="str">
        <f>IF(Table2[[#This Row],[Delivery_Time_Days]]&gt;=7,Table2[[#This Row],[Customer_Rating]],"")</f>
        <v/>
      </c>
      <c r="N3221" s="3">
        <f>IF(Table2[[#This Row],[Delivery_Time_Days]]&lt;7,Table2[[#This Row],[Customer_Rating]],"")</f>
        <v>2.7</v>
      </c>
    </row>
    <row r="3222" spans="1:14" x14ac:dyDescent="0.3">
      <c r="A3222">
        <v>3221</v>
      </c>
      <c r="B3222">
        <v>37</v>
      </c>
      <c r="C3222" t="s">
        <v>14</v>
      </c>
      <c r="D3222" t="s">
        <v>25</v>
      </c>
      <c r="E3222" t="s">
        <v>12</v>
      </c>
      <c r="F3222" s="2">
        <v>1101.78</v>
      </c>
      <c r="G3222">
        <v>1</v>
      </c>
      <c r="H3222" s="3">
        <v>5</v>
      </c>
      <c r="I3222" t="s">
        <v>17</v>
      </c>
      <c r="J3222" s="1">
        <v>47782</v>
      </c>
      <c r="K3222" s="1">
        <f>Table2[[#This Row],[Order_Date]]+Table2[[#This Row],[Delivery_Time_Days]]</f>
        <v>47783</v>
      </c>
      <c r="L3222" t="str">
        <f>IF(Table2[[#This Row],[Customer_Age]]&lt;30,"Young",IF(Table2[[#This Row],[Customer_Age]]&lt;45,"Middle Age","Old"))</f>
        <v>Middle Age</v>
      </c>
      <c r="M3222" s="3" t="str">
        <f>IF(Table2[[#This Row],[Delivery_Time_Days]]&gt;=7,Table2[[#This Row],[Customer_Rating]],"")</f>
        <v/>
      </c>
      <c r="N3222" s="3">
        <f>IF(Table2[[#This Row],[Delivery_Time_Days]]&lt;7,Table2[[#This Row],[Customer_Rating]],"")</f>
        <v>5</v>
      </c>
    </row>
    <row r="3223" spans="1:14" x14ac:dyDescent="0.3">
      <c r="A3223">
        <v>3222</v>
      </c>
      <c r="B3223">
        <v>37</v>
      </c>
      <c r="C3223" t="s">
        <v>14</v>
      </c>
      <c r="D3223" t="s">
        <v>25</v>
      </c>
      <c r="E3223" t="s">
        <v>12</v>
      </c>
      <c r="F3223" s="2">
        <v>1239.98</v>
      </c>
      <c r="G3223">
        <v>5</v>
      </c>
      <c r="H3223" s="3">
        <v>2.7</v>
      </c>
      <c r="I3223" t="s">
        <v>17</v>
      </c>
      <c r="J3223" s="1">
        <v>47783</v>
      </c>
      <c r="K3223" s="1">
        <f>Table2[[#This Row],[Order_Date]]+Table2[[#This Row],[Delivery_Time_Days]]</f>
        <v>47788</v>
      </c>
      <c r="L3223" t="str">
        <f>IF(Table2[[#This Row],[Customer_Age]]&lt;30,"Young",IF(Table2[[#This Row],[Customer_Age]]&lt;45,"Middle Age","Old"))</f>
        <v>Middle Age</v>
      </c>
      <c r="M3223" s="3" t="str">
        <f>IF(Table2[[#This Row],[Delivery_Time_Days]]&gt;=7,Table2[[#This Row],[Customer_Rating]],"")</f>
        <v/>
      </c>
      <c r="N3223" s="3">
        <f>IF(Table2[[#This Row],[Delivery_Time_Days]]&lt;7,Table2[[#This Row],[Customer_Rating]],"")</f>
        <v>2.7</v>
      </c>
    </row>
    <row r="3224" spans="1:14" x14ac:dyDescent="0.3">
      <c r="A3224">
        <v>3223</v>
      </c>
      <c r="B3224">
        <v>62</v>
      </c>
      <c r="C3224" t="s">
        <v>23</v>
      </c>
      <c r="D3224" t="s">
        <v>25</v>
      </c>
      <c r="E3224" t="s">
        <v>24</v>
      </c>
      <c r="F3224" s="2">
        <v>919.02</v>
      </c>
      <c r="G3224">
        <v>9</v>
      </c>
      <c r="H3224" s="3">
        <v>3.5</v>
      </c>
      <c r="I3224" t="s">
        <v>17</v>
      </c>
      <c r="J3224" s="1">
        <v>47784</v>
      </c>
      <c r="K3224" s="1">
        <f>Table2[[#This Row],[Order_Date]]+Table2[[#This Row],[Delivery_Time_Days]]</f>
        <v>47793</v>
      </c>
      <c r="L3224" t="str">
        <f>IF(Table2[[#This Row],[Customer_Age]]&lt;30,"Young",IF(Table2[[#This Row],[Customer_Age]]&lt;45,"Middle Age","Old"))</f>
        <v>Old</v>
      </c>
      <c r="M3224" s="3">
        <f>IF(Table2[[#This Row],[Delivery_Time_Days]]&gt;=7,Table2[[#This Row],[Customer_Rating]],"")</f>
        <v>3.5</v>
      </c>
      <c r="N3224" s="3" t="str">
        <f>IF(Table2[[#This Row],[Delivery_Time_Days]]&lt;7,Table2[[#This Row],[Customer_Rating]],"")</f>
        <v/>
      </c>
    </row>
    <row r="3225" spans="1:14" x14ac:dyDescent="0.3">
      <c r="A3225">
        <v>3224</v>
      </c>
      <c r="B3225">
        <v>34</v>
      </c>
      <c r="C3225" t="s">
        <v>23</v>
      </c>
      <c r="D3225" t="s">
        <v>22</v>
      </c>
      <c r="E3225" t="s">
        <v>16</v>
      </c>
      <c r="F3225" s="2">
        <v>1330.79</v>
      </c>
      <c r="G3225">
        <v>6</v>
      </c>
      <c r="H3225" s="3">
        <v>2.9</v>
      </c>
      <c r="I3225" t="s">
        <v>17</v>
      </c>
      <c r="J3225" s="1">
        <v>47785</v>
      </c>
      <c r="K3225" s="1">
        <f>Table2[[#This Row],[Order_Date]]+Table2[[#This Row],[Delivery_Time_Days]]</f>
        <v>47791</v>
      </c>
      <c r="L3225" t="str">
        <f>IF(Table2[[#This Row],[Customer_Age]]&lt;30,"Young",IF(Table2[[#This Row],[Customer_Age]]&lt;45,"Middle Age","Old"))</f>
        <v>Middle Age</v>
      </c>
      <c r="M3225" s="3" t="str">
        <f>IF(Table2[[#This Row],[Delivery_Time_Days]]&gt;=7,Table2[[#This Row],[Customer_Rating]],"")</f>
        <v/>
      </c>
      <c r="N3225" s="3">
        <f>IF(Table2[[#This Row],[Delivery_Time_Days]]&lt;7,Table2[[#This Row],[Customer_Rating]],"")</f>
        <v>2.9</v>
      </c>
    </row>
    <row r="3226" spans="1:14" x14ac:dyDescent="0.3">
      <c r="A3226">
        <v>3225</v>
      </c>
      <c r="B3226">
        <v>56</v>
      </c>
      <c r="C3226" t="s">
        <v>10</v>
      </c>
      <c r="D3226" t="s">
        <v>11</v>
      </c>
      <c r="E3226" t="s">
        <v>21</v>
      </c>
      <c r="F3226" s="2">
        <v>654.79</v>
      </c>
      <c r="G3226">
        <v>10</v>
      </c>
      <c r="H3226" s="3">
        <v>2.2999999999999998</v>
      </c>
      <c r="I3226" t="s">
        <v>17</v>
      </c>
      <c r="J3226" s="1">
        <v>47786</v>
      </c>
      <c r="K3226" s="1">
        <f>Table2[[#This Row],[Order_Date]]+Table2[[#This Row],[Delivery_Time_Days]]</f>
        <v>47796</v>
      </c>
      <c r="L3226" t="str">
        <f>IF(Table2[[#This Row],[Customer_Age]]&lt;30,"Young",IF(Table2[[#This Row],[Customer_Age]]&lt;45,"Middle Age","Old"))</f>
        <v>Old</v>
      </c>
      <c r="M3226" s="3">
        <f>IF(Table2[[#This Row],[Delivery_Time_Days]]&gt;=7,Table2[[#This Row],[Customer_Rating]],"")</f>
        <v>2.2999999999999998</v>
      </c>
      <c r="N3226" s="3" t="str">
        <f>IF(Table2[[#This Row],[Delivery_Time_Days]]&lt;7,Table2[[#This Row],[Customer_Rating]],"")</f>
        <v/>
      </c>
    </row>
    <row r="3227" spans="1:14" x14ac:dyDescent="0.3">
      <c r="A3227">
        <v>3226</v>
      </c>
      <c r="B3227">
        <v>35</v>
      </c>
      <c r="C3227" t="s">
        <v>23</v>
      </c>
      <c r="D3227" t="s">
        <v>18</v>
      </c>
      <c r="E3227" t="s">
        <v>21</v>
      </c>
      <c r="F3227" s="2">
        <v>84.24</v>
      </c>
      <c r="G3227">
        <v>6</v>
      </c>
      <c r="H3227" s="3">
        <v>2.7</v>
      </c>
      <c r="I3227" t="s">
        <v>13</v>
      </c>
      <c r="J3227" s="1">
        <v>47787</v>
      </c>
      <c r="K3227" s="1">
        <f>Table2[[#This Row],[Order_Date]]+Table2[[#This Row],[Delivery_Time_Days]]</f>
        <v>47793</v>
      </c>
      <c r="L3227" t="str">
        <f>IF(Table2[[#This Row],[Customer_Age]]&lt;30,"Young",IF(Table2[[#This Row],[Customer_Age]]&lt;45,"Middle Age","Old"))</f>
        <v>Middle Age</v>
      </c>
      <c r="M3227" s="3" t="str">
        <f>IF(Table2[[#This Row],[Delivery_Time_Days]]&gt;=7,Table2[[#This Row],[Customer_Rating]],"")</f>
        <v/>
      </c>
      <c r="N3227" s="3">
        <f>IF(Table2[[#This Row],[Delivery_Time_Days]]&lt;7,Table2[[#This Row],[Customer_Rating]],"")</f>
        <v>2.7</v>
      </c>
    </row>
    <row r="3228" spans="1:14" x14ac:dyDescent="0.3">
      <c r="A3228">
        <v>3227</v>
      </c>
      <c r="B3228">
        <v>36</v>
      </c>
      <c r="C3228" t="s">
        <v>23</v>
      </c>
      <c r="D3228" t="s">
        <v>15</v>
      </c>
      <c r="E3228" t="s">
        <v>16</v>
      </c>
      <c r="F3228" s="2">
        <v>92.37</v>
      </c>
      <c r="G3228">
        <v>12</v>
      </c>
      <c r="H3228" s="3">
        <v>3.1</v>
      </c>
      <c r="I3228" t="s">
        <v>17</v>
      </c>
      <c r="J3228" s="1">
        <v>47788</v>
      </c>
      <c r="K3228" s="1">
        <f>Table2[[#This Row],[Order_Date]]+Table2[[#This Row],[Delivery_Time_Days]]</f>
        <v>47800</v>
      </c>
      <c r="L3228" t="str">
        <f>IF(Table2[[#This Row],[Customer_Age]]&lt;30,"Young",IF(Table2[[#This Row],[Customer_Age]]&lt;45,"Middle Age","Old"))</f>
        <v>Middle Age</v>
      </c>
      <c r="M3228" s="3">
        <f>IF(Table2[[#This Row],[Delivery_Time_Days]]&gt;=7,Table2[[#This Row],[Customer_Rating]],"")</f>
        <v>3.1</v>
      </c>
      <c r="N3228" s="3" t="str">
        <f>IF(Table2[[#This Row],[Delivery_Time_Days]]&lt;7,Table2[[#This Row],[Customer_Rating]],"")</f>
        <v/>
      </c>
    </row>
    <row r="3229" spans="1:14" x14ac:dyDescent="0.3">
      <c r="A3229">
        <v>3228</v>
      </c>
      <c r="B3229">
        <v>29</v>
      </c>
      <c r="C3229" t="s">
        <v>14</v>
      </c>
      <c r="D3229" t="s">
        <v>11</v>
      </c>
      <c r="E3229" t="s">
        <v>24</v>
      </c>
      <c r="F3229" s="2">
        <v>607.04</v>
      </c>
      <c r="G3229">
        <v>2</v>
      </c>
      <c r="H3229" s="3">
        <v>4.5</v>
      </c>
      <c r="I3229" t="s">
        <v>17</v>
      </c>
      <c r="J3229" s="1">
        <v>47789</v>
      </c>
      <c r="K3229" s="1">
        <f>Table2[[#This Row],[Order_Date]]+Table2[[#This Row],[Delivery_Time_Days]]</f>
        <v>47791</v>
      </c>
      <c r="L3229" t="str">
        <f>IF(Table2[[#This Row],[Customer_Age]]&lt;30,"Young",IF(Table2[[#This Row],[Customer_Age]]&lt;45,"Middle Age","Old"))</f>
        <v>Young</v>
      </c>
      <c r="M3229" s="3" t="str">
        <f>IF(Table2[[#This Row],[Delivery_Time_Days]]&gt;=7,Table2[[#This Row],[Customer_Rating]],"")</f>
        <v/>
      </c>
      <c r="N3229" s="3">
        <f>IF(Table2[[#This Row],[Delivery_Time_Days]]&lt;7,Table2[[#This Row],[Customer_Rating]],"")</f>
        <v>4.5</v>
      </c>
    </row>
    <row r="3230" spans="1:14" x14ac:dyDescent="0.3">
      <c r="A3230">
        <v>3229</v>
      </c>
      <c r="B3230">
        <v>20</v>
      </c>
      <c r="C3230" t="s">
        <v>14</v>
      </c>
      <c r="D3230" t="s">
        <v>18</v>
      </c>
      <c r="E3230" t="s">
        <v>21</v>
      </c>
      <c r="F3230" s="2">
        <v>1261.8599999999999</v>
      </c>
      <c r="G3230">
        <v>1</v>
      </c>
      <c r="H3230" s="3">
        <v>4.8</v>
      </c>
      <c r="I3230" t="s">
        <v>13</v>
      </c>
      <c r="J3230" s="1">
        <v>47790</v>
      </c>
      <c r="K3230" s="1">
        <f>Table2[[#This Row],[Order_Date]]+Table2[[#This Row],[Delivery_Time_Days]]</f>
        <v>47791</v>
      </c>
      <c r="L3230" t="str">
        <f>IF(Table2[[#This Row],[Customer_Age]]&lt;30,"Young",IF(Table2[[#This Row],[Customer_Age]]&lt;45,"Middle Age","Old"))</f>
        <v>Young</v>
      </c>
      <c r="M3230" s="3" t="str">
        <f>IF(Table2[[#This Row],[Delivery_Time_Days]]&gt;=7,Table2[[#This Row],[Customer_Rating]],"")</f>
        <v/>
      </c>
      <c r="N3230" s="3">
        <f>IF(Table2[[#This Row],[Delivery_Time_Days]]&lt;7,Table2[[#This Row],[Customer_Rating]],"")</f>
        <v>4.8</v>
      </c>
    </row>
    <row r="3231" spans="1:14" x14ac:dyDescent="0.3">
      <c r="A3231">
        <v>3230</v>
      </c>
      <c r="B3231">
        <v>43</v>
      </c>
      <c r="C3231" t="s">
        <v>23</v>
      </c>
      <c r="D3231" t="s">
        <v>25</v>
      </c>
      <c r="E3231" t="s">
        <v>12</v>
      </c>
      <c r="F3231" s="2">
        <v>733.16</v>
      </c>
      <c r="G3231">
        <v>5</v>
      </c>
      <c r="H3231" s="3">
        <v>1.2</v>
      </c>
      <c r="I3231" t="s">
        <v>17</v>
      </c>
      <c r="J3231" s="1">
        <v>47791</v>
      </c>
      <c r="K3231" s="1">
        <f>Table2[[#This Row],[Order_Date]]+Table2[[#This Row],[Delivery_Time_Days]]</f>
        <v>47796</v>
      </c>
      <c r="L3231" t="str">
        <f>IF(Table2[[#This Row],[Customer_Age]]&lt;30,"Young",IF(Table2[[#This Row],[Customer_Age]]&lt;45,"Middle Age","Old"))</f>
        <v>Middle Age</v>
      </c>
      <c r="M3231" s="3" t="str">
        <f>IF(Table2[[#This Row],[Delivery_Time_Days]]&gt;=7,Table2[[#This Row],[Customer_Rating]],"")</f>
        <v/>
      </c>
      <c r="N3231" s="3">
        <f>IF(Table2[[#This Row],[Delivery_Time_Days]]&lt;7,Table2[[#This Row],[Customer_Rating]],"")</f>
        <v>1.2</v>
      </c>
    </row>
    <row r="3232" spans="1:14" x14ac:dyDescent="0.3">
      <c r="A3232">
        <v>3231</v>
      </c>
      <c r="B3232">
        <v>62</v>
      </c>
      <c r="C3232" t="s">
        <v>10</v>
      </c>
      <c r="D3232" t="s">
        <v>22</v>
      </c>
      <c r="E3232" t="s">
        <v>24</v>
      </c>
      <c r="F3232" s="2">
        <v>1427.92</v>
      </c>
      <c r="G3232">
        <v>2</v>
      </c>
      <c r="H3232" s="3">
        <v>4.4000000000000004</v>
      </c>
      <c r="I3232" t="s">
        <v>17</v>
      </c>
      <c r="J3232" s="1">
        <v>47792</v>
      </c>
      <c r="K3232" s="1">
        <f>Table2[[#This Row],[Order_Date]]+Table2[[#This Row],[Delivery_Time_Days]]</f>
        <v>47794</v>
      </c>
      <c r="L3232" t="str">
        <f>IF(Table2[[#This Row],[Customer_Age]]&lt;30,"Young",IF(Table2[[#This Row],[Customer_Age]]&lt;45,"Middle Age","Old"))</f>
        <v>Old</v>
      </c>
      <c r="M3232" s="3" t="str">
        <f>IF(Table2[[#This Row],[Delivery_Time_Days]]&gt;=7,Table2[[#This Row],[Customer_Rating]],"")</f>
        <v/>
      </c>
      <c r="N3232" s="3">
        <f>IF(Table2[[#This Row],[Delivery_Time_Days]]&lt;7,Table2[[#This Row],[Customer_Rating]],"")</f>
        <v>4.4000000000000004</v>
      </c>
    </row>
    <row r="3233" spans="1:14" x14ac:dyDescent="0.3">
      <c r="A3233">
        <v>3232</v>
      </c>
      <c r="B3233">
        <v>32</v>
      </c>
      <c r="C3233" t="s">
        <v>10</v>
      </c>
      <c r="D3233" t="s">
        <v>15</v>
      </c>
      <c r="E3233" t="s">
        <v>19</v>
      </c>
      <c r="F3233" s="2">
        <v>209.35</v>
      </c>
      <c r="G3233">
        <v>9</v>
      </c>
      <c r="H3233" s="3">
        <v>2</v>
      </c>
      <c r="I3233" t="s">
        <v>17</v>
      </c>
      <c r="J3233" s="1">
        <v>47793</v>
      </c>
      <c r="K3233" s="1">
        <f>Table2[[#This Row],[Order_Date]]+Table2[[#This Row],[Delivery_Time_Days]]</f>
        <v>47802</v>
      </c>
      <c r="L3233" t="str">
        <f>IF(Table2[[#This Row],[Customer_Age]]&lt;30,"Young",IF(Table2[[#This Row],[Customer_Age]]&lt;45,"Middle Age","Old"))</f>
        <v>Middle Age</v>
      </c>
      <c r="M3233" s="3">
        <f>IF(Table2[[#This Row],[Delivery_Time_Days]]&gt;=7,Table2[[#This Row],[Customer_Rating]],"")</f>
        <v>2</v>
      </c>
      <c r="N3233" s="3" t="str">
        <f>IF(Table2[[#This Row],[Delivery_Time_Days]]&lt;7,Table2[[#This Row],[Customer_Rating]],"")</f>
        <v/>
      </c>
    </row>
    <row r="3234" spans="1:14" x14ac:dyDescent="0.3">
      <c r="A3234">
        <v>3233</v>
      </c>
      <c r="B3234">
        <v>39</v>
      </c>
      <c r="C3234" t="s">
        <v>14</v>
      </c>
      <c r="D3234" t="s">
        <v>25</v>
      </c>
      <c r="E3234" t="s">
        <v>24</v>
      </c>
      <c r="F3234" s="2">
        <v>295.73</v>
      </c>
      <c r="G3234">
        <v>14</v>
      </c>
      <c r="H3234" s="3">
        <v>4.2</v>
      </c>
      <c r="I3234" t="s">
        <v>17</v>
      </c>
      <c r="J3234" s="1">
        <v>47794</v>
      </c>
      <c r="K3234" s="1">
        <f>Table2[[#This Row],[Order_Date]]+Table2[[#This Row],[Delivery_Time_Days]]</f>
        <v>47808</v>
      </c>
      <c r="L3234" t="str">
        <f>IF(Table2[[#This Row],[Customer_Age]]&lt;30,"Young",IF(Table2[[#This Row],[Customer_Age]]&lt;45,"Middle Age","Old"))</f>
        <v>Middle Age</v>
      </c>
      <c r="M3234" s="3">
        <f>IF(Table2[[#This Row],[Delivery_Time_Days]]&gt;=7,Table2[[#This Row],[Customer_Rating]],"")</f>
        <v>4.2</v>
      </c>
      <c r="N3234" s="3" t="str">
        <f>IF(Table2[[#This Row],[Delivery_Time_Days]]&lt;7,Table2[[#This Row],[Customer_Rating]],"")</f>
        <v/>
      </c>
    </row>
    <row r="3235" spans="1:14" x14ac:dyDescent="0.3">
      <c r="A3235">
        <v>3234</v>
      </c>
      <c r="B3235">
        <v>23</v>
      </c>
      <c r="C3235" t="s">
        <v>14</v>
      </c>
      <c r="D3235" t="s">
        <v>22</v>
      </c>
      <c r="E3235" t="s">
        <v>16</v>
      </c>
      <c r="F3235" s="2">
        <v>259.05</v>
      </c>
      <c r="G3235">
        <v>4</v>
      </c>
      <c r="H3235" s="3">
        <v>1</v>
      </c>
      <c r="I3235" t="s">
        <v>17</v>
      </c>
      <c r="J3235" s="1">
        <v>47795</v>
      </c>
      <c r="K3235" s="1">
        <f>Table2[[#This Row],[Order_Date]]+Table2[[#This Row],[Delivery_Time_Days]]</f>
        <v>47799</v>
      </c>
      <c r="L3235" t="str">
        <f>IF(Table2[[#This Row],[Customer_Age]]&lt;30,"Young",IF(Table2[[#This Row],[Customer_Age]]&lt;45,"Middle Age","Old"))</f>
        <v>Young</v>
      </c>
      <c r="M3235" s="3" t="str">
        <f>IF(Table2[[#This Row],[Delivery_Time_Days]]&gt;=7,Table2[[#This Row],[Customer_Rating]],"")</f>
        <v/>
      </c>
      <c r="N3235" s="3">
        <f>IF(Table2[[#This Row],[Delivery_Time_Days]]&lt;7,Table2[[#This Row],[Customer_Rating]],"")</f>
        <v>1</v>
      </c>
    </row>
    <row r="3236" spans="1:14" x14ac:dyDescent="0.3">
      <c r="A3236">
        <v>3235</v>
      </c>
      <c r="B3236">
        <v>41</v>
      </c>
      <c r="C3236" t="s">
        <v>14</v>
      </c>
      <c r="D3236" t="s">
        <v>25</v>
      </c>
      <c r="E3236" t="s">
        <v>19</v>
      </c>
      <c r="F3236" s="2">
        <v>619.66</v>
      </c>
      <c r="G3236">
        <v>11</v>
      </c>
      <c r="H3236" s="3">
        <v>3.1</v>
      </c>
      <c r="I3236" t="s">
        <v>17</v>
      </c>
      <c r="J3236" s="1">
        <v>47796</v>
      </c>
      <c r="K3236" s="1">
        <f>Table2[[#This Row],[Order_Date]]+Table2[[#This Row],[Delivery_Time_Days]]</f>
        <v>47807</v>
      </c>
      <c r="L3236" t="str">
        <f>IF(Table2[[#This Row],[Customer_Age]]&lt;30,"Young",IF(Table2[[#This Row],[Customer_Age]]&lt;45,"Middle Age","Old"))</f>
        <v>Middle Age</v>
      </c>
      <c r="M3236" s="3">
        <f>IF(Table2[[#This Row],[Delivery_Time_Days]]&gt;=7,Table2[[#This Row],[Customer_Rating]],"")</f>
        <v>3.1</v>
      </c>
      <c r="N3236" s="3" t="str">
        <f>IF(Table2[[#This Row],[Delivery_Time_Days]]&lt;7,Table2[[#This Row],[Customer_Rating]],"")</f>
        <v/>
      </c>
    </row>
    <row r="3237" spans="1:14" x14ac:dyDescent="0.3">
      <c r="A3237">
        <v>3236</v>
      </c>
      <c r="B3237">
        <v>50</v>
      </c>
      <c r="C3237" t="s">
        <v>14</v>
      </c>
      <c r="D3237" t="s">
        <v>25</v>
      </c>
      <c r="E3237" t="s">
        <v>21</v>
      </c>
      <c r="F3237" s="2">
        <v>167.3</v>
      </c>
      <c r="G3237">
        <v>8</v>
      </c>
      <c r="H3237" s="3">
        <v>2.4</v>
      </c>
      <c r="I3237" t="s">
        <v>17</v>
      </c>
      <c r="J3237" s="1">
        <v>47797</v>
      </c>
      <c r="K3237" s="1">
        <f>Table2[[#This Row],[Order_Date]]+Table2[[#This Row],[Delivery_Time_Days]]</f>
        <v>47805</v>
      </c>
      <c r="L3237" t="str">
        <f>IF(Table2[[#This Row],[Customer_Age]]&lt;30,"Young",IF(Table2[[#This Row],[Customer_Age]]&lt;45,"Middle Age","Old"))</f>
        <v>Old</v>
      </c>
      <c r="M3237" s="3">
        <f>IF(Table2[[#This Row],[Delivery_Time_Days]]&gt;=7,Table2[[#This Row],[Customer_Rating]],"")</f>
        <v>2.4</v>
      </c>
      <c r="N3237" s="3" t="str">
        <f>IF(Table2[[#This Row],[Delivery_Time_Days]]&lt;7,Table2[[#This Row],[Customer_Rating]],"")</f>
        <v/>
      </c>
    </row>
    <row r="3238" spans="1:14" x14ac:dyDescent="0.3">
      <c r="A3238">
        <v>3237</v>
      </c>
      <c r="B3238">
        <v>25</v>
      </c>
      <c r="C3238" t="s">
        <v>14</v>
      </c>
      <c r="D3238" t="s">
        <v>18</v>
      </c>
      <c r="E3238" t="s">
        <v>16</v>
      </c>
      <c r="F3238" s="2">
        <v>83.99</v>
      </c>
      <c r="G3238">
        <v>10</v>
      </c>
      <c r="H3238" s="3">
        <v>3.6</v>
      </c>
      <c r="I3238" t="s">
        <v>13</v>
      </c>
      <c r="J3238" s="1">
        <v>47798</v>
      </c>
      <c r="K3238" s="1">
        <f>Table2[[#This Row],[Order_Date]]+Table2[[#This Row],[Delivery_Time_Days]]</f>
        <v>47808</v>
      </c>
      <c r="L3238" t="str">
        <f>IF(Table2[[#This Row],[Customer_Age]]&lt;30,"Young",IF(Table2[[#This Row],[Customer_Age]]&lt;45,"Middle Age","Old"))</f>
        <v>Young</v>
      </c>
      <c r="M3238" s="3">
        <f>IF(Table2[[#This Row],[Delivery_Time_Days]]&gt;=7,Table2[[#This Row],[Customer_Rating]],"")</f>
        <v>3.6</v>
      </c>
      <c r="N3238" s="3" t="str">
        <f>IF(Table2[[#This Row],[Delivery_Time_Days]]&lt;7,Table2[[#This Row],[Customer_Rating]],"")</f>
        <v/>
      </c>
    </row>
    <row r="3239" spans="1:14" x14ac:dyDescent="0.3">
      <c r="A3239">
        <v>3238</v>
      </c>
      <c r="B3239">
        <v>68</v>
      </c>
      <c r="C3239" t="s">
        <v>14</v>
      </c>
      <c r="D3239" t="s">
        <v>11</v>
      </c>
      <c r="E3239" t="s">
        <v>24</v>
      </c>
      <c r="F3239" s="2">
        <v>214.05</v>
      </c>
      <c r="G3239">
        <v>8</v>
      </c>
      <c r="H3239" s="3">
        <v>3.7</v>
      </c>
      <c r="I3239" t="s">
        <v>13</v>
      </c>
      <c r="J3239" s="1">
        <v>47799</v>
      </c>
      <c r="K3239" s="1">
        <f>Table2[[#This Row],[Order_Date]]+Table2[[#This Row],[Delivery_Time_Days]]</f>
        <v>47807</v>
      </c>
      <c r="L3239" t="str">
        <f>IF(Table2[[#This Row],[Customer_Age]]&lt;30,"Young",IF(Table2[[#This Row],[Customer_Age]]&lt;45,"Middle Age","Old"))</f>
        <v>Old</v>
      </c>
      <c r="M3239" s="3">
        <f>IF(Table2[[#This Row],[Delivery_Time_Days]]&gt;=7,Table2[[#This Row],[Customer_Rating]],"")</f>
        <v>3.7</v>
      </c>
      <c r="N3239" s="3" t="str">
        <f>IF(Table2[[#This Row],[Delivery_Time_Days]]&lt;7,Table2[[#This Row],[Customer_Rating]],"")</f>
        <v/>
      </c>
    </row>
    <row r="3240" spans="1:14" x14ac:dyDescent="0.3">
      <c r="A3240">
        <v>3239</v>
      </c>
      <c r="B3240">
        <v>32</v>
      </c>
      <c r="C3240" t="s">
        <v>10</v>
      </c>
      <c r="D3240" t="s">
        <v>20</v>
      </c>
      <c r="E3240" t="s">
        <v>16</v>
      </c>
      <c r="F3240" s="2">
        <v>566.23</v>
      </c>
      <c r="G3240">
        <v>4</v>
      </c>
      <c r="H3240" s="3">
        <v>4.9000000000000004</v>
      </c>
      <c r="I3240" t="s">
        <v>13</v>
      </c>
      <c r="J3240" s="1">
        <v>47800</v>
      </c>
      <c r="K3240" s="1">
        <f>Table2[[#This Row],[Order_Date]]+Table2[[#This Row],[Delivery_Time_Days]]</f>
        <v>47804</v>
      </c>
      <c r="L3240" t="str">
        <f>IF(Table2[[#This Row],[Customer_Age]]&lt;30,"Young",IF(Table2[[#This Row],[Customer_Age]]&lt;45,"Middle Age","Old"))</f>
        <v>Middle Age</v>
      </c>
      <c r="M3240" s="3" t="str">
        <f>IF(Table2[[#This Row],[Delivery_Time_Days]]&gt;=7,Table2[[#This Row],[Customer_Rating]],"")</f>
        <v/>
      </c>
      <c r="N3240" s="3">
        <f>IF(Table2[[#This Row],[Delivery_Time_Days]]&lt;7,Table2[[#This Row],[Customer_Rating]],"")</f>
        <v>4.9000000000000004</v>
      </c>
    </row>
    <row r="3241" spans="1:14" x14ac:dyDescent="0.3">
      <c r="A3241">
        <v>3240</v>
      </c>
      <c r="B3241">
        <v>51</v>
      </c>
      <c r="C3241" t="s">
        <v>23</v>
      </c>
      <c r="D3241" t="s">
        <v>22</v>
      </c>
      <c r="E3241" t="s">
        <v>24</v>
      </c>
      <c r="F3241" s="2">
        <v>374.34</v>
      </c>
      <c r="G3241">
        <v>2</v>
      </c>
      <c r="H3241" s="3">
        <v>2.2000000000000002</v>
      </c>
      <c r="I3241" t="s">
        <v>13</v>
      </c>
      <c r="J3241" s="1">
        <v>47801</v>
      </c>
      <c r="K3241" s="1">
        <f>Table2[[#This Row],[Order_Date]]+Table2[[#This Row],[Delivery_Time_Days]]</f>
        <v>47803</v>
      </c>
      <c r="L3241" t="str">
        <f>IF(Table2[[#This Row],[Customer_Age]]&lt;30,"Young",IF(Table2[[#This Row],[Customer_Age]]&lt;45,"Middle Age","Old"))</f>
        <v>Old</v>
      </c>
      <c r="M3241" s="3" t="str">
        <f>IF(Table2[[#This Row],[Delivery_Time_Days]]&gt;=7,Table2[[#This Row],[Customer_Rating]],"")</f>
        <v/>
      </c>
      <c r="N3241" s="3">
        <f>IF(Table2[[#This Row],[Delivery_Time_Days]]&lt;7,Table2[[#This Row],[Customer_Rating]],"")</f>
        <v>2.2000000000000002</v>
      </c>
    </row>
    <row r="3242" spans="1:14" x14ac:dyDescent="0.3">
      <c r="A3242">
        <v>3241</v>
      </c>
      <c r="B3242">
        <v>62</v>
      </c>
      <c r="C3242" t="s">
        <v>23</v>
      </c>
      <c r="D3242" t="s">
        <v>20</v>
      </c>
      <c r="E3242" t="s">
        <v>16</v>
      </c>
      <c r="F3242" s="2">
        <v>1205.3900000000001</v>
      </c>
      <c r="G3242">
        <v>2</v>
      </c>
      <c r="H3242" s="3">
        <v>2.9</v>
      </c>
      <c r="I3242" t="s">
        <v>13</v>
      </c>
      <c r="J3242" s="1">
        <v>47802</v>
      </c>
      <c r="K3242" s="1">
        <f>Table2[[#This Row],[Order_Date]]+Table2[[#This Row],[Delivery_Time_Days]]</f>
        <v>47804</v>
      </c>
      <c r="L3242" t="str">
        <f>IF(Table2[[#This Row],[Customer_Age]]&lt;30,"Young",IF(Table2[[#This Row],[Customer_Age]]&lt;45,"Middle Age","Old"))</f>
        <v>Old</v>
      </c>
      <c r="M3242" s="3" t="str">
        <f>IF(Table2[[#This Row],[Delivery_Time_Days]]&gt;=7,Table2[[#This Row],[Customer_Rating]],"")</f>
        <v/>
      </c>
      <c r="N3242" s="3">
        <f>IF(Table2[[#This Row],[Delivery_Time_Days]]&lt;7,Table2[[#This Row],[Customer_Rating]],"")</f>
        <v>2.9</v>
      </c>
    </row>
    <row r="3243" spans="1:14" x14ac:dyDescent="0.3">
      <c r="A3243">
        <v>3242</v>
      </c>
      <c r="B3243">
        <v>38</v>
      </c>
      <c r="C3243" t="s">
        <v>10</v>
      </c>
      <c r="D3243" t="s">
        <v>22</v>
      </c>
      <c r="E3243" t="s">
        <v>12</v>
      </c>
      <c r="F3243" s="2">
        <v>156.29</v>
      </c>
      <c r="G3243">
        <v>11</v>
      </c>
      <c r="H3243" s="3">
        <v>2.9</v>
      </c>
      <c r="I3243" t="s">
        <v>17</v>
      </c>
      <c r="J3243" s="1">
        <v>47803</v>
      </c>
      <c r="K3243" s="1">
        <f>Table2[[#This Row],[Order_Date]]+Table2[[#This Row],[Delivery_Time_Days]]</f>
        <v>47814</v>
      </c>
      <c r="L3243" t="str">
        <f>IF(Table2[[#This Row],[Customer_Age]]&lt;30,"Young",IF(Table2[[#This Row],[Customer_Age]]&lt;45,"Middle Age","Old"))</f>
        <v>Middle Age</v>
      </c>
      <c r="M3243" s="3">
        <f>IF(Table2[[#This Row],[Delivery_Time_Days]]&gt;=7,Table2[[#This Row],[Customer_Rating]],"")</f>
        <v>2.9</v>
      </c>
      <c r="N3243" s="3" t="str">
        <f>IF(Table2[[#This Row],[Delivery_Time_Days]]&lt;7,Table2[[#This Row],[Customer_Rating]],"")</f>
        <v/>
      </c>
    </row>
    <row r="3244" spans="1:14" x14ac:dyDescent="0.3">
      <c r="A3244">
        <v>3243</v>
      </c>
      <c r="B3244">
        <v>61</v>
      </c>
      <c r="C3244" t="s">
        <v>23</v>
      </c>
      <c r="D3244" t="s">
        <v>25</v>
      </c>
      <c r="E3244" t="s">
        <v>19</v>
      </c>
      <c r="F3244" s="2">
        <v>113.15</v>
      </c>
      <c r="G3244">
        <v>7</v>
      </c>
      <c r="H3244" s="3">
        <v>4.3</v>
      </c>
      <c r="I3244" t="s">
        <v>13</v>
      </c>
      <c r="J3244" s="1">
        <v>47804</v>
      </c>
      <c r="K3244" s="1">
        <f>Table2[[#This Row],[Order_Date]]+Table2[[#This Row],[Delivery_Time_Days]]</f>
        <v>47811</v>
      </c>
      <c r="L3244" t="str">
        <f>IF(Table2[[#This Row],[Customer_Age]]&lt;30,"Young",IF(Table2[[#This Row],[Customer_Age]]&lt;45,"Middle Age","Old"))</f>
        <v>Old</v>
      </c>
      <c r="M3244" s="3">
        <f>IF(Table2[[#This Row],[Delivery_Time_Days]]&gt;=7,Table2[[#This Row],[Customer_Rating]],"")</f>
        <v>4.3</v>
      </c>
      <c r="N3244" s="3" t="str">
        <f>IF(Table2[[#This Row],[Delivery_Time_Days]]&lt;7,Table2[[#This Row],[Customer_Rating]],"")</f>
        <v/>
      </c>
    </row>
    <row r="3245" spans="1:14" x14ac:dyDescent="0.3">
      <c r="A3245">
        <v>3244</v>
      </c>
      <c r="B3245">
        <v>34</v>
      </c>
      <c r="C3245" t="s">
        <v>10</v>
      </c>
      <c r="D3245" t="s">
        <v>15</v>
      </c>
      <c r="E3245" t="s">
        <v>16</v>
      </c>
      <c r="F3245" s="2">
        <v>226.12</v>
      </c>
      <c r="G3245">
        <v>9</v>
      </c>
      <c r="H3245" s="3">
        <v>4.0999999999999996</v>
      </c>
      <c r="I3245" t="s">
        <v>13</v>
      </c>
      <c r="J3245" s="1">
        <v>47805</v>
      </c>
      <c r="K3245" s="1">
        <f>Table2[[#This Row],[Order_Date]]+Table2[[#This Row],[Delivery_Time_Days]]</f>
        <v>47814</v>
      </c>
      <c r="L3245" t="str">
        <f>IF(Table2[[#This Row],[Customer_Age]]&lt;30,"Young",IF(Table2[[#This Row],[Customer_Age]]&lt;45,"Middle Age","Old"))</f>
        <v>Middle Age</v>
      </c>
      <c r="M3245" s="3">
        <f>IF(Table2[[#This Row],[Delivery_Time_Days]]&gt;=7,Table2[[#This Row],[Customer_Rating]],"")</f>
        <v>4.0999999999999996</v>
      </c>
      <c r="N3245" s="3" t="str">
        <f>IF(Table2[[#This Row],[Delivery_Time_Days]]&lt;7,Table2[[#This Row],[Customer_Rating]],"")</f>
        <v/>
      </c>
    </row>
    <row r="3246" spans="1:14" x14ac:dyDescent="0.3">
      <c r="A3246">
        <v>3245</v>
      </c>
      <c r="B3246">
        <v>56</v>
      </c>
      <c r="C3246" t="s">
        <v>23</v>
      </c>
      <c r="D3246" t="s">
        <v>22</v>
      </c>
      <c r="E3246" t="s">
        <v>21</v>
      </c>
      <c r="F3246" s="2">
        <v>1439.03</v>
      </c>
      <c r="G3246">
        <v>4</v>
      </c>
      <c r="H3246" s="3">
        <v>2.6</v>
      </c>
      <c r="I3246" t="s">
        <v>13</v>
      </c>
      <c r="J3246" s="1">
        <v>47806</v>
      </c>
      <c r="K3246" s="1">
        <f>Table2[[#This Row],[Order_Date]]+Table2[[#This Row],[Delivery_Time_Days]]</f>
        <v>47810</v>
      </c>
      <c r="L3246" t="str">
        <f>IF(Table2[[#This Row],[Customer_Age]]&lt;30,"Young",IF(Table2[[#This Row],[Customer_Age]]&lt;45,"Middle Age","Old"))</f>
        <v>Old</v>
      </c>
      <c r="M3246" s="3" t="str">
        <f>IF(Table2[[#This Row],[Delivery_Time_Days]]&gt;=7,Table2[[#This Row],[Customer_Rating]],"")</f>
        <v/>
      </c>
      <c r="N3246" s="3">
        <f>IF(Table2[[#This Row],[Delivery_Time_Days]]&lt;7,Table2[[#This Row],[Customer_Rating]],"")</f>
        <v>2.6</v>
      </c>
    </row>
    <row r="3247" spans="1:14" x14ac:dyDescent="0.3">
      <c r="A3247">
        <v>3246</v>
      </c>
      <c r="B3247">
        <v>67</v>
      </c>
      <c r="C3247" t="s">
        <v>14</v>
      </c>
      <c r="D3247" t="s">
        <v>15</v>
      </c>
      <c r="E3247" t="s">
        <v>16</v>
      </c>
      <c r="F3247" s="2">
        <v>1025.27</v>
      </c>
      <c r="G3247">
        <v>9</v>
      </c>
      <c r="H3247" s="3">
        <v>1.1000000000000001</v>
      </c>
      <c r="I3247" t="s">
        <v>13</v>
      </c>
      <c r="J3247" s="1">
        <v>47807</v>
      </c>
      <c r="K3247" s="1">
        <f>Table2[[#This Row],[Order_Date]]+Table2[[#This Row],[Delivery_Time_Days]]</f>
        <v>47816</v>
      </c>
      <c r="L3247" t="str">
        <f>IF(Table2[[#This Row],[Customer_Age]]&lt;30,"Young",IF(Table2[[#This Row],[Customer_Age]]&lt;45,"Middle Age","Old"))</f>
        <v>Old</v>
      </c>
      <c r="M3247" s="3">
        <f>IF(Table2[[#This Row],[Delivery_Time_Days]]&gt;=7,Table2[[#This Row],[Customer_Rating]],"")</f>
        <v>1.1000000000000001</v>
      </c>
      <c r="N3247" s="3" t="str">
        <f>IF(Table2[[#This Row],[Delivery_Time_Days]]&lt;7,Table2[[#This Row],[Customer_Rating]],"")</f>
        <v/>
      </c>
    </row>
    <row r="3248" spans="1:14" x14ac:dyDescent="0.3">
      <c r="A3248">
        <v>3247</v>
      </c>
      <c r="B3248">
        <v>61</v>
      </c>
      <c r="C3248" t="s">
        <v>14</v>
      </c>
      <c r="D3248" t="s">
        <v>15</v>
      </c>
      <c r="E3248" t="s">
        <v>24</v>
      </c>
      <c r="F3248" s="2">
        <v>428.01</v>
      </c>
      <c r="G3248">
        <v>2</v>
      </c>
      <c r="H3248" s="3">
        <v>4.2</v>
      </c>
      <c r="I3248" t="s">
        <v>17</v>
      </c>
      <c r="J3248" s="1">
        <v>47808</v>
      </c>
      <c r="K3248" s="1">
        <f>Table2[[#This Row],[Order_Date]]+Table2[[#This Row],[Delivery_Time_Days]]</f>
        <v>47810</v>
      </c>
      <c r="L3248" t="str">
        <f>IF(Table2[[#This Row],[Customer_Age]]&lt;30,"Young",IF(Table2[[#This Row],[Customer_Age]]&lt;45,"Middle Age","Old"))</f>
        <v>Old</v>
      </c>
      <c r="M3248" s="3" t="str">
        <f>IF(Table2[[#This Row],[Delivery_Time_Days]]&gt;=7,Table2[[#This Row],[Customer_Rating]],"")</f>
        <v/>
      </c>
      <c r="N3248" s="3">
        <f>IF(Table2[[#This Row],[Delivery_Time_Days]]&lt;7,Table2[[#This Row],[Customer_Rating]],"")</f>
        <v>4.2</v>
      </c>
    </row>
    <row r="3249" spans="1:14" x14ac:dyDescent="0.3">
      <c r="A3249">
        <v>3248</v>
      </c>
      <c r="B3249">
        <v>62</v>
      </c>
      <c r="C3249" t="s">
        <v>14</v>
      </c>
      <c r="D3249" t="s">
        <v>25</v>
      </c>
      <c r="E3249" t="s">
        <v>16</v>
      </c>
      <c r="F3249" s="2">
        <v>1374.31</v>
      </c>
      <c r="G3249">
        <v>7</v>
      </c>
      <c r="H3249" s="3">
        <v>4.3</v>
      </c>
      <c r="I3249" t="s">
        <v>17</v>
      </c>
      <c r="J3249" s="1">
        <v>47809</v>
      </c>
      <c r="K3249" s="1">
        <f>Table2[[#This Row],[Order_Date]]+Table2[[#This Row],[Delivery_Time_Days]]</f>
        <v>47816</v>
      </c>
      <c r="L3249" t="str">
        <f>IF(Table2[[#This Row],[Customer_Age]]&lt;30,"Young",IF(Table2[[#This Row],[Customer_Age]]&lt;45,"Middle Age","Old"))</f>
        <v>Old</v>
      </c>
      <c r="M3249" s="3">
        <f>IF(Table2[[#This Row],[Delivery_Time_Days]]&gt;=7,Table2[[#This Row],[Customer_Rating]],"")</f>
        <v>4.3</v>
      </c>
      <c r="N3249" s="3" t="str">
        <f>IF(Table2[[#This Row],[Delivery_Time_Days]]&lt;7,Table2[[#This Row],[Customer_Rating]],"")</f>
        <v/>
      </c>
    </row>
    <row r="3250" spans="1:14" x14ac:dyDescent="0.3">
      <c r="A3250">
        <v>3249</v>
      </c>
      <c r="B3250">
        <v>66</v>
      </c>
      <c r="C3250" t="s">
        <v>10</v>
      </c>
      <c r="D3250" t="s">
        <v>25</v>
      </c>
      <c r="E3250" t="s">
        <v>21</v>
      </c>
      <c r="F3250" s="2">
        <v>744.69</v>
      </c>
      <c r="G3250">
        <v>1</v>
      </c>
      <c r="H3250" s="3">
        <v>3.9</v>
      </c>
      <c r="I3250" t="s">
        <v>17</v>
      </c>
      <c r="J3250" s="1">
        <v>47810</v>
      </c>
      <c r="K3250" s="1">
        <f>Table2[[#This Row],[Order_Date]]+Table2[[#This Row],[Delivery_Time_Days]]</f>
        <v>47811</v>
      </c>
      <c r="L3250" t="str">
        <f>IF(Table2[[#This Row],[Customer_Age]]&lt;30,"Young",IF(Table2[[#This Row],[Customer_Age]]&lt;45,"Middle Age","Old"))</f>
        <v>Old</v>
      </c>
      <c r="M3250" s="3" t="str">
        <f>IF(Table2[[#This Row],[Delivery_Time_Days]]&gt;=7,Table2[[#This Row],[Customer_Rating]],"")</f>
        <v/>
      </c>
      <c r="N3250" s="3">
        <f>IF(Table2[[#This Row],[Delivery_Time_Days]]&lt;7,Table2[[#This Row],[Customer_Rating]],"")</f>
        <v>3.9</v>
      </c>
    </row>
    <row r="3251" spans="1:14" x14ac:dyDescent="0.3">
      <c r="A3251">
        <v>3250</v>
      </c>
      <c r="B3251">
        <v>36</v>
      </c>
      <c r="C3251" t="s">
        <v>10</v>
      </c>
      <c r="D3251" t="s">
        <v>15</v>
      </c>
      <c r="E3251" t="s">
        <v>24</v>
      </c>
      <c r="F3251" s="2">
        <v>1003.79</v>
      </c>
      <c r="G3251">
        <v>13</v>
      </c>
      <c r="H3251" s="3">
        <v>4.3</v>
      </c>
      <c r="I3251" t="s">
        <v>13</v>
      </c>
      <c r="J3251" s="1">
        <v>47811</v>
      </c>
      <c r="K3251" s="1">
        <f>Table2[[#This Row],[Order_Date]]+Table2[[#This Row],[Delivery_Time_Days]]</f>
        <v>47824</v>
      </c>
      <c r="L3251" t="str">
        <f>IF(Table2[[#This Row],[Customer_Age]]&lt;30,"Young",IF(Table2[[#This Row],[Customer_Age]]&lt;45,"Middle Age","Old"))</f>
        <v>Middle Age</v>
      </c>
      <c r="M3251" s="3">
        <f>IF(Table2[[#This Row],[Delivery_Time_Days]]&gt;=7,Table2[[#This Row],[Customer_Rating]],"")</f>
        <v>4.3</v>
      </c>
      <c r="N3251" s="3" t="str">
        <f>IF(Table2[[#This Row],[Delivery_Time_Days]]&lt;7,Table2[[#This Row],[Customer_Rating]],"")</f>
        <v/>
      </c>
    </row>
    <row r="3252" spans="1:14" x14ac:dyDescent="0.3">
      <c r="A3252">
        <v>3251</v>
      </c>
      <c r="B3252">
        <v>36</v>
      </c>
      <c r="C3252" t="s">
        <v>14</v>
      </c>
      <c r="D3252" t="s">
        <v>18</v>
      </c>
      <c r="E3252" t="s">
        <v>19</v>
      </c>
      <c r="F3252" s="2">
        <v>518.62</v>
      </c>
      <c r="G3252">
        <v>9</v>
      </c>
      <c r="H3252" s="3">
        <v>2.1</v>
      </c>
      <c r="I3252" t="s">
        <v>17</v>
      </c>
      <c r="J3252" s="1">
        <v>47812</v>
      </c>
      <c r="K3252" s="1">
        <f>Table2[[#This Row],[Order_Date]]+Table2[[#This Row],[Delivery_Time_Days]]</f>
        <v>47821</v>
      </c>
      <c r="L3252" t="str">
        <f>IF(Table2[[#This Row],[Customer_Age]]&lt;30,"Young",IF(Table2[[#This Row],[Customer_Age]]&lt;45,"Middle Age","Old"))</f>
        <v>Middle Age</v>
      </c>
      <c r="M3252" s="3">
        <f>IF(Table2[[#This Row],[Delivery_Time_Days]]&gt;=7,Table2[[#This Row],[Customer_Rating]],"")</f>
        <v>2.1</v>
      </c>
      <c r="N3252" s="3" t="str">
        <f>IF(Table2[[#This Row],[Delivery_Time_Days]]&lt;7,Table2[[#This Row],[Customer_Rating]],"")</f>
        <v/>
      </c>
    </row>
    <row r="3253" spans="1:14" x14ac:dyDescent="0.3">
      <c r="A3253">
        <v>3252</v>
      </c>
      <c r="B3253">
        <v>41</v>
      </c>
      <c r="C3253" t="s">
        <v>14</v>
      </c>
      <c r="D3253" t="s">
        <v>15</v>
      </c>
      <c r="E3253" t="s">
        <v>16</v>
      </c>
      <c r="F3253" s="2">
        <v>356.27</v>
      </c>
      <c r="G3253">
        <v>8</v>
      </c>
      <c r="H3253" s="3">
        <v>1.6</v>
      </c>
      <c r="I3253" t="s">
        <v>17</v>
      </c>
      <c r="J3253" s="1">
        <v>47813</v>
      </c>
      <c r="K3253" s="1">
        <f>Table2[[#This Row],[Order_Date]]+Table2[[#This Row],[Delivery_Time_Days]]</f>
        <v>47821</v>
      </c>
      <c r="L3253" t="str">
        <f>IF(Table2[[#This Row],[Customer_Age]]&lt;30,"Young",IF(Table2[[#This Row],[Customer_Age]]&lt;45,"Middle Age","Old"))</f>
        <v>Middle Age</v>
      </c>
      <c r="M3253" s="3">
        <f>IF(Table2[[#This Row],[Delivery_Time_Days]]&gt;=7,Table2[[#This Row],[Customer_Rating]],"")</f>
        <v>1.6</v>
      </c>
      <c r="N3253" s="3" t="str">
        <f>IF(Table2[[#This Row],[Delivery_Time_Days]]&lt;7,Table2[[#This Row],[Customer_Rating]],"")</f>
        <v/>
      </c>
    </row>
    <row r="3254" spans="1:14" x14ac:dyDescent="0.3">
      <c r="A3254">
        <v>3253</v>
      </c>
      <c r="B3254">
        <v>41</v>
      </c>
      <c r="C3254" t="s">
        <v>10</v>
      </c>
      <c r="D3254" t="s">
        <v>25</v>
      </c>
      <c r="E3254" t="s">
        <v>21</v>
      </c>
      <c r="F3254" s="2">
        <v>1372.29</v>
      </c>
      <c r="G3254">
        <v>8</v>
      </c>
      <c r="H3254" s="3">
        <v>2.5</v>
      </c>
      <c r="I3254" t="s">
        <v>17</v>
      </c>
      <c r="J3254" s="1">
        <v>47814</v>
      </c>
      <c r="K3254" s="1">
        <f>Table2[[#This Row],[Order_Date]]+Table2[[#This Row],[Delivery_Time_Days]]</f>
        <v>47822</v>
      </c>
      <c r="L3254" t="str">
        <f>IF(Table2[[#This Row],[Customer_Age]]&lt;30,"Young",IF(Table2[[#This Row],[Customer_Age]]&lt;45,"Middle Age","Old"))</f>
        <v>Middle Age</v>
      </c>
      <c r="M3254" s="3">
        <f>IF(Table2[[#This Row],[Delivery_Time_Days]]&gt;=7,Table2[[#This Row],[Customer_Rating]],"")</f>
        <v>2.5</v>
      </c>
      <c r="N3254" s="3" t="str">
        <f>IF(Table2[[#This Row],[Delivery_Time_Days]]&lt;7,Table2[[#This Row],[Customer_Rating]],"")</f>
        <v/>
      </c>
    </row>
    <row r="3255" spans="1:14" x14ac:dyDescent="0.3">
      <c r="A3255">
        <v>3254</v>
      </c>
      <c r="B3255">
        <v>31</v>
      </c>
      <c r="C3255" t="s">
        <v>14</v>
      </c>
      <c r="D3255" t="s">
        <v>25</v>
      </c>
      <c r="E3255" t="s">
        <v>21</v>
      </c>
      <c r="F3255" s="2">
        <v>1243.0999999999999</v>
      </c>
      <c r="G3255">
        <v>1</v>
      </c>
      <c r="H3255" s="3">
        <v>2.2000000000000002</v>
      </c>
      <c r="I3255" t="s">
        <v>13</v>
      </c>
      <c r="J3255" s="1">
        <v>47815</v>
      </c>
      <c r="K3255" s="1">
        <f>Table2[[#This Row],[Order_Date]]+Table2[[#This Row],[Delivery_Time_Days]]</f>
        <v>47816</v>
      </c>
      <c r="L3255" t="str">
        <f>IF(Table2[[#This Row],[Customer_Age]]&lt;30,"Young",IF(Table2[[#This Row],[Customer_Age]]&lt;45,"Middle Age","Old"))</f>
        <v>Middle Age</v>
      </c>
      <c r="M3255" s="3" t="str">
        <f>IF(Table2[[#This Row],[Delivery_Time_Days]]&gt;=7,Table2[[#This Row],[Customer_Rating]],"")</f>
        <v/>
      </c>
      <c r="N3255" s="3">
        <f>IF(Table2[[#This Row],[Delivery_Time_Days]]&lt;7,Table2[[#This Row],[Customer_Rating]],"")</f>
        <v>2.2000000000000002</v>
      </c>
    </row>
    <row r="3256" spans="1:14" x14ac:dyDescent="0.3">
      <c r="A3256">
        <v>3255</v>
      </c>
      <c r="B3256">
        <v>60</v>
      </c>
      <c r="C3256" t="s">
        <v>14</v>
      </c>
      <c r="D3256" t="s">
        <v>11</v>
      </c>
      <c r="E3256" t="s">
        <v>24</v>
      </c>
      <c r="F3256" s="2">
        <v>690.93</v>
      </c>
      <c r="G3256">
        <v>13</v>
      </c>
      <c r="H3256" s="3">
        <v>4.3</v>
      </c>
      <c r="I3256" t="s">
        <v>13</v>
      </c>
      <c r="J3256" s="1">
        <v>47816</v>
      </c>
      <c r="K3256" s="1">
        <f>Table2[[#This Row],[Order_Date]]+Table2[[#This Row],[Delivery_Time_Days]]</f>
        <v>47829</v>
      </c>
      <c r="L3256" t="str">
        <f>IF(Table2[[#This Row],[Customer_Age]]&lt;30,"Young",IF(Table2[[#This Row],[Customer_Age]]&lt;45,"Middle Age","Old"))</f>
        <v>Old</v>
      </c>
      <c r="M3256" s="3">
        <f>IF(Table2[[#This Row],[Delivery_Time_Days]]&gt;=7,Table2[[#This Row],[Customer_Rating]],"")</f>
        <v>4.3</v>
      </c>
      <c r="N3256" s="3" t="str">
        <f>IF(Table2[[#This Row],[Delivery_Time_Days]]&lt;7,Table2[[#This Row],[Customer_Rating]],"")</f>
        <v/>
      </c>
    </row>
    <row r="3257" spans="1:14" x14ac:dyDescent="0.3">
      <c r="A3257">
        <v>3256</v>
      </c>
      <c r="B3257">
        <v>29</v>
      </c>
      <c r="C3257" t="s">
        <v>14</v>
      </c>
      <c r="D3257" t="s">
        <v>11</v>
      </c>
      <c r="E3257" t="s">
        <v>24</v>
      </c>
      <c r="F3257" s="2">
        <v>909.99</v>
      </c>
      <c r="G3257">
        <v>10</v>
      </c>
      <c r="H3257" s="3">
        <v>1.2</v>
      </c>
      <c r="I3257" t="s">
        <v>13</v>
      </c>
      <c r="J3257" s="1">
        <v>47817</v>
      </c>
      <c r="K3257" s="1">
        <f>Table2[[#This Row],[Order_Date]]+Table2[[#This Row],[Delivery_Time_Days]]</f>
        <v>47827</v>
      </c>
      <c r="L3257" t="str">
        <f>IF(Table2[[#This Row],[Customer_Age]]&lt;30,"Young",IF(Table2[[#This Row],[Customer_Age]]&lt;45,"Middle Age","Old"))</f>
        <v>Young</v>
      </c>
      <c r="M3257" s="3">
        <f>IF(Table2[[#This Row],[Delivery_Time_Days]]&gt;=7,Table2[[#This Row],[Customer_Rating]],"")</f>
        <v>1.2</v>
      </c>
      <c r="N3257" s="3" t="str">
        <f>IF(Table2[[#This Row],[Delivery_Time_Days]]&lt;7,Table2[[#This Row],[Customer_Rating]],"")</f>
        <v/>
      </c>
    </row>
    <row r="3258" spans="1:14" x14ac:dyDescent="0.3">
      <c r="A3258">
        <v>3257</v>
      </c>
      <c r="B3258">
        <v>59</v>
      </c>
      <c r="C3258" t="s">
        <v>14</v>
      </c>
      <c r="D3258" t="s">
        <v>25</v>
      </c>
      <c r="E3258" t="s">
        <v>24</v>
      </c>
      <c r="F3258" s="2">
        <v>899.91</v>
      </c>
      <c r="G3258">
        <v>6</v>
      </c>
      <c r="H3258" s="3">
        <v>1.6</v>
      </c>
      <c r="I3258" t="s">
        <v>17</v>
      </c>
      <c r="J3258" s="1">
        <v>47818</v>
      </c>
      <c r="K3258" s="1">
        <f>Table2[[#This Row],[Order_Date]]+Table2[[#This Row],[Delivery_Time_Days]]</f>
        <v>47824</v>
      </c>
      <c r="L3258" t="str">
        <f>IF(Table2[[#This Row],[Customer_Age]]&lt;30,"Young",IF(Table2[[#This Row],[Customer_Age]]&lt;45,"Middle Age","Old"))</f>
        <v>Old</v>
      </c>
      <c r="M3258" s="3" t="str">
        <f>IF(Table2[[#This Row],[Delivery_Time_Days]]&gt;=7,Table2[[#This Row],[Customer_Rating]],"")</f>
        <v/>
      </c>
      <c r="N3258" s="3">
        <f>IF(Table2[[#This Row],[Delivery_Time_Days]]&lt;7,Table2[[#This Row],[Customer_Rating]],"")</f>
        <v>1.6</v>
      </c>
    </row>
    <row r="3259" spans="1:14" x14ac:dyDescent="0.3">
      <c r="A3259">
        <v>3258</v>
      </c>
      <c r="B3259">
        <v>34</v>
      </c>
      <c r="C3259" t="s">
        <v>14</v>
      </c>
      <c r="D3259" t="s">
        <v>11</v>
      </c>
      <c r="E3259" t="s">
        <v>16</v>
      </c>
      <c r="F3259" s="2">
        <v>660.95</v>
      </c>
      <c r="G3259">
        <v>10</v>
      </c>
      <c r="H3259" s="3">
        <v>1.5</v>
      </c>
      <c r="I3259" t="s">
        <v>17</v>
      </c>
      <c r="J3259" s="1">
        <v>47819</v>
      </c>
      <c r="K3259" s="1">
        <f>Table2[[#This Row],[Order_Date]]+Table2[[#This Row],[Delivery_Time_Days]]</f>
        <v>47829</v>
      </c>
      <c r="L3259" t="str">
        <f>IF(Table2[[#This Row],[Customer_Age]]&lt;30,"Young",IF(Table2[[#This Row],[Customer_Age]]&lt;45,"Middle Age","Old"))</f>
        <v>Middle Age</v>
      </c>
      <c r="M3259" s="3">
        <f>IF(Table2[[#This Row],[Delivery_Time_Days]]&gt;=7,Table2[[#This Row],[Customer_Rating]],"")</f>
        <v>1.5</v>
      </c>
      <c r="N3259" s="3" t="str">
        <f>IF(Table2[[#This Row],[Delivery_Time_Days]]&lt;7,Table2[[#This Row],[Customer_Rating]],"")</f>
        <v/>
      </c>
    </row>
    <row r="3260" spans="1:14" x14ac:dyDescent="0.3">
      <c r="A3260">
        <v>3259</v>
      </c>
      <c r="B3260">
        <v>67</v>
      </c>
      <c r="C3260" t="s">
        <v>14</v>
      </c>
      <c r="D3260" t="s">
        <v>18</v>
      </c>
      <c r="E3260" t="s">
        <v>24</v>
      </c>
      <c r="F3260" s="2">
        <v>1026.03</v>
      </c>
      <c r="G3260">
        <v>9</v>
      </c>
      <c r="H3260" s="3">
        <v>3.9</v>
      </c>
      <c r="I3260" t="s">
        <v>17</v>
      </c>
      <c r="J3260" s="1">
        <v>47820</v>
      </c>
      <c r="K3260" s="1">
        <f>Table2[[#This Row],[Order_Date]]+Table2[[#This Row],[Delivery_Time_Days]]</f>
        <v>47829</v>
      </c>
      <c r="L3260" t="str">
        <f>IF(Table2[[#This Row],[Customer_Age]]&lt;30,"Young",IF(Table2[[#This Row],[Customer_Age]]&lt;45,"Middle Age","Old"))</f>
        <v>Old</v>
      </c>
      <c r="M3260" s="3">
        <f>IF(Table2[[#This Row],[Delivery_Time_Days]]&gt;=7,Table2[[#This Row],[Customer_Rating]],"")</f>
        <v>3.9</v>
      </c>
      <c r="N3260" s="3" t="str">
        <f>IF(Table2[[#This Row],[Delivery_Time_Days]]&lt;7,Table2[[#This Row],[Customer_Rating]],"")</f>
        <v/>
      </c>
    </row>
    <row r="3261" spans="1:14" x14ac:dyDescent="0.3">
      <c r="A3261">
        <v>3260</v>
      </c>
      <c r="B3261">
        <v>31</v>
      </c>
      <c r="C3261" t="s">
        <v>14</v>
      </c>
      <c r="D3261" t="s">
        <v>22</v>
      </c>
      <c r="E3261" t="s">
        <v>24</v>
      </c>
      <c r="F3261" s="2">
        <v>1246.94</v>
      </c>
      <c r="G3261">
        <v>8</v>
      </c>
      <c r="H3261" s="3">
        <v>1.6</v>
      </c>
      <c r="I3261" t="s">
        <v>13</v>
      </c>
      <c r="J3261" s="1">
        <v>47821</v>
      </c>
      <c r="K3261" s="1">
        <f>Table2[[#This Row],[Order_Date]]+Table2[[#This Row],[Delivery_Time_Days]]</f>
        <v>47829</v>
      </c>
      <c r="L3261" t="str">
        <f>IF(Table2[[#This Row],[Customer_Age]]&lt;30,"Young",IF(Table2[[#This Row],[Customer_Age]]&lt;45,"Middle Age","Old"))</f>
        <v>Middle Age</v>
      </c>
      <c r="M3261" s="3">
        <f>IF(Table2[[#This Row],[Delivery_Time_Days]]&gt;=7,Table2[[#This Row],[Customer_Rating]],"")</f>
        <v>1.6</v>
      </c>
      <c r="N3261" s="3" t="str">
        <f>IF(Table2[[#This Row],[Delivery_Time_Days]]&lt;7,Table2[[#This Row],[Customer_Rating]],"")</f>
        <v/>
      </c>
    </row>
    <row r="3262" spans="1:14" x14ac:dyDescent="0.3">
      <c r="A3262">
        <v>3261</v>
      </c>
      <c r="B3262">
        <v>45</v>
      </c>
      <c r="C3262" t="s">
        <v>23</v>
      </c>
      <c r="D3262" t="s">
        <v>18</v>
      </c>
      <c r="E3262" t="s">
        <v>12</v>
      </c>
      <c r="F3262" s="2">
        <v>846.63</v>
      </c>
      <c r="G3262">
        <v>1</v>
      </c>
      <c r="H3262" s="3">
        <v>4.3</v>
      </c>
      <c r="I3262" t="s">
        <v>17</v>
      </c>
      <c r="J3262" s="1">
        <v>47822</v>
      </c>
      <c r="K3262" s="1">
        <f>Table2[[#This Row],[Order_Date]]+Table2[[#This Row],[Delivery_Time_Days]]</f>
        <v>47823</v>
      </c>
      <c r="L3262" t="str">
        <f>IF(Table2[[#This Row],[Customer_Age]]&lt;30,"Young",IF(Table2[[#This Row],[Customer_Age]]&lt;45,"Middle Age","Old"))</f>
        <v>Old</v>
      </c>
      <c r="M3262" s="3" t="str">
        <f>IF(Table2[[#This Row],[Delivery_Time_Days]]&gt;=7,Table2[[#This Row],[Customer_Rating]],"")</f>
        <v/>
      </c>
      <c r="N3262" s="3">
        <f>IF(Table2[[#This Row],[Delivery_Time_Days]]&lt;7,Table2[[#This Row],[Customer_Rating]],"")</f>
        <v>4.3</v>
      </c>
    </row>
    <row r="3263" spans="1:14" x14ac:dyDescent="0.3">
      <c r="A3263">
        <v>3262</v>
      </c>
      <c r="B3263">
        <v>39</v>
      </c>
      <c r="C3263" t="s">
        <v>23</v>
      </c>
      <c r="D3263" t="s">
        <v>20</v>
      </c>
      <c r="E3263" t="s">
        <v>12</v>
      </c>
      <c r="F3263" s="2">
        <v>1174.77</v>
      </c>
      <c r="G3263">
        <v>1</v>
      </c>
      <c r="H3263" s="3">
        <v>1.3</v>
      </c>
      <c r="I3263" t="s">
        <v>13</v>
      </c>
      <c r="J3263" s="1">
        <v>47823</v>
      </c>
      <c r="K3263" s="1">
        <f>Table2[[#This Row],[Order_Date]]+Table2[[#This Row],[Delivery_Time_Days]]</f>
        <v>47824</v>
      </c>
      <c r="L3263" t="str">
        <f>IF(Table2[[#This Row],[Customer_Age]]&lt;30,"Young",IF(Table2[[#This Row],[Customer_Age]]&lt;45,"Middle Age","Old"))</f>
        <v>Middle Age</v>
      </c>
      <c r="M3263" s="3" t="str">
        <f>IF(Table2[[#This Row],[Delivery_Time_Days]]&gt;=7,Table2[[#This Row],[Customer_Rating]],"")</f>
        <v/>
      </c>
      <c r="N3263" s="3">
        <f>IF(Table2[[#This Row],[Delivery_Time_Days]]&lt;7,Table2[[#This Row],[Customer_Rating]],"")</f>
        <v>1.3</v>
      </c>
    </row>
    <row r="3264" spans="1:14" x14ac:dyDescent="0.3">
      <c r="A3264">
        <v>3263</v>
      </c>
      <c r="B3264">
        <v>49</v>
      </c>
      <c r="C3264" t="s">
        <v>10</v>
      </c>
      <c r="D3264" t="s">
        <v>11</v>
      </c>
      <c r="E3264" t="s">
        <v>12</v>
      </c>
      <c r="F3264" s="2">
        <v>32.18</v>
      </c>
      <c r="G3264">
        <v>2</v>
      </c>
      <c r="H3264" s="3">
        <v>4.5</v>
      </c>
      <c r="I3264" t="s">
        <v>17</v>
      </c>
      <c r="J3264" s="1">
        <v>47824</v>
      </c>
      <c r="K3264" s="1">
        <f>Table2[[#This Row],[Order_Date]]+Table2[[#This Row],[Delivery_Time_Days]]</f>
        <v>47826</v>
      </c>
      <c r="L3264" t="str">
        <f>IF(Table2[[#This Row],[Customer_Age]]&lt;30,"Young",IF(Table2[[#This Row],[Customer_Age]]&lt;45,"Middle Age","Old"))</f>
        <v>Old</v>
      </c>
      <c r="M3264" s="3" t="str">
        <f>IF(Table2[[#This Row],[Delivery_Time_Days]]&gt;=7,Table2[[#This Row],[Customer_Rating]],"")</f>
        <v/>
      </c>
      <c r="N3264" s="3">
        <f>IF(Table2[[#This Row],[Delivery_Time_Days]]&lt;7,Table2[[#This Row],[Customer_Rating]],"")</f>
        <v>4.5</v>
      </c>
    </row>
    <row r="3265" spans="1:14" x14ac:dyDescent="0.3">
      <c r="A3265">
        <v>3264</v>
      </c>
      <c r="B3265">
        <v>61</v>
      </c>
      <c r="C3265" t="s">
        <v>14</v>
      </c>
      <c r="D3265" t="s">
        <v>11</v>
      </c>
      <c r="E3265" t="s">
        <v>19</v>
      </c>
      <c r="F3265" s="2">
        <v>421.08</v>
      </c>
      <c r="G3265">
        <v>9</v>
      </c>
      <c r="H3265" s="3">
        <v>2.8</v>
      </c>
      <c r="I3265" t="s">
        <v>17</v>
      </c>
      <c r="J3265" s="1">
        <v>47825</v>
      </c>
      <c r="K3265" s="1">
        <f>Table2[[#This Row],[Order_Date]]+Table2[[#This Row],[Delivery_Time_Days]]</f>
        <v>47834</v>
      </c>
      <c r="L3265" t="str">
        <f>IF(Table2[[#This Row],[Customer_Age]]&lt;30,"Young",IF(Table2[[#This Row],[Customer_Age]]&lt;45,"Middle Age","Old"))</f>
        <v>Old</v>
      </c>
      <c r="M3265" s="3">
        <f>IF(Table2[[#This Row],[Delivery_Time_Days]]&gt;=7,Table2[[#This Row],[Customer_Rating]],"")</f>
        <v>2.8</v>
      </c>
      <c r="N3265" s="3" t="str">
        <f>IF(Table2[[#This Row],[Delivery_Time_Days]]&lt;7,Table2[[#This Row],[Customer_Rating]],"")</f>
        <v/>
      </c>
    </row>
    <row r="3266" spans="1:14" x14ac:dyDescent="0.3">
      <c r="A3266">
        <v>3265</v>
      </c>
      <c r="B3266">
        <v>27</v>
      </c>
      <c r="C3266" t="s">
        <v>23</v>
      </c>
      <c r="D3266" t="s">
        <v>18</v>
      </c>
      <c r="E3266" t="s">
        <v>16</v>
      </c>
      <c r="F3266" s="2">
        <v>240.01</v>
      </c>
      <c r="G3266">
        <v>14</v>
      </c>
      <c r="H3266" s="3">
        <v>2.7</v>
      </c>
      <c r="I3266" t="s">
        <v>17</v>
      </c>
      <c r="J3266" s="1">
        <v>47826</v>
      </c>
      <c r="K3266" s="1">
        <f>Table2[[#This Row],[Order_Date]]+Table2[[#This Row],[Delivery_Time_Days]]</f>
        <v>47840</v>
      </c>
      <c r="L3266" t="str">
        <f>IF(Table2[[#This Row],[Customer_Age]]&lt;30,"Young",IF(Table2[[#This Row],[Customer_Age]]&lt;45,"Middle Age","Old"))</f>
        <v>Young</v>
      </c>
      <c r="M3266" s="3">
        <f>IF(Table2[[#This Row],[Delivery_Time_Days]]&gt;=7,Table2[[#This Row],[Customer_Rating]],"")</f>
        <v>2.7</v>
      </c>
      <c r="N3266" s="3" t="str">
        <f>IF(Table2[[#This Row],[Delivery_Time_Days]]&lt;7,Table2[[#This Row],[Customer_Rating]],"")</f>
        <v/>
      </c>
    </row>
    <row r="3267" spans="1:14" x14ac:dyDescent="0.3">
      <c r="A3267">
        <v>3266</v>
      </c>
      <c r="B3267">
        <v>52</v>
      </c>
      <c r="C3267" t="s">
        <v>14</v>
      </c>
      <c r="D3267" t="s">
        <v>11</v>
      </c>
      <c r="E3267" t="s">
        <v>24</v>
      </c>
      <c r="F3267" s="2">
        <v>1176.08</v>
      </c>
      <c r="G3267">
        <v>6</v>
      </c>
      <c r="H3267" s="3">
        <v>4</v>
      </c>
      <c r="I3267" t="s">
        <v>13</v>
      </c>
      <c r="J3267" s="1">
        <v>47827</v>
      </c>
      <c r="K3267" s="1">
        <f>Table2[[#This Row],[Order_Date]]+Table2[[#This Row],[Delivery_Time_Days]]</f>
        <v>47833</v>
      </c>
      <c r="L3267" t="str">
        <f>IF(Table2[[#This Row],[Customer_Age]]&lt;30,"Young",IF(Table2[[#This Row],[Customer_Age]]&lt;45,"Middle Age","Old"))</f>
        <v>Old</v>
      </c>
      <c r="M3267" s="3" t="str">
        <f>IF(Table2[[#This Row],[Delivery_Time_Days]]&gt;=7,Table2[[#This Row],[Customer_Rating]],"")</f>
        <v/>
      </c>
      <c r="N3267" s="3">
        <f>IF(Table2[[#This Row],[Delivery_Time_Days]]&lt;7,Table2[[#This Row],[Customer_Rating]],"")</f>
        <v>4</v>
      </c>
    </row>
    <row r="3268" spans="1:14" x14ac:dyDescent="0.3">
      <c r="A3268">
        <v>3267</v>
      </c>
      <c r="B3268">
        <v>52</v>
      </c>
      <c r="C3268" t="s">
        <v>10</v>
      </c>
      <c r="D3268" t="s">
        <v>11</v>
      </c>
      <c r="E3268" t="s">
        <v>16</v>
      </c>
      <c r="F3268" s="2">
        <v>673.77</v>
      </c>
      <c r="G3268">
        <v>13</v>
      </c>
      <c r="H3268" s="3">
        <v>1.5</v>
      </c>
      <c r="I3268" t="s">
        <v>13</v>
      </c>
      <c r="J3268" s="1">
        <v>47828</v>
      </c>
      <c r="K3268" s="1">
        <f>Table2[[#This Row],[Order_Date]]+Table2[[#This Row],[Delivery_Time_Days]]</f>
        <v>47841</v>
      </c>
      <c r="L3268" t="str">
        <f>IF(Table2[[#This Row],[Customer_Age]]&lt;30,"Young",IF(Table2[[#This Row],[Customer_Age]]&lt;45,"Middle Age","Old"))</f>
        <v>Old</v>
      </c>
      <c r="M3268" s="3">
        <f>IF(Table2[[#This Row],[Delivery_Time_Days]]&gt;=7,Table2[[#This Row],[Customer_Rating]],"")</f>
        <v>1.5</v>
      </c>
      <c r="N3268" s="3" t="str">
        <f>IF(Table2[[#This Row],[Delivery_Time_Days]]&lt;7,Table2[[#This Row],[Customer_Rating]],"")</f>
        <v/>
      </c>
    </row>
    <row r="3269" spans="1:14" x14ac:dyDescent="0.3">
      <c r="A3269">
        <v>3268</v>
      </c>
      <c r="B3269">
        <v>54</v>
      </c>
      <c r="C3269" t="s">
        <v>14</v>
      </c>
      <c r="D3269" t="s">
        <v>15</v>
      </c>
      <c r="E3269" t="s">
        <v>21</v>
      </c>
      <c r="F3269" s="2">
        <v>1284.01</v>
      </c>
      <c r="G3269">
        <v>9</v>
      </c>
      <c r="H3269" s="3">
        <v>4.4000000000000004</v>
      </c>
      <c r="I3269" t="s">
        <v>13</v>
      </c>
      <c r="J3269" s="1">
        <v>47829</v>
      </c>
      <c r="K3269" s="1">
        <f>Table2[[#This Row],[Order_Date]]+Table2[[#This Row],[Delivery_Time_Days]]</f>
        <v>47838</v>
      </c>
      <c r="L3269" t="str">
        <f>IF(Table2[[#This Row],[Customer_Age]]&lt;30,"Young",IF(Table2[[#This Row],[Customer_Age]]&lt;45,"Middle Age","Old"))</f>
        <v>Old</v>
      </c>
      <c r="M3269" s="3">
        <f>IF(Table2[[#This Row],[Delivery_Time_Days]]&gt;=7,Table2[[#This Row],[Customer_Rating]],"")</f>
        <v>4.4000000000000004</v>
      </c>
      <c r="N3269" s="3" t="str">
        <f>IF(Table2[[#This Row],[Delivery_Time_Days]]&lt;7,Table2[[#This Row],[Customer_Rating]],"")</f>
        <v/>
      </c>
    </row>
    <row r="3270" spans="1:14" x14ac:dyDescent="0.3">
      <c r="A3270">
        <v>3269</v>
      </c>
      <c r="B3270">
        <v>67</v>
      </c>
      <c r="C3270" t="s">
        <v>14</v>
      </c>
      <c r="D3270" t="s">
        <v>11</v>
      </c>
      <c r="E3270" t="s">
        <v>24</v>
      </c>
      <c r="F3270" s="2">
        <v>824.32</v>
      </c>
      <c r="G3270">
        <v>13</v>
      </c>
      <c r="H3270" s="3">
        <v>2.6</v>
      </c>
      <c r="I3270" t="s">
        <v>13</v>
      </c>
      <c r="J3270" s="1">
        <v>47830</v>
      </c>
      <c r="K3270" s="1">
        <f>Table2[[#This Row],[Order_Date]]+Table2[[#This Row],[Delivery_Time_Days]]</f>
        <v>47843</v>
      </c>
      <c r="L3270" t="str">
        <f>IF(Table2[[#This Row],[Customer_Age]]&lt;30,"Young",IF(Table2[[#This Row],[Customer_Age]]&lt;45,"Middle Age","Old"))</f>
        <v>Old</v>
      </c>
      <c r="M3270" s="3">
        <f>IF(Table2[[#This Row],[Delivery_Time_Days]]&gt;=7,Table2[[#This Row],[Customer_Rating]],"")</f>
        <v>2.6</v>
      </c>
      <c r="N3270" s="3" t="str">
        <f>IF(Table2[[#This Row],[Delivery_Time_Days]]&lt;7,Table2[[#This Row],[Customer_Rating]],"")</f>
        <v/>
      </c>
    </row>
    <row r="3271" spans="1:14" x14ac:dyDescent="0.3">
      <c r="A3271">
        <v>3270</v>
      </c>
      <c r="B3271">
        <v>43</v>
      </c>
      <c r="C3271" t="s">
        <v>23</v>
      </c>
      <c r="D3271" t="s">
        <v>18</v>
      </c>
      <c r="E3271" t="s">
        <v>16</v>
      </c>
      <c r="F3271" s="2">
        <v>1287.06</v>
      </c>
      <c r="G3271">
        <v>7</v>
      </c>
      <c r="H3271" s="3">
        <v>2.2999999999999998</v>
      </c>
      <c r="I3271" t="s">
        <v>17</v>
      </c>
      <c r="J3271" s="1">
        <v>47831</v>
      </c>
      <c r="K3271" s="1">
        <f>Table2[[#This Row],[Order_Date]]+Table2[[#This Row],[Delivery_Time_Days]]</f>
        <v>47838</v>
      </c>
      <c r="L3271" t="str">
        <f>IF(Table2[[#This Row],[Customer_Age]]&lt;30,"Young",IF(Table2[[#This Row],[Customer_Age]]&lt;45,"Middle Age","Old"))</f>
        <v>Middle Age</v>
      </c>
      <c r="M3271" s="3">
        <f>IF(Table2[[#This Row],[Delivery_Time_Days]]&gt;=7,Table2[[#This Row],[Customer_Rating]],"")</f>
        <v>2.2999999999999998</v>
      </c>
      <c r="N3271" s="3" t="str">
        <f>IF(Table2[[#This Row],[Delivery_Time_Days]]&lt;7,Table2[[#This Row],[Customer_Rating]],"")</f>
        <v/>
      </c>
    </row>
    <row r="3272" spans="1:14" x14ac:dyDescent="0.3">
      <c r="A3272">
        <v>3271</v>
      </c>
      <c r="B3272">
        <v>30</v>
      </c>
      <c r="C3272" t="s">
        <v>14</v>
      </c>
      <c r="D3272" t="s">
        <v>25</v>
      </c>
      <c r="E3272" t="s">
        <v>12</v>
      </c>
      <c r="F3272" s="2">
        <v>1159.3699999999999</v>
      </c>
      <c r="G3272">
        <v>13</v>
      </c>
      <c r="H3272" s="3">
        <v>3.7</v>
      </c>
      <c r="I3272" t="s">
        <v>17</v>
      </c>
      <c r="J3272" s="1">
        <v>47832</v>
      </c>
      <c r="K3272" s="1">
        <f>Table2[[#This Row],[Order_Date]]+Table2[[#This Row],[Delivery_Time_Days]]</f>
        <v>47845</v>
      </c>
      <c r="L3272" t="str">
        <f>IF(Table2[[#This Row],[Customer_Age]]&lt;30,"Young",IF(Table2[[#This Row],[Customer_Age]]&lt;45,"Middle Age","Old"))</f>
        <v>Middle Age</v>
      </c>
      <c r="M3272" s="3">
        <f>IF(Table2[[#This Row],[Delivery_Time_Days]]&gt;=7,Table2[[#This Row],[Customer_Rating]],"")</f>
        <v>3.7</v>
      </c>
      <c r="N3272" s="3" t="str">
        <f>IF(Table2[[#This Row],[Delivery_Time_Days]]&lt;7,Table2[[#This Row],[Customer_Rating]],"")</f>
        <v/>
      </c>
    </row>
    <row r="3273" spans="1:14" x14ac:dyDescent="0.3">
      <c r="A3273">
        <v>3272</v>
      </c>
      <c r="B3273">
        <v>66</v>
      </c>
      <c r="C3273" t="s">
        <v>14</v>
      </c>
      <c r="D3273" t="s">
        <v>22</v>
      </c>
      <c r="E3273" t="s">
        <v>24</v>
      </c>
      <c r="F3273" s="2">
        <v>712.8</v>
      </c>
      <c r="G3273">
        <v>5</v>
      </c>
      <c r="H3273" s="3">
        <v>1.9</v>
      </c>
      <c r="I3273" t="s">
        <v>17</v>
      </c>
      <c r="J3273" s="1">
        <v>47833</v>
      </c>
      <c r="K3273" s="1">
        <f>Table2[[#This Row],[Order_Date]]+Table2[[#This Row],[Delivery_Time_Days]]</f>
        <v>47838</v>
      </c>
      <c r="L3273" t="str">
        <f>IF(Table2[[#This Row],[Customer_Age]]&lt;30,"Young",IF(Table2[[#This Row],[Customer_Age]]&lt;45,"Middle Age","Old"))</f>
        <v>Old</v>
      </c>
      <c r="M3273" s="3" t="str">
        <f>IF(Table2[[#This Row],[Delivery_Time_Days]]&gt;=7,Table2[[#This Row],[Customer_Rating]],"")</f>
        <v/>
      </c>
      <c r="N3273" s="3">
        <f>IF(Table2[[#This Row],[Delivery_Time_Days]]&lt;7,Table2[[#This Row],[Customer_Rating]],"")</f>
        <v>1.9</v>
      </c>
    </row>
    <row r="3274" spans="1:14" x14ac:dyDescent="0.3">
      <c r="A3274">
        <v>3273</v>
      </c>
      <c r="B3274">
        <v>32</v>
      </c>
      <c r="C3274" t="s">
        <v>14</v>
      </c>
      <c r="D3274" t="s">
        <v>20</v>
      </c>
      <c r="E3274" t="s">
        <v>21</v>
      </c>
      <c r="F3274" s="2">
        <v>264.56</v>
      </c>
      <c r="G3274">
        <v>13</v>
      </c>
      <c r="H3274" s="3">
        <v>2.8</v>
      </c>
      <c r="I3274" t="s">
        <v>17</v>
      </c>
      <c r="J3274" s="1">
        <v>47834</v>
      </c>
      <c r="K3274" s="1">
        <f>Table2[[#This Row],[Order_Date]]+Table2[[#This Row],[Delivery_Time_Days]]</f>
        <v>47847</v>
      </c>
      <c r="L3274" t="str">
        <f>IF(Table2[[#This Row],[Customer_Age]]&lt;30,"Young",IF(Table2[[#This Row],[Customer_Age]]&lt;45,"Middle Age","Old"))</f>
        <v>Middle Age</v>
      </c>
      <c r="M3274" s="3">
        <f>IF(Table2[[#This Row],[Delivery_Time_Days]]&gt;=7,Table2[[#This Row],[Customer_Rating]],"")</f>
        <v>2.8</v>
      </c>
      <c r="N3274" s="3" t="str">
        <f>IF(Table2[[#This Row],[Delivery_Time_Days]]&lt;7,Table2[[#This Row],[Customer_Rating]],"")</f>
        <v/>
      </c>
    </row>
    <row r="3275" spans="1:14" x14ac:dyDescent="0.3">
      <c r="A3275">
        <v>3274</v>
      </c>
      <c r="B3275">
        <v>68</v>
      </c>
      <c r="C3275" t="s">
        <v>14</v>
      </c>
      <c r="D3275" t="s">
        <v>11</v>
      </c>
      <c r="E3275" t="s">
        <v>16</v>
      </c>
      <c r="F3275" s="2">
        <v>478.25</v>
      </c>
      <c r="G3275">
        <v>9</v>
      </c>
      <c r="H3275" s="3">
        <v>3.9</v>
      </c>
      <c r="I3275" t="s">
        <v>17</v>
      </c>
      <c r="J3275" s="1">
        <v>47835</v>
      </c>
      <c r="K3275" s="1">
        <f>Table2[[#This Row],[Order_Date]]+Table2[[#This Row],[Delivery_Time_Days]]</f>
        <v>47844</v>
      </c>
      <c r="L3275" t="str">
        <f>IF(Table2[[#This Row],[Customer_Age]]&lt;30,"Young",IF(Table2[[#This Row],[Customer_Age]]&lt;45,"Middle Age","Old"))</f>
        <v>Old</v>
      </c>
      <c r="M3275" s="3">
        <f>IF(Table2[[#This Row],[Delivery_Time_Days]]&gt;=7,Table2[[#This Row],[Customer_Rating]],"")</f>
        <v>3.9</v>
      </c>
      <c r="N3275" s="3" t="str">
        <f>IF(Table2[[#This Row],[Delivery_Time_Days]]&lt;7,Table2[[#This Row],[Customer_Rating]],"")</f>
        <v/>
      </c>
    </row>
    <row r="3276" spans="1:14" x14ac:dyDescent="0.3">
      <c r="A3276">
        <v>3275</v>
      </c>
      <c r="B3276">
        <v>49</v>
      </c>
      <c r="C3276" t="s">
        <v>14</v>
      </c>
      <c r="D3276" t="s">
        <v>25</v>
      </c>
      <c r="E3276" t="s">
        <v>12</v>
      </c>
      <c r="F3276" s="2">
        <v>1265.1099999999999</v>
      </c>
      <c r="G3276">
        <v>12</v>
      </c>
      <c r="H3276" s="3">
        <v>3</v>
      </c>
      <c r="I3276" t="s">
        <v>13</v>
      </c>
      <c r="J3276" s="1">
        <v>47836</v>
      </c>
      <c r="K3276" s="1">
        <f>Table2[[#This Row],[Order_Date]]+Table2[[#This Row],[Delivery_Time_Days]]</f>
        <v>47848</v>
      </c>
      <c r="L3276" t="str">
        <f>IF(Table2[[#This Row],[Customer_Age]]&lt;30,"Young",IF(Table2[[#This Row],[Customer_Age]]&lt;45,"Middle Age","Old"))</f>
        <v>Old</v>
      </c>
      <c r="M3276" s="3">
        <f>IF(Table2[[#This Row],[Delivery_Time_Days]]&gt;=7,Table2[[#This Row],[Customer_Rating]],"")</f>
        <v>3</v>
      </c>
      <c r="N3276" s="3" t="str">
        <f>IF(Table2[[#This Row],[Delivery_Time_Days]]&lt;7,Table2[[#This Row],[Customer_Rating]],"")</f>
        <v/>
      </c>
    </row>
    <row r="3277" spans="1:14" x14ac:dyDescent="0.3">
      <c r="A3277">
        <v>3276</v>
      </c>
      <c r="B3277">
        <v>33</v>
      </c>
      <c r="C3277" t="s">
        <v>23</v>
      </c>
      <c r="D3277" t="s">
        <v>18</v>
      </c>
      <c r="E3277" t="s">
        <v>24</v>
      </c>
      <c r="F3277" s="2">
        <v>1183.49</v>
      </c>
      <c r="G3277">
        <v>5</v>
      </c>
      <c r="H3277" s="3">
        <v>1</v>
      </c>
      <c r="I3277" t="s">
        <v>13</v>
      </c>
      <c r="J3277" s="1">
        <v>47837</v>
      </c>
      <c r="K3277" s="1">
        <f>Table2[[#This Row],[Order_Date]]+Table2[[#This Row],[Delivery_Time_Days]]</f>
        <v>47842</v>
      </c>
      <c r="L3277" t="str">
        <f>IF(Table2[[#This Row],[Customer_Age]]&lt;30,"Young",IF(Table2[[#This Row],[Customer_Age]]&lt;45,"Middle Age","Old"))</f>
        <v>Middle Age</v>
      </c>
      <c r="M3277" s="3" t="str">
        <f>IF(Table2[[#This Row],[Delivery_Time_Days]]&gt;=7,Table2[[#This Row],[Customer_Rating]],"")</f>
        <v/>
      </c>
      <c r="N3277" s="3">
        <f>IF(Table2[[#This Row],[Delivery_Time_Days]]&lt;7,Table2[[#This Row],[Customer_Rating]],"")</f>
        <v>1</v>
      </c>
    </row>
    <row r="3278" spans="1:14" x14ac:dyDescent="0.3">
      <c r="A3278">
        <v>3277</v>
      </c>
      <c r="B3278">
        <v>50</v>
      </c>
      <c r="C3278" t="s">
        <v>14</v>
      </c>
      <c r="D3278" t="s">
        <v>15</v>
      </c>
      <c r="E3278" t="s">
        <v>16</v>
      </c>
      <c r="F3278" s="2">
        <v>1162.52</v>
      </c>
      <c r="G3278">
        <v>1</v>
      </c>
      <c r="H3278" s="3">
        <v>4.7</v>
      </c>
      <c r="I3278" t="s">
        <v>13</v>
      </c>
      <c r="J3278" s="1">
        <v>47838</v>
      </c>
      <c r="K3278" s="1">
        <f>Table2[[#This Row],[Order_Date]]+Table2[[#This Row],[Delivery_Time_Days]]</f>
        <v>47839</v>
      </c>
      <c r="L3278" t="str">
        <f>IF(Table2[[#This Row],[Customer_Age]]&lt;30,"Young",IF(Table2[[#This Row],[Customer_Age]]&lt;45,"Middle Age","Old"))</f>
        <v>Old</v>
      </c>
      <c r="M3278" s="3" t="str">
        <f>IF(Table2[[#This Row],[Delivery_Time_Days]]&gt;=7,Table2[[#This Row],[Customer_Rating]],"")</f>
        <v/>
      </c>
      <c r="N3278" s="3">
        <f>IF(Table2[[#This Row],[Delivery_Time_Days]]&lt;7,Table2[[#This Row],[Customer_Rating]],"")</f>
        <v>4.7</v>
      </c>
    </row>
    <row r="3279" spans="1:14" x14ac:dyDescent="0.3">
      <c r="A3279">
        <v>3278</v>
      </c>
      <c r="B3279">
        <v>18</v>
      </c>
      <c r="C3279" t="s">
        <v>10</v>
      </c>
      <c r="D3279" t="s">
        <v>25</v>
      </c>
      <c r="E3279" t="s">
        <v>19</v>
      </c>
      <c r="F3279" s="2">
        <v>869.52</v>
      </c>
      <c r="G3279">
        <v>12</v>
      </c>
      <c r="H3279" s="3">
        <v>2</v>
      </c>
      <c r="I3279" t="s">
        <v>13</v>
      </c>
      <c r="J3279" s="1">
        <v>47839</v>
      </c>
      <c r="K3279" s="1">
        <f>Table2[[#This Row],[Order_Date]]+Table2[[#This Row],[Delivery_Time_Days]]</f>
        <v>47851</v>
      </c>
      <c r="L3279" t="str">
        <f>IF(Table2[[#This Row],[Customer_Age]]&lt;30,"Young",IF(Table2[[#This Row],[Customer_Age]]&lt;45,"Middle Age","Old"))</f>
        <v>Young</v>
      </c>
      <c r="M3279" s="3">
        <f>IF(Table2[[#This Row],[Delivery_Time_Days]]&gt;=7,Table2[[#This Row],[Customer_Rating]],"")</f>
        <v>2</v>
      </c>
      <c r="N3279" s="3" t="str">
        <f>IF(Table2[[#This Row],[Delivery_Time_Days]]&lt;7,Table2[[#This Row],[Customer_Rating]],"")</f>
        <v/>
      </c>
    </row>
    <row r="3280" spans="1:14" x14ac:dyDescent="0.3">
      <c r="A3280">
        <v>3279</v>
      </c>
      <c r="B3280">
        <v>40</v>
      </c>
      <c r="C3280" t="s">
        <v>23</v>
      </c>
      <c r="D3280" t="s">
        <v>25</v>
      </c>
      <c r="E3280" t="s">
        <v>12</v>
      </c>
      <c r="F3280" s="2">
        <v>892.5</v>
      </c>
      <c r="G3280">
        <v>1</v>
      </c>
      <c r="H3280" s="3">
        <v>3.2</v>
      </c>
      <c r="I3280" t="s">
        <v>13</v>
      </c>
      <c r="J3280" s="1">
        <v>47840</v>
      </c>
      <c r="K3280" s="1">
        <f>Table2[[#This Row],[Order_Date]]+Table2[[#This Row],[Delivery_Time_Days]]</f>
        <v>47841</v>
      </c>
      <c r="L3280" t="str">
        <f>IF(Table2[[#This Row],[Customer_Age]]&lt;30,"Young",IF(Table2[[#This Row],[Customer_Age]]&lt;45,"Middle Age","Old"))</f>
        <v>Middle Age</v>
      </c>
      <c r="M3280" s="3" t="str">
        <f>IF(Table2[[#This Row],[Delivery_Time_Days]]&gt;=7,Table2[[#This Row],[Customer_Rating]],"")</f>
        <v/>
      </c>
      <c r="N3280" s="3">
        <f>IF(Table2[[#This Row],[Delivery_Time_Days]]&lt;7,Table2[[#This Row],[Customer_Rating]],"")</f>
        <v>3.2</v>
      </c>
    </row>
    <row r="3281" spans="1:14" x14ac:dyDescent="0.3">
      <c r="A3281">
        <v>3280</v>
      </c>
      <c r="B3281">
        <v>20</v>
      </c>
      <c r="C3281" t="s">
        <v>10</v>
      </c>
      <c r="D3281" t="s">
        <v>25</v>
      </c>
      <c r="E3281" t="s">
        <v>19</v>
      </c>
      <c r="F3281" s="2">
        <v>521.01</v>
      </c>
      <c r="G3281">
        <v>11</v>
      </c>
      <c r="H3281" s="3">
        <v>3.6</v>
      </c>
      <c r="I3281" t="s">
        <v>13</v>
      </c>
      <c r="J3281" s="1">
        <v>47841</v>
      </c>
      <c r="K3281" s="1">
        <f>Table2[[#This Row],[Order_Date]]+Table2[[#This Row],[Delivery_Time_Days]]</f>
        <v>47852</v>
      </c>
      <c r="L3281" t="str">
        <f>IF(Table2[[#This Row],[Customer_Age]]&lt;30,"Young",IF(Table2[[#This Row],[Customer_Age]]&lt;45,"Middle Age","Old"))</f>
        <v>Young</v>
      </c>
      <c r="M3281" s="3">
        <f>IF(Table2[[#This Row],[Delivery_Time_Days]]&gt;=7,Table2[[#This Row],[Customer_Rating]],"")</f>
        <v>3.6</v>
      </c>
      <c r="N3281" s="3" t="str">
        <f>IF(Table2[[#This Row],[Delivery_Time_Days]]&lt;7,Table2[[#This Row],[Customer_Rating]],"")</f>
        <v/>
      </c>
    </row>
    <row r="3282" spans="1:14" x14ac:dyDescent="0.3">
      <c r="A3282">
        <v>3281</v>
      </c>
      <c r="B3282">
        <v>35</v>
      </c>
      <c r="C3282" t="s">
        <v>23</v>
      </c>
      <c r="D3282" t="s">
        <v>18</v>
      </c>
      <c r="E3282" t="s">
        <v>21</v>
      </c>
      <c r="F3282" s="2">
        <v>943.29</v>
      </c>
      <c r="G3282">
        <v>1</v>
      </c>
      <c r="H3282" s="3">
        <v>1.7</v>
      </c>
      <c r="I3282" t="s">
        <v>17</v>
      </c>
      <c r="J3282" s="1">
        <v>47842</v>
      </c>
      <c r="K3282" s="1">
        <f>Table2[[#This Row],[Order_Date]]+Table2[[#This Row],[Delivery_Time_Days]]</f>
        <v>47843</v>
      </c>
      <c r="L3282" t="str">
        <f>IF(Table2[[#This Row],[Customer_Age]]&lt;30,"Young",IF(Table2[[#This Row],[Customer_Age]]&lt;45,"Middle Age","Old"))</f>
        <v>Middle Age</v>
      </c>
      <c r="M3282" s="3" t="str">
        <f>IF(Table2[[#This Row],[Delivery_Time_Days]]&gt;=7,Table2[[#This Row],[Customer_Rating]],"")</f>
        <v/>
      </c>
      <c r="N3282" s="3">
        <f>IF(Table2[[#This Row],[Delivery_Time_Days]]&lt;7,Table2[[#This Row],[Customer_Rating]],"")</f>
        <v>1.7</v>
      </c>
    </row>
    <row r="3283" spans="1:14" x14ac:dyDescent="0.3">
      <c r="A3283">
        <v>3282</v>
      </c>
      <c r="B3283">
        <v>64</v>
      </c>
      <c r="C3283" t="s">
        <v>10</v>
      </c>
      <c r="D3283" t="s">
        <v>18</v>
      </c>
      <c r="E3283" t="s">
        <v>24</v>
      </c>
      <c r="F3283" s="2">
        <v>94.88</v>
      </c>
      <c r="G3283">
        <v>10</v>
      </c>
      <c r="H3283" s="3">
        <v>4.4000000000000004</v>
      </c>
      <c r="I3283" t="s">
        <v>17</v>
      </c>
      <c r="J3283" s="1">
        <v>47843</v>
      </c>
      <c r="K3283" s="1">
        <f>Table2[[#This Row],[Order_Date]]+Table2[[#This Row],[Delivery_Time_Days]]</f>
        <v>47853</v>
      </c>
      <c r="L3283" t="str">
        <f>IF(Table2[[#This Row],[Customer_Age]]&lt;30,"Young",IF(Table2[[#This Row],[Customer_Age]]&lt;45,"Middle Age","Old"))</f>
        <v>Old</v>
      </c>
      <c r="M3283" s="3">
        <f>IF(Table2[[#This Row],[Delivery_Time_Days]]&gt;=7,Table2[[#This Row],[Customer_Rating]],"")</f>
        <v>4.4000000000000004</v>
      </c>
      <c r="N3283" s="3" t="str">
        <f>IF(Table2[[#This Row],[Delivery_Time_Days]]&lt;7,Table2[[#This Row],[Customer_Rating]],"")</f>
        <v/>
      </c>
    </row>
    <row r="3284" spans="1:14" x14ac:dyDescent="0.3">
      <c r="A3284">
        <v>3283</v>
      </c>
      <c r="B3284">
        <v>69</v>
      </c>
      <c r="C3284" t="s">
        <v>23</v>
      </c>
      <c r="D3284" t="s">
        <v>25</v>
      </c>
      <c r="E3284" t="s">
        <v>12</v>
      </c>
      <c r="F3284" s="2">
        <v>1437.84</v>
      </c>
      <c r="G3284">
        <v>1</v>
      </c>
      <c r="H3284" s="3">
        <v>4.5</v>
      </c>
      <c r="I3284" t="s">
        <v>17</v>
      </c>
      <c r="J3284" s="1">
        <v>47844</v>
      </c>
      <c r="K3284" s="1">
        <f>Table2[[#This Row],[Order_Date]]+Table2[[#This Row],[Delivery_Time_Days]]</f>
        <v>47845</v>
      </c>
      <c r="L3284" t="str">
        <f>IF(Table2[[#This Row],[Customer_Age]]&lt;30,"Young",IF(Table2[[#This Row],[Customer_Age]]&lt;45,"Middle Age","Old"))</f>
        <v>Old</v>
      </c>
      <c r="M3284" s="3" t="str">
        <f>IF(Table2[[#This Row],[Delivery_Time_Days]]&gt;=7,Table2[[#This Row],[Customer_Rating]],"")</f>
        <v/>
      </c>
      <c r="N3284" s="3">
        <f>IF(Table2[[#This Row],[Delivery_Time_Days]]&lt;7,Table2[[#This Row],[Customer_Rating]],"")</f>
        <v>4.5</v>
      </c>
    </row>
    <row r="3285" spans="1:14" x14ac:dyDescent="0.3">
      <c r="A3285">
        <v>3284</v>
      </c>
      <c r="B3285">
        <v>26</v>
      </c>
      <c r="C3285" t="s">
        <v>10</v>
      </c>
      <c r="D3285" t="s">
        <v>15</v>
      </c>
      <c r="E3285" t="s">
        <v>24</v>
      </c>
      <c r="F3285" s="2">
        <v>260.11</v>
      </c>
      <c r="G3285">
        <v>13</v>
      </c>
      <c r="H3285" s="3">
        <v>2.1</v>
      </c>
      <c r="I3285" t="s">
        <v>17</v>
      </c>
      <c r="J3285" s="1">
        <v>47845</v>
      </c>
      <c r="K3285" s="1">
        <f>Table2[[#This Row],[Order_Date]]+Table2[[#This Row],[Delivery_Time_Days]]</f>
        <v>47858</v>
      </c>
      <c r="L3285" t="str">
        <f>IF(Table2[[#This Row],[Customer_Age]]&lt;30,"Young",IF(Table2[[#This Row],[Customer_Age]]&lt;45,"Middle Age","Old"))</f>
        <v>Young</v>
      </c>
      <c r="M3285" s="3">
        <f>IF(Table2[[#This Row],[Delivery_Time_Days]]&gt;=7,Table2[[#This Row],[Customer_Rating]],"")</f>
        <v>2.1</v>
      </c>
      <c r="N3285" s="3" t="str">
        <f>IF(Table2[[#This Row],[Delivery_Time_Days]]&lt;7,Table2[[#This Row],[Customer_Rating]],"")</f>
        <v/>
      </c>
    </row>
    <row r="3286" spans="1:14" x14ac:dyDescent="0.3">
      <c r="A3286">
        <v>3285</v>
      </c>
      <c r="B3286">
        <v>67</v>
      </c>
      <c r="C3286" t="s">
        <v>23</v>
      </c>
      <c r="D3286" t="s">
        <v>25</v>
      </c>
      <c r="E3286" t="s">
        <v>24</v>
      </c>
      <c r="F3286" s="2">
        <v>1469.3</v>
      </c>
      <c r="G3286">
        <v>5</v>
      </c>
      <c r="H3286" s="3">
        <v>1.8</v>
      </c>
      <c r="I3286" t="s">
        <v>17</v>
      </c>
      <c r="J3286" s="1">
        <v>47846</v>
      </c>
      <c r="K3286" s="1">
        <f>Table2[[#This Row],[Order_Date]]+Table2[[#This Row],[Delivery_Time_Days]]</f>
        <v>47851</v>
      </c>
      <c r="L3286" t="str">
        <f>IF(Table2[[#This Row],[Customer_Age]]&lt;30,"Young",IF(Table2[[#This Row],[Customer_Age]]&lt;45,"Middle Age","Old"))</f>
        <v>Old</v>
      </c>
      <c r="M3286" s="3" t="str">
        <f>IF(Table2[[#This Row],[Delivery_Time_Days]]&gt;=7,Table2[[#This Row],[Customer_Rating]],"")</f>
        <v/>
      </c>
      <c r="N3286" s="3">
        <f>IF(Table2[[#This Row],[Delivery_Time_Days]]&lt;7,Table2[[#This Row],[Customer_Rating]],"")</f>
        <v>1.8</v>
      </c>
    </row>
    <row r="3287" spans="1:14" x14ac:dyDescent="0.3">
      <c r="A3287">
        <v>3286</v>
      </c>
      <c r="B3287">
        <v>25</v>
      </c>
      <c r="C3287" t="s">
        <v>23</v>
      </c>
      <c r="D3287" t="s">
        <v>11</v>
      </c>
      <c r="E3287" t="s">
        <v>24</v>
      </c>
      <c r="F3287" s="2">
        <v>344.42</v>
      </c>
      <c r="G3287">
        <v>1</v>
      </c>
      <c r="H3287" s="3">
        <v>3.2</v>
      </c>
      <c r="I3287" t="s">
        <v>17</v>
      </c>
      <c r="J3287" s="1">
        <v>47847</v>
      </c>
      <c r="K3287" s="1">
        <f>Table2[[#This Row],[Order_Date]]+Table2[[#This Row],[Delivery_Time_Days]]</f>
        <v>47848</v>
      </c>
      <c r="L3287" t="str">
        <f>IF(Table2[[#This Row],[Customer_Age]]&lt;30,"Young",IF(Table2[[#This Row],[Customer_Age]]&lt;45,"Middle Age","Old"))</f>
        <v>Young</v>
      </c>
      <c r="M3287" s="3" t="str">
        <f>IF(Table2[[#This Row],[Delivery_Time_Days]]&gt;=7,Table2[[#This Row],[Customer_Rating]],"")</f>
        <v/>
      </c>
      <c r="N3287" s="3">
        <f>IF(Table2[[#This Row],[Delivery_Time_Days]]&lt;7,Table2[[#This Row],[Customer_Rating]],"")</f>
        <v>3.2</v>
      </c>
    </row>
    <row r="3288" spans="1:14" x14ac:dyDescent="0.3">
      <c r="A3288">
        <v>3287</v>
      </c>
      <c r="B3288">
        <v>62</v>
      </c>
      <c r="C3288" t="s">
        <v>10</v>
      </c>
      <c r="D3288" t="s">
        <v>11</v>
      </c>
      <c r="E3288" t="s">
        <v>24</v>
      </c>
      <c r="F3288" s="2">
        <v>483.51</v>
      </c>
      <c r="G3288">
        <v>4</v>
      </c>
      <c r="H3288" s="3">
        <v>4.9000000000000004</v>
      </c>
      <c r="I3288" t="s">
        <v>17</v>
      </c>
      <c r="J3288" s="1">
        <v>47848</v>
      </c>
      <c r="K3288" s="1">
        <f>Table2[[#This Row],[Order_Date]]+Table2[[#This Row],[Delivery_Time_Days]]</f>
        <v>47852</v>
      </c>
      <c r="L3288" t="str">
        <f>IF(Table2[[#This Row],[Customer_Age]]&lt;30,"Young",IF(Table2[[#This Row],[Customer_Age]]&lt;45,"Middle Age","Old"))</f>
        <v>Old</v>
      </c>
      <c r="M3288" s="3" t="str">
        <f>IF(Table2[[#This Row],[Delivery_Time_Days]]&gt;=7,Table2[[#This Row],[Customer_Rating]],"")</f>
        <v/>
      </c>
      <c r="N3288" s="3">
        <f>IF(Table2[[#This Row],[Delivery_Time_Days]]&lt;7,Table2[[#This Row],[Customer_Rating]],"")</f>
        <v>4.9000000000000004</v>
      </c>
    </row>
    <row r="3289" spans="1:14" x14ac:dyDescent="0.3">
      <c r="A3289">
        <v>3288</v>
      </c>
      <c r="B3289">
        <v>68</v>
      </c>
      <c r="C3289" t="s">
        <v>10</v>
      </c>
      <c r="D3289" t="s">
        <v>22</v>
      </c>
      <c r="E3289" t="s">
        <v>24</v>
      </c>
      <c r="F3289" s="2">
        <v>278.68</v>
      </c>
      <c r="G3289">
        <v>4</v>
      </c>
      <c r="H3289" s="3">
        <v>3.3</v>
      </c>
      <c r="I3289" t="s">
        <v>13</v>
      </c>
      <c r="J3289" s="1">
        <v>47849</v>
      </c>
      <c r="K3289" s="1">
        <f>Table2[[#This Row],[Order_Date]]+Table2[[#This Row],[Delivery_Time_Days]]</f>
        <v>47853</v>
      </c>
      <c r="L3289" t="str">
        <f>IF(Table2[[#This Row],[Customer_Age]]&lt;30,"Young",IF(Table2[[#This Row],[Customer_Age]]&lt;45,"Middle Age","Old"))</f>
        <v>Old</v>
      </c>
      <c r="M3289" s="3" t="str">
        <f>IF(Table2[[#This Row],[Delivery_Time_Days]]&gt;=7,Table2[[#This Row],[Customer_Rating]],"")</f>
        <v/>
      </c>
      <c r="N3289" s="3">
        <f>IF(Table2[[#This Row],[Delivery_Time_Days]]&lt;7,Table2[[#This Row],[Customer_Rating]],"")</f>
        <v>3.3</v>
      </c>
    </row>
    <row r="3290" spans="1:14" x14ac:dyDescent="0.3">
      <c r="A3290">
        <v>3289</v>
      </c>
      <c r="B3290">
        <v>56</v>
      </c>
      <c r="C3290" t="s">
        <v>14</v>
      </c>
      <c r="D3290" t="s">
        <v>22</v>
      </c>
      <c r="E3290" t="s">
        <v>16</v>
      </c>
      <c r="F3290" s="2">
        <v>885.47</v>
      </c>
      <c r="G3290">
        <v>9</v>
      </c>
      <c r="H3290" s="3">
        <v>2.6</v>
      </c>
      <c r="I3290" t="s">
        <v>13</v>
      </c>
      <c r="J3290" s="1">
        <v>47850</v>
      </c>
      <c r="K3290" s="1">
        <f>Table2[[#This Row],[Order_Date]]+Table2[[#This Row],[Delivery_Time_Days]]</f>
        <v>47859</v>
      </c>
      <c r="L3290" t="str">
        <f>IF(Table2[[#This Row],[Customer_Age]]&lt;30,"Young",IF(Table2[[#This Row],[Customer_Age]]&lt;45,"Middle Age","Old"))</f>
        <v>Old</v>
      </c>
      <c r="M3290" s="3">
        <f>IF(Table2[[#This Row],[Delivery_Time_Days]]&gt;=7,Table2[[#This Row],[Customer_Rating]],"")</f>
        <v>2.6</v>
      </c>
      <c r="N3290" s="3" t="str">
        <f>IF(Table2[[#This Row],[Delivery_Time_Days]]&lt;7,Table2[[#This Row],[Customer_Rating]],"")</f>
        <v/>
      </c>
    </row>
    <row r="3291" spans="1:14" x14ac:dyDescent="0.3">
      <c r="A3291">
        <v>3290</v>
      </c>
      <c r="B3291">
        <v>58</v>
      </c>
      <c r="C3291" t="s">
        <v>14</v>
      </c>
      <c r="D3291" t="s">
        <v>15</v>
      </c>
      <c r="E3291" t="s">
        <v>16</v>
      </c>
      <c r="F3291" s="2">
        <v>1133.29</v>
      </c>
      <c r="G3291">
        <v>6</v>
      </c>
      <c r="H3291" s="3">
        <v>4.7</v>
      </c>
      <c r="I3291" t="s">
        <v>17</v>
      </c>
      <c r="J3291" s="1">
        <v>47851</v>
      </c>
      <c r="K3291" s="1">
        <f>Table2[[#This Row],[Order_Date]]+Table2[[#This Row],[Delivery_Time_Days]]</f>
        <v>47857</v>
      </c>
      <c r="L3291" t="str">
        <f>IF(Table2[[#This Row],[Customer_Age]]&lt;30,"Young",IF(Table2[[#This Row],[Customer_Age]]&lt;45,"Middle Age","Old"))</f>
        <v>Old</v>
      </c>
      <c r="M3291" s="3" t="str">
        <f>IF(Table2[[#This Row],[Delivery_Time_Days]]&gt;=7,Table2[[#This Row],[Customer_Rating]],"")</f>
        <v/>
      </c>
      <c r="N3291" s="3">
        <f>IF(Table2[[#This Row],[Delivery_Time_Days]]&lt;7,Table2[[#This Row],[Customer_Rating]],"")</f>
        <v>4.7</v>
      </c>
    </row>
    <row r="3292" spans="1:14" x14ac:dyDescent="0.3">
      <c r="A3292">
        <v>3291</v>
      </c>
      <c r="B3292">
        <v>68</v>
      </c>
      <c r="C3292" t="s">
        <v>14</v>
      </c>
      <c r="D3292" t="s">
        <v>18</v>
      </c>
      <c r="E3292" t="s">
        <v>24</v>
      </c>
      <c r="F3292" s="2">
        <v>1490.53</v>
      </c>
      <c r="G3292">
        <v>10</v>
      </c>
      <c r="H3292" s="3">
        <v>4.5</v>
      </c>
      <c r="I3292" t="s">
        <v>13</v>
      </c>
      <c r="J3292" s="1">
        <v>47852</v>
      </c>
      <c r="K3292" s="1">
        <f>Table2[[#This Row],[Order_Date]]+Table2[[#This Row],[Delivery_Time_Days]]</f>
        <v>47862</v>
      </c>
      <c r="L3292" t="str">
        <f>IF(Table2[[#This Row],[Customer_Age]]&lt;30,"Young",IF(Table2[[#This Row],[Customer_Age]]&lt;45,"Middle Age","Old"))</f>
        <v>Old</v>
      </c>
      <c r="M3292" s="3">
        <f>IF(Table2[[#This Row],[Delivery_Time_Days]]&gt;=7,Table2[[#This Row],[Customer_Rating]],"")</f>
        <v>4.5</v>
      </c>
      <c r="N3292" s="3" t="str">
        <f>IF(Table2[[#This Row],[Delivery_Time_Days]]&lt;7,Table2[[#This Row],[Customer_Rating]],"")</f>
        <v/>
      </c>
    </row>
    <row r="3293" spans="1:14" x14ac:dyDescent="0.3">
      <c r="A3293">
        <v>3292</v>
      </c>
      <c r="B3293">
        <v>55</v>
      </c>
      <c r="C3293" t="s">
        <v>14</v>
      </c>
      <c r="D3293" t="s">
        <v>15</v>
      </c>
      <c r="E3293" t="s">
        <v>16</v>
      </c>
      <c r="F3293" s="2">
        <v>312.13</v>
      </c>
      <c r="G3293">
        <v>3</v>
      </c>
      <c r="H3293" s="3">
        <v>1.6</v>
      </c>
      <c r="I3293" t="s">
        <v>13</v>
      </c>
      <c r="J3293" s="1">
        <v>47853</v>
      </c>
      <c r="K3293" s="1">
        <f>Table2[[#This Row],[Order_Date]]+Table2[[#This Row],[Delivery_Time_Days]]</f>
        <v>47856</v>
      </c>
      <c r="L3293" t="str">
        <f>IF(Table2[[#This Row],[Customer_Age]]&lt;30,"Young",IF(Table2[[#This Row],[Customer_Age]]&lt;45,"Middle Age","Old"))</f>
        <v>Old</v>
      </c>
      <c r="M3293" s="3" t="str">
        <f>IF(Table2[[#This Row],[Delivery_Time_Days]]&gt;=7,Table2[[#This Row],[Customer_Rating]],"")</f>
        <v/>
      </c>
      <c r="N3293" s="3">
        <f>IF(Table2[[#This Row],[Delivery_Time_Days]]&lt;7,Table2[[#This Row],[Customer_Rating]],"")</f>
        <v>1.6</v>
      </c>
    </row>
    <row r="3294" spans="1:14" x14ac:dyDescent="0.3">
      <c r="A3294">
        <v>3293</v>
      </c>
      <c r="B3294">
        <v>46</v>
      </c>
      <c r="C3294" t="s">
        <v>10</v>
      </c>
      <c r="D3294" t="s">
        <v>11</v>
      </c>
      <c r="E3294" t="s">
        <v>19</v>
      </c>
      <c r="F3294" s="2">
        <v>1049.25</v>
      </c>
      <c r="G3294">
        <v>2</v>
      </c>
      <c r="H3294" s="3">
        <v>2</v>
      </c>
      <c r="I3294" t="s">
        <v>13</v>
      </c>
      <c r="J3294" s="1">
        <v>47854</v>
      </c>
      <c r="K3294" s="1">
        <f>Table2[[#This Row],[Order_Date]]+Table2[[#This Row],[Delivery_Time_Days]]</f>
        <v>47856</v>
      </c>
      <c r="L3294" t="str">
        <f>IF(Table2[[#This Row],[Customer_Age]]&lt;30,"Young",IF(Table2[[#This Row],[Customer_Age]]&lt;45,"Middle Age","Old"))</f>
        <v>Old</v>
      </c>
      <c r="M3294" s="3" t="str">
        <f>IF(Table2[[#This Row],[Delivery_Time_Days]]&gt;=7,Table2[[#This Row],[Customer_Rating]],"")</f>
        <v/>
      </c>
      <c r="N3294" s="3">
        <f>IF(Table2[[#This Row],[Delivery_Time_Days]]&lt;7,Table2[[#This Row],[Customer_Rating]],"")</f>
        <v>2</v>
      </c>
    </row>
    <row r="3295" spans="1:14" x14ac:dyDescent="0.3">
      <c r="A3295">
        <v>3294</v>
      </c>
      <c r="B3295">
        <v>62</v>
      </c>
      <c r="C3295" t="s">
        <v>14</v>
      </c>
      <c r="D3295" t="s">
        <v>11</v>
      </c>
      <c r="E3295" t="s">
        <v>21</v>
      </c>
      <c r="F3295" s="2">
        <v>775.88</v>
      </c>
      <c r="G3295">
        <v>4</v>
      </c>
      <c r="H3295" s="3">
        <v>2.6</v>
      </c>
      <c r="I3295" t="s">
        <v>13</v>
      </c>
      <c r="J3295" s="1">
        <v>47855</v>
      </c>
      <c r="K3295" s="1">
        <f>Table2[[#This Row],[Order_Date]]+Table2[[#This Row],[Delivery_Time_Days]]</f>
        <v>47859</v>
      </c>
      <c r="L3295" t="str">
        <f>IF(Table2[[#This Row],[Customer_Age]]&lt;30,"Young",IF(Table2[[#This Row],[Customer_Age]]&lt;45,"Middle Age","Old"))</f>
        <v>Old</v>
      </c>
      <c r="M3295" s="3" t="str">
        <f>IF(Table2[[#This Row],[Delivery_Time_Days]]&gt;=7,Table2[[#This Row],[Customer_Rating]],"")</f>
        <v/>
      </c>
      <c r="N3295" s="3">
        <f>IF(Table2[[#This Row],[Delivery_Time_Days]]&lt;7,Table2[[#This Row],[Customer_Rating]],"")</f>
        <v>2.6</v>
      </c>
    </row>
    <row r="3296" spans="1:14" x14ac:dyDescent="0.3">
      <c r="A3296">
        <v>3295</v>
      </c>
      <c r="B3296">
        <v>29</v>
      </c>
      <c r="C3296" t="s">
        <v>23</v>
      </c>
      <c r="D3296" t="s">
        <v>20</v>
      </c>
      <c r="E3296" t="s">
        <v>21</v>
      </c>
      <c r="F3296" s="2">
        <v>630.75</v>
      </c>
      <c r="G3296">
        <v>13</v>
      </c>
      <c r="H3296" s="3">
        <v>1.1000000000000001</v>
      </c>
      <c r="I3296" t="s">
        <v>17</v>
      </c>
      <c r="J3296" s="1">
        <v>47856</v>
      </c>
      <c r="K3296" s="1">
        <f>Table2[[#This Row],[Order_Date]]+Table2[[#This Row],[Delivery_Time_Days]]</f>
        <v>47869</v>
      </c>
      <c r="L3296" t="str">
        <f>IF(Table2[[#This Row],[Customer_Age]]&lt;30,"Young",IF(Table2[[#This Row],[Customer_Age]]&lt;45,"Middle Age","Old"))</f>
        <v>Young</v>
      </c>
      <c r="M3296" s="3">
        <f>IF(Table2[[#This Row],[Delivery_Time_Days]]&gt;=7,Table2[[#This Row],[Customer_Rating]],"")</f>
        <v>1.1000000000000001</v>
      </c>
      <c r="N3296" s="3" t="str">
        <f>IF(Table2[[#This Row],[Delivery_Time_Days]]&lt;7,Table2[[#This Row],[Customer_Rating]],"")</f>
        <v/>
      </c>
    </row>
    <row r="3297" spans="1:14" x14ac:dyDescent="0.3">
      <c r="A3297">
        <v>3296</v>
      </c>
      <c r="B3297">
        <v>61</v>
      </c>
      <c r="C3297" t="s">
        <v>10</v>
      </c>
      <c r="D3297" t="s">
        <v>22</v>
      </c>
      <c r="E3297" t="s">
        <v>21</v>
      </c>
      <c r="F3297" s="2">
        <v>801.51</v>
      </c>
      <c r="G3297">
        <v>5</v>
      </c>
      <c r="H3297" s="3">
        <v>2.9</v>
      </c>
      <c r="I3297" t="s">
        <v>17</v>
      </c>
      <c r="J3297" s="1">
        <v>47857</v>
      </c>
      <c r="K3297" s="1">
        <f>Table2[[#This Row],[Order_Date]]+Table2[[#This Row],[Delivery_Time_Days]]</f>
        <v>47862</v>
      </c>
      <c r="L3297" t="str">
        <f>IF(Table2[[#This Row],[Customer_Age]]&lt;30,"Young",IF(Table2[[#This Row],[Customer_Age]]&lt;45,"Middle Age","Old"))</f>
        <v>Old</v>
      </c>
      <c r="M3297" s="3" t="str">
        <f>IF(Table2[[#This Row],[Delivery_Time_Days]]&gt;=7,Table2[[#This Row],[Customer_Rating]],"")</f>
        <v/>
      </c>
      <c r="N3297" s="3">
        <f>IF(Table2[[#This Row],[Delivery_Time_Days]]&lt;7,Table2[[#This Row],[Customer_Rating]],"")</f>
        <v>2.9</v>
      </c>
    </row>
    <row r="3298" spans="1:14" x14ac:dyDescent="0.3">
      <c r="A3298">
        <v>3297</v>
      </c>
      <c r="B3298">
        <v>54</v>
      </c>
      <c r="C3298" t="s">
        <v>14</v>
      </c>
      <c r="D3298" t="s">
        <v>18</v>
      </c>
      <c r="E3298" t="s">
        <v>19</v>
      </c>
      <c r="F3298" s="2">
        <v>422.6</v>
      </c>
      <c r="G3298">
        <v>12</v>
      </c>
      <c r="H3298" s="3">
        <v>4.2</v>
      </c>
      <c r="I3298" t="s">
        <v>13</v>
      </c>
      <c r="J3298" s="1">
        <v>47858</v>
      </c>
      <c r="K3298" s="1">
        <f>Table2[[#This Row],[Order_Date]]+Table2[[#This Row],[Delivery_Time_Days]]</f>
        <v>47870</v>
      </c>
      <c r="L3298" t="str">
        <f>IF(Table2[[#This Row],[Customer_Age]]&lt;30,"Young",IF(Table2[[#This Row],[Customer_Age]]&lt;45,"Middle Age","Old"))</f>
        <v>Old</v>
      </c>
      <c r="M3298" s="3">
        <f>IF(Table2[[#This Row],[Delivery_Time_Days]]&gt;=7,Table2[[#This Row],[Customer_Rating]],"")</f>
        <v>4.2</v>
      </c>
      <c r="N3298" s="3" t="str">
        <f>IF(Table2[[#This Row],[Delivery_Time_Days]]&lt;7,Table2[[#This Row],[Customer_Rating]],"")</f>
        <v/>
      </c>
    </row>
    <row r="3299" spans="1:14" x14ac:dyDescent="0.3">
      <c r="A3299">
        <v>3298</v>
      </c>
      <c r="B3299">
        <v>55</v>
      </c>
      <c r="C3299" t="s">
        <v>14</v>
      </c>
      <c r="D3299" t="s">
        <v>20</v>
      </c>
      <c r="E3299" t="s">
        <v>19</v>
      </c>
      <c r="F3299" s="2">
        <v>413.3</v>
      </c>
      <c r="G3299">
        <v>4</v>
      </c>
      <c r="H3299" s="3">
        <v>3.6</v>
      </c>
      <c r="I3299" t="s">
        <v>13</v>
      </c>
      <c r="J3299" s="1">
        <v>47859</v>
      </c>
      <c r="K3299" s="1">
        <f>Table2[[#This Row],[Order_Date]]+Table2[[#This Row],[Delivery_Time_Days]]</f>
        <v>47863</v>
      </c>
      <c r="L3299" t="str">
        <f>IF(Table2[[#This Row],[Customer_Age]]&lt;30,"Young",IF(Table2[[#This Row],[Customer_Age]]&lt;45,"Middle Age","Old"))</f>
        <v>Old</v>
      </c>
      <c r="M3299" s="3" t="str">
        <f>IF(Table2[[#This Row],[Delivery_Time_Days]]&gt;=7,Table2[[#This Row],[Customer_Rating]],"")</f>
        <v/>
      </c>
      <c r="N3299" s="3">
        <f>IF(Table2[[#This Row],[Delivery_Time_Days]]&lt;7,Table2[[#This Row],[Customer_Rating]],"")</f>
        <v>3.6</v>
      </c>
    </row>
    <row r="3300" spans="1:14" x14ac:dyDescent="0.3">
      <c r="A3300">
        <v>3299</v>
      </c>
      <c r="B3300">
        <v>21</v>
      </c>
      <c r="C3300" t="s">
        <v>23</v>
      </c>
      <c r="D3300" t="s">
        <v>25</v>
      </c>
      <c r="E3300" t="s">
        <v>19</v>
      </c>
      <c r="F3300" s="2">
        <v>853.06</v>
      </c>
      <c r="G3300">
        <v>10</v>
      </c>
      <c r="H3300" s="3">
        <v>4.3</v>
      </c>
      <c r="I3300" t="s">
        <v>17</v>
      </c>
      <c r="J3300" s="1">
        <v>47860</v>
      </c>
      <c r="K3300" s="1">
        <f>Table2[[#This Row],[Order_Date]]+Table2[[#This Row],[Delivery_Time_Days]]</f>
        <v>47870</v>
      </c>
      <c r="L3300" t="str">
        <f>IF(Table2[[#This Row],[Customer_Age]]&lt;30,"Young",IF(Table2[[#This Row],[Customer_Age]]&lt;45,"Middle Age","Old"))</f>
        <v>Young</v>
      </c>
      <c r="M3300" s="3">
        <f>IF(Table2[[#This Row],[Delivery_Time_Days]]&gt;=7,Table2[[#This Row],[Customer_Rating]],"")</f>
        <v>4.3</v>
      </c>
      <c r="N3300" s="3" t="str">
        <f>IF(Table2[[#This Row],[Delivery_Time_Days]]&lt;7,Table2[[#This Row],[Customer_Rating]],"")</f>
        <v/>
      </c>
    </row>
    <row r="3301" spans="1:14" x14ac:dyDescent="0.3">
      <c r="A3301">
        <v>3300</v>
      </c>
      <c r="B3301">
        <v>27</v>
      </c>
      <c r="C3301" t="s">
        <v>10</v>
      </c>
      <c r="D3301" t="s">
        <v>25</v>
      </c>
      <c r="E3301" t="s">
        <v>16</v>
      </c>
      <c r="F3301" s="2">
        <v>870.17</v>
      </c>
      <c r="G3301">
        <v>4</v>
      </c>
      <c r="H3301" s="3">
        <v>3.1</v>
      </c>
      <c r="I3301" t="s">
        <v>17</v>
      </c>
      <c r="J3301" s="1">
        <v>47861</v>
      </c>
      <c r="K3301" s="1">
        <f>Table2[[#This Row],[Order_Date]]+Table2[[#This Row],[Delivery_Time_Days]]</f>
        <v>47865</v>
      </c>
      <c r="L3301" t="str">
        <f>IF(Table2[[#This Row],[Customer_Age]]&lt;30,"Young",IF(Table2[[#This Row],[Customer_Age]]&lt;45,"Middle Age","Old"))</f>
        <v>Young</v>
      </c>
      <c r="M3301" s="3" t="str">
        <f>IF(Table2[[#This Row],[Delivery_Time_Days]]&gt;=7,Table2[[#This Row],[Customer_Rating]],"")</f>
        <v/>
      </c>
      <c r="N3301" s="3">
        <f>IF(Table2[[#This Row],[Delivery_Time_Days]]&lt;7,Table2[[#This Row],[Customer_Rating]],"")</f>
        <v>3.1</v>
      </c>
    </row>
    <row r="3302" spans="1:14" x14ac:dyDescent="0.3">
      <c r="A3302">
        <v>3301</v>
      </c>
      <c r="B3302">
        <v>30</v>
      </c>
      <c r="C3302" t="s">
        <v>23</v>
      </c>
      <c r="D3302" t="s">
        <v>25</v>
      </c>
      <c r="E3302" t="s">
        <v>24</v>
      </c>
      <c r="F3302" s="2">
        <v>625.70000000000005</v>
      </c>
      <c r="G3302">
        <v>13</v>
      </c>
      <c r="H3302" s="3">
        <v>1.8</v>
      </c>
      <c r="I3302" t="s">
        <v>17</v>
      </c>
      <c r="J3302" s="1">
        <v>47862</v>
      </c>
      <c r="K3302" s="1">
        <f>Table2[[#This Row],[Order_Date]]+Table2[[#This Row],[Delivery_Time_Days]]</f>
        <v>47875</v>
      </c>
      <c r="L3302" t="str">
        <f>IF(Table2[[#This Row],[Customer_Age]]&lt;30,"Young",IF(Table2[[#This Row],[Customer_Age]]&lt;45,"Middle Age","Old"))</f>
        <v>Middle Age</v>
      </c>
      <c r="M3302" s="3">
        <f>IF(Table2[[#This Row],[Delivery_Time_Days]]&gt;=7,Table2[[#This Row],[Customer_Rating]],"")</f>
        <v>1.8</v>
      </c>
      <c r="N3302" s="3" t="str">
        <f>IF(Table2[[#This Row],[Delivery_Time_Days]]&lt;7,Table2[[#This Row],[Customer_Rating]],"")</f>
        <v/>
      </c>
    </row>
    <row r="3303" spans="1:14" x14ac:dyDescent="0.3">
      <c r="A3303">
        <v>3302</v>
      </c>
      <c r="B3303">
        <v>61</v>
      </c>
      <c r="C3303" t="s">
        <v>10</v>
      </c>
      <c r="D3303" t="s">
        <v>22</v>
      </c>
      <c r="E3303" t="s">
        <v>21</v>
      </c>
      <c r="F3303" s="2">
        <v>315.89999999999998</v>
      </c>
      <c r="G3303">
        <v>7</v>
      </c>
      <c r="H3303" s="3">
        <v>3.3</v>
      </c>
      <c r="I3303" t="s">
        <v>17</v>
      </c>
      <c r="J3303" s="1">
        <v>47863</v>
      </c>
      <c r="K3303" s="1">
        <f>Table2[[#This Row],[Order_Date]]+Table2[[#This Row],[Delivery_Time_Days]]</f>
        <v>47870</v>
      </c>
      <c r="L3303" t="str">
        <f>IF(Table2[[#This Row],[Customer_Age]]&lt;30,"Young",IF(Table2[[#This Row],[Customer_Age]]&lt;45,"Middle Age","Old"))</f>
        <v>Old</v>
      </c>
      <c r="M3303" s="3">
        <f>IF(Table2[[#This Row],[Delivery_Time_Days]]&gt;=7,Table2[[#This Row],[Customer_Rating]],"")</f>
        <v>3.3</v>
      </c>
      <c r="N3303" s="3" t="str">
        <f>IF(Table2[[#This Row],[Delivery_Time_Days]]&lt;7,Table2[[#This Row],[Customer_Rating]],"")</f>
        <v/>
      </c>
    </row>
    <row r="3304" spans="1:14" x14ac:dyDescent="0.3">
      <c r="A3304">
        <v>3303</v>
      </c>
      <c r="B3304">
        <v>34</v>
      </c>
      <c r="C3304" t="s">
        <v>10</v>
      </c>
      <c r="D3304" t="s">
        <v>20</v>
      </c>
      <c r="E3304" t="s">
        <v>12</v>
      </c>
      <c r="F3304" s="2">
        <v>1262.6400000000001</v>
      </c>
      <c r="G3304">
        <v>11</v>
      </c>
      <c r="H3304" s="3">
        <v>3.8</v>
      </c>
      <c r="I3304" t="s">
        <v>13</v>
      </c>
      <c r="J3304" s="1">
        <v>47864</v>
      </c>
      <c r="K3304" s="1">
        <f>Table2[[#This Row],[Order_Date]]+Table2[[#This Row],[Delivery_Time_Days]]</f>
        <v>47875</v>
      </c>
      <c r="L3304" t="str">
        <f>IF(Table2[[#This Row],[Customer_Age]]&lt;30,"Young",IF(Table2[[#This Row],[Customer_Age]]&lt;45,"Middle Age","Old"))</f>
        <v>Middle Age</v>
      </c>
      <c r="M3304" s="3">
        <f>IF(Table2[[#This Row],[Delivery_Time_Days]]&gt;=7,Table2[[#This Row],[Customer_Rating]],"")</f>
        <v>3.8</v>
      </c>
      <c r="N3304" s="3" t="str">
        <f>IF(Table2[[#This Row],[Delivery_Time_Days]]&lt;7,Table2[[#This Row],[Customer_Rating]],"")</f>
        <v/>
      </c>
    </row>
    <row r="3305" spans="1:14" x14ac:dyDescent="0.3">
      <c r="A3305">
        <v>3304</v>
      </c>
      <c r="B3305">
        <v>31</v>
      </c>
      <c r="C3305" t="s">
        <v>23</v>
      </c>
      <c r="D3305" t="s">
        <v>25</v>
      </c>
      <c r="E3305" t="s">
        <v>12</v>
      </c>
      <c r="F3305" s="2">
        <v>273.37</v>
      </c>
      <c r="G3305">
        <v>12</v>
      </c>
      <c r="H3305" s="3">
        <v>2.1</v>
      </c>
      <c r="I3305" t="s">
        <v>13</v>
      </c>
      <c r="J3305" s="1">
        <v>47865</v>
      </c>
      <c r="K3305" s="1">
        <f>Table2[[#This Row],[Order_Date]]+Table2[[#This Row],[Delivery_Time_Days]]</f>
        <v>47877</v>
      </c>
      <c r="L3305" t="str">
        <f>IF(Table2[[#This Row],[Customer_Age]]&lt;30,"Young",IF(Table2[[#This Row],[Customer_Age]]&lt;45,"Middle Age","Old"))</f>
        <v>Middle Age</v>
      </c>
      <c r="M3305" s="3">
        <f>IF(Table2[[#This Row],[Delivery_Time_Days]]&gt;=7,Table2[[#This Row],[Customer_Rating]],"")</f>
        <v>2.1</v>
      </c>
      <c r="N3305" s="3" t="str">
        <f>IF(Table2[[#This Row],[Delivery_Time_Days]]&lt;7,Table2[[#This Row],[Customer_Rating]],"")</f>
        <v/>
      </c>
    </row>
    <row r="3306" spans="1:14" x14ac:dyDescent="0.3">
      <c r="A3306">
        <v>3305</v>
      </c>
      <c r="B3306">
        <v>49</v>
      </c>
      <c r="C3306" t="s">
        <v>14</v>
      </c>
      <c r="D3306" t="s">
        <v>25</v>
      </c>
      <c r="E3306" t="s">
        <v>21</v>
      </c>
      <c r="F3306" s="2">
        <v>1117.95</v>
      </c>
      <c r="G3306">
        <v>7</v>
      </c>
      <c r="H3306" s="3">
        <v>2.7</v>
      </c>
      <c r="I3306" t="s">
        <v>17</v>
      </c>
      <c r="J3306" s="1">
        <v>47866</v>
      </c>
      <c r="K3306" s="1">
        <f>Table2[[#This Row],[Order_Date]]+Table2[[#This Row],[Delivery_Time_Days]]</f>
        <v>47873</v>
      </c>
      <c r="L3306" t="str">
        <f>IF(Table2[[#This Row],[Customer_Age]]&lt;30,"Young",IF(Table2[[#This Row],[Customer_Age]]&lt;45,"Middle Age","Old"))</f>
        <v>Old</v>
      </c>
      <c r="M3306" s="3">
        <f>IF(Table2[[#This Row],[Delivery_Time_Days]]&gt;=7,Table2[[#This Row],[Customer_Rating]],"")</f>
        <v>2.7</v>
      </c>
      <c r="N3306" s="3" t="str">
        <f>IF(Table2[[#This Row],[Delivery_Time_Days]]&lt;7,Table2[[#This Row],[Customer_Rating]],"")</f>
        <v/>
      </c>
    </row>
    <row r="3307" spans="1:14" x14ac:dyDescent="0.3">
      <c r="A3307">
        <v>3306</v>
      </c>
      <c r="B3307">
        <v>29</v>
      </c>
      <c r="C3307" t="s">
        <v>10</v>
      </c>
      <c r="D3307" t="s">
        <v>25</v>
      </c>
      <c r="E3307" t="s">
        <v>12</v>
      </c>
      <c r="F3307" s="2">
        <v>735.36</v>
      </c>
      <c r="G3307">
        <v>12</v>
      </c>
      <c r="H3307" s="3">
        <v>3.1</v>
      </c>
      <c r="I3307" t="s">
        <v>13</v>
      </c>
      <c r="J3307" s="1">
        <v>47867</v>
      </c>
      <c r="K3307" s="1">
        <f>Table2[[#This Row],[Order_Date]]+Table2[[#This Row],[Delivery_Time_Days]]</f>
        <v>47879</v>
      </c>
      <c r="L3307" t="str">
        <f>IF(Table2[[#This Row],[Customer_Age]]&lt;30,"Young",IF(Table2[[#This Row],[Customer_Age]]&lt;45,"Middle Age","Old"))</f>
        <v>Young</v>
      </c>
      <c r="M3307" s="3">
        <f>IF(Table2[[#This Row],[Delivery_Time_Days]]&gt;=7,Table2[[#This Row],[Customer_Rating]],"")</f>
        <v>3.1</v>
      </c>
      <c r="N3307" s="3" t="str">
        <f>IF(Table2[[#This Row],[Delivery_Time_Days]]&lt;7,Table2[[#This Row],[Customer_Rating]],"")</f>
        <v/>
      </c>
    </row>
    <row r="3308" spans="1:14" x14ac:dyDescent="0.3">
      <c r="A3308">
        <v>3307</v>
      </c>
      <c r="B3308">
        <v>37</v>
      </c>
      <c r="C3308" t="s">
        <v>14</v>
      </c>
      <c r="D3308" t="s">
        <v>11</v>
      </c>
      <c r="E3308" t="s">
        <v>24</v>
      </c>
      <c r="F3308" s="2">
        <v>853.43</v>
      </c>
      <c r="G3308">
        <v>4</v>
      </c>
      <c r="H3308" s="3">
        <v>4.5999999999999996</v>
      </c>
      <c r="I3308" t="s">
        <v>13</v>
      </c>
      <c r="J3308" s="1">
        <v>47868</v>
      </c>
      <c r="K3308" s="1">
        <f>Table2[[#This Row],[Order_Date]]+Table2[[#This Row],[Delivery_Time_Days]]</f>
        <v>47872</v>
      </c>
      <c r="L3308" t="str">
        <f>IF(Table2[[#This Row],[Customer_Age]]&lt;30,"Young",IF(Table2[[#This Row],[Customer_Age]]&lt;45,"Middle Age","Old"))</f>
        <v>Middle Age</v>
      </c>
      <c r="M3308" s="3" t="str">
        <f>IF(Table2[[#This Row],[Delivery_Time_Days]]&gt;=7,Table2[[#This Row],[Customer_Rating]],"")</f>
        <v/>
      </c>
      <c r="N3308" s="3">
        <f>IF(Table2[[#This Row],[Delivery_Time_Days]]&lt;7,Table2[[#This Row],[Customer_Rating]],"")</f>
        <v>4.5999999999999996</v>
      </c>
    </row>
    <row r="3309" spans="1:14" x14ac:dyDescent="0.3">
      <c r="A3309">
        <v>3308</v>
      </c>
      <c r="B3309">
        <v>64</v>
      </c>
      <c r="C3309" t="s">
        <v>14</v>
      </c>
      <c r="D3309" t="s">
        <v>15</v>
      </c>
      <c r="E3309" t="s">
        <v>21</v>
      </c>
      <c r="F3309" s="2">
        <v>764.92</v>
      </c>
      <c r="G3309">
        <v>7</v>
      </c>
      <c r="H3309" s="3">
        <v>1.8</v>
      </c>
      <c r="I3309" t="s">
        <v>13</v>
      </c>
      <c r="J3309" s="1">
        <v>47869</v>
      </c>
      <c r="K3309" s="1">
        <f>Table2[[#This Row],[Order_Date]]+Table2[[#This Row],[Delivery_Time_Days]]</f>
        <v>47876</v>
      </c>
      <c r="L3309" t="str">
        <f>IF(Table2[[#This Row],[Customer_Age]]&lt;30,"Young",IF(Table2[[#This Row],[Customer_Age]]&lt;45,"Middle Age","Old"))</f>
        <v>Old</v>
      </c>
      <c r="M3309" s="3">
        <f>IF(Table2[[#This Row],[Delivery_Time_Days]]&gt;=7,Table2[[#This Row],[Customer_Rating]],"")</f>
        <v>1.8</v>
      </c>
      <c r="N3309" s="3" t="str">
        <f>IF(Table2[[#This Row],[Delivery_Time_Days]]&lt;7,Table2[[#This Row],[Customer_Rating]],"")</f>
        <v/>
      </c>
    </row>
    <row r="3310" spans="1:14" x14ac:dyDescent="0.3">
      <c r="A3310">
        <v>3309</v>
      </c>
      <c r="B3310">
        <v>54</v>
      </c>
      <c r="C3310" t="s">
        <v>23</v>
      </c>
      <c r="D3310" t="s">
        <v>25</v>
      </c>
      <c r="E3310" t="s">
        <v>12</v>
      </c>
      <c r="F3310" s="2">
        <v>545.66999999999996</v>
      </c>
      <c r="G3310">
        <v>4</v>
      </c>
      <c r="H3310" s="3">
        <v>2.2999999999999998</v>
      </c>
      <c r="I3310" t="s">
        <v>13</v>
      </c>
      <c r="J3310" s="1">
        <v>47870</v>
      </c>
      <c r="K3310" s="1">
        <f>Table2[[#This Row],[Order_Date]]+Table2[[#This Row],[Delivery_Time_Days]]</f>
        <v>47874</v>
      </c>
      <c r="L3310" t="str">
        <f>IF(Table2[[#This Row],[Customer_Age]]&lt;30,"Young",IF(Table2[[#This Row],[Customer_Age]]&lt;45,"Middle Age","Old"))</f>
        <v>Old</v>
      </c>
      <c r="M3310" s="3" t="str">
        <f>IF(Table2[[#This Row],[Delivery_Time_Days]]&gt;=7,Table2[[#This Row],[Customer_Rating]],"")</f>
        <v/>
      </c>
      <c r="N3310" s="3">
        <f>IF(Table2[[#This Row],[Delivery_Time_Days]]&lt;7,Table2[[#This Row],[Customer_Rating]],"")</f>
        <v>2.2999999999999998</v>
      </c>
    </row>
    <row r="3311" spans="1:14" x14ac:dyDescent="0.3">
      <c r="A3311">
        <v>3310</v>
      </c>
      <c r="B3311">
        <v>67</v>
      </c>
      <c r="C3311" t="s">
        <v>14</v>
      </c>
      <c r="D3311" t="s">
        <v>22</v>
      </c>
      <c r="E3311" t="s">
        <v>16</v>
      </c>
      <c r="F3311" s="2">
        <v>911.28</v>
      </c>
      <c r="G3311">
        <v>5</v>
      </c>
      <c r="H3311" s="3">
        <v>2.9</v>
      </c>
      <c r="I3311" t="s">
        <v>13</v>
      </c>
      <c r="J3311" s="1">
        <v>47871</v>
      </c>
      <c r="K3311" s="1">
        <f>Table2[[#This Row],[Order_Date]]+Table2[[#This Row],[Delivery_Time_Days]]</f>
        <v>47876</v>
      </c>
      <c r="L3311" t="str">
        <f>IF(Table2[[#This Row],[Customer_Age]]&lt;30,"Young",IF(Table2[[#This Row],[Customer_Age]]&lt;45,"Middle Age","Old"))</f>
        <v>Old</v>
      </c>
      <c r="M3311" s="3" t="str">
        <f>IF(Table2[[#This Row],[Delivery_Time_Days]]&gt;=7,Table2[[#This Row],[Customer_Rating]],"")</f>
        <v/>
      </c>
      <c r="N3311" s="3">
        <f>IF(Table2[[#This Row],[Delivery_Time_Days]]&lt;7,Table2[[#This Row],[Customer_Rating]],"")</f>
        <v>2.9</v>
      </c>
    </row>
    <row r="3312" spans="1:14" x14ac:dyDescent="0.3">
      <c r="A3312">
        <v>3311</v>
      </c>
      <c r="B3312">
        <v>52</v>
      </c>
      <c r="C3312" t="s">
        <v>23</v>
      </c>
      <c r="D3312" t="s">
        <v>20</v>
      </c>
      <c r="E3312" t="s">
        <v>19</v>
      </c>
      <c r="F3312" s="2">
        <v>419.52</v>
      </c>
      <c r="G3312">
        <v>12</v>
      </c>
      <c r="H3312" s="3">
        <v>3.5</v>
      </c>
      <c r="I3312" t="s">
        <v>17</v>
      </c>
      <c r="J3312" s="1">
        <v>47872</v>
      </c>
      <c r="K3312" s="1">
        <f>Table2[[#This Row],[Order_Date]]+Table2[[#This Row],[Delivery_Time_Days]]</f>
        <v>47884</v>
      </c>
      <c r="L3312" t="str">
        <f>IF(Table2[[#This Row],[Customer_Age]]&lt;30,"Young",IF(Table2[[#This Row],[Customer_Age]]&lt;45,"Middle Age","Old"))</f>
        <v>Old</v>
      </c>
      <c r="M3312" s="3">
        <f>IF(Table2[[#This Row],[Delivery_Time_Days]]&gt;=7,Table2[[#This Row],[Customer_Rating]],"")</f>
        <v>3.5</v>
      </c>
      <c r="N3312" s="3" t="str">
        <f>IF(Table2[[#This Row],[Delivery_Time_Days]]&lt;7,Table2[[#This Row],[Customer_Rating]],"")</f>
        <v/>
      </c>
    </row>
    <row r="3313" spans="1:14" x14ac:dyDescent="0.3">
      <c r="A3313">
        <v>3312</v>
      </c>
      <c r="B3313">
        <v>58</v>
      </c>
      <c r="C3313" t="s">
        <v>23</v>
      </c>
      <c r="D3313" t="s">
        <v>11</v>
      </c>
      <c r="E3313" t="s">
        <v>21</v>
      </c>
      <c r="F3313" s="2">
        <v>1091.07</v>
      </c>
      <c r="G3313">
        <v>4</v>
      </c>
      <c r="H3313" s="3">
        <v>3.3</v>
      </c>
      <c r="I3313" t="s">
        <v>13</v>
      </c>
      <c r="J3313" s="1">
        <v>47873</v>
      </c>
      <c r="K3313" s="1">
        <f>Table2[[#This Row],[Order_Date]]+Table2[[#This Row],[Delivery_Time_Days]]</f>
        <v>47877</v>
      </c>
      <c r="L3313" t="str">
        <f>IF(Table2[[#This Row],[Customer_Age]]&lt;30,"Young",IF(Table2[[#This Row],[Customer_Age]]&lt;45,"Middle Age","Old"))</f>
        <v>Old</v>
      </c>
      <c r="M3313" s="3" t="str">
        <f>IF(Table2[[#This Row],[Delivery_Time_Days]]&gt;=7,Table2[[#This Row],[Customer_Rating]],"")</f>
        <v/>
      </c>
      <c r="N3313" s="3">
        <f>IF(Table2[[#This Row],[Delivery_Time_Days]]&lt;7,Table2[[#This Row],[Customer_Rating]],"")</f>
        <v>3.3</v>
      </c>
    </row>
    <row r="3314" spans="1:14" x14ac:dyDescent="0.3">
      <c r="A3314">
        <v>3313</v>
      </c>
      <c r="B3314">
        <v>52</v>
      </c>
      <c r="C3314" t="s">
        <v>10</v>
      </c>
      <c r="D3314" t="s">
        <v>15</v>
      </c>
      <c r="E3314" t="s">
        <v>12</v>
      </c>
      <c r="F3314" s="2">
        <v>691.97</v>
      </c>
      <c r="G3314">
        <v>7</v>
      </c>
      <c r="H3314" s="3">
        <v>2.1</v>
      </c>
      <c r="I3314" t="s">
        <v>17</v>
      </c>
      <c r="J3314" s="1">
        <v>47874</v>
      </c>
      <c r="K3314" s="1">
        <f>Table2[[#This Row],[Order_Date]]+Table2[[#This Row],[Delivery_Time_Days]]</f>
        <v>47881</v>
      </c>
      <c r="L3314" t="str">
        <f>IF(Table2[[#This Row],[Customer_Age]]&lt;30,"Young",IF(Table2[[#This Row],[Customer_Age]]&lt;45,"Middle Age","Old"))</f>
        <v>Old</v>
      </c>
      <c r="M3314" s="3">
        <f>IF(Table2[[#This Row],[Delivery_Time_Days]]&gt;=7,Table2[[#This Row],[Customer_Rating]],"")</f>
        <v>2.1</v>
      </c>
      <c r="N3314" s="3" t="str">
        <f>IF(Table2[[#This Row],[Delivery_Time_Days]]&lt;7,Table2[[#This Row],[Customer_Rating]],"")</f>
        <v/>
      </c>
    </row>
    <row r="3315" spans="1:14" x14ac:dyDescent="0.3">
      <c r="A3315">
        <v>3314</v>
      </c>
      <c r="B3315">
        <v>27</v>
      </c>
      <c r="C3315" t="s">
        <v>23</v>
      </c>
      <c r="D3315" t="s">
        <v>25</v>
      </c>
      <c r="E3315" t="s">
        <v>12</v>
      </c>
      <c r="F3315" s="2">
        <v>1174.8900000000001</v>
      </c>
      <c r="G3315">
        <v>11</v>
      </c>
      <c r="H3315" s="3">
        <v>1.7</v>
      </c>
      <c r="I3315" t="s">
        <v>13</v>
      </c>
      <c r="J3315" s="1">
        <v>47875</v>
      </c>
      <c r="K3315" s="1">
        <f>Table2[[#This Row],[Order_Date]]+Table2[[#This Row],[Delivery_Time_Days]]</f>
        <v>47886</v>
      </c>
      <c r="L3315" t="str">
        <f>IF(Table2[[#This Row],[Customer_Age]]&lt;30,"Young",IF(Table2[[#This Row],[Customer_Age]]&lt;45,"Middle Age","Old"))</f>
        <v>Young</v>
      </c>
      <c r="M3315" s="3">
        <f>IF(Table2[[#This Row],[Delivery_Time_Days]]&gt;=7,Table2[[#This Row],[Customer_Rating]],"")</f>
        <v>1.7</v>
      </c>
      <c r="N3315" s="3" t="str">
        <f>IF(Table2[[#This Row],[Delivery_Time_Days]]&lt;7,Table2[[#This Row],[Customer_Rating]],"")</f>
        <v/>
      </c>
    </row>
    <row r="3316" spans="1:14" x14ac:dyDescent="0.3">
      <c r="A3316">
        <v>3315</v>
      </c>
      <c r="B3316">
        <v>57</v>
      </c>
      <c r="C3316" t="s">
        <v>10</v>
      </c>
      <c r="D3316" t="s">
        <v>15</v>
      </c>
      <c r="E3316" t="s">
        <v>21</v>
      </c>
      <c r="F3316" s="2">
        <v>715.78</v>
      </c>
      <c r="G3316">
        <v>6</v>
      </c>
      <c r="H3316" s="3">
        <v>4.8</v>
      </c>
      <c r="I3316" t="s">
        <v>13</v>
      </c>
      <c r="J3316" s="1">
        <v>47876</v>
      </c>
      <c r="K3316" s="1">
        <f>Table2[[#This Row],[Order_Date]]+Table2[[#This Row],[Delivery_Time_Days]]</f>
        <v>47882</v>
      </c>
      <c r="L3316" t="str">
        <f>IF(Table2[[#This Row],[Customer_Age]]&lt;30,"Young",IF(Table2[[#This Row],[Customer_Age]]&lt;45,"Middle Age","Old"))</f>
        <v>Old</v>
      </c>
      <c r="M3316" s="3" t="str">
        <f>IF(Table2[[#This Row],[Delivery_Time_Days]]&gt;=7,Table2[[#This Row],[Customer_Rating]],"")</f>
        <v/>
      </c>
      <c r="N3316" s="3">
        <f>IF(Table2[[#This Row],[Delivery_Time_Days]]&lt;7,Table2[[#This Row],[Customer_Rating]],"")</f>
        <v>4.8</v>
      </c>
    </row>
    <row r="3317" spans="1:14" x14ac:dyDescent="0.3">
      <c r="A3317">
        <v>3316</v>
      </c>
      <c r="B3317">
        <v>44</v>
      </c>
      <c r="C3317" t="s">
        <v>10</v>
      </c>
      <c r="D3317" t="s">
        <v>11</v>
      </c>
      <c r="E3317" t="s">
        <v>19</v>
      </c>
      <c r="F3317" s="2">
        <v>1154.3800000000001</v>
      </c>
      <c r="G3317">
        <v>12</v>
      </c>
      <c r="H3317" s="3">
        <v>1.9</v>
      </c>
      <c r="I3317" t="s">
        <v>13</v>
      </c>
      <c r="J3317" s="1">
        <v>47877</v>
      </c>
      <c r="K3317" s="1">
        <f>Table2[[#This Row],[Order_Date]]+Table2[[#This Row],[Delivery_Time_Days]]</f>
        <v>47889</v>
      </c>
      <c r="L3317" t="str">
        <f>IF(Table2[[#This Row],[Customer_Age]]&lt;30,"Young",IF(Table2[[#This Row],[Customer_Age]]&lt;45,"Middle Age","Old"))</f>
        <v>Middle Age</v>
      </c>
      <c r="M3317" s="3">
        <f>IF(Table2[[#This Row],[Delivery_Time_Days]]&gt;=7,Table2[[#This Row],[Customer_Rating]],"")</f>
        <v>1.9</v>
      </c>
      <c r="N3317" s="3" t="str">
        <f>IF(Table2[[#This Row],[Delivery_Time_Days]]&lt;7,Table2[[#This Row],[Customer_Rating]],"")</f>
        <v/>
      </c>
    </row>
    <row r="3318" spans="1:14" x14ac:dyDescent="0.3">
      <c r="A3318">
        <v>3317</v>
      </c>
      <c r="B3318">
        <v>21</v>
      </c>
      <c r="C3318" t="s">
        <v>10</v>
      </c>
      <c r="D3318" t="s">
        <v>11</v>
      </c>
      <c r="E3318" t="s">
        <v>21</v>
      </c>
      <c r="F3318" s="2">
        <v>619.75</v>
      </c>
      <c r="G3318">
        <v>4</v>
      </c>
      <c r="H3318" s="3">
        <v>3.6</v>
      </c>
      <c r="I3318" t="s">
        <v>17</v>
      </c>
      <c r="J3318" s="1">
        <v>47878</v>
      </c>
      <c r="K3318" s="1">
        <f>Table2[[#This Row],[Order_Date]]+Table2[[#This Row],[Delivery_Time_Days]]</f>
        <v>47882</v>
      </c>
      <c r="L3318" t="str">
        <f>IF(Table2[[#This Row],[Customer_Age]]&lt;30,"Young",IF(Table2[[#This Row],[Customer_Age]]&lt;45,"Middle Age","Old"))</f>
        <v>Young</v>
      </c>
      <c r="M3318" s="3" t="str">
        <f>IF(Table2[[#This Row],[Delivery_Time_Days]]&gt;=7,Table2[[#This Row],[Customer_Rating]],"")</f>
        <v/>
      </c>
      <c r="N3318" s="3">
        <f>IF(Table2[[#This Row],[Delivery_Time_Days]]&lt;7,Table2[[#This Row],[Customer_Rating]],"")</f>
        <v>3.6</v>
      </c>
    </row>
    <row r="3319" spans="1:14" x14ac:dyDescent="0.3">
      <c r="A3319">
        <v>3318</v>
      </c>
      <c r="B3319">
        <v>63</v>
      </c>
      <c r="C3319" t="s">
        <v>14</v>
      </c>
      <c r="D3319" t="s">
        <v>22</v>
      </c>
      <c r="E3319" t="s">
        <v>19</v>
      </c>
      <c r="F3319" s="2">
        <v>1076.99</v>
      </c>
      <c r="G3319">
        <v>9</v>
      </c>
      <c r="H3319" s="3">
        <v>3.8</v>
      </c>
      <c r="I3319" t="s">
        <v>17</v>
      </c>
      <c r="J3319" s="1">
        <v>47879</v>
      </c>
      <c r="K3319" s="1">
        <f>Table2[[#This Row],[Order_Date]]+Table2[[#This Row],[Delivery_Time_Days]]</f>
        <v>47888</v>
      </c>
      <c r="L3319" t="str">
        <f>IF(Table2[[#This Row],[Customer_Age]]&lt;30,"Young",IF(Table2[[#This Row],[Customer_Age]]&lt;45,"Middle Age","Old"))</f>
        <v>Old</v>
      </c>
      <c r="M3319" s="3">
        <f>IF(Table2[[#This Row],[Delivery_Time_Days]]&gt;=7,Table2[[#This Row],[Customer_Rating]],"")</f>
        <v>3.8</v>
      </c>
      <c r="N3319" s="3" t="str">
        <f>IF(Table2[[#This Row],[Delivery_Time_Days]]&lt;7,Table2[[#This Row],[Customer_Rating]],"")</f>
        <v/>
      </c>
    </row>
    <row r="3320" spans="1:14" x14ac:dyDescent="0.3">
      <c r="A3320">
        <v>3319</v>
      </c>
      <c r="B3320">
        <v>46</v>
      </c>
      <c r="C3320" t="s">
        <v>23</v>
      </c>
      <c r="D3320" t="s">
        <v>20</v>
      </c>
      <c r="E3320" t="s">
        <v>12</v>
      </c>
      <c r="F3320" s="2">
        <v>1372.03</v>
      </c>
      <c r="G3320">
        <v>9</v>
      </c>
      <c r="H3320" s="3">
        <v>2</v>
      </c>
      <c r="I3320" t="s">
        <v>17</v>
      </c>
      <c r="J3320" s="1">
        <v>47880</v>
      </c>
      <c r="K3320" s="1">
        <f>Table2[[#This Row],[Order_Date]]+Table2[[#This Row],[Delivery_Time_Days]]</f>
        <v>47889</v>
      </c>
      <c r="L3320" t="str">
        <f>IF(Table2[[#This Row],[Customer_Age]]&lt;30,"Young",IF(Table2[[#This Row],[Customer_Age]]&lt;45,"Middle Age","Old"))</f>
        <v>Old</v>
      </c>
      <c r="M3320" s="3">
        <f>IF(Table2[[#This Row],[Delivery_Time_Days]]&gt;=7,Table2[[#This Row],[Customer_Rating]],"")</f>
        <v>2</v>
      </c>
      <c r="N3320" s="3" t="str">
        <f>IF(Table2[[#This Row],[Delivery_Time_Days]]&lt;7,Table2[[#This Row],[Customer_Rating]],"")</f>
        <v/>
      </c>
    </row>
    <row r="3321" spans="1:14" x14ac:dyDescent="0.3">
      <c r="A3321">
        <v>3320</v>
      </c>
      <c r="B3321">
        <v>21</v>
      </c>
      <c r="C3321" t="s">
        <v>23</v>
      </c>
      <c r="D3321" t="s">
        <v>20</v>
      </c>
      <c r="E3321" t="s">
        <v>16</v>
      </c>
      <c r="F3321" s="2">
        <v>1042.52</v>
      </c>
      <c r="G3321">
        <v>5</v>
      </c>
      <c r="H3321" s="3">
        <v>1.4</v>
      </c>
      <c r="I3321" t="s">
        <v>13</v>
      </c>
      <c r="J3321" s="1">
        <v>47881</v>
      </c>
      <c r="K3321" s="1">
        <f>Table2[[#This Row],[Order_Date]]+Table2[[#This Row],[Delivery_Time_Days]]</f>
        <v>47886</v>
      </c>
      <c r="L3321" t="str">
        <f>IF(Table2[[#This Row],[Customer_Age]]&lt;30,"Young",IF(Table2[[#This Row],[Customer_Age]]&lt;45,"Middle Age","Old"))</f>
        <v>Young</v>
      </c>
      <c r="M3321" s="3" t="str">
        <f>IF(Table2[[#This Row],[Delivery_Time_Days]]&gt;=7,Table2[[#This Row],[Customer_Rating]],"")</f>
        <v/>
      </c>
      <c r="N3321" s="3">
        <f>IF(Table2[[#This Row],[Delivery_Time_Days]]&lt;7,Table2[[#This Row],[Customer_Rating]],"")</f>
        <v>1.4</v>
      </c>
    </row>
    <row r="3322" spans="1:14" x14ac:dyDescent="0.3">
      <c r="A3322">
        <v>3321</v>
      </c>
      <c r="B3322">
        <v>18</v>
      </c>
      <c r="C3322" t="s">
        <v>14</v>
      </c>
      <c r="D3322" t="s">
        <v>25</v>
      </c>
      <c r="E3322" t="s">
        <v>16</v>
      </c>
      <c r="F3322" s="2">
        <v>456.92</v>
      </c>
      <c r="G3322">
        <v>14</v>
      </c>
      <c r="H3322" s="3">
        <v>2.2000000000000002</v>
      </c>
      <c r="I3322" t="s">
        <v>17</v>
      </c>
      <c r="J3322" s="1">
        <v>47882</v>
      </c>
      <c r="K3322" s="1">
        <f>Table2[[#This Row],[Order_Date]]+Table2[[#This Row],[Delivery_Time_Days]]</f>
        <v>47896</v>
      </c>
      <c r="L3322" t="str">
        <f>IF(Table2[[#This Row],[Customer_Age]]&lt;30,"Young",IF(Table2[[#This Row],[Customer_Age]]&lt;45,"Middle Age","Old"))</f>
        <v>Young</v>
      </c>
      <c r="M3322" s="3">
        <f>IF(Table2[[#This Row],[Delivery_Time_Days]]&gt;=7,Table2[[#This Row],[Customer_Rating]],"")</f>
        <v>2.2000000000000002</v>
      </c>
      <c r="N3322" s="3" t="str">
        <f>IF(Table2[[#This Row],[Delivery_Time_Days]]&lt;7,Table2[[#This Row],[Customer_Rating]],"")</f>
        <v/>
      </c>
    </row>
    <row r="3323" spans="1:14" x14ac:dyDescent="0.3">
      <c r="A3323">
        <v>3322</v>
      </c>
      <c r="B3323">
        <v>69</v>
      </c>
      <c r="C3323" t="s">
        <v>14</v>
      </c>
      <c r="D3323" t="s">
        <v>11</v>
      </c>
      <c r="E3323" t="s">
        <v>12</v>
      </c>
      <c r="F3323" s="2">
        <v>1144.48</v>
      </c>
      <c r="G3323">
        <v>5</v>
      </c>
      <c r="H3323" s="3">
        <v>4.5999999999999996</v>
      </c>
      <c r="I3323" t="s">
        <v>13</v>
      </c>
      <c r="J3323" s="1">
        <v>47883</v>
      </c>
      <c r="K3323" s="1">
        <f>Table2[[#This Row],[Order_Date]]+Table2[[#This Row],[Delivery_Time_Days]]</f>
        <v>47888</v>
      </c>
      <c r="L3323" t="str">
        <f>IF(Table2[[#This Row],[Customer_Age]]&lt;30,"Young",IF(Table2[[#This Row],[Customer_Age]]&lt;45,"Middle Age","Old"))</f>
        <v>Old</v>
      </c>
      <c r="M3323" s="3" t="str">
        <f>IF(Table2[[#This Row],[Delivery_Time_Days]]&gt;=7,Table2[[#This Row],[Customer_Rating]],"")</f>
        <v/>
      </c>
      <c r="N3323" s="3">
        <f>IF(Table2[[#This Row],[Delivery_Time_Days]]&lt;7,Table2[[#This Row],[Customer_Rating]],"")</f>
        <v>4.5999999999999996</v>
      </c>
    </row>
    <row r="3324" spans="1:14" x14ac:dyDescent="0.3">
      <c r="A3324">
        <v>3323</v>
      </c>
      <c r="B3324">
        <v>48</v>
      </c>
      <c r="C3324" t="s">
        <v>23</v>
      </c>
      <c r="D3324" t="s">
        <v>22</v>
      </c>
      <c r="E3324" t="s">
        <v>24</v>
      </c>
      <c r="F3324" s="2">
        <v>994.86</v>
      </c>
      <c r="G3324">
        <v>8</v>
      </c>
      <c r="H3324" s="3">
        <v>4.8</v>
      </c>
      <c r="I3324" t="s">
        <v>13</v>
      </c>
      <c r="J3324" s="1">
        <v>47884</v>
      </c>
      <c r="K3324" s="1">
        <f>Table2[[#This Row],[Order_Date]]+Table2[[#This Row],[Delivery_Time_Days]]</f>
        <v>47892</v>
      </c>
      <c r="L3324" t="str">
        <f>IF(Table2[[#This Row],[Customer_Age]]&lt;30,"Young",IF(Table2[[#This Row],[Customer_Age]]&lt;45,"Middle Age","Old"))</f>
        <v>Old</v>
      </c>
      <c r="M3324" s="3">
        <f>IF(Table2[[#This Row],[Delivery_Time_Days]]&gt;=7,Table2[[#This Row],[Customer_Rating]],"")</f>
        <v>4.8</v>
      </c>
      <c r="N3324" s="3" t="str">
        <f>IF(Table2[[#This Row],[Delivery_Time_Days]]&lt;7,Table2[[#This Row],[Customer_Rating]],"")</f>
        <v/>
      </c>
    </row>
    <row r="3325" spans="1:14" x14ac:dyDescent="0.3">
      <c r="A3325">
        <v>3324</v>
      </c>
      <c r="B3325">
        <v>56</v>
      </c>
      <c r="C3325" t="s">
        <v>23</v>
      </c>
      <c r="D3325" t="s">
        <v>20</v>
      </c>
      <c r="E3325" t="s">
        <v>24</v>
      </c>
      <c r="F3325" s="2">
        <v>666.71</v>
      </c>
      <c r="G3325">
        <v>10</v>
      </c>
      <c r="H3325" s="3">
        <v>4.5</v>
      </c>
      <c r="I3325" t="s">
        <v>17</v>
      </c>
      <c r="J3325" s="1">
        <v>47885</v>
      </c>
      <c r="K3325" s="1">
        <f>Table2[[#This Row],[Order_Date]]+Table2[[#This Row],[Delivery_Time_Days]]</f>
        <v>47895</v>
      </c>
      <c r="L3325" t="str">
        <f>IF(Table2[[#This Row],[Customer_Age]]&lt;30,"Young",IF(Table2[[#This Row],[Customer_Age]]&lt;45,"Middle Age","Old"))</f>
        <v>Old</v>
      </c>
      <c r="M3325" s="3">
        <f>IF(Table2[[#This Row],[Delivery_Time_Days]]&gt;=7,Table2[[#This Row],[Customer_Rating]],"")</f>
        <v>4.5</v>
      </c>
      <c r="N3325" s="3" t="str">
        <f>IF(Table2[[#This Row],[Delivery_Time_Days]]&lt;7,Table2[[#This Row],[Customer_Rating]],"")</f>
        <v/>
      </c>
    </row>
    <row r="3326" spans="1:14" x14ac:dyDescent="0.3">
      <c r="A3326">
        <v>3325</v>
      </c>
      <c r="B3326">
        <v>18</v>
      </c>
      <c r="C3326" t="s">
        <v>10</v>
      </c>
      <c r="D3326" t="s">
        <v>11</v>
      </c>
      <c r="E3326" t="s">
        <v>21</v>
      </c>
      <c r="F3326" s="2">
        <v>1170.6400000000001</v>
      </c>
      <c r="G3326">
        <v>14</v>
      </c>
      <c r="H3326" s="3">
        <v>3.7</v>
      </c>
      <c r="I3326" t="s">
        <v>13</v>
      </c>
      <c r="J3326" s="1">
        <v>47886</v>
      </c>
      <c r="K3326" s="1">
        <f>Table2[[#This Row],[Order_Date]]+Table2[[#This Row],[Delivery_Time_Days]]</f>
        <v>47900</v>
      </c>
      <c r="L3326" t="str">
        <f>IF(Table2[[#This Row],[Customer_Age]]&lt;30,"Young",IF(Table2[[#This Row],[Customer_Age]]&lt;45,"Middle Age","Old"))</f>
        <v>Young</v>
      </c>
      <c r="M3326" s="3">
        <f>IF(Table2[[#This Row],[Delivery_Time_Days]]&gt;=7,Table2[[#This Row],[Customer_Rating]],"")</f>
        <v>3.7</v>
      </c>
      <c r="N3326" s="3" t="str">
        <f>IF(Table2[[#This Row],[Delivery_Time_Days]]&lt;7,Table2[[#This Row],[Customer_Rating]],"")</f>
        <v/>
      </c>
    </row>
    <row r="3327" spans="1:14" x14ac:dyDescent="0.3">
      <c r="A3327">
        <v>3326</v>
      </c>
      <c r="B3327">
        <v>57</v>
      </c>
      <c r="C3327" t="s">
        <v>10</v>
      </c>
      <c r="D3327" t="s">
        <v>11</v>
      </c>
      <c r="E3327" t="s">
        <v>12</v>
      </c>
      <c r="F3327" s="2">
        <v>469.78</v>
      </c>
      <c r="G3327">
        <v>1</v>
      </c>
      <c r="H3327" s="3">
        <v>4.8</v>
      </c>
      <c r="I3327" t="s">
        <v>17</v>
      </c>
      <c r="J3327" s="1">
        <v>47887</v>
      </c>
      <c r="K3327" s="1">
        <f>Table2[[#This Row],[Order_Date]]+Table2[[#This Row],[Delivery_Time_Days]]</f>
        <v>47888</v>
      </c>
      <c r="L3327" t="str">
        <f>IF(Table2[[#This Row],[Customer_Age]]&lt;30,"Young",IF(Table2[[#This Row],[Customer_Age]]&lt;45,"Middle Age","Old"))</f>
        <v>Old</v>
      </c>
      <c r="M3327" s="3" t="str">
        <f>IF(Table2[[#This Row],[Delivery_Time_Days]]&gt;=7,Table2[[#This Row],[Customer_Rating]],"")</f>
        <v/>
      </c>
      <c r="N3327" s="3">
        <f>IF(Table2[[#This Row],[Delivery_Time_Days]]&lt;7,Table2[[#This Row],[Customer_Rating]],"")</f>
        <v>4.8</v>
      </c>
    </row>
    <row r="3328" spans="1:14" x14ac:dyDescent="0.3">
      <c r="A3328">
        <v>3327</v>
      </c>
      <c r="B3328">
        <v>69</v>
      </c>
      <c r="C3328" t="s">
        <v>10</v>
      </c>
      <c r="D3328" t="s">
        <v>22</v>
      </c>
      <c r="E3328" t="s">
        <v>12</v>
      </c>
      <c r="F3328" s="2">
        <v>297.91000000000003</v>
      </c>
      <c r="G3328">
        <v>2</v>
      </c>
      <c r="H3328" s="3">
        <v>4</v>
      </c>
      <c r="I3328" t="s">
        <v>13</v>
      </c>
      <c r="J3328" s="1">
        <v>47888</v>
      </c>
      <c r="K3328" s="1">
        <f>Table2[[#This Row],[Order_Date]]+Table2[[#This Row],[Delivery_Time_Days]]</f>
        <v>47890</v>
      </c>
      <c r="L3328" t="str">
        <f>IF(Table2[[#This Row],[Customer_Age]]&lt;30,"Young",IF(Table2[[#This Row],[Customer_Age]]&lt;45,"Middle Age","Old"))</f>
        <v>Old</v>
      </c>
      <c r="M3328" s="3" t="str">
        <f>IF(Table2[[#This Row],[Delivery_Time_Days]]&gt;=7,Table2[[#This Row],[Customer_Rating]],"")</f>
        <v/>
      </c>
      <c r="N3328" s="3">
        <f>IF(Table2[[#This Row],[Delivery_Time_Days]]&lt;7,Table2[[#This Row],[Customer_Rating]],"")</f>
        <v>4</v>
      </c>
    </row>
    <row r="3329" spans="1:14" x14ac:dyDescent="0.3">
      <c r="A3329">
        <v>3328</v>
      </c>
      <c r="B3329">
        <v>19</v>
      </c>
      <c r="C3329" t="s">
        <v>14</v>
      </c>
      <c r="D3329" t="s">
        <v>18</v>
      </c>
      <c r="E3329" t="s">
        <v>19</v>
      </c>
      <c r="F3329" s="2">
        <v>1131.98</v>
      </c>
      <c r="G3329">
        <v>1</v>
      </c>
      <c r="H3329" s="3">
        <v>4.9000000000000004</v>
      </c>
      <c r="I3329" t="s">
        <v>17</v>
      </c>
      <c r="J3329" s="1">
        <v>47889</v>
      </c>
      <c r="K3329" s="1">
        <f>Table2[[#This Row],[Order_Date]]+Table2[[#This Row],[Delivery_Time_Days]]</f>
        <v>47890</v>
      </c>
      <c r="L3329" t="str">
        <f>IF(Table2[[#This Row],[Customer_Age]]&lt;30,"Young",IF(Table2[[#This Row],[Customer_Age]]&lt;45,"Middle Age","Old"))</f>
        <v>Young</v>
      </c>
      <c r="M3329" s="3" t="str">
        <f>IF(Table2[[#This Row],[Delivery_Time_Days]]&gt;=7,Table2[[#This Row],[Customer_Rating]],"")</f>
        <v/>
      </c>
      <c r="N3329" s="3">
        <f>IF(Table2[[#This Row],[Delivery_Time_Days]]&lt;7,Table2[[#This Row],[Customer_Rating]],"")</f>
        <v>4.9000000000000004</v>
      </c>
    </row>
    <row r="3330" spans="1:14" x14ac:dyDescent="0.3">
      <c r="A3330">
        <v>3329</v>
      </c>
      <c r="B3330">
        <v>21</v>
      </c>
      <c r="C3330" t="s">
        <v>14</v>
      </c>
      <c r="D3330" t="s">
        <v>22</v>
      </c>
      <c r="E3330" t="s">
        <v>24</v>
      </c>
      <c r="F3330" s="2">
        <v>613.74</v>
      </c>
      <c r="G3330">
        <v>7</v>
      </c>
      <c r="H3330" s="3">
        <v>4.9000000000000004</v>
      </c>
      <c r="I3330" t="s">
        <v>13</v>
      </c>
      <c r="J3330" s="1">
        <v>47890</v>
      </c>
      <c r="K3330" s="1">
        <f>Table2[[#This Row],[Order_Date]]+Table2[[#This Row],[Delivery_Time_Days]]</f>
        <v>47897</v>
      </c>
      <c r="L3330" t="str">
        <f>IF(Table2[[#This Row],[Customer_Age]]&lt;30,"Young",IF(Table2[[#This Row],[Customer_Age]]&lt;45,"Middle Age","Old"))</f>
        <v>Young</v>
      </c>
      <c r="M3330" s="3">
        <f>IF(Table2[[#This Row],[Delivery_Time_Days]]&gt;=7,Table2[[#This Row],[Customer_Rating]],"")</f>
        <v>4.9000000000000004</v>
      </c>
      <c r="N3330" s="3" t="str">
        <f>IF(Table2[[#This Row],[Delivery_Time_Days]]&lt;7,Table2[[#This Row],[Customer_Rating]],"")</f>
        <v/>
      </c>
    </row>
    <row r="3331" spans="1:14" x14ac:dyDescent="0.3">
      <c r="A3331">
        <v>3330</v>
      </c>
      <c r="B3331">
        <v>44</v>
      </c>
      <c r="C3331" t="s">
        <v>10</v>
      </c>
      <c r="D3331" t="s">
        <v>11</v>
      </c>
      <c r="E3331" t="s">
        <v>12</v>
      </c>
      <c r="F3331" s="2">
        <v>444.44</v>
      </c>
      <c r="G3331">
        <v>3</v>
      </c>
      <c r="H3331" s="3">
        <v>4.5999999999999996</v>
      </c>
      <c r="I3331" t="s">
        <v>13</v>
      </c>
      <c r="J3331" s="1">
        <v>47891</v>
      </c>
      <c r="K3331" s="1">
        <f>Table2[[#This Row],[Order_Date]]+Table2[[#This Row],[Delivery_Time_Days]]</f>
        <v>47894</v>
      </c>
      <c r="L3331" t="str">
        <f>IF(Table2[[#This Row],[Customer_Age]]&lt;30,"Young",IF(Table2[[#This Row],[Customer_Age]]&lt;45,"Middle Age","Old"))</f>
        <v>Middle Age</v>
      </c>
      <c r="M3331" s="3" t="str">
        <f>IF(Table2[[#This Row],[Delivery_Time_Days]]&gt;=7,Table2[[#This Row],[Customer_Rating]],"")</f>
        <v/>
      </c>
      <c r="N3331" s="3">
        <f>IF(Table2[[#This Row],[Delivery_Time_Days]]&lt;7,Table2[[#This Row],[Customer_Rating]],"")</f>
        <v>4.5999999999999996</v>
      </c>
    </row>
    <row r="3332" spans="1:14" x14ac:dyDescent="0.3">
      <c r="A3332">
        <v>3331</v>
      </c>
      <c r="B3332">
        <v>23</v>
      </c>
      <c r="C3332" t="s">
        <v>23</v>
      </c>
      <c r="D3332" t="s">
        <v>25</v>
      </c>
      <c r="E3332" t="s">
        <v>12</v>
      </c>
      <c r="F3332" s="2">
        <v>1037.57</v>
      </c>
      <c r="G3332">
        <v>1</v>
      </c>
      <c r="H3332" s="3">
        <v>1.2</v>
      </c>
      <c r="I3332" t="s">
        <v>13</v>
      </c>
      <c r="J3332" s="1">
        <v>47892</v>
      </c>
      <c r="K3332" s="1">
        <f>Table2[[#This Row],[Order_Date]]+Table2[[#This Row],[Delivery_Time_Days]]</f>
        <v>47893</v>
      </c>
      <c r="L3332" t="str">
        <f>IF(Table2[[#This Row],[Customer_Age]]&lt;30,"Young",IF(Table2[[#This Row],[Customer_Age]]&lt;45,"Middle Age","Old"))</f>
        <v>Young</v>
      </c>
      <c r="M3332" s="3" t="str">
        <f>IF(Table2[[#This Row],[Delivery_Time_Days]]&gt;=7,Table2[[#This Row],[Customer_Rating]],"")</f>
        <v/>
      </c>
      <c r="N3332" s="3">
        <f>IF(Table2[[#This Row],[Delivery_Time_Days]]&lt;7,Table2[[#This Row],[Customer_Rating]],"")</f>
        <v>1.2</v>
      </c>
    </row>
    <row r="3333" spans="1:14" x14ac:dyDescent="0.3">
      <c r="A3333">
        <v>3332</v>
      </c>
      <c r="B3333">
        <v>22</v>
      </c>
      <c r="C3333" t="s">
        <v>14</v>
      </c>
      <c r="D3333" t="s">
        <v>25</v>
      </c>
      <c r="E3333" t="s">
        <v>24</v>
      </c>
      <c r="F3333" s="2">
        <v>1050.8</v>
      </c>
      <c r="G3333">
        <v>6</v>
      </c>
      <c r="H3333" s="3">
        <v>1.2</v>
      </c>
      <c r="I3333" t="s">
        <v>13</v>
      </c>
      <c r="J3333" s="1">
        <v>47893</v>
      </c>
      <c r="K3333" s="1">
        <f>Table2[[#This Row],[Order_Date]]+Table2[[#This Row],[Delivery_Time_Days]]</f>
        <v>47899</v>
      </c>
      <c r="L3333" t="str">
        <f>IF(Table2[[#This Row],[Customer_Age]]&lt;30,"Young",IF(Table2[[#This Row],[Customer_Age]]&lt;45,"Middle Age","Old"))</f>
        <v>Young</v>
      </c>
      <c r="M3333" s="3" t="str">
        <f>IF(Table2[[#This Row],[Delivery_Time_Days]]&gt;=7,Table2[[#This Row],[Customer_Rating]],"")</f>
        <v/>
      </c>
      <c r="N3333" s="3">
        <f>IF(Table2[[#This Row],[Delivery_Time_Days]]&lt;7,Table2[[#This Row],[Customer_Rating]],"")</f>
        <v>1.2</v>
      </c>
    </row>
    <row r="3334" spans="1:14" x14ac:dyDescent="0.3">
      <c r="A3334">
        <v>3333</v>
      </c>
      <c r="B3334">
        <v>40</v>
      </c>
      <c r="C3334" t="s">
        <v>14</v>
      </c>
      <c r="D3334" t="s">
        <v>11</v>
      </c>
      <c r="E3334" t="s">
        <v>12</v>
      </c>
      <c r="F3334" s="2">
        <v>129.05000000000001</v>
      </c>
      <c r="G3334">
        <v>9</v>
      </c>
      <c r="H3334" s="3">
        <v>4.7</v>
      </c>
      <c r="I3334" t="s">
        <v>17</v>
      </c>
      <c r="J3334" s="1">
        <v>47894</v>
      </c>
      <c r="K3334" s="1">
        <f>Table2[[#This Row],[Order_Date]]+Table2[[#This Row],[Delivery_Time_Days]]</f>
        <v>47903</v>
      </c>
      <c r="L3334" t="str">
        <f>IF(Table2[[#This Row],[Customer_Age]]&lt;30,"Young",IF(Table2[[#This Row],[Customer_Age]]&lt;45,"Middle Age","Old"))</f>
        <v>Middle Age</v>
      </c>
      <c r="M3334" s="3">
        <f>IF(Table2[[#This Row],[Delivery_Time_Days]]&gt;=7,Table2[[#This Row],[Customer_Rating]],"")</f>
        <v>4.7</v>
      </c>
      <c r="N3334" s="3" t="str">
        <f>IF(Table2[[#This Row],[Delivery_Time_Days]]&lt;7,Table2[[#This Row],[Customer_Rating]],"")</f>
        <v/>
      </c>
    </row>
    <row r="3335" spans="1:14" x14ac:dyDescent="0.3">
      <c r="A3335">
        <v>3334</v>
      </c>
      <c r="B3335">
        <v>34</v>
      </c>
      <c r="C3335" t="s">
        <v>10</v>
      </c>
      <c r="D3335" t="s">
        <v>11</v>
      </c>
      <c r="E3335" t="s">
        <v>16</v>
      </c>
      <c r="F3335" s="2">
        <v>373.94</v>
      </c>
      <c r="G3335">
        <v>9</v>
      </c>
      <c r="H3335" s="3">
        <v>1.8</v>
      </c>
      <c r="I3335" t="s">
        <v>17</v>
      </c>
      <c r="J3335" s="1">
        <v>47895</v>
      </c>
      <c r="K3335" s="1">
        <f>Table2[[#This Row],[Order_Date]]+Table2[[#This Row],[Delivery_Time_Days]]</f>
        <v>47904</v>
      </c>
      <c r="L3335" t="str">
        <f>IF(Table2[[#This Row],[Customer_Age]]&lt;30,"Young",IF(Table2[[#This Row],[Customer_Age]]&lt;45,"Middle Age","Old"))</f>
        <v>Middle Age</v>
      </c>
      <c r="M3335" s="3">
        <f>IF(Table2[[#This Row],[Delivery_Time_Days]]&gt;=7,Table2[[#This Row],[Customer_Rating]],"")</f>
        <v>1.8</v>
      </c>
      <c r="N3335" s="3" t="str">
        <f>IF(Table2[[#This Row],[Delivery_Time_Days]]&lt;7,Table2[[#This Row],[Customer_Rating]],"")</f>
        <v/>
      </c>
    </row>
    <row r="3336" spans="1:14" x14ac:dyDescent="0.3">
      <c r="A3336">
        <v>3335</v>
      </c>
      <c r="B3336">
        <v>68</v>
      </c>
      <c r="C3336" t="s">
        <v>14</v>
      </c>
      <c r="D3336" t="s">
        <v>15</v>
      </c>
      <c r="E3336" t="s">
        <v>12</v>
      </c>
      <c r="F3336" s="2">
        <v>734.48</v>
      </c>
      <c r="G3336">
        <v>13</v>
      </c>
      <c r="H3336" s="3">
        <v>2.2000000000000002</v>
      </c>
      <c r="I3336" t="s">
        <v>17</v>
      </c>
      <c r="J3336" s="1">
        <v>47896</v>
      </c>
      <c r="K3336" s="1">
        <f>Table2[[#This Row],[Order_Date]]+Table2[[#This Row],[Delivery_Time_Days]]</f>
        <v>47909</v>
      </c>
      <c r="L3336" t="str">
        <f>IF(Table2[[#This Row],[Customer_Age]]&lt;30,"Young",IF(Table2[[#This Row],[Customer_Age]]&lt;45,"Middle Age","Old"))</f>
        <v>Old</v>
      </c>
      <c r="M3336" s="3">
        <f>IF(Table2[[#This Row],[Delivery_Time_Days]]&gt;=7,Table2[[#This Row],[Customer_Rating]],"")</f>
        <v>2.2000000000000002</v>
      </c>
      <c r="N3336" s="3" t="str">
        <f>IF(Table2[[#This Row],[Delivery_Time_Days]]&lt;7,Table2[[#This Row],[Customer_Rating]],"")</f>
        <v/>
      </c>
    </row>
    <row r="3337" spans="1:14" x14ac:dyDescent="0.3">
      <c r="A3337">
        <v>3336</v>
      </c>
      <c r="B3337">
        <v>53</v>
      </c>
      <c r="C3337" t="s">
        <v>14</v>
      </c>
      <c r="D3337" t="s">
        <v>15</v>
      </c>
      <c r="E3337" t="s">
        <v>21</v>
      </c>
      <c r="F3337" s="2">
        <v>115.74</v>
      </c>
      <c r="G3337">
        <v>2</v>
      </c>
      <c r="H3337" s="3">
        <v>3.1</v>
      </c>
      <c r="I3337" t="s">
        <v>13</v>
      </c>
      <c r="J3337" s="1">
        <v>47897</v>
      </c>
      <c r="K3337" s="1">
        <f>Table2[[#This Row],[Order_Date]]+Table2[[#This Row],[Delivery_Time_Days]]</f>
        <v>47899</v>
      </c>
      <c r="L3337" t="str">
        <f>IF(Table2[[#This Row],[Customer_Age]]&lt;30,"Young",IF(Table2[[#This Row],[Customer_Age]]&lt;45,"Middle Age","Old"))</f>
        <v>Old</v>
      </c>
      <c r="M3337" s="3" t="str">
        <f>IF(Table2[[#This Row],[Delivery_Time_Days]]&gt;=7,Table2[[#This Row],[Customer_Rating]],"")</f>
        <v/>
      </c>
      <c r="N3337" s="3">
        <f>IF(Table2[[#This Row],[Delivery_Time_Days]]&lt;7,Table2[[#This Row],[Customer_Rating]],"")</f>
        <v>3.1</v>
      </c>
    </row>
    <row r="3338" spans="1:14" x14ac:dyDescent="0.3">
      <c r="A3338">
        <v>3337</v>
      </c>
      <c r="B3338">
        <v>27</v>
      </c>
      <c r="C3338" t="s">
        <v>10</v>
      </c>
      <c r="D3338" t="s">
        <v>11</v>
      </c>
      <c r="E3338" t="s">
        <v>19</v>
      </c>
      <c r="F3338" s="2">
        <v>504.27</v>
      </c>
      <c r="G3338">
        <v>4</v>
      </c>
      <c r="H3338" s="3">
        <v>2.5</v>
      </c>
      <c r="I3338" t="s">
        <v>13</v>
      </c>
      <c r="J3338" s="1">
        <v>47898</v>
      </c>
      <c r="K3338" s="1">
        <f>Table2[[#This Row],[Order_Date]]+Table2[[#This Row],[Delivery_Time_Days]]</f>
        <v>47902</v>
      </c>
      <c r="L3338" t="str">
        <f>IF(Table2[[#This Row],[Customer_Age]]&lt;30,"Young",IF(Table2[[#This Row],[Customer_Age]]&lt;45,"Middle Age","Old"))</f>
        <v>Young</v>
      </c>
      <c r="M3338" s="3" t="str">
        <f>IF(Table2[[#This Row],[Delivery_Time_Days]]&gt;=7,Table2[[#This Row],[Customer_Rating]],"")</f>
        <v/>
      </c>
      <c r="N3338" s="3">
        <f>IF(Table2[[#This Row],[Delivery_Time_Days]]&lt;7,Table2[[#This Row],[Customer_Rating]],"")</f>
        <v>2.5</v>
      </c>
    </row>
    <row r="3339" spans="1:14" x14ac:dyDescent="0.3">
      <c r="A3339">
        <v>3338</v>
      </c>
      <c r="B3339">
        <v>56</v>
      </c>
      <c r="C3339" t="s">
        <v>23</v>
      </c>
      <c r="D3339" t="s">
        <v>18</v>
      </c>
      <c r="E3339" t="s">
        <v>12</v>
      </c>
      <c r="F3339" s="2">
        <v>1170.07</v>
      </c>
      <c r="G3339">
        <v>8</v>
      </c>
      <c r="H3339" s="3">
        <v>1.3</v>
      </c>
      <c r="I3339" t="s">
        <v>13</v>
      </c>
      <c r="J3339" s="1">
        <v>47899</v>
      </c>
      <c r="K3339" s="1">
        <f>Table2[[#This Row],[Order_Date]]+Table2[[#This Row],[Delivery_Time_Days]]</f>
        <v>47907</v>
      </c>
      <c r="L3339" t="str">
        <f>IF(Table2[[#This Row],[Customer_Age]]&lt;30,"Young",IF(Table2[[#This Row],[Customer_Age]]&lt;45,"Middle Age","Old"))</f>
        <v>Old</v>
      </c>
      <c r="M3339" s="3">
        <f>IF(Table2[[#This Row],[Delivery_Time_Days]]&gt;=7,Table2[[#This Row],[Customer_Rating]],"")</f>
        <v>1.3</v>
      </c>
      <c r="N3339" s="3" t="str">
        <f>IF(Table2[[#This Row],[Delivery_Time_Days]]&lt;7,Table2[[#This Row],[Customer_Rating]],"")</f>
        <v/>
      </c>
    </row>
    <row r="3340" spans="1:14" x14ac:dyDescent="0.3">
      <c r="A3340">
        <v>3339</v>
      </c>
      <c r="B3340">
        <v>39</v>
      </c>
      <c r="C3340" t="s">
        <v>14</v>
      </c>
      <c r="D3340" t="s">
        <v>22</v>
      </c>
      <c r="E3340" t="s">
        <v>12</v>
      </c>
      <c r="F3340" s="2">
        <v>977.72</v>
      </c>
      <c r="G3340">
        <v>3</v>
      </c>
      <c r="H3340" s="3">
        <v>2.8</v>
      </c>
      <c r="I3340" t="s">
        <v>13</v>
      </c>
      <c r="J3340" s="1">
        <v>47900</v>
      </c>
      <c r="K3340" s="1">
        <f>Table2[[#This Row],[Order_Date]]+Table2[[#This Row],[Delivery_Time_Days]]</f>
        <v>47903</v>
      </c>
      <c r="L3340" t="str">
        <f>IF(Table2[[#This Row],[Customer_Age]]&lt;30,"Young",IF(Table2[[#This Row],[Customer_Age]]&lt;45,"Middle Age","Old"))</f>
        <v>Middle Age</v>
      </c>
      <c r="M3340" s="3" t="str">
        <f>IF(Table2[[#This Row],[Delivery_Time_Days]]&gt;=7,Table2[[#This Row],[Customer_Rating]],"")</f>
        <v/>
      </c>
      <c r="N3340" s="3">
        <f>IF(Table2[[#This Row],[Delivery_Time_Days]]&lt;7,Table2[[#This Row],[Customer_Rating]],"")</f>
        <v>2.8</v>
      </c>
    </row>
    <row r="3341" spans="1:14" x14ac:dyDescent="0.3">
      <c r="A3341">
        <v>3340</v>
      </c>
      <c r="B3341">
        <v>68</v>
      </c>
      <c r="C3341" t="s">
        <v>23</v>
      </c>
      <c r="D3341" t="s">
        <v>15</v>
      </c>
      <c r="E3341" t="s">
        <v>21</v>
      </c>
      <c r="F3341" s="2">
        <v>22.89</v>
      </c>
      <c r="G3341">
        <v>11</v>
      </c>
      <c r="H3341" s="3">
        <v>1.9</v>
      </c>
      <c r="I3341" t="s">
        <v>13</v>
      </c>
      <c r="J3341" s="1">
        <v>47901</v>
      </c>
      <c r="K3341" s="1">
        <f>Table2[[#This Row],[Order_Date]]+Table2[[#This Row],[Delivery_Time_Days]]</f>
        <v>47912</v>
      </c>
      <c r="L3341" t="str">
        <f>IF(Table2[[#This Row],[Customer_Age]]&lt;30,"Young",IF(Table2[[#This Row],[Customer_Age]]&lt;45,"Middle Age","Old"))</f>
        <v>Old</v>
      </c>
      <c r="M3341" s="3">
        <f>IF(Table2[[#This Row],[Delivery_Time_Days]]&gt;=7,Table2[[#This Row],[Customer_Rating]],"")</f>
        <v>1.9</v>
      </c>
      <c r="N3341" s="3" t="str">
        <f>IF(Table2[[#This Row],[Delivery_Time_Days]]&lt;7,Table2[[#This Row],[Customer_Rating]],"")</f>
        <v/>
      </c>
    </row>
    <row r="3342" spans="1:14" x14ac:dyDescent="0.3">
      <c r="A3342">
        <v>3341</v>
      </c>
      <c r="B3342">
        <v>39</v>
      </c>
      <c r="C3342" t="s">
        <v>10</v>
      </c>
      <c r="D3342" t="s">
        <v>25</v>
      </c>
      <c r="E3342" t="s">
        <v>16</v>
      </c>
      <c r="F3342" s="2">
        <v>735.99</v>
      </c>
      <c r="G3342">
        <v>13</v>
      </c>
      <c r="H3342" s="3">
        <v>2.6</v>
      </c>
      <c r="I3342" t="s">
        <v>17</v>
      </c>
      <c r="J3342" s="1">
        <v>47902</v>
      </c>
      <c r="K3342" s="1">
        <f>Table2[[#This Row],[Order_Date]]+Table2[[#This Row],[Delivery_Time_Days]]</f>
        <v>47915</v>
      </c>
      <c r="L3342" t="str">
        <f>IF(Table2[[#This Row],[Customer_Age]]&lt;30,"Young",IF(Table2[[#This Row],[Customer_Age]]&lt;45,"Middle Age","Old"))</f>
        <v>Middle Age</v>
      </c>
      <c r="M3342" s="3">
        <f>IF(Table2[[#This Row],[Delivery_Time_Days]]&gt;=7,Table2[[#This Row],[Customer_Rating]],"")</f>
        <v>2.6</v>
      </c>
      <c r="N3342" s="3" t="str">
        <f>IF(Table2[[#This Row],[Delivery_Time_Days]]&lt;7,Table2[[#This Row],[Customer_Rating]],"")</f>
        <v/>
      </c>
    </row>
    <row r="3343" spans="1:14" x14ac:dyDescent="0.3">
      <c r="A3343">
        <v>3342</v>
      </c>
      <c r="B3343">
        <v>50</v>
      </c>
      <c r="C3343" t="s">
        <v>10</v>
      </c>
      <c r="D3343" t="s">
        <v>22</v>
      </c>
      <c r="E3343" t="s">
        <v>16</v>
      </c>
      <c r="F3343" s="2">
        <v>161.62</v>
      </c>
      <c r="G3343">
        <v>12</v>
      </c>
      <c r="H3343" s="3">
        <v>1.7</v>
      </c>
      <c r="I3343" t="s">
        <v>13</v>
      </c>
      <c r="J3343" s="1">
        <v>47903</v>
      </c>
      <c r="K3343" s="1">
        <f>Table2[[#This Row],[Order_Date]]+Table2[[#This Row],[Delivery_Time_Days]]</f>
        <v>47915</v>
      </c>
      <c r="L3343" t="str">
        <f>IF(Table2[[#This Row],[Customer_Age]]&lt;30,"Young",IF(Table2[[#This Row],[Customer_Age]]&lt;45,"Middle Age","Old"))</f>
        <v>Old</v>
      </c>
      <c r="M3343" s="3">
        <f>IF(Table2[[#This Row],[Delivery_Time_Days]]&gt;=7,Table2[[#This Row],[Customer_Rating]],"")</f>
        <v>1.7</v>
      </c>
      <c r="N3343" s="3" t="str">
        <f>IF(Table2[[#This Row],[Delivery_Time_Days]]&lt;7,Table2[[#This Row],[Customer_Rating]],"")</f>
        <v/>
      </c>
    </row>
    <row r="3344" spans="1:14" x14ac:dyDescent="0.3">
      <c r="A3344">
        <v>3343</v>
      </c>
      <c r="B3344">
        <v>46</v>
      </c>
      <c r="C3344" t="s">
        <v>10</v>
      </c>
      <c r="D3344" t="s">
        <v>15</v>
      </c>
      <c r="E3344" t="s">
        <v>12</v>
      </c>
      <c r="F3344" s="2">
        <v>744.7</v>
      </c>
      <c r="G3344">
        <v>1</v>
      </c>
      <c r="H3344" s="3">
        <v>1.9</v>
      </c>
      <c r="I3344" t="s">
        <v>13</v>
      </c>
      <c r="J3344" s="1">
        <v>47904</v>
      </c>
      <c r="K3344" s="1">
        <f>Table2[[#This Row],[Order_Date]]+Table2[[#This Row],[Delivery_Time_Days]]</f>
        <v>47905</v>
      </c>
      <c r="L3344" t="str">
        <f>IF(Table2[[#This Row],[Customer_Age]]&lt;30,"Young",IF(Table2[[#This Row],[Customer_Age]]&lt;45,"Middle Age","Old"))</f>
        <v>Old</v>
      </c>
      <c r="M3344" s="3" t="str">
        <f>IF(Table2[[#This Row],[Delivery_Time_Days]]&gt;=7,Table2[[#This Row],[Customer_Rating]],"")</f>
        <v/>
      </c>
      <c r="N3344" s="3">
        <f>IF(Table2[[#This Row],[Delivery_Time_Days]]&lt;7,Table2[[#This Row],[Customer_Rating]],"")</f>
        <v>1.9</v>
      </c>
    </row>
    <row r="3345" spans="1:14" x14ac:dyDescent="0.3">
      <c r="A3345">
        <v>3344</v>
      </c>
      <c r="B3345">
        <v>29</v>
      </c>
      <c r="C3345" t="s">
        <v>10</v>
      </c>
      <c r="D3345" t="s">
        <v>20</v>
      </c>
      <c r="E3345" t="s">
        <v>21</v>
      </c>
      <c r="F3345" s="2">
        <v>712.95</v>
      </c>
      <c r="G3345">
        <v>4</v>
      </c>
      <c r="H3345" s="3">
        <v>1.7</v>
      </c>
      <c r="I3345" t="s">
        <v>17</v>
      </c>
      <c r="J3345" s="1">
        <v>47905</v>
      </c>
      <c r="K3345" s="1">
        <f>Table2[[#This Row],[Order_Date]]+Table2[[#This Row],[Delivery_Time_Days]]</f>
        <v>47909</v>
      </c>
      <c r="L3345" t="str">
        <f>IF(Table2[[#This Row],[Customer_Age]]&lt;30,"Young",IF(Table2[[#This Row],[Customer_Age]]&lt;45,"Middle Age","Old"))</f>
        <v>Young</v>
      </c>
      <c r="M3345" s="3" t="str">
        <f>IF(Table2[[#This Row],[Delivery_Time_Days]]&gt;=7,Table2[[#This Row],[Customer_Rating]],"")</f>
        <v/>
      </c>
      <c r="N3345" s="3">
        <f>IF(Table2[[#This Row],[Delivery_Time_Days]]&lt;7,Table2[[#This Row],[Customer_Rating]],"")</f>
        <v>1.7</v>
      </c>
    </row>
    <row r="3346" spans="1:14" x14ac:dyDescent="0.3">
      <c r="A3346">
        <v>3345</v>
      </c>
      <c r="B3346">
        <v>24</v>
      </c>
      <c r="C3346" t="s">
        <v>14</v>
      </c>
      <c r="D3346" t="s">
        <v>18</v>
      </c>
      <c r="E3346" t="s">
        <v>12</v>
      </c>
      <c r="F3346" s="2">
        <v>504.54</v>
      </c>
      <c r="G3346">
        <v>4</v>
      </c>
      <c r="H3346" s="3">
        <v>3</v>
      </c>
      <c r="I3346" t="s">
        <v>13</v>
      </c>
      <c r="J3346" s="1">
        <v>47906</v>
      </c>
      <c r="K3346" s="1">
        <f>Table2[[#This Row],[Order_Date]]+Table2[[#This Row],[Delivery_Time_Days]]</f>
        <v>47910</v>
      </c>
      <c r="L3346" t="str">
        <f>IF(Table2[[#This Row],[Customer_Age]]&lt;30,"Young",IF(Table2[[#This Row],[Customer_Age]]&lt;45,"Middle Age","Old"))</f>
        <v>Young</v>
      </c>
      <c r="M3346" s="3" t="str">
        <f>IF(Table2[[#This Row],[Delivery_Time_Days]]&gt;=7,Table2[[#This Row],[Customer_Rating]],"")</f>
        <v/>
      </c>
      <c r="N3346" s="3">
        <f>IF(Table2[[#This Row],[Delivery_Time_Days]]&lt;7,Table2[[#This Row],[Customer_Rating]],"")</f>
        <v>3</v>
      </c>
    </row>
    <row r="3347" spans="1:14" x14ac:dyDescent="0.3">
      <c r="A3347">
        <v>3346</v>
      </c>
      <c r="B3347">
        <v>37</v>
      </c>
      <c r="C3347" t="s">
        <v>14</v>
      </c>
      <c r="D3347" t="s">
        <v>25</v>
      </c>
      <c r="E3347" t="s">
        <v>24</v>
      </c>
      <c r="F3347" s="2">
        <v>1169.3900000000001</v>
      </c>
      <c r="G3347">
        <v>12</v>
      </c>
      <c r="H3347" s="3">
        <v>3.7</v>
      </c>
      <c r="I3347" t="s">
        <v>13</v>
      </c>
      <c r="J3347" s="1">
        <v>47907</v>
      </c>
      <c r="K3347" s="1">
        <f>Table2[[#This Row],[Order_Date]]+Table2[[#This Row],[Delivery_Time_Days]]</f>
        <v>47919</v>
      </c>
      <c r="L3347" t="str">
        <f>IF(Table2[[#This Row],[Customer_Age]]&lt;30,"Young",IF(Table2[[#This Row],[Customer_Age]]&lt;45,"Middle Age","Old"))</f>
        <v>Middle Age</v>
      </c>
      <c r="M3347" s="3">
        <f>IF(Table2[[#This Row],[Delivery_Time_Days]]&gt;=7,Table2[[#This Row],[Customer_Rating]],"")</f>
        <v>3.7</v>
      </c>
      <c r="N3347" s="3" t="str">
        <f>IF(Table2[[#This Row],[Delivery_Time_Days]]&lt;7,Table2[[#This Row],[Customer_Rating]],"")</f>
        <v/>
      </c>
    </row>
    <row r="3348" spans="1:14" x14ac:dyDescent="0.3">
      <c r="A3348">
        <v>3347</v>
      </c>
      <c r="B3348">
        <v>39</v>
      </c>
      <c r="C3348" t="s">
        <v>10</v>
      </c>
      <c r="D3348" t="s">
        <v>11</v>
      </c>
      <c r="E3348" t="s">
        <v>16</v>
      </c>
      <c r="F3348" s="2">
        <v>822.74</v>
      </c>
      <c r="G3348">
        <v>5</v>
      </c>
      <c r="H3348" s="3">
        <v>2.1</v>
      </c>
      <c r="I3348" t="s">
        <v>13</v>
      </c>
      <c r="J3348" s="1">
        <v>47908</v>
      </c>
      <c r="K3348" s="1">
        <f>Table2[[#This Row],[Order_Date]]+Table2[[#This Row],[Delivery_Time_Days]]</f>
        <v>47913</v>
      </c>
      <c r="L3348" t="str">
        <f>IF(Table2[[#This Row],[Customer_Age]]&lt;30,"Young",IF(Table2[[#This Row],[Customer_Age]]&lt;45,"Middle Age","Old"))</f>
        <v>Middle Age</v>
      </c>
      <c r="M3348" s="3" t="str">
        <f>IF(Table2[[#This Row],[Delivery_Time_Days]]&gt;=7,Table2[[#This Row],[Customer_Rating]],"")</f>
        <v/>
      </c>
      <c r="N3348" s="3">
        <f>IF(Table2[[#This Row],[Delivery_Time_Days]]&lt;7,Table2[[#This Row],[Customer_Rating]],"")</f>
        <v>2.1</v>
      </c>
    </row>
    <row r="3349" spans="1:14" x14ac:dyDescent="0.3">
      <c r="A3349">
        <v>3348</v>
      </c>
      <c r="B3349">
        <v>27</v>
      </c>
      <c r="C3349" t="s">
        <v>23</v>
      </c>
      <c r="D3349" t="s">
        <v>18</v>
      </c>
      <c r="E3349" t="s">
        <v>16</v>
      </c>
      <c r="F3349" s="2">
        <v>1280.94</v>
      </c>
      <c r="G3349">
        <v>12</v>
      </c>
      <c r="H3349" s="3">
        <v>2.5</v>
      </c>
      <c r="I3349" t="s">
        <v>13</v>
      </c>
      <c r="J3349" s="1">
        <v>47909</v>
      </c>
      <c r="K3349" s="1">
        <f>Table2[[#This Row],[Order_Date]]+Table2[[#This Row],[Delivery_Time_Days]]</f>
        <v>47921</v>
      </c>
      <c r="L3349" t="str">
        <f>IF(Table2[[#This Row],[Customer_Age]]&lt;30,"Young",IF(Table2[[#This Row],[Customer_Age]]&lt;45,"Middle Age","Old"))</f>
        <v>Young</v>
      </c>
      <c r="M3349" s="3">
        <f>IF(Table2[[#This Row],[Delivery_Time_Days]]&gt;=7,Table2[[#This Row],[Customer_Rating]],"")</f>
        <v>2.5</v>
      </c>
      <c r="N3349" s="3" t="str">
        <f>IF(Table2[[#This Row],[Delivery_Time_Days]]&lt;7,Table2[[#This Row],[Customer_Rating]],"")</f>
        <v/>
      </c>
    </row>
    <row r="3350" spans="1:14" x14ac:dyDescent="0.3">
      <c r="A3350">
        <v>3349</v>
      </c>
      <c r="B3350">
        <v>47</v>
      </c>
      <c r="C3350" t="s">
        <v>14</v>
      </c>
      <c r="D3350" t="s">
        <v>20</v>
      </c>
      <c r="E3350" t="s">
        <v>19</v>
      </c>
      <c r="F3350" s="2">
        <v>124.02</v>
      </c>
      <c r="G3350">
        <v>6</v>
      </c>
      <c r="H3350" s="3">
        <v>4.7</v>
      </c>
      <c r="I3350" t="s">
        <v>17</v>
      </c>
      <c r="J3350" s="1">
        <v>47910</v>
      </c>
      <c r="K3350" s="1">
        <f>Table2[[#This Row],[Order_Date]]+Table2[[#This Row],[Delivery_Time_Days]]</f>
        <v>47916</v>
      </c>
      <c r="L3350" t="str">
        <f>IF(Table2[[#This Row],[Customer_Age]]&lt;30,"Young",IF(Table2[[#This Row],[Customer_Age]]&lt;45,"Middle Age","Old"))</f>
        <v>Old</v>
      </c>
      <c r="M3350" s="3" t="str">
        <f>IF(Table2[[#This Row],[Delivery_Time_Days]]&gt;=7,Table2[[#This Row],[Customer_Rating]],"")</f>
        <v/>
      </c>
      <c r="N3350" s="3">
        <f>IF(Table2[[#This Row],[Delivery_Time_Days]]&lt;7,Table2[[#This Row],[Customer_Rating]],"")</f>
        <v>4.7</v>
      </c>
    </row>
    <row r="3351" spans="1:14" x14ac:dyDescent="0.3">
      <c r="A3351">
        <v>3350</v>
      </c>
      <c r="B3351">
        <v>52</v>
      </c>
      <c r="C3351" t="s">
        <v>14</v>
      </c>
      <c r="D3351" t="s">
        <v>25</v>
      </c>
      <c r="E3351" t="s">
        <v>12</v>
      </c>
      <c r="F3351" s="2">
        <v>612.85</v>
      </c>
      <c r="G3351">
        <v>7</v>
      </c>
      <c r="H3351" s="3">
        <v>1.7</v>
      </c>
      <c r="I3351" t="s">
        <v>17</v>
      </c>
      <c r="J3351" s="1">
        <v>47911</v>
      </c>
      <c r="K3351" s="1">
        <f>Table2[[#This Row],[Order_Date]]+Table2[[#This Row],[Delivery_Time_Days]]</f>
        <v>47918</v>
      </c>
      <c r="L3351" t="str">
        <f>IF(Table2[[#This Row],[Customer_Age]]&lt;30,"Young",IF(Table2[[#This Row],[Customer_Age]]&lt;45,"Middle Age","Old"))</f>
        <v>Old</v>
      </c>
      <c r="M3351" s="3">
        <f>IF(Table2[[#This Row],[Delivery_Time_Days]]&gt;=7,Table2[[#This Row],[Customer_Rating]],"")</f>
        <v>1.7</v>
      </c>
      <c r="N3351" s="3" t="str">
        <f>IF(Table2[[#This Row],[Delivery_Time_Days]]&lt;7,Table2[[#This Row],[Customer_Rating]],"")</f>
        <v/>
      </c>
    </row>
    <row r="3352" spans="1:14" x14ac:dyDescent="0.3">
      <c r="A3352">
        <v>3351</v>
      </c>
      <c r="B3352">
        <v>47</v>
      </c>
      <c r="C3352" t="s">
        <v>14</v>
      </c>
      <c r="D3352" t="s">
        <v>15</v>
      </c>
      <c r="E3352" t="s">
        <v>24</v>
      </c>
      <c r="F3352" s="2">
        <v>1127.0899999999999</v>
      </c>
      <c r="G3352">
        <v>8</v>
      </c>
      <c r="H3352" s="3">
        <v>2</v>
      </c>
      <c r="I3352" t="s">
        <v>13</v>
      </c>
      <c r="J3352" s="1">
        <v>47912</v>
      </c>
      <c r="K3352" s="1">
        <f>Table2[[#This Row],[Order_Date]]+Table2[[#This Row],[Delivery_Time_Days]]</f>
        <v>47920</v>
      </c>
      <c r="L3352" t="str">
        <f>IF(Table2[[#This Row],[Customer_Age]]&lt;30,"Young",IF(Table2[[#This Row],[Customer_Age]]&lt;45,"Middle Age","Old"))</f>
        <v>Old</v>
      </c>
      <c r="M3352" s="3">
        <f>IF(Table2[[#This Row],[Delivery_Time_Days]]&gt;=7,Table2[[#This Row],[Customer_Rating]],"")</f>
        <v>2</v>
      </c>
      <c r="N3352" s="3" t="str">
        <f>IF(Table2[[#This Row],[Delivery_Time_Days]]&lt;7,Table2[[#This Row],[Customer_Rating]],"")</f>
        <v/>
      </c>
    </row>
    <row r="3353" spans="1:14" x14ac:dyDescent="0.3">
      <c r="A3353">
        <v>3352</v>
      </c>
      <c r="B3353">
        <v>56</v>
      </c>
      <c r="C3353" t="s">
        <v>10</v>
      </c>
      <c r="D3353" t="s">
        <v>22</v>
      </c>
      <c r="E3353" t="s">
        <v>16</v>
      </c>
      <c r="F3353" s="2">
        <v>640.9</v>
      </c>
      <c r="G3353">
        <v>2</v>
      </c>
      <c r="H3353" s="3">
        <v>2.7</v>
      </c>
      <c r="I3353" t="s">
        <v>17</v>
      </c>
      <c r="J3353" s="1">
        <v>47913</v>
      </c>
      <c r="K3353" s="1">
        <f>Table2[[#This Row],[Order_Date]]+Table2[[#This Row],[Delivery_Time_Days]]</f>
        <v>47915</v>
      </c>
      <c r="L3353" t="str">
        <f>IF(Table2[[#This Row],[Customer_Age]]&lt;30,"Young",IF(Table2[[#This Row],[Customer_Age]]&lt;45,"Middle Age","Old"))</f>
        <v>Old</v>
      </c>
      <c r="M3353" s="3" t="str">
        <f>IF(Table2[[#This Row],[Delivery_Time_Days]]&gt;=7,Table2[[#This Row],[Customer_Rating]],"")</f>
        <v/>
      </c>
      <c r="N3353" s="3">
        <f>IF(Table2[[#This Row],[Delivery_Time_Days]]&lt;7,Table2[[#This Row],[Customer_Rating]],"")</f>
        <v>2.7</v>
      </c>
    </row>
    <row r="3354" spans="1:14" x14ac:dyDescent="0.3">
      <c r="A3354">
        <v>3353</v>
      </c>
      <c r="B3354">
        <v>40</v>
      </c>
      <c r="C3354" t="s">
        <v>23</v>
      </c>
      <c r="D3354" t="s">
        <v>25</v>
      </c>
      <c r="E3354" t="s">
        <v>12</v>
      </c>
      <c r="F3354" s="2">
        <v>920.05</v>
      </c>
      <c r="G3354">
        <v>10</v>
      </c>
      <c r="H3354" s="3">
        <v>3.1</v>
      </c>
      <c r="I3354" t="s">
        <v>17</v>
      </c>
      <c r="J3354" s="1">
        <v>47914</v>
      </c>
      <c r="K3354" s="1">
        <f>Table2[[#This Row],[Order_Date]]+Table2[[#This Row],[Delivery_Time_Days]]</f>
        <v>47924</v>
      </c>
      <c r="L3354" t="str">
        <f>IF(Table2[[#This Row],[Customer_Age]]&lt;30,"Young",IF(Table2[[#This Row],[Customer_Age]]&lt;45,"Middle Age","Old"))</f>
        <v>Middle Age</v>
      </c>
      <c r="M3354" s="3">
        <f>IF(Table2[[#This Row],[Delivery_Time_Days]]&gt;=7,Table2[[#This Row],[Customer_Rating]],"")</f>
        <v>3.1</v>
      </c>
      <c r="N3354" s="3" t="str">
        <f>IF(Table2[[#This Row],[Delivery_Time_Days]]&lt;7,Table2[[#This Row],[Customer_Rating]],"")</f>
        <v/>
      </c>
    </row>
    <row r="3355" spans="1:14" x14ac:dyDescent="0.3">
      <c r="A3355">
        <v>3354</v>
      </c>
      <c r="B3355">
        <v>25</v>
      </c>
      <c r="C3355" t="s">
        <v>14</v>
      </c>
      <c r="D3355" t="s">
        <v>25</v>
      </c>
      <c r="E3355" t="s">
        <v>24</v>
      </c>
      <c r="F3355" s="2">
        <v>1060.51</v>
      </c>
      <c r="G3355">
        <v>11</v>
      </c>
      <c r="H3355" s="3">
        <v>4.3</v>
      </c>
      <c r="I3355" t="s">
        <v>13</v>
      </c>
      <c r="J3355" s="1">
        <v>47915</v>
      </c>
      <c r="K3355" s="1">
        <f>Table2[[#This Row],[Order_Date]]+Table2[[#This Row],[Delivery_Time_Days]]</f>
        <v>47926</v>
      </c>
      <c r="L3355" t="str">
        <f>IF(Table2[[#This Row],[Customer_Age]]&lt;30,"Young",IF(Table2[[#This Row],[Customer_Age]]&lt;45,"Middle Age","Old"))</f>
        <v>Young</v>
      </c>
      <c r="M3355" s="3">
        <f>IF(Table2[[#This Row],[Delivery_Time_Days]]&gt;=7,Table2[[#This Row],[Customer_Rating]],"")</f>
        <v>4.3</v>
      </c>
      <c r="N3355" s="3" t="str">
        <f>IF(Table2[[#This Row],[Delivery_Time_Days]]&lt;7,Table2[[#This Row],[Customer_Rating]],"")</f>
        <v/>
      </c>
    </row>
    <row r="3356" spans="1:14" x14ac:dyDescent="0.3">
      <c r="A3356">
        <v>3355</v>
      </c>
      <c r="B3356">
        <v>35</v>
      </c>
      <c r="C3356" t="s">
        <v>10</v>
      </c>
      <c r="D3356" t="s">
        <v>18</v>
      </c>
      <c r="E3356" t="s">
        <v>21</v>
      </c>
      <c r="F3356" s="2">
        <v>698.47</v>
      </c>
      <c r="G3356">
        <v>5</v>
      </c>
      <c r="H3356" s="3">
        <v>4.9000000000000004</v>
      </c>
      <c r="I3356" t="s">
        <v>17</v>
      </c>
      <c r="J3356" s="1">
        <v>47916</v>
      </c>
      <c r="K3356" s="1">
        <f>Table2[[#This Row],[Order_Date]]+Table2[[#This Row],[Delivery_Time_Days]]</f>
        <v>47921</v>
      </c>
      <c r="L3356" t="str">
        <f>IF(Table2[[#This Row],[Customer_Age]]&lt;30,"Young",IF(Table2[[#This Row],[Customer_Age]]&lt;45,"Middle Age","Old"))</f>
        <v>Middle Age</v>
      </c>
      <c r="M3356" s="3" t="str">
        <f>IF(Table2[[#This Row],[Delivery_Time_Days]]&gt;=7,Table2[[#This Row],[Customer_Rating]],"")</f>
        <v/>
      </c>
      <c r="N3356" s="3">
        <f>IF(Table2[[#This Row],[Delivery_Time_Days]]&lt;7,Table2[[#This Row],[Customer_Rating]],"")</f>
        <v>4.9000000000000004</v>
      </c>
    </row>
    <row r="3357" spans="1:14" x14ac:dyDescent="0.3">
      <c r="A3357">
        <v>3356</v>
      </c>
      <c r="B3357">
        <v>66</v>
      </c>
      <c r="C3357" t="s">
        <v>23</v>
      </c>
      <c r="D3357" t="s">
        <v>20</v>
      </c>
      <c r="E3357" t="s">
        <v>21</v>
      </c>
      <c r="F3357" s="2">
        <v>349.22</v>
      </c>
      <c r="G3357">
        <v>4</v>
      </c>
      <c r="H3357" s="3">
        <v>4</v>
      </c>
      <c r="I3357" t="s">
        <v>17</v>
      </c>
      <c r="J3357" s="1">
        <v>47917</v>
      </c>
      <c r="K3357" s="1">
        <f>Table2[[#This Row],[Order_Date]]+Table2[[#This Row],[Delivery_Time_Days]]</f>
        <v>47921</v>
      </c>
      <c r="L3357" t="str">
        <f>IF(Table2[[#This Row],[Customer_Age]]&lt;30,"Young",IF(Table2[[#This Row],[Customer_Age]]&lt;45,"Middle Age","Old"))</f>
        <v>Old</v>
      </c>
      <c r="M3357" s="3" t="str">
        <f>IF(Table2[[#This Row],[Delivery_Time_Days]]&gt;=7,Table2[[#This Row],[Customer_Rating]],"")</f>
        <v/>
      </c>
      <c r="N3357" s="3">
        <f>IF(Table2[[#This Row],[Delivery_Time_Days]]&lt;7,Table2[[#This Row],[Customer_Rating]],"")</f>
        <v>4</v>
      </c>
    </row>
    <row r="3358" spans="1:14" x14ac:dyDescent="0.3">
      <c r="A3358">
        <v>3357</v>
      </c>
      <c r="B3358">
        <v>34</v>
      </c>
      <c r="C3358" t="s">
        <v>23</v>
      </c>
      <c r="D3358" t="s">
        <v>20</v>
      </c>
      <c r="E3358" t="s">
        <v>21</v>
      </c>
      <c r="F3358" s="2">
        <v>790.3</v>
      </c>
      <c r="G3358">
        <v>1</v>
      </c>
      <c r="H3358" s="3">
        <v>3.6</v>
      </c>
      <c r="I3358" t="s">
        <v>13</v>
      </c>
      <c r="J3358" s="1">
        <v>47918</v>
      </c>
      <c r="K3358" s="1">
        <f>Table2[[#This Row],[Order_Date]]+Table2[[#This Row],[Delivery_Time_Days]]</f>
        <v>47919</v>
      </c>
      <c r="L3358" t="str">
        <f>IF(Table2[[#This Row],[Customer_Age]]&lt;30,"Young",IF(Table2[[#This Row],[Customer_Age]]&lt;45,"Middle Age","Old"))</f>
        <v>Middle Age</v>
      </c>
      <c r="M3358" s="3" t="str">
        <f>IF(Table2[[#This Row],[Delivery_Time_Days]]&gt;=7,Table2[[#This Row],[Customer_Rating]],"")</f>
        <v/>
      </c>
      <c r="N3358" s="3">
        <f>IF(Table2[[#This Row],[Delivery_Time_Days]]&lt;7,Table2[[#This Row],[Customer_Rating]],"")</f>
        <v>3.6</v>
      </c>
    </row>
    <row r="3359" spans="1:14" x14ac:dyDescent="0.3">
      <c r="A3359">
        <v>3358</v>
      </c>
      <c r="B3359">
        <v>60</v>
      </c>
      <c r="C3359" t="s">
        <v>10</v>
      </c>
      <c r="D3359" t="s">
        <v>22</v>
      </c>
      <c r="E3359" t="s">
        <v>19</v>
      </c>
      <c r="F3359" s="2">
        <v>1099.05</v>
      </c>
      <c r="G3359">
        <v>7</v>
      </c>
      <c r="H3359" s="3">
        <v>3.5</v>
      </c>
      <c r="I3359" t="s">
        <v>17</v>
      </c>
      <c r="J3359" s="1">
        <v>47919</v>
      </c>
      <c r="K3359" s="1">
        <f>Table2[[#This Row],[Order_Date]]+Table2[[#This Row],[Delivery_Time_Days]]</f>
        <v>47926</v>
      </c>
      <c r="L3359" t="str">
        <f>IF(Table2[[#This Row],[Customer_Age]]&lt;30,"Young",IF(Table2[[#This Row],[Customer_Age]]&lt;45,"Middle Age","Old"))</f>
        <v>Old</v>
      </c>
      <c r="M3359" s="3">
        <f>IF(Table2[[#This Row],[Delivery_Time_Days]]&gt;=7,Table2[[#This Row],[Customer_Rating]],"")</f>
        <v>3.5</v>
      </c>
      <c r="N3359" s="3" t="str">
        <f>IF(Table2[[#This Row],[Delivery_Time_Days]]&lt;7,Table2[[#This Row],[Customer_Rating]],"")</f>
        <v/>
      </c>
    </row>
    <row r="3360" spans="1:14" x14ac:dyDescent="0.3">
      <c r="A3360">
        <v>3359</v>
      </c>
      <c r="B3360">
        <v>27</v>
      </c>
      <c r="C3360" t="s">
        <v>23</v>
      </c>
      <c r="D3360" t="s">
        <v>20</v>
      </c>
      <c r="E3360" t="s">
        <v>19</v>
      </c>
      <c r="F3360" s="2">
        <v>1345.19</v>
      </c>
      <c r="G3360">
        <v>10</v>
      </c>
      <c r="H3360" s="3">
        <v>2.6</v>
      </c>
      <c r="I3360" t="s">
        <v>13</v>
      </c>
      <c r="J3360" s="1">
        <v>47920</v>
      </c>
      <c r="K3360" s="1">
        <f>Table2[[#This Row],[Order_Date]]+Table2[[#This Row],[Delivery_Time_Days]]</f>
        <v>47930</v>
      </c>
      <c r="L3360" t="str">
        <f>IF(Table2[[#This Row],[Customer_Age]]&lt;30,"Young",IF(Table2[[#This Row],[Customer_Age]]&lt;45,"Middle Age","Old"))</f>
        <v>Young</v>
      </c>
      <c r="M3360" s="3">
        <f>IF(Table2[[#This Row],[Delivery_Time_Days]]&gt;=7,Table2[[#This Row],[Customer_Rating]],"")</f>
        <v>2.6</v>
      </c>
      <c r="N3360" s="3" t="str">
        <f>IF(Table2[[#This Row],[Delivery_Time_Days]]&lt;7,Table2[[#This Row],[Customer_Rating]],"")</f>
        <v/>
      </c>
    </row>
    <row r="3361" spans="1:14" x14ac:dyDescent="0.3">
      <c r="A3361">
        <v>3360</v>
      </c>
      <c r="B3361">
        <v>43</v>
      </c>
      <c r="C3361" t="s">
        <v>14</v>
      </c>
      <c r="D3361" t="s">
        <v>18</v>
      </c>
      <c r="E3361" t="s">
        <v>16</v>
      </c>
      <c r="F3361" s="2">
        <v>915.86</v>
      </c>
      <c r="G3361">
        <v>6</v>
      </c>
      <c r="H3361" s="3">
        <v>4.4000000000000004</v>
      </c>
      <c r="I3361" t="s">
        <v>17</v>
      </c>
      <c r="J3361" s="1">
        <v>47921</v>
      </c>
      <c r="K3361" s="1">
        <f>Table2[[#This Row],[Order_Date]]+Table2[[#This Row],[Delivery_Time_Days]]</f>
        <v>47927</v>
      </c>
      <c r="L3361" t="str">
        <f>IF(Table2[[#This Row],[Customer_Age]]&lt;30,"Young",IF(Table2[[#This Row],[Customer_Age]]&lt;45,"Middle Age","Old"))</f>
        <v>Middle Age</v>
      </c>
      <c r="M3361" s="3" t="str">
        <f>IF(Table2[[#This Row],[Delivery_Time_Days]]&gt;=7,Table2[[#This Row],[Customer_Rating]],"")</f>
        <v/>
      </c>
      <c r="N3361" s="3">
        <f>IF(Table2[[#This Row],[Delivery_Time_Days]]&lt;7,Table2[[#This Row],[Customer_Rating]],"")</f>
        <v>4.4000000000000004</v>
      </c>
    </row>
    <row r="3362" spans="1:14" x14ac:dyDescent="0.3">
      <c r="A3362">
        <v>3361</v>
      </c>
      <c r="B3362">
        <v>37</v>
      </c>
      <c r="C3362" t="s">
        <v>23</v>
      </c>
      <c r="D3362" t="s">
        <v>18</v>
      </c>
      <c r="E3362" t="s">
        <v>24</v>
      </c>
      <c r="F3362" s="2">
        <v>934.14</v>
      </c>
      <c r="G3362">
        <v>3</v>
      </c>
      <c r="H3362" s="3">
        <v>2.6</v>
      </c>
      <c r="I3362" t="s">
        <v>17</v>
      </c>
      <c r="J3362" s="1">
        <v>47922</v>
      </c>
      <c r="K3362" s="1">
        <f>Table2[[#This Row],[Order_Date]]+Table2[[#This Row],[Delivery_Time_Days]]</f>
        <v>47925</v>
      </c>
      <c r="L3362" t="str">
        <f>IF(Table2[[#This Row],[Customer_Age]]&lt;30,"Young",IF(Table2[[#This Row],[Customer_Age]]&lt;45,"Middle Age","Old"))</f>
        <v>Middle Age</v>
      </c>
      <c r="M3362" s="3" t="str">
        <f>IF(Table2[[#This Row],[Delivery_Time_Days]]&gt;=7,Table2[[#This Row],[Customer_Rating]],"")</f>
        <v/>
      </c>
      <c r="N3362" s="3">
        <f>IF(Table2[[#This Row],[Delivery_Time_Days]]&lt;7,Table2[[#This Row],[Customer_Rating]],"")</f>
        <v>2.6</v>
      </c>
    </row>
    <row r="3363" spans="1:14" x14ac:dyDescent="0.3">
      <c r="A3363">
        <v>3362</v>
      </c>
      <c r="B3363">
        <v>44</v>
      </c>
      <c r="C3363" t="s">
        <v>23</v>
      </c>
      <c r="D3363" t="s">
        <v>15</v>
      </c>
      <c r="E3363" t="s">
        <v>24</v>
      </c>
      <c r="F3363" s="2">
        <v>94.53</v>
      </c>
      <c r="G3363">
        <v>11</v>
      </c>
      <c r="H3363" s="3">
        <v>3.3</v>
      </c>
      <c r="I3363" t="s">
        <v>13</v>
      </c>
      <c r="J3363" s="1">
        <v>47923</v>
      </c>
      <c r="K3363" s="1">
        <f>Table2[[#This Row],[Order_Date]]+Table2[[#This Row],[Delivery_Time_Days]]</f>
        <v>47934</v>
      </c>
      <c r="L3363" t="str">
        <f>IF(Table2[[#This Row],[Customer_Age]]&lt;30,"Young",IF(Table2[[#This Row],[Customer_Age]]&lt;45,"Middle Age","Old"))</f>
        <v>Middle Age</v>
      </c>
      <c r="M3363" s="3">
        <f>IF(Table2[[#This Row],[Delivery_Time_Days]]&gt;=7,Table2[[#This Row],[Customer_Rating]],"")</f>
        <v>3.3</v>
      </c>
      <c r="N3363" s="3" t="str">
        <f>IF(Table2[[#This Row],[Delivery_Time_Days]]&lt;7,Table2[[#This Row],[Customer_Rating]],"")</f>
        <v/>
      </c>
    </row>
    <row r="3364" spans="1:14" x14ac:dyDescent="0.3">
      <c r="A3364">
        <v>3363</v>
      </c>
      <c r="B3364">
        <v>22</v>
      </c>
      <c r="C3364" t="s">
        <v>14</v>
      </c>
      <c r="D3364" t="s">
        <v>15</v>
      </c>
      <c r="E3364" t="s">
        <v>24</v>
      </c>
      <c r="F3364" s="2">
        <v>831.2</v>
      </c>
      <c r="G3364">
        <v>2</v>
      </c>
      <c r="H3364" s="3">
        <v>4.4000000000000004</v>
      </c>
      <c r="I3364" t="s">
        <v>17</v>
      </c>
      <c r="J3364" s="1">
        <v>47924</v>
      </c>
      <c r="K3364" s="1">
        <f>Table2[[#This Row],[Order_Date]]+Table2[[#This Row],[Delivery_Time_Days]]</f>
        <v>47926</v>
      </c>
      <c r="L3364" t="str">
        <f>IF(Table2[[#This Row],[Customer_Age]]&lt;30,"Young",IF(Table2[[#This Row],[Customer_Age]]&lt;45,"Middle Age","Old"))</f>
        <v>Young</v>
      </c>
      <c r="M3364" s="3" t="str">
        <f>IF(Table2[[#This Row],[Delivery_Time_Days]]&gt;=7,Table2[[#This Row],[Customer_Rating]],"")</f>
        <v/>
      </c>
      <c r="N3364" s="3">
        <f>IF(Table2[[#This Row],[Delivery_Time_Days]]&lt;7,Table2[[#This Row],[Customer_Rating]],"")</f>
        <v>4.4000000000000004</v>
      </c>
    </row>
    <row r="3365" spans="1:14" x14ac:dyDescent="0.3">
      <c r="A3365">
        <v>3364</v>
      </c>
      <c r="B3365">
        <v>28</v>
      </c>
      <c r="C3365" t="s">
        <v>23</v>
      </c>
      <c r="D3365" t="s">
        <v>25</v>
      </c>
      <c r="E3365" t="s">
        <v>12</v>
      </c>
      <c r="F3365" s="2">
        <v>449.97</v>
      </c>
      <c r="G3365">
        <v>6</v>
      </c>
      <c r="H3365" s="3">
        <v>1.4</v>
      </c>
      <c r="I3365" t="s">
        <v>13</v>
      </c>
      <c r="J3365" s="1">
        <v>47925</v>
      </c>
      <c r="K3365" s="1">
        <f>Table2[[#This Row],[Order_Date]]+Table2[[#This Row],[Delivery_Time_Days]]</f>
        <v>47931</v>
      </c>
      <c r="L3365" t="str">
        <f>IF(Table2[[#This Row],[Customer_Age]]&lt;30,"Young",IF(Table2[[#This Row],[Customer_Age]]&lt;45,"Middle Age","Old"))</f>
        <v>Young</v>
      </c>
      <c r="M3365" s="3" t="str">
        <f>IF(Table2[[#This Row],[Delivery_Time_Days]]&gt;=7,Table2[[#This Row],[Customer_Rating]],"")</f>
        <v/>
      </c>
      <c r="N3365" s="3">
        <f>IF(Table2[[#This Row],[Delivery_Time_Days]]&lt;7,Table2[[#This Row],[Customer_Rating]],"")</f>
        <v>1.4</v>
      </c>
    </row>
    <row r="3366" spans="1:14" x14ac:dyDescent="0.3">
      <c r="A3366">
        <v>3365</v>
      </c>
      <c r="B3366">
        <v>61</v>
      </c>
      <c r="C3366" t="s">
        <v>10</v>
      </c>
      <c r="D3366" t="s">
        <v>15</v>
      </c>
      <c r="E3366" t="s">
        <v>21</v>
      </c>
      <c r="F3366" s="2">
        <v>690.53</v>
      </c>
      <c r="G3366">
        <v>5</v>
      </c>
      <c r="H3366" s="3">
        <v>2.4</v>
      </c>
      <c r="I3366" t="s">
        <v>13</v>
      </c>
      <c r="J3366" s="1">
        <v>47926</v>
      </c>
      <c r="K3366" s="1">
        <f>Table2[[#This Row],[Order_Date]]+Table2[[#This Row],[Delivery_Time_Days]]</f>
        <v>47931</v>
      </c>
      <c r="L3366" t="str">
        <f>IF(Table2[[#This Row],[Customer_Age]]&lt;30,"Young",IF(Table2[[#This Row],[Customer_Age]]&lt;45,"Middle Age","Old"))</f>
        <v>Old</v>
      </c>
      <c r="M3366" s="3" t="str">
        <f>IF(Table2[[#This Row],[Delivery_Time_Days]]&gt;=7,Table2[[#This Row],[Customer_Rating]],"")</f>
        <v/>
      </c>
      <c r="N3366" s="3">
        <f>IF(Table2[[#This Row],[Delivery_Time_Days]]&lt;7,Table2[[#This Row],[Customer_Rating]],"")</f>
        <v>2.4</v>
      </c>
    </row>
    <row r="3367" spans="1:14" x14ac:dyDescent="0.3">
      <c r="A3367">
        <v>3366</v>
      </c>
      <c r="B3367">
        <v>54</v>
      </c>
      <c r="C3367" t="s">
        <v>23</v>
      </c>
      <c r="D3367" t="s">
        <v>18</v>
      </c>
      <c r="E3367" t="s">
        <v>24</v>
      </c>
      <c r="F3367" s="2">
        <v>426.02</v>
      </c>
      <c r="G3367">
        <v>2</v>
      </c>
      <c r="H3367" s="3">
        <v>2.5</v>
      </c>
      <c r="I3367" t="s">
        <v>17</v>
      </c>
      <c r="J3367" s="1">
        <v>47927</v>
      </c>
      <c r="K3367" s="1">
        <f>Table2[[#This Row],[Order_Date]]+Table2[[#This Row],[Delivery_Time_Days]]</f>
        <v>47929</v>
      </c>
      <c r="L3367" t="str">
        <f>IF(Table2[[#This Row],[Customer_Age]]&lt;30,"Young",IF(Table2[[#This Row],[Customer_Age]]&lt;45,"Middle Age","Old"))</f>
        <v>Old</v>
      </c>
      <c r="M3367" s="3" t="str">
        <f>IF(Table2[[#This Row],[Delivery_Time_Days]]&gt;=7,Table2[[#This Row],[Customer_Rating]],"")</f>
        <v/>
      </c>
      <c r="N3367" s="3">
        <f>IF(Table2[[#This Row],[Delivery_Time_Days]]&lt;7,Table2[[#This Row],[Customer_Rating]],"")</f>
        <v>2.5</v>
      </c>
    </row>
    <row r="3368" spans="1:14" x14ac:dyDescent="0.3">
      <c r="A3368">
        <v>3367</v>
      </c>
      <c r="B3368">
        <v>50</v>
      </c>
      <c r="C3368" t="s">
        <v>14</v>
      </c>
      <c r="D3368" t="s">
        <v>18</v>
      </c>
      <c r="E3368" t="s">
        <v>16</v>
      </c>
      <c r="F3368" s="2">
        <v>1238.6500000000001</v>
      </c>
      <c r="G3368">
        <v>9</v>
      </c>
      <c r="H3368" s="3">
        <v>4.8</v>
      </c>
      <c r="I3368" t="s">
        <v>13</v>
      </c>
      <c r="J3368" s="1">
        <v>47928</v>
      </c>
      <c r="K3368" s="1">
        <f>Table2[[#This Row],[Order_Date]]+Table2[[#This Row],[Delivery_Time_Days]]</f>
        <v>47937</v>
      </c>
      <c r="L3368" t="str">
        <f>IF(Table2[[#This Row],[Customer_Age]]&lt;30,"Young",IF(Table2[[#This Row],[Customer_Age]]&lt;45,"Middle Age","Old"))</f>
        <v>Old</v>
      </c>
      <c r="M3368" s="3">
        <f>IF(Table2[[#This Row],[Delivery_Time_Days]]&gt;=7,Table2[[#This Row],[Customer_Rating]],"")</f>
        <v>4.8</v>
      </c>
      <c r="N3368" s="3" t="str">
        <f>IF(Table2[[#This Row],[Delivery_Time_Days]]&lt;7,Table2[[#This Row],[Customer_Rating]],"")</f>
        <v/>
      </c>
    </row>
    <row r="3369" spans="1:14" x14ac:dyDescent="0.3">
      <c r="A3369">
        <v>3368</v>
      </c>
      <c r="B3369">
        <v>23</v>
      </c>
      <c r="C3369" t="s">
        <v>14</v>
      </c>
      <c r="D3369" t="s">
        <v>18</v>
      </c>
      <c r="E3369" t="s">
        <v>12</v>
      </c>
      <c r="F3369" s="2">
        <v>608.52</v>
      </c>
      <c r="G3369">
        <v>14</v>
      </c>
      <c r="H3369" s="3">
        <v>3.4</v>
      </c>
      <c r="I3369" t="s">
        <v>17</v>
      </c>
      <c r="J3369" s="1">
        <v>47929</v>
      </c>
      <c r="K3369" s="1">
        <f>Table2[[#This Row],[Order_Date]]+Table2[[#This Row],[Delivery_Time_Days]]</f>
        <v>47943</v>
      </c>
      <c r="L3369" t="str">
        <f>IF(Table2[[#This Row],[Customer_Age]]&lt;30,"Young",IF(Table2[[#This Row],[Customer_Age]]&lt;45,"Middle Age","Old"))</f>
        <v>Young</v>
      </c>
      <c r="M3369" s="3">
        <f>IF(Table2[[#This Row],[Delivery_Time_Days]]&gt;=7,Table2[[#This Row],[Customer_Rating]],"")</f>
        <v>3.4</v>
      </c>
      <c r="N3369" s="3" t="str">
        <f>IF(Table2[[#This Row],[Delivery_Time_Days]]&lt;7,Table2[[#This Row],[Customer_Rating]],"")</f>
        <v/>
      </c>
    </row>
    <row r="3370" spans="1:14" x14ac:dyDescent="0.3">
      <c r="A3370">
        <v>3369</v>
      </c>
      <c r="B3370">
        <v>27</v>
      </c>
      <c r="C3370" t="s">
        <v>23</v>
      </c>
      <c r="D3370" t="s">
        <v>20</v>
      </c>
      <c r="E3370" t="s">
        <v>21</v>
      </c>
      <c r="F3370" s="2">
        <v>708.41</v>
      </c>
      <c r="G3370">
        <v>7</v>
      </c>
      <c r="H3370" s="3">
        <v>1</v>
      </c>
      <c r="I3370" t="s">
        <v>17</v>
      </c>
      <c r="J3370" s="1">
        <v>47930</v>
      </c>
      <c r="K3370" s="1">
        <f>Table2[[#This Row],[Order_Date]]+Table2[[#This Row],[Delivery_Time_Days]]</f>
        <v>47937</v>
      </c>
      <c r="L3370" t="str">
        <f>IF(Table2[[#This Row],[Customer_Age]]&lt;30,"Young",IF(Table2[[#This Row],[Customer_Age]]&lt;45,"Middle Age","Old"))</f>
        <v>Young</v>
      </c>
      <c r="M3370" s="3">
        <f>IF(Table2[[#This Row],[Delivery_Time_Days]]&gt;=7,Table2[[#This Row],[Customer_Rating]],"")</f>
        <v>1</v>
      </c>
      <c r="N3370" s="3" t="str">
        <f>IF(Table2[[#This Row],[Delivery_Time_Days]]&lt;7,Table2[[#This Row],[Customer_Rating]],"")</f>
        <v/>
      </c>
    </row>
    <row r="3371" spans="1:14" x14ac:dyDescent="0.3">
      <c r="A3371">
        <v>3370</v>
      </c>
      <c r="B3371">
        <v>23</v>
      </c>
      <c r="C3371" t="s">
        <v>10</v>
      </c>
      <c r="D3371" t="s">
        <v>20</v>
      </c>
      <c r="E3371" t="s">
        <v>24</v>
      </c>
      <c r="F3371" s="2">
        <v>1200.9000000000001</v>
      </c>
      <c r="G3371">
        <v>7</v>
      </c>
      <c r="H3371" s="3">
        <v>4.4000000000000004</v>
      </c>
      <c r="I3371" t="s">
        <v>13</v>
      </c>
      <c r="J3371" s="1">
        <v>47931</v>
      </c>
      <c r="K3371" s="1">
        <f>Table2[[#This Row],[Order_Date]]+Table2[[#This Row],[Delivery_Time_Days]]</f>
        <v>47938</v>
      </c>
      <c r="L3371" t="str">
        <f>IF(Table2[[#This Row],[Customer_Age]]&lt;30,"Young",IF(Table2[[#This Row],[Customer_Age]]&lt;45,"Middle Age","Old"))</f>
        <v>Young</v>
      </c>
      <c r="M3371" s="3">
        <f>IF(Table2[[#This Row],[Delivery_Time_Days]]&gt;=7,Table2[[#This Row],[Customer_Rating]],"")</f>
        <v>4.4000000000000004</v>
      </c>
      <c r="N3371" s="3" t="str">
        <f>IF(Table2[[#This Row],[Delivery_Time_Days]]&lt;7,Table2[[#This Row],[Customer_Rating]],"")</f>
        <v/>
      </c>
    </row>
    <row r="3372" spans="1:14" x14ac:dyDescent="0.3">
      <c r="A3372">
        <v>3371</v>
      </c>
      <c r="B3372">
        <v>66</v>
      </c>
      <c r="C3372" t="s">
        <v>23</v>
      </c>
      <c r="D3372" t="s">
        <v>22</v>
      </c>
      <c r="E3372" t="s">
        <v>24</v>
      </c>
      <c r="F3372" s="2">
        <v>1325.04</v>
      </c>
      <c r="G3372">
        <v>7</v>
      </c>
      <c r="H3372" s="3">
        <v>2</v>
      </c>
      <c r="I3372" t="s">
        <v>13</v>
      </c>
      <c r="J3372" s="1">
        <v>47932</v>
      </c>
      <c r="K3372" s="1">
        <f>Table2[[#This Row],[Order_Date]]+Table2[[#This Row],[Delivery_Time_Days]]</f>
        <v>47939</v>
      </c>
      <c r="L3372" t="str">
        <f>IF(Table2[[#This Row],[Customer_Age]]&lt;30,"Young",IF(Table2[[#This Row],[Customer_Age]]&lt;45,"Middle Age","Old"))</f>
        <v>Old</v>
      </c>
      <c r="M3372" s="3">
        <f>IF(Table2[[#This Row],[Delivery_Time_Days]]&gt;=7,Table2[[#This Row],[Customer_Rating]],"")</f>
        <v>2</v>
      </c>
      <c r="N3372" s="3" t="str">
        <f>IF(Table2[[#This Row],[Delivery_Time_Days]]&lt;7,Table2[[#This Row],[Customer_Rating]],"")</f>
        <v/>
      </c>
    </row>
    <row r="3373" spans="1:14" x14ac:dyDescent="0.3">
      <c r="A3373">
        <v>3372</v>
      </c>
      <c r="B3373">
        <v>62</v>
      </c>
      <c r="C3373" t="s">
        <v>10</v>
      </c>
      <c r="D3373" t="s">
        <v>15</v>
      </c>
      <c r="E3373" t="s">
        <v>21</v>
      </c>
      <c r="F3373" s="2">
        <v>1436.67</v>
      </c>
      <c r="G3373">
        <v>4</v>
      </c>
      <c r="H3373" s="3">
        <v>4.5999999999999996</v>
      </c>
      <c r="I3373" t="s">
        <v>13</v>
      </c>
      <c r="J3373" s="1">
        <v>47933</v>
      </c>
      <c r="K3373" s="1">
        <f>Table2[[#This Row],[Order_Date]]+Table2[[#This Row],[Delivery_Time_Days]]</f>
        <v>47937</v>
      </c>
      <c r="L3373" t="str">
        <f>IF(Table2[[#This Row],[Customer_Age]]&lt;30,"Young",IF(Table2[[#This Row],[Customer_Age]]&lt;45,"Middle Age","Old"))</f>
        <v>Old</v>
      </c>
      <c r="M3373" s="3" t="str">
        <f>IF(Table2[[#This Row],[Delivery_Time_Days]]&gt;=7,Table2[[#This Row],[Customer_Rating]],"")</f>
        <v/>
      </c>
      <c r="N3373" s="3">
        <f>IF(Table2[[#This Row],[Delivery_Time_Days]]&lt;7,Table2[[#This Row],[Customer_Rating]],"")</f>
        <v>4.5999999999999996</v>
      </c>
    </row>
    <row r="3374" spans="1:14" x14ac:dyDescent="0.3">
      <c r="A3374">
        <v>3373</v>
      </c>
      <c r="B3374">
        <v>31</v>
      </c>
      <c r="C3374" t="s">
        <v>10</v>
      </c>
      <c r="D3374" t="s">
        <v>25</v>
      </c>
      <c r="E3374" t="s">
        <v>24</v>
      </c>
      <c r="F3374" s="2">
        <v>694.43</v>
      </c>
      <c r="G3374">
        <v>3</v>
      </c>
      <c r="H3374" s="3">
        <v>1.5</v>
      </c>
      <c r="I3374" t="s">
        <v>17</v>
      </c>
      <c r="J3374" s="1">
        <v>47934</v>
      </c>
      <c r="K3374" s="1">
        <f>Table2[[#This Row],[Order_Date]]+Table2[[#This Row],[Delivery_Time_Days]]</f>
        <v>47937</v>
      </c>
      <c r="L3374" t="str">
        <f>IF(Table2[[#This Row],[Customer_Age]]&lt;30,"Young",IF(Table2[[#This Row],[Customer_Age]]&lt;45,"Middle Age","Old"))</f>
        <v>Middle Age</v>
      </c>
      <c r="M3374" s="3" t="str">
        <f>IF(Table2[[#This Row],[Delivery_Time_Days]]&gt;=7,Table2[[#This Row],[Customer_Rating]],"")</f>
        <v/>
      </c>
      <c r="N3374" s="3">
        <f>IF(Table2[[#This Row],[Delivery_Time_Days]]&lt;7,Table2[[#This Row],[Customer_Rating]],"")</f>
        <v>1.5</v>
      </c>
    </row>
    <row r="3375" spans="1:14" x14ac:dyDescent="0.3">
      <c r="A3375">
        <v>3374</v>
      </c>
      <c r="B3375">
        <v>60</v>
      </c>
      <c r="C3375" t="s">
        <v>10</v>
      </c>
      <c r="D3375" t="s">
        <v>11</v>
      </c>
      <c r="E3375" t="s">
        <v>16</v>
      </c>
      <c r="F3375" s="2">
        <v>1158.31</v>
      </c>
      <c r="G3375">
        <v>3</v>
      </c>
      <c r="H3375" s="3">
        <v>4.2</v>
      </c>
      <c r="I3375" t="s">
        <v>13</v>
      </c>
      <c r="J3375" s="1">
        <v>47935</v>
      </c>
      <c r="K3375" s="1">
        <f>Table2[[#This Row],[Order_Date]]+Table2[[#This Row],[Delivery_Time_Days]]</f>
        <v>47938</v>
      </c>
      <c r="L3375" t="str">
        <f>IF(Table2[[#This Row],[Customer_Age]]&lt;30,"Young",IF(Table2[[#This Row],[Customer_Age]]&lt;45,"Middle Age","Old"))</f>
        <v>Old</v>
      </c>
      <c r="M3375" s="3" t="str">
        <f>IF(Table2[[#This Row],[Delivery_Time_Days]]&gt;=7,Table2[[#This Row],[Customer_Rating]],"")</f>
        <v/>
      </c>
      <c r="N3375" s="3">
        <f>IF(Table2[[#This Row],[Delivery_Time_Days]]&lt;7,Table2[[#This Row],[Customer_Rating]],"")</f>
        <v>4.2</v>
      </c>
    </row>
    <row r="3376" spans="1:14" x14ac:dyDescent="0.3">
      <c r="A3376">
        <v>3375</v>
      </c>
      <c r="B3376">
        <v>28</v>
      </c>
      <c r="C3376" t="s">
        <v>23</v>
      </c>
      <c r="D3376" t="s">
        <v>22</v>
      </c>
      <c r="E3376" t="s">
        <v>24</v>
      </c>
      <c r="F3376" s="2">
        <v>856.77</v>
      </c>
      <c r="G3376">
        <v>10</v>
      </c>
      <c r="H3376" s="3">
        <v>4.7</v>
      </c>
      <c r="I3376" t="s">
        <v>17</v>
      </c>
      <c r="J3376" s="1">
        <v>47936</v>
      </c>
      <c r="K3376" s="1">
        <f>Table2[[#This Row],[Order_Date]]+Table2[[#This Row],[Delivery_Time_Days]]</f>
        <v>47946</v>
      </c>
      <c r="L3376" t="str">
        <f>IF(Table2[[#This Row],[Customer_Age]]&lt;30,"Young",IF(Table2[[#This Row],[Customer_Age]]&lt;45,"Middle Age","Old"))</f>
        <v>Young</v>
      </c>
      <c r="M3376" s="3">
        <f>IF(Table2[[#This Row],[Delivery_Time_Days]]&gt;=7,Table2[[#This Row],[Customer_Rating]],"")</f>
        <v>4.7</v>
      </c>
      <c r="N3376" s="3" t="str">
        <f>IF(Table2[[#This Row],[Delivery_Time_Days]]&lt;7,Table2[[#This Row],[Customer_Rating]],"")</f>
        <v/>
      </c>
    </row>
    <row r="3377" spans="1:14" x14ac:dyDescent="0.3">
      <c r="A3377">
        <v>3376</v>
      </c>
      <c r="B3377">
        <v>55</v>
      </c>
      <c r="C3377" t="s">
        <v>14</v>
      </c>
      <c r="D3377" t="s">
        <v>18</v>
      </c>
      <c r="E3377" t="s">
        <v>24</v>
      </c>
      <c r="F3377" s="2">
        <v>1450.26</v>
      </c>
      <c r="G3377">
        <v>10</v>
      </c>
      <c r="H3377" s="3">
        <v>2.1</v>
      </c>
      <c r="I3377" t="s">
        <v>17</v>
      </c>
      <c r="J3377" s="1">
        <v>47937</v>
      </c>
      <c r="K3377" s="1">
        <f>Table2[[#This Row],[Order_Date]]+Table2[[#This Row],[Delivery_Time_Days]]</f>
        <v>47947</v>
      </c>
      <c r="L3377" t="str">
        <f>IF(Table2[[#This Row],[Customer_Age]]&lt;30,"Young",IF(Table2[[#This Row],[Customer_Age]]&lt;45,"Middle Age","Old"))</f>
        <v>Old</v>
      </c>
      <c r="M3377" s="3">
        <f>IF(Table2[[#This Row],[Delivery_Time_Days]]&gt;=7,Table2[[#This Row],[Customer_Rating]],"")</f>
        <v>2.1</v>
      </c>
      <c r="N3377" s="3" t="str">
        <f>IF(Table2[[#This Row],[Delivery_Time_Days]]&lt;7,Table2[[#This Row],[Customer_Rating]],"")</f>
        <v/>
      </c>
    </row>
    <row r="3378" spans="1:14" x14ac:dyDescent="0.3">
      <c r="A3378">
        <v>3377</v>
      </c>
      <c r="B3378">
        <v>21</v>
      </c>
      <c r="C3378" t="s">
        <v>14</v>
      </c>
      <c r="D3378" t="s">
        <v>15</v>
      </c>
      <c r="E3378" t="s">
        <v>24</v>
      </c>
      <c r="F3378" s="2">
        <v>388.55</v>
      </c>
      <c r="G3378">
        <v>1</v>
      </c>
      <c r="H3378" s="3">
        <v>3.4</v>
      </c>
      <c r="I3378" t="s">
        <v>13</v>
      </c>
      <c r="J3378" s="1">
        <v>47938</v>
      </c>
      <c r="K3378" s="1">
        <f>Table2[[#This Row],[Order_Date]]+Table2[[#This Row],[Delivery_Time_Days]]</f>
        <v>47939</v>
      </c>
      <c r="L3378" t="str">
        <f>IF(Table2[[#This Row],[Customer_Age]]&lt;30,"Young",IF(Table2[[#This Row],[Customer_Age]]&lt;45,"Middle Age","Old"))</f>
        <v>Young</v>
      </c>
      <c r="M3378" s="3" t="str">
        <f>IF(Table2[[#This Row],[Delivery_Time_Days]]&gt;=7,Table2[[#This Row],[Customer_Rating]],"")</f>
        <v/>
      </c>
      <c r="N3378" s="3">
        <f>IF(Table2[[#This Row],[Delivery_Time_Days]]&lt;7,Table2[[#This Row],[Customer_Rating]],"")</f>
        <v>3.4</v>
      </c>
    </row>
    <row r="3379" spans="1:14" x14ac:dyDescent="0.3">
      <c r="A3379">
        <v>3378</v>
      </c>
      <c r="B3379">
        <v>23</v>
      </c>
      <c r="C3379" t="s">
        <v>10</v>
      </c>
      <c r="D3379" t="s">
        <v>18</v>
      </c>
      <c r="E3379" t="s">
        <v>24</v>
      </c>
      <c r="F3379" s="2">
        <v>1070.48</v>
      </c>
      <c r="G3379">
        <v>10</v>
      </c>
      <c r="H3379" s="3">
        <v>2.5</v>
      </c>
      <c r="I3379" t="s">
        <v>17</v>
      </c>
      <c r="J3379" s="1">
        <v>47939</v>
      </c>
      <c r="K3379" s="1">
        <f>Table2[[#This Row],[Order_Date]]+Table2[[#This Row],[Delivery_Time_Days]]</f>
        <v>47949</v>
      </c>
      <c r="L3379" t="str">
        <f>IF(Table2[[#This Row],[Customer_Age]]&lt;30,"Young",IF(Table2[[#This Row],[Customer_Age]]&lt;45,"Middle Age","Old"))</f>
        <v>Young</v>
      </c>
      <c r="M3379" s="3">
        <f>IF(Table2[[#This Row],[Delivery_Time_Days]]&gt;=7,Table2[[#This Row],[Customer_Rating]],"")</f>
        <v>2.5</v>
      </c>
      <c r="N3379" s="3" t="str">
        <f>IF(Table2[[#This Row],[Delivery_Time_Days]]&lt;7,Table2[[#This Row],[Customer_Rating]],"")</f>
        <v/>
      </c>
    </row>
    <row r="3380" spans="1:14" x14ac:dyDescent="0.3">
      <c r="A3380">
        <v>3379</v>
      </c>
      <c r="B3380">
        <v>19</v>
      </c>
      <c r="C3380" t="s">
        <v>10</v>
      </c>
      <c r="D3380" t="s">
        <v>15</v>
      </c>
      <c r="E3380" t="s">
        <v>24</v>
      </c>
      <c r="F3380" s="2">
        <v>321.61</v>
      </c>
      <c r="G3380">
        <v>1</v>
      </c>
      <c r="H3380" s="3">
        <v>1.4</v>
      </c>
      <c r="I3380" t="s">
        <v>13</v>
      </c>
      <c r="J3380" s="1">
        <v>47940</v>
      </c>
      <c r="K3380" s="1">
        <f>Table2[[#This Row],[Order_Date]]+Table2[[#This Row],[Delivery_Time_Days]]</f>
        <v>47941</v>
      </c>
      <c r="L3380" t="str">
        <f>IF(Table2[[#This Row],[Customer_Age]]&lt;30,"Young",IF(Table2[[#This Row],[Customer_Age]]&lt;45,"Middle Age","Old"))</f>
        <v>Young</v>
      </c>
      <c r="M3380" s="3" t="str">
        <f>IF(Table2[[#This Row],[Delivery_Time_Days]]&gt;=7,Table2[[#This Row],[Customer_Rating]],"")</f>
        <v/>
      </c>
      <c r="N3380" s="3">
        <f>IF(Table2[[#This Row],[Delivery_Time_Days]]&lt;7,Table2[[#This Row],[Customer_Rating]],"")</f>
        <v>1.4</v>
      </c>
    </row>
    <row r="3381" spans="1:14" x14ac:dyDescent="0.3">
      <c r="A3381">
        <v>3380</v>
      </c>
      <c r="B3381">
        <v>54</v>
      </c>
      <c r="C3381" t="s">
        <v>14</v>
      </c>
      <c r="D3381" t="s">
        <v>15</v>
      </c>
      <c r="E3381" t="s">
        <v>21</v>
      </c>
      <c r="F3381" s="2">
        <v>1332.78</v>
      </c>
      <c r="G3381">
        <v>10</v>
      </c>
      <c r="H3381" s="3">
        <v>1.6</v>
      </c>
      <c r="I3381" t="s">
        <v>17</v>
      </c>
      <c r="J3381" s="1">
        <v>47941</v>
      </c>
      <c r="K3381" s="1">
        <f>Table2[[#This Row],[Order_Date]]+Table2[[#This Row],[Delivery_Time_Days]]</f>
        <v>47951</v>
      </c>
      <c r="L3381" t="str">
        <f>IF(Table2[[#This Row],[Customer_Age]]&lt;30,"Young",IF(Table2[[#This Row],[Customer_Age]]&lt;45,"Middle Age","Old"))</f>
        <v>Old</v>
      </c>
      <c r="M3381" s="3">
        <f>IF(Table2[[#This Row],[Delivery_Time_Days]]&gt;=7,Table2[[#This Row],[Customer_Rating]],"")</f>
        <v>1.6</v>
      </c>
      <c r="N3381" s="3" t="str">
        <f>IF(Table2[[#This Row],[Delivery_Time_Days]]&lt;7,Table2[[#This Row],[Customer_Rating]],"")</f>
        <v/>
      </c>
    </row>
    <row r="3382" spans="1:14" x14ac:dyDescent="0.3">
      <c r="A3382">
        <v>3381</v>
      </c>
      <c r="B3382">
        <v>58</v>
      </c>
      <c r="C3382" t="s">
        <v>23</v>
      </c>
      <c r="D3382" t="s">
        <v>25</v>
      </c>
      <c r="E3382" t="s">
        <v>19</v>
      </c>
      <c r="F3382" s="2">
        <v>682.33</v>
      </c>
      <c r="G3382">
        <v>6</v>
      </c>
      <c r="H3382" s="3">
        <v>4.9000000000000004</v>
      </c>
      <c r="I3382" t="s">
        <v>17</v>
      </c>
      <c r="J3382" s="1">
        <v>47942</v>
      </c>
      <c r="K3382" s="1">
        <f>Table2[[#This Row],[Order_Date]]+Table2[[#This Row],[Delivery_Time_Days]]</f>
        <v>47948</v>
      </c>
      <c r="L3382" t="str">
        <f>IF(Table2[[#This Row],[Customer_Age]]&lt;30,"Young",IF(Table2[[#This Row],[Customer_Age]]&lt;45,"Middle Age","Old"))</f>
        <v>Old</v>
      </c>
      <c r="M3382" s="3" t="str">
        <f>IF(Table2[[#This Row],[Delivery_Time_Days]]&gt;=7,Table2[[#This Row],[Customer_Rating]],"")</f>
        <v/>
      </c>
      <c r="N3382" s="3">
        <f>IF(Table2[[#This Row],[Delivery_Time_Days]]&lt;7,Table2[[#This Row],[Customer_Rating]],"")</f>
        <v>4.9000000000000004</v>
      </c>
    </row>
    <row r="3383" spans="1:14" x14ac:dyDescent="0.3">
      <c r="A3383">
        <v>3382</v>
      </c>
      <c r="B3383">
        <v>30</v>
      </c>
      <c r="C3383" t="s">
        <v>14</v>
      </c>
      <c r="D3383" t="s">
        <v>15</v>
      </c>
      <c r="E3383" t="s">
        <v>16</v>
      </c>
      <c r="F3383" s="2">
        <v>1448.57</v>
      </c>
      <c r="G3383">
        <v>9</v>
      </c>
      <c r="H3383" s="3">
        <v>3.7</v>
      </c>
      <c r="I3383" t="s">
        <v>17</v>
      </c>
      <c r="J3383" s="1">
        <v>47943</v>
      </c>
      <c r="K3383" s="1">
        <f>Table2[[#This Row],[Order_Date]]+Table2[[#This Row],[Delivery_Time_Days]]</f>
        <v>47952</v>
      </c>
      <c r="L3383" t="str">
        <f>IF(Table2[[#This Row],[Customer_Age]]&lt;30,"Young",IF(Table2[[#This Row],[Customer_Age]]&lt;45,"Middle Age","Old"))</f>
        <v>Middle Age</v>
      </c>
      <c r="M3383" s="3">
        <f>IF(Table2[[#This Row],[Delivery_Time_Days]]&gt;=7,Table2[[#This Row],[Customer_Rating]],"")</f>
        <v>3.7</v>
      </c>
      <c r="N3383" s="3" t="str">
        <f>IF(Table2[[#This Row],[Delivery_Time_Days]]&lt;7,Table2[[#This Row],[Customer_Rating]],"")</f>
        <v/>
      </c>
    </row>
    <row r="3384" spans="1:14" x14ac:dyDescent="0.3">
      <c r="A3384">
        <v>3383</v>
      </c>
      <c r="B3384">
        <v>32</v>
      </c>
      <c r="C3384" t="s">
        <v>23</v>
      </c>
      <c r="D3384" t="s">
        <v>22</v>
      </c>
      <c r="E3384" t="s">
        <v>21</v>
      </c>
      <c r="F3384" s="2">
        <v>170.35</v>
      </c>
      <c r="G3384">
        <v>8</v>
      </c>
      <c r="H3384" s="3">
        <v>2.9</v>
      </c>
      <c r="I3384" t="s">
        <v>13</v>
      </c>
      <c r="J3384" s="1">
        <v>47944</v>
      </c>
      <c r="K3384" s="1">
        <f>Table2[[#This Row],[Order_Date]]+Table2[[#This Row],[Delivery_Time_Days]]</f>
        <v>47952</v>
      </c>
      <c r="L3384" t="str">
        <f>IF(Table2[[#This Row],[Customer_Age]]&lt;30,"Young",IF(Table2[[#This Row],[Customer_Age]]&lt;45,"Middle Age","Old"))</f>
        <v>Middle Age</v>
      </c>
      <c r="M3384" s="3">
        <f>IF(Table2[[#This Row],[Delivery_Time_Days]]&gt;=7,Table2[[#This Row],[Customer_Rating]],"")</f>
        <v>2.9</v>
      </c>
      <c r="N3384" s="3" t="str">
        <f>IF(Table2[[#This Row],[Delivery_Time_Days]]&lt;7,Table2[[#This Row],[Customer_Rating]],"")</f>
        <v/>
      </c>
    </row>
    <row r="3385" spans="1:14" x14ac:dyDescent="0.3">
      <c r="A3385">
        <v>3384</v>
      </c>
      <c r="B3385">
        <v>57</v>
      </c>
      <c r="C3385" t="s">
        <v>14</v>
      </c>
      <c r="D3385" t="s">
        <v>22</v>
      </c>
      <c r="E3385" t="s">
        <v>12</v>
      </c>
      <c r="F3385" s="2">
        <v>432.19</v>
      </c>
      <c r="G3385">
        <v>5</v>
      </c>
      <c r="H3385" s="3">
        <v>3.9</v>
      </c>
      <c r="I3385" t="s">
        <v>17</v>
      </c>
      <c r="J3385" s="1">
        <v>47945</v>
      </c>
      <c r="K3385" s="1">
        <f>Table2[[#This Row],[Order_Date]]+Table2[[#This Row],[Delivery_Time_Days]]</f>
        <v>47950</v>
      </c>
      <c r="L3385" t="str">
        <f>IF(Table2[[#This Row],[Customer_Age]]&lt;30,"Young",IF(Table2[[#This Row],[Customer_Age]]&lt;45,"Middle Age","Old"))</f>
        <v>Old</v>
      </c>
      <c r="M3385" s="3" t="str">
        <f>IF(Table2[[#This Row],[Delivery_Time_Days]]&gt;=7,Table2[[#This Row],[Customer_Rating]],"")</f>
        <v/>
      </c>
      <c r="N3385" s="3">
        <f>IF(Table2[[#This Row],[Delivery_Time_Days]]&lt;7,Table2[[#This Row],[Customer_Rating]],"")</f>
        <v>3.9</v>
      </c>
    </row>
    <row r="3386" spans="1:14" x14ac:dyDescent="0.3">
      <c r="A3386">
        <v>3385</v>
      </c>
      <c r="B3386">
        <v>56</v>
      </c>
      <c r="C3386" t="s">
        <v>23</v>
      </c>
      <c r="D3386" t="s">
        <v>18</v>
      </c>
      <c r="E3386" t="s">
        <v>16</v>
      </c>
      <c r="F3386" s="2">
        <v>372.26</v>
      </c>
      <c r="G3386">
        <v>1</v>
      </c>
      <c r="H3386" s="3">
        <v>1.1000000000000001</v>
      </c>
      <c r="I3386" t="s">
        <v>17</v>
      </c>
      <c r="J3386" s="1">
        <v>47946</v>
      </c>
      <c r="K3386" s="1">
        <f>Table2[[#This Row],[Order_Date]]+Table2[[#This Row],[Delivery_Time_Days]]</f>
        <v>47947</v>
      </c>
      <c r="L3386" t="str">
        <f>IF(Table2[[#This Row],[Customer_Age]]&lt;30,"Young",IF(Table2[[#This Row],[Customer_Age]]&lt;45,"Middle Age","Old"))</f>
        <v>Old</v>
      </c>
      <c r="M3386" s="3" t="str">
        <f>IF(Table2[[#This Row],[Delivery_Time_Days]]&gt;=7,Table2[[#This Row],[Customer_Rating]],"")</f>
        <v/>
      </c>
      <c r="N3386" s="3">
        <f>IF(Table2[[#This Row],[Delivery_Time_Days]]&lt;7,Table2[[#This Row],[Customer_Rating]],"")</f>
        <v>1.1000000000000001</v>
      </c>
    </row>
    <row r="3387" spans="1:14" x14ac:dyDescent="0.3">
      <c r="A3387">
        <v>3386</v>
      </c>
      <c r="B3387">
        <v>50</v>
      </c>
      <c r="C3387" t="s">
        <v>23</v>
      </c>
      <c r="D3387" t="s">
        <v>20</v>
      </c>
      <c r="E3387" t="s">
        <v>19</v>
      </c>
      <c r="F3387" s="2">
        <v>1457.68</v>
      </c>
      <c r="G3387">
        <v>9</v>
      </c>
      <c r="H3387" s="3">
        <v>2.2999999999999998</v>
      </c>
      <c r="I3387" t="s">
        <v>13</v>
      </c>
      <c r="J3387" s="1">
        <v>47947</v>
      </c>
      <c r="K3387" s="1">
        <f>Table2[[#This Row],[Order_Date]]+Table2[[#This Row],[Delivery_Time_Days]]</f>
        <v>47956</v>
      </c>
      <c r="L3387" t="str">
        <f>IF(Table2[[#This Row],[Customer_Age]]&lt;30,"Young",IF(Table2[[#This Row],[Customer_Age]]&lt;45,"Middle Age","Old"))</f>
        <v>Old</v>
      </c>
      <c r="M3387" s="3">
        <f>IF(Table2[[#This Row],[Delivery_Time_Days]]&gt;=7,Table2[[#This Row],[Customer_Rating]],"")</f>
        <v>2.2999999999999998</v>
      </c>
      <c r="N3387" s="3" t="str">
        <f>IF(Table2[[#This Row],[Delivery_Time_Days]]&lt;7,Table2[[#This Row],[Customer_Rating]],"")</f>
        <v/>
      </c>
    </row>
    <row r="3388" spans="1:14" x14ac:dyDescent="0.3">
      <c r="A3388">
        <v>3387</v>
      </c>
      <c r="B3388">
        <v>36</v>
      </c>
      <c r="C3388" t="s">
        <v>23</v>
      </c>
      <c r="D3388" t="s">
        <v>15</v>
      </c>
      <c r="E3388" t="s">
        <v>24</v>
      </c>
      <c r="F3388" s="2">
        <v>1230.79</v>
      </c>
      <c r="G3388">
        <v>4</v>
      </c>
      <c r="H3388" s="3">
        <v>3</v>
      </c>
      <c r="I3388" t="s">
        <v>13</v>
      </c>
      <c r="J3388" s="1">
        <v>47948</v>
      </c>
      <c r="K3388" s="1">
        <f>Table2[[#This Row],[Order_Date]]+Table2[[#This Row],[Delivery_Time_Days]]</f>
        <v>47952</v>
      </c>
      <c r="L3388" t="str">
        <f>IF(Table2[[#This Row],[Customer_Age]]&lt;30,"Young",IF(Table2[[#This Row],[Customer_Age]]&lt;45,"Middle Age","Old"))</f>
        <v>Middle Age</v>
      </c>
      <c r="M3388" s="3" t="str">
        <f>IF(Table2[[#This Row],[Delivery_Time_Days]]&gt;=7,Table2[[#This Row],[Customer_Rating]],"")</f>
        <v/>
      </c>
      <c r="N3388" s="3">
        <f>IF(Table2[[#This Row],[Delivery_Time_Days]]&lt;7,Table2[[#This Row],[Customer_Rating]],"")</f>
        <v>3</v>
      </c>
    </row>
    <row r="3389" spans="1:14" x14ac:dyDescent="0.3">
      <c r="A3389">
        <v>3388</v>
      </c>
      <c r="B3389">
        <v>26</v>
      </c>
      <c r="C3389" t="s">
        <v>14</v>
      </c>
      <c r="D3389" t="s">
        <v>20</v>
      </c>
      <c r="E3389" t="s">
        <v>19</v>
      </c>
      <c r="F3389" s="2">
        <v>723.4</v>
      </c>
      <c r="G3389">
        <v>6</v>
      </c>
      <c r="H3389" s="3">
        <v>3.8</v>
      </c>
      <c r="I3389" t="s">
        <v>13</v>
      </c>
      <c r="J3389" s="1">
        <v>47949</v>
      </c>
      <c r="K3389" s="1">
        <f>Table2[[#This Row],[Order_Date]]+Table2[[#This Row],[Delivery_Time_Days]]</f>
        <v>47955</v>
      </c>
      <c r="L3389" t="str">
        <f>IF(Table2[[#This Row],[Customer_Age]]&lt;30,"Young",IF(Table2[[#This Row],[Customer_Age]]&lt;45,"Middle Age","Old"))</f>
        <v>Young</v>
      </c>
      <c r="M3389" s="3" t="str">
        <f>IF(Table2[[#This Row],[Delivery_Time_Days]]&gt;=7,Table2[[#This Row],[Customer_Rating]],"")</f>
        <v/>
      </c>
      <c r="N3389" s="3">
        <f>IF(Table2[[#This Row],[Delivery_Time_Days]]&lt;7,Table2[[#This Row],[Customer_Rating]],"")</f>
        <v>3.8</v>
      </c>
    </row>
    <row r="3390" spans="1:14" x14ac:dyDescent="0.3">
      <c r="A3390">
        <v>3389</v>
      </c>
      <c r="B3390">
        <v>49</v>
      </c>
      <c r="C3390" t="s">
        <v>10</v>
      </c>
      <c r="D3390" t="s">
        <v>25</v>
      </c>
      <c r="E3390" t="s">
        <v>21</v>
      </c>
      <c r="F3390" s="2">
        <v>765.55</v>
      </c>
      <c r="G3390">
        <v>12</v>
      </c>
      <c r="H3390" s="3">
        <v>1.3</v>
      </c>
      <c r="I3390" t="s">
        <v>13</v>
      </c>
      <c r="J3390" s="1">
        <v>47950</v>
      </c>
      <c r="K3390" s="1">
        <f>Table2[[#This Row],[Order_Date]]+Table2[[#This Row],[Delivery_Time_Days]]</f>
        <v>47962</v>
      </c>
      <c r="L3390" t="str">
        <f>IF(Table2[[#This Row],[Customer_Age]]&lt;30,"Young",IF(Table2[[#This Row],[Customer_Age]]&lt;45,"Middle Age","Old"))</f>
        <v>Old</v>
      </c>
      <c r="M3390" s="3">
        <f>IF(Table2[[#This Row],[Delivery_Time_Days]]&gt;=7,Table2[[#This Row],[Customer_Rating]],"")</f>
        <v>1.3</v>
      </c>
      <c r="N3390" s="3" t="str">
        <f>IF(Table2[[#This Row],[Delivery_Time_Days]]&lt;7,Table2[[#This Row],[Customer_Rating]],"")</f>
        <v/>
      </c>
    </row>
    <row r="3391" spans="1:14" x14ac:dyDescent="0.3">
      <c r="A3391">
        <v>3390</v>
      </c>
      <c r="B3391">
        <v>52</v>
      </c>
      <c r="C3391" t="s">
        <v>23</v>
      </c>
      <c r="D3391" t="s">
        <v>18</v>
      </c>
      <c r="E3391" t="s">
        <v>12</v>
      </c>
      <c r="F3391" s="2">
        <v>983.77</v>
      </c>
      <c r="G3391">
        <v>8</v>
      </c>
      <c r="H3391" s="3">
        <v>1.4</v>
      </c>
      <c r="I3391" t="s">
        <v>17</v>
      </c>
      <c r="J3391" s="1">
        <v>47951</v>
      </c>
      <c r="K3391" s="1">
        <f>Table2[[#This Row],[Order_Date]]+Table2[[#This Row],[Delivery_Time_Days]]</f>
        <v>47959</v>
      </c>
      <c r="L3391" t="str">
        <f>IF(Table2[[#This Row],[Customer_Age]]&lt;30,"Young",IF(Table2[[#This Row],[Customer_Age]]&lt;45,"Middle Age","Old"))</f>
        <v>Old</v>
      </c>
      <c r="M3391" s="3">
        <f>IF(Table2[[#This Row],[Delivery_Time_Days]]&gt;=7,Table2[[#This Row],[Customer_Rating]],"")</f>
        <v>1.4</v>
      </c>
      <c r="N3391" s="3" t="str">
        <f>IF(Table2[[#This Row],[Delivery_Time_Days]]&lt;7,Table2[[#This Row],[Customer_Rating]],"")</f>
        <v/>
      </c>
    </row>
    <row r="3392" spans="1:14" x14ac:dyDescent="0.3">
      <c r="A3392">
        <v>3391</v>
      </c>
      <c r="B3392">
        <v>58</v>
      </c>
      <c r="C3392" t="s">
        <v>10</v>
      </c>
      <c r="D3392" t="s">
        <v>20</v>
      </c>
      <c r="E3392" t="s">
        <v>21</v>
      </c>
      <c r="F3392" s="2">
        <v>133.97</v>
      </c>
      <c r="G3392">
        <v>8</v>
      </c>
      <c r="H3392" s="3">
        <v>2.7</v>
      </c>
      <c r="I3392" t="s">
        <v>17</v>
      </c>
      <c r="J3392" s="1">
        <v>47952</v>
      </c>
      <c r="K3392" s="1">
        <f>Table2[[#This Row],[Order_Date]]+Table2[[#This Row],[Delivery_Time_Days]]</f>
        <v>47960</v>
      </c>
      <c r="L3392" t="str">
        <f>IF(Table2[[#This Row],[Customer_Age]]&lt;30,"Young",IF(Table2[[#This Row],[Customer_Age]]&lt;45,"Middle Age","Old"))</f>
        <v>Old</v>
      </c>
      <c r="M3392" s="3">
        <f>IF(Table2[[#This Row],[Delivery_Time_Days]]&gt;=7,Table2[[#This Row],[Customer_Rating]],"")</f>
        <v>2.7</v>
      </c>
      <c r="N3392" s="3" t="str">
        <f>IF(Table2[[#This Row],[Delivery_Time_Days]]&lt;7,Table2[[#This Row],[Customer_Rating]],"")</f>
        <v/>
      </c>
    </row>
    <row r="3393" spans="1:14" x14ac:dyDescent="0.3">
      <c r="A3393">
        <v>3392</v>
      </c>
      <c r="B3393">
        <v>41</v>
      </c>
      <c r="C3393" t="s">
        <v>10</v>
      </c>
      <c r="D3393" t="s">
        <v>15</v>
      </c>
      <c r="E3393" t="s">
        <v>16</v>
      </c>
      <c r="F3393" s="2">
        <v>603.11</v>
      </c>
      <c r="G3393">
        <v>11</v>
      </c>
      <c r="H3393" s="3">
        <v>1.7</v>
      </c>
      <c r="I3393" t="s">
        <v>13</v>
      </c>
      <c r="J3393" s="1">
        <v>47953</v>
      </c>
      <c r="K3393" s="1">
        <f>Table2[[#This Row],[Order_Date]]+Table2[[#This Row],[Delivery_Time_Days]]</f>
        <v>47964</v>
      </c>
      <c r="L3393" t="str">
        <f>IF(Table2[[#This Row],[Customer_Age]]&lt;30,"Young",IF(Table2[[#This Row],[Customer_Age]]&lt;45,"Middle Age","Old"))</f>
        <v>Middle Age</v>
      </c>
      <c r="M3393" s="3">
        <f>IF(Table2[[#This Row],[Delivery_Time_Days]]&gt;=7,Table2[[#This Row],[Customer_Rating]],"")</f>
        <v>1.7</v>
      </c>
      <c r="N3393" s="3" t="str">
        <f>IF(Table2[[#This Row],[Delivery_Time_Days]]&lt;7,Table2[[#This Row],[Customer_Rating]],"")</f>
        <v/>
      </c>
    </row>
    <row r="3394" spans="1:14" x14ac:dyDescent="0.3">
      <c r="A3394">
        <v>3393</v>
      </c>
      <c r="B3394">
        <v>26</v>
      </c>
      <c r="C3394" t="s">
        <v>14</v>
      </c>
      <c r="D3394" t="s">
        <v>15</v>
      </c>
      <c r="E3394" t="s">
        <v>21</v>
      </c>
      <c r="F3394" s="2">
        <v>889.83</v>
      </c>
      <c r="G3394">
        <v>10</v>
      </c>
      <c r="H3394" s="3">
        <v>4.5999999999999996</v>
      </c>
      <c r="I3394" t="s">
        <v>17</v>
      </c>
      <c r="J3394" s="1">
        <v>47954</v>
      </c>
      <c r="K3394" s="1">
        <f>Table2[[#This Row],[Order_Date]]+Table2[[#This Row],[Delivery_Time_Days]]</f>
        <v>47964</v>
      </c>
      <c r="L3394" t="str">
        <f>IF(Table2[[#This Row],[Customer_Age]]&lt;30,"Young",IF(Table2[[#This Row],[Customer_Age]]&lt;45,"Middle Age","Old"))</f>
        <v>Young</v>
      </c>
      <c r="M3394" s="3">
        <f>IF(Table2[[#This Row],[Delivery_Time_Days]]&gt;=7,Table2[[#This Row],[Customer_Rating]],"")</f>
        <v>4.5999999999999996</v>
      </c>
      <c r="N3394" s="3" t="str">
        <f>IF(Table2[[#This Row],[Delivery_Time_Days]]&lt;7,Table2[[#This Row],[Customer_Rating]],"")</f>
        <v/>
      </c>
    </row>
    <row r="3395" spans="1:14" x14ac:dyDescent="0.3">
      <c r="A3395">
        <v>3394</v>
      </c>
      <c r="B3395">
        <v>21</v>
      </c>
      <c r="C3395" t="s">
        <v>14</v>
      </c>
      <c r="D3395" t="s">
        <v>25</v>
      </c>
      <c r="E3395" t="s">
        <v>19</v>
      </c>
      <c r="F3395" s="2">
        <v>96.66</v>
      </c>
      <c r="G3395">
        <v>11</v>
      </c>
      <c r="H3395" s="3">
        <v>1.8</v>
      </c>
      <c r="I3395" t="s">
        <v>13</v>
      </c>
      <c r="J3395" s="1">
        <v>47955</v>
      </c>
      <c r="K3395" s="1">
        <f>Table2[[#This Row],[Order_Date]]+Table2[[#This Row],[Delivery_Time_Days]]</f>
        <v>47966</v>
      </c>
      <c r="L3395" t="str">
        <f>IF(Table2[[#This Row],[Customer_Age]]&lt;30,"Young",IF(Table2[[#This Row],[Customer_Age]]&lt;45,"Middle Age","Old"))</f>
        <v>Young</v>
      </c>
      <c r="M3395" s="3">
        <f>IF(Table2[[#This Row],[Delivery_Time_Days]]&gt;=7,Table2[[#This Row],[Customer_Rating]],"")</f>
        <v>1.8</v>
      </c>
      <c r="N3395" s="3" t="str">
        <f>IF(Table2[[#This Row],[Delivery_Time_Days]]&lt;7,Table2[[#This Row],[Customer_Rating]],"")</f>
        <v/>
      </c>
    </row>
    <row r="3396" spans="1:14" x14ac:dyDescent="0.3">
      <c r="A3396">
        <v>3395</v>
      </c>
      <c r="B3396">
        <v>37</v>
      </c>
      <c r="C3396" t="s">
        <v>23</v>
      </c>
      <c r="D3396" t="s">
        <v>22</v>
      </c>
      <c r="E3396" t="s">
        <v>12</v>
      </c>
      <c r="F3396" s="2">
        <v>831.39</v>
      </c>
      <c r="G3396">
        <v>12</v>
      </c>
      <c r="H3396" s="3">
        <v>1.6</v>
      </c>
      <c r="I3396" t="s">
        <v>13</v>
      </c>
      <c r="J3396" s="1">
        <v>47956</v>
      </c>
      <c r="K3396" s="1">
        <f>Table2[[#This Row],[Order_Date]]+Table2[[#This Row],[Delivery_Time_Days]]</f>
        <v>47968</v>
      </c>
      <c r="L3396" t="str">
        <f>IF(Table2[[#This Row],[Customer_Age]]&lt;30,"Young",IF(Table2[[#This Row],[Customer_Age]]&lt;45,"Middle Age","Old"))</f>
        <v>Middle Age</v>
      </c>
      <c r="M3396" s="3">
        <f>IF(Table2[[#This Row],[Delivery_Time_Days]]&gt;=7,Table2[[#This Row],[Customer_Rating]],"")</f>
        <v>1.6</v>
      </c>
      <c r="N3396" s="3" t="str">
        <f>IF(Table2[[#This Row],[Delivery_Time_Days]]&lt;7,Table2[[#This Row],[Customer_Rating]],"")</f>
        <v/>
      </c>
    </row>
    <row r="3397" spans="1:14" x14ac:dyDescent="0.3">
      <c r="A3397">
        <v>3396</v>
      </c>
      <c r="B3397">
        <v>41</v>
      </c>
      <c r="C3397" t="s">
        <v>23</v>
      </c>
      <c r="D3397" t="s">
        <v>18</v>
      </c>
      <c r="E3397" t="s">
        <v>12</v>
      </c>
      <c r="F3397" s="2">
        <v>54.72</v>
      </c>
      <c r="G3397">
        <v>1</v>
      </c>
      <c r="H3397" s="3">
        <v>2.7</v>
      </c>
      <c r="I3397" t="s">
        <v>13</v>
      </c>
      <c r="J3397" s="1">
        <v>47957</v>
      </c>
      <c r="K3397" s="1">
        <f>Table2[[#This Row],[Order_Date]]+Table2[[#This Row],[Delivery_Time_Days]]</f>
        <v>47958</v>
      </c>
      <c r="L3397" t="str">
        <f>IF(Table2[[#This Row],[Customer_Age]]&lt;30,"Young",IF(Table2[[#This Row],[Customer_Age]]&lt;45,"Middle Age","Old"))</f>
        <v>Middle Age</v>
      </c>
      <c r="M3397" s="3" t="str">
        <f>IF(Table2[[#This Row],[Delivery_Time_Days]]&gt;=7,Table2[[#This Row],[Customer_Rating]],"")</f>
        <v/>
      </c>
      <c r="N3397" s="3">
        <f>IF(Table2[[#This Row],[Delivery_Time_Days]]&lt;7,Table2[[#This Row],[Customer_Rating]],"")</f>
        <v>2.7</v>
      </c>
    </row>
    <row r="3398" spans="1:14" x14ac:dyDescent="0.3">
      <c r="A3398">
        <v>3397</v>
      </c>
      <c r="B3398">
        <v>68</v>
      </c>
      <c r="C3398" t="s">
        <v>23</v>
      </c>
      <c r="D3398" t="s">
        <v>11</v>
      </c>
      <c r="E3398" t="s">
        <v>19</v>
      </c>
      <c r="F3398" s="2">
        <v>141.32</v>
      </c>
      <c r="G3398">
        <v>5</v>
      </c>
      <c r="H3398" s="3">
        <v>2.1</v>
      </c>
      <c r="I3398" t="s">
        <v>17</v>
      </c>
      <c r="J3398" s="1">
        <v>47958</v>
      </c>
      <c r="K3398" s="1">
        <f>Table2[[#This Row],[Order_Date]]+Table2[[#This Row],[Delivery_Time_Days]]</f>
        <v>47963</v>
      </c>
      <c r="L3398" t="str">
        <f>IF(Table2[[#This Row],[Customer_Age]]&lt;30,"Young",IF(Table2[[#This Row],[Customer_Age]]&lt;45,"Middle Age","Old"))</f>
        <v>Old</v>
      </c>
      <c r="M3398" s="3" t="str">
        <f>IF(Table2[[#This Row],[Delivery_Time_Days]]&gt;=7,Table2[[#This Row],[Customer_Rating]],"")</f>
        <v/>
      </c>
      <c r="N3398" s="3">
        <f>IF(Table2[[#This Row],[Delivery_Time_Days]]&lt;7,Table2[[#This Row],[Customer_Rating]],"")</f>
        <v>2.1</v>
      </c>
    </row>
    <row r="3399" spans="1:14" x14ac:dyDescent="0.3">
      <c r="A3399">
        <v>3398</v>
      </c>
      <c r="B3399">
        <v>33</v>
      </c>
      <c r="C3399" t="s">
        <v>14</v>
      </c>
      <c r="D3399" t="s">
        <v>25</v>
      </c>
      <c r="E3399" t="s">
        <v>12</v>
      </c>
      <c r="F3399" s="2">
        <v>1436.98</v>
      </c>
      <c r="G3399">
        <v>8</v>
      </c>
      <c r="H3399" s="3">
        <v>4.8</v>
      </c>
      <c r="I3399" t="s">
        <v>13</v>
      </c>
      <c r="J3399" s="1">
        <v>47959</v>
      </c>
      <c r="K3399" s="1">
        <f>Table2[[#This Row],[Order_Date]]+Table2[[#This Row],[Delivery_Time_Days]]</f>
        <v>47967</v>
      </c>
      <c r="L3399" t="str">
        <f>IF(Table2[[#This Row],[Customer_Age]]&lt;30,"Young",IF(Table2[[#This Row],[Customer_Age]]&lt;45,"Middle Age","Old"))</f>
        <v>Middle Age</v>
      </c>
      <c r="M3399" s="3">
        <f>IF(Table2[[#This Row],[Delivery_Time_Days]]&gt;=7,Table2[[#This Row],[Customer_Rating]],"")</f>
        <v>4.8</v>
      </c>
      <c r="N3399" s="3" t="str">
        <f>IF(Table2[[#This Row],[Delivery_Time_Days]]&lt;7,Table2[[#This Row],[Customer_Rating]],"")</f>
        <v/>
      </c>
    </row>
    <row r="3400" spans="1:14" x14ac:dyDescent="0.3">
      <c r="A3400">
        <v>3399</v>
      </c>
      <c r="B3400">
        <v>41</v>
      </c>
      <c r="C3400" t="s">
        <v>14</v>
      </c>
      <c r="D3400" t="s">
        <v>18</v>
      </c>
      <c r="E3400" t="s">
        <v>12</v>
      </c>
      <c r="F3400" s="2">
        <v>722.66</v>
      </c>
      <c r="G3400">
        <v>12</v>
      </c>
      <c r="H3400" s="3">
        <v>1.2</v>
      </c>
      <c r="I3400" t="s">
        <v>13</v>
      </c>
      <c r="J3400" s="1">
        <v>47960</v>
      </c>
      <c r="K3400" s="1">
        <f>Table2[[#This Row],[Order_Date]]+Table2[[#This Row],[Delivery_Time_Days]]</f>
        <v>47972</v>
      </c>
      <c r="L3400" t="str">
        <f>IF(Table2[[#This Row],[Customer_Age]]&lt;30,"Young",IF(Table2[[#This Row],[Customer_Age]]&lt;45,"Middle Age","Old"))</f>
        <v>Middle Age</v>
      </c>
      <c r="M3400" s="3">
        <f>IF(Table2[[#This Row],[Delivery_Time_Days]]&gt;=7,Table2[[#This Row],[Customer_Rating]],"")</f>
        <v>1.2</v>
      </c>
      <c r="N3400" s="3" t="str">
        <f>IF(Table2[[#This Row],[Delivery_Time_Days]]&lt;7,Table2[[#This Row],[Customer_Rating]],"")</f>
        <v/>
      </c>
    </row>
    <row r="3401" spans="1:14" x14ac:dyDescent="0.3">
      <c r="A3401">
        <v>3400</v>
      </c>
      <c r="B3401">
        <v>66</v>
      </c>
      <c r="C3401" t="s">
        <v>23</v>
      </c>
      <c r="D3401" t="s">
        <v>22</v>
      </c>
      <c r="E3401" t="s">
        <v>16</v>
      </c>
      <c r="F3401" s="2">
        <v>1109.8800000000001</v>
      </c>
      <c r="G3401">
        <v>5</v>
      </c>
      <c r="H3401" s="3">
        <v>2</v>
      </c>
      <c r="I3401" t="s">
        <v>17</v>
      </c>
      <c r="J3401" s="1">
        <v>47961</v>
      </c>
      <c r="K3401" s="1">
        <f>Table2[[#This Row],[Order_Date]]+Table2[[#This Row],[Delivery_Time_Days]]</f>
        <v>47966</v>
      </c>
      <c r="L3401" t="str">
        <f>IF(Table2[[#This Row],[Customer_Age]]&lt;30,"Young",IF(Table2[[#This Row],[Customer_Age]]&lt;45,"Middle Age","Old"))</f>
        <v>Old</v>
      </c>
      <c r="M3401" s="3" t="str">
        <f>IF(Table2[[#This Row],[Delivery_Time_Days]]&gt;=7,Table2[[#This Row],[Customer_Rating]],"")</f>
        <v/>
      </c>
      <c r="N3401" s="3">
        <f>IF(Table2[[#This Row],[Delivery_Time_Days]]&lt;7,Table2[[#This Row],[Customer_Rating]],"")</f>
        <v>2</v>
      </c>
    </row>
    <row r="3402" spans="1:14" x14ac:dyDescent="0.3">
      <c r="A3402">
        <v>3401</v>
      </c>
      <c r="B3402">
        <v>57</v>
      </c>
      <c r="C3402" t="s">
        <v>10</v>
      </c>
      <c r="D3402" t="s">
        <v>11</v>
      </c>
      <c r="E3402" t="s">
        <v>19</v>
      </c>
      <c r="F3402" s="2">
        <v>1401.53</v>
      </c>
      <c r="G3402">
        <v>7</v>
      </c>
      <c r="H3402" s="3">
        <v>1.7</v>
      </c>
      <c r="I3402" t="s">
        <v>17</v>
      </c>
      <c r="J3402" s="1">
        <v>47962</v>
      </c>
      <c r="K3402" s="1">
        <f>Table2[[#This Row],[Order_Date]]+Table2[[#This Row],[Delivery_Time_Days]]</f>
        <v>47969</v>
      </c>
      <c r="L3402" t="str">
        <f>IF(Table2[[#This Row],[Customer_Age]]&lt;30,"Young",IF(Table2[[#This Row],[Customer_Age]]&lt;45,"Middle Age","Old"))</f>
        <v>Old</v>
      </c>
      <c r="M3402" s="3">
        <f>IF(Table2[[#This Row],[Delivery_Time_Days]]&gt;=7,Table2[[#This Row],[Customer_Rating]],"")</f>
        <v>1.7</v>
      </c>
      <c r="N3402" s="3" t="str">
        <f>IF(Table2[[#This Row],[Delivery_Time_Days]]&lt;7,Table2[[#This Row],[Customer_Rating]],"")</f>
        <v/>
      </c>
    </row>
    <row r="3403" spans="1:14" x14ac:dyDescent="0.3">
      <c r="A3403">
        <v>3402</v>
      </c>
      <c r="B3403">
        <v>66</v>
      </c>
      <c r="C3403" t="s">
        <v>10</v>
      </c>
      <c r="D3403" t="s">
        <v>15</v>
      </c>
      <c r="E3403" t="s">
        <v>19</v>
      </c>
      <c r="F3403" s="2">
        <v>472.68</v>
      </c>
      <c r="G3403">
        <v>10</v>
      </c>
      <c r="H3403" s="3">
        <v>1.2</v>
      </c>
      <c r="I3403" t="s">
        <v>13</v>
      </c>
      <c r="J3403" s="1">
        <v>47963</v>
      </c>
      <c r="K3403" s="1">
        <f>Table2[[#This Row],[Order_Date]]+Table2[[#This Row],[Delivery_Time_Days]]</f>
        <v>47973</v>
      </c>
      <c r="L3403" t="str">
        <f>IF(Table2[[#This Row],[Customer_Age]]&lt;30,"Young",IF(Table2[[#This Row],[Customer_Age]]&lt;45,"Middle Age","Old"))</f>
        <v>Old</v>
      </c>
      <c r="M3403" s="3">
        <f>IF(Table2[[#This Row],[Delivery_Time_Days]]&gt;=7,Table2[[#This Row],[Customer_Rating]],"")</f>
        <v>1.2</v>
      </c>
      <c r="N3403" s="3" t="str">
        <f>IF(Table2[[#This Row],[Delivery_Time_Days]]&lt;7,Table2[[#This Row],[Customer_Rating]],"")</f>
        <v/>
      </c>
    </row>
    <row r="3404" spans="1:14" x14ac:dyDescent="0.3">
      <c r="A3404">
        <v>3403</v>
      </c>
      <c r="B3404">
        <v>45</v>
      </c>
      <c r="C3404" t="s">
        <v>10</v>
      </c>
      <c r="D3404" t="s">
        <v>20</v>
      </c>
      <c r="E3404" t="s">
        <v>12</v>
      </c>
      <c r="F3404" s="2">
        <v>462.68</v>
      </c>
      <c r="G3404">
        <v>13</v>
      </c>
      <c r="H3404" s="3">
        <v>5</v>
      </c>
      <c r="I3404" t="s">
        <v>17</v>
      </c>
      <c r="J3404" s="1">
        <v>47964</v>
      </c>
      <c r="K3404" s="1">
        <f>Table2[[#This Row],[Order_Date]]+Table2[[#This Row],[Delivery_Time_Days]]</f>
        <v>47977</v>
      </c>
      <c r="L3404" t="str">
        <f>IF(Table2[[#This Row],[Customer_Age]]&lt;30,"Young",IF(Table2[[#This Row],[Customer_Age]]&lt;45,"Middle Age","Old"))</f>
        <v>Old</v>
      </c>
      <c r="M3404" s="3">
        <f>IF(Table2[[#This Row],[Delivery_Time_Days]]&gt;=7,Table2[[#This Row],[Customer_Rating]],"")</f>
        <v>5</v>
      </c>
      <c r="N3404" s="3" t="str">
        <f>IF(Table2[[#This Row],[Delivery_Time_Days]]&lt;7,Table2[[#This Row],[Customer_Rating]],"")</f>
        <v/>
      </c>
    </row>
    <row r="3405" spans="1:14" x14ac:dyDescent="0.3">
      <c r="A3405">
        <v>3404</v>
      </c>
      <c r="B3405">
        <v>37</v>
      </c>
      <c r="C3405" t="s">
        <v>10</v>
      </c>
      <c r="D3405" t="s">
        <v>22</v>
      </c>
      <c r="E3405" t="s">
        <v>24</v>
      </c>
      <c r="F3405" s="2">
        <v>219.56</v>
      </c>
      <c r="G3405">
        <v>4</v>
      </c>
      <c r="H3405" s="3">
        <v>4.0999999999999996</v>
      </c>
      <c r="I3405" t="s">
        <v>17</v>
      </c>
      <c r="J3405" s="1">
        <v>47965</v>
      </c>
      <c r="K3405" s="1">
        <f>Table2[[#This Row],[Order_Date]]+Table2[[#This Row],[Delivery_Time_Days]]</f>
        <v>47969</v>
      </c>
      <c r="L3405" t="str">
        <f>IF(Table2[[#This Row],[Customer_Age]]&lt;30,"Young",IF(Table2[[#This Row],[Customer_Age]]&lt;45,"Middle Age","Old"))</f>
        <v>Middle Age</v>
      </c>
      <c r="M3405" s="3" t="str">
        <f>IF(Table2[[#This Row],[Delivery_Time_Days]]&gt;=7,Table2[[#This Row],[Customer_Rating]],"")</f>
        <v/>
      </c>
      <c r="N3405" s="3">
        <f>IF(Table2[[#This Row],[Delivery_Time_Days]]&lt;7,Table2[[#This Row],[Customer_Rating]],"")</f>
        <v>4.0999999999999996</v>
      </c>
    </row>
    <row r="3406" spans="1:14" x14ac:dyDescent="0.3">
      <c r="A3406">
        <v>3405</v>
      </c>
      <c r="B3406">
        <v>44</v>
      </c>
      <c r="C3406" t="s">
        <v>14</v>
      </c>
      <c r="D3406" t="s">
        <v>11</v>
      </c>
      <c r="E3406" t="s">
        <v>16</v>
      </c>
      <c r="F3406" s="2">
        <v>77.099999999999994</v>
      </c>
      <c r="G3406">
        <v>2</v>
      </c>
      <c r="H3406" s="3">
        <v>3</v>
      </c>
      <c r="I3406" t="s">
        <v>17</v>
      </c>
      <c r="J3406" s="1">
        <v>47966</v>
      </c>
      <c r="K3406" s="1">
        <f>Table2[[#This Row],[Order_Date]]+Table2[[#This Row],[Delivery_Time_Days]]</f>
        <v>47968</v>
      </c>
      <c r="L3406" t="str">
        <f>IF(Table2[[#This Row],[Customer_Age]]&lt;30,"Young",IF(Table2[[#This Row],[Customer_Age]]&lt;45,"Middle Age","Old"))</f>
        <v>Middle Age</v>
      </c>
      <c r="M3406" s="3" t="str">
        <f>IF(Table2[[#This Row],[Delivery_Time_Days]]&gt;=7,Table2[[#This Row],[Customer_Rating]],"")</f>
        <v/>
      </c>
      <c r="N3406" s="3">
        <f>IF(Table2[[#This Row],[Delivery_Time_Days]]&lt;7,Table2[[#This Row],[Customer_Rating]],"")</f>
        <v>3</v>
      </c>
    </row>
    <row r="3407" spans="1:14" x14ac:dyDescent="0.3">
      <c r="A3407">
        <v>3406</v>
      </c>
      <c r="B3407">
        <v>36</v>
      </c>
      <c r="C3407" t="s">
        <v>23</v>
      </c>
      <c r="D3407" t="s">
        <v>15</v>
      </c>
      <c r="E3407" t="s">
        <v>24</v>
      </c>
      <c r="F3407" s="2">
        <v>518.29999999999995</v>
      </c>
      <c r="G3407">
        <v>5</v>
      </c>
      <c r="H3407" s="3">
        <v>4.9000000000000004</v>
      </c>
      <c r="I3407" t="s">
        <v>13</v>
      </c>
      <c r="J3407" s="1">
        <v>47967</v>
      </c>
      <c r="K3407" s="1">
        <f>Table2[[#This Row],[Order_Date]]+Table2[[#This Row],[Delivery_Time_Days]]</f>
        <v>47972</v>
      </c>
      <c r="L3407" t="str">
        <f>IF(Table2[[#This Row],[Customer_Age]]&lt;30,"Young",IF(Table2[[#This Row],[Customer_Age]]&lt;45,"Middle Age","Old"))</f>
        <v>Middle Age</v>
      </c>
      <c r="M3407" s="3" t="str">
        <f>IF(Table2[[#This Row],[Delivery_Time_Days]]&gt;=7,Table2[[#This Row],[Customer_Rating]],"")</f>
        <v/>
      </c>
      <c r="N3407" s="3">
        <f>IF(Table2[[#This Row],[Delivery_Time_Days]]&lt;7,Table2[[#This Row],[Customer_Rating]],"")</f>
        <v>4.9000000000000004</v>
      </c>
    </row>
    <row r="3408" spans="1:14" x14ac:dyDescent="0.3">
      <c r="A3408">
        <v>3407</v>
      </c>
      <c r="B3408">
        <v>53</v>
      </c>
      <c r="C3408" t="s">
        <v>23</v>
      </c>
      <c r="D3408" t="s">
        <v>22</v>
      </c>
      <c r="E3408" t="s">
        <v>19</v>
      </c>
      <c r="F3408" s="2">
        <v>1280.1600000000001</v>
      </c>
      <c r="G3408">
        <v>13</v>
      </c>
      <c r="H3408" s="3">
        <v>2.5</v>
      </c>
      <c r="I3408" t="s">
        <v>17</v>
      </c>
      <c r="J3408" s="1">
        <v>47968</v>
      </c>
      <c r="K3408" s="1">
        <f>Table2[[#This Row],[Order_Date]]+Table2[[#This Row],[Delivery_Time_Days]]</f>
        <v>47981</v>
      </c>
      <c r="L3408" t="str">
        <f>IF(Table2[[#This Row],[Customer_Age]]&lt;30,"Young",IF(Table2[[#This Row],[Customer_Age]]&lt;45,"Middle Age","Old"))</f>
        <v>Old</v>
      </c>
      <c r="M3408" s="3">
        <f>IF(Table2[[#This Row],[Delivery_Time_Days]]&gt;=7,Table2[[#This Row],[Customer_Rating]],"")</f>
        <v>2.5</v>
      </c>
      <c r="N3408" s="3" t="str">
        <f>IF(Table2[[#This Row],[Delivery_Time_Days]]&lt;7,Table2[[#This Row],[Customer_Rating]],"")</f>
        <v/>
      </c>
    </row>
    <row r="3409" spans="1:14" x14ac:dyDescent="0.3">
      <c r="A3409">
        <v>3408</v>
      </c>
      <c r="B3409">
        <v>49</v>
      </c>
      <c r="C3409" t="s">
        <v>23</v>
      </c>
      <c r="D3409" t="s">
        <v>18</v>
      </c>
      <c r="E3409" t="s">
        <v>12</v>
      </c>
      <c r="F3409" s="2">
        <v>438.82</v>
      </c>
      <c r="G3409">
        <v>11</v>
      </c>
      <c r="H3409" s="3">
        <v>2.2999999999999998</v>
      </c>
      <c r="I3409" t="s">
        <v>17</v>
      </c>
      <c r="J3409" s="1">
        <v>47969</v>
      </c>
      <c r="K3409" s="1">
        <f>Table2[[#This Row],[Order_Date]]+Table2[[#This Row],[Delivery_Time_Days]]</f>
        <v>47980</v>
      </c>
      <c r="L3409" t="str">
        <f>IF(Table2[[#This Row],[Customer_Age]]&lt;30,"Young",IF(Table2[[#This Row],[Customer_Age]]&lt;45,"Middle Age","Old"))</f>
        <v>Old</v>
      </c>
      <c r="M3409" s="3">
        <f>IF(Table2[[#This Row],[Delivery_Time_Days]]&gt;=7,Table2[[#This Row],[Customer_Rating]],"")</f>
        <v>2.2999999999999998</v>
      </c>
      <c r="N3409" s="3" t="str">
        <f>IF(Table2[[#This Row],[Delivery_Time_Days]]&lt;7,Table2[[#This Row],[Customer_Rating]],"")</f>
        <v/>
      </c>
    </row>
    <row r="3410" spans="1:14" x14ac:dyDescent="0.3">
      <c r="A3410">
        <v>3409</v>
      </c>
      <c r="B3410">
        <v>51</v>
      </c>
      <c r="C3410" t="s">
        <v>23</v>
      </c>
      <c r="D3410" t="s">
        <v>18</v>
      </c>
      <c r="E3410" t="s">
        <v>12</v>
      </c>
      <c r="F3410" s="2">
        <v>1410.46</v>
      </c>
      <c r="G3410">
        <v>3</v>
      </c>
      <c r="H3410" s="3">
        <v>2.6</v>
      </c>
      <c r="I3410" t="s">
        <v>17</v>
      </c>
      <c r="J3410" s="1">
        <v>47970</v>
      </c>
      <c r="K3410" s="1">
        <f>Table2[[#This Row],[Order_Date]]+Table2[[#This Row],[Delivery_Time_Days]]</f>
        <v>47973</v>
      </c>
      <c r="L3410" t="str">
        <f>IF(Table2[[#This Row],[Customer_Age]]&lt;30,"Young",IF(Table2[[#This Row],[Customer_Age]]&lt;45,"Middle Age","Old"))</f>
        <v>Old</v>
      </c>
      <c r="M3410" s="3" t="str">
        <f>IF(Table2[[#This Row],[Delivery_Time_Days]]&gt;=7,Table2[[#This Row],[Customer_Rating]],"")</f>
        <v/>
      </c>
      <c r="N3410" s="3">
        <f>IF(Table2[[#This Row],[Delivery_Time_Days]]&lt;7,Table2[[#This Row],[Customer_Rating]],"")</f>
        <v>2.6</v>
      </c>
    </row>
    <row r="3411" spans="1:14" x14ac:dyDescent="0.3">
      <c r="A3411">
        <v>3410</v>
      </c>
      <c r="B3411">
        <v>51</v>
      </c>
      <c r="C3411" t="s">
        <v>10</v>
      </c>
      <c r="D3411" t="s">
        <v>15</v>
      </c>
      <c r="E3411" t="s">
        <v>24</v>
      </c>
      <c r="F3411" s="2">
        <v>735.42</v>
      </c>
      <c r="G3411">
        <v>11</v>
      </c>
      <c r="H3411" s="3">
        <v>4.3</v>
      </c>
      <c r="I3411" t="s">
        <v>13</v>
      </c>
      <c r="J3411" s="1">
        <v>47971</v>
      </c>
      <c r="K3411" s="1">
        <f>Table2[[#This Row],[Order_Date]]+Table2[[#This Row],[Delivery_Time_Days]]</f>
        <v>47982</v>
      </c>
      <c r="L3411" t="str">
        <f>IF(Table2[[#This Row],[Customer_Age]]&lt;30,"Young",IF(Table2[[#This Row],[Customer_Age]]&lt;45,"Middle Age","Old"))</f>
        <v>Old</v>
      </c>
      <c r="M3411" s="3">
        <f>IF(Table2[[#This Row],[Delivery_Time_Days]]&gt;=7,Table2[[#This Row],[Customer_Rating]],"")</f>
        <v>4.3</v>
      </c>
      <c r="N3411" s="3" t="str">
        <f>IF(Table2[[#This Row],[Delivery_Time_Days]]&lt;7,Table2[[#This Row],[Customer_Rating]],"")</f>
        <v/>
      </c>
    </row>
    <row r="3412" spans="1:14" x14ac:dyDescent="0.3">
      <c r="A3412">
        <v>3411</v>
      </c>
      <c r="B3412">
        <v>47</v>
      </c>
      <c r="C3412" t="s">
        <v>23</v>
      </c>
      <c r="D3412" t="s">
        <v>11</v>
      </c>
      <c r="E3412" t="s">
        <v>21</v>
      </c>
      <c r="F3412" s="2">
        <v>340.21</v>
      </c>
      <c r="G3412">
        <v>2</v>
      </c>
      <c r="H3412" s="3">
        <v>1.1000000000000001</v>
      </c>
      <c r="I3412" t="s">
        <v>17</v>
      </c>
      <c r="J3412" s="1">
        <v>47972</v>
      </c>
      <c r="K3412" s="1">
        <f>Table2[[#This Row],[Order_Date]]+Table2[[#This Row],[Delivery_Time_Days]]</f>
        <v>47974</v>
      </c>
      <c r="L3412" t="str">
        <f>IF(Table2[[#This Row],[Customer_Age]]&lt;30,"Young",IF(Table2[[#This Row],[Customer_Age]]&lt;45,"Middle Age","Old"))</f>
        <v>Old</v>
      </c>
      <c r="M3412" s="3" t="str">
        <f>IF(Table2[[#This Row],[Delivery_Time_Days]]&gt;=7,Table2[[#This Row],[Customer_Rating]],"")</f>
        <v/>
      </c>
      <c r="N3412" s="3">
        <f>IF(Table2[[#This Row],[Delivery_Time_Days]]&lt;7,Table2[[#This Row],[Customer_Rating]],"")</f>
        <v>1.1000000000000001</v>
      </c>
    </row>
    <row r="3413" spans="1:14" x14ac:dyDescent="0.3">
      <c r="A3413">
        <v>3412</v>
      </c>
      <c r="B3413">
        <v>22</v>
      </c>
      <c r="C3413" t="s">
        <v>14</v>
      </c>
      <c r="D3413" t="s">
        <v>11</v>
      </c>
      <c r="E3413" t="s">
        <v>12</v>
      </c>
      <c r="F3413" s="2">
        <v>645.51</v>
      </c>
      <c r="G3413">
        <v>2</v>
      </c>
      <c r="H3413" s="3">
        <v>2.8</v>
      </c>
      <c r="I3413" t="s">
        <v>17</v>
      </c>
      <c r="J3413" s="1">
        <v>47973</v>
      </c>
      <c r="K3413" s="1">
        <f>Table2[[#This Row],[Order_Date]]+Table2[[#This Row],[Delivery_Time_Days]]</f>
        <v>47975</v>
      </c>
      <c r="L3413" t="str">
        <f>IF(Table2[[#This Row],[Customer_Age]]&lt;30,"Young",IF(Table2[[#This Row],[Customer_Age]]&lt;45,"Middle Age","Old"))</f>
        <v>Young</v>
      </c>
      <c r="M3413" s="3" t="str">
        <f>IF(Table2[[#This Row],[Delivery_Time_Days]]&gt;=7,Table2[[#This Row],[Customer_Rating]],"")</f>
        <v/>
      </c>
      <c r="N3413" s="3">
        <f>IF(Table2[[#This Row],[Delivery_Time_Days]]&lt;7,Table2[[#This Row],[Customer_Rating]],"")</f>
        <v>2.8</v>
      </c>
    </row>
    <row r="3414" spans="1:14" x14ac:dyDescent="0.3">
      <c r="A3414">
        <v>3413</v>
      </c>
      <c r="B3414">
        <v>28</v>
      </c>
      <c r="C3414" t="s">
        <v>10</v>
      </c>
      <c r="D3414" t="s">
        <v>15</v>
      </c>
      <c r="E3414" t="s">
        <v>19</v>
      </c>
      <c r="F3414" s="2">
        <v>784.89</v>
      </c>
      <c r="G3414">
        <v>7</v>
      </c>
      <c r="H3414" s="3">
        <v>4.5999999999999996</v>
      </c>
      <c r="I3414" t="s">
        <v>13</v>
      </c>
      <c r="J3414" s="1">
        <v>47974</v>
      </c>
      <c r="K3414" s="1">
        <f>Table2[[#This Row],[Order_Date]]+Table2[[#This Row],[Delivery_Time_Days]]</f>
        <v>47981</v>
      </c>
      <c r="L3414" t="str">
        <f>IF(Table2[[#This Row],[Customer_Age]]&lt;30,"Young",IF(Table2[[#This Row],[Customer_Age]]&lt;45,"Middle Age","Old"))</f>
        <v>Young</v>
      </c>
      <c r="M3414" s="3">
        <f>IF(Table2[[#This Row],[Delivery_Time_Days]]&gt;=7,Table2[[#This Row],[Customer_Rating]],"")</f>
        <v>4.5999999999999996</v>
      </c>
      <c r="N3414" s="3" t="str">
        <f>IF(Table2[[#This Row],[Delivery_Time_Days]]&lt;7,Table2[[#This Row],[Customer_Rating]],"")</f>
        <v/>
      </c>
    </row>
    <row r="3415" spans="1:14" x14ac:dyDescent="0.3">
      <c r="A3415">
        <v>3414</v>
      </c>
      <c r="B3415">
        <v>28</v>
      </c>
      <c r="C3415" t="s">
        <v>23</v>
      </c>
      <c r="D3415" t="s">
        <v>25</v>
      </c>
      <c r="E3415" t="s">
        <v>12</v>
      </c>
      <c r="F3415" s="2">
        <v>1074.42</v>
      </c>
      <c r="G3415">
        <v>14</v>
      </c>
      <c r="H3415" s="3">
        <v>4.9000000000000004</v>
      </c>
      <c r="I3415" t="s">
        <v>13</v>
      </c>
      <c r="J3415" s="1">
        <v>47975</v>
      </c>
      <c r="K3415" s="1">
        <f>Table2[[#This Row],[Order_Date]]+Table2[[#This Row],[Delivery_Time_Days]]</f>
        <v>47989</v>
      </c>
      <c r="L3415" t="str">
        <f>IF(Table2[[#This Row],[Customer_Age]]&lt;30,"Young",IF(Table2[[#This Row],[Customer_Age]]&lt;45,"Middle Age","Old"))</f>
        <v>Young</v>
      </c>
      <c r="M3415" s="3">
        <f>IF(Table2[[#This Row],[Delivery_Time_Days]]&gt;=7,Table2[[#This Row],[Customer_Rating]],"")</f>
        <v>4.9000000000000004</v>
      </c>
      <c r="N3415" s="3" t="str">
        <f>IF(Table2[[#This Row],[Delivery_Time_Days]]&lt;7,Table2[[#This Row],[Customer_Rating]],"")</f>
        <v/>
      </c>
    </row>
    <row r="3416" spans="1:14" x14ac:dyDescent="0.3">
      <c r="A3416">
        <v>3415</v>
      </c>
      <c r="B3416">
        <v>40</v>
      </c>
      <c r="C3416" t="s">
        <v>10</v>
      </c>
      <c r="D3416" t="s">
        <v>22</v>
      </c>
      <c r="E3416" t="s">
        <v>21</v>
      </c>
      <c r="F3416" s="2">
        <v>718.93</v>
      </c>
      <c r="G3416">
        <v>9</v>
      </c>
      <c r="H3416" s="3">
        <v>1.1000000000000001</v>
      </c>
      <c r="I3416" t="s">
        <v>13</v>
      </c>
      <c r="J3416" s="1">
        <v>47976</v>
      </c>
      <c r="K3416" s="1">
        <f>Table2[[#This Row],[Order_Date]]+Table2[[#This Row],[Delivery_Time_Days]]</f>
        <v>47985</v>
      </c>
      <c r="L3416" t="str">
        <f>IF(Table2[[#This Row],[Customer_Age]]&lt;30,"Young",IF(Table2[[#This Row],[Customer_Age]]&lt;45,"Middle Age","Old"))</f>
        <v>Middle Age</v>
      </c>
      <c r="M3416" s="3">
        <f>IF(Table2[[#This Row],[Delivery_Time_Days]]&gt;=7,Table2[[#This Row],[Customer_Rating]],"")</f>
        <v>1.1000000000000001</v>
      </c>
      <c r="N3416" s="3" t="str">
        <f>IF(Table2[[#This Row],[Delivery_Time_Days]]&lt;7,Table2[[#This Row],[Customer_Rating]],"")</f>
        <v/>
      </c>
    </row>
    <row r="3417" spans="1:14" x14ac:dyDescent="0.3">
      <c r="A3417">
        <v>3416</v>
      </c>
      <c r="B3417">
        <v>21</v>
      </c>
      <c r="C3417" t="s">
        <v>14</v>
      </c>
      <c r="D3417" t="s">
        <v>20</v>
      </c>
      <c r="E3417" t="s">
        <v>19</v>
      </c>
      <c r="F3417" s="2">
        <v>15.98</v>
      </c>
      <c r="G3417">
        <v>9</v>
      </c>
      <c r="H3417" s="3">
        <v>2.2000000000000002</v>
      </c>
      <c r="I3417" t="s">
        <v>17</v>
      </c>
      <c r="J3417" s="1">
        <v>47977</v>
      </c>
      <c r="K3417" s="1">
        <f>Table2[[#This Row],[Order_Date]]+Table2[[#This Row],[Delivery_Time_Days]]</f>
        <v>47986</v>
      </c>
      <c r="L3417" t="str">
        <f>IF(Table2[[#This Row],[Customer_Age]]&lt;30,"Young",IF(Table2[[#This Row],[Customer_Age]]&lt;45,"Middle Age","Old"))</f>
        <v>Young</v>
      </c>
      <c r="M3417" s="3">
        <f>IF(Table2[[#This Row],[Delivery_Time_Days]]&gt;=7,Table2[[#This Row],[Customer_Rating]],"")</f>
        <v>2.2000000000000002</v>
      </c>
      <c r="N3417" s="3" t="str">
        <f>IF(Table2[[#This Row],[Delivery_Time_Days]]&lt;7,Table2[[#This Row],[Customer_Rating]],"")</f>
        <v/>
      </c>
    </row>
    <row r="3418" spans="1:14" x14ac:dyDescent="0.3">
      <c r="A3418">
        <v>3417</v>
      </c>
      <c r="B3418">
        <v>39</v>
      </c>
      <c r="C3418" t="s">
        <v>14</v>
      </c>
      <c r="D3418" t="s">
        <v>25</v>
      </c>
      <c r="E3418" t="s">
        <v>21</v>
      </c>
      <c r="F3418" s="2">
        <v>760.61</v>
      </c>
      <c r="G3418">
        <v>11</v>
      </c>
      <c r="H3418" s="3">
        <v>3.7</v>
      </c>
      <c r="I3418" t="s">
        <v>17</v>
      </c>
      <c r="J3418" s="1">
        <v>47978</v>
      </c>
      <c r="K3418" s="1">
        <f>Table2[[#This Row],[Order_Date]]+Table2[[#This Row],[Delivery_Time_Days]]</f>
        <v>47989</v>
      </c>
      <c r="L3418" t="str">
        <f>IF(Table2[[#This Row],[Customer_Age]]&lt;30,"Young",IF(Table2[[#This Row],[Customer_Age]]&lt;45,"Middle Age","Old"))</f>
        <v>Middle Age</v>
      </c>
      <c r="M3418" s="3">
        <f>IF(Table2[[#This Row],[Delivery_Time_Days]]&gt;=7,Table2[[#This Row],[Customer_Rating]],"")</f>
        <v>3.7</v>
      </c>
      <c r="N3418" s="3" t="str">
        <f>IF(Table2[[#This Row],[Delivery_Time_Days]]&lt;7,Table2[[#This Row],[Customer_Rating]],"")</f>
        <v/>
      </c>
    </row>
    <row r="3419" spans="1:14" x14ac:dyDescent="0.3">
      <c r="A3419">
        <v>3418</v>
      </c>
      <c r="B3419">
        <v>42</v>
      </c>
      <c r="C3419" t="s">
        <v>10</v>
      </c>
      <c r="D3419" t="s">
        <v>11</v>
      </c>
      <c r="E3419" t="s">
        <v>16</v>
      </c>
      <c r="F3419" s="2">
        <v>1236.0999999999999</v>
      </c>
      <c r="G3419">
        <v>8</v>
      </c>
      <c r="H3419" s="3">
        <v>1.5</v>
      </c>
      <c r="I3419" t="s">
        <v>17</v>
      </c>
      <c r="J3419" s="1">
        <v>47979</v>
      </c>
      <c r="K3419" s="1">
        <f>Table2[[#This Row],[Order_Date]]+Table2[[#This Row],[Delivery_Time_Days]]</f>
        <v>47987</v>
      </c>
      <c r="L3419" t="str">
        <f>IF(Table2[[#This Row],[Customer_Age]]&lt;30,"Young",IF(Table2[[#This Row],[Customer_Age]]&lt;45,"Middle Age","Old"))</f>
        <v>Middle Age</v>
      </c>
      <c r="M3419" s="3">
        <f>IF(Table2[[#This Row],[Delivery_Time_Days]]&gt;=7,Table2[[#This Row],[Customer_Rating]],"")</f>
        <v>1.5</v>
      </c>
      <c r="N3419" s="3" t="str">
        <f>IF(Table2[[#This Row],[Delivery_Time_Days]]&lt;7,Table2[[#This Row],[Customer_Rating]],"")</f>
        <v/>
      </c>
    </row>
    <row r="3420" spans="1:14" x14ac:dyDescent="0.3">
      <c r="A3420">
        <v>3419</v>
      </c>
      <c r="B3420">
        <v>22</v>
      </c>
      <c r="C3420" t="s">
        <v>23</v>
      </c>
      <c r="D3420" t="s">
        <v>20</v>
      </c>
      <c r="E3420" t="s">
        <v>19</v>
      </c>
      <c r="F3420" s="2">
        <v>520.69000000000005</v>
      </c>
      <c r="G3420">
        <v>6</v>
      </c>
      <c r="H3420" s="3">
        <v>1.6</v>
      </c>
      <c r="I3420" t="s">
        <v>13</v>
      </c>
      <c r="J3420" s="1">
        <v>47980</v>
      </c>
      <c r="K3420" s="1">
        <f>Table2[[#This Row],[Order_Date]]+Table2[[#This Row],[Delivery_Time_Days]]</f>
        <v>47986</v>
      </c>
      <c r="L3420" t="str">
        <f>IF(Table2[[#This Row],[Customer_Age]]&lt;30,"Young",IF(Table2[[#This Row],[Customer_Age]]&lt;45,"Middle Age","Old"))</f>
        <v>Young</v>
      </c>
      <c r="M3420" s="3" t="str">
        <f>IF(Table2[[#This Row],[Delivery_Time_Days]]&gt;=7,Table2[[#This Row],[Customer_Rating]],"")</f>
        <v/>
      </c>
      <c r="N3420" s="3">
        <f>IF(Table2[[#This Row],[Delivery_Time_Days]]&lt;7,Table2[[#This Row],[Customer_Rating]],"")</f>
        <v>1.6</v>
      </c>
    </row>
    <row r="3421" spans="1:14" x14ac:dyDescent="0.3">
      <c r="A3421">
        <v>3420</v>
      </c>
      <c r="B3421">
        <v>33</v>
      </c>
      <c r="C3421" t="s">
        <v>23</v>
      </c>
      <c r="D3421" t="s">
        <v>25</v>
      </c>
      <c r="E3421" t="s">
        <v>16</v>
      </c>
      <c r="F3421" s="2">
        <v>1300.27</v>
      </c>
      <c r="G3421">
        <v>14</v>
      </c>
      <c r="H3421" s="3">
        <v>1.9</v>
      </c>
      <c r="I3421" t="s">
        <v>17</v>
      </c>
      <c r="J3421" s="1">
        <v>47981</v>
      </c>
      <c r="K3421" s="1">
        <f>Table2[[#This Row],[Order_Date]]+Table2[[#This Row],[Delivery_Time_Days]]</f>
        <v>47995</v>
      </c>
      <c r="L3421" t="str">
        <f>IF(Table2[[#This Row],[Customer_Age]]&lt;30,"Young",IF(Table2[[#This Row],[Customer_Age]]&lt;45,"Middle Age","Old"))</f>
        <v>Middle Age</v>
      </c>
      <c r="M3421" s="3">
        <f>IF(Table2[[#This Row],[Delivery_Time_Days]]&gt;=7,Table2[[#This Row],[Customer_Rating]],"")</f>
        <v>1.9</v>
      </c>
      <c r="N3421" s="3" t="str">
        <f>IF(Table2[[#This Row],[Delivery_Time_Days]]&lt;7,Table2[[#This Row],[Customer_Rating]],"")</f>
        <v/>
      </c>
    </row>
    <row r="3422" spans="1:14" x14ac:dyDescent="0.3">
      <c r="A3422">
        <v>3421</v>
      </c>
      <c r="B3422">
        <v>37</v>
      </c>
      <c r="C3422" t="s">
        <v>10</v>
      </c>
      <c r="D3422" t="s">
        <v>20</v>
      </c>
      <c r="E3422" t="s">
        <v>21</v>
      </c>
      <c r="F3422" s="2">
        <v>910.43</v>
      </c>
      <c r="G3422">
        <v>13</v>
      </c>
      <c r="H3422" s="3">
        <v>2.1</v>
      </c>
      <c r="I3422" t="s">
        <v>13</v>
      </c>
      <c r="J3422" s="1">
        <v>47982</v>
      </c>
      <c r="K3422" s="1">
        <f>Table2[[#This Row],[Order_Date]]+Table2[[#This Row],[Delivery_Time_Days]]</f>
        <v>47995</v>
      </c>
      <c r="L3422" t="str">
        <f>IF(Table2[[#This Row],[Customer_Age]]&lt;30,"Young",IF(Table2[[#This Row],[Customer_Age]]&lt;45,"Middle Age","Old"))</f>
        <v>Middle Age</v>
      </c>
      <c r="M3422" s="3">
        <f>IF(Table2[[#This Row],[Delivery_Time_Days]]&gt;=7,Table2[[#This Row],[Customer_Rating]],"")</f>
        <v>2.1</v>
      </c>
      <c r="N3422" s="3" t="str">
        <f>IF(Table2[[#This Row],[Delivery_Time_Days]]&lt;7,Table2[[#This Row],[Customer_Rating]],"")</f>
        <v/>
      </c>
    </row>
    <row r="3423" spans="1:14" x14ac:dyDescent="0.3">
      <c r="A3423">
        <v>3422</v>
      </c>
      <c r="B3423">
        <v>67</v>
      </c>
      <c r="C3423" t="s">
        <v>10</v>
      </c>
      <c r="D3423" t="s">
        <v>20</v>
      </c>
      <c r="E3423" t="s">
        <v>19</v>
      </c>
      <c r="F3423" s="2">
        <v>953.93</v>
      </c>
      <c r="G3423">
        <v>6</v>
      </c>
      <c r="H3423" s="3">
        <v>3.7</v>
      </c>
      <c r="I3423" t="s">
        <v>17</v>
      </c>
      <c r="J3423" s="1">
        <v>47983</v>
      </c>
      <c r="K3423" s="1">
        <f>Table2[[#This Row],[Order_Date]]+Table2[[#This Row],[Delivery_Time_Days]]</f>
        <v>47989</v>
      </c>
      <c r="L3423" t="str">
        <f>IF(Table2[[#This Row],[Customer_Age]]&lt;30,"Young",IF(Table2[[#This Row],[Customer_Age]]&lt;45,"Middle Age","Old"))</f>
        <v>Old</v>
      </c>
      <c r="M3423" s="3" t="str">
        <f>IF(Table2[[#This Row],[Delivery_Time_Days]]&gt;=7,Table2[[#This Row],[Customer_Rating]],"")</f>
        <v/>
      </c>
      <c r="N3423" s="3">
        <f>IF(Table2[[#This Row],[Delivery_Time_Days]]&lt;7,Table2[[#This Row],[Customer_Rating]],"")</f>
        <v>3.7</v>
      </c>
    </row>
    <row r="3424" spans="1:14" x14ac:dyDescent="0.3">
      <c r="A3424">
        <v>3423</v>
      </c>
      <c r="B3424">
        <v>48</v>
      </c>
      <c r="C3424" t="s">
        <v>23</v>
      </c>
      <c r="D3424" t="s">
        <v>18</v>
      </c>
      <c r="E3424" t="s">
        <v>19</v>
      </c>
      <c r="F3424" s="2">
        <v>357.9</v>
      </c>
      <c r="G3424">
        <v>4</v>
      </c>
      <c r="H3424" s="3">
        <v>4.3</v>
      </c>
      <c r="I3424" t="s">
        <v>17</v>
      </c>
      <c r="J3424" s="1">
        <v>47984</v>
      </c>
      <c r="K3424" s="1">
        <f>Table2[[#This Row],[Order_Date]]+Table2[[#This Row],[Delivery_Time_Days]]</f>
        <v>47988</v>
      </c>
      <c r="L3424" t="str">
        <f>IF(Table2[[#This Row],[Customer_Age]]&lt;30,"Young",IF(Table2[[#This Row],[Customer_Age]]&lt;45,"Middle Age","Old"))</f>
        <v>Old</v>
      </c>
      <c r="M3424" s="3" t="str">
        <f>IF(Table2[[#This Row],[Delivery_Time_Days]]&gt;=7,Table2[[#This Row],[Customer_Rating]],"")</f>
        <v/>
      </c>
      <c r="N3424" s="3">
        <f>IF(Table2[[#This Row],[Delivery_Time_Days]]&lt;7,Table2[[#This Row],[Customer_Rating]],"")</f>
        <v>4.3</v>
      </c>
    </row>
    <row r="3425" spans="1:14" x14ac:dyDescent="0.3">
      <c r="A3425">
        <v>3424</v>
      </c>
      <c r="B3425">
        <v>25</v>
      </c>
      <c r="C3425" t="s">
        <v>23</v>
      </c>
      <c r="D3425" t="s">
        <v>11</v>
      </c>
      <c r="E3425" t="s">
        <v>12</v>
      </c>
      <c r="F3425" s="2">
        <v>535.71</v>
      </c>
      <c r="G3425">
        <v>2</v>
      </c>
      <c r="H3425" s="3">
        <v>3.9</v>
      </c>
      <c r="I3425" t="s">
        <v>13</v>
      </c>
      <c r="J3425" s="1">
        <v>47985</v>
      </c>
      <c r="K3425" s="1">
        <f>Table2[[#This Row],[Order_Date]]+Table2[[#This Row],[Delivery_Time_Days]]</f>
        <v>47987</v>
      </c>
      <c r="L3425" t="str">
        <f>IF(Table2[[#This Row],[Customer_Age]]&lt;30,"Young",IF(Table2[[#This Row],[Customer_Age]]&lt;45,"Middle Age","Old"))</f>
        <v>Young</v>
      </c>
      <c r="M3425" s="3" t="str">
        <f>IF(Table2[[#This Row],[Delivery_Time_Days]]&gt;=7,Table2[[#This Row],[Customer_Rating]],"")</f>
        <v/>
      </c>
      <c r="N3425" s="3">
        <f>IF(Table2[[#This Row],[Delivery_Time_Days]]&lt;7,Table2[[#This Row],[Customer_Rating]],"")</f>
        <v>3.9</v>
      </c>
    </row>
    <row r="3426" spans="1:14" x14ac:dyDescent="0.3">
      <c r="A3426">
        <v>3425</v>
      </c>
      <c r="B3426">
        <v>19</v>
      </c>
      <c r="C3426" t="s">
        <v>23</v>
      </c>
      <c r="D3426" t="s">
        <v>11</v>
      </c>
      <c r="E3426" t="s">
        <v>16</v>
      </c>
      <c r="F3426" s="2">
        <v>1374.49</v>
      </c>
      <c r="G3426">
        <v>14</v>
      </c>
      <c r="H3426" s="3">
        <v>2.7</v>
      </c>
      <c r="I3426" t="s">
        <v>13</v>
      </c>
      <c r="J3426" s="1">
        <v>47986</v>
      </c>
      <c r="K3426" s="1">
        <f>Table2[[#This Row],[Order_Date]]+Table2[[#This Row],[Delivery_Time_Days]]</f>
        <v>48000</v>
      </c>
      <c r="L3426" t="str">
        <f>IF(Table2[[#This Row],[Customer_Age]]&lt;30,"Young",IF(Table2[[#This Row],[Customer_Age]]&lt;45,"Middle Age","Old"))</f>
        <v>Young</v>
      </c>
      <c r="M3426" s="3">
        <f>IF(Table2[[#This Row],[Delivery_Time_Days]]&gt;=7,Table2[[#This Row],[Customer_Rating]],"")</f>
        <v>2.7</v>
      </c>
      <c r="N3426" s="3" t="str">
        <f>IF(Table2[[#This Row],[Delivery_Time_Days]]&lt;7,Table2[[#This Row],[Customer_Rating]],"")</f>
        <v/>
      </c>
    </row>
    <row r="3427" spans="1:14" x14ac:dyDescent="0.3">
      <c r="A3427">
        <v>3426</v>
      </c>
      <c r="B3427">
        <v>19</v>
      </c>
      <c r="C3427" t="s">
        <v>14</v>
      </c>
      <c r="D3427" t="s">
        <v>15</v>
      </c>
      <c r="E3427" t="s">
        <v>16</v>
      </c>
      <c r="F3427" s="2">
        <v>1019.26</v>
      </c>
      <c r="G3427">
        <v>10</v>
      </c>
      <c r="H3427" s="3">
        <v>2.8</v>
      </c>
      <c r="I3427" t="s">
        <v>17</v>
      </c>
      <c r="J3427" s="1">
        <v>47987</v>
      </c>
      <c r="K3427" s="1">
        <f>Table2[[#This Row],[Order_Date]]+Table2[[#This Row],[Delivery_Time_Days]]</f>
        <v>47997</v>
      </c>
      <c r="L3427" t="str">
        <f>IF(Table2[[#This Row],[Customer_Age]]&lt;30,"Young",IF(Table2[[#This Row],[Customer_Age]]&lt;45,"Middle Age","Old"))</f>
        <v>Young</v>
      </c>
      <c r="M3427" s="3">
        <f>IF(Table2[[#This Row],[Delivery_Time_Days]]&gt;=7,Table2[[#This Row],[Customer_Rating]],"")</f>
        <v>2.8</v>
      </c>
      <c r="N3427" s="3" t="str">
        <f>IF(Table2[[#This Row],[Delivery_Time_Days]]&lt;7,Table2[[#This Row],[Customer_Rating]],"")</f>
        <v/>
      </c>
    </row>
    <row r="3428" spans="1:14" x14ac:dyDescent="0.3">
      <c r="A3428">
        <v>3427</v>
      </c>
      <c r="B3428">
        <v>60</v>
      </c>
      <c r="C3428" t="s">
        <v>14</v>
      </c>
      <c r="D3428" t="s">
        <v>15</v>
      </c>
      <c r="E3428" t="s">
        <v>21</v>
      </c>
      <c r="F3428" s="2">
        <v>1033.8900000000001</v>
      </c>
      <c r="G3428">
        <v>14</v>
      </c>
      <c r="H3428" s="3">
        <v>3.2</v>
      </c>
      <c r="I3428" t="s">
        <v>13</v>
      </c>
      <c r="J3428" s="1">
        <v>47988</v>
      </c>
      <c r="K3428" s="1">
        <f>Table2[[#This Row],[Order_Date]]+Table2[[#This Row],[Delivery_Time_Days]]</f>
        <v>48002</v>
      </c>
      <c r="L3428" t="str">
        <f>IF(Table2[[#This Row],[Customer_Age]]&lt;30,"Young",IF(Table2[[#This Row],[Customer_Age]]&lt;45,"Middle Age","Old"))</f>
        <v>Old</v>
      </c>
      <c r="M3428" s="3">
        <f>IF(Table2[[#This Row],[Delivery_Time_Days]]&gt;=7,Table2[[#This Row],[Customer_Rating]],"")</f>
        <v>3.2</v>
      </c>
      <c r="N3428" s="3" t="str">
        <f>IF(Table2[[#This Row],[Delivery_Time_Days]]&lt;7,Table2[[#This Row],[Customer_Rating]],"")</f>
        <v/>
      </c>
    </row>
    <row r="3429" spans="1:14" x14ac:dyDescent="0.3">
      <c r="A3429">
        <v>3428</v>
      </c>
      <c r="B3429">
        <v>40</v>
      </c>
      <c r="C3429" t="s">
        <v>14</v>
      </c>
      <c r="D3429" t="s">
        <v>20</v>
      </c>
      <c r="E3429" t="s">
        <v>21</v>
      </c>
      <c r="F3429" s="2">
        <v>895.98</v>
      </c>
      <c r="G3429">
        <v>10</v>
      </c>
      <c r="H3429" s="3">
        <v>2.4</v>
      </c>
      <c r="I3429" t="s">
        <v>13</v>
      </c>
      <c r="J3429" s="1">
        <v>47989</v>
      </c>
      <c r="K3429" s="1">
        <f>Table2[[#This Row],[Order_Date]]+Table2[[#This Row],[Delivery_Time_Days]]</f>
        <v>47999</v>
      </c>
      <c r="L3429" t="str">
        <f>IF(Table2[[#This Row],[Customer_Age]]&lt;30,"Young",IF(Table2[[#This Row],[Customer_Age]]&lt;45,"Middle Age","Old"))</f>
        <v>Middle Age</v>
      </c>
      <c r="M3429" s="3">
        <f>IF(Table2[[#This Row],[Delivery_Time_Days]]&gt;=7,Table2[[#This Row],[Customer_Rating]],"")</f>
        <v>2.4</v>
      </c>
      <c r="N3429" s="3" t="str">
        <f>IF(Table2[[#This Row],[Delivery_Time_Days]]&lt;7,Table2[[#This Row],[Customer_Rating]],"")</f>
        <v/>
      </c>
    </row>
    <row r="3430" spans="1:14" x14ac:dyDescent="0.3">
      <c r="A3430">
        <v>3429</v>
      </c>
      <c r="B3430">
        <v>34</v>
      </c>
      <c r="C3430" t="s">
        <v>14</v>
      </c>
      <c r="D3430" t="s">
        <v>18</v>
      </c>
      <c r="E3430" t="s">
        <v>16</v>
      </c>
      <c r="F3430" s="2">
        <v>288.8</v>
      </c>
      <c r="G3430">
        <v>6</v>
      </c>
      <c r="H3430" s="3">
        <v>2.4</v>
      </c>
      <c r="I3430" t="s">
        <v>17</v>
      </c>
      <c r="J3430" s="1">
        <v>47990</v>
      </c>
      <c r="K3430" s="1">
        <f>Table2[[#This Row],[Order_Date]]+Table2[[#This Row],[Delivery_Time_Days]]</f>
        <v>47996</v>
      </c>
      <c r="L3430" t="str">
        <f>IF(Table2[[#This Row],[Customer_Age]]&lt;30,"Young",IF(Table2[[#This Row],[Customer_Age]]&lt;45,"Middle Age","Old"))</f>
        <v>Middle Age</v>
      </c>
      <c r="M3430" s="3" t="str">
        <f>IF(Table2[[#This Row],[Delivery_Time_Days]]&gt;=7,Table2[[#This Row],[Customer_Rating]],"")</f>
        <v/>
      </c>
      <c r="N3430" s="3">
        <f>IF(Table2[[#This Row],[Delivery_Time_Days]]&lt;7,Table2[[#This Row],[Customer_Rating]],"")</f>
        <v>2.4</v>
      </c>
    </row>
    <row r="3431" spans="1:14" x14ac:dyDescent="0.3">
      <c r="A3431">
        <v>3430</v>
      </c>
      <c r="B3431">
        <v>48</v>
      </c>
      <c r="C3431" t="s">
        <v>14</v>
      </c>
      <c r="D3431" t="s">
        <v>18</v>
      </c>
      <c r="E3431" t="s">
        <v>24</v>
      </c>
      <c r="F3431" s="2">
        <v>632.33000000000004</v>
      </c>
      <c r="G3431">
        <v>12</v>
      </c>
      <c r="H3431" s="3">
        <v>1.2</v>
      </c>
      <c r="I3431" t="s">
        <v>17</v>
      </c>
      <c r="J3431" s="1">
        <v>47991</v>
      </c>
      <c r="K3431" s="1">
        <f>Table2[[#This Row],[Order_Date]]+Table2[[#This Row],[Delivery_Time_Days]]</f>
        <v>48003</v>
      </c>
      <c r="L3431" t="str">
        <f>IF(Table2[[#This Row],[Customer_Age]]&lt;30,"Young",IF(Table2[[#This Row],[Customer_Age]]&lt;45,"Middle Age","Old"))</f>
        <v>Old</v>
      </c>
      <c r="M3431" s="3">
        <f>IF(Table2[[#This Row],[Delivery_Time_Days]]&gt;=7,Table2[[#This Row],[Customer_Rating]],"")</f>
        <v>1.2</v>
      </c>
      <c r="N3431" s="3" t="str">
        <f>IF(Table2[[#This Row],[Delivery_Time_Days]]&lt;7,Table2[[#This Row],[Customer_Rating]],"")</f>
        <v/>
      </c>
    </row>
    <row r="3432" spans="1:14" x14ac:dyDescent="0.3">
      <c r="A3432">
        <v>3431</v>
      </c>
      <c r="B3432">
        <v>28</v>
      </c>
      <c r="C3432" t="s">
        <v>23</v>
      </c>
      <c r="D3432" t="s">
        <v>11</v>
      </c>
      <c r="E3432" t="s">
        <v>21</v>
      </c>
      <c r="F3432" s="2">
        <v>856.12</v>
      </c>
      <c r="G3432">
        <v>7</v>
      </c>
      <c r="H3432" s="3">
        <v>2.2000000000000002</v>
      </c>
      <c r="I3432" t="s">
        <v>17</v>
      </c>
      <c r="J3432" s="1">
        <v>47992</v>
      </c>
      <c r="K3432" s="1">
        <f>Table2[[#This Row],[Order_Date]]+Table2[[#This Row],[Delivery_Time_Days]]</f>
        <v>47999</v>
      </c>
      <c r="L3432" t="str">
        <f>IF(Table2[[#This Row],[Customer_Age]]&lt;30,"Young",IF(Table2[[#This Row],[Customer_Age]]&lt;45,"Middle Age","Old"))</f>
        <v>Young</v>
      </c>
      <c r="M3432" s="3">
        <f>IF(Table2[[#This Row],[Delivery_Time_Days]]&gt;=7,Table2[[#This Row],[Customer_Rating]],"")</f>
        <v>2.2000000000000002</v>
      </c>
      <c r="N3432" s="3" t="str">
        <f>IF(Table2[[#This Row],[Delivery_Time_Days]]&lt;7,Table2[[#This Row],[Customer_Rating]],"")</f>
        <v/>
      </c>
    </row>
    <row r="3433" spans="1:14" x14ac:dyDescent="0.3">
      <c r="A3433">
        <v>3432</v>
      </c>
      <c r="B3433">
        <v>56</v>
      </c>
      <c r="C3433" t="s">
        <v>23</v>
      </c>
      <c r="D3433" t="s">
        <v>22</v>
      </c>
      <c r="E3433" t="s">
        <v>24</v>
      </c>
      <c r="F3433" s="2">
        <v>984.98</v>
      </c>
      <c r="G3433">
        <v>2</v>
      </c>
      <c r="H3433" s="3">
        <v>3.8</v>
      </c>
      <c r="I3433" t="s">
        <v>13</v>
      </c>
      <c r="J3433" s="1">
        <v>47993</v>
      </c>
      <c r="K3433" s="1">
        <f>Table2[[#This Row],[Order_Date]]+Table2[[#This Row],[Delivery_Time_Days]]</f>
        <v>47995</v>
      </c>
      <c r="L3433" t="str">
        <f>IF(Table2[[#This Row],[Customer_Age]]&lt;30,"Young",IF(Table2[[#This Row],[Customer_Age]]&lt;45,"Middle Age","Old"))</f>
        <v>Old</v>
      </c>
      <c r="M3433" s="3" t="str">
        <f>IF(Table2[[#This Row],[Delivery_Time_Days]]&gt;=7,Table2[[#This Row],[Customer_Rating]],"")</f>
        <v/>
      </c>
      <c r="N3433" s="3">
        <f>IF(Table2[[#This Row],[Delivery_Time_Days]]&lt;7,Table2[[#This Row],[Customer_Rating]],"")</f>
        <v>3.8</v>
      </c>
    </row>
    <row r="3434" spans="1:14" x14ac:dyDescent="0.3">
      <c r="A3434">
        <v>3433</v>
      </c>
      <c r="B3434">
        <v>56</v>
      </c>
      <c r="C3434" t="s">
        <v>14</v>
      </c>
      <c r="D3434" t="s">
        <v>11</v>
      </c>
      <c r="E3434" t="s">
        <v>19</v>
      </c>
      <c r="F3434" s="2">
        <v>1046.79</v>
      </c>
      <c r="G3434">
        <v>5</v>
      </c>
      <c r="H3434" s="3">
        <v>2.8</v>
      </c>
      <c r="I3434" t="s">
        <v>17</v>
      </c>
      <c r="J3434" s="1">
        <v>47994</v>
      </c>
      <c r="K3434" s="1">
        <f>Table2[[#This Row],[Order_Date]]+Table2[[#This Row],[Delivery_Time_Days]]</f>
        <v>47999</v>
      </c>
      <c r="L3434" t="str">
        <f>IF(Table2[[#This Row],[Customer_Age]]&lt;30,"Young",IF(Table2[[#This Row],[Customer_Age]]&lt;45,"Middle Age","Old"))</f>
        <v>Old</v>
      </c>
      <c r="M3434" s="3" t="str">
        <f>IF(Table2[[#This Row],[Delivery_Time_Days]]&gt;=7,Table2[[#This Row],[Customer_Rating]],"")</f>
        <v/>
      </c>
      <c r="N3434" s="3">
        <f>IF(Table2[[#This Row],[Delivery_Time_Days]]&lt;7,Table2[[#This Row],[Customer_Rating]],"")</f>
        <v>2.8</v>
      </c>
    </row>
    <row r="3435" spans="1:14" x14ac:dyDescent="0.3">
      <c r="A3435">
        <v>3434</v>
      </c>
      <c r="B3435">
        <v>56</v>
      </c>
      <c r="C3435" t="s">
        <v>10</v>
      </c>
      <c r="D3435" t="s">
        <v>15</v>
      </c>
      <c r="E3435" t="s">
        <v>24</v>
      </c>
      <c r="F3435" s="2">
        <v>1486.28</v>
      </c>
      <c r="G3435">
        <v>10</v>
      </c>
      <c r="H3435" s="3">
        <v>1.1000000000000001</v>
      </c>
      <c r="I3435" t="s">
        <v>13</v>
      </c>
      <c r="J3435" s="1">
        <v>47995</v>
      </c>
      <c r="K3435" s="1">
        <f>Table2[[#This Row],[Order_Date]]+Table2[[#This Row],[Delivery_Time_Days]]</f>
        <v>48005</v>
      </c>
      <c r="L3435" t="str">
        <f>IF(Table2[[#This Row],[Customer_Age]]&lt;30,"Young",IF(Table2[[#This Row],[Customer_Age]]&lt;45,"Middle Age","Old"))</f>
        <v>Old</v>
      </c>
      <c r="M3435" s="3">
        <f>IF(Table2[[#This Row],[Delivery_Time_Days]]&gt;=7,Table2[[#This Row],[Customer_Rating]],"")</f>
        <v>1.1000000000000001</v>
      </c>
      <c r="N3435" s="3" t="str">
        <f>IF(Table2[[#This Row],[Delivery_Time_Days]]&lt;7,Table2[[#This Row],[Customer_Rating]],"")</f>
        <v/>
      </c>
    </row>
    <row r="3436" spans="1:14" x14ac:dyDescent="0.3">
      <c r="A3436">
        <v>3435</v>
      </c>
      <c r="B3436">
        <v>28</v>
      </c>
      <c r="C3436" t="s">
        <v>10</v>
      </c>
      <c r="D3436" t="s">
        <v>22</v>
      </c>
      <c r="E3436" t="s">
        <v>24</v>
      </c>
      <c r="F3436" s="2">
        <v>1433.07</v>
      </c>
      <c r="G3436">
        <v>1</v>
      </c>
      <c r="H3436" s="3">
        <v>4.5999999999999996</v>
      </c>
      <c r="I3436" t="s">
        <v>17</v>
      </c>
      <c r="J3436" s="1">
        <v>47996</v>
      </c>
      <c r="K3436" s="1">
        <f>Table2[[#This Row],[Order_Date]]+Table2[[#This Row],[Delivery_Time_Days]]</f>
        <v>47997</v>
      </c>
      <c r="L3436" t="str">
        <f>IF(Table2[[#This Row],[Customer_Age]]&lt;30,"Young",IF(Table2[[#This Row],[Customer_Age]]&lt;45,"Middle Age","Old"))</f>
        <v>Young</v>
      </c>
      <c r="M3436" s="3" t="str">
        <f>IF(Table2[[#This Row],[Delivery_Time_Days]]&gt;=7,Table2[[#This Row],[Customer_Rating]],"")</f>
        <v/>
      </c>
      <c r="N3436" s="3">
        <f>IF(Table2[[#This Row],[Delivery_Time_Days]]&lt;7,Table2[[#This Row],[Customer_Rating]],"")</f>
        <v>4.5999999999999996</v>
      </c>
    </row>
    <row r="3437" spans="1:14" x14ac:dyDescent="0.3">
      <c r="A3437">
        <v>3436</v>
      </c>
      <c r="B3437">
        <v>28</v>
      </c>
      <c r="C3437" t="s">
        <v>10</v>
      </c>
      <c r="D3437" t="s">
        <v>15</v>
      </c>
      <c r="E3437" t="s">
        <v>19</v>
      </c>
      <c r="F3437" s="2">
        <v>1300.1300000000001</v>
      </c>
      <c r="G3437">
        <v>9</v>
      </c>
      <c r="H3437" s="3">
        <v>2.8</v>
      </c>
      <c r="I3437" t="s">
        <v>13</v>
      </c>
      <c r="J3437" s="1">
        <v>47997</v>
      </c>
      <c r="K3437" s="1">
        <f>Table2[[#This Row],[Order_Date]]+Table2[[#This Row],[Delivery_Time_Days]]</f>
        <v>48006</v>
      </c>
      <c r="L3437" t="str">
        <f>IF(Table2[[#This Row],[Customer_Age]]&lt;30,"Young",IF(Table2[[#This Row],[Customer_Age]]&lt;45,"Middle Age","Old"))</f>
        <v>Young</v>
      </c>
      <c r="M3437" s="3">
        <f>IF(Table2[[#This Row],[Delivery_Time_Days]]&gt;=7,Table2[[#This Row],[Customer_Rating]],"")</f>
        <v>2.8</v>
      </c>
      <c r="N3437" s="3" t="str">
        <f>IF(Table2[[#This Row],[Delivery_Time_Days]]&lt;7,Table2[[#This Row],[Customer_Rating]],"")</f>
        <v/>
      </c>
    </row>
    <row r="3438" spans="1:14" x14ac:dyDescent="0.3">
      <c r="A3438">
        <v>3437</v>
      </c>
      <c r="B3438">
        <v>49</v>
      </c>
      <c r="C3438" t="s">
        <v>10</v>
      </c>
      <c r="D3438" t="s">
        <v>22</v>
      </c>
      <c r="E3438" t="s">
        <v>24</v>
      </c>
      <c r="F3438" s="2">
        <v>775.2</v>
      </c>
      <c r="G3438">
        <v>12</v>
      </c>
      <c r="H3438" s="3">
        <v>4.2</v>
      </c>
      <c r="I3438" t="s">
        <v>17</v>
      </c>
      <c r="J3438" s="1">
        <v>47998</v>
      </c>
      <c r="K3438" s="1">
        <f>Table2[[#This Row],[Order_Date]]+Table2[[#This Row],[Delivery_Time_Days]]</f>
        <v>48010</v>
      </c>
      <c r="L3438" t="str">
        <f>IF(Table2[[#This Row],[Customer_Age]]&lt;30,"Young",IF(Table2[[#This Row],[Customer_Age]]&lt;45,"Middle Age","Old"))</f>
        <v>Old</v>
      </c>
      <c r="M3438" s="3">
        <f>IF(Table2[[#This Row],[Delivery_Time_Days]]&gt;=7,Table2[[#This Row],[Customer_Rating]],"")</f>
        <v>4.2</v>
      </c>
      <c r="N3438" s="3" t="str">
        <f>IF(Table2[[#This Row],[Delivery_Time_Days]]&lt;7,Table2[[#This Row],[Customer_Rating]],"")</f>
        <v/>
      </c>
    </row>
    <row r="3439" spans="1:14" x14ac:dyDescent="0.3">
      <c r="A3439">
        <v>3438</v>
      </c>
      <c r="B3439">
        <v>67</v>
      </c>
      <c r="C3439" t="s">
        <v>14</v>
      </c>
      <c r="D3439" t="s">
        <v>25</v>
      </c>
      <c r="E3439" t="s">
        <v>19</v>
      </c>
      <c r="F3439" s="2">
        <v>781.99</v>
      </c>
      <c r="G3439">
        <v>7</v>
      </c>
      <c r="H3439" s="3">
        <v>4.2</v>
      </c>
      <c r="I3439" t="s">
        <v>13</v>
      </c>
      <c r="J3439" s="1">
        <v>47999</v>
      </c>
      <c r="K3439" s="1">
        <f>Table2[[#This Row],[Order_Date]]+Table2[[#This Row],[Delivery_Time_Days]]</f>
        <v>48006</v>
      </c>
      <c r="L3439" t="str">
        <f>IF(Table2[[#This Row],[Customer_Age]]&lt;30,"Young",IF(Table2[[#This Row],[Customer_Age]]&lt;45,"Middle Age","Old"))</f>
        <v>Old</v>
      </c>
      <c r="M3439" s="3">
        <f>IF(Table2[[#This Row],[Delivery_Time_Days]]&gt;=7,Table2[[#This Row],[Customer_Rating]],"")</f>
        <v>4.2</v>
      </c>
      <c r="N3439" s="3" t="str">
        <f>IF(Table2[[#This Row],[Delivery_Time_Days]]&lt;7,Table2[[#This Row],[Customer_Rating]],"")</f>
        <v/>
      </c>
    </row>
    <row r="3440" spans="1:14" x14ac:dyDescent="0.3">
      <c r="A3440">
        <v>3439</v>
      </c>
      <c r="B3440">
        <v>28</v>
      </c>
      <c r="C3440" t="s">
        <v>10</v>
      </c>
      <c r="D3440" t="s">
        <v>22</v>
      </c>
      <c r="E3440" t="s">
        <v>24</v>
      </c>
      <c r="F3440" s="2">
        <v>711.17</v>
      </c>
      <c r="G3440">
        <v>4</v>
      </c>
      <c r="H3440" s="3">
        <v>4.7</v>
      </c>
      <c r="I3440" t="s">
        <v>17</v>
      </c>
      <c r="J3440" s="1">
        <v>48000</v>
      </c>
      <c r="K3440" s="1">
        <f>Table2[[#This Row],[Order_Date]]+Table2[[#This Row],[Delivery_Time_Days]]</f>
        <v>48004</v>
      </c>
      <c r="L3440" t="str">
        <f>IF(Table2[[#This Row],[Customer_Age]]&lt;30,"Young",IF(Table2[[#This Row],[Customer_Age]]&lt;45,"Middle Age","Old"))</f>
        <v>Young</v>
      </c>
      <c r="M3440" s="3" t="str">
        <f>IF(Table2[[#This Row],[Delivery_Time_Days]]&gt;=7,Table2[[#This Row],[Customer_Rating]],"")</f>
        <v/>
      </c>
      <c r="N3440" s="3">
        <f>IF(Table2[[#This Row],[Delivery_Time_Days]]&lt;7,Table2[[#This Row],[Customer_Rating]],"")</f>
        <v>4.7</v>
      </c>
    </row>
    <row r="3441" spans="1:14" x14ac:dyDescent="0.3">
      <c r="A3441">
        <v>3440</v>
      </c>
      <c r="B3441">
        <v>63</v>
      </c>
      <c r="C3441" t="s">
        <v>14</v>
      </c>
      <c r="D3441" t="s">
        <v>11</v>
      </c>
      <c r="E3441" t="s">
        <v>24</v>
      </c>
      <c r="F3441" s="2">
        <v>1274.06</v>
      </c>
      <c r="G3441">
        <v>7</v>
      </c>
      <c r="H3441" s="3">
        <v>2.7</v>
      </c>
      <c r="I3441" t="s">
        <v>13</v>
      </c>
      <c r="J3441" s="1">
        <v>48001</v>
      </c>
      <c r="K3441" s="1">
        <f>Table2[[#This Row],[Order_Date]]+Table2[[#This Row],[Delivery_Time_Days]]</f>
        <v>48008</v>
      </c>
      <c r="L3441" t="str">
        <f>IF(Table2[[#This Row],[Customer_Age]]&lt;30,"Young",IF(Table2[[#This Row],[Customer_Age]]&lt;45,"Middle Age","Old"))</f>
        <v>Old</v>
      </c>
      <c r="M3441" s="3">
        <f>IF(Table2[[#This Row],[Delivery_Time_Days]]&gt;=7,Table2[[#This Row],[Customer_Rating]],"")</f>
        <v>2.7</v>
      </c>
      <c r="N3441" s="3" t="str">
        <f>IF(Table2[[#This Row],[Delivery_Time_Days]]&lt;7,Table2[[#This Row],[Customer_Rating]],"")</f>
        <v/>
      </c>
    </row>
    <row r="3442" spans="1:14" x14ac:dyDescent="0.3">
      <c r="A3442">
        <v>3441</v>
      </c>
      <c r="B3442">
        <v>27</v>
      </c>
      <c r="C3442" t="s">
        <v>23</v>
      </c>
      <c r="D3442" t="s">
        <v>22</v>
      </c>
      <c r="E3442" t="s">
        <v>21</v>
      </c>
      <c r="F3442" s="2">
        <v>274.49</v>
      </c>
      <c r="G3442">
        <v>3</v>
      </c>
      <c r="H3442" s="3">
        <v>1.4</v>
      </c>
      <c r="I3442" t="s">
        <v>17</v>
      </c>
      <c r="J3442" s="1">
        <v>48002</v>
      </c>
      <c r="K3442" s="1">
        <f>Table2[[#This Row],[Order_Date]]+Table2[[#This Row],[Delivery_Time_Days]]</f>
        <v>48005</v>
      </c>
      <c r="L3442" t="str">
        <f>IF(Table2[[#This Row],[Customer_Age]]&lt;30,"Young",IF(Table2[[#This Row],[Customer_Age]]&lt;45,"Middle Age","Old"))</f>
        <v>Young</v>
      </c>
      <c r="M3442" s="3" t="str">
        <f>IF(Table2[[#This Row],[Delivery_Time_Days]]&gt;=7,Table2[[#This Row],[Customer_Rating]],"")</f>
        <v/>
      </c>
      <c r="N3442" s="3">
        <f>IF(Table2[[#This Row],[Delivery_Time_Days]]&lt;7,Table2[[#This Row],[Customer_Rating]],"")</f>
        <v>1.4</v>
      </c>
    </row>
    <row r="3443" spans="1:14" x14ac:dyDescent="0.3">
      <c r="A3443">
        <v>3442</v>
      </c>
      <c r="B3443">
        <v>65</v>
      </c>
      <c r="C3443" t="s">
        <v>23</v>
      </c>
      <c r="D3443" t="s">
        <v>20</v>
      </c>
      <c r="E3443" t="s">
        <v>16</v>
      </c>
      <c r="F3443" s="2">
        <v>1215.77</v>
      </c>
      <c r="G3443">
        <v>10</v>
      </c>
      <c r="H3443" s="3">
        <v>3.6</v>
      </c>
      <c r="I3443" t="s">
        <v>13</v>
      </c>
      <c r="J3443" s="1">
        <v>48003</v>
      </c>
      <c r="K3443" s="1">
        <f>Table2[[#This Row],[Order_Date]]+Table2[[#This Row],[Delivery_Time_Days]]</f>
        <v>48013</v>
      </c>
      <c r="L3443" t="str">
        <f>IF(Table2[[#This Row],[Customer_Age]]&lt;30,"Young",IF(Table2[[#This Row],[Customer_Age]]&lt;45,"Middle Age","Old"))</f>
        <v>Old</v>
      </c>
      <c r="M3443" s="3">
        <f>IF(Table2[[#This Row],[Delivery_Time_Days]]&gt;=7,Table2[[#This Row],[Customer_Rating]],"")</f>
        <v>3.6</v>
      </c>
      <c r="N3443" s="3" t="str">
        <f>IF(Table2[[#This Row],[Delivery_Time_Days]]&lt;7,Table2[[#This Row],[Customer_Rating]],"")</f>
        <v/>
      </c>
    </row>
    <row r="3444" spans="1:14" x14ac:dyDescent="0.3">
      <c r="A3444">
        <v>3443</v>
      </c>
      <c r="B3444">
        <v>36</v>
      </c>
      <c r="C3444" t="s">
        <v>14</v>
      </c>
      <c r="D3444" t="s">
        <v>18</v>
      </c>
      <c r="E3444" t="s">
        <v>16</v>
      </c>
      <c r="F3444" s="2">
        <v>1303.94</v>
      </c>
      <c r="G3444">
        <v>2</v>
      </c>
      <c r="H3444" s="3">
        <v>2.5</v>
      </c>
      <c r="I3444" t="s">
        <v>13</v>
      </c>
      <c r="J3444" s="1">
        <v>48004</v>
      </c>
      <c r="K3444" s="1">
        <f>Table2[[#This Row],[Order_Date]]+Table2[[#This Row],[Delivery_Time_Days]]</f>
        <v>48006</v>
      </c>
      <c r="L3444" t="str">
        <f>IF(Table2[[#This Row],[Customer_Age]]&lt;30,"Young",IF(Table2[[#This Row],[Customer_Age]]&lt;45,"Middle Age","Old"))</f>
        <v>Middle Age</v>
      </c>
      <c r="M3444" s="3" t="str">
        <f>IF(Table2[[#This Row],[Delivery_Time_Days]]&gt;=7,Table2[[#This Row],[Customer_Rating]],"")</f>
        <v/>
      </c>
      <c r="N3444" s="3">
        <f>IF(Table2[[#This Row],[Delivery_Time_Days]]&lt;7,Table2[[#This Row],[Customer_Rating]],"")</f>
        <v>2.5</v>
      </c>
    </row>
    <row r="3445" spans="1:14" x14ac:dyDescent="0.3">
      <c r="A3445">
        <v>3444</v>
      </c>
      <c r="B3445">
        <v>34</v>
      </c>
      <c r="C3445" t="s">
        <v>10</v>
      </c>
      <c r="D3445" t="s">
        <v>25</v>
      </c>
      <c r="E3445" t="s">
        <v>24</v>
      </c>
      <c r="F3445" s="2">
        <v>234.53</v>
      </c>
      <c r="G3445">
        <v>14</v>
      </c>
      <c r="H3445" s="3">
        <v>3.3</v>
      </c>
      <c r="I3445" t="s">
        <v>17</v>
      </c>
      <c r="J3445" s="1">
        <v>48005</v>
      </c>
      <c r="K3445" s="1">
        <f>Table2[[#This Row],[Order_Date]]+Table2[[#This Row],[Delivery_Time_Days]]</f>
        <v>48019</v>
      </c>
      <c r="L3445" t="str">
        <f>IF(Table2[[#This Row],[Customer_Age]]&lt;30,"Young",IF(Table2[[#This Row],[Customer_Age]]&lt;45,"Middle Age","Old"))</f>
        <v>Middle Age</v>
      </c>
      <c r="M3445" s="3">
        <f>IF(Table2[[#This Row],[Delivery_Time_Days]]&gt;=7,Table2[[#This Row],[Customer_Rating]],"")</f>
        <v>3.3</v>
      </c>
      <c r="N3445" s="3" t="str">
        <f>IF(Table2[[#This Row],[Delivery_Time_Days]]&lt;7,Table2[[#This Row],[Customer_Rating]],"")</f>
        <v/>
      </c>
    </row>
    <row r="3446" spans="1:14" x14ac:dyDescent="0.3">
      <c r="A3446">
        <v>3445</v>
      </c>
      <c r="B3446">
        <v>22</v>
      </c>
      <c r="C3446" t="s">
        <v>23</v>
      </c>
      <c r="D3446" t="s">
        <v>22</v>
      </c>
      <c r="E3446" t="s">
        <v>12</v>
      </c>
      <c r="F3446" s="2">
        <v>1276.08</v>
      </c>
      <c r="G3446">
        <v>12</v>
      </c>
      <c r="H3446" s="3">
        <v>1.2</v>
      </c>
      <c r="I3446" t="s">
        <v>17</v>
      </c>
      <c r="J3446" s="1">
        <v>48006</v>
      </c>
      <c r="K3446" s="1">
        <f>Table2[[#This Row],[Order_Date]]+Table2[[#This Row],[Delivery_Time_Days]]</f>
        <v>48018</v>
      </c>
      <c r="L3446" t="str">
        <f>IF(Table2[[#This Row],[Customer_Age]]&lt;30,"Young",IF(Table2[[#This Row],[Customer_Age]]&lt;45,"Middle Age","Old"))</f>
        <v>Young</v>
      </c>
      <c r="M3446" s="3">
        <f>IF(Table2[[#This Row],[Delivery_Time_Days]]&gt;=7,Table2[[#This Row],[Customer_Rating]],"")</f>
        <v>1.2</v>
      </c>
      <c r="N3446" s="3" t="str">
        <f>IF(Table2[[#This Row],[Delivery_Time_Days]]&lt;7,Table2[[#This Row],[Customer_Rating]],"")</f>
        <v/>
      </c>
    </row>
    <row r="3447" spans="1:14" x14ac:dyDescent="0.3">
      <c r="A3447">
        <v>3446</v>
      </c>
      <c r="B3447">
        <v>67</v>
      </c>
      <c r="C3447" t="s">
        <v>14</v>
      </c>
      <c r="D3447" t="s">
        <v>25</v>
      </c>
      <c r="E3447" t="s">
        <v>12</v>
      </c>
      <c r="F3447" s="2">
        <v>1111.24</v>
      </c>
      <c r="G3447">
        <v>12</v>
      </c>
      <c r="H3447" s="3">
        <v>1.7</v>
      </c>
      <c r="I3447" t="s">
        <v>17</v>
      </c>
      <c r="J3447" s="1">
        <v>48007</v>
      </c>
      <c r="K3447" s="1">
        <f>Table2[[#This Row],[Order_Date]]+Table2[[#This Row],[Delivery_Time_Days]]</f>
        <v>48019</v>
      </c>
      <c r="L3447" t="str">
        <f>IF(Table2[[#This Row],[Customer_Age]]&lt;30,"Young",IF(Table2[[#This Row],[Customer_Age]]&lt;45,"Middle Age","Old"))</f>
        <v>Old</v>
      </c>
      <c r="M3447" s="3">
        <f>IF(Table2[[#This Row],[Delivery_Time_Days]]&gt;=7,Table2[[#This Row],[Customer_Rating]],"")</f>
        <v>1.7</v>
      </c>
      <c r="N3447" s="3" t="str">
        <f>IF(Table2[[#This Row],[Delivery_Time_Days]]&lt;7,Table2[[#This Row],[Customer_Rating]],"")</f>
        <v/>
      </c>
    </row>
    <row r="3448" spans="1:14" x14ac:dyDescent="0.3">
      <c r="A3448">
        <v>3447</v>
      </c>
      <c r="B3448">
        <v>42</v>
      </c>
      <c r="C3448" t="s">
        <v>10</v>
      </c>
      <c r="D3448" t="s">
        <v>20</v>
      </c>
      <c r="E3448" t="s">
        <v>19</v>
      </c>
      <c r="F3448" s="2">
        <v>410.45</v>
      </c>
      <c r="G3448">
        <v>12</v>
      </c>
      <c r="H3448" s="3">
        <v>4.0999999999999996</v>
      </c>
      <c r="I3448" t="s">
        <v>17</v>
      </c>
      <c r="J3448" s="1">
        <v>48008</v>
      </c>
      <c r="K3448" s="1">
        <f>Table2[[#This Row],[Order_Date]]+Table2[[#This Row],[Delivery_Time_Days]]</f>
        <v>48020</v>
      </c>
      <c r="L3448" t="str">
        <f>IF(Table2[[#This Row],[Customer_Age]]&lt;30,"Young",IF(Table2[[#This Row],[Customer_Age]]&lt;45,"Middle Age","Old"))</f>
        <v>Middle Age</v>
      </c>
      <c r="M3448" s="3">
        <f>IF(Table2[[#This Row],[Delivery_Time_Days]]&gt;=7,Table2[[#This Row],[Customer_Rating]],"")</f>
        <v>4.0999999999999996</v>
      </c>
      <c r="N3448" s="3" t="str">
        <f>IF(Table2[[#This Row],[Delivery_Time_Days]]&lt;7,Table2[[#This Row],[Customer_Rating]],"")</f>
        <v/>
      </c>
    </row>
    <row r="3449" spans="1:14" x14ac:dyDescent="0.3">
      <c r="A3449">
        <v>3448</v>
      </c>
      <c r="B3449">
        <v>56</v>
      </c>
      <c r="C3449" t="s">
        <v>14</v>
      </c>
      <c r="D3449" t="s">
        <v>11</v>
      </c>
      <c r="E3449" t="s">
        <v>12</v>
      </c>
      <c r="F3449" s="2">
        <v>1274.32</v>
      </c>
      <c r="G3449">
        <v>14</v>
      </c>
      <c r="H3449" s="3">
        <v>2.4</v>
      </c>
      <c r="I3449" t="s">
        <v>17</v>
      </c>
      <c r="J3449" s="1">
        <v>48009</v>
      </c>
      <c r="K3449" s="1">
        <f>Table2[[#This Row],[Order_Date]]+Table2[[#This Row],[Delivery_Time_Days]]</f>
        <v>48023</v>
      </c>
      <c r="L3449" t="str">
        <f>IF(Table2[[#This Row],[Customer_Age]]&lt;30,"Young",IF(Table2[[#This Row],[Customer_Age]]&lt;45,"Middle Age","Old"))</f>
        <v>Old</v>
      </c>
      <c r="M3449" s="3">
        <f>IF(Table2[[#This Row],[Delivery_Time_Days]]&gt;=7,Table2[[#This Row],[Customer_Rating]],"")</f>
        <v>2.4</v>
      </c>
      <c r="N3449" s="3" t="str">
        <f>IF(Table2[[#This Row],[Delivery_Time_Days]]&lt;7,Table2[[#This Row],[Customer_Rating]],"")</f>
        <v/>
      </c>
    </row>
    <row r="3450" spans="1:14" x14ac:dyDescent="0.3">
      <c r="A3450">
        <v>3449</v>
      </c>
      <c r="B3450">
        <v>22</v>
      </c>
      <c r="C3450" t="s">
        <v>10</v>
      </c>
      <c r="D3450" t="s">
        <v>22</v>
      </c>
      <c r="E3450" t="s">
        <v>24</v>
      </c>
      <c r="F3450" s="2">
        <v>10.16</v>
      </c>
      <c r="G3450">
        <v>5</v>
      </c>
      <c r="H3450" s="3">
        <v>4.9000000000000004</v>
      </c>
      <c r="I3450" t="s">
        <v>13</v>
      </c>
      <c r="J3450" s="1">
        <v>48010</v>
      </c>
      <c r="K3450" s="1">
        <f>Table2[[#This Row],[Order_Date]]+Table2[[#This Row],[Delivery_Time_Days]]</f>
        <v>48015</v>
      </c>
      <c r="L3450" t="str">
        <f>IF(Table2[[#This Row],[Customer_Age]]&lt;30,"Young",IF(Table2[[#This Row],[Customer_Age]]&lt;45,"Middle Age","Old"))</f>
        <v>Young</v>
      </c>
      <c r="M3450" s="3" t="str">
        <f>IF(Table2[[#This Row],[Delivery_Time_Days]]&gt;=7,Table2[[#This Row],[Customer_Rating]],"")</f>
        <v/>
      </c>
      <c r="N3450" s="3">
        <f>IF(Table2[[#This Row],[Delivery_Time_Days]]&lt;7,Table2[[#This Row],[Customer_Rating]],"")</f>
        <v>4.9000000000000004</v>
      </c>
    </row>
    <row r="3451" spans="1:14" x14ac:dyDescent="0.3">
      <c r="A3451">
        <v>3450</v>
      </c>
      <c r="B3451">
        <v>64</v>
      </c>
      <c r="C3451" t="s">
        <v>14</v>
      </c>
      <c r="D3451" t="s">
        <v>22</v>
      </c>
      <c r="E3451" t="s">
        <v>21</v>
      </c>
      <c r="F3451" s="2">
        <v>574.13</v>
      </c>
      <c r="G3451">
        <v>14</v>
      </c>
      <c r="H3451" s="3">
        <v>2.2000000000000002</v>
      </c>
      <c r="I3451" t="s">
        <v>17</v>
      </c>
      <c r="J3451" s="1">
        <v>48011</v>
      </c>
      <c r="K3451" s="1">
        <f>Table2[[#This Row],[Order_Date]]+Table2[[#This Row],[Delivery_Time_Days]]</f>
        <v>48025</v>
      </c>
      <c r="L3451" t="str">
        <f>IF(Table2[[#This Row],[Customer_Age]]&lt;30,"Young",IF(Table2[[#This Row],[Customer_Age]]&lt;45,"Middle Age","Old"))</f>
        <v>Old</v>
      </c>
      <c r="M3451" s="3">
        <f>IF(Table2[[#This Row],[Delivery_Time_Days]]&gt;=7,Table2[[#This Row],[Customer_Rating]],"")</f>
        <v>2.2000000000000002</v>
      </c>
      <c r="N3451" s="3" t="str">
        <f>IF(Table2[[#This Row],[Delivery_Time_Days]]&lt;7,Table2[[#This Row],[Customer_Rating]],"")</f>
        <v/>
      </c>
    </row>
    <row r="3452" spans="1:14" x14ac:dyDescent="0.3">
      <c r="A3452">
        <v>3451</v>
      </c>
      <c r="B3452">
        <v>67</v>
      </c>
      <c r="C3452" t="s">
        <v>23</v>
      </c>
      <c r="D3452" t="s">
        <v>22</v>
      </c>
      <c r="E3452" t="s">
        <v>12</v>
      </c>
      <c r="F3452" s="2">
        <v>1154.57</v>
      </c>
      <c r="G3452">
        <v>11</v>
      </c>
      <c r="H3452" s="3">
        <v>4.0999999999999996</v>
      </c>
      <c r="I3452" t="s">
        <v>13</v>
      </c>
      <c r="J3452" s="1">
        <v>48012</v>
      </c>
      <c r="K3452" s="1">
        <f>Table2[[#This Row],[Order_Date]]+Table2[[#This Row],[Delivery_Time_Days]]</f>
        <v>48023</v>
      </c>
      <c r="L3452" t="str">
        <f>IF(Table2[[#This Row],[Customer_Age]]&lt;30,"Young",IF(Table2[[#This Row],[Customer_Age]]&lt;45,"Middle Age","Old"))</f>
        <v>Old</v>
      </c>
      <c r="M3452" s="3">
        <f>IF(Table2[[#This Row],[Delivery_Time_Days]]&gt;=7,Table2[[#This Row],[Customer_Rating]],"")</f>
        <v>4.0999999999999996</v>
      </c>
      <c r="N3452" s="3" t="str">
        <f>IF(Table2[[#This Row],[Delivery_Time_Days]]&lt;7,Table2[[#This Row],[Customer_Rating]],"")</f>
        <v/>
      </c>
    </row>
    <row r="3453" spans="1:14" x14ac:dyDescent="0.3">
      <c r="A3453">
        <v>3452</v>
      </c>
      <c r="B3453">
        <v>38</v>
      </c>
      <c r="C3453" t="s">
        <v>23</v>
      </c>
      <c r="D3453" t="s">
        <v>20</v>
      </c>
      <c r="E3453" t="s">
        <v>21</v>
      </c>
      <c r="F3453" s="2">
        <v>1371.15</v>
      </c>
      <c r="G3453">
        <v>5</v>
      </c>
      <c r="H3453" s="3">
        <v>3.3</v>
      </c>
      <c r="I3453" t="s">
        <v>17</v>
      </c>
      <c r="J3453" s="1">
        <v>48013</v>
      </c>
      <c r="K3453" s="1">
        <f>Table2[[#This Row],[Order_Date]]+Table2[[#This Row],[Delivery_Time_Days]]</f>
        <v>48018</v>
      </c>
      <c r="L3453" t="str">
        <f>IF(Table2[[#This Row],[Customer_Age]]&lt;30,"Young",IF(Table2[[#This Row],[Customer_Age]]&lt;45,"Middle Age","Old"))</f>
        <v>Middle Age</v>
      </c>
      <c r="M3453" s="3" t="str">
        <f>IF(Table2[[#This Row],[Delivery_Time_Days]]&gt;=7,Table2[[#This Row],[Customer_Rating]],"")</f>
        <v/>
      </c>
      <c r="N3453" s="3">
        <f>IF(Table2[[#This Row],[Delivery_Time_Days]]&lt;7,Table2[[#This Row],[Customer_Rating]],"")</f>
        <v>3.3</v>
      </c>
    </row>
    <row r="3454" spans="1:14" x14ac:dyDescent="0.3">
      <c r="A3454">
        <v>3453</v>
      </c>
      <c r="B3454">
        <v>45</v>
      </c>
      <c r="C3454" t="s">
        <v>23</v>
      </c>
      <c r="D3454" t="s">
        <v>11</v>
      </c>
      <c r="E3454" t="s">
        <v>12</v>
      </c>
      <c r="F3454" s="2">
        <v>413.47</v>
      </c>
      <c r="G3454">
        <v>7</v>
      </c>
      <c r="H3454" s="3">
        <v>3.4</v>
      </c>
      <c r="I3454" t="s">
        <v>13</v>
      </c>
      <c r="J3454" s="1">
        <v>48014</v>
      </c>
      <c r="K3454" s="1">
        <f>Table2[[#This Row],[Order_Date]]+Table2[[#This Row],[Delivery_Time_Days]]</f>
        <v>48021</v>
      </c>
      <c r="L3454" t="str">
        <f>IF(Table2[[#This Row],[Customer_Age]]&lt;30,"Young",IF(Table2[[#This Row],[Customer_Age]]&lt;45,"Middle Age","Old"))</f>
        <v>Old</v>
      </c>
      <c r="M3454" s="3">
        <f>IF(Table2[[#This Row],[Delivery_Time_Days]]&gt;=7,Table2[[#This Row],[Customer_Rating]],"")</f>
        <v>3.4</v>
      </c>
      <c r="N3454" s="3" t="str">
        <f>IF(Table2[[#This Row],[Delivery_Time_Days]]&lt;7,Table2[[#This Row],[Customer_Rating]],"")</f>
        <v/>
      </c>
    </row>
    <row r="3455" spans="1:14" x14ac:dyDescent="0.3">
      <c r="A3455">
        <v>3454</v>
      </c>
      <c r="B3455">
        <v>20</v>
      </c>
      <c r="C3455" t="s">
        <v>23</v>
      </c>
      <c r="D3455" t="s">
        <v>22</v>
      </c>
      <c r="E3455" t="s">
        <v>16</v>
      </c>
      <c r="F3455" s="2">
        <v>1044.53</v>
      </c>
      <c r="G3455">
        <v>4</v>
      </c>
      <c r="H3455" s="3">
        <v>3.9</v>
      </c>
      <c r="I3455" t="s">
        <v>17</v>
      </c>
      <c r="J3455" s="1">
        <v>48015</v>
      </c>
      <c r="K3455" s="1">
        <f>Table2[[#This Row],[Order_Date]]+Table2[[#This Row],[Delivery_Time_Days]]</f>
        <v>48019</v>
      </c>
      <c r="L3455" t="str">
        <f>IF(Table2[[#This Row],[Customer_Age]]&lt;30,"Young",IF(Table2[[#This Row],[Customer_Age]]&lt;45,"Middle Age","Old"))</f>
        <v>Young</v>
      </c>
      <c r="M3455" s="3" t="str">
        <f>IF(Table2[[#This Row],[Delivery_Time_Days]]&gt;=7,Table2[[#This Row],[Customer_Rating]],"")</f>
        <v/>
      </c>
      <c r="N3455" s="3">
        <f>IF(Table2[[#This Row],[Delivery_Time_Days]]&lt;7,Table2[[#This Row],[Customer_Rating]],"")</f>
        <v>3.9</v>
      </c>
    </row>
    <row r="3456" spans="1:14" x14ac:dyDescent="0.3">
      <c r="A3456">
        <v>3455</v>
      </c>
      <c r="B3456">
        <v>35</v>
      </c>
      <c r="C3456" t="s">
        <v>10</v>
      </c>
      <c r="D3456" t="s">
        <v>11</v>
      </c>
      <c r="E3456" t="s">
        <v>16</v>
      </c>
      <c r="F3456" s="2">
        <v>1299.06</v>
      </c>
      <c r="G3456">
        <v>2</v>
      </c>
      <c r="H3456" s="3">
        <v>1.2</v>
      </c>
      <c r="I3456" t="s">
        <v>13</v>
      </c>
      <c r="J3456" s="1">
        <v>48016</v>
      </c>
      <c r="K3456" s="1">
        <f>Table2[[#This Row],[Order_Date]]+Table2[[#This Row],[Delivery_Time_Days]]</f>
        <v>48018</v>
      </c>
      <c r="L3456" t="str">
        <f>IF(Table2[[#This Row],[Customer_Age]]&lt;30,"Young",IF(Table2[[#This Row],[Customer_Age]]&lt;45,"Middle Age","Old"))</f>
        <v>Middle Age</v>
      </c>
      <c r="M3456" s="3" t="str">
        <f>IF(Table2[[#This Row],[Delivery_Time_Days]]&gt;=7,Table2[[#This Row],[Customer_Rating]],"")</f>
        <v/>
      </c>
      <c r="N3456" s="3">
        <f>IF(Table2[[#This Row],[Delivery_Time_Days]]&lt;7,Table2[[#This Row],[Customer_Rating]],"")</f>
        <v>1.2</v>
      </c>
    </row>
    <row r="3457" spans="1:14" x14ac:dyDescent="0.3">
      <c r="A3457">
        <v>3456</v>
      </c>
      <c r="B3457">
        <v>52</v>
      </c>
      <c r="C3457" t="s">
        <v>14</v>
      </c>
      <c r="D3457" t="s">
        <v>25</v>
      </c>
      <c r="E3457" t="s">
        <v>24</v>
      </c>
      <c r="F3457" s="2">
        <v>1304.7</v>
      </c>
      <c r="G3457">
        <v>11</v>
      </c>
      <c r="H3457" s="3">
        <v>2.2000000000000002</v>
      </c>
      <c r="I3457" t="s">
        <v>13</v>
      </c>
      <c r="J3457" s="1">
        <v>48017</v>
      </c>
      <c r="K3457" s="1">
        <f>Table2[[#This Row],[Order_Date]]+Table2[[#This Row],[Delivery_Time_Days]]</f>
        <v>48028</v>
      </c>
      <c r="L3457" t="str">
        <f>IF(Table2[[#This Row],[Customer_Age]]&lt;30,"Young",IF(Table2[[#This Row],[Customer_Age]]&lt;45,"Middle Age","Old"))</f>
        <v>Old</v>
      </c>
      <c r="M3457" s="3">
        <f>IF(Table2[[#This Row],[Delivery_Time_Days]]&gt;=7,Table2[[#This Row],[Customer_Rating]],"")</f>
        <v>2.2000000000000002</v>
      </c>
      <c r="N3457" s="3" t="str">
        <f>IF(Table2[[#This Row],[Delivery_Time_Days]]&lt;7,Table2[[#This Row],[Customer_Rating]],"")</f>
        <v/>
      </c>
    </row>
    <row r="3458" spans="1:14" x14ac:dyDescent="0.3">
      <c r="A3458">
        <v>3457</v>
      </c>
      <c r="B3458">
        <v>19</v>
      </c>
      <c r="C3458" t="s">
        <v>23</v>
      </c>
      <c r="D3458" t="s">
        <v>20</v>
      </c>
      <c r="E3458" t="s">
        <v>16</v>
      </c>
      <c r="F3458" s="2">
        <v>28.63</v>
      </c>
      <c r="G3458">
        <v>2</v>
      </c>
      <c r="H3458" s="3">
        <v>4.4000000000000004</v>
      </c>
      <c r="I3458" t="s">
        <v>13</v>
      </c>
      <c r="J3458" s="1">
        <v>48018</v>
      </c>
      <c r="K3458" s="1">
        <f>Table2[[#This Row],[Order_Date]]+Table2[[#This Row],[Delivery_Time_Days]]</f>
        <v>48020</v>
      </c>
      <c r="L3458" t="str">
        <f>IF(Table2[[#This Row],[Customer_Age]]&lt;30,"Young",IF(Table2[[#This Row],[Customer_Age]]&lt;45,"Middle Age","Old"))</f>
        <v>Young</v>
      </c>
      <c r="M3458" s="3" t="str">
        <f>IF(Table2[[#This Row],[Delivery_Time_Days]]&gt;=7,Table2[[#This Row],[Customer_Rating]],"")</f>
        <v/>
      </c>
      <c r="N3458" s="3">
        <f>IF(Table2[[#This Row],[Delivery_Time_Days]]&lt;7,Table2[[#This Row],[Customer_Rating]],"")</f>
        <v>4.4000000000000004</v>
      </c>
    </row>
    <row r="3459" spans="1:14" x14ac:dyDescent="0.3">
      <c r="A3459">
        <v>3458</v>
      </c>
      <c r="B3459">
        <v>68</v>
      </c>
      <c r="C3459" t="s">
        <v>23</v>
      </c>
      <c r="D3459" t="s">
        <v>20</v>
      </c>
      <c r="E3459" t="s">
        <v>16</v>
      </c>
      <c r="F3459" s="2">
        <v>1246.6099999999999</v>
      </c>
      <c r="G3459">
        <v>11</v>
      </c>
      <c r="H3459" s="3">
        <v>3.5</v>
      </c>
      <c r="I3459" t="s">
        <v>17</v>
      </c>
      <c r="J3459" s="1">
        <v>48019</v>
      </c>
      <c r="K3459" s="1">
        <f>Table2[[#This Row],[Order_Date]]+Table2[[#This Row],[Delivery_Time_Days]]</f>
        <v>48030</v>
      </c>
      <c r="L3459" t="str">
        <f>IF(Table2[[#This Row],[Customer_Age]]&lt;30,"Young",IF(Table2[[#This Row],[Customer_Age]]&lt;45,"Middle Age","Old"))</f>
        <v>Old</v>
      </c>
      <c r="M3459" s="3">
        <f>IF(Table2[[#This Row],[Delivery_Time_Days]]&gt;=7,Table2[[#This Row],[Customer_Rating]],"")</f>
        <v>3.5</v>
      </c>
      <c r="N3459" s="3" t="str">
        <f>IF(Table2[[#This Row],[Delivery_Time_Days]]&lt;7,Table2[[#This Row],[Customer_Rating]],"")</f>
        <v/>
      </c>
    </row>
    <row r="3460" spans="1:14" x14ac:dyDescent="0.3">
      <c r="A3460">
        <v>3459</v>
      </c>
      <c r="B3460">
        <v>67</v>
      </c>
      <c r="C3460" t="s">
        <v>23</v>
      </c>
      <c r="D3460" t="s">
        <v>18</v>
      </c>
      <c r="E3460" t="s">
        <v>12</v>
      </c>
      <c r="F3460" s="2">
        <v>260.17</v>
      </c>
      <c r="G3460">
        <v>2</v>
      </c>
      <c r="H3460" s="3">
        <v>3.2</v>
      </c>
      <c r="I3460" t="s">
        <v>17</v>
      </c>
      <c r="J3460" s="1">
        <v>48020</v>
      </c>
      <c r="K3460" s="1">
        <f>Table2[[#This Row],[Order_Date]]+Table2[[#This Row],[Delivery_Time_Days]]</f>
        <v>48022</v>
      </c>
      <c r="L3460" t="str">
        <f>IF(Table2[[#This Row],[Customer_Age]]&lt;30,"Young",IF(Table2[[#This Row],[Customer_Age]]&lt;45,"Middle Age","Old"))</f>
        <v>Old</v>
      </c>
      <c r="M3460" s="3" t="str">
        <f>IF(Table2[[#This Row],[Delivery_Time_Days]]&gt;=7,Table2[[#This Row],[Customer_Rating]],"")</f>
        <v/>
      </c>
      <c r="N3460" s="3">
        <f>IF(Table2[[#This Row],[Delivery_Time_Days]]&lt;7,Table2[[#This Row],[Customer_Rating]],"")</f>
        <v>3.2</v>
      </c>
    </row>
    <row r="3461" spans="1:14" x14ac:dyDescent="0.3">
      <c r="A3461">
        <v>3460</v>
      </c>
      <c r="B3461">
        <v>59</v>
      </c>
      <c r="C3461" t="s">
        <v>10</v>
      </c>
      <c r="D3461" t="s">
        <v>22</v>
      </c>
      <c r="E3461" t="s">
        <v>12</v>
      </c>
      <c r="F3461" s="2">
        <v>117.23</v>
      </c>
      <c r="G3461">
        <v>3</v>
      </c>
      <c r="H3461" s="3">
        <v>2.8</v>
      </c>
      <c r="I3461" t="s">
        <v>13</v>
      </c>
      <c r="J3461" s="1">
        <v>48021</v>
      </c>
      <c r="K3461" s="1">
        <f>Table2[[#This Row],[Order_Date]]+Table2[[#This Row],[Delivery_Time_Days]]</f>
        <v>48024</v>
      </c>
      <c r="L3461" t="str">
        <f>IF(Table2[[#This Row],[Customer_Age]]&lt;30,"Young",IF(Table2[[#This Row],[Customer_Age]]&lt;45,"Middle Age","Old"))</f>
        <v>Old</v>
      </c>
      <c r="M3461" s="3" t="str">
        <f>IF(Table2[[#This Row],[Delivery_Time_Days]]&gt;=7,Table2[[#This Row],[Customer_Rating]],"")</f>
        <v/>
      </c>
      <c r="N3461" s="3">
        <f>IF(Table2[[#This Row],[Delivery_Time_Days]]&lt;7,Table2[[#This Row],[Customer_Rating]],"")</f>
        <v>2.8</v>
      </c>
    </row>
    <row r="3462" spans="1:14" x14ac:dyDescent="0.3">
      <c r="A3462">
        <v>3461</v>
      </c>
      <c r="B3462">
        <v>30</v>
      </c>
      <c r="C3462" t="s">
        <v>23</v>
      </c>
      <c r="D3462" t="s">
        <v>20</v>
      </c>
      <c r="E3462" t="s">
        <v>16</v>
      </c>
      <c r="F3462" s="2">
        <v>1336.35</v>
      </c>
      <c r="G3462">
        <v>11</v>
      </c>
      <c r="H3462" s="3">
        <v>3</v>
      </c>
      <c r="I3462" t="s">
        <v>17</v>
      </c>
      <c r="J3462" s="1">
        <v>48022</v>
      </c>
      <c r="K3462" s="1">
        <f>Table2[[#This Row],[Order_Date]]+Table2[[#This Row],[Delivery_Time_Days]]</f>
        <v>48033</v>
      </c>
      <c r="L3462" t="str">
        <f>IF(Table2[[#This Row],[Customer_Age]]&lt;30,"Young",IF(Table2[[#This Row],[Customer_Age]]&lt;45,"Middle Age","Old"))</f>
        <v>Middle Age</v>
      </c>
      <c r="M3462" s="3">
        <f>IF(Table2[[#This Row],[Delivery_Time_Days]]&gt;=7,Table2[[#This Row],[Customer_Rating]],"")</f>
        <v>3</v>
      </c>
      <c r="N3462" s="3" t="str">
        <f>IF(Table2[[#This Row],[Delivery_Time_Days]]&lt;7,Table2[[#This Row],[Customer_Rating]],"")</f>
        <v/>
      </c>
    </row>
    <row r="3463" spans="1:14" x14ac:dyDescent="0.3">
      <c r="A3463">
        <v>3462</v>
      </c>
      <c r="B3463">
        <v>63</v>
      </c>
      <c r="C3463" t="s">
        <v>10</v>
      </c>
      <c r="D3463" t="s">
        <v>18</v>
      </c>
      <c r="E3463" t="s">
        <v>24</v>
      </c>
      <c r="F3463" s="2">
        <v>824.52</v>
      </c>
      <c r="G3463">
        <v>13</v>
      </c>
      <c r="H3463" s="3">
        <v>2.4</v>
      </c>
      <c r="I3463" t="s">
        <v>13</v>
      </c>
      <c r="J3463" s="1">
        <v>48023</v>
      </c>
      <c r="K3463" s="1">
        <f>Table2[[#This Row],[Order_Date]]+Table2[[#This Row],[Delivery_Time_Days]]</f>
        <v>48036</v>
      </c>
      <c r="L3463" t="str">
        <f>IF(Table2[[#This Row],[Customer_Age]]&lt;30,"Young",IF(Table2[[#This Row],[Customer_Age]]&lt;45,"Middle Age","Old"))</f>
        <v>Old</v>
      </c>
      <c r="M3463" s="3">
        <f>IF(Table2[[#This Row],[Delivery_Time_Days]]&gt;=7,Table2[[#This Row],[Customer_Rating]],"")</f>
        <v>2.4</v>
      </c>
      <c r="N3463" s="3" t="str">
        <f>IF(Table2[[#This Row],[Delivery_Time_Days]]&lt;7,Table2[[#This Row],[Customer_Rating]],"")</f>
        <v/>
      </c>
    </row>
    <row r="3464" spans="1:14" x14ac:dyDescent="0.3">
      <c r="A3464">
        <v>3463</v>
      </c>
      <c r="B3464">
        <v>54</v>
      </c>
      <c r="C3464" t="s">
        <v>23</v>
      </c>
      <c r="D3464" t="s">
        <v>25</v>
      </c>
      <c r="E3464" t="s">
        <v>21</v>
      </c>
      <c r="F3464" s="2">
        <v>41.05</v>
      </c>
      <c r="G3464">
        <v>1</v>
      </c>
      <c r="H3464" s="3">
        <v>2.7</v>
      </c>
      <c r="I3464" t="s">
        <v>17</v>
      </c>
      <c r="J3464" s="1">
        <v>48024</v>
      </c>
      <c r="K3464" s="1">
        <f>Table2[[#This Row],[Order_Date]]+Table2[[#This Row],[Delivery_Time_Days]]</f>
        <v>48025</v>
      </c>
      <c r="L3464" t="str">
        <f>IF(Table2[[#This Row],[Customer_Age]]&lt;30,"Young",IF(Table2[[#This Row],[Customer_Age]]&lt;45,"Middle Age","Old"))</f>
        <v>Old</v>
      </c>
      <c r="M3464" s="3" t="str">
        <f>IF(Table2[[#This Row],[Delivery_Time_Days]]&gt;=7,Table2[[#This Row],[Customer_Rating]],"")</f>
        <v/>
      </c>
      <c r="N3464" s="3">
        <f>IF(Table2[[#This Row],[Delivery_Time_Days]]&lt;7,Table2[[#This Row],[Customer_Rating]],"")</f>
        <v>2.7</v>
      </c>
    </row>
    <row r="3465" spans="1:14" x14ac:dyDescent="0.3">
      <c r="A3465">
        <v>3464</v>
      </c>
      <c r="B3465">
        <v>25</v>
      </c>
      <c r="C3465" t="s">
        <v>23</v>
      </c>
      <c r="D3465" t="s">
        <v>22</v>
      </c>
      <c r="E3465" t="s">
        <v>24</v>
      </c>
      <c r="F3465" s="2">
        <v>265.99</v>
      </c>
      <c r="G3465">
        <v>11</v>
      </c>
      <c r="H3465" s="3">
        <v>3.6</v>
      </c>
      <c r="I3465" t="s">
        <v>17</v>
      </c>
      <c r="J3465" s="1">
        <v>48025</v>
      </c>
      <c r="K3465" s="1">
        <f>Table2[[#This Row],[Order_Date]]+Table2[[#This Row],[Delivery_Time_Days]]</f>
        <v>48036</v>
      </c>
      <c r="L3465" t="str">
        <f>IF(Table2[[#This Row],[Customer_Age]]&lt;30,"Young",IF(Table2[[#This Row],[Customer_Age]]&lt;45,"Middle Age","Old"))</f>
        <v>Young</v>
      </c>
      <c r="M3465" s="3">
        <f>IF(Table2[[#This Row],[Delivery_Time_Days]]&gt;=7,Table2[[#This Row],[Customer_Rating]],"")</f>
        <v>3.6</v>
      </c>
      <c r="N3465" s="3" t="str">
        <f>IF(Table2[[#This Row],[Delivery_Time_Days]]&lt;7,Table2[[#This Row],[Customer_Rating]],"")</f>
        <v/>
      </c>
    </row>
    <row r="3466" spans="1:14" x14ac:dyDescent="0.3">
      <c r="A3466">
        <v>3465</v>
      </c>
      <c r="B3466">
        <v>54</v>
      </c>
      <c r="C3466" t="s">
        <v>10</v>
      </c>
      <c r="D3466" t="s">
        <v>22</v>
      </c>
      <c r="E3466" t="s">
        <v>16</v>
      </c>
      <c r="F3466" s="2">
        <v>22.35</v>
      </c>
      <c r="G3466">
        <v>5</v>
      </c>
      <c r="H3466" s="3">
        <v>2.4</v>
      </c>
      <c r="I3466" t="s">
        <v>17</v>
      </c>
      <c r="J3466" s="1">
        <v>48026</v>
      </c>
      <c r="K3466" s="1">
        <f>Table2[[#This Row],[Order_Date]]+Table2[[#This Row],[Delivery_Time_Days]]</f>
        <v>48031</v>
      </c>
      <c r="L3466" t="str">
        <f>IF(Table2[[#This Row],[Customer_Age]]&lt;30,"Young",IF(Table2[[#This Row],[Customer_Age]]&lt;45,"Middle Age","Old"))</f>
        <v>Old</v>
      </c>
      <c r="M3466" s="3" t="str">
        <f>IF(Table2[[#This Row],[Delivery_Time_Days]]&gt;=7,Table2[[#This Row],[Customer_Rating]],"")</f>
        <v/>
      </c>
      <c r="N3466" s="3">
        <f>IF(Table2[[#This Row],[Delivery_Time_Days]]&lt;7,Table2[[#This Row],[Customer_Rating]],"")</f>
        <v>2.4</v>
      </c>
    </row>
    <row r="3467" spans="1:14" x14ac:dyDescent="0.3">
      <c r="A3467">
        <v>3466</v>
      </c>
      <c r="B3467">
        <v>68</v>
      </c>
      <c r="C3467" t="s">
        <v>10</v>
      </c>
      <c r="D3467" t="s">
        <v>11</v>
      </c>
      <c r="E3467" t="s">
        <v>24</v>
      </c>
      <c r="F3467" s="2">
        <v>1146.47</v>
      </c>
      <c r="G3467">
        <v>1</v>
      </c>
      <c r="H3467" s="3">
        <v>4.4000000000000004</v>
      </c>
      <c r="I3467" t="s">
        <v>17</v>
      </c>
      <c r="J3467" s="1">
        <v>48027</v>
      </c>
      <c r="K3467" s="1">
        <f>Table2[[#This Row],[Order_Date]]+Table2[[#This Row],[Delivery_Time_Days]]</f>
        <v>48028</v>
      </c>
      <c r="L3467" t="str">
        <f>IF(Table2[[#This Row],[Customer_Age]]&lt;30,"Young",IF(Table2[[#This Row],[Customer_Age]]&lt;45,"Middle Age","Old"))</f>
        <v>Old</v>
      </c>
      <c r="M3467" s="3" t="str">
        <f>IF(Table2[[#This Row],[Delivery_Time_Days]]&gt;=7,Table2[[#This Row],[Customer_Rating]],"")</f>
        <v/>
      </c>
      <c r="N3467" s="3">
        <f>IF(Table2[[#This Row],[Delivery_Time_Days]]&lt;7,Table2[[#This Row],[Customer_Rating]],"")</f>
        <v>4.4000000000000004</v>
      </c>
    </row>
    <row r="3468" spans="1:14" x14ac:dyDescent="0.3">
      <c r="A3468">
        <v>3467</v>
      </c>
      <c r="B3468">
        <v>32</v>
      </c>
      <c r="C3468" t="s">
        <v>10</v>
      </c>
      <c r="D3468" t="s">
        <v>22</v>
      </c>
      <c r="E3468" t="s">
        <v>12</v>
      </c>
      <c r="F3468" s="2">
        <v>362.09</v>
      </c>
      <c r="G3468">
        <v>13</v>
      </c>
      <c r="H3468" s="3">
        <v>2.1</v>
      </c>
      <c r="I3468" t="s">
        <v>17</v>
      </c>
      <c r="J3468" s="1">
        <v>48028</v>
      </c>
      <c r="K3468" s="1">
        <f>Table2[[#This Row],[Order_Date]]+Table2[[#This Row],[Delivery_Time_Days]]</f>
        <v>48041</v>
      </c>
      <c r="L3468" t="str">
        <f>IF(Table2[[#This Row],[Customer_Age]]&lt;30,"Young",IF(Table2[[#This Row],[Customer_Age]]&lt;45,"Middle Age","Old"))</f>
        <v>Middle Age</v>
      </c>
      <c r="M3468" s="3">
        <f>IF(Table2[[#This Row],[Delivery_Time_Days]]&gt;=7,Table2[[#This Row],[Customer_Rating]],"")</f>
        <v>2.1</v>
      </c>
      <c r="N3468" s="3" t="str">
        <f>IF(Table2[[#This Row],[Delivery_Time_Days]]&lt;7,Table2[[#This Row],[Customer_Rating]],"")</f>
        <v/>
      </c>
    </row>
    <row r="3469" spans="1:14" x14ac:dyDescent="0.3">
      <c r="A3469">
        <v>3468</v>
      </c>
      <c r="B3469">
        <v>37</v>
      </c>
      <c r="C3469" t="s">
        <v>10</v>
      </c>
      <c r="D3469" t="s">
        <v>11</v>
      </c>
      <c r="E3469" t="s">
        <v>12</v>
      </c>
      <c r="F3469" s="2">
        <v>983.49</v>
      </c>
      <c r="G3469">
        <v>4</v>
      </c>
      <c r="H3469" s="3">
        <v>1.3</v>
      </c>
      <c r="I3469" t="s">
        <v>17</v>
      </c>
      <c r="J3469" s="1">
        <v>48029</v>
      </c>
      <c r="K3469" s="1">
        <f>Table2[[#This Row],[Order_Date]]+Table2[[#This Row],[Delivery_Time_Days]]</f>
        <v>48033</v>
      </c>
      <c r="L3469" t="str">
        <f>IF(Table2[[#This Row],[Customer_Age]]&lt;30,"Young",IF(Table2[[#This Row],[Customer_Age]]&lt;45,"Middle Age","Old"))</f>
        <v>Middle Age</v>
      </c>
      <c r="M3469" s="3" t="str">
        <f>IF(Table2[[#This Row],[Delivery_Time_Days]]&gt;=7,Table2[[#This Row],[Customer_Rating]],"")</f>
        <v/>
      </c>
      <c r="N3469" s="3">
        <f>IF(Table2[[#This Row],[Delivery_Time_Days]]&lt;7,Table2[[#This Row],[Customer_Rating]],"")</f>
        <v>1.3</v>
      </c>
    </row>
    <row r="3470" spans="1:14" x14ac:dyDescent="0.3">
      <c r="A3470">
        <v>3469</v>
      </c>
      <c r="B3470">
        <v>23</v>
      </c>
      <c r="C3470" t="s">
        <v>14</v>
      </c>
      <c r="D3470" t="s">
        <v>25</v>
      </c>
      <c r="E3470" t="s">
        <v>19</v>
      </c>
      <c r="F3470" s="2">
        <v>1493.59</v>
      </c>
      <c r="G3470">
        <v>7</v>
      </c>
      <c r="H3470" s="3">
        <v>2.4</v>
      </c>
      <c r="I3470" t="s">
        <v>17</v>
      </c>
      <c r="J3470" s="1">
        <v>48030</v>
      </c>
      <c r="K3470" s="1">
        <f>Table2[[#This Row],[Order_Date]]+Table2[[#This Row],[Delivery_Time_Days]]</f>
        <v>48037</v>
      </c>
      <c r="L3470" t="str">
        <f>IF(Table2[[#This Row],[Customer_Age]]&lt;30,"Young",IF(Table2[[#This Row],[Customer_Age]]&lt;45,"Middle Age","Old"))</f>
        <v>Young</v>
      </c>
      <c r="M3470" s="3">
        <f>IF(Table2[[#This Row],[Delivery_Time_Days]]&gt;=7,Table2[[#This Row],[Customer_Rating]],"")</f>
        <v>2.4</v>
      </c>
      <c r="N3470" s="3" t="str">
        <f>IF(Table2[[#This Row],[Delivery_Time_Days]]&lt;7,Table2[[#This Row],[Customer_Rating]],"")</f>
        <v/>
      </c>
    </row>
    <row r="3471" spans="1:14" x14ac:dyDescent="0.3">
      <c r="A3471">
        <v>3470</v>
      </c>
      <c r="B3471">
        <v>43</v>
      </c>
      <c r="C3471" t="s">
        <v>14</v>
      </c>
      <c r="D3471" t="s">
        <v>18</v>
      </c>
      <c r="E3471" t="s">
        <v>19</v>
      </c>
      <c r="F3471" s="2">
        <v>824.07</v>
      </c>
      <c r="G3471">
        <v>5</v>
      </c>
      <c r="H3471" s="3">
        <v>2.1</v>
      </c>
      <c r="I3471" t="s">
        <v>17</v>
      </c>
      <c r="J3471" s="1">
        <v>48031</v>
      </c>
      <c r="K3471" s="1">
        <f>Table2[[#This Row],[Order_Date]]+Table2[[#This Row],[Delivery_Time_Days]]</f>
        <v>48036</v>
      </c>
      <c r="L3471" t="str">
        <f>IF(Table2[[#This Row],[Customer_Age]]&lt;30,"Young",IF(Table2[[#This Row],[Customer_Age]]&lt;45,"Middle Age","Old"))</f>
        <v>Middle Age</v>
      </c>
      <c r="M3471" s="3" t="str">
        <f>IF(Table2[[#This Row],[Delivery_Time_Days]]&gt;=7,Table2[[#This Row],[Customer_Rating]],"")</f>
        <v/>
      </c>
      <c r="N3471" s="3">
        <f>IF(Table2[[#This Row],[Delivery_Time_Days]]&lt;7,Table2[[#This Row],[Customer_Rating]],"")</f>
        <v>2.1</v>
      </c>
    </row>
    <row r="3472" spans="1:14" x14ac:dyDescent="0.3">
      <c r="A3472">
        <v>3471</v>
      </c>
      <c r="B3472">
        <v>43</v>
      </c>
      <c r="C3472" t="s">
        <v>14</v>
      </c>
      <c r="D3472" t="s">
        <v>11</v>
      </c>
      <c r="E3472" t="s">
        <v>16</v>
      </c>
      <c r="F3472" s="2">
        <v>1004.75</v>
      </c>
      <c r="G3472">
        <v>6</v>
      </c>
      <c r="H3472" s="3">
        <v>3.8</v>
      </c>
      <c r="I3472" t="s">
        <v>13</v>
      </c>
      <c r="J3472" s="1">
        <v>48032</v>
      </c>
      <c r="K3472" s="1">
        <f>Table2[[#This Row],[Order_Date]]+Table2[[#This Row],[Delivery_Time_Days]]</f>
        <v>48038</v>
      </c>
      <c r="L3472" t="str">
        <f>IF(Table2[[#This Row],[Customer_Age]]&lt;30,"Young",IF(Table2[[#This Row],[Customer_Age]]&lt;45,"Middle Age","Old"))</f>
        <v>Middle Age</v>
      </c>
      <c r="M3472" s="3" t="str">
        <f>IF(Table2[[#This Row],[Delivery_Time_Days]]&gt;=7,Table2[[#This Row],[Customer_Rating]],"")</f>
        <v/>
      </c>
      <c r="N3472" s="3">
        <f>IF(Table2[[#This Row],[Delivery_Time_Days]]&lt;7,Table2[[#This Row],[Customer_Rating]],"")</f>
        <v>3.8</v>
      </c>
    </row>
    <row r="3473" spans="1:14" x14ac:dyDescent="0.3">
      <c r="A3473">
        <v>3472</v>
      </c>
      <c r="B3473">
        <v>62</v>
      </c>
      <c r="C3473" t="s">
        <v>14</v>
      </c>
      <c r="D3473" t="s">
        <v>20</v>
      </c>
      <c r="E3473" t="s">
        <v>19</v>
      </c>
      <c r="F3473" s="2">
        <v>496.17</v>
      </c>
      <c r="G3473">
        <v>8</v>
      </c>
      <c r="H3473" s="3">
        <v>4.4000000000000004</v>
      </c>
      <c r="I3473" t="s">
        <v>13</v>
      </c>
      <c r="J3473" s="1">
        <v>48033</v>
      </c>
      <c r="K3473" s="1">
        <f>Table2[[#This Row],[Order_Date]]+Table2[[#This Row],[Delivery_Time_Days]]</f>
        <v>48041</v>
      </c>
      <c r="L3473" t="str">
        <f>IF(Table2[[#This Row],[Customer_Age]]&lt;30,"Young",IF(Table2[[#This Row],[Customer_Age]]&lt;45,"Middle Age","Old"))</f>
        <v>Old</v>
      </c>
      <c r="M3473" s="3">
        <f>IF(Table2[[#This Row],[Delivery_Time_Days]]&gt;=7,Table2[[#This Row],[Customer_Rating]],"")</f>
        <v>4.4000000000000004</v>
      </c>
      <c r="N3473" s="3" t="str">
        <f>IF(Table2[[#This Row],[Delivery_Time_Days]]&lt;7,Table2[[#This Row],[Customer_Rating]],"")</f>
        <v/>
      </c>
    </row>
    <row r="3474" spans="1:14" x14ac:dyDescent="0.3">
      <c r="A3474">
        <v>3473</v>
      </c>
      <c r="B3474">
        <v>24</v>
      </c>
      <c r="C3474" t="s">
        <v>10</v>
      </c>
      <c r="D3474" t="s">
        <v>22</v>
      </c>
      <c r="E3474" t="s">
        <v>19</v>
      </c>
      <c r="F3474" s="2">
        <v>1306.25</v>
      </c>
      <c r="G3474">
        <v>4</v>
      </c>
      <c r="H3474" s="3">
        <v>3.7</v>
      </c>
      <c r="I3474" t="s">
        <v>17</v>
      </c>
      <c r="J3474" s="1">
        <v>48034</v>
      </c>
      <c r="K3474" s="1">
        <f>Table2[[#This Row],[Order_Date]]+Table2[[#This Row],[Delivery_Time_Days]]</f>
        <v>48038</v>
      </c>
      <c r="L3474" t="str">
        <f>IF(Table2[[#This Row],[Customer_Age]]&lt;30,"Young",IF(Table2[[#This Row],[Customer_Age]]&lt;45,"Middle Age","Old"))</f>
        <v>Young</v>
      </c>
      <c r="M3474" s="3" t="str">
        <f>IF(Table2[[#This Row],[Delivery_Time_Days]]&gt;=7,Table2[[#This Row],[Customer_Rating]],"")</f>
        <v/>
      </c>
      <c r="N3474" s="3">
        <f>IF(Table2[[#This Row],[Delivery_Time_Days]]&lt;7,Table2[[#This Row],[Customer_Rating]],"")</f>
        <v>3.7</v>
      </c>
    </row>
    <row r="3475" spans="1:14" x14ac:dyDescent="0.3">
      <c r="A3475">
        <v>3474</v>
      </c>
      <c r="B3475">
        <v>39</v>
      </c>
      <c r="C3475" t="s">
        <v>14</v>
      </c>
      <c r="D3475" t="s">
        <v>18</v>
      </c>
      <c r="E3475" t="s">
        <v>24</v>
      </c>
      <c r="F3475" s="2">
        <v>286.75</v>
      </c>
      <c r="G3475">
        <v>4</v>
      </c>
      <c r="H3475" s="3">
        <v>2.8</v>
      </c>
      <c r="I3475" t="s">
        <v>13</v>
      </c>
      <c r="J3475" s="1">
        <v>48035</v>
      </c>
      <c r="K3475" s="1">
        <f>Table2[[#This Row],[Order_Date]]+Table2[[#This Row],[Delivery_Time_Days]]</f>
        <v>48039</v>
      </c>
      <c r="L3475" t="str">
        <f>IF(Table2[[#This Row],[Customer_Age]]&lt;30,"Young",IF(Table2[[#This Row],[Customer_Age]]&lt;45,"Middle Age","Old"))</f>
        <v>Middle Age</v>
      </c>
      <c r="M3475" s="3" t="str">
        <f>IF(Table2[[#This Row],[Delivery_Time_Days]]&gt;=7,Table2[[#This Row],[Customer_Rating]],"")</f>
        <v/>
      </c>
      <c r="N3475" s="3">
        <f>IF(Table2[[#This Row],[Delivery_Time_Days]]&lt;7,Table2[[#This Row],[Customer_Rating]],"")</f>
        <v>2.8</v>
      </c>
    </row>
    <row r="3476" spans="1:14" x14ac:dyDescent="0.3">
      <c r="A3476">
        <v>3475</v>
      </c>
      <c r="B3476">
        <v>64</v>
      </c>
      <c r="C3476" t="s">
        <v>23</v>
      </c>
      <c r="D3476" t="s">
        <v>22</v>
      </c>
      <c r="E3476" t="s">
        <v>21</v>
      </c>
      <c r="F3476" s="2">
        <v>1085.98</v>
      </c>
      <c r="G3476">
        <v>2</v>
      </c>
      <c r="H3476" s="3">
        <v>3.9</v>
      </c>
      <c r="I3476" t="s">
        <v>17</v>
      </c>
      <c r="J3476" s="1">
        <v>48036</v>
      </c>
      <c r="K3476" s="1">
        <f>Table2[[#This Row],[Order_Date]]+Table2[[#This Row],[Delivery_Time_Days]]</f>
        <v>48038</v>
      </c>
      <c r="L3476" t="str">
        <f>IF(Table2[[#This Row],[Customer_Age]]&lt;30,"Young",IF(Table2[[#This Row],[Customer_Age]]&lt;45,"Middle Age","Old"))</f>
        <v>Old</v>
      </c>
      <c r="M3476" s="3" t="str">
        <f>IF(Table2[[#This Row],[Delivery_Time_Days]]&gt;=7,Table2[[#This Row],[Customer_Rating]],"")</f>
        <v/>
      </c>
      <c r="N3476" s="3">
        <f>IF(Table2[[#This Row],[Delivery_Time_Days]]&lt;7,Table2[[#This Row],[Customer_Rating]],"")</f>
        <v>3.9</v>
      </c>
    </row>
    <row r="3477" spans="1:14" x14ac:dyDescent="0.3">
      <c r="A3477">
        <v>3476</v>
      </c>
      <c r="B3477">
        <v>26</v>
      </c>
      <c r="C3477" t="s">
        <v>10</v>
      </c>
      <c r="D3477" t="s">
        <v>18</v>
      </c>
      <c r="E3477" t="s">
        <v>12</v>
      </c>
      <c r="F3477" s="2">
        <v>641.80999999999995</v>
      </c>
      <c r="G3477">
        <v>13</v>
      </c>
      <c r="H3477" s="3">
        <v>1.5</v>
      </c>
      <c r="I3477" t="s">
        <v>17</v>
      </c>
      <c r="J3477" s="1">
        <v>48037</v>
      </c>
      <c r="K3477" s="1">
        <f>Table2[[#This Row],[Order_Date]]+Table2[[#This Row],[Delivery_Time_Days]]</f>
        <v>48050</v>
      </c>
      <c r="L3477" t="str">
        <f>IF(Table2[[#This Row],[Customer_Age]]&lt;30,"Young",IF(Table2[[#This Row],[Customer_Age]]&lt;45,"Middle Age","Old"))</f>
        <v>Young</v>
      </c>
      <c r="M3477" s="3">
        <f>IF(Table2[[#This Row],[Delivery_Time_Days]]&gt;=7,Table2[[#This Row],[Customer_Rating]],"")</f>
        <v>1.5</v>
      </c>
      <c r="N3477" s="3" t="str">
        <f>IF(Table2[[#This Row],[Delivery_Time_Days]]&lt;7,Table2[[#This Row],[Customer_Rating]],"")</f>
        <v/>
      </c>
    </row>
    <row r="3478" spans="1:14" x14ac:dyDescent="0.3">
      <c r="A3478">
        <v>3477</v>
      </c>
      <c r="B3478">
        <v>30</v>
      </c>
      <c r="C3478" t="s">
        <v>14</v>
      </c>
      <c r="D3478" t="s">
        <v>25</v>
      </c>
      <c r="E3478" t="s">
        <v>16</v>
      </c>
      <c r="F3478" s="2">
        <v>1440.26</v>
      </c>
      <c r="G3478">
        <v>14</v>
      </c>
      <c r="H3478" s="3">
        <v>4.8</v>
      </c>
      <c r="I3478" t="s">
        <v>13</v>
      </c>
      <c r="J3478" s="1">
        <v>48038</v>
      </c>
      <c r="K3478" s="1">
        <f>Table2[[#This Row],[Order_Date]]+Table2[[#This Row],[Delivery_Time_Days]]</f>
        <v>48052</v>
      </c>
      <c r="L3478" t="str">
        <f>IF(Table2[[#This Row],[Customer_Age]]&lt;30,"Young",IF(Table2[[#This Row],[Customer_Age]]&lt;45,"Middle Age","Old"))</f>
        <v>Middle Age</v>
      </c>
      <c r="M3478" s="3">
        <f>IF(Table2[[#This Row],[Delivery_Time_Days]]&gt;=7,Table2[[#This Row],[Customer_Rating]],"")</f>
        <v>4.8</v>
      </c>
      <c r="N3478" s="3" t="str">
        <f>IF(Table2[[#This Row],[Delivery_Time_Days]]&lt;7,Table2[[#This Row],[Customer_Rating]],"")</f>
        <v/>
      </c>
    </row>
    <row r="3479" spans="1:14" x14ac:dyDescent="0.3">
      <c r="A3479">
        <v>3478</v>
      </c>
      <c r="B3479">
        <v>52</v>
      </c>
      <c r="C3479" t="s">
        <v>23</v>
      </c>
      <c r="D3479" t="s">
        <v>15</v>
      </c>
      <c r="E3479" t="s">
        <v>21</v>
      </c>
      <c r="F3479" s="2">
        <v>294.12</v>
      </c>
      <c r="G3479">
        <v>12</v>
      </c>
      <c r="H3479" s="3">
        <v>3</v>
      </c>
      <c r="I3479" t="s">
        <v>17</v>
      </c>
      <c r="J3479" s="1">
        <v>48039</v>
      </c>
      <c r="K3479" s="1">
        <f>Table2[[#This Row],[Order_Date]]+Table2[[#This Row],[Delivery_Time_Days]]</f>
        <v>48051</v>
      </c>
      <c r="L3479" t="str">
        <f>IF(Table2[[#This Row],[Customer_Age]]&lt;30,"Young",IF(Table2[[#This Row],[Customer_Age]]&lt;45,"Middle Age","Old"))</f>
        <v>Old</v>
      </c>
      <c r="M3479" s="3">
        <f>IF(Table2[[#This Row],[Delivery_Time_Days]]&gt;=7,Table2[[#This Row],[Customer_Rating]],"")</f>
        <v>3</v>
      </c>
      <c r="N3479" s="3" t="str">
        <f>IF(Table2[[#This Row],[Delivery_Time_Days]]&lt;7,Table2[[#This Row],[Customer_Rating]],"")</f>
        <v/>
      </c>
    </row>
    <row r="3480" spans="1:14" x14ac:dyDescent="0.3">
      <c r="A3480">
        <v>3479</v>
      </c>
      <c r="B3480">
        <v>47</v>
      </c>
      <c r="C3480" t="s">
        <v>23</v>
      </c>
      <c r="D3480" t="s">
        <v>25</v>
      </c>
      <c r="E3480" t="s">
        <v>24</v>
      </c>
      <c r="F3480" s="2">
        <v>114.17</v>
      </c>
      <c r="G3480">
        <v>3</v>
      </c>
      <c r="H3480" s="3">
        <v>3.1</v>
      </c>
      <c r="I3480" t="s">
        <v>13</v>
      </c>
      <c r="J3480" s="1">
        <v>48040</v>
      </c>
      <c r="K3480" s="1">
        <f>Table2[[#This Row],[Order_Date]]+Table2[[#This Row],[Delivery_Time_Days]]</f>
        <v>48043</v>
      </c>
      <c r="L3480" t="str">
        <f>IF(Table2[[#This Row],[Customer_Age]]&lt;30,"Young",IF(Table2[[#This Row],[Customer_Age]]&lt;45,"Middle Age","Old"))</f>
        <v>Old</v>
      </c>
      <c r="M3480" s="3" t="str">
        <f>IF(Table2[[#This Row],[Delivery_Time_Days]]&gt;=7,Table2[[#This Row],[Customer_Rating]],"")</f>
        <v/>
      </c>
      <c r="N3480" s="3">
        <f>IF(Table2[[#This Row],[Delivery_Time_Days]]&lt;7,Table2[[#This Row],[Customer_Rating]],"")</f>
        <v>3.1</v>
      </c>
    </row>
    <row r="3481" spans="1:14" x14ac:dyDescent="0.3">
      <c r="A3481">
        <v>3480</v>
      </c>
      <c r="B3481">
        <v>25</v>
      </c>
      <c r="C3481" t="s">
        <v>14</v>
      </c>
      <c r="D3481" t="s">
        <v>22</v>
      </c>
      <c r="E3481" t="s">
        <v>21</v>
      </c>
      <c r="F3481" s="2">
        <v>982.7</v>
      </c>
      <c r="G3481">
        <v>3</v>
      </c>
      <c r="H3481" s="3">
        <v>4.7</v>
      </c>
      <c r="I3481" t="s">
        <v>13</v>
      </c>
      <c r="J3481" s="1">
        <v>48041</v>
      </c>
      <c r="K3481" s="1">
        <f>Table2[[#This Row],[Order_Date]]+Table2[[#This Row],[Delivery_Time_Days]]</f>
        <v>48044</v>
      </c>
      <c r="L3481" t="str">
        <f>IF(Table2[[#This Row],[Customer_Age]]&lt;30,"Young",IF(Table2[[#This Row],[Customer_Age]]&lt;45,"Middle Age","Old"))</f>
        <v>Young</v>
      </c>
      <c r="M3481" s="3" t="str">
        <f>IF(Table2[[#This Row],[Delivery_Time_Days]]&gt;=7,Table2[[#This Row],[Customer_Rating]],"")</f>
        <v/>
      </c>
      <c r="N3481" s="3">
        <f>IF(Table2[[#This Row],[Delivery_Time_Days]]&lt;7,Table2[[#This Row],[Customer_Rating]],"")</f>
        <v>4.7</v>
      </c>
    </row>
    <row r="3482" spans="1:14" x14ac:dyDescent="0.3">
      <c r="A3482">
        <v>3481</v>
      </c>
      <c r="B3482">
        <v>24</v>
      </c>
      <c r="C3482" t="s">
        <v>23</v>
      </c>
      <c r="D3482" t="s">
        <v>18</v>
      </c>
      <c r="E3482" t="s">
        <v>16</v>
      </c>
      <c r="F3482" s="2">
        <v>338.55</v>
      </c>
      <c r="G3482">
        <v>11</v>
      </c>
      <c r="H3482" s="3">
        <v>1.7</v>
      </c>
      <c r="I3482" t="s">
        <v>17</v>
      </c>
      <c r="J3482" s="1">
        <v>48042</v>
      </c>
      <c r="K3482" s="1">
        <f>Table2[[#This Row],[Order_Date]]+Table2[[#This Row],[Delivery_Time_Days]]</f>
        <v>48053</v>
      </c>
      <c r="L3482" t="str">
        <f>IF(Table2[[#This Row],[Customer_Age]]&lt;30,"Young",IF(Table2[[#This Row],[Customer_Age]]&lt;45,"Middle Age","Old"))</f>
        <v>Young</v>
      </c>
      <c r="M3482" s="3">
        <f>IF(Table2[[#This Row],[Delivery_Time_Days]]&gt;=7,Table2[[#This Row],[Customer_Rating]],"")</f>
        <v>1.7</v>
      </c>
      <c r="N3482" s="3" t="str">
        <f>IF(Table2[[#This Row],[Delivery_Time_Days]]&lt;7,Table2[[#This Row],[Customer_Rating]],"")</f>
        <v/>
      </c>
    </row>
    <row r="3483" spans="1:14" x14ac:dyDescent="0.3">
      <c r="A3483">
        <v>3482</v>
      </c>
      <c r="B3483">
        <v>46</v>
      </c>
      <c r="C3483" t="s">
        <v>10</v>
      </c>
      <c r="D3483" t="s">
        <v>25</v>
      </c>
      <c r="E3483" t="s">
        <v>19</v>
      </c>
      <c r="F3483" s="2">
        <v>496.21</v>
      </c>
      <c r="G3483">
        <v>10</v>
      </c>
      <c r="H3483" s="3">
        <v>2.9</v>
      </c>
      <c r="I3483" t="s">
        <v>17</v>
      </c>
      <c r="J3483" s="1">
        <v>48043</v>
      </c>
      <c r="K3483" s="1">
        <f>Table2[[#This Row],[Order_Date]]+Table2[[#This Row],[Delivery_Time_Days]]</f>
        <v>48053</v>
      </c>
      <c r="L3483" t="str">
        <f>IF(Table2[[#This Row],[Customer_Age]]&lt;30,"Young",IF(Table2[[#This Row],[Customer_Age]]&lt;45,"Middle Age","Old"))</f>
        <v>Old</v>
      </c>
      <c r="M3483" s="3">
        <f>IF(Table2[[#This Row],[Delivery_Time_Days]]&gt;=7,Table2[[#This Row],[Customer_Rating]],"")</f>
        <v>2.9</v>
      </c>
      <c r="N3483" s="3" t="str">
        <f>IF(Table2[[#This Row],[Delivery_Time_Days]]&lt;7,Table2[[#This Row],[Customer_Rating]],"")</f>
        <v/>
      </c>
    </row>
    <row r="3484" spans="1:14" x14ac:dyDescent="0.3">
      <c r="A3484">
        <v>3483</v>
      </c>
      <c r="B3484">
        <v>51</v>
      </c>
      <c r="C3484" t="s">
        <v>14</v>
      </c>
      <c r="D3484" t="s">
        <v>22</v>
      </c>
      <c r="E3484" t="s">
        <v>21</v>
      </c>
      <c r="F3484" s="2">
        <v>1106.99</v>
      </c>
      <c r="G3484">
        <v>10</v>
      </c>
      <c r="H3484" s="3">
        <v>5</v>
      </c>
      <c r="I3484" t="s">
        <v>13</v>
      </c>
      <c r="J3484" s="1">
        <v>48044</v>
      </c>
      <c r="K3484" s="1">
        <f>Table2[[#This Row],[Order_Date]]+Table2[[#This Row],[Delivery_Time_Days]]</f>
        <v>48054</v>
      </c>
      <c r="L3484" t="str">
        <f>IF(Table2[[#This Row],[Customer_Age]]&lt;30,"Young",IF(Table2[[#This Row],[Customer_Age]]&lt;45,"Middle Age","Old"))</f>
        <v>Old</v>
      </c>
      <c r="M3484" s="3">
        <f>IF(Table2[[#This Row],[Delivery_Time_Days]]&gt;=7,Table2[[#This Row],[Customer_Rating]],"")</f>
        <v>5</v>
      </c>
      <c r="N3484" s="3" t="str">
        <f>IF(Table2[[#This Row],[Delivery_Time_Days]]&lt;7,Table2[[#This Row],[Customer_Rating]],"")</f>
        <v/>
      </c>
    </row>
    <row r="3485" spans="1:14" x14ac:dyDescent="0.3">
      <c r="A3485">
        <v>3484</v>
      </c>
      <c r="B3485">
        <v>61</v>
      </c>
      <c r="C3485" t="s">
        <v>23</v>
      </c>
      <c r="D3485" t="s">
        <v>20</v>
      </c>
      <c r="E3485" t="s">
        <v>16</v>
      </c>
      <c r="F3485" s="2">
        <v>308.72000000000003</v>
      </c>
      <c r="G3485">
        <v>7</v>
      </c>
      <c r="H3485" s="3">
        <v>5</v>
      </c>
      <c r="I3485" t="s">
        <v>13</v>
      </c>
      <c r="J3485" s="1">
        <v>48045</v>
      </c>
      <c r="K3485" s="1">
        <f>Table2[[#This Row],[Order_Date]]+Table2[[#This Row],[Delivery_Time_Days]]</f>
        <v>48052</v>
      </c>
      <c r="L3485" t="str">
        <f>IF(Table2[[#This Row],[Customer_Age]]&lt;30,"Young",IF(Table2[[#This Row],[Customer_Age]]&lt;45,"Middle Age","Old"))</f>
        <v>Old</v>
      </c>
      <c r="M3485" s="3">
        <f>IF(Table2[[#This Row],[Delivery_Time_Days]]&gt;=7,Table2[[#This Row],[Customer_Rating]],"")</f>
        <v>5</v>
      </c>
      <c r="N3485" s="3" t="str">
        <f>IF(Table2[[#This Row],[Delivery_Time_Days]]&lt;7,Table2[[#This Row],[Customer_Rating]],"")</f>
        <v/>
      </c>
    </row>
    <row r="3486" spans="1:14" x14ac:dyDescent="0.3">
      <c r="A3486">
        <v>3485</v>
      </c>
      <c r="B3486">
        <v>53</v>
      </c>
      <c r="C3486" t="s">
        <v>14</v>
      </c>
      <c r="D3486" t="s">
        <v>11</v>
      </c>
      <c r="E3486" t="s">
        <v>16</v>
      </c>
      <c r="F3486" s="2">
        <v>682.5</v>
      </c>
      <c r="G3486">
        <v>1</v>
      </c>
      <c r="H3486" s="3">
        <v>3.6</v>
      </c>
      <c r="I3486" t="s">
        <v>17</v>
      </c>
      <c r="J3486" s="1">
        <v>48046</v>
      </c>
      <c r="K3486" s="1">
        <f>Table2[[#This Row],[Order_Date]]+Table2[[#This Row],[Delivery_Time_Days]]</f>
        <v>48047</v>
      </c>
      <c r="L3486" t="str">
        <f>IF(Table2[[#This Row],[Customer_Age]]&lt;30,"Young",IF(Table2[[#This Row],[Customer_Age]]&lt;45,"Middle Age","Old"))</f>
        <v>Old</v>
      </c>
      <c r="M3486" s="3" t="str">
        <f>IF(Table2[[#This Row],[Delivery_Time_Days]]&gt;=7,Table2[[#This Row],[Customer_Rating]],"")</f>
        <v/>
      </c>
      <c r="N3486" s="3">
        <f>IF(Table2[[#This Row],[Delivery_Time_Days]]&lt;7,Table2[[#This Row],[Customer_Rating]],"")</f>
        <v>3.6</v>
      </c>
    </row>
    <row r="3487" spans="1:14" x14ac:dyDescent="0.3">
      <c r="A3487">
        <v>3486</v>
      </c>
      <c r="B3487">
        <v>50</v>
      </c>
      <c r="C3487" t="s">
        <v>23</v>
      </c>
      <c r="D3487" t="s">
        <v>20</v>
      </c>
      <c r="E3487" t="s">
        <v>24</v>
      </c>
      <c r="F3487" s="2">
        <v>190.63</v>
      </c>
      <c r="G3487">
        <v>12</v>
      </c>
      <c r="H3487" s="3">
        <v>3.9</v>
      </c>
      <c r="I3487" t="s">
        <v>17</v>
      </c>
      <c r="J3487" s="1">
        <v>48047</v>
      </c>
      <c r="K3487" s="1">
        <f>Table2[[#This Row],[Order_Date]]+Table2[[#This Row],[Delivery_Time_Days]]</f>
        <v>48059</v>
      </c>
      <c r="L3487" t="str">
        <f>IF(Table2[[#This Row],[Customer_Age]]&lt;30,"Young",IF(Table2[[#This Row],[Customer_Age]]&lt;45,"Middle Age","Old"))</f>
        <v>Old</v>
      </c>
      <c r="M3487" s="3">
        <f>IF(Table2[[#This Row],[Delivery_Time_Days]]&gt;=7,Table2[[#This Row],[Customer_Rating]],"")</f>
        <v>3.9</v>
      </c>
      <c r="N3487" s="3" t="str">
        <f>IF(Table2[[#This Row],[Delivery_Time_Days]]&lt;7,Table2[[#This Row],[Customer_Rating]],"")</f>
        <v/>
      </c>
    </row>
    <row r="3488" spans="1:14" x14ac:dyDescent="0.3">
      <c r="A3488">
        <v>3487</v>
      </c>
      <c r="B3488">
        <v>19</v>
      </c>
      <c r="C3488" t="s">
        <v>14</v>
      </c>
      <c r="D3488" t="s">
        <v>11</v>
      </c>
      <c r="E3488" t="s">
        <v>12</v>
      </c>
      <c r="F3488" s="2">
        <v>155.41999999999999</v>
      </c>
      <c r="G3488">
        <v>6</v>
      </c>
      <c r="H3488" s="3">
        <v>4</v>
      </c>
      <c r="I3488" t="s">
        <v>17</v>
      </c>
      <c r="J3488" s="1">
        <v>48048</v>
      </c>
      <c r="K3488" s="1">
        <f>Table2[[#This Row],[Order_Date]]+Table2[[#This Row],[Delivery_Time_Days]]</f>
        <v>48054</v>
      </c>
      <c r="L3488" t="str">
        <f>IF(Table2[[#This Row],[Customer_Age]]&lt;30,"Young",IF(Table2[[#This Row],[Customer_Age]]&lt;45,"Middle Age","Old"))</f>
        <v>Young</v>
      </c>
      <c r="M3488" s="3" t="str">
        <f>IF(Table2[[#This Row],[Delivery_Time_Days]]&gt;=7,Table2[[#This Row],[Customer_Rating]],"")</f>
        <v/>
      </c>
      <c r="N3488" s="3">
        <f>IF(Table2[[#This Row],[Delivery_Time_Days]]&lt;7,Table2[[#This Row],[Customer_Rating]],"")</f>
        <v>4</v>
      </c>
    </row>
    <row r="3489" spans="1:14" x14ac:dyDescent="0.3">
      <c r="A3489">
        <v>3488</v>
      </c>
      <c r="B3489">
        <v>50</v>
      </c>
      <c r="C3489" t="s">
        <v>14</v>
      </c>
      <c r="D3489" t="s">
        <v>11</v>
      </c>
      <c r="E3489" t="s">
        <v>19</v>
      </c>
      <c r="F3489" s="2">
        <v>318.08999999999997</v>
      </c>
      <c r="G3489">
        <v>13</v>
      </c>
      <c r="H3489" s="3">
        <v>4.7</v>
      </c>
      <c r="I3489" t="s">
        <v>17</v>
      </c>
      <c r="J3489" s="1">
        <v>48049</v>
      </c>
      <c r="K3489" s="1">
        <f>Table2[[#This Row],[Order_Date]]+Table2[[#This Row],[Delivery_Time_Days]]</f>
        <v>48062</v>
      </c>
      <c r="L3489" t="str">
        <f>IF(Table2[[#This Row],[Customer_Age]]&lt;30,"Young",IF(Table2[[#This Row],[Customer_Age]]&lt;45,"Middle Age","Old"))</f>
        <v>Old</v>
      </c>
      <c r="M3489" s="3">
        <f>IF(Table2[[#This Row],[Delivery_Time_Days]]&gt;=7,Table2[[#This Row],[Customer_Rating]],"")</f>
        <v>4.7</v>
      </c>
      <c r="N3489" s="3" t="str">
        <f>IF(Table2[[#This Row],[Delivery_Time_Days]]&lt;7,Table2[[#This Row],[Customer_Rating]],"")</f>
        <v/>
      </c>
    </row>
    <row r="3490" spans="1:14" x14ac:dyDescent="0.3">
      <c r="A3490">
        <v>3489</v>
      </c>
      <c r="B3490">
        <v>68</v>
      </c>
      <c r="C3490" t="s">
        <v>23</v>
      </c>
      <c r="D3490" t="s">
        <v>15</v>
      </c>
      <c r="E3490" t="s">
        <v>19</v>
      </c>
      <c r="F3490" s="2">
        <v>811.73</v>
      </c>
      <c r="G3490">
        <v>11</v>
      </c>
      <c r="H3490" s="3">
        <v>1.9</v>
      </c>
      <c r="I3490" t="s">
        <v>13</v>
      </c>
      <c r="J3490" s="1">
        <v>48050</v>
      </c>
      <c r="K3490" s="1">
        <f>Table2[[#This Row],[Order_Date]]+Table2[[#This Row],[Delivery_Time_Days]]</f>
        <v>48061</v>
      </c>
      <c r="L3490" t="str">
        <f>IF(Table2[[#This Row],[Customer_Age]]&lt;30,"Young",IF(Table2[[#This Row],[Customer_Age]]&lt;45,"Middle Age","Old"))</f>
        <v>Old</v>
      </c>
      <c r="M3490" s="3">
        <f>IF(Table2[[#This Row],[Delivery_Time_Days]]&gt;=7,Table2[[#This Row],[Customer_Rating]],"")</f>
        <v>1.9</v>
      </c>
      <c r="N3490" s="3" t="str">
        <f>IF(Table2[[#This Row],[Delivery_Time_Days]]&lt;7,Table2[[#This Row],[Customer_Rating]],"")</f>
        <v/>
      </c>
    </row>
    <row r="3491" spans="1:14" x14ac:dyDescent="0.3">
      <c r="A3491">
        <v>3490</v>
      </c>
      <c r="B3491">
        <v>59</v>
      </c>
      <c r="C3491" t="s">
        <v>14</v>
      </c>
      <c r="D3491" t="s">
        <v>18</v>
      </c>
      <c r="E3491" t="s">
        <v>24</v>
      </c>
      <c r="F3491" s="2">
        <v>1308.81</v>
      </c>
      <c r="G3491">
        <v>8</v>
      </c>
      <c r="H3491" s="3">
        <v>4.2</v>
      </c>
      <c r="I3491" t="s">
        <v>17</v>
      </c>
      <c r="J3491" s="1">
        <v>48051</v>
      </c>
      <c r="K3491" s="1">
        <f>Table2[[#This Row],[Order_Date]]+Table2[[#This Row],[Delivery_Time_Days]]</f>
        <v>48059</v>
      </c>
      <c r="L3491" t="str">
        <f>IF(Table2[[#This Row],[Customer_Age]]&lt;30,"Young",IF(Table2[[#This Row],[Customer_Age]]&lt;45,"Middle Age","Old"))</f>
        <v>Old</v>
      </c>
      <c r="M3491" s="3">
        <f>IF(Table2[[#This Row],[Delivery_Time_Days]]&gt;=7,Table2[[#This Row],[Customer_Rating]],"")</f>
        <v>4.2</v>
      </c>
      <c r="N3491" s="3" t="str">
        <f>IF(Table2[[#This Row],[Delivery_Time_Days]]&lt;7,Table2[[#This Row],[Customer_Rating]],"")</f>
        <v/>
      </c>
    </row>
    <row r="3492" spans="1:14" x14ac:dyDescent="0.3">
      <c r="A3492">
        <v>3491</v>
      </c>
      <c r="B3492">
        <v>43</v>
      </c>
      <c r="C3492" t="s">
        <v>14</v>
      </c>
      <c r="D3492" t="s">
        <v>15</v>
      </c>
      <c r="E3492" t="s">
        <v>19</v>
      </c>
      <c r="F3492" s="2">
        <v>984.37</v>
      </c>
      <c r="G3492">
        <v>1</v>
      </c>
      <c r="H3492" s="3">
        <v>4.2</v>
      </c>
      <c r="I3492" t="s">
        <v>13</v>
      </c>
      <c r="J3492" s="1">
        <v>48052</v>
      </c>
      <c r="K3492" s="1">
        <f>Table2[[#This Row],[Order_Date]]+Table2[[#This Row],[Delivery_Time_Days]]</f>
        <v>48053</v>
      </c>
      <c r="L3492" t="str">
        <f>IF(Table2[[#This Row],[Customer_Age]]&lt;30,"Young",IF(Table2[[#This Row],[Customer_Age]]&lt;45,"Middle Age","Old"))</f>
        <v>Middle Age</v>
      </c>
      <c r="M3492" s="3" t="str">
        <f>IF(Table2[[#This Row],[Delivery_Time_Days]]&gt;=7,Table2[[#This Row],[Customer_Rating]],"")</f>
        <v/>
      </c>
      <c r="N3492" s="3">
        <f>IF(Table2[[#This Row],[Delivery_Time_Days]]&lt;7,Table2[[#This Row],[Customer_Rating]],"")</f>
        <v>4.2</v>
      </c>
    </row>
    <row r="3493" spans="1:14" x14ac:dyDescent="0.3">
      <c r="A3493">
        <v>3492</v>
      </c>
      <c r="B3493">
        <v>29</v>
      </c>
      <c r="C3493" t="s">
        <v>23</v>
      </c>
      <c r="D3493" t="s">
        <v>18</v>
      </c>
      <c r="E3493" t="s">
        <v>12</v>
      </c>
      <c r="F3493" s="2">
        <v>132.11000000000001</v>
      </c>
      <c r="G3493">
        <v>6</v>
      </c>
      <c r="H3493" s="3">
        <v>2.6</v>
      </c>
      <c r="I3493" t="s">
        <v>13</v>
      </c>
      <c r="J3493" s="1">
        <v>48053</v>
      </c>
      <c r="K3493" s="1">
        <f>Table2[[#This Row],[Order_Date]]+Table2[[#This Row],[Delivery_Time_Days]]</f>
        <v>48059</v>
      </c>
      <c r="L3493" t="str">
        <f>IF(Table2[[#This Row],[Customer_Age]]&lt;30,"Young",IF(Table2[[#This Row],[Customer_Age]]&lt;45,"Middle Age","Old"))</f>
        <v>Young</v>
      </c>
      <c r="M3493" s="3" t="str">
        <f>IF(Table2[[#This Row],[Delivery_Time_Days]]&gt;=7,Table2[[#This Row],[Customer_Rating]],"")</f>
        <v/>
      </c>
      <c r="N3493" s="3">
        <f>IF(Table2[[#This Row],[Delivery_Time_Days]]&lt;7,Table2[[#This Row],[Customer_Rating]],"")</f>
        <v>2.6</v>
      </c>
    </row>
    <row r="3494" spans="1:14" x14ac:dyDescent="0.3">
      <c r="A3494">
        <v>3493</v>
      </c>
      <c r="B3494">
        <v>22</v>
      </c>
      <c r="C3494" t="s">
        <v>14</v>
      </c>
      <c r="D3494" t="s">
        <v>15</v>
      </c>
      <c r="E3494" t="s">
        <v>24</v>
      </c>
      <c r="F3494" s="2">
        <v>1159.74</v>
      </c>
      <c r="G3494">
        <v>9</v>
      </c>
      <c r="H3494" s="3">
        <v>1.4</v>
      </c>
      <c r="I3494" t="s">
        <v>13</v>
      </c>
      <c r="J3494" s="1">
        <v>48054</v>
      </c>
      <c r="K3494" s="1">
        <f>Table2[[#This Row],[Order_Date]]+Table2[[#This Row],[Delivery_Time_Days]]</f>
        <v>48063</v>
      </c>
      <c r="L3494" t="str">
        <f>IF(Table2[[#This Row],[Customer_Age]]&lt;30,"Young",IF(Table2[[#This Row],[Customer_Age]]&lt;45,"Middle Age","Old"))</f>
        <v>Young</v>
      </c>
      <c r="M3494" s="3">
        <f>IF(Table2[[#This Row],[Delivery_Time_Days]]&gt;=7,Table2[[#This Row],[Customer_Rating]],"")</f>
        <v>1.4</v>
      </c>
      <c r="N3494" s="3" t="str">
        <f>IF(Table2[[#This Row],[Delivery_Time_Days]]&lt;7,Table2[[#This Row],[Customer_Rating]],"")</f>
        <v/>
      </c>
    </row>
    <row r="3495" spans="1:14" x14ac:dyDescent="0.3">
      <c r="A3495">
        <v>3494</v>
      </c>
      <c r="B3495">
        <v>65</v>
      </c>
      <c r="C3495" t="s">
        <v>23</v>
      </c>
      <c r="D3495" t="s">
        <v>15</v>
      </c>
      <c r="E3495" t="s">
        <v>24</v>
      </c>
      <c r="F3495" s="2">
        <v>483.34</v>
      </c>
      <c r="G3495">
        <v>2</v>
      </c>
      <c r="H3495" s="3">
        <v>2.8</v>
      </c>
      <c r="I3495" t="s">
        <v>13</v>
      </c>
      <c r="J3495" s="1">
        <v>48055</v>
      </c>
      <c r="K3495" s="1">
        <f>Table2[[#This Row],[Order_Date]]+Table2[[#This Row],[Delivery_Time_Days]]</f>
        <v>48057</v>
      </c>
      <c r="L3495" t="str">
        <f>IF(Table2[[#This Row],[Customer_Age]]&lt;30,"Young",IF(Table2[[#This Row],[Customer_Age]]&lt;45,"Middle Age","Old"))</f>
        <v>Old</v>
      </c>
      <c r="M3495" s="3" t="str">
        <f>IF(Table2[[#This Row],[Delivery_Time_Days]]&gt;=7,Table2[[#This Row],[Customer_Rating]],"")</f>
        <v/>
      </c>
      <c r="N3495" s="3">
        <f>IF(Table2[[#This Row],[Delivery_Time_Days]]&lt;7,Table2[[#This Row],[Customer_Rating]],"")</f>
        <v>2.8</v>
      </c>
    </row>
    <row r="3496" spans="1:14" x14ac:dyDescent="0.3">
      <c r="A3496">
        <v>3495</v>
      </c>
      <c r="B3496">
        <v>26</v>
      </c>
      <c r="C3496" t="s">
        <v>23</v>
      </c>
      <c r="D3496" t="s">
        <v>18</v>
      </c>
      <c r="E3496" t="s">
        <v>24</v>
      </c>
      <c r="F3496" s="2">
        <v>909.88</v>
      </c>
      <c r="G3496">
        <v>6</v>
      </c>
      <c r="H3496" s="3">
        <v>2.2999999999999998</v>
      </c>
      <c r="I3496" t="s">
        <v>13</v>
      </c>
      <c r="J3496" s="1">
        <v>48056</v>
      </c>
      <c r="K3496" s="1">
        <f>Table2[[#This Row],[Order_Date]]+Table2[[#This Row],[Delivery_Time_Days]]</f>
        <v>48062</v>
      </c>
      <c r="L3496" t="str">
        <f>IF(Table2[[#This Row],[Customer_Age]]&lt;30,"Young",IF(Table2[[#This Row],[Customer_Age]]&lt;45,"Middle Age","Old"))</f>
        <v>Young</v>
      </c>
      <c r="M3496" s="3" t="str">
        <f>IF(Table2[[#This Row],[Delivery_Time_Days]]&gt;=7,Table2[[#This Row],[Customer_Rating]],"")</f>
        <v/>
      </c>
      <c r="N3496" s="3">
        <f>IF(Table2[[#This Row],[Delivery_Time_Days]]&lt;7,Table2[[#This Row],[Customer_Rating]],"")</f>
        <v>2.2999999999999998</v>
      </c>
    </row>
    <row r="3497" spans="1:14" x14ac:dyDescent="0.3">
      <c r="A3497">
        <v>3496</v>
      </c>
      <c r="B3497">
        <v>48</v>
      </c>
      <c r="C3497" t="s">
        <v>23</v>
      </c>
      <c r="D3497" t="s">
        <v>20</v>
      </c>
      <c r="E3497" t="s">
        <v>24</v>
      </c>
      <c r="F3497" s="2">
        <v>779.83</v>
      </c>
      <c r="G3497">
        <v>2</v>
      </c>
      <c r="H3497" s="3">
        <v>2.7</v>
      </c>
      <c r="I3497" t="s">
        <v>17</v>
      </c>
      <c r="J3497" s="1">
        <v>48057</v>
      </c>
      <c r="K3497" s="1">
        <f>Table2[[#This Row],[Order_Date]]+Table2[[#This Row],[Delivery_Time_Days]]</f>
        <v>48059</v>
      </c>
      <c r="L3497" t="str">
        <f>IF(Table2[[#This Row],[Customer_Age]]&lt;30,"Young",IF(Table2[[#This Row],[Customer_Age]]&lt;45,"Middle Age","Old"))</f>
        <v>Old</v>
      </c>
      <c r="M3497" s="3" t="str">
        <f>IF(Table2[[#This Row],[Delivery_Time_Days]]&gt;=7,Table2[[#This Row],[Customer_Rating]],"")</f>
        <v/>
      </c>
      <c r="N3497" s="3">
        <f>IF(Table2[[#This Row],[Delivery_Time_Days]]&lt;7,Table2[[#This Row],[Customer_Rating]],"")</f>
        <v>2.7</v>
      </c>
    </row>
    <row r="3498" spans="1:14" x14ac:dyDescent="0.3">
      <c r="A3498">
        <v>3497</v>
      </c>
      <c r="B3498">
        <v>30</v>
      </c>
      <c r="C3498" t="s">
        <v>10</v>
      </c>
      <c r="D3498" t="s">
        <v>11</v>
      </c>
      <c r="E3498" t="s">
        <v>21</v>
      </c>
      <c r="F3498" s="2">
        <v>549.13</v>
      </c>
      <c r="G3498">
        <v>4</v>
      </c>
      <c r="H3498" s="3">
        <v>1.9</v>
      </c>
      <c r="I3498" t="s">
        <v>17</v>
      </c>
      <c r="J3498" s="1">
        <v>48058</v>
      </c>
      <c r="K3498" s="1">
        <f>Table2[[#This Row],[Order_Date]]+Table2[[#This Row],[Delivery_Time_Days]]</f>
        <v>48062</v>
      </c>
      <c r="L3498" t="str">
        <f>IF(Table2[[#This Row],[Customer_Age]]&lt;30,"Young",IF(Table2[[#This Row],[Customer_Age]]&lt;45,"Middle Age","Old"))</f>
        <v>Middle Age</v>
      </c>
      <c r="M3498" s="3" t="str">
        <f>IF(Table2[[#This Row],[Delivery_Time_Days]]&gt;=7,Table2[[#This Row],[Customer_Rating]],"")</f>
        <v/>
      </c>
      <c r="N3498" s="3">
        <f>IF(Table2[[#This Row],[Delivery_Time_Days]]&lt;7,Table2[[#This Row],[Customer_Rating]],"")</f>
        <v>1.9</v>
      </c>
    </row>
    <row r="3499" spans="1:14" x14ac:dyDescent="0.3">
      <c r="A3499">
        <v>3498</v>
      </c>
      <c r="B3499">
        <v>27</v>
      </c>
      <c r="C3499" t="s">
        <v>23</v>
      </c>
      <c r="D3499" t="s">
        <v>11</v>
      </c>
      <c r="E3499" t="s">
        <v>12</v>
      </c>
      <c r="F3499" s="2">
        <v>398.23</v>
      </c>
      <c r="G3499">
        <v>6</v>
      </c>
      <c r="H3499" s="3">
        <v>3.7</v>
      </c>
      <c r="I3499" t="s">
        <v>17</v>
      </c>
      <c r="J3499" s="1">
        <v>48059</v>
      </c>
      <c r="K3499" s="1">
        <f>Table2[[#This Row],[Order_Date]]+Table2[[#This Row],[Delivery_Time_Days]]</f>
        <v>48065</v>
      </c>
      <c r="L3499" t="str">
        <f>IF(Table2[[#This Row],[Customer_Age]]&lt;30,"Young",IF(Table2[[#This Row],[Customer_Age]]&lt;45,"Middle Age","Old"))</f>
        <v>Young</v>
      </c>
      <c r="M3499" s="3" t="str">
        <f>IF(Table2[[#This Row],[Delivery_Time_Days]]&gt;=7,Table2[[#This Row],[Customer_Rating]],"")</f>
        <v/>
      </c>
      <c r="N3499" s="3">
        <f>IF(Table2[[#This Row],[Delivery_Time_Days]]&lt;7,Table2[[#This Row],[Customer_Rating]],"")</f>
        <v>3.7</v>
      </c>
    </row>
    <row r="3500" spans="1:14" x14ac:dyDescent="0.3">
      <c r="A3500">
        <v>3499</v>
      </c>
      <c r="B3500">
        <v>30</v>
      </c>
      <c r="C3500" t="s">
        <v>14</v>
      </c>
      <c r="D3500" t="s">
        <v>22</v>
      </c>
      <c r="E3500" t="s">
        <v>24</v>
      </c>
      <c r="F3500" s="2">
        <v>1428.47</v>
      </c>
      <c r="G3500">
        <v>14</v>
      </c>
      <c r="H3500" s="3">
        <v>4.5</v>
      </c>
      <c r="I3500" t="s">
        <v>13</v>
      </c>
      <c r="J3500" s="1">
        <v>48060</v>
      </c>
      <c r="K3500" s="1">
        <f>Table2[[#This Row],[Order_Date]]+Table2[[#This Row],[Delivery_Time_Days]]</f>
        <v>48074</v>
      </c>
      <c r="L3500" t="str">
        <f>IF(Table2[[#This Row],[Customer_Age]]&lt;30,"Young",IF(Table2[[#This Row],[Customer_Age]]&lt;45,"Middle Age","Old"))</f>
        <v>Middle Age</v>
      </c>
      <c r="M3500" s="3">
        <f>IF(Table2[[#This Row],[Delivery_Time_Days]]&gt;=7,Table2[[#This Row],[Customer_Rating]],"")</f>
        <v>4.5</v>
      </c>
      <c r="N3500" s="3" t="str">
        <f>IF(Table2[[#This Row],[Delivery_Time_Days]]&lt;7,Table2[[#This Row],[Customer_Rating]],"")</f>
        <v/>
      </c>
    </row>
    <row r="3501" spans="1:14" x14ac:dyDescent="0.3">
      <c r="A3501">
        <v>3500</v>
      </c>
      <c r="B3501">
        <v>40</v>
      </c>
      <c r="C3501" t="s">
        <v>14</v>
      </c>
      <c r="D3501" t="s">
        <v>25</v>
      </c>
      <c r="E3501" t="s">
        <v>24</v>
      </c>
      <c r="F3501" s="2">
        <v>669.15</v>
      </c>
      <c r="G3501">
        <v>14</v>
      </c>
      <c r="H3501" s="3">
        <v>3.4</v>
      </c>
      <c r="I3501" t="s">
        <v>13</v>
      </c>
      <c r="J3501" s="1">
        <v>48061</v>
      </c>
      <c r="K3501" s="1">
        <f>Table2[[#This Row],[Order_Date]]+Table2[[#This Row],[Delivery_Time_Days]]</f>
        <v>48075</v>
      </c>
      <c r="L3501" t="str">
        <f>IF(Table2[[#This Row],[Customer_Age]]&lt;30,"Young",IF(Table2[[#This Row],[Customer_Age]]&lt;45,"Middle Age","Old"))</f>
        <v>Middle Age</v>
      </c>
      <c r="M3501" s="3">
        <f>IF(Table2[[#This Row],[Delivery_Time_Days]]&gt;=7,Table2[[#This Row],[Customer_Rating]],"")</f>
        <v>3.4</v>
      </c>
      <c r="N3501" s="3" t="str">
        <f>IF(Table2[[#This Row],[Delivery_Time_Days]]&lt;7,Table2[[#This Row],[Customer_Rating]],"")</f>
        <v/>
      </c>
    </row>
    <row r="3502" spans="1:14" x14ac:dyDescent="0.3">
      <c r="A3502">
        <v>3501</v>
      </c>
      <c r="B3502">
        <v>22</v>
      </c>
      <c r="C3502" t="s">
        <v>23</v>
      </c>
      <c r="D3502" t="s">
        <v>20</v>
      </c>
      <c r="E3502" t="s">
        <v>12</v>
      </c>
      <c r="F3502" s="2">
        <v>290.52999999999997</v>
      </c>
      <c r="G3502">
        <v>7</v>
      </c>
      <c r="H3502" s="3">
        <v>2.1</v>
      </c>
      <c r="I3502" t="s">
        <v>13</v>
      </c>
      <c r="J3502" s="1">
        <v>48062</v>
      </c>
      <c r="K3502" s="1">
        <f>Table2[[#This Row],[Order_Date]]+Table2[[#This Row],[Delivery_Time_Days]]</f>
        <v>48069</v>
      </c>
      <c r="L3502" t="str">
        <f>IF(Table2[[#This Row],[Customer_Age]]&lt;30,"Young",IF(Table2[[#This Row],[Customer_Age]]&lt;45,"Middle Age","Old"))</f>
        <v>Young</v>
      </c>
      <c r="M3502" s="3">
        <f>IF(Table2[[#This Row],[Delivery_Time_Days]]&gt;=7,Table2[[#This Row],[Customer_Rating]],"")</f>
        <v>2.1</v>
      </c>
      <c r="N3502" s="3" t="str">
        <f>IF(Table2[[#This Row],[Delivery_Time_Days]]&lt;7,Table2[[#This Row],[Customer_Rating]],"")</f>
        <v/>
      </c>
    </row>
    <row r="3503" spans="1:14" x14ac:dyDescent="0.3">
      <c r="A3503">
        <v>3502</v>
      </c>
      <c r="B3503">
        <v>31</v>
      </c>
      <c r="C3503" t="s">
        <v>14</v>
      </c>
      <c r="D3503" t="s">
        <v>22</v>
      </c>
      <c r="E3503" t="s">
        <v>21</v>
      </c>
      <c r="F3503" s="2">
        <v>256.49</v>
      </c>
      <c r="G3503">
        <v>2</v>
      </c>
      <c r="H3503" s="3">
        <v>1.2</v>
      </c>
      <c r="I3503" t="s">
        <v>13</v>
      </c>
      <c r="J3503" s="1">
        <v>48063</v>
      </c>
      <c r="K3503" s="1">
        <f>Table2[[#This Row],[Order_Date]]+Table2[[#This Row],[Delivery_Time_Days]]</f>
        <v>48065</v>
      </c>
      <c r="L3503" t="str">
        <f>IF(Table2[[#This Row],[Customer_Age]]&lt;30,"Young",IF(Table2[[#This Row],[Customer_Age]]&lt;45,"Middle Age","Old"))</f>
        <v>Middle Age</v>
      </c>
      <c r="M3503" s="3" t="str">
        <f>IF(Table2[[#This Row],[Delivery_Time_Days]]&gt;=7,Table2[[#This Row],[Customer_Rating]],"")</f>
        <v/>
      </c>
      <c r="N3503" s="3">
        <f>IF(Table2[[#This Row],[Delivery_Time_Days]]&lt;7,Table2[[#This Row],[Customer_Rating]],"")</f>
        <v>1.2</v>
      </c>
    </row>
    <row r="3504" spans="1:14" x14ac:dyDescent="0.3">
      <c r="A3504">
        <v>3503</v>
      </c>
      <c r="B3504">
        <v>32</v>
      </c>
      <c r="C3504" t="s">
        <v>10</v>
      </c>
      <c r="D3504" t="s">
        <v>25</v>
      </c>
      <c r="E3504" t="s">
        <v>24</v>
      </c>
      <c r="F3504" s="2">
        <v>1034.58</v>
      </c>
      <c r="G3504">
        <v>13</v>
      </c>
      <c r="H3504" s="3">
        <v>2.8</v>
      </c>
      <c r="I3504" t="s">
        <v>13</v>
      </c>
      <c r="J3504" s="1">
        <v>48064</v>
      </c>
      <c r="K3504" s="1">
        <f>Table2[[#This Row],[Order_Date]]+Table2[[#This Row],[Delivery_Time_Days]]</f>
        <v>48077</v>
      </c>
      <c r="L3504" t="str">
        <f>IF(Table2[[#This Row],[Customer_Age]]&lt;30,"Young",IF(Table2[[#This Row],[Customer_Age]]&lt;45,"Middle Age","Old"))</f>
        <v>Middle Age</v>
      </c>
      <c r="M3504" s="3">
        <f>IF(Table2[[#This Row],[Delivery_Time_Days]]&gt;=7,Table2[[#This Row],[Customer_Rating]],"")</f>
        <v>2.8</v>
      </c>
      <c r="N3504" s="3" t="str">
        <f>IF(Table2[[#This Row],[Delivery_Time_Days]]&lt;7,Table2[[#This Row],[Customer_Rating]],"")</f>
        <v/>
      </c>
    </row>
    <row r="3505" spans="1:14" x14ac:dyDescent="0.3">
      <c r="A3505">
        <v>3504</v>
      </c>
      <c r="B3505">
        <v>65</v>
      </c>
      <c r="C3505" t="s">
        <v>14</v>
      </c>
      <c r="D3505" t="s">
        <v>15</v>
      </c>
      <c r="E3505" t="s">
        <v>24</v>
      </c>
      <c r="F3505" s="2">
        <v>900.77</v>
      </c>
      <c r="G3505">
        <v>7</v>
      </c>
      <c r="H3505" s="3">
        <v>4.5</v>
      </c>
      <c r="I3505" t="s">
        <v>17</v>
      </c>
      <c r="J3505" s="1">
        <v>48065</v>
      </c>
      <c r="K3505" s="1">
        <f>Table2[[#This Row],[Order_Date]]+Table2[[#This Row],[Delivery_Time_Days]]</f>
        <v>48072</v>
      </c>
      <c r="L3505" t="str">
        <f>IF(Table2[[#This Row],[Customer_Age]]&lt;30,"Young",IF(Table2[[#This Row],[Customer_Age]]&lt;45,"Middle Age","Old"))</f>
        <v>Old</v>
      </c>
      <c r="M3505" s="3">
        <f>IF(Table2[[#This Row],[Delivery_Time_Days]]&gt;=7,Table2[[#This Row],[Customer_Rating]],"")</f>
        <v>4.5</v>
      </c>
      <c r="N3505" s="3" t="str">
        <f>IF(Table2[[#This Row],[Delivery_Time_Days]]&lt;7,Table2[[#This Row],[Customer_Rating]],"")</f>
        <v/>
      </c>
    </row>
    <row r="3506" spans="1:14" x14ac:dyDescent="0.3">
      <c r="A3506">
        <v>3505</v>
      </c>
      <c r="B3506">
        <v>44</v>
      </c>
      <c r="C3506" t="s">
        <v>10</v>
      </c>
      <c r="D3506" t="s">
        <v>25</v>
      </c>
      <c r="E3506" t="s">
        <v>21</v>
      </c>
      <c r="F3506" s="2">
        <v>431.93</v>
      </c>
      <c r="G3506">
        <v>13</v>
      </c>
      <c r="H3506" s="3">
        <v>4.5999999999999996</v>
      </c>
      <c r="I3506" t="s">
        <v>17</v>
      </c>
      <c r="J3506" s="1">
        <v>48066</v>
      </c>
      <c r="K3506" s="1">
        <f>Table2[[#This Row],[Order_Date]]+Table2[[#This Row],[Delivery_Time_Days]]</f>
        <v>48079</v>
      </c>
      <c r="L3506" t="str">
        <f>IF(Table2[[#This Row],[Customer_Age]]&lt;30,"Young",IF(Table2[[#This Row],[Customer_Age]]&lt;45,"Middle Age","Old"))</f>
        <v>Middle Age</v>
      </c>
      <c r="M3506" s="3">
        <f>IF(Table2[[#This Row],[Delivery_Time_Days]]&gt;=7,Table2[[#This Row],[Customer_Rating]],"")</f>
        <v>4.5999999999999996</v>
      </c>
      <c r="N3506" s="3" t="str">
        <f>IF(Table2[[#This Row],[Delivery_Time_Days]]&lt;7,Table2[[#This Row],[Customer_Rating]],"")</f>
        <v/>
      </c>
    </row>
    <row r="3507" spans="1:14" x14ac:dyDescent="0.3">
      <c r="A3507">
        <v>3506</v>
      </c>
      <c r="B3507">
        <v>38</v>
      </c>
      <c r="C3507" t="s">
        <v>14</v>
      </c>
      <c r="D3507" t="s">
        <v>18</v>
      </c>
      <c r="E3507" t="s">
        <v>24</v>
      </c>
      <c r="F3507" s="2">
        <v>1137.77</v>
      </c>
      <c r="G3507">
        <v>11</v>
      </c>
      <c r="H3507" s="3">
        <v>3.1</v>
      </c>
      <c r="I3507" t="s">
        <v>13</v>
      </c>
      <c r="J3507" s="1">
        <v>48067</v>
      </c>
      <c r="K3507" s="1">
        <f>Table2[[#This Row],[Order_Date]]+Table2[[#This Row],[Delivery_Time_Days]]</f>
        <v>48078</v>
      </c>
      <c r="L3507" t="str">
        <f>IF(Table2[[#This Row],[Customer_Age]]&lt;30,"Young",IF(Table2[[#This Row],[Customer_Age]]&lt;45,"Middle Age","Old"))</f>
        <v>Middle Age</v>
      </c>
      <c r="M3507" s="3">
        <f>IF(Table2[[#This Row],[Delivery_Time_Days]]&gt;=7,Table2[[#This Row],[Customer_Rating]],"")</f>
        <v>3.1</v>
      </c>
      <c r="N3507" s="3" t="str">
        <f>IF(Table2[[#This Row],[Delivery_Time_Days]]&lt;7,Table2[[#This Row],[Customer_Rating]],"")</f>
        <v/>
      </c>
    </row>
    <row r="3508" spans="1:14" x14ac:dyDescent="0.3">
      <c r="A3508">
        <v>3507</v>
      </c>
      <c r="B3508">
        <v>53</v>
      </c>
      <c r="C3508" t="s">
        <v>10</v>
      </c>
      <c r="D3508" t="s">
        <v>15</v>
      </c>
      <c r="E3508" t="s">
        <v>12</v>
      </c>
      <c r="F3508" s="2">
        <v>1322.47</v>
      </c>
      <c r="G3508">
        <v>11</v>
      </c>
      <c r="H3508" s="3">
        <v>1.8</v>
      </c>
      <c r="I3508" t="s">
        <v>13</v>
      </c>
      <c r="J3508" s="1">
        <v>48068</v>
      </c>
      <c r="K3508" s="1">
        <f>Table2[[#This Row],[Order_Date]]+Table2[[#This Row],[Delivery_Time_Days]]</f>
        <v>48079</v>
      </c>
      <c r="L3508" t="str">
        <f>IF(Table2[[#This Row],[Customer_Age]]&lt;30,"Young",IF(Table2[[#This Row],[Customer_Age]]&lt;45,"Middle Age","Old"))</f>
        <v>Old</v>
      </c>
      <c r="M3508" s="3">
        <f>IF(Table2[[#This Row],[Delivery_Time_Days]]&gt;=7,Table2[[#This Row],[Customer_Rating]],"")</f>
        <v>1.8</v>
      </c>
      <c r="N3508" s="3" t="str">
        <f>IF(Table2[[#This Row],[Delivery_Time_Days]]&lt;7,Table2[[#This Row],[Customer_Rating]],"")</f>
        <v/>
      </c>
    </row>
    <row r="3509" spans="1:14" x14ac:dyDescent="0.3">
      <c r="A3509">
        <v>3508</v>
      </c>
      <c r="B3509">
        <v>68</v>
      </c>
      <c r="C3509" t="s">
        <v>14</v>
      </c>
      <c r="D3509" t="s">
        <v>25</v>
      </c>
      <c r="E3509" t="s">
        <v>21</v>
      </c>
      <c r="F3509" s="2">
        <v>348.77</v>
      </c>
      <c r="G3509">
        <v>2</v>
      </c>
      <c r="H3509" s="3">
        <v>3</v>
      </c>
      <c r="I3509" t="s">
        <v>17</v>
      </c>
      <c r="J3509" s="1">
        <v>48069</v>
      </c>
      <c r="K3509" s="1">
        <f>Table2[[#This Row],[Order_Date]]+Table2[[#This Row],[Delivery_Time_Days]]</f>
        <v>48071</v>
      </c>
      <c r="L3509" t="str">
        <f>IF(Table2[[#This Row],[Customer_Age]]&lt;30,"Young",IF(Table2[[#This Row],[Customer_Age]]&lt;45,"Middle Age","Old"))</f>
        <v>Old</v>
      </c>
      <c r="M3509" s="3" t="str">
        <f>IF(Table2[[#This Row],[Delivery_Time_Days]]&gt;=7,Table2[[#This Row],[Customer_Rating]],"")</f>
        <v/>
      </c>
      <c r="N3509" s="3">
        <f>IF(Table2[[#This Row],[Delivery_Time_Days]]&lt;7,Table2[[#This Row],[Customer_Rating]],"")</f>
        <v>3</v>
      </c>
    </row>
    <row r="3510" spans="1:14" x14ac:dyDescent="0.3">
      <c r="A3510">
        <v>3509</v>
      </c>
      <c r="B3510">
        <v>44</v>
      </c>
      <c r="C3510" t="s">
        <v>14</v>
      </c>
      <c r="D3510" t="s">
        <v>11</v>
      </c>
      <c r="E3510" t="s">
        <v>16</v>
      </c>
      <c r="F3510" s="2">
        <v>763.33</v>
      </c>
      <c r="G3510">
        <v>9</v>
      </c>
      <c r="H3510" s="3">
        <v>1.8</v>
      </c>
      <c r="I3510" t="s">
        <v>17</v>
      </c>
      <c r="J3510" s="1">
        <v>48070</v>
      </c>
      <c r="K3510" s="1">
        <f>Table2[[#This Row],[Order_Date]]+Table2[[#This Row],[Delivery_Time_Days]]</f>
        <v>48079</v>
      </c>
      <c r="L3510" t="str">
        <f>IF(Table2[[#This Row],[Customer_Age]]&lt;30,"Young",IF(Table2[[#This Row],[Customer_Age]]&lt;45,"Middle Age","Old"))</f>
        <v>Middle Age</v>
      </c>
      <c r="M3510" s="3">
        <f>IF(Table2[[#This Row],[Delivery_Time_Days]]&gt;=7,Table2[[#This Row],[Customer_Rating]],"")</f>
        <v>1.8</v>
      </c>
      <c r="N3510" s="3" t="str">
        <f>IF(Table2[[#This Row],[Delivery_Time_Days]]&lt;7,Table2[[#This Row],[Customer_Rating]],"")</f>
        <v/>
      </c>
    </row>
    <row r="3511" spans="1:14" x14ac:dyDescent="0.3">
      <c r="A3511">
        <v>3510</v>
      </c>
      <c r="B3511">
        <v>55</v>
      </c>
      <c r="C3511" t="s">
        <v>23</v>
      </c>
      <c r="D3511" t="s">
        <v>25</v>
      </c>
      <c r="E3511" t="s">
        <v>21</v>
      </c>
      <c r="F3511" s="2">
        <v>397.7</v>
      </c>
      <c r="G3511">
        <v>14</v>
      </c>
      <c r="H3511" s="3">
        <v>4.3</v>
      </c>
      <c r="I3511" t="s">
        <v>13</v>
      </c>
      <c r="J3511" s="1">
        <v>48071</v>
      </c>
      <c r="K3511" s="1">
        <f>Table2[[#This Row],[Order_Date]]+Table2[[#This Row],[Delivery_Time_Days]]</f>
        <v>48085</v>
      </c>
      <c r="L3511" t="str">
        <f>IF(Table2[[#This Row],[Customer_Age]]&lt;30,"Young",IF(Table2[[#This Row],[Customer_Age]]&lt;45,"Middle Age","Old"))</f>
        <v>Old</v>
      </c>
      <c r="M3511" s="3">
        <f>IF(Table2[[#This Row],[Delivery_Time_Days]]&gt;=7,Table2[[#This Row],[Customer_Rating]],"")</f>
        <v>4.3</v>
      </c>
      <c r="N3511" s="3" t="str">
        <f>IF(Table2[[#This Row],[Delivery_Time_Days]]&lt;7,Table2[[#This Row],[Customer_Rating]],"")</f>
        <v/>
      </c>
    </row>
    <row r="3512" spans="1:14" x14ac:dyDescent="0.3">
      <c r="A3512">
        <v>3511</v>
      </c>
      <c r="B3512">
        <v>20</v>
      </c>
      <c r="C3512" t="s">
        <v>23</v>
      </c>
      <c r="D3512" t="s">
        <v>11</v>
      </c>
      <c r="E3512" t="s">
        <v>21</v>
      </c>
      <c r="F3512" s="2">
        <v>484.16</v>
      </c>
      <c r="G3512">
        <v>10</v>
      </c>
      <c r="H3512" s="3">
        <v>4.3</v>
      </c>
      <c r="I3512" t="s">
        <v>17</v>
      </c>
      <c r="J3512" s="1">
        <v>48072</v>
      </c>
      <c r="K3512" s="1">
        <f>Table2[[#This Row],[Order_Date]]+Table2[[#This Row],[Delivery_Time_Days]]</f>
        <v>48082</v>
      </c>
      <c r="L3512" t="str">
        <f>IF(Table2[[#This Row],[Customer_Age]]&lt;30,"Young",IF(Table2[[#This Row],[Customer_Age]]&lt;45,"Middle Age","Old"))</f>
        <v>Young</v>
      </c>
      <c r="M3512" s="3">
        <f>IF(Table2[[#This Row],[Delivery_Time_Days]]&gt;=7,Table2[[#This Row],[Customer_Rating]],"")</f>
        <v>4.3</v>
      </c>
      <c r="N3512" s="3" t="str">
        <f>IF(Table2[[#This Row],[Delivery_Time_Days]]&lt;7,Table2[[#This Row],[Customer_Rating]],"")</f>
        <v/>
      </c>
    </row>
    <row r="3513" spans="1:14" x14ac:dyDescent="0.3">
      <c r="A3513">
        <v>3512</v>
      </c>
      <c r="B3513">
        <v>61</v>
      </c>
      <c r="C3513" t="s">
        <v>14</v>
      </c>
      <c r="D3513" t="s">
        <v>20</v>
      </c>
      <c r="E3513" t="s">
        <v>19</v>
      </c>
      <c r="F3513" s="2">
        <v>1134.3599999999999</v>
      </c>
      <c r="G3513">
        <v>4</v>
      </c>
      <c r="H3513" s="3">
        <v>1.1000000000000001</v>
      </c>
      <c r="I3513" t="s">
        <v>17</v>
      </c>
      <c r="J3513" s="1">
        <v>48073</v>
      </c>
      <c r="K3513" s="1">
        <f>Table2[[#This Row],[Order_Date]]+Table2[[#This Row],[Delivery_Time_Days]]</f>
        <v>48077</v>
      </c>
      <c r="L3513" t="str">
        <f>IF(Table2[[#This Row],[Customer_Age]]&lt;30,"Young",IF(Table2[[#This Row],[Customer_Age]]&lt;45,"Middle Age","Old"))</f>
        <v>Old</v>
      </c>
      <c r="M3513" s="3" t="str">
        <f>IF(Table2[[#This Row],[Delivery_Time_Days]]&gt;=7,Table2[[#This Row],[Customer_Rating]],"")</f>
        <v/>
      </c>
      <c r="N3513" s="3">
        <f>IF(Table2[[#This Row],[Delivery_Time_Days]]&lt;7,Table2[[#This Row],[Customer_Rating]],"")</f>
        <v>1.1000000000000001</v>
      </c>
    </row>
    <row r="3514" spans="1:14" x14ac:dyDescent="0.3">
      <c r="A3514">
        <v>3513</v>
      </c>
      <c r="B3514">
        <v>59</v>
      </c>
      <c r="C3514" t="s">
        <v>23</v>
      </c>
      <c r="D3514" t="s">
        <v>20</v>
      </c>
      <c r="E3514" t="s">
        <v>12</v>
      </c>
      <c r="F3514" s="2">
        <v>195.98</v>
      </c>
      <c r="G3514">
        <v>8</v>
      </c>
      <c r="H3514" s="3">
        <v>1.9</v>
      </c>
      <c r="I3514" t="s">
        <v>13</v>
      </c>
      <c r="J3514" s="1">
        <v>48074</v>
      </c>
      <c r="K3514" s="1">
        <f>Table2[[#This Row],[Order_Date]]+Table2[[#This Row],[Delivery_Time_Days]]</f>
        <v>48082</v>
      </c>
      <c r="L3514" t="str">
        <f>IF(Table2[[#This Row],[Customer_Age]]&lt;30,"Young",IF(Table2[[#This Row],[Customer_Age]]&lt;45,"Middle Age","Old"))</f>
        <v>Old</v>
      </c>
      <c r="M3514" s="3">
        <f>IF(Table2[[#This Row],[Delivery_Time_Days]]&gt;=7,Table2[[#This Row],[Customer_Rating]],"")</f>
        <v>1.9</v>
      </c>
      <c r="N3514" s="3" t="str">
        <f>IF(Table2[[#This Row],[Delivery_Time_Days]]&lt;7,Table2[[#This Row],[Customer_Rating]],"")</f>
        <v/>
      </c>
    </row>
    <row r="3515" spans="1:14" x14ac:dyDescent="0.3">
      <c r="A3515">
        <v>3514</v>
      </c>
      <c r="B3515">
        <v>39</v>
      </c>
      <c r="C3515" t="s">
        <v>14</v>
      </c>
      <c r="D3515" t="s">
        <v>22</v>
      </c>
      <c r="E3515" t="s">
        <v>21</v>
      </c>
      <c r="F3515" s="2">
        <v>1043.6199999999999</v>
      </c>
      <c r="G3515">
        <v>11</v>
      </c>
      <c r="H3515" s="3">
        <v>1.6</v>
      </c>
      <c r="I3515" t="s">
        <v>17</v>
      </c>
      <c r="J3515" s="1">
        <v>48075</v>
      </c>
      <c r="K3515" s="1">
        <f>Table2[[#This Row],[Order_Date]]+Table2[[#This Row],[Delivery_Time_Days]]</f>
        <v>48086</v>
      </c>
      <c r="L3515" t="str">
        <f>IF(Table2[[#This Row],[Customer_Age]]&lt;30,"Young",IF(Table2[[#This Row],[Customer_Age]]&lt;45,"Middle Age","Old"))</f>
        <v>Middle Age</v>
      </c>
      <c r="M3515" s="3">
        <f>IF(Table2[[#This Row],[Delivery_Time_Days]]&gt;=7,Table2[[#This Row],[Customer_Rating]],"")</f>
        <v>1.6</v>
      </c>
      <c r="N3515" s="3" t="str">
        <f>IF(Table2[[#This Row],[Delivery_Time_Days]]&lt;7,Table2[[#This Row],[Customer_Rating]],"")</f>
        <v/>
      </c>
    </row>
    <row r="3516" spans="1:14" x14ac:dyDescent="0.3">
      <c r="A3516">
        <v>3515</v>
      </c>
      <c r="B3516">
        <v>34</v>
      </c>
      <c r="C3516" t="s">
        <v>10</v>
      </c>
      <c r="D3516" t="s">
        <v>25</v>
      </c>
      <c r="E3516" t="s">
        <v>16</v>
      </c>
      <c r="F3516" s="2">
        <v>1206.0899999999999</v>
      </c>
      <c r="G3516">
        <v>10</v>
      </c>
      <c r="H3516" s="3">
        <v>3.2</v>
      </c>
      <c r="I3516" t="s">
        <v>17</v>
      </c>
      <c r="J3516" s="1">
        <v>48076</v>
      </c>
      <c r="K3516" s="1">
        <f>Table2[[#This Row],[Order_Date]]+Table2[[#This Row],[Delivery_Time_Days]]</f>
        <v>48086</v>
      </c>
      <c r="L3516" t="str">
        <f>IF(Table2[[#This Row],[Customer_Age]]&lt;30,"Young",IF(Table2[[#This Row],[Customer_Age]]&lt;45,"Middle Age","Old"))</f>
        <v>Middle Age</v>
      </c>
      <c r="M3516" s="3">
        <f>IF(Table2[[#This Row],[Delivery_Time_Days]]&gt;=7,Table2[[#This Row],[Customer_Rating]],"")</f>
        <v>3.2</v>
      </c>
      <c r="N3516" s="3" t="str">
        <f>IF(Table2[[#This Row],[Delivery_Time_Days]]&lt;7,Table2[[#This Row],[Customer_Rating]],"")</f>
        <v/>
      </c>
    </row>
    <row r="3517" spans="1:14" x14ac:dyDescent="0.3">
      <c r="A3517">
        <v>3516</v>
      </c>
      <c r="B3517">
        <v>32</v>
      </c>
      <c r="C3517" t="s">
        <v>10</v>
      </c>
      <c r="D3517" t="s">
        <v>18</v>
      </c>
      <c r="E3517" t="s">
        <v>16</v>
      </c>
      <c r="F3517" s="2">
        <v>173.47</v>
      </c>
      <c r="G3517">
        <v>13</v>
      </c>
      <c r="H3517" s="3">
        <v>2.6</v>
      </c>
      <c r="I3517" t="s">
        <v>13</v>
      </c>
      <c r="J3517" s="1">
        <v>48077</v>
      </c>
      <c r="K3517" s="1">
        <f>Table2[[#This Row],[Order_Date]]+Table2[[#This Row],[Delivery_Time_Days]]</f>
        <v>48090</v>
      </c>
      <c r="L3517" t="str">
        <f>IF(Table2[[#This Row],[Customer_Age]]&lt;30,"Young",IF(Table2[[#This Row],[Customer_Age]]&lt;45,"Middle Age","Old"))</f>
        <v>Middle Age</v>
      </c>
      <c r="M3517" s="3">
        <f>IF(Table2[[#This Row],[Delivery_Time_Days]]&gt;=7,Table2[[#This Row],[Customer_Rating]],"")</f>
        <v>2.6</v>
      </c>
      <c r="N3517" s="3" t="str">
        <f>IF(Table2[[#This Row],[Delivery_Time_Days]]&lt;7,Table2[[#This Row],[Customer_Rating]],"")</f>
        <v/>
      </c>
    </row>
    <row r="3518" spans="1:14" x14ac:dyDescent="0.3">
      <c r="A3518">
        <v>3517</v>
      </c>
      <c r="B3518">
        <v>58</v>
      </c>
      <c r="C3518" t="s">
        <v>14</v>
      </c>
      <c r="D3518" t="s">
        <v>11</v>
      </c>
      <c r="E3518" t="s">
        <v>19</v>
      </c>
      <c r="F3518" s="2">
        <v>1328.17</v>
      </c>
      <c r="G3518">
        <v>1</v>
      </c>
      <c r="H3518" s="3">
        <v>4.4000000000000004</v>
      </c>
      <c r="I3518" t="s">
        <v>13</v>
      </c>
      <c r="J3518" s="1">
        <v>48078</v>
      </c>
      <c r="K3518" s="1">
        <f>Table2[[#This Row],[Order_Date]]+Table2[[#This Row],[Delivery_Time_Days]]</f>
        <v>48079</v>
      </c>
      <c r="L3518" t="str">
        <f>IF(Table2[[#This Row],[Customer_Age]]&lt;30,"Young",IF(Table2[[#This Row],[Customer_Age]]&lt;45,"Middle Age","Old"))</f>
        <v>Old</v>
      </c>
      <c r="M3518" s="3" t="str">
        <f>IF(Table2[[#This Row],[Delivery_Time_Days]]&gt;=7,Table2[[#This Row],[Customer_Rating]],"")</f>
        <v/>
      </c>
      <c r="N3518" s="3">
        <f>IF(Table2[[#This Row],[Delivery_Time_Days]]&lt;7,Table2[[#This Row],[Customer_Rating]],"")</f>
        <v>4.4000000000000004</v>
      </c>
    </row>
    <row r="3519" spans="1:14" x14ac:dyDescent="0.3">
      <c r="A3519">
        <v>3518</v>
      </c>
      <c r="B3519">
        <v>52</v>
      </c>
      <c r="C3519" t="s">
        <v>23</v>
      </c>
      <c r="D3519" t="s">
        <v>20</v>
      </c>
      <c r="E3519" t="s">
        <v>16</v>
      </c>
      <c r="F3519" s="2">
        <v>879.03</v>
      </c>
      <c r="G3519">
        <v>8</v>
      </c>
      <c r="H3519" s="3">
        <v>3.5</v>
      </c>
      <c r="I3519" t="s">
        <v>17</v>
      </c>
      <c r="J3519" s="1">
        <v>48079</v>
      </c>
      <c r="K3519" s="1">
        <f>Table2[[#This Row],[Order_Date]]+Table2[[#This Row],[Delivery_Time_Days]]</f>
        <v>48087</v>
      </c>
      <c r="L3519" t="str">
        <f>IF(Table2[[#This Row],[Customer_Age]]&lt;30,"Young",IF(Table2[[#This Row],[Customer_Age]]&lt;45,"Middle Age","Old"))</f>
        <v>Old</v>
      </c>
      <c r="M3519" s="3">
        <f>IF(Table2[[#This Row],[Delivery_Time_Days]]&gt;=7,Table2[[#This Row],[Customer_Rating]],"")</f>
        <v>3.5</v>
      </c>
      <c r="N3519" s="3" t="str">
        <f>IF(Table2[[#This Row],[Delivery_Time_Days]]&lt;7,Table2[[#This Row],[Customer_Rating]],"")</f>
        <v/>
      </c>
    </row>
    <row r="3520" spans="1:14" x14ac:dyDescent="0.3">
      <c r="A3520">
        <v>3519</v>
      </c>
      <c r="B3520">
        <v>46</v>
      </c>
      <c r="C3520" t="s">
        <v>14</v>
      </c>
      <c r="D3520" t="s">
        <v>20</v>
      </c>
      <c r="E3520" t="s">
        <v>16</v>
      </c>
      <c r="F3520" s="2">
        <v>219.96</v>
      </c>
      <c r="G3520">
        <v>11</v>
      </c>
      <c r="H3520" s="3">
        <v>4.7</v>
      </c>
      <c r="I3520" t="s">
        <v>17</v>
      </c>
      <c r="J3520" s="1">
        <v>48080</v>
      </c>
      <c r="K3520" s="1">
        <f>Table2[[#This Row],[Order_Date]]+Table2[[#This Row],[Delivery_Time_Days]]</f>
        <v>48091</v>
      </c>
      <c r="L3520" t="str">
        <f>IF(Table2[[#This Row],[Customer_Age]]&lt;30,"Young",IF(Table2[[#This Row],[Customer_Age]]&lt;45,"Middle Age","Old"))</f>
        <v>Old</v>
      </c>
      <c r="M3520" s="3">
        <f>IF(Table2[[#This Row],[Delivery_Time_Days]]&gt;=7,Table2[[#This Row],[Customer_Rating]],"")</f>
        <v>4.7</v>
      </c>
      <c r="N3520" s="3" t="str">
        <f>IF(Table2[[#This Row],[Delivery_Time_Days]]&lt;7,Table2[[#This Row],[Customer_Rating]],"")</f>
        <v/>
      </c>
    </row>
    <row r="3521" spans="1:14" x14ac:dyDescent="0.3">
      <c r="A3521">
        <v>3520</v>
      </c>
      <c r="B3521">
        <v>66</v>
      </c>
      <c r="C3521" t="s">
        <v>23</v>
      </c>
      <c r="D3521" t="s">
        <v>18</v>
      </c>
      <c r="E3521" t="s">
        <v>12</v>
      </c>
      <c r="F3521" s="2">
        <v>310.56</v>
      </c>
      <c r="G3521">
        <v>6</v>
      </c>
      <c r="H3521" s="3">
        <v>3</v>
      </c>
      <c r="I3521" t="s">
        <v>13</v>
      </c>
      <c r="J3521" s="1">
        <v>48081</v>
      </c>
      <c r="K3521" s="1">
        <f>Table2[[#This Row],[Order_Date]]+Table2[[#This Row],[Delivery_Time_Days]]</f>
        <v>48087</v>
      </c>
      <c r="L3521" t="str">
        <f>IF(Table2[[#This Row],[Customer_Age]]&lt;30,"Young",IF(Table2[[#This Row],[Customer_Age]]&lt;45,"Middle Age","Old"))</f>
        <v>Old</v>
      </c>
      <c r="M3521" s="3" t="str">
        <f>IF(Table2[[#This Row],[Delivery_Time_Days]]&gt;=7,Table2[[#This Row],[Customer_Rating]],"")</f>
        <v/>
      </c>
      <c r="N3521" s="3">
        <f>IF(Table2[[#This Row],[Delivery_Time_Days]]&lt;7,Table2[[#This Row],[Customer_Rating]],"")</f>
        <v>3</v>
      </c>
    </row>
    <row r="3522" spans="1:14" x14ac:dyDescent="0.3">
      <c r="A3522">
        <v>3521</v>
      </c>
      <c r="B3522">
        <v>20</v>
      </c>
      <c r="C3522" t="s">
        <v>23</v>
      </c>
      <c r="D3522" t="s">
        <v>25</v>
      </c>
      <c r="E3522" t="s">
        <v>24</v>
      </c>
      <c r="F3522" s="2">
        <v>342.54</v>
      </c>
      <c r="G3522">
        <v>2</v>
      </c>
      <c r="H3522" s="3">
        <v>1.7</v>
      </c>
      <c r="I3522" t="s">
        <v>13</v>
      </c>
      <c r="J3522" s="1">
        <v>48082</v>
      </c>
      <c r="K3522" s="1">
        <f>Table2[[#This Row],[Order_Date]]+Table2[[#This Row],[Delivery_Time_Days]]</f>
        <v>48084</v>
      </c>
      <c r="L3522" t="str">
        <f>IF(Table2[[#This Row],[Customer_Age]]&lt;30,"Young",IF(Table2[[#This Row],[Customer_Age]]&lt;45,"Middle Age","Old"))</f>
        <v>Young</v>
      </c>
      <c r="M3522" s="3" t="str">
        <f>IF(Table2[[#This Row],[Delivery_Time_Days]]&gt;=7,Table2[[#This Row],[Customer_Rating]],"")</f>
        <v/>
      </c>
      <c r="N3522" s="3">
        <f>IF(Table2[[#This Row],[Delivery_Time_Days]]&lt;7,Table2[[#This Row],[Customer_Rating]],"")</f>
        <v>1.7</v>
      </c>
    </row>
    <row r="3523" spans="1:14" x14ac:dyDescent="0.3">
      <c r="A3523">
        <v>3522</v>
      </c>
      <c r="B3523">
        <v>44</v>
      </c>
      <c r="C3523" t="s">
        <v>23</v>
      </c>
      <c r="D3523" t="s">
        <v>20</v>
      </c>
      <c r="E3523" t="s">
        <v>19</v>
      </c>
      <c r="F3523" s="2">
        <v>621.23</v>
      </c>
      <c r="G3523">
        <v>8</v>
      </c>
      <c r="H3523" s="3">
        <v>1.5</v>
      </c>
      <c r="I3523" t="s">
        <v>13</v>
      </c>
      <c r="J3523" s="1">
        <v>48083</v>
      </c>
      <c r="K3523" s="1">
        <f>Table2[[#This Row],[Order_Date]]+Table2[[#This Row],[Delivery_Time_Days]]</f>
        <v>48091</v>
      </c>
      <c r="L3523" t="str">
        <f>IF(Table2[[#This Row],[Customer_Age]]&lt;30,"Young",IF(Table2[[#This Row],[Customer_Age]]&lt;45,"Middle Age","Old"))</f>
        <v>Middle Age</v>
      </c>
      <c r="M3523" s="3">
        <f>IF(Table2[[#This Row],[Delivery_Time_Days]]&gt;=7,Table2[[#This Row],[Customer_Rating]],"")</f>
        <v>1.5</v>
      </c>
      <c r="N3523" s="3" t="str">
        <f>IF(Table2[[#This Row],[Delivery_Time_Days]]&lt;7,Table2[[#This Row],[Customer_Rating]],"")</f>
        <v/>
      </c>
    </row>
    <row r="3524" spans="1:14" x14ac:dyDescent="0.3">
      <c r="A3524">
        <v>3523</v>
      </c>
      <c r="B3524">
        <v>61</v>
      </c>
      <c r="C3524" t="s">
        <v>23</v>
      </c>
      <c r="D3524" t="s">
        <v>22</v>
      </c>
      <c r="E3524" t="s">
        <v>19</v>
      </c>
      <c r="F3524" s="2">
        <v>1261.19</v>
      </c>
      <c r="G3524">
        <v>3</v>
      </c>
      <c r="H3524" s="3">
        <v>2.6</v>
      </c>
      <c r="I3524" t="s">
        <v>13</v>
      </c>
      <c r="J3524" s="1">
        <v>48084</v>
      </c>
      <c r="K3524" s="1">
        <f>Table2[[#This Row],[Order_Date]]+Table2[[#This Row],[Delivery_Time_Days]]</f>
        <v>48087</v>
      </c>
      <c r="L3524" t="str">
        <f>IF(Table2[[#This Row],[Customer_Age]]&lt;30,"Young",IF(Table2[[#This Row],[Customer_Age]]&lt;45,"Middle Age","Old"))</f>
        <v>Old</v>
      </c>
      <c r="M3524" s="3" t="str">
        <f>IF(Table2[[#This Row],[Delivery_Time_Days]]&gt;=7,Table2[[#This Row],[Customer_Rating]],"")</f>
        <v/>
      </c>
      <c r="N3524" s="3">
        <f>IF(Table2[[#This Row],[Delivery_Time_Days]]&lt;7,Table2[[#This Row],[Customer_Rating]],"")</f>
        <v>2.6</v>
      </c>
    </row>
    <row r="3525" spans="1:14" x14ac:dyDescent="0.3">
      <c r="A3525">
        <v>3524</v>
      </c>
      <c r="B3525">
        <v>67</v>
      </c>
      <c r="C3525" t="s">
        <v>14</v>
      </c>
      <c r="D3525" t="s">
        <v>18</v>
      </c>
      <c r="E3525" t="s">
        <v>12</v>
      </c>
      <c r="F3525" s="2">
        <v>450.62</v>
      </c>
      <c r="G3525">
        <v>9</v>
      </c>
      <c r="H3525" s="3">
        <v>2</v>
      </c>
      <c r="I3525" t="s">
        <v>13</v>
      </c>
      <c r="J3525" s="1">
        <v>48085</v>
      </c>
      <c r="K3525" s="1">
        <f>Table2[[#This Row],[Order_Date]]+Table2[[#This Row],[Delivery_Time_Days]]</f>
        <v>48094</v>
      </c>
      <c r="L3525" t="str">
        <f>IF(Table2[[#This Row],[Customer_Age]]&lt;30,"Young",IF(Table2[[#This Row],[Customer_Age]]&lt;45,"Middle Age","Old"))</f>
        <v>Old</v>
      </c>
      <c r="M3525" s="3">
        <f>IF(Table2[[#This Row],[Delivery_Time_Days]]&gt;=7,Table2[[#This Row],[Customer_Rating]],"")</f>
        <v>2</v>
      </c>
      <c r="N3525" s="3" t="str">
        <f>IF(Table2[[#This Row],[Delivery_Time_Days]]&lt;7,Table2[[#This Row],[Customer_Rating]],"")</f>
        <v/>
      </c>
    </row>
    <row r="3526" spans="1:14" x14ac:dyDescent="0.3">
      <c r="A3526">
        <v>3525</v>
      </c>
      <c r="B3526">
        <v>30</v>
      </c>
      <c r="C3526" t="s">
        <v>10</v>
      </c>
      <c r="D3526" t="s">
        <v>18</v>
      </c>
      <c r="E3526" t="s">
        <v>24</v>
      </c>
      <c r="F3526" s="2">
        <v>678.74</v>
      </c>
      <c r="G3526">
        <v>1</v>
      </c>
      <c r="H3526" s="3">
        <v>1.7</v>
      </c>
      <c r="I3526" t="s">
        <v>17</v>
      </c>
      <c r="J3526" s="1">
        <v>48086</v>
      </c>
      <c r="K3526" s="1">
        <f>Table2[[#This Row],[Order_Date]]+Table2[[#This Row],[Delivery_Time_Days]]</f>
        <v>48087</v>
      </c>
      <c r="L3526" t="str">
        <f>IF(Table2[[#This Row],[Customer_Age]]&lt;30,"Young",IF(Table2[[#This Row],[Customer_Age]]&lt;45,"Middle Age","Old"))</f>
        <v>Middle Age</v>
      </c>
      <c r="M3526" s="3" t="str">
        <f>IF(Table2[[#This Row],[Delivery_Time_Days]]&gt;=7,Table2[[#This Row],[Customer_Rating]],"")</f>
        <v/>
      </c>
      <c r="N3526" s="3">
        <f>IF(Table2[[#This Row],[Delivery_Time_Days]]&lt;7,Table2[[#This Row],[Customer_Rating]],"")</f>
        <v>1.7</v>
      </c>
    </row>
    <row r="3527" spans="1:14" x14ac:dyDescent="0.3">
      <c r="A3527">
        <v>3526</v>
      </c>
      <c r="B3527">
        <v>35</v>
      </c>
      <c r="C3527" t="s">
        <v>10</v>
      </c>
      <c r="D3527" t="s">
        <v>18</v>
      </c>
      <c r="E3527" t="s">
        <v>24</v>
      </c>
      <c r="F3527" s="2">
        <v>1226.5</v>
      </c>
      <c r="G3527">
        <v>14</v>
      </c>
      <c r="H3527" s="3">
        <v>2.9</v>
      </c>
      <c r="I3527" t="s">
        <v>13</v>
      </c>
      <c r="J3527" s="1">
        <v>48087</v>
      </c>
      <c r="K3527" s="1">
        <f>Table2[[#This Row],[Order_Date]]+Table2[[#This Row],[Delivery_Time_Days]]</f>
        <v>48101</v>
      </c>
      <c r="L3527" t="str">
        <f>IF(Table2[[#This Row],[Customer_Age]]&lt;30,"Young",IF(Table2[[#This Row],[Customer_Age]]&lt;45,"Middle Age","Old"))</f>
        <v>Middle Age</v>
      </c>
      <c r="M3527" s="3">
        <f>IF(Table2[[#This Row],[Delivery_Time_Days]]&gt;=7,Table2[[#This Row],[Customer_Rating]],"")</f>
        <v>2.9</v>
      </c>
      <c r="N3527" s="3" t="str">
        <f>IF(Table2[[#This Row],[Delivery_Time_Days]]&lt;7,Table2[[#This Row],[Customer_Rating]],"")</f>
        <v/>
      </c>
    </row>
    <row r="3528" spans="1:14" x14ac:dyDescent="0.3">
      <c r="A3528">
        <v>3527</v>
      </c>
      <c r="B3528">
        <v>66</v>
      </c>
      <c r="C3528" t="s">
        <v>14</v>
      </c>
      <c r="D3528" t="s">
        <v>11</v>
      </c>
      <c r="E3528" t="s">
        <v>24</v>
      </c>
      <c r="F3528" s="2">
        <v>1197</v>
      </c>
      <c r="G3528">
        <v>4</v>
      </c>
      <c r="H3528" s="3">
        <v>2.8</v>
      </c>
      <c r="I3528" t="s">
        <v>17</v>
      </c>
      <c r="J3528" s="1">
        <v>48088</v>
      </c>
      <c r="K3528" s="1">
        <f>Table2[[#This Row],[Order_Date]]+Table2[[#This Row],[Delivery_Time_Days]]</f>
        <v>48092</v>
      </c>
      <c r="L3528" t="str">
        <f>IF(Table2[[#This Row],[Customer_Age]]&lt;30,"Young",IF(Table2[[#This Row],[Customer_Age]]&lt;45,"Middle Age","Old"))</f>
        <v>Old</v>
      </c>
      <c r="M3528" s="3" t="str">
        <f>IF(Table2[[#This Row],[Delivery_Time_Days]]&gt;=7,Table2[[#This Row],[Customer_Rating]],"")</f>
        <v/>
      </c>
      <c r="N3528" s="3">
        <f>IF(Table2[[#This Row],[Delivery_Time_Days]]&lt;7,Table2[[#This Row],[Customer_Rating]],"")</f>
        <v>2.8</v>
      </c>
    </row>
    <row r="3529" spans="1:14" x14ac:dyDescent="0.3">
      <c r="A3529">
        <v>3528</v>
      </c>
      <c r="B3529">
        <v>64</v>
      </c>
      <c r="C3529" t="s">
        <v>14</v>
      </c>
      <c r="D3529" t="s">
        <v>11</v>
      </c>
      <c r="E3529" t="s">
        <v>21</v>
      </c>
      <c r="F3529" s="2">
        <v>1088.8499999999999</v>
      </c>
      <c r="G3529">
        <v>4</v>
      </c>
      <c r="H3529" s="3">
        <v>3.8</v>
      </c>
      <c r="I3529" t="s">
        <v>17</v>
      </c>
      <c r="J3529" s="1">
        <v>48089</v>
      </c>
      <c r="K3529" s="1">
        <f>Table2[[#This Row],[Order_Date]]+Table2[[#This Row],[Delivery_Time_Days]]</f>
        <v>48093</v>
      </c>
      <c r="L3529" t="str">
        <f>IF(Table2[[#This Row],[Customer_Age]]&lt;30,"Young",IF(Table2[[#This Row],[Customer_Age]]&lt;45,"Middle Age","Old"))</f>
        <v>Old</v>
      </c>
      <c r="M3529" s="3" t="str">
        <f>IF(Table2[[#This Row],[Delivery_Time_Days]]&gt;=7,Table2[[#This Row],[Customer_Rating]],"")</f>
        <v/>
      </c>
      <c r="N3529" s="3">
        <f>IF(Table2[[#This Row],[Delivery_Time_Days]]&lt;7,Table2[[#This Row],[Customer_Rating]],"")</f>
        <v>3.8</v>
      </c>
    </row>
    <row r="3530" spans="1:14" x14ac:dyDescent="0.3">
      <c r="A3530">
        <v>3529</v>
      </c>
      <c r="B3530">
        <v>59</v>
      </c>
      <c r="C3530" t="s">
        <v>14</v>
      </c>
      <c r="D3530" t="s">
        <v>20</v>
      </c>
      <c r="E3530" t="s">
        <v>12</v>
      </c>
      <c r="F3530" s="2">
        <v>391.62</v>
      </c>
      <c r="G3530">
        <v>13</v>
      </c>
      <c r="H3530" s="3">
        <v>4.2</v>
      </c>
      <c r="I3530" t="s">
        <v>17</v>
      </c>
      <c r="J3530" s="1">
        <v>48090</v>
      </c>
      <c r="K3530" s="1">
        <f>Table2[[#This Row],[Order_Date]]+Table2[[#This Row],[Delivery_Time_Days]]</f>
        <v>48103</v>
      </c>
      <c r="L3530" t="str">
        <f>IF(Table2[[#This Row],[Customer_Age]]&lt;30,"Young",IF(Table2[[#This Row],[Customer_Age]]&lt;45,"Middle Age","Old"))</f>
        <v>Old</v>
      </c>
      <c r="M3530" s="3">
        <f>IF(Table2[[#This Row],[Delivery_Time_Days]]&gt;=7,Table2[[#This Row],[Customer_Rating]],"")</f>
        <v>4.2</v>
      </c>
      <c r="N3530" s="3" t="str">
        <f>IF(Table2[[#This Row],[Delivery_Time_Days]]&lt;7,Table2[[#This Row],[Customer_Rating]],"")</f>
        <v/>
      </c>
    </row>
    <row r="3531" spans="1:14" x14ac:dyDescent="0.3">
      <c r="A3531">
        <v>3530</v>
      </c>
      <c r="B3531">
        <v>60</v>
      </c>
      <c r="C3531" t="s">
        <v>23</v>
      </c>
      <c r="D3531" t="s">
        <v>11</v>
      </c>
      <c r="E3531" t="s">
        <v>19</v>
      </c>
      <c r="F3531" s="2">
        <v>1272.03</v>
      </c>
      <c r="G3531">
        <v>3</v>
      </c>
      <c r="H3531" s="3">
        <v>1.3</v>
      </c>
      <c r="I3531" t="s">
        <v>17</v>
      </c>
      <c r="J3531" s="1">
        <v>48091</v>
      </c>
      <c r="K3531" s="1">
        <f>Table2[[#This Row],[Order_Date]]+Table2[[#This Row],[Delivery_Time_Days]]</f>
        <v>48094</v>
      </c>
      <c r="L3531" t="str">
        <f>IF(Table2[[#This Row],[Customer_Age]]&lt;30,"Young",IF(Table2[[#This Row],[Customer_Age]]&lt;45,"Middle Age","Old"))</f>
        <v>Old</v>
      </c>
      <c r="M3531" s="3" t="str">
        <f>IF(Table2[[#This Row],[Delivery_Time_Days]]&gt;=7,Table2[[#This Row],[Customer_Rating]],"")</f>
        <v/>
      </c>
      <c r="N3531" s="3">
        <f>IF(Table2[[#This Row],[Delivery_Time_Days]]&lt;7,Table2[[#This Row],[Customer_Rating]],"")</f>
        <v>1.3</v>
      </c>
    </row>
    <row r="3532" spans="1:14" x14ac:dyDescent="0.3">
      <c r="A3532">
        <v>3531</v>
      </c>
      <c r="B3532">
        <v>27</v>
      </c>
      <c r="C3532" t="s">
        <v>14</v>
      </c>
      <c r="D3532" t="s">
        <v>25</v>
      </c>
      <c r="E3532" t="s">
        <v>16</v>
      </c>
      <c r="F3532" s="2">
        <v>1162.57</v>
      </c>
      <c r="G3532">
        <v>2</v>
      </c>
      <c r="H3532" s="3">
        <v>3.2</v>
      </c>
      <c r="I3532" t="s">
        <v>13</v>
      </c>
      <c r="J3532" s="1">
        <v>48092</v>
      </c>
      <c r="K3532" s="1">
        <f>Table2[[#This Row],[Order_Date]]+Table2[[#This Row],[Delivery_Time_Days]]</f>
        <v>48094</v>
      </c>
      <c r="L3532" t="str">
        <f>IF(Table2[[#This Row],[Customer_Age]]&lt;30,"Young",IF(Table2[[#This Row],[Customer_Age]]&lt;45,"Middle Age","Old"))</f>
        <v>Young</v>
      </c>
      <c r="M3532" s="3" t="str">
        <f>IF(Table2[[#This Row],[Delivery_Time_Days]]&gt;=7,Table2[[#This Row],[Customer_Rating]],"")</f>
        <v/>
      </c>
      <c r="N3532" s="3">
        <f>IF(Table2[[#This Row],[Delivery_Time_Days]]&lt;7,Table2[[#This Row],[Customer_Rating]],"")</f>
        <v>3.2</v>
      </c>
    </row>
    <row r="3533" spans="1:14" x14ac:dyDescent="0.3">
      <c r="A3533">
        <v>3532</v>
      </c>
      <c r="B3533">
        <v>21</v>
      </c>
      <c r="C3533" t="s">
        <v>23</v>
      </c>
      <c r="D3533" t="s">
        <v>11</v>
      </c>
      <c r="E3533" t="s">
        <v>19</v>
      </c>
      <c r="F3533" s="2">
        <v>1181.17</v>
      </c>
      <c r="G3533">
        <v>5</v>
      </c>
      <c r="H3533" s="3">
        <v>2.6</v>
      </c>
      <c r="I3533" t="s">
        <v>13</v>
      </c>
      <c r="J3533" s="1">
        <v>48093</v>
      </c>
      <c r="K3533" s="1">
        <f>Table2[[#This Row],[Order_Date]]+Table2[[#This Row],[Delivery_Time_Days]]</f>
        <v>48098</v>
      </c>
      <c r="L3533" t="str">
        <f>IF(Table2[[#This Row],[Customer_Age]]&lt;30,"Young",IF(Table2[[#This Row],[Customer_Age]]&lt;45,"Middle Age","Old"))</f>
        <v>Young</v>
      </c>
      <c r="M3533" s="3" t="str">
        <f>IF(Table2[[#This Row],[Delivery_Time_Days]]&gt;=7,Table2[[#This Row],[Customer_Rating]],"")</f>
        <v/>
      </c>
      <c r="N3533" s="3">
        <f>IF(Table2[[#This Row],[Delivery_Time_Days]]&lt;7,Table2[[#This Row],[Customer_Rating]],"")</f>
        <v>2.6</v>
      </c>
    </row>
    <row r="3534" spans="1:14" x14ac:dyDescent="0.3">
      <c r="A3534">
        <v>3533</v>
      </c>
      <c r="B3534">
        <v>34</v>
      </c>
      <c r="C3534" t="s">
        <v>10</v>
      </c>
      <c r="D3534" t="s">
        <v>20</v>
      </c>
      <c r="E3534" t="s">
        <v>19</v>
      </c>
      <c r="F3534" s="2">
        <v>1041.79</v>
      </c>
      <c r="G3534">
        <v>14</v>
      </c>
      <c r="H3534" s="3">
        <v>3.3</v>
      </c>
      <c r="I3534" t="s">
        <v>13</v>
      </c>
      <c r="J3534" s="1">
        <v>48094</v>
      </c>
      <c r="K3534" s="1">
        <f>Table2[[#This Row],[Order_Date]]+Table2[[#This Row],[Delivery_Time_Days]]</f>
        <v>48108</v>
      </c>
      <c r="L3534" t="str">
        <f>IF(Table2[[#This Row],[Customer_Age]]&lt;30,"Young",IF(Table2[[#This Row],[Customer_Age]]&lt;45,"Middle Age","Old"))</f>
        <v>Middle Age</v>
      </c>
      <c r="M3534" s="3">
        <f>IF(Table2[[#This Row],[Delivery_Time_Days]]&gt;=7,Table2[[#This Row],[Customer_Rating]],"")</f>
        <v>3.3</v>
      </c>
      <c r="N3534" s="3" t="str">
        <f>IF(Table2[[#This Row],[Delivery_Time_Days]]&lt;7,Table2[[#This Row],[Customer_Rating]],"")</f>
        <v/>
      </c>
    </row>
    <row r="3535" spans="1:14" x14ac:dyDescent="0.3">
      <c r="A3535">
        <v>3534</v>
      </c>
      <c r="B3535">
        <v>58</v>
      </c>
      <c r="C3535" t="s">
        <v>10</v>
      </c>
      <c r="D3535" t="s">
        <v>20</v>
      </c>
      <c r="E3535" t="s">
        <v>12</v>
      </c>
      <c r="F3535" s="2">
        <v>721.8</v>
      </c>
      <c r="G3535">
        <v>10</v>
      </c>
      <c r="H3535" s="3">
        <v>4.4000000000000004</v>
      </c>
      <c r="I3535" t="s">
        <v>13</v>
      </c>
      <c r="J3535" s="1">
        <v>48095</v>
      </c>
      <c r="K3535" s="1">
        <f>Table2[[#This Row],[Order_Date]]+Table2[[#This Row],[Delivery_Time_Days]]</f>
        <v>48105</v>
      </c>
      <c r="L3535" t="str">
        <f>IF(Table2[[#This Row],[Customer_Age]]&lt;30,"Young",IF(Table2[[#This Row],[Customer_Age]]&lt;45,"Middle Age","Old"))</f>
        <v>Old</v>
      </c>
      <c r="M3535" s="3">
        <f>IF(Table2[[#This Row],[Delivery_Time_Days]]&gt;=7,Table2[[#This Row],[Customer_Rating]],"")</f>
        <v>4.4000000000000004</v>
      </c>
      <c r="N3535" s="3" t="str">
        <f>IF(Table2[[#This Row],[Delivery_Time_Days]]&lt;7,Table2[[#This Row],[Customer_Rating]],"")</f>
        <v/>
      </c>
    </row>
    <row r="3536" spans="1:14" x14ac:dyDescent="0.3">
      <c r="A3536">
        <v>3535</v>
      </c>
      <c r="B3536">
        <v>58</v>
      </c>
      <c r="C3536" t="s">
        <v>10</v>
      </c>
      <c r="D3536" t="s">
        <v>11</v>
      </c>
      <c r="E3536" t="s">
        <v>19</v>
      </c>
      <c r="F3536" s="2">
        <v>114.4</v>
      </c>
      <c r="G3536">
        <v>1</v>
      </c>
      <c r="H3536" s="3">
        <v>1.8</v>
      </c>
      <c r="I3536" t="s">
        <v>17</v>
      </c>
      <c r="J3536" s="1">
        <v>48096</v>
      </c>
      <c r="K3536" s="1">
        <f>Table2[[#This Row],[Order_Date]]+Table2[[#This Row],[Delivery_Time_Days]]</f>
        <v>48097</v>
      </c>
      <c r="L3536" t="str">
        <f>IF(Table2[[#This Row],[Customer_Age]]&lt;30,"Young",IF(Table2[[#This Row],[Customer_Age]]&lt;45,"Middle Age","Old"))</f>
        <v>Old</v>
      </c>
      <c r="M3536" s="3" t="str">
        <f>IF(Table2[[#This Row],[Delivery_Time_Days]]&gt;=7,Table2[[#This Row],[Customer_Rating]],"")</f>
        <v/>
      </c>
      <c r="N3536" s="3">
        <f>IF(Table2[[#This Row],[Delivery_Time_Days]]&lt;7,Table2[[#This Row],[Customer_Rating]],"")</f>
        <v>1.8</v>
      </c>
    </row>
    <row r="3537" spans="1:14" x14ac:dyDescent="0.3">
      <c r="A3537">
        <v>3536</v>
      </c>
      <c r="B3537">
        <v>21</v>
      </c>
      <c r="C3537" t="s">
        <v>14</v>
      </c>
      <c r="D3537" t="s">
        <v>22</v>
      </c>
      <c r="E3537" t="s">
        <v>12</v>
      </c>
      <c r="F3537" s="2">
        <v>1195.69</v>
      </c>
      <c r="G3537">
        <v>7</v>
      </c>
      <c r="H3537" s="3">
        <v>1.9</v>
      </c>
      <c r="I3537" t="s">
        <v>13</v>
      </c>
      <c r="J3537" s="1">
        <v>48097</v>
      </c>
      <c r="K3537" s="1">
        <f>Table2[[#This Row],[Order_Date]]+Table2[[#This Row],[Delivery_Time_Days]]</f>
        <v>48104</v>
      </c>
      <c r="L3537" t="str">
        <f>IF(Table2[[#This Row],[Customer_Age]]&lt;30,"Young",IF(Table2[[#This Row],[Customer_Age]]&lt;45,"Middle Age","Old"))</f>
        <v>Young</v>
      </c>
      <c r="M3537" s="3">
        <f>IF(Table2[[#This Row],[Delivery_Time_Days]]&gt;=7,Table2[[#This Row],[Customer_Rating]],"")</f>
        <v>1.9</v>
      </c>
      <c r="N3537" s="3" t="str">
        <f>IF(Table2[[#This Row],[Delivery_Time_Days]]&lt;7,Table2[[#This Row],[Customer_Rating]],"")</f>
        <v/>
      </c>
    </row>
    <row r="3538" spans="1:14" x14ac:dyDescent="0.3">
      <c r="A3538">
        <v>3537</v>
      </c>
      <c r="B3538">
        <v>22</v>
      </c>
      <c r="C3538" t="s">
        <v>14</v>
      </c>
      <c r="D3538" t="s">
        <v>18</v>
      </c>
      <c r="E3538" t="s">
        <v>21</v>
      </c>
      <c r="F3538" s="2">
        <v>1164.3</v>
      </c>
      <c r="G3538">
        <v>9</v>
      </c>
      <c r="H3538" s="3">
        <v>3.9</v>
      </c>
      <c r="I3538" t="s">
        <v>13</v>
      </c>
      <c r="J3538" s="1">
        <v>48098</v>
      </c>
      <c r="K3538" s="1">
        <f>Table2[[#This Row],[Order_Date]]+Table2[[#This Row],[Delivery_Time_Days]]</f>
        <v>48107</v>
      </c>
      <c r="L3538" t="str">
        <f>IF(Table2[[#This Row],[Customer_Age]]&lt;30,"Young",IF(Table2[[#This Row],[Customer_Age]]&lt;45,"Middle Age","Old"))</f>
        <v>Young</v>
      </c>
      <c r="M3538" s="3">
        <f>IF(Table2[[#This Row],[Delivery_Time_Days]]&gt;=7,Table2[[#This Row],[Customer_Rating]],"")</f>
        <v>3.9</v>
      </c>
      <c r="N3538" s="3" t="str">
        <f>IF(Table2[[#This Row],[Delivery_Time_Days]]&lt;7,Table2[[#This Row],[Customer_Rating]],"")</f>
        <v/>
      </c>
    </row>
    <row r="3539" spans="1:14" x14ac:dyDescent="0.3">
      <c r="A3539">
        <v>3538</v>
      </c>
      <c r="B3539">
        <v>54</v>
      </c>
      <c r="C3539" t="s">
        <v>14</v>
      </c>
      <c r="D3539" t="s">
        <v>22</v>
      </c>
      <c r="E3539" t="s">
        <v>19</v>
      </c>
      <c r="F3539" s="2">
        <v>1199.69</v>
      </c>
      <c r="G3539">
        <v>7</v>
      </c>
      <c r="H3539" s="3">
        <v>1.8</v>
      </c>
      <c r="I3539" t="s">
        <v>13</v>
      </c>
      <c r="J3539" s="1">
        <v>48099</v>
      </c>
      <c r="K3539" s="1">
        <f>Table2[[#This Row],[Order_Date]]+Table2[[#This Row],[Delivery_Time_Days]]</f>
        <v>48106</v>
      </c>
      <c r="L3539" t="str">
        <f>IF(Table2[[#This Row],[Customer_Age]]&lt;30,"Young",IF(Table2[[#This Row],[Customer_Age]]&lt;45,"Middle Age","Old"))</f>
        <v>Old</v>
      </c>
      <c r="M3539" s="3">
        <f>IF(Table2[[#This Row],[Delivery_Time_Days]]&gt;=7,Table2[[#This Row],[Customer_Rating]],"")</f>
        <v>1.8</v>
      </c>
      <c r="N3539" s="3" t="str">
        <f>IF(Table2[[#This Row],[Delivery_Time_Days]]&lt;7,Table2[[#This Row],[Customer_Rating]],"")</f>
        <v/>
      </c>
    </row>
    <row r="3540" spans="1:14" x14ac:dyDescent="0.3">
      <c r="A3540">
        <v>3539</v>
      </c>
      <c r="B3540">
        <v>63</v>
      </c>
      <c r="C3540" t="s">
        <v>23</v>
      </c>
      <c r="D3540" t="s">
        <v>15</v>
      </c>
      <c r="E3540" t="s">
        <v>16</v>
      </c>
      <c r="F3540" s="2">
        <v>1166.93</v>
      </c>
      <c r="G3540">
        <v>11</v>
      </c>
      <c r="H3540" s="3">
        <v>1.5</v>
      </c>
      <c r="I3540" t="s">
        <v>13</v>
      </c>
      <c r="J3540" s="1">
        <v>48100</v>
      </c>
      <c r="K3540" s="1">
        <f>Table2[[#This Row],[Order_Date]]+Table2[[#This Row],[Delivery_Time_Days]]</f>
        <v>48111</v>
      </c>
      <c r="L3540" t="str">
        <f>IF(Table2[[#This Row],[Customer_Age]]&lt;30,"Young",IF(Table2[[#This Row],[Customer_Age]]&lt;45,"Middle Age","Old"))</f>
        <v>Old</v>
      </c>
      <c r="M3540" s="3">
        <f>IF(Table2[[#This Row],[Delivery_Time_Days]]&gt;=7,Table2[[#This Row],[Customer_Rating]],"")</f>
        <v>1.5</v>
      </c>
      <c r="N3540" s="3" t="str">
        <f>IF(Table2[[#This Row],[Delivery_Time_Days]]&lt;7,Table2[[#This Row],[Customer_Rating]],"")</f>
        <v/>
      </c>
    </row>
    <row r="3541" spans="1:14" x14ac:dyDescent="0.3">
      <c r="A3541">
        <v>3540</v>
      </c>
      <c r="B3541">
        <v>50</v>
      </c>
      <c r="C3541" t="s">
        <v>10</v>
      </c>
      <c r="D3541" t="s">
        <v>15</v>
      </c>
      <c r="E3541" t="s">
        <v>24</v>
      </c>
      <c r="F3541" s="2">
        <v>1462.19</v>
      </c>
      <c r="G3541">
        <v>3</v>
      </c>
      <c r="H3541" s="3">
        <v>3.4</v>
      </c>
      <c r="I3541" t="s">
        <v>17</v>
      </c>
      <c r="J3541" s="1">
        <v>48101</v>
      </c>
      <c r="K3541" s="1">
        <f>Table2[[#This Row],[Order_Date]]+Table2[[#This Row],[Delivery_Time_Days]]</f>
        <v>48104</v>
      </c>
      <c r="L3541" t="str">
        <f>IF(Table2[[#This Row],[Customer_Age]]&lt;30,"Young",IF(Table2[[#This Row],[Customer_Age]]&lt;45,"Middle Age","Old"))</f>
        <v>Old</v>
      </c>
      <c r="M3541" s="3" t="str">
        <f>IF(Table2[[#This Row],[Delivery_Time_Days]]&gt;=7,Table2[[#This Row],[Customer_Rating]],"")</f>
        <v/>
      </c>
      <c r="N3541" s="3">
        <f>IF(Table2[[#This Row],[Delivery_Time_Days]]&lt;7,Table2[[#This Row],[Customer_Rating]],"")</f>
        <v>3.4</v>
      </c>
    </row>
    <row r="3542" spans="1:14" x14ac:dyDescent="0.3">
      <c r="A3542">
        <v>3541</v>
      </c>
      <c r="B3542">
        <v>56</v>
      </c>
      <c r="C3542" t="s">
        <v>10</v>
      </c>
      <c r="D3542" t="s">
        <v>15</v>
      </c>
      <c r="E3542" t="s">
        <v>12</v>
      </c>
      <c r="F3542" s="2">
        <v>761.35</v>
      </c>
      <c r="G3542">
        <v>6</v>
      </c>
      <c r="H3542" s="3">
        <v>4.3</v>
      </c>
      <c r="I3542" t="s">
        <v>13</v>
      </c>
      <c r="J3542" s="1">
        <v>48102</v>
      </c>
      <c r="K3542" s="1">
        <f>Table2[[#This Row],[Order_Date]]+Table2[[#This Row],[Delivery_Time_Days]]</f>
        <v>48108</v>
      </c>
      <c r="L3542" t="str">
        <f>IF(Table2[[#This Row],[Customer_Age]]&lt;30,"Young",IF(Table2[[#This Row],[Customer_Age]]&lt;45,"Middle Age","Old"))</f>
        <v>Old</v>
      </c>
      <c r="M3542" s="3" t="str">
        <f>IF(Table2[[#This Row],[Delivery_Time_Days]]&gt;=7,Table2[[#This Row],[Customer_Rating]],"")</f>
        <v/>
      </c>
      <c r="N3542" s="3">
        <f>IF(Table2[[#This Row],[Delivery_Time_Days]]&lt;7,Table2[[#This Row],[Customer_Rating]],"")</f>
        <v>4.3</v>
      </c>
    </row>
    <row r="3543" spans="1:14" x14ac:dyDescent="0.3">
      <c r="A3543">
        <v>3542</v>
      </c>
      <c r="B3543">
        <v>58</v>
      </c>
      <c r="C3543" t="s">
        <v>10</v>
      </c>
      <c r="D3543" t="s">
        <v>25</v>
      </c>
      <c r="E3543" t="s">
        <v>19</v>
      </c>
      <c r="F3543" s="2">
        <v>1077.32</v>
      </c>
      <c r="G3543">
        <v>4</v>
      </c>
      <c r="H3543" s="3">
        <v>3.6</v>
      </c>
      <c r="I3543" t="s">
        <v>17</v>
      </c>
      <c r="J3543" s="1">
        <v>48103</v>
      </c>
      <c r="K3543" s="1">
        <f>Table2[[#This Row],[Order_Date]]+Table2[[#This Row],[Delivery_Time_Days]]</f>
        <v>48107</v>
      </c>
      <c r="L3543" t="str">
        <f>IF(Table2[[#This Row],[Customer_Age]]&lt;30,"Young",IF(Table2[[#This Row],[Customer_Age]]&lt;45,"Middle Age","Old"))</f>
        <v>Old</v>
      </c>
      <c r="M3543" s="3" t="str">
        <f>IF(Table2[[#This Row],[Delivery_Time_Days]]&gt;=7,Table2[[#This Row],[Customer_Rating]],"")</f>
        <v/>
      </c>
      <c r="N3543" s="3">
        <f>IF(Table2[[#This Row],[Delivery_Time_Days]]&lt;7,Table2[[#This Row],[Customer_Rating]],"")</f>
        <v>3.6</v>
      </c>
    </row>
    <row r="3544" spans="1:14" x14ac:dyDescent="0.3">
      <c r="A3544">
        <v>3543</v>
      </c>
      <c r="B3544">
        <v>18</v>
      </c>
      <c r="C3544" t="s">
        <v>23</v>
      </c>
      <c r="D3544" t="s">
        <v>25</v>
      </c>
      <c r="E3544" t="s">
        <v>16</v>
      </c>
      <c r="F3544" s="2">
        <v>1292.29</v>
      </c>
      <c r="G3544">
        <v>9</v>
      </c>
      <c r="H3544" s="3">
        <v>3.6</v>
      </c>
      <c r="I3544" t="s">
        <v>13</v>
      </c>
      <c r="J3544" s="1">
        <v>48104</v>
      </c>
      <c r="K3544" s="1">
        <f>Table2[[#This Row],[Order_Date]]+Table2[[#This Row],[Delivery_Time_Days]]</f>
        <v>48113</v>
      </c>
      <c r="L3544" t="str">
        <f>IF(Table2[[#This Row],[Customer_Age]]&lt;30,"Young",IF(Table2[[#This Row],[Customer_Age]]&lt;45,"Middle Age","Old"))</f>
        <v>Young</v>
      </c>
      <c r="M3544" s="3">
        <f>IF(Table2[[#This Row],[Delivery_Time_Days]]&gt;=7,Table2[[#This Row],[Customer_Rating]],"")</f>
        <v>3.6</v>
      </c>
      <c r="N3544" s="3" t="str">
        <f>IF(Table2[[#This Row],[Delivery_Time_Days]]&lt;7,Table2[[#This Row],[Customer_Rating]],"")</f>
        <v/>
      </c>
    </row>
    <row r="3545" spans="1:14" x14ac:dyDescent="0.3">
      <c r="A3545">
        <v>3544</v>
      </c>
      <c r="B3545">
        <v>59</v>
      </c>
      <c r="C3545" t="s">
        <v>10</v>
      </c>
      <c r="D3545" t="s">
        <v>25</v>
      </c>
      <c r="E3545" t="s">
        <v>19</v>
      </c>
      <c r="F3545" s="2">
        <v>503.41</v>
      </c>
      <c r="G3545">
        <v>2</v>
      </c>
      <c r="H3545" s="3">
        <v>4.8</v>
      </c>
      <c r="I3545" t="s">
        <v>17</v>
      </c>
      <c r="J3545" s="1">
        <v>48105</v>
      </c>
      <c r="K3545" s="1">
        <f>Table2[[#This Row],[Order_Date]]+Table2[[#This Row],[Delivery_Time_Days]]</f>
        <v>48107</v>
      </c>
      <c r="L3545" t="str">
        <f>IF(Table2[[#This Row],[Customer_Age]]&lt;30,"Young",IF(Table2[[#This Row],[Customer_Age]]&lt;45,"Middle Age","Old"))</f>
        <v>Old</v>
      </c>
      <c r="M3545" s="3" t="str">
        <f>IF(Table2[[#This Row],[Delivery_Time_Days]]&gt;=7,Table2[[#This Row],[Customer_Rating]],"")</f>
        <v/>
      </c>
      <c r="N3545" s="3">
        <f>IF(Table2[[#This Row],[Delivery_Time_Days]]&lt;7,Table2[[#This Row],[Customer_Rating]],"")</f>
        <v>4.8</v>
      </c>
    </row>
    <row r="3546" spans="1:14" x14ac:dyDescent="0.3">
      <c r="A3546">
        <v>3545</v>
      </c>
      <c r="B3546">
        <v>61</v>
      </c>
      <c r="C3546" t="s">
        <v>23</v>
      </c>
      <c r="D3546" t="s">
        <v>18</v>
      </c>
      <c r="E3546" t="s">
        <v>12</v>
      </c>
      <c r="F3546" s="2">
        <v>1162.01</v>
      </c>
      <c r="G3546">
        <v>6</v>
      </c>
      <c r="H3546" s="3">
        <v>4.3</v>
      </c>
      <c r="I3546" t="s">
        <v>13</v>
      </c>
      <c r="J3546" s="1">
        <v>48106</v>
      </c>
      <c r="K3546" s="1">
        <f>Table2[[#This Row],[Order_Date]]+Table2[[#This Row],[Delivery_Time_Days]]</f>
        <v>48112</v>
      </c>
      <c r="L3546" t="str">
        <f>IF(Table2[[#This Row],[Customer_Age]]&lt;30,"Young",IF(Table2[[#This Row],[Customer_Age]]&lt;45,"Middle Age","Old"))</f>
        <v>Old</v>
      </c>
      <c r="M3546" s="3" t="str">
        <f>IF(Table2[[#This Row],[Delivery_Time_Days]]&gt;=7,Table2[[#This Row],[Customer_Rating]],"")</f>
        <v/>
      </c>
      <c r="N3546" s="3">
        <f>IF(Table2[[#This Row],[Delivery_Time_Days]]&lt;7,Table2[[#This Row],[Customer_Rating]],"")</f>
        <v>4.3</v>
      </c>
    </row>
    <row r="3547" spans="1:14" x14ac:dyDescent="0.3">
      <c r="A3547">
        <v>3546</v>
      </c>
      <c r="B3547">
        <v>50</v>
      </c>
      <c r="C3547" t="s">
        <v>23</v>
      </c>
      <c r="D3547" t="s">
        <v>25</v>
      </c>
      <c r="E3547" t="s">
        <v>12</v>
      </c>
      <c r="F3547" s="2">
        <v>1449.51</v>
      </c>
      <c r="G3547">
        <v>9</v>
      </c>
      <c r="H3547" s="3">
        <v>1.4</v>
      </c>
      <c r="I3547" t="s">
        <v>13</v>
      </c>
      <c r="J3547" s="1">
        <v>48107</v>
      </c>
      <c r="K3547" s="1">
        <f>Table2[[#This Row],[Order_Date]]+Table2[[#This Row],[Delivery_Time_Days]]</f>
        <v>48116</v>
      </c>
      <c r="L3547" t="str">
        <f>IF(Table2[[#This Row],[Customer_Age]]&lt;30,"Young",IF(Table2[[#This Row],[Customer_Age]]&lt;45,"Middle Age","Old"))</f>
        <v>Old</v>
      </c>
      <c r="M3547" s="3">
        <f>IF(Table2[[#This Row],[Delivery_Time_Days]]&gt;=7,Table2[[#This Row],[Customer_Rating]],"")</f>
        <v>1.4</v>
      </c>
      <c r="N3547" s="3" t="str">
        <f>IF(Table2[[#This Row],[Delivery_Time_Days]]&lt;7,Table2[[#This Row],[Customer_Rating]],"")</f>
        <v/>
      </c>
    </row>
    <row r="3548" spans="1:14" x14ac:dyDescent="0.3">
      <c r="A3548">
        <v>3547</v>
      </c>
      <c r="B3548">
        <v>61</v>
      </c>
      <c r="C3548" t="s">
        <v>23</v>
      </c>
      <c r="D3548" t="s">
        <v>15</v>
      </c>
      <c r="E3548" t="s">
        <v>24</v>
      </c>
      <c r="F3548" s="2">
        <v>474.11</v>
      </c>
      <c r="G3548">
        <v>14</v>
      </c>
      <c r="H3548" s="3">
        <v>1.2</v>
      </c>
      <c r="I3548" t="s">
        <v>13</v>
      </c>
      <c r="J3548" s="1">
        <v>48108</v>
      </c>
      <c r="K3548" s="1">
        <f>Table2[[#This Row],[Order_Date]]+Table2[[#This Row],[Delivery_Time_Days]]</f>
        <v>48122</v>
      </c>
      <c r="L3548" t="str">
        <f>IF(Table2[[#This Row],[Customer_Age]]&lt;30,"Young",IF(Table2[[#This Row],[Customer_Age]]&lt;45,"Middle Age","Old"))</f>
        <v>Old</v>
      </c>
      <c r="M3548" s="3">
        <f>IF(Table2[[#This Row],[Delivery_Time_Days]]&gt;=7,Table2[[#This Row],[Customer_Rating]],"")</f>
        <v>1.2</v>
      </c>
      <c r="N3548" s="3" t="str">
        <f>IF(Table2[[#This Row],[Delivery_Time_Days]]&lt;7,Table2[[#This Row],[Customer_Rating]],"")</f>
        <v/>
      </c>
    </row>
    <row r="3549" spans="1:14" x14ac:dyDescent="0.3">
      <c r="A3549">
        <v>3548</v>
      </c>
      <c r="B3549">
        <v>57</v>
      </c>
      <c r="C3549" t="s">
        <v>14</v>
      </c>
      <c r="D3549" t="s">
        <v>18</v>
      </c>
      <c r="E3549" t="s">
        <v>16</v>
      </c>
      <c r="F3549" s="2">
        <v>1214.22</v>
      </c>
      <c r="G3549">
        <v>2</v>
      </c>
      <c r="H3549" s="3">
        <v>1.6</v>
      </c>
      <c r="I3549" t="s">
        <v>17</v>
      </c>
      <c r="J3549" s="1">
        <v>48109</v>
      </c>
      <c r="K3549" s="1">
        <f>Table2[[#This Row],[Order_Date]]+Table2[[#This Row],[Delivery_Time_Days]]</f>
        <v>48111</v>
      </c>
      <c r="L3549" t="str">
        <f>IF(Table2[[#This Row],[Customer_Age]]&lt;30,"Young",IF(Table2[[#This Row],[Customer_Age]]&lt;45,"Middle Age","Old"))</f>
        <v>Old</v>
      </c>
      <c r="M3549" s="3" t="str">
        <f>IF(Table2[[#This Row],[Delivery_Time_Days]]&gt;=7,Table2[[#This Row],[Customer_Rating]],"")</f>
        <v/>
      </c>
      <c r="N3549" s="3">
        <f>IF(Table2[[#This Row],[Delivery_Time_Days]]&lt;7,Table2[[#This Row],[Customer_Rating]],"")</f>
        <v>1.6</v>
      </c>
    </row>
    <row r="3550" spans="1:14" x14ac:dyDescent="0.3">
      <c r="A3550">
        <v>3549</v>
      </c>
      <c r="B3550">
        <v>60</v>
      </c>
      <c r="C3550" t="s">
        <v>23</v>
      </c>
      <c r="D3550" t="s">
        <v>11</v>
      </c>
      <c r="E3550" t="s">
        <v>24</v>
      </c>
      <c r="F3550" s="2">
        <v>171.66</v>
      </c>
      <c r="G3550">
        <v>13</v>
      </c>
      <c r="H3550" s="3">
        <v>1.4</v>
      </c>
      <c r="I3550" t="s">
        <v>13</v>
      </c>
      <c r="J3550" s="1">
        <v>48110</v>
      </c>
      <c r="K3550" s="1">
        <f>Table2[[#This Row],[Order_Date]]+Table2[[#This Row],[Delivery_Time_Days]]</f>
        <v>48123</v>
      </c>
      <c r="L3550" t="str">
        <f>IF(Table2[[#This Row],[Customer_Age]]&lt;30,"Young",IF(Table2[[#This Row],[Customer_Age]]&lt;45,"Middle Age","Old"))</f>
        <v>Old</v>
      </c>
      <c r="M3550" s="3">
        <f>IF(Table2[[#This Row],[Delivery_Time_Days]]&gt;=7,Table2[[#This Row],[Customer_Rating]],"")</f>
        <v>1.4</v>
      </c>
      <c r="N3550" s="3" t="str">
        <f>IF(Table2[[#This Row],[Delivery_Time_Days]]&lt;7,Table2[[#This Row],[Customer_Rating]],"")</f>
        <v/>
      </c>
    </row>
    <row r="3551" spans="1:14" x14ac:dyDescent="0.3">
      <c r="A3551">
        <v>3550</v>
      </c>
      <c r="B3551">
        <v>32</v>
      </c>
      <c r="C3551" t="s">
        <v>10</v>
      </c>
      <c r="D3551" t="s">
        <v>20</v>
      </c>
      <c r="E3551" t="s">
        <v>24</v>
      </c>
      <c r="F3551" s="2">
        <v>185.61</v>
      </c>
      <c r="G3551">
        <v>2</v>
      </c>
      <c r="H3551" s="3">
        <v>2.5</v>
      </c>
      <c r="I3551" t="s">
        <v>13</v>
      </c>
      <c r="J3551" s="1">
        <v>48111</v>
      </c>
      <c r="K3551" s="1">
        <f>Table2[[#This Row],[Order_Date]]+Table2[[#This Row],[Delivery_Time_Days]]</f>
        <v>48113</v>
      </c>
      <c r="L3551" t="str">
        <f>IF(Table2[[#This Row],[Customer_Age]]&lt;30,"Young",IF(Table2[[#This Row],[Customer_Age]]&lt;45,"Middle Age","Old"))</f>
        <v>Middle Age</v>
      </c>
      <c r="M3551" s="3" t="str">
        <f>IF(Table2[[#This Row],[Delivery_Time_Days]]&gt;=7,Table2[[#This Row],[Customer_Rating]],"")</f>
        <v/>
      </c>
      <c r="N3551" s="3">
        <f>IF(Table2[[#This Row],[Delivery_Time_Days]]&lt;7,Table2[[#This Row],[Customer_Rating]],"")</f>
        <v>2.5</v>
      </c>
    </row>
    <row r="3552" spans="1:14" x14ac:dyDescent="0.3">
      <c r="A3552">
        <v>3551</v>
      </c>
      <c r="B3552">
        <v>49</v>
      </c>
      <c r="C3552" t="s">
        <v>23</v>
      </c>
      <c r="D3552" t="s">
        <v>25</v>
      </c>
      <c r="E3552" t="s">
        <v>12</v>
      </c>
      <c r="F3552" s="2">
        <v>641.52</v>
      </c>
      <c r="G3552">
        <v>9</v>
      </c>
      <c r="H3552" s="3">
        <v>4.0999999999999996</v>
      </c>
      <c r="I3552" t="s">
        <v>17</v>
      </c>
      <c r="J3552" s="1">
        <v>48112</v>
      </c>
      <c r="K3552" s="1">
        <f>Table2[[#This Row],[Order_Date]]+Table2[[#This Row],[Delivery_Time_Days]]</f>
        <v>48121</v>
      </c>
      <c r="L3552" t="str">
        <f>IF(Table2[[#This Row],[Customer_Age]]&lt;30,"Young",IF(Table2[[#This Row],[Customer_Age]]&lt;45,"Middle Age","Old"))</f>
        <v>Old</v>
      </c>
      <c r="M3552" s="3">
        <f>IF(Table2[[#This Row],[Delivery_Time_Days]]&gt;=7,Table2[[#This Row],[Customer_Rating]],"")</f>
        <v>4.0999999999999996</v>
      </c>
      <c r="N3552" s="3" t="str">
        <f>IF(Table2[[#This Row],[Delivery_Time_Days]]&lt;7,Table2[[#This Row],[Customer_Rating]],"")</f>
        <v/>
      </c>
    </row>
    <row r="3553" spans="1:14" x14ac:dyDescent="0.3">
      <c r="A3553">
        <v>3552</v>
      </c>
      <c r="B3553">
        <v>37</v>
      </c>
      <c r="C3553" t="s">
        <v>14</v>
      </c>
      <c r="D3553" t="s">
        <v>22</v>
      </c>
      <c r="E3553" t="s">
        <v>19</v>
      </c>
      <c r="F3553" s="2">
        <v>1026.31</v>
      </c>
      <c r="G3553">
        <v>14</v>
      </c>
      <c r="H3553" s="3">
        <v>2.8</v>
      </c>
      <c r="I3553" t="s">
        <v>17</v>
      </c>
      <c r="J3553" s="1">
        <v>48113</v>
      </c>
      <c r="K3553" s="1">
        <f>Table2[[#This Row],[Order_Date]]+Table2[[#This Row],[Delivery_Time_Days]]</f>
        <v>48127</v>
      </c>
      <c r="L3553" t="str">
        <f>IF(Table2[[#This Row],[Customer_Age]]&lt;30,"Young",IF(Table2[[#This Row],[Customer_Age]]&lt;45,"Middle Age","Old"))</f>
        <v>Middle Age</v>
      </c>
      <c r="M3553" s="3">
        <f>IF(Table2[[#This Row],[Delivery_Time_Days]]&gt;=7,Table2[[#This Row],[Customer_Rating]],"")</f>
        <v>2.8</v>
      </c>
      <c r="N3553" s="3" t="str">
        <f>IF(Table2[[#This Row],[Delivery_Time_Days]]&lt;7,Table2[[#This Row],[Customer_Rating]],"")</f>
        <v/>
      </c>
    </row>
    <row r="3554" spans="1:14" x14ac:dyDescent="0.3">
      <c r="A3554">
        <v>3553</v>
      </c>
      <c r="B3554">
        <v>64</v>
      </c>
      <c r="C3554" t="s">
        <v>23</v>
      </c>
      <c r="D3554" t="s">
        <v>25</v>
      </c>
      <c r="E3554" t="s">
        <v>21</v>
      </c>
      <c r="F3554" s="2">
        <v>132.32</v>
      </c>
      <c r="G3554">
        <v>10</v>
      </c>
      <c r="H3554" s="3">
        <v>3.8</v>
      </c>
      <c r="I3554" t="s">
        <v>17</v>
      </c>
      <c r="J3554" s="1">
        <v>48114</v>
      </c>
      <c r="K3554" s="1">
        <f>Table2[[#This Row],[Order_Date]]+Table2[[#This Row],[Delivery_Time_Days]]</f>
        <v>48124</v>
      </c>
      <c r="L3554" t="str">
        <f>IF(Table2[[#This Row],[Customer_Age]]&lt;30,"Young",IF(Table2[[#This Row],[Customer_Age]]&lt;45,"Middle Age","Old"))</f>
        <v>Old</v>
      </c>
      <c r="M3554" s="3">
        <f>IF(Table2[[#This Row],[Delivery_Time_Days]]&gt;=7,Table2[[#This Row],[Customer_Rating]],"")</f>
        <v>3.8</v>
      </c>
      <c r="N3554" s="3" t="str">
        <f>IF(Table2[[#This Row],[Delivery_Time_Days]]&lt;7,Table2[[#This Row],[Customer_Rating]],"")</f>
        <v/>
      </c>
    </row>
    <row r="3555" spans="1:14" x14ac:dyDescent="0.3">
      <c r="A3555">
        <v>3554</v>
      </c>
      <c r="B3555">
        <v>40</v>
      </c>
      <c r="C3555" t="s">
        <v>23</v>
      </c>
      <c r="D3555" t="s">
        <v>20</v>
      </c>
      <c r="E3555" t="s">
        <v>21</v>
      </c>
      <c r="F3555" s="2">
        <v>648.13</v>
      </c>
      <c r="G3555">
        <v>7</v>
      </c>
      <c r="H3555" s="3">
        <v>3.5</v>
      </c>
      <c r="I3555" t="s">
        <v>17</v>
      </c>
      <c r="J3555" s="1">
        <v>48115</v>
      </c>
      <c r="K3555" s="1">
        <f>Table2[[#This Row],[Order_Date]]+Table2[[#This Row],[Delivery_Time_Days]]</f>
        <v>48122</v>
      </c>
      <c r="L3555" t="str">
        <f>IF(Table2[[#This Row],[Customer_Age]]&lt;30,"Young",IF(Table2[[#This Row],[Customer_Age]]&lt;45,"Middle Age","Old"))</f>
        <v>Middle Age</v>
      </c>
      <c r="M3555" s="3">
        <f>IF(Table2[[#This Row],[Delivery_Time_Days]]&gt;=7,Table2[[#This Row],[Customer_Rating]],"")</f>
        <v>3.5</v>
      </c>
      <c r="N3555" s="3" t="str">
        <f>IF(Table2[[#This Row],[Delivery_Time_Days]]&lt;7,Table2[[#This Row],[Customer_Rating]],"")</f>
        <v/>
      </c>
    </row>
    <row r="3556" spans="1:14" x14ac:dyDescent="0.3">
      <c r="A3556">
        <v>3555</v>
      </c>
      <c r="B3556">
        <v>19</v>
      </c>
      <c r="C3556" t="s">
        <v>10</v>
      </c>
      <c r="D3556" t="s">
        <v>20</v>
      </c>
      <c r="E3556" t="s">
        <v>19</v>
      </c>
      <c r="F3556" s="2">
        <v>1032.1400000000001</v>
      </c>
      <c r="G3556">
        <v>11</v>
      </c>
      <c r="H3556" s="3">
        <v>3.2</v>
      </c>
      <c r="I3556" t="s">
        <v>13</v>
      </c>
      <c r="J3556" s="1">
        <v>48116</v>
      </c>
      <c r="K3556" s="1">
        <f>Table2[[#This Row],[Order_Date]]+Table2[[#This Row],[Delivery_Time_Days]]</f>
        <v>48127</v>
      </c>
      <c r="L3556" t="str">
        <f>IF(Table2[[#This Row],[Customer_Age]]&lt;30,"Young",IF(Table2[[#This Row],[Customer_Age]]&lt;45,"Middle Age","Old"))</f>
        <v>Young</v>
      </c>
      <c r="M3556" s="3">
        <f>IF(Table2[[#This Row],[Delivery_Time_Days]]&gt;=7,Table2[[#This Row],[Customer_Rating]],"")</f>
        <v>3.2</v>
      </c>
      <c r="N3556" s="3" t="str">
        <f>IF(Table2[[#This Row],[Delivery_Time_Days]]&lt;7,Table2[[#This Row],[Customer_Rating]],"")</f>
        <v/>
      </c>
    </row>
    <row r="3557" spans="1:14" x14ac:dyDescent="0.3">
      <c r="A3557">
        <v>3556</v>
      </c>
      <c r="B3557">
        <v>31</v>
      </c>
      <c r="C3557" t="s">
        <v>10</v>
      </c>
      <c r="D3557" t="s">
        <v>18</v>
      </c>
      <c r="E3557" t="s">
        <v>16</v>
      </c>
      <c r="F3557" s="2">
        <v>402.96</v>
      </c>
      <c r="G3557">
        <v>6</v>
      </c>
      <c r="H3557" s="3">
        <v>2.2000000000000002</v>
      </c>
      <c r="I3557" t="s">
        <v>13</v>
      </c>
      <c r="J3557" s="1">
        <v>48117</v>
      </c>
      <c r="K3557" s="1">
        <f>Table2[[#This Row],[Order_Date]]+Table2[[#This Row],[Delivery_Time_Days]]</f>
        <v>48123</v>
      </c>
      <c r="L3557" t="str">
        <f>IF(Table2[[#This Row],[Customer_Age]]&lt;30,"Young",IF(Table2[[#This Row],[Customer_Age]]&lt;45,"Middle Age","Old"))</f>
        <v>Middle Age</v>
      </c>
      <c r="M3557" s="3" t="str">
        <f>IF(Table2[[#This Row],[Delivery_Time_Days]]&gt;=7,Table2[[#This Row],[Customer_Rating]],"")</f>
        <v/>
      </c>
      <c r="N3557" s="3">
        <f>IF(Table2[[#This Row],[Delivery_Time_Days]]&lt;7,Table2[[#This Row],[Customer_Rating]],"")</f>
        <v>2.2000000000000002</v>
      </c>
    </row>
    <row r="3558" spans="1:14" x14ac:dyDescent="0.3">
      <c r="A3558">
        <v>3557</v>
      </c>
      <c r="B3558">
        <v>47</v>
      </c>
      <c r="C3558" t="s">
        <v>10</v>
      </c>
      <c r="D3558" t="s">
        <v>15</v>
      </c>
      <c r="E3558" t="s">
        <v>24</v>
      </c>
      <c r="F3558" s="2">
        <v>279.27</v>
      </c>
      <c r="G3558">
        <v>10</v>
      </c>
      <c r="H3558" s="3">
        <v>5</v>
      </c>
      <c r="I3558" t="s">
        <v>17</v>
      </c>
      <c r="J3558" s="1">
        <v>48118</v>
      </c>
      <c r="K3558" s="1">
        <f>Table2[[#This Row],[Order_Date]]+Table2[[#This Row],[Delivery_Time_Days]]</f>
        <v>48128</v>
      </c>
      <c r="L3558" t="str">
        <f>IF(Table2[[#This Row],[Customer_Age]]&lt;30,"Young",IF(Table2[[#This Row],[Customer_Age]]&lt;45,"Middle Age","Old"))</f>
        <v>Old</v>
      </c>
      <c r="M3558" s="3">
        <f>IF(Table2[[#This Row],[Delivery_Time_Days]]&gt;=7,Table2[[#This Row],[Customer_Rating]],"")</f>
        <v>5</v>
      </c>
      <c r="N3558" s="3" t="str">
        <f>IF(Table2[[#This Row],[Delivery_Time_Days]]&lt;7,Table2[[#This Row],[Customer_Rating]],"")</f>
        <v/>
      </c>
    </row>
    <row r="3559" spans="1:14" x14ac:dyDescent="0.3">
      <c r="A3559">
        <v>3558</v>
      </c>
      <c r="B3559">
        <v>42</v>
      </c>
      <c r="C3559" t="s">
        <v>10</v>
      </c>
      <c r="D3559" t="s">
        <v>20</v>
      </c>
      <c r="E3559" t="s">
        <v>24</v>
      </c>
      <c r="F3559" s="2">
        <v>745.14</v>
      </c>
      <c r="G3559">
        <v>9</v>
      </c>
      <c r="H3559" s="3">
        <v>4.0999999999999996</v>
      </c>
      <c r="I3559" t="s">
        <v>17</v>
      </c>
      <c r="J3559" s="1">
        <v>48119</v>
      </c>
      <c r="K3559" s="1">
        <f>Table2[[#This Row],[Order_Date]]+Table2[[#This Row],[Delivery_Time_Days]]</f>
        <v>48128</v>
      </c>
      <c r="L3559" t="str">
        <f>IF(Table2[[#This Row],[Customer_Age]]&lt;30,"Young",IF(Table2[[#This Row],[Customer_Age]]&lt;45,"Middle Age","Old"))</f>
        <v>Middle Age</v>
      </c>
      <c r="M3559" s="3">
        <f>IF(Table2[[#This Row],[Delivery_Time_Days]]&gt;=7,Table2[[#This Row],[Customer_Rating]],"")</f>
        <v>4.0999999999999996</v>
      </c>
      <c r="N3559" s="3" t="str">
        <f>IF(Table2[[#This Row],[Delivery_Time_Days]]&lt;7,Table2[[#This Row],[Customer_Rating]],"")</f>
        <v/>
      </c>
    </row>
    <row r="3560" spans="1:14" x14ac:dyDescent="0.3">
      <c r="A3560">
        <v>3559</v>
      </c>
      <c r="B3560">
        <v>69</v>
      </c>
      <c r="C3560" t="s">
        <v>14</v>
      </c>
      <c r="D3560" t="s">
        <v>11</v>
      </c>
      <c r="E3560" t="s">
        <v>12</v>
      </c>
      <c r="F3560" s="2">
        <v>824.6</v>
      </c>
      <c r="G3560">
        <v>3</v>
      </c>
      <c r="H3560" s="3">
        <v>4</v>
      </c>
      <c r="I3560" t="s">
        <v>13</v>
      </c>
      <c r="J3560" s="1">
        <v>48120</v>
      </c>
      <c r="K3560" s="1">
        <f>Table2[[#This Row],[Order_Date]]+Table2[[#This Row],[Delivery_Time_Days]]</f>
        <v>48123</v>
      </c>
      <c r="L3560" t="str">
        <f>IF(Table2[[#This Row],[Customer_Age]]&lt;30,"Young",IF(Table2[[#This Row],[Customer_Age]]&lt;45,"Middle Age","Old"))</f>
        <v>Old</v>
      </c>
      <c r="M3560" s="3" t="str">
        <f>IF(Table2[[#This Row],[Delivery_Time_Days]]&gt;=7,Table2[[#This Row],[Customer_Rating]],"")</f>
        <v/>
      </c>
      <c r="N3560" s="3">
        <f>IF(Table2[[#This Row],[Delivery_Time_Days]]&lt;7,Table2[[#This Row],[Customer_Rating]],"")</f>
        <v>4</v>
      </c>
    </row>
    <row r="3561" spans="1:14" x14ac:dyDescent="0.3">
      <c r="A3561">
        <v>3560</v>
      </c>
      <c r="B3561">
        <v>24</v>
      </c>
      <c r="C3561" t="s">
        <v>23</v>
      </c>
      <c r="D3561" t="s">
        <v>22</v>
      </c>
      <c r="E3561" t="s">
        <v>12</v>
      </c>
      <c r="F3561" s="2">
        <v>46.3</v>
      </c>
      <c r="G3561">
        <v>11</v>
      </c>
      <c r="H3561" s="3">
        <v>1</v>
      </c>
      <c r="I3561" t="s">
        <v>13</v>
      </c>
      <c r="J3561" s="1">
        <v>48121</v>
      </c>
      <c r="K3561" s="1">
        <f>Table2[[#This Row],[Order_Date]]+Table2[[#This Row],[Delivery_Time_Days]]</f>
        <v>48132</v>
      </c>
      <c r="L3561" t="str">
        <f>IF(Table2[[#This Row],[Customer_Age]]&lt;30,"Young",IF(Table2[[#This Row],[Customer_Age]]&lt;45,"Middle Age","Old"))</f>
        <v>Young</v>
      </c>
      <c r="M3561" s="3">
        <f>IF(Table2[[#This Row],[Delivery_Time_Days]]&gt;=7,Table2[[#This Row],[Customer_Rating]],"")</f>
        <v>1</v>
      </c>
      <c r="N3561" s="3" t="str">
        <f>IF(Table2[[#This Row],[Delivery_Time_Days]]&lt;7,Table2[[#This Row],[Customer_Rating]],"")</f>
        <v/>
      </c>
    </row>
    <row r="3562" spans="1:14" x14ac:dyDescent="0.3">
      <c r="A3562">
        <v>3561</v>
      </c>
      <c r="B3562">
        <v>43</v>
      </c>
      <c r="C3562" t="s">
        <v>23</v>
      </c>
      <c r="D3562" t="s">
        <v>11</v>
      </c>
      <c r="E3562" t="s">
        <v>16</v>
      </c>
      <c r="F3562" s="2">
        <v>239.75</v>
      </c>
      <c r="G3562">
        <v>9</v>
      </c>
      <c r="H3562" s="3">
        <v>4.3</v>
      </c>
      <c r="I3562" t="s">
        <v>13</v>
      </c>
      <c r="J3562" s="1">
        <v>48122</v>
      </c>
      <c r="K3562" s="1">
        <f>Table2[[#This Row],[Order_Date]]+Table2[[#This Row],[Delivery_Time_Days]]</f>
        <v>48131</v>
      </c>
      <c r="L3562" t="str">
        <f>IF(Table2[[#This Row],[Customer_Age]]&lt;30,"Young",IF(Table2[[#This Row],[Customer_Age]]&lt;45,"Middle Age","Old"))</f>
        <v>Middle Age</v>
      </c>
      <c r="M3562" s="3">
        <f>IF(Table2[[#This Row],[Delivery_Time_Days]]&gt;=7,Table2[[#This Row],[Customer_Rating]],"")</f>
        <v>4.3</v>
      </c>
      <c r="N3562" s="3" t="str">
        <f>IF(Table2[[#This Row],[Delivery_Time_Days]]&lt;7,Table2[[#This Row],[Customer_Rating]],"")</f>
        <v/>
      </c>
    </row>
    <row r="3563" spans="1:14" x14ac:dyDescent="0.3">
      <c r="A3563">
        <v>3562</v>
      </c>
      <c r="B3563">
        <v>37</v>
      </c>
      <c r="C3563" t="s">
        <v>14</v>
      </c>
      <c r="D3563" t="s">
        <v>25</v>
      </c>
      <c r="E3563" t="s">
        <v>19</v>
      </c>
      <c r="F3563" s="2">
        <v>1489.31</v>
      </c>
      <c r="G3563">
        <v>6</v>
      </c>
      <c r="H3563" s="3">
        <v>4.5</v>
      </c>
      <c r="I3563" t="s">
        <v>17</v>
      </c>
      <c r="J3563" s="1">
        <v>48123</v>
      </c>
      <c r="K3563" s="1">
        <f>Table2[[#This Row],[Order_Date]]+Table2[[#This Row],[Delivery_Time_Days]]</f>
        <v>48129</v>
      </c>
      <c r="L3563" t="str">
        <f>IF(Table2[[#This Row],[Customer_Age]]&lt;30,"Young",IF(Table2[[#This Row],[Customer_Age]]&lt;45,"Middle Age","Old"))</f>
        <v>Middle Age</v>
      </c>
      <c r="M3563" s="3" t="str">
        <f>IF(Table2[[#This Row],[Delivery_Time_Days]]&gt;=7,Table2[[#This Row],[Customer_Rating]],"")</f>
        <v/>
      </c>
      <c r="N3563" s="3">
        <f>IF(Table2[[#This Row],[Delivery_Time_Days]]&lt;7,Table2[[#This Row],[Customer_Rating]],"")</f>
        <v>4.5</v>
      </c>
    </row>
    <row r="3564" spans="1:14" x14ac:dyDescent="0.3">
      <c r="A3564">
        <v>3563</v>
      </c>
      <c r="B3564">
        <v>33</v>
      </c>
      <c r="C3564" t="s">
        <v>14</v>
      </c>
      <c r="D3564" t="s">
        <v>18</v>
      </c>
      <c r="E3564" t="s">
        <v>16</v>
      </c>
      <c r="F3564" s="2">
        <v>1237.45</v>
      </c>
      <c r="G3564">
        <v>2</v>
      </c>
      <c r="H3564" s="3">
        <v>3</v>
      </c>
      <c r="I3564" t="s">
        <v>13</v>
      </c>
      <c r="J3564" s="1">
        <v>48124</v>
      </c>
      <c r="K3564" s="1">
        <f>Table2[[#This Row],[Order_Date]]+Table2[[#This Row],[Delivery_Time_Days]]</f>
        <v>48126</v>
      </c>
      <c r="L3564" t="str">
        <f>IF(Table2[[#This Row],[Customer_Age]]&lt;30,"Young",IF(Table2[[#This Row],[Customer_Age]]&lt;45,"Middle Age","Old"))</f>
        <v>Middle Age</v>
      </c>
      <c r="M3564" s="3" t="str">
        <f>IF(Table2[[#This Row],[Delivery_Time_Days]]&gt;=7,Table2[[#This Row],[Customer_Rating]],"")</f>
        <v/>
      </c>
      <c r="N3564" s="3">
        <f>IF(Table2[[#This Row],[Delivery_Time_Days]]&lt;7,Table2[[#This Row],[Customer_Rating]],"")</f>
        <v>3</v>
      </c>
    </row>
    <row r="3565" spans="1:14" x14ac:dyDescent="0.3">
      <c r="A3565">
        <v>3564</v>
      </c>
      <c r="B3565">
        <v>58</v>
      </c>
      <c r="C3565" t="s">
        <v>14</v>
      </c>
      <c r="D3565" t="s">
        <v>22</v>
      </c>
      <c r="E3565" t="s">
        <v>19</v>
      </c>
      <c r="F3565" s="2">
        <v>488.07</v>
      </c>
      <c r="G3565">
        <v>13</v>
      </c>
      <c r="H3565" s="3">
        <v>2.5</v>
      </c>
      <c r="I3565" t="s">
        <v>17</v>
      </c>
      <c r="J3565" s="1">
        <v>48125</v>
      </c>
      <c r="K3565" s="1">
        <f>Table2[[#This Row],[Order_Date]]+Table2[[#This Row],[Delivery_Time_Days]]</f>
        <v>48138</v>
      </c>
      <c r="L3565" t="str">
        <f>IF(Table2[[#This Row],[Customer_Age]]&lt;30,"Young",IF(Table2[[#This Row],[Customer_Age]]&lt;45,"Middle Age","Old"))</f>
        <v>Old</v>
      </c>
      <c r="M3565" s="3">
        <f>IF(Table2[[#This Row],[Delivery_Time_Days]]&gt;=7,Table2[[#This Row],[Customer_Rating]],"")</f>
        <v>2.5</v>
      </c>
      <c r="N3565" s="3" t="str">
        <f>IF(Table2[[#This Row],[Delivery_Time_Days]]&lt;7,Table2[[#This Row],[Customer_Rating]],"")</f>
        <v/>
      </c>
    </row>
    <row r="3566" spans="1:14" x14ac:dyDescent="0.3">
      <c r="A3566">
        <v>3565</v>
      </c>
      <c r="B3566">
        <v>58</v>
      </c>
      <c r="C3566" t="s">
        <v>10</v>
      </c>
      <c r="D3566" t="s">
        <v>25</v>
      </c>
      <c r="E3566" t="s">
        <v>21</v>
      </c>
      <c r="F3566" s="2">
        <v>718.03</v>
      </c>
      <c r="G3566">
        <v>13</v>
      </c>
      <c r="H3566" s="3">
        <v>2.2000000000000002</v>
      </c>
      <c r="I3566" t="s">
        <v>17</v>
      </c>
      <c r="J3566" s="1">
        <v>48126</v>
      </c>
      <c r="K3566" s="1">
        <f>Table2[[#This Row],[Order_Date]]+Table2[[#This Row],[Delivery_Time_Days]]</f>
        <v>48139</v>
      </c>
      <c r="L3566" t="str">
        <f>IF(Table2[[#This Row],[Customer_Age]]&lt;30,"Young",IF(Table2[[#This Row],[Customer_Age]]&lt;45,"Middle Age","Old"))</f>
        <v>Old</v>
      </c>
      <c r="M3566" s="3">
        <f>IF(Table2[[#This Row],[Delivery_Time_Days]]&gt;=7,Table2[[#This Row],[Customer_Rating]],"")</f>
        <v>2.2000000000000002</v>
      </c>
      <c r="N3566" s="3" t="str">
        <f>IF(Table2[[#This Row],[Delivery_Time_Days]]&lt;7,Table2[[#This Row],[Customer_Rating]],"")</f>
        <v/>
      </c>
    </row>
    <row r="3567" spans="1:14" x14ac:dyDescent="0.3">
      <c r="A3567">
        <v>3566</v>
      </c>
      <c r="B3567">
        <v>28</v>
      </c>
      <c r="C3567" t="s">
        <v>23</v>
      </c>
      <c r="D3567" t="s">
        <v>15</v>
      </c>
      <c r="E3567" t="s">
        <v>12</v>
      </c>
      <c r="F3567" s="2">
        <v>251.61</v>
      </c>
      <c r="G3567">
        <v>10</v>
      </c>
      <c r="H3567" s="3">
        <v>2</v>
      </c>
      <c r="I3567" t="s">
        <v>17</v>
      </c>
      <c r="J3567" s="1">
        <v>48127</v>
      </c>
      <c r="K3567" s="1">
        <f>Table2[[#This Row],[Order_Date]]+Table2[[#This Row],[Delivery_Time_Days]]</f>
        <v>48137</v>
      </c>
      <c r="L3567" t="str">
        <f>IF(Table2[[#This Row],[Customer_Age]]&lt;30,"Young",IF(Table2[[#This Row],[Customer_Age]]&lt;45,"Middle Age","Old"))</f>
        <v>Young</v>
      </c>
      <c r="M3567" s="3">
        <f>IF(Table2[[#This Row],[Delivery_Time_Days]]&gt;=7,Table2[[#This Row],[Customer_Rating]],"")</f>
        <v>2</v>
      </c>
      <c r="N3567" s="3" t="str">
        <f>IF(Table2[[#This Row],[Delivery_Time_Days]]&lt;7,Table2[[#This Row],[Customer_Rating]],"")</f>
        <v/>
      </c>
    </row>
    <row r="3568" spans="1:14" x14ac:dyDescent="0.3">
      <c r="A3568">
        <v>3567</v>
      </c>
      <c r="B3568">
        <v>61</v>
      </c>
      <c r="C3568" t="s">
        <v>14</v>
      </c>
      <c r="D3568" t="s">
        <v>15</v>
      </c>
      <c r="E3568" t="s">
        <v>19</v>
      </c>
      <c r="F3568" s="2">
        <v>1415.79</v>
      </c>
      <c r="G3568">
        <v>4</v>
      </c>
      <c r="H3568" s="3">
        <v>2.4</v>
      </c>
      <c r="I3568" t="s">
        <v>17</v>
      </c>
      <c r="J3568" s="1">
        <v>48128</v>
      </c>
      <c r="K3568" s="1">
        <f>Table2[[#This Row],[Order_Date]]+Table2[[#This Row],[Delivery_Time_Days]]</f>
        <v>48132</v>
      </c>
      <c r="L3568" t="str">
        <f>IF(Table2[[#This Row],[Customer_Age]]&lt;30,"Young",IF(Table2[[#This Row],[Customer_Age]]&lt;45,"Middle Age","Old"))</f>
        <v>Old</v>
      </c>
      <c r="M3568" s="3" t="str">
        <f>IF(Table2[[#This Row],[Delivery_Time_Days]]&gt;=7,Table2[[#This Row],[Customer_Rating]],"")</f>
        <v/>
      </c>
      <c r="N3568" s="3">
        <f>IF(Table2[[#This Row],[Delivery_Time_Days]]&lt;7,Table2[[#This Row],[Customer_Rating]],"")</f>
        <v>2.4</v>
      </c>
    </row>
    <row r="3569" spans="1:14" x14ac:dyDescent="0.3">
      <c r="A3569">
        <v>3568</v>
      </c>
      <c r="B3569">
        <v>40</v>
      </c>
      <c r="C3569" t="s">
        <v>14</v>
      </c>
      <c r="D3569" t="s">
        <v>22</v>
      </c>
      <c r="E3569" t="s">
        <v>21</v>
      </c>
      <c r="F3569" s="2">
        <v>1156.2</v>
      </c>
      <c r="G3569">
        <v>4</v>
      </c>
      <c r="H3569" s="3">
        <v>2.2999999999999998</v>
      </c>
      <c r="I3569" t="s">
        <v>13</v>
      </c>
      <c r="J3569" s="1">
        <v>48129</v>
      </c>
      <c r="K3569" s="1">
        <f>Table2[[#This Row],[Order_Date]]+Table2[[#This Row],[Delivery_Time_Days]]</f>
        <v>48133</v>
      </c>
      <c r="L3569" t="str">
        <f>IF(Table2[[#This Row],[Customer_Age]]&lt;30,"Young",IF(Table2[[#This Row],[Customer_Age]]&lt;45,"Middle Age","Old"))</f>
        <v>Middle Age</v>
      </c>
      <c r="M3569" s="3" t="str">
        <f>IF(Table2[[#This Row],[Delivery_Time_Days]]&gt;=7,Table2[[#This Row],[Customer_Rating]],"")</f>
        <v/>
      </c>
      <c r="N3569" s="3">
        <f>IF(Table2[[#This Row],[Delivery_Time_Days]]&lt;7,Table2[[#This Row],[Customer_Rating]],"")</f>
        <v>2.2999999999999998</v>
      </c>
    </row>
    <row r="3570" spans="1:14" x14ac:dyDescent="0.3">
      <c r="A3570">
        <v>3569</v>
      </c>
      <c r="B3570">
        <v>44</v>
      </c>
      <c r="C3570" t="s">
        <v>10</v>
      </c>
      <c r="D3570" t="s">
        <v>22</v>
      </c>
      <c r="E3570" t="s">
        <v>24</v>
      </c>
      <c r="F3570" s="2">
        <v>1149.5899999999999</v>
      </c>
      <c r="G3570">
        <v>14</v>
      </c>
      <c r="H3570" s="3">
        <v>1.2</v>
      </c>
      <c r="I3570" t="s">
        <v>17</v>
      </c>
      <c r="J3570" s="1">
        <v>48130</v>
      </c>
      <c r="K3570" s="1">
        <f>Table2[[#This Row],[Order_Date]]+Table2[[#This Row],[Delivery_Time_Days]]</f>
        <v>48144</v>
      </c>
      <c r="L3570" t="str">
        <f>IF(Table2[[#This Row],[Customer_Age]]&lt;30,"Young",IF(Table2[[#This Row],[Customer_Age]]&lt;45,"Middle Age","Old"))</f>
        <v>Middle Age</v>
      </c>
      <c r="M3570" s="3">
        <f>IF(Table2[[#This Row],[Delivery_Time_Days]]&gt;=7,Table2[[#This Row],[Customer_Rating]],"")</f>
        <v>1.2</v>
      </c>
      <c r="N3570" s="3" t="str">
        <f>IF(Table2[[#This Row],[Delivery_Time_Days]]&lt;7,Table2[[#This Row],[Customer_Rating]],"")</f>
        <v/>
      </c>
    </row>
    <row r="3571" spans="1:14" x14ac:dyDescent="0.3">
      <c r="A3571">
        <v>3570</v>
      </c>
      <c r="B3571">
        <v>52</v>
      </c>
      <c r="C3571" t="s">
        <v>23</v>
      </c>
      <c r="D3571" t="s">
        <v>22</v>
      </c>
      <c r="E3571" t="s">
        <v>16</v>
      </c>
      <c r="F3571" s="2">
        <v>127.15</v>
      </c>
      <c r="G3571">
        <v>8</v>
      </c>
      <c r="H3571" s="3">
        <v>2.4</v>
      </c>
      <c r="I3571" t="s">
        <v>17</v>
      </c>
      <c r="J3571" s="1">
        <v>48131</v>
      </c>
      <c r="K3571" s="1">
        <f>Table2[[#This Row],[Order_Date]]+Table2[[#This Row],[Delivery_Time_Days]]</f>
        <v>48139</v>
      </c>
      <c r="L3571" t="str">
        <f>IF(Table2[[#This Row],[Customer_Age]]&lt;30,"Young",IF(Table2[[#This Row],[Customer_Age]]&lt;45,"Middle Age","Old"))</f>
        <v>Old</v>
      </c>
      <c r="M3571" s="3">
        <f>IF(Table2[[#This Row],[Delivery_Time_Days]]&gt;=7,Table2[[#This Row],[Customer_Rating]],"")</f>
        <v>2.4</v>
      </c>
      <c r="N3571" s="3" t="str">
        <f>IF(Table2[[#This Row],[Delivery_Time_Days]]&lt;7,Table2[[#This Row],[Customer_Rating]],"")</f>
        <v/>
      </c>
    </row>
    <row r="3572" spans="1:14" x14ac:dyDescent="0.3">
      <c r="A3572">
        <v>3571</v>
      </c>
      <c r="B3572">
        <v>68</v>
      </c>
      <c r="C3572" t="s">
        <v>14</v>
      </c>
      <c r="D3572" t="s">
        <v>18</v>
      </c>
      <c r="E3572" t="s">
        <v>16</v>
      </c>
      <c r="F3572" s="2">
        <v>325.37</v>
      </c>
      <c r="G3572">
        <v>2</v>
      </c>
      <c r="H3572" s="3">
        <v>4.5999999999999996</v>
      </c>
      <c r="I3572" t="s">
        <v>17</v>
      </c>
      <c r="J3572" s="1">
        <v>48132</v>
      </c>
      <c r="K3572" s="1">
        <f>Table2[[#This Row],[Order_Date]]+Table2[[#This Row],[Delivery_Time_Days]]</f>
        <v>48134</v>
      </c>
      <c r="L3572" t="str">
        <f>IF(Table2[[#This Row],[Customer_Age]]&lt;30,"Young",IF(Table2[[#This Row],[Customer_Age]]&lt;45,"Middle Age","Old"))</f>
        <v>Old</v>
      </c>
      <c r="M3572" s="3" t="str">
        <f>IF(Table2[[#This Row],[Delivery_Time_Days]]&gt;=7,Table2[[#This Row],[Customer_Rating]],"")</f>
        <v/>
      </c>
      <c r="N3572" s="3">
        <f>IF(Table2[[#This Row],[Delivery_Time_Days]]&lt;7,Table2[[#This Row],[Customer_Rating]],"")</f>
        <v>4.5999999999999996</v>
      </c>
    </row>
    <row r="3573" spans="1:14" x14ac:dyDescent="0.3">
      <c r="A3573">
        <v>3572</v>
      </c>
      <c r="B3573">
        <v>62</v>
      </c>
      <c r="C3573" t="s">
        <v>23</v>
      </c>
      <c r="D3573" t="s">
        <v>20</v>
      </c>
      <c r="E3573" t="s">
        <v>21</v>
      </c>
      <c r="F3573" s="2">
        <v>249.72</v>
      </c>
      <c r="G3573">
        <v>7</v>
      </c>
      <c r="H3573" s="3">
        <v>1.9</v>
      </c>
      <c r="I3573" t="s">
        <v>13</v>
      </c>
      <c r="J3573" s="1">
        <v>48133</v>
      </c>
      <c r="K3573" s="1">
        <f>Table2[[#This Row],[Order_Date]]+Table2[[#This Row],[Delivery_Time_Days]]</f>
        <v>48140</v>
      </c>
      <c r="L3573" t="str">
        <f>IF(Table2[[#This Row],[Customer_Age]]&lt;30,"Young",IF(Table2[[#This Row],[Customer_Age]]&lt;45,"Middle Age","Old"))</f>
        <v>Old</v>
      </c>
      <c r="M3573" s="3">
        <f>IF(Table2[[#This Row],[Delivery_Time_Days]]&gt;=7,Table2[[#This Row],[Customer_Rating]],"")</f>
        <v>1.9</v>
      </c>
      <c r="N3573" s="3" t="str">
        <f>IF(Table2[[#This Row],[Delivery_Time_Days]]&lt;7,Table2[[#This Row],[Customer_Rating]],"")</f>
        <v/>
      </c>
    </row>
    <row r="3574" spans="1:14" x14ac:dyDescent="0.3">
      <c r="A3574">
        <v>3573</v>
      </c>
      <c r="B3574">
        <v>55</v>
      </c>
      <c r="C3574" t="s">
        <v>23</v>
      </c>
      <c r="D3574" t="s">
        <v>22</v>
      </c>
      <c r="E3574" t="s">
        <v>12</v>
      </c>
      <c r="F3574" s="2">
        <v>885.12</v>
      </c>
      <c r="G3574">
        <v>13</v>
      </c>
      <c r="H3574" s="3">
        <v>2.2999999999999998</v>
      </c>
      <c r="I3574" t="s">
        <v>13</v>
      </c>
      <c r="J3574" s="1">
        <v>48134</v>
      </c>
      <c r="K3574" s="1">
        <f>Table2[[#This Row],[Order_Date]]+Table2[[#This Row],[Delivery_Time_Days]]</f>
        <v>48147</v>
      </c>
      <c r="L3574" t="str">
        <f>IF(Table2[[#This Row],[Customer_Age]]&lt;30,"Young",IF(Table2[[#This Row],[Customer_Age]]&lt;45,"Middle Age","Old"))</f>
        <v>Old</v>
      </c>
      <c r="M3574" s="3">
        <f>IF(Table2[[#This Row],[Delivery_Time_Days]]&gt;=7,Table2[[#This Row],[Customer_Rating]],"")</f>
        <v>2.2999999999999998</v>
      </c>
      <c r="N3574" s="3" t="str">
        <f>IF(Table2[[#This Row],[Delivery_Time_Days]]&lt;7,Table2[[#This Row],[Customer_Rating]],"")</f>
        <v/>
      </c>
    </row>
    <row r="3575" spans="1:14" x14ac:dyDescent="0.3">
      <c r="A3575">
        <v>3574</v>
      </c>
      <c r="B3575">
        <v>30</v>
      </c>
      <c r="C3575" t="s">
        <v>14</v>
      </c>
      <c r="D3575" t="s">
        <v>11</v>
      </c>
      <c r="E3575" t="s">
        <v>16</v>
      </c>
      <c r="F3575" s="2">
        <v>30.93</v>
      </c>
      <c r="G3575">
        <v>9</v>
      </c>
      <c r="H3575" s="3">
        <v>3.9</v>
      </c>
      <c r="I3575" t="s">
        <v>13</v>
      </c>
      <c r="J3575" s="1">
        <v>48135</v>
      </c>
      <c r="K3575" s="1">
        <f>Table2[[#This Row],[Order_Date]]+Table2[[#This Row],[Delivery_Time_Days]]</f>
        <v>48144</v>
      </c>
      <c r="L3575" t="str">
        <f>IF(Table2[[#This Row],[Customer_Age]]&lt;30,"Young",IF(Table2[[#This Row],[Customer_Age]]&lt;45,"Middle Age","Old"))</f>
        <v>Middle Age</v>
      </c>
      <c r="M3575" s="3">
        <f>IF(Table2[[#This Row],[Delivery_Time_Days]]&gt;=7,Table2[[#This Row],[Customer_Rating]],"")</f>
        <v>3.9</v>
      </c>
      <c r="N3575" s="3" t="str">
        <f>IF(Table2[[#This Row],[Delivery_Time_Days]]&lt;7,Table2[[#This Row],[Customer_Rating]],"")</f>
        <v/>
      </c>
    </row>
    <row r="3576" spans="1:14" x14ac:dyDescent="0.3">
      <c r="A3576">
        <v>3575</v>
      </c>
      <c r="B3576">
        <v>55</v>
      </c>
      <c r="C3576" t="s">
        <v>10</v>
      </c>
      <c r="D3576" t="s">
        <v>20</v>
      </c>
      <c r="E3576" t="s">
        <v>19</v>
      </c>
      <c r="F3576" s="2">
        <v>909.85</v>
      </c>
      <c r="G3576">
        <v>9</v>
      </c>
      <c r="H3576" s="3">
        <v>3.5</v>
      </c>
      <c r="I3576" t="s">
        <v>13</v>
      </c>
      <c r="J3576" s="1">
        <v>48136</v>
      </c>
      <c r="K3576" s="1">
        <f>Table2[[#This Row],[Order_Date]]+Table2[[#This Row],[Delivery_Time_Days]]</f>
        <v>48145</v>
      </c>
      <c r="L3576" t="str">
        <f>IF(Table2[[#This Row],[Customer_Age]]&lt;30,"Young",IF(Table2[[#This Row],[Customer_Age]]&lt;45,"Middle Age","Old"))</f>
        <v>Old</v>
      </c>
      <c r="M3576" s="3">
        <f>IF(Table2[[#This Row],[Delivery_Time_Days]]&gt;=7,Table2[[#This Row],[Customer_Rating]],"")</f>
        <v>3.5</v>
      </c>
      <c r="N3576" s="3" t="str">
        <f>IF(Table2[[#This Row],[Delivery_Time_Days]]&lt;7,Table2[[#This Row],[Customer_Rating]],"")</f>
        <v/>
      </c>
    </row>
    <row r="3577" spans="1:14" x14ac:dyDescent="0.3">
      <c r="A3577">
        <v>3576</v>
      </c>
      <c r="B3577">
        <v>44</v>
      </c>
      <c r="C3577" t="s">
        <v>14</v>
      </c>
      <c r="D3577" t="s">
        <v>20</v>
      </c>
      <c r="E3577" t="s">
        <v>16</v>
      </c>
      <c r="F3577" s="2">
        <v>1350.55</v>
      </c>
      <c r="G3577">
        <v>11</v>
      </c>
      <c r="H3577" s="3">
        <v>3.6</v>
      </c>
      <c r="I3577" t="s">
        <v>13</v>
      </c>
      <c r="J3577" s="1">
        <v>48137</v>
      </c>
      <c r="K3577" s="1">
        <f>Table2[[#This Row],[Order_Date]]+Table2[[#This Row],[Delivery_Time_Days]]</f>
        <v>48148</v>
      </c>
      <c r="L3577" t="str">
        <f>IF(Table2[[#This Row],[Customer_Age]]&lt;30,"Young",IF(Table2[[#This Row],[Customer_Age]]&lt;45,"Middle Age","Old"))</f>
        <v>Middle Age</v>
      </c>
      <c r="M3577" s="3">
        <f>IF(Table2[[#This Row],[Delivery_Time_Days]]&gt;=7,Table2[[#This Row],[Customer_Rating]],"")</f>
        <v>3.6</v>
      </c>
      <c r="N3577" s="3" t="str">
        <f>IF(Table2[[#This Row],[Delivery_Time_Days]]&lt;7,Table2[[#This Row],[Customer_Rating]],"")</f>
        <v/>
      </c>
    </row>
    <row r="3578" spans="1:14" x14ac:dyDescent="0.3">
      <c r="A3578">
        <v>3577</v>
      </c>
      <c r="B3578">
        <v>45</v>
      </c>
      <c r="C3578" t="s">
        <v>10</v>
      </c>
      <c r="D3578" t="s">
        <v>18</v>
      </c>
      <c r="E3578" t="s">
        <v>19</v>
      </c>
      <c r="F3578" s="2">
        <v>1044.24</v>
      </c>
      <c r="G3578">
        <v>3</v>
      </c>
      <c r="H3578" s="3">
        <v>2.7</v>
      </c>
      <c r="I3578" t="s">
        <v>13</v>
      </c>
      <c r="J3578" s="1">
        <v>48138</v>
      </c>
      <c r="K3578" s="1">
        <f>Table2[[#This Row],[Order_Date]]+Table2[[#This Row],[Delivery_Time_Days]]</f>
        <v>48141</v>
      </c>
      <c r="L3578" t="str">
        <f>IF(Table2[[#This Row],[Customer_Age]]&lt;30,"Young",IF(Table2[[#This Row],[Customer_Age]]&lt;45,"Middle Age","Old"))</f>
        <v>Old</v>
      </c>
      <c r="M3578" s="3" t="str">
        <f>IF(Table2[[#This Row],[Delivery_Time_Days]]&gt;=7,Table2[[#This Row],[Customer_Rating]],"")</f>
        <v/>
      </c>
      <c r="N3578" s="3">
        <f>IF(Table2[[#This Row],[Delivery_Time_Days]]&lt;7,Table2[[#This Row],[Customer_Rating]],"")</f>
        <v>2.7</v>
      </c>
    </row>
    <row r="3579" spans="1:14" x14ac:dyDescent="0.3">
      <c r="A3579">
        <v>3578</v>
      </c>
      <c r="B3579">
        <v>68</v>
      </c>
      <c r="C3579" t="s">
        <v>10</v>
      </c>
      <c r="D3579" t="s">
        <v>18</v>
      </c>
      <c r="E3579" t="s">
        <v>19</v>
      </c>
      <c r="F3579" s="2">
        <v>176.39</v>
      </c>
      <c r="G3579">
        <v>9</v>
      </c>
      <c r="H3579" s="3">
        <v>2.1</v>
      </c>
      <c r="I3579" t="s">
        <v>13</v>
      </c>
      <c r="J3579" s="1">
        <v>48139</v>
      </c>
      <c r="K3579" s="1">
        <f>Table2[[#This Row],[Order_Date]]+Table2[[#This Row],[Delivery_Time_Days]]</f>
        <v>48148</v>
      </c>
      <c r="L3579" t="str">
        <f>IF(Table2[[#This Row],[Customer_Age]]&lt;30,"Young",IF(Table2[[#This Row],[Customer_Age]]&lt;45,"Middle Age","Old"))</f>
        <v>Old</v>
      </c>
      <c r="M3579" s="3">
        <f>IF(Table2[[#This Row],[Delivery_Time_Days]]&gt;=7,Table2[[#This Row],[Customer_Rating]],"")</f>
        <v>2.1</v>
      </c>
      <c r="N3579" s="3" t="str">
        <f>IF(Table2[[#This Row],[Delivery_Time_Days]]&lt;7,Table2[[#This Row],[Customer_Rating]],"")</f>
        <v/>
      </c>
    </row>
    <row r="3580" spans="1:14" x14ac:dyDescent="0.3">
      <c r="A3580">
        <v>3579</v>
      </c>
      <c r="B3580">
        <v>66</v>
      </c>
      <c r="C3580" t="s">
        <v>14</v>
      </c>
      <c r="D3580" t="s">
        <v>22</v>
      </c>
      <c r="E3580" t="s">
        <v>12</v>
      </c>
      <c r="F3580" s="2">
        <v>994.63</v>
      </c>
      <c r="G3580">
        <v>2</v>
      </c>
      <c r="H3580" s="3">
        <v>4.0999999999999996</v>
      </c>
      <c r="I3580" t="s">
        <v>17</v>
      </c>
      <c r="J3580" s="1">
        <v>48140</v>
      </c>
      <c r="K3580" s="1">
        <f>Table2[[#This Row],[Order_Date]]+Table2[[#This Row],[Delivery_Time_Days]]</f>
        <v>48142</v>
      </c>
      <c r="L3580" t="str">
        <f>IF(Table2[[#This Row],[Customer_Age]]&lt;30,"Young",IF(Table2[[#This Row],[Customer_Age]]&lt;45,"Middle Age","Old"))</f>
        <v>Old</v>
      </c>
      <c r="M3580" s="3" t="str">
        <f>IF(Table2[[#This Row],[Delivery_Time_Days]]&gt;=7,Table2[[#This Row],[Customer_Rating]],"")</f>
        <v/>
      </c>
      <c r="N3580" s="3">
        <f>IF(Table2[[#This Row],[Delivery_Time_Days]]&lt;7,Table2[[#This Row],[Customer_Rating]],"")</f>
        <v>4.0999999999999996</v>
      </c>
    </row>
    <row r="3581" spans="1:14" x14ac:dyDescent="0.3">
      <c r="A3581">
        <v>3580</v>
      </c>
      <c r="B3581">
        <v>43</v>
      </c>
      <c r="C3581" t="s">
        <v>10</v>
      </c>
      <c r="D3581" t="s">
        <v>18</v>
      </c>
      <c r="E3581" t="s">
        <v>21</v>
      </c>
      <c r="F3581" s="2">
        <v>338.7</v>
      </c>
      <c r="G3581">
        <v>13</v>
      </c>
      <c r="H3581" s="3">
        <v>2</v>
      </c>
      <c r="I3581" t="s">
        <v>17</v>
      </c>
      <c r="J3581" s="1">
        <v>48141</v>
      </c>
      <c r="K3581" s="1">
        <f>Table2[[#This Row],[Order_Date]]+Table2[[#This Row],[Delivery_Time_Days]]</f>
        <v>48154</v>
      </c>
      <c r="L3581" t="str">
        <f>IF(Table2[[#This Row],[Customer_Age]]&lt;30,"Young",IF(Table2[[#This Row],[Customer_Age]]&lt;45,"Middle Age","Old"))</f>
        <v>Middle Age</v>
      </c>
      <c r="M3581" s="3">
        <f>IF(Table2[[#This Row],[Delivery_Time_Days]]&gt;=7,Table2[[#This Row],[Customer_Rating]],"")</f>
        <v>2</v>
      </c>
      <c r="N3581" s="3" t="str">
        <f>IF(Table2[[#This Row],[Delivery_Time_Days]]&lt;7,Table2[[#This Row],[Customer_Rating]],"")</f>
        <v/>
      </c>
    </row>
    <row r="3582" spans="1:14" x14ac:dyDescent="0.3">
      <c r="A3582">
        <v>3581</v>
      </c>
      <c r="B3582">
        <v>43</v>
      </c>
      <c r="C3582" t="s">
        <v>23</v>
      </c>
      <c r="D3582" t="s">
        <v>20</v>
      </c>
      <c r="E3582" t="s">
        <v>21</v>
      </c>
      <c r="F3582" s="2">
        <v>1284.6099999999999</v>
      </c>
      <c r="G3582">
        <v>2</v>
      </c>
      <c r="H3582" s="3">
        <v>3</v>
      </c>
      <c r="I3582" t="s">
        <v>17</v>
      </c>
      <c r="J3582" s="1">
        <v>48142</v>
      </c>
      <c r="K3582" s="1">
        <f>Table2[[#This Row],[Order_Date]]+Table2[[#This Row],[Delivery_Time_Days]]</f>
        <v>48144</v>
      </c>
      <c r="L3582" t="str">
        <f>IF(Table2[[#This Row],[Customer_Age]]&lt;30,"Young",IF(Table2[[#This Row],[Customer_Age]]&lt;45,"Middle Age","Old"))</f>
        <v>Middle Age</v>
      </c>
      <c r="M3582" s="3" t="str">
        <f>IF(Table2[[#This Row],[Delivery_Time_Days]]&gt;=7,Table2[[#This Row],[Customer_Rating]],"")</f>
        <v/>
      </c>
      <c r="N3582" s="3">
        <f>IF(Table2[[#This Row],[Delivery_Time_Days]]&lt;7,Table2[[#This Row],[Customer_Rating]],"")</f>
        <v>3</v>
      </c>
    </row>
    <row r="3583" spans="1:14" x14ac:dyDescent="0.3">
      <c r="A3583">
        <v>3582</v>
      </c>
      <c r="B3583">
        <v>52</v>
      </c>
      <c r="C3583" t="s">
        <v>14</v>
      </c>
      <c r="D3583" t="s">
        <v>11</v>
      </c>
      <c r="E3583" t="s">
        <v>12</v>
      </c>
      <c r="F3583" s="2">
        <v>748.17</v>
      </c>
      <c r="G3583">
        <v>9</v>
      </c>
      <c r="H3583" s="3">
        <v>4.4000000000000004</v>
      </c>
      <c r="I3583" t="s">
        <v>13</v>
      </c>
      <c r="J3583" s="1">
        <v>48143</v>
      </c>
      <c r="K3583" s="1">
        <f>Table2[[#This Row],[Order_Date]]+Table2[[#This Row],[Delivery_Time_Days]]</f>
        <v>48152</v>
      </c>
      <c r="L3583" t="str">
        <f>IF(Table2[[#This Row],[Customer_Age]]&lt;30,"Young",IF(Table2[[#This Row],[Customer_Age]]&lt;45,"Middle Age","Old"))</f>
        <v>Old</v>
      </c>
      <c r="M3583" s="3">
        <f>IF(Table2[[#This Row],[Delivery_Time_Days]]&gt;=7,Table2[[#This Row],[Customer_Rating]],"")</f>
        <v>4.4000000000000004</v>
      </c>
      <c r="N3583" s="3" t="str">
        <f>IF(Table2[[#This Row],[Delivery_Time_Days]]&lt;7,Table2[[#This Row],[Customer_Rating]],"")</f>
        <v/>
      </c>
    </row>
    <row r="3584" spans="1:14" x14ac:dyDescent="0.3">
      <c r="A3584">
        <v>3583</v>
      </c>
      <c r="B3584">
        <v>34</v>
      </c>
      <c r="C3584" t="s">
        <v>23</v>
      </c>
      <c r="D3584" t="s">
        <v>25</v>
      </c>
      <c r="E3584" t="s">
        <v>21</v>
      </c>
      <c r="F3584" s="2">
        <v>378</v>
      </c>
      <c r="G3584">
        <v>10</v>
      </c>
      <c r="H3584" s="3">
        <v>2.6</v>
      </c>
      <c r="I3584" t="s">
        <v>13</v>
      </c>
      <c r="J3584" s="1">
        <v>48144</v>
      </c>
      <c r="K3584" s="1">
        <f>Table2[[#This Row],[Order_Date]]+Table2[[#This Row],[Delivery_Time_Days]]</f>
        <v>48154</v>
      </c>
      <c r="L3584" t="str">
        <f>IF(Table2[[#This Row],[Customer_Age]]&lt;30,"Young",IF(Table2[[#This Row],[Customer_Age]]&lt;45,"Middle Age","Old"))</f>
        <v>Middle Age</v>
      </c>
      <c r="M3584" s="3">
        <f>IF(Table2[[#This Row],[Delivery_Time_Days]]&gt;=7,Table2[[#This Row],[Customer_Rating]],"")</f>
        <v>2.6</v>
      </c>
      <c r="N3584" s="3" t="str">
        <f>IF(Table2[[#This Row],[Delivery_Time_Days]]&lt;7,Table2[[#This Row],[Customer_Rating]],"")</f>
        <v/>
      </c>
    </row>
    <row r="3585" spans="1:14" x14ac:dyDescent="0.3">
      <c r="A3585">
        <v>3584</v>
      </c>
      <c r="B3585">
        <v>46</v>
      </c>
      <c r="C3585" t="s">
        <v>14</v>
      </c>
      <c r="D3585" t="s">
        <v>22</v>
      </c>
      <c r="E3585" t="s">
        <v>12</v>
      </c>
      <c r="F3585" s="2">
        <v>1143.8800000000001</v>
      </c>
      <c r="G3585">
        <v>2</v>
      </c>
      <c r="H3585" s="3">
        <v>3.7</v>
      </c>
      <c r="I3585" t="s">
        <v>17</v>
      </c>
      <c r="J3585" s="1">
        <v>48145</v>
      </c>
      <c r="K3585" s="1">
        <f>Table2[[#This Row],[Order_Date]]+Table2[[#This Row],[Delivery_Time_Days]]</f>
        <v>48147</v>
      </c>
      <c r="L3585" t="str">
        <f>IF(Table2[[#This Row],[Customer_Age]]&lt;30,"Young",IF(Table2[[#This Row],[Customer_Age]]&lt;45,"Middle Age","Old"))</f>
        <v>Old</v>
      </c>
      <c r="M3585" s="3" t="str">
        <f>IF(Table2[[#This Row],[Delivery_Time_Days]]&gt;=7,Table2[[#This Row],[Customer_Rating]],"")</f>
        <v/>
      </c>
      <c r="N3585" s="3">
        <f>IF(Table2[[#This Row],[Delivery_Time_Days]]&lt;7,Table2[[#This Row],[Customer_Rating]],"")</f>
        <v>3.7</v>
      </c>
    </row>
    <row r="3586" spans="1:14" x14ac:dyDescent="0.3">
      <c r="A3586">
        <v>3585</v>
      </c>
      <c r="B3586">
        <v>39</v>
      </c>
      <c r="C3586" t="s">
        <v>23</v>
      </c>
      <c r="D3586" t="s">
        <v>20</v>
      </c>
      <c r="E3586" t="s">
        <v>19</v>
      </c>
      <c r="F3586" s="2">
        <v>389.66</v>
      </c>
      <c r="G3586">
        <v>7</v>
      </c>
      <c r="H3586" s="3">
        <v>3.1</v>
      </c>
      <c r="I3586" t="s">
        <v>17</v>
      </c>
      <c r="J3586" s="1">
        <v>48146</v>
      </c>
      <c r="K3586" s="1">
        <f>Table2[[#This Row],[Order_Date]]+Table2[[#This Row],[Delivery_Time_Days]]</f>
        <v>48153</v>
      </c>
      <c r="L3586" t="str">
        <f>IF(Table2[[#This Row],[Customer_Age]]&lt;30,"Young",IF(Table2[[#This Row],[Customer_Age]]&lt;45,"Middle Age","Old"))</f>
        <v>Middle Age</v>
      </c>
      <c r="M3586" s="3">
        <f>IF(Table2[[#This Row],[Delivery_Time_Days]]&gt;=7,Table2[[#This Row],[Customer_Rating]],"")</f>
        <v>3.1</v>
      </c>
      <c r="N3586" s="3" t="str">
        <f>IF(Table2[[#This Row],[Delivery_Time_Days]]&lt;7,Table2[[#This Row],[Customer_Rating]],"")</f>
        <v/>
      </c>
    </row>
    <row r="3587" spans="1:14" x14ac:dyDescent="0.3">
      <c r="A3587">
        <v>3586</v>
      </c>
      <c r="B3587">
        <v>62</v>
      </c>
      <c r="C3587" t="s">
        <v>23</v>
      </c>
      <c r="D3587" t="s">
        <v>25</v>
      </c>
      <c r="E3587" t="s">
        <v>24</v>
      </c>
      <c r="F3587" s="2">
        <v>108.18</v>
      </c>
      <c r="G3587">
        <v>3</v>
      </c>
      <c r="H3587" s="3">
        <v>1.1000000000000001</v>
      </c>
      <c r="I3587" t="s">
        <v>13</v>
      </c>
      <c r="J3587" s="1">
        <v>48147</v>
      </c>
      <c r="K3587" s="1">
        <f>Table2[[#This Row],[Order_Date]]+Table2[[#This Row],[Delivery_Time_Days]]</f>
        <v>48150</v>
      </c>
      <c r="L3587" t="str">
        <f>IF(Table2[[#This Row],[Customer_Age]]&lt;30,"Young",IF(Table2[[#This Row],[Customer_Age]]&lt;45,"Middle Age","Old"))</f>
        <v>Old</v>
      </c>
      <c r="M3587" s="3" t="str">
        <f>IF(Table2[[#This Row],[Delivery_Time_Days]]&gt;=7,Table2[[#This Row],[Customer_Rating]],"")</f>
        <v/>
      </c>
      <c r="N3587" s="3">
        <f>IF(Table2[[#This Row],[Delivery_Time_Days]]&lt;7,Table2[[#This Row],[Customer_Rating]],"")</f>
        <v>1.1000000000000001</v>
      </c>
    </row>
    <row r="3588" spans="1:14" x14ac:dyDescent="0.3">
      <c r="A3588">
        <v>3587</v>
      </c>
      <c r="B3588">
        <v>35</v>
      </c>
      <c r="C3588" t="s">
        <v>14</v>
      </c>
      <c r="D3588" t="s">
        <v>25</v>
      </c>
      <c r="E3588" t="s">
        <v>21</v>
      </c>
      <c r="F3588" s="2">
        <v>1081.29</v>
      </c>
      <c r="G3588">
        <v>3</v>
      </c>
      <c r="H3588" s="3">
        <v>2.2999999999999998</v>
      </c>
      <c r="I3588" t="s">
        <v>17</v>
      </c>
      <c r="J3588" s="1">
        <v>48148</v>
      </c>
      <c r="K3588" s="1">
        <f>Table2[[#This Row],[Order_Date]]+Table2[[#This Row],[Delivery_Time_Days]]</f>
        <v>48151</v>
      </c>
      <c r="L3588" t="str">
        <f>IF(Table2[[#This Row],[Customer_Age]]&lt;30,"Young",IF(Table2[[#This Row],[Customer_Age]]&lt;45,"Middle Age","Old"))</f>
        <v>Middle Age</v>
      </c>
      <c r="M3588" s="3" t="str">
        <f>IF(Table2[[#This Row],[Delivery_Time_Days]]&gt;=7,Table2[[#This Row],[Customer_Rating]],"")</f>
        <v/>
      </c>
      <c r="N3588" s="3">
        <f>IF(Table2[[#This Row],[Delivery_Time_Days]]&lt;7,Table2[[#This Row],[Customer_Rating]],"")</f>
        <v>2.2999999999999998</v>
      </c>
    </row>
    <row r="3589" spans="1:14" x14ac:dyDescent="0.3">
      <c r="A3589">
        <v>3588</v>
      </c>
      <c r="B3589">
        <v>20</v>
      </c>
      <c r="C3589" t="s">
        <v>14</v>
      </c>
      <c r="D3589" t="s">
        <v>25</v>
      </c>
      <c r="E3589" t="s">
        <v>24</v>
      </c>
      <c r="F3589" s="2">
        <v>590.08000000000004</v>
      </c>
      <c r="G3589">
        <v>1</v>
      </c>
      <c r="H3589" s="3">
        <v>1.7</v>
      </c>
      <c r="I3589" t="s">
        <v>17</v>
      </c>
      <c r="J3589" s="1">
        <v>48149</v>
      </c>
      <c r="K3589" s="1">
        <f>Table2[[#This Row],[Order_Date]]+Table2[[#This Row],[Delivery_Time_Days]]</f>
        <v>48150</v>
      </c>
      <c r="L3589" t="str">
        <f>IF(Table2[[#This Row],[Customer_Age]]&lt;30,"Young",IF(Table2[[#This Row],[Customer_Age]]&lt;45,"Middle Age","Old"))</f>
        <v>Young</v>
      </c>
      <c r="M3589" s="3" t="str">
        <f>IF(Table2[[#This Row],[Delivery_Time_Days]]&gt;=7,Table2[[#This Row],[Customer_Rating]],"")</f>
        <v/>
      </c>
      <c r="N3589" s="3">
        <f>IF(Table2[[#This Row],[Delivery_Time_Days]]&lt;7,Table2[[#This Row],[Customer_Rating]],"")</f>
        <v>1.7</v>
      </c>
    </row>
    <row r="3590" spans="1:14" x14ac:dyDescent="0.3">
      <c r="A3590">
        <v>3589</v>
      </c>
      <c r="B3590">
        <v>49</v>
      </c>
      <c r="C3590" t="s">
        <v>23</v>
      </c>
      <c r="D3590" t="s">
        <v>11</v>
      </c>
      <c r="E3590" t="s">
        <v>19</v>
      </c>
      <c r="F3590" s="2">
        <v>1375.69</v>
      </c>
      <c r="G3590">
        <v>12</v>
      </c>
      <c r="H3590" s="3">
        <v>2.9</v>
      </c>
      <c r="I3590" t="s">
        <v>13</v>
      </c>
      <c r="J3590" s="1">
        <v>48150</v>
      </c>
      <c r="K3590" s="1">
        <f>Table2[[#This Row],[Order_Date]]+Table2[[#This Row],[Delivery_Time_Days]]</f>
        <v>48162</v>
      </c>
      <c r="L3590" t="str">
        <f>IF(Table2[[#This Row],[Customer_Age]]&lt;30,"Young",IF(Table2[[#This Row],[Customer_Age]]&lt;45,"Middle Age","Old"))</f>
        <v>Old</v>
      </c>
      <c r="M3590" s="3">
        <f>IF(Table2[[#This Row],[Delivery_Time_Days]]&gt;=7,Table2[[#This Row],[Customer_Rating]],"")</f>
        <v>2.9</v>
      </c>
      <c r="N3590" s="3" t="str">
        <f>IF(Table2[[#This Row],[Delivery_Time_Days]]&lt;7,Table2[[#This Row],[Customer_Rating]],"")</f>
        <v/>
      </c>
    </row>
    <row r="3591" spans="1:14" x14ac:dyDescent="0.3">
      <c r="A3591">
        <v>3590</v>
      </c>
      <c r="B3591">
        <v>23</v>
      </c>
      <c r="C3591" t="s">
        <v>23</v>
      </c>
      <c r="D3591" t="s">
        <v>22</v>
      </c>
      <c r="E3591" t="s">
        <v>24</v>
      </c>
      <c r="F3591" s="2">
        <v>815.75</v>
      </c>
      <c r="G3591">
        <v>7</v>
      </c>
      <c r="H3591" s="3">
        <v>3</v>
      </c>
      <c r="I3591" t="s">
        <v>17</v>
      </c>
      <c r="J3591" s="1">
        <v>48151</v>
      </c>
      <c r="K3591" s="1">
        <f>Table2[[#This Row],[Order_Date]]+Table2[[#This Row],[Delivery_Time_Days]]</f>
        <v>48158</v>
      </c>
      <c r="L3591" t="str">
        <f>IF(Table2[[#This Row],[Customer_Age]]&lt;30,"Young",IF(Table2[[#This Row],[Customer_Age]]&lt;45,"Middle Age","Old"))</f>
        <v>Young</v>
      </c>
      <c r="M3591" s="3">
        <f>IF(Table2[[#This Row],[Delivery_Time_Days]]&gt;=7,Table2[[#This Row],[Customer_Rating]],"")</f>
        <v>3</v>
      </c>
      <c r="N3591" s="3" t="str">
        <f>IF(Table2[[#This Row],[Delivery_Time_Days]]&lt;7,Table2[[#This Row],[Customer_Rating]],"")</f>
        <v/>
      </c>
    </row>
    <row r="3592" spans="1:14" x14ac:dyDescent="0.3">
      <c r="A3592">
        <v>3591</v>
      </c>
      <c r="B3592">
        <v>24</v>
      </c>
      <c r="C3592" t="s">
        <v>23</v>
      </c>
      <c r="D3592" t="s">
        <v>22</v>
      </c>
      <c r="E3592" t="s">
        <v>24</v>
      </c>
      <c r="F3592" s="2">
        <v>902.79</v>
      </c>
      <c r="G3592">
        <v>14</v>
      </c>
      <c r="H3592" s="3">
        <v>2.8</v>
      </c>
      <c r="I3592" t="s">
        <v>13</v>
      </c>
      <c r="J3592" s="1">
        <v>48152</v>
      </c>
      <c r="K3592" s="1">
        <f>Table2[[#This Row],[Order_Date]]+Table2[[#This Row],[Delivery_Time_Days]]</f>
        <v>48166</v>
      </c>
      <c r="L3592" t="str">
        <f>IF(Table2[[#This Row],[Customer_Age]]&lt;30,"Young",IF(Table2[[#This Row],[Customer_Age]]&lt;45,"Middle Age","Old"))</f>
        <v>Young</v>
      </c>
      <c r="M3592" s="3">
        <f>IF(Table2[[#This Row],[Delivery_Time_Days]]&gt;=7,Table2[[#This Row],[Customer_Rating]],"")</f>
        <v>2.8</v>
      </c>
      <c r="N3592" s="3" t="str">
        <f>IF(Table2[[#This Row],[Delivery_Time_Days]]&lt;7,Table2[[#This Row],[Customer_Rating]],"")</f>
        <v/>
      </c>
    </row>
    <row r="3593" spans="1:14" x14ac:dyDescent="0.3">
      <c r="A3593">
        <v>3592</v>
      </c>
      <c r="B3593">
        <v>63</v>
      </c>
      <c r="C3593" t="s">
        <v>10</v>
      </c>
      <c r="D3593" t="s">
        <v>15</v>
      </c>
      <c r="E3593" t="s">
        <v>16</v>
      </c>
      <c r="F3593" s="2">
        <v>1395.01</v>
      </c>
      <c r="G3593">
        <v>5</v>
      </c>
      <c r="H3593" s="3">
        <v>1.8</v>
      </c>
      <c r="I3593" t="s">
        <v>13</v>
      </c>
      <c r="J3593" s="1">
        <v>48153</v>
      </c>
      <c r="K3593" s="1">
        <f>Table2[[#This Row],[Order_Date]]+Table2[[#This Row],[Delivery_Time_Days]]</f>
        <v>48158</v>
      </c>
      <c r="L3593" t="str">
        <f>IF(Table2[[#This Row],[Customer_Age]]&lt;30,"Young",IF(Table2[[#This Row],[Customer_Age]]&lt;45,"Middle Age","Old"))</f>
        <v>Old</v>
      </c>
      <c r="M3593" s="3" t="str">
        <f>IF(Table2[[#This Row],[Delivery_Time_Days]]&gt;=7,Table2[[#This Row],[Customer_Rating]],"")</f>
        <v/>
      </c>
      <c r="N3593" s="3">
        <f>IF(Table2[[#This Row],[Delivery_Time_Days]]&lt;7,Table2[[#This Row],[Customer_Rating]],"")</f>
        <v>1.8</v>
      </c>
    </row>
    <row r="3594" spans="1:14" x14ac:dyDescent="0.3">
      <c r="A3594">
        <v>3593</v>
      </c>
      <c r="B3594">
        <v>45</v>
      </c>
      <c r="C3594" t="s">
        <v>10</v>
      </c>
      <c r="D3594" t="s">
        <v>15</v>
      </c>
      <c r="E3594" t="s">
        <v>19</v>
      </c>
      <c r="F3594" s="2">
        <v>760.58</v>
      </c>
      <c r="G3594">
        <v>6</v>
      </c>
      <c r="H3594" s="3">
        <v>2.5</v>
      </c>
      <c r="I3594" t="s">
        <v>13</v>
      </c>
      <c r="J3594" s="1">
        <v>48154</v>
      </c>
      <c r="K3594" s="1">
        <f>Table2[[#This Row],[Order_Date]]+Table2[[#This Row],[Delivery_Time_Days]]</f>
        <v>48160</v>
      </c>
      <c r="L3594" t="str">
        <f>IF(Table2[[#This Row],[Customer_Age]]&lt;30,"Young",IF(Table2[[#This Row],[Customer_Age]]&lt;45,"Middle Age","Old"))</f>
        <v>Old</v>
      </c>
      <c r="M3594" s="3" t="str">
        <f>IF(Table2[[#This Row],[Delivery_Time_Days]]&gt;=7,Table2[[#This Row],[Customer_Rating]],"")</f>
        <v/>
      </c>
      <c r="N3594" s="3">
        <f>IF(Table2[[#This Row],[Delivery_Time_Days]]&lt;7,Table2[[#This Row],[Customer_Rating]],"")</f>
        <v>2.5</v>
      </c>
    </row>
    <row r="3595" spans="1:14" x14ac:dyDescent="0.3">
      <c r="A3595">
        <v>3594</v>
      </c>
      <c r="B3595">
        <v>22</v>
      </c>
      <c r="C3595" t="s">
        <v>10</v>
      </c>
      <c r="D3595" t="s">
        <v>25</v>
      </c>
      <c r="E3595" t="s">
        <v>12</v>
      </c>
      <c r="F3595" s="2">
        <v>431.42</v>
      </c>
      <c r="G3595">
        <v>4</v>
      </c>
      <c r="H3595" s="3">
        <v>1.6</v>
      </c>
      <c r="I3595" t="s">
        <v>17</v>
      </c>
      <c r="J3595" s="1">
        <v>48155</v>
      </c>
      <c r="K3595" s="1">
        <f>Table2[[#This Row],[Order_Date]]+Table2[[#This Row],[Delivery_Time_Days]]</f>
        <v>48159</v>
      </c>
      <c r="L3595" t="str">
        <f>IF(Table2[[#This Row],[Customer_Age]]&lt;30,"Young",IF(Table2[[#This Row],[Customer_Age]]&lt;45,"Middle Age","Old"))</f>
        <v>Young</v>
      </c>
      <c r="M3595" s="3" t="str">
        <f>IF(Table2[[#This Row],[Delivery_Time_Days]]&gt;=7,Table2[[#This Row],[Customer_Rating]],"")</f>
        <v/>
      </c>
      <c r="N3595" s="3">
        <f>IF(Table2[[#This Row],[Delivery_Time_Days]]&lt;7,Table2[[#This Row],[Customer_Rating]],"")</f>
        <v>1.6</v>
      </c>
    </row>
    <row r="3596" spans="1:14" x14ac:dyDescent="0.3">
      <c r="A3596">
        <v>3595</v>
      </c>
      <c r="B3596">
        <v>20</v>
      </c>
      <c r="C3596" t="s">
        <v>10</v>
      </c>
      <c r="D3596" t="s">
        <v>20</v>
      </c>
      <c r="E3596" t="s">
        <v>12</v>
      </c>
      <c r="F3596" s="2">
        <v>609.37</v>
      </c>
      <c r="G3596">
        <v>3</v>
      </c>
      <c r="H3596" s="3">
        <v>1.2</v>
      </c>
      <c r="I3596" t="s">
        <v>17</v>
      </c>
      <c r="J3596" s="1">
        <v>48156</v>
      </c>
      <c r="K3596" s="1">
        <f>Table2[[#This Row],[Order_Date]]+Table2[[#This Row],[Delivery_Time_Days]]</f>
        <v>48159</v>
      </c>
      <c r="L3596" t="str">
        <f>IF(Table2[[#This Row],[Customer_Age]]&lt;30,"Young",IF(Table2[[#This Row],[Customer_Age]]&lt;45,"Middle Age","Old"))</f>
        <v>Young</v>
      </c>
      <c r="M3596" s="3" t="str">
        <f>IF(Table2[[#This Row],[Delivery_Time_Days]]&gt;=7,Table2[[#This Row],[Customer_Rating]],"")</f>
        <v/>
      </c>
      <c r="N3596" s="3">
        <f>IF(Table2[[#This Row],[Delivery_Time_Days]]&lt;7,Table2[[#This Row],[Customer_Rating]],"")</f>
        <v>1.2</v>
      </c>
    </row>
    <row r="3597" spans="1:14" x14ac:dyDescent="0.3">
      <c r="A3597">
        <v>3596</v>
      </c>
      <c r="B3597">
        <v>38</v>
      </c>
      <c r="C3597" t="s">
        <v>10</v>
      </c>
      <c r="D3597" t="s">
        <v>18</v>
      </c>
      <c r="E3597" t="s">
        <v>21</v>
      </c>
      <c r="F3597" s="2">
        <v>65.400000000000006</v>
      </c>
      <c r="G3597">
        <v>3</v>
      </c>
      <c r="H3597" s="3">
        <v>4.9000000000000004</v>
      </c>
      <c r="I3597" t="s">
        <v>13</v>
      </c>
      <c r="J3597" s="1">
        <v>48157</v>
      </c>
      <c r="K3597" s="1">
        <f>Table2[[#This Row],[Order_Date]]+Table2[[#This Row],[Delivery_Time_Days]]</f>
        <v>48160</v>
      </c>
      <c r="L3597" t="str">
        <f>IF(Table2[[#This Row],[Customer_Age]]&lt;30,"Young",IF(Table2[[#This Row],[Customer_Age]]&lt;45,"Middle Age","Old"))</f>
        <v>Middle Age</v>
      </c>
      <c r="M3597" s="3" t="str">
        <f>IF(Table2[[#This Row],[Delivery_Time_Days]]&gt;=7,Table2[[#This Row],[Customer_Rating]],"")</f>
        <v/>
      </c>
      <c r="N3597" s="3">
        <f>IF(Table2[[#This Row],[Delivery_Time_Days]]&lt;7,Table2[[#This Row],[Customer_Rating]],"")</f>
        <v>4.9000000000000004</v>
      </c>
    </row>
    <row r="3598" spans="1:14" x14ac:dyDescent="0.3">
      <c r="A3598">
        <v>3597</v>
      </c>
      <c r="B3598">
        <v>20</v>
      </c>
      <c r="C3598" t="s">
        <v>23</v>
      </c>
      <c r="D3598" t="s">
        <v>22</v>
      </c>
      <c r="E3598" t="s">
        <v>16</v>
      </c>
      <c r="F3598" s="2">
        <v>193</v>
      </c>
      <c r="G3598">
        <v>6</v>
      </c>
      <c r="H3598" s="3">
        <v>4.5</v>
      </c>
      <c r="I3598" t="s">
        <v>13</v>
      </c>
      <c r="J3598" s="1">
        <v>48158</v>
      </c>
      <c r="K3598" s="1">
        <f>Table2[[#This Row],[Order_Date]]+Table2[[#This Row],[Delivery_Time_Days]]</f>
        <v>48164</v>
      </c>
      <c r="L3598" t="str">
        <f>IF(Table2[[#This Row],[Customer_Age]]&lt;30,"Young",IF(Table2[[#This Row],[Customer_Age]]&lt;45,"Middle Age","Old"))</f>
        <v>Young</v>
      </c>
      <c r="M3598" s="3" t="str">
        <f>IF(Table2[[#This Row],[Delivery_Time_Days]]&gt;=7,Table2[[#This Row],[Customer_Rating]],"")</f>
        <v/>
      </c>
      <c r="N3598" s="3">
        <f>IF(Table2[[#This Row],[Delivery_Time_Days]]&lt;7,Table2[[#This Row],[Customer_Rating]],"")</f>
        <v>4.5</v>
      </c>
    </row>
    <row r="3599" spans="1:14" x14ac:dyDescent="0.3">
      <c r="A3599">
        <v>3598</v>
      </c>
      <c r="B3599">
        <v>69</v>
      </c>
      <c r="C3599" t="s">
        <v>23</v>
      </c>
      <c r="D3599" t="s">
        <v>25</v>
      </c>
      <c r="E3599" t="s">
        <v>24</v>
      </c>
      <c r="F3599" s="2">
        <v>330.85</v>
      </c>
      <c r="G3599">
        <v>13</v>
      </c>
      <c r="H3599" s="3">
        <v>3.6</v>
      </c>
      <c r="I3599" t="s">
        <v>13</v>
      </c>
      <c r="J3599" s="1">
        <v>48159</v>
      </c>
      <c r="K3599" s="1">
        <f>Table2[[#This Row],[Order_Date]]+Table2[[#This Row],[Delivery_Time_Days]]</f>
        <v>48172</v>
      </c>
      <c r="L3599" t="str">
        <f>IF(Table2[[#This Row],[Customer_Age]]&lt;30,"Young",IF(Table2[[#This Row],[Customer_Age]]&lt;45,"Middle Age","Old"))</f>
        <v>Old</v>
      </c>
      <c r="M3599" s="3">
        <f>IF(Table2[[#This Row],[Delivery_Time_Days]]&gt;=7,Table2[[#This Row],[Customer_Rating]],"")</f>
        <v>3.6</v>
      </c>
      <c r="N3599" s="3" t="str">
        <f>IF(Table2[[#This Row],[Delivery_Time_Days]]&lt;7,Table2[[#This Row],[Customer_Rating]],"")</f>
        <v/>
      </c>
    </row>
    <row r="3600" spans="1:14" x14ac:dyDescent="0.3">
      <c r="A3600">
        <v>3599</v>
      </c>
      <c r="B3600">
        <v>27</v>
      </c>
      <c r="C3600" t="s">
        <v>10</v>
      </c>
      <c r="D3600" t="s">
        <v>25</v>
      </c>
      <c r="E3600" t="s">
        <v>19</v>
      </c>
      <c r="F3600" s="2">
        <v>124.22</v>
      </c>
      <c r="G3600">
        <v>5</v>
      </c>
      <c r="H3600" s="3">
        <v>4.0999999999999996</v>
      </c>
      <c r="I3600" t="s">
        <v>17</v>
      </c>
      <c r="J3600" s="1">
        <v>48160</v>
      </c>
      <c r="K3600" s="1">
        <f>Table2[[#This Row],[Order_Date]]+Table2[[#This Row],[Delivery_Time_Days]]</f>
        <v>48165</v>
      </c>
      <c r="L3600" t="str">
        <f>IF(Table2[[#This Row],[Customer_Age]]&lt;30,"Young",IF(Table2[[#This Row],[Customer_Age]]&lt;45,"Middle Age","Old"))</f>
        <v>Young</v>
      </c>
      <c r="M3600" s="3" t="str">
        <f>IF(Table2[[#This Row],[Delivery_Time_Days]]&gt;=7,Table2[[#This Row],[Customer_Rating]],"")</f>
        <v/>
      </c>
      <c r="N3600" s="3">
        <f>IF(Table2[[#This Row],[Delivery_Time_Days]]&lt;7,Table2[[#This Row],[Customer_Rating]],"")</f>
        <v>4.0999999999999996</v>
      </c>
    </row>
    <row r="3601" spans="1:14" x14ac:dyDescent="0.3">
      <c r="A3601">
        <v>3600</v>
      </c>
      <c r="B3601">
        <v>46</v>
      </c>
      <c r="C3601" t="s">
        <v>23</v>
      </c>
      <c r="D3601" t="s">
        <v>15</v>
      </c>
      <c r="E3601" t="s">
        <v>24</v>
      </c>
      <c r="F3601" s="2">
        <v>226.56</v>
      </c>
      <c r="G3601">
        <v>8</v>
      </c>
      <c r="H3601" s="3">
        <v>3.3</v>
      </c>
      <c r="I3601" t="s">
        <v>17</v>
      </c>
      <c r="J3601" s="1">
        <v>48161</v>
      </c>
      <c r="K3601" s="1">
        <f>Table2[[#This Row],[Order_Date]]+Table2[[#This Row],[Delivery_Time_Days]]</f>
        <v>48169</v>
      </c>
      <c r="L3601" t="str">
        <f>IF(Table2[[#This Row],[Customer_Age]]&lt;30,"Young",IF(Table2[[#This Row],[Customer_Age]]&lt;45,"Middle Age","Old"))</f>
        <v>Old</v>
      </c>
      <c r="M3601" s="3">
        <f>IF(Table2[[#This Row],[Delivery_Time_Days]]&gt;=7,Table2[[#This Row],[Customer_Rating]],"")</f>
        <v>3.3</v>
      </c>
      <c r="N3601" s="3" t="str">
        <f>IF(Table2[[#This Row],[Delivery_Time_Days]]&lt;7,Table2[[#This Row],[Customer_Rating]],"")</f>
        <v/>
      </c>
    </row>
    <row r="3602" spans="1:14" x14ac:dyDescent="0.3">
      <c r="A3602">
        <v>3601</v>
      </c>
      <c r="B3602">
        <v>61</v>
      </c>
      <c r="C3602" t="s">
        <v>10</v>
      </c>
      <c r="D3602" t="s">
        <v>11</v>
      </c>
      <c r="E3602" t="s">
        <v>16</v>
      </c>
      <c r="F3602" s="2">
        <v>327.9</v>
      </c>
      <c r="G3602">
        <v>14</v>
      </c>
      <c r="H3602" s="3">
        <v>3.4</v>
      </c>
      <c r="I3602" t="s">
        <v>13</v>
      </c>
      <c r="J3602" s="1">
        <v>48162</v>
      </c>
      <c r="K3602" s="1">
        <f>Table2[[#This Row],[Order_Date]]+Table2[[#This Row],[Delivery_Time_Days]]</f>
        <v>48176</v>
      </c>
      <c r="L3602" t="str">
        <f>IF(Table2[[#This Row],[Customer_Age]]&lt;30,"Young",IF(Table2[[#This Row],[Customer_Age]]&lt;45,"Middle Age","Old"))</f>
        <v>Old</v>
      </c>
      <c r="M3602" s="3">
        <f>IF(Table2[[#This Row],[Delivery_Time_Days]]&gt;=7,Table2[[#This Row],[Customer_Rating]],"")</f>
        <v>3.4</v>
      </c>
      <c r="N3602" s="3" t="str">
        <f>IF(Table2[[#This Row],[Delivery_Time_Days]]&lt;7,Table2[[#This Row],[Customer_Rating]],"")</f>
        <v/>
      </c>
    </row>
    <row r="3603" spans="1:14" x14ac:dyDescent="0.3">
      <c r="A3603">
        <v>3602</v>
      </c>
      <c r="B3603">
        <v>59</v>
      </c>
      <c r="C3603" t="s">
        <v>23</v>
      </c>
      <c r="D3603" t="s">
        <v>18</v>
      </c>
      <c r="E3603" t="s">
        <v>19</v>
      </c>
      <c r="F3603" s="2">
        <v>337.68</v>
      </c>
      <c r="G3603">
        <v>13</v>
      </c>
      <c r="H3603" s="3">
        <v>4.9000000000000004</v>
      </c>
      <c r="I3603" t="s">
        <v>17</v>
      </c>
      <c r="J3603" s="1">
        <v>48163</v>
      </c>
      <c r="K3603" s="1">
        <f>Table2[[#This Row],[Order_Date]]+Table2[[#This Row],[Delivery_Time_Days]]</f>
        <v>48176</v>
      </c>
      <c r="L3603" t="str">
        <f>IF(Table2[[#This Row],[Customer_Age]]&lt;30,"Young",IF(Table2[[#This Row],[Customer_Age]]&lt;45,"Middle Age","Old"))</f>
        <v>Old</v>
      </c>
      <c r="M3603" s="3">
        <f>IF(Table2[[#This Row],[Delivery_Time_Days]]&gt;=7,Table2[[#This Row],[Customer_Rating]],"")</f>
        <v>4.9000000000000004</v>
      </c>
      <c r="N3603" s="3" t="str">
        <f>IF(Table2[[#This Row],[Delivery_Time_Days]]&lt;7,Table2[[#This Row],[Customer_Rating]],"")</f>
        <v/>
      </c>
    </row>
    <row r="3604" spans="1:14" x14ac:dyDescent="0.3">
      <c r="A3604">
        <v>3603</v>
      </c>
      <c r="B3604">
        <v>59</v>
      </c>
      <c r="C3604" t="s">
        <v>14</v>
      </c>
      <c r="D3604" t="s">
        <v>25</v>
      </c>
      <c r="E3604" t="s">
        <v>12</v>
      </c>
      <c r="F3604" s="2">
        <v>963.89</v>
      </c>
      <c r="G3604">
        <v>14</v>
      </c>
      <c r="H3604" s="3">
        <v>3.2</v>
      </c>
      <c r="I3604" t="s">
        <v>17</v>
      </c>
      <c r="J3604" s="1">
        <v>48164</v>
      </c>
      <c r="K3604" s="1">
        <f>Table2[[#This Row],[Order_Date]]+Table2[[#This Row],[Delivery_Time_Days]]</f>
        <v>48178</v>
      </c>
      <c r="L3604" t="str">
        <f>IF(Table2[[#This Row],[Customer_Age]]&lt;30,"Young",IF(Table2[[#This Row],[Customer_Age]]&lt;45,"Middle Age","Old"))</f>
        <v>Old</v>
      </c>
      <c r="M3604" s="3">
        <f>IF(Table2[[#This Row],[Delivery_Time_Days]]&gt;=7,Table2[[#This Row],[Customer_Rating]],"")</f>
        <v>3.2</v>
      </c>
      <c r="N3604" s="3" t="str">
        <f>IF(Table2[[#This Row],[Delivery_Time_Days]]&lt;7,Table2[[#This Row],[Customer_Rating]],"")</f>
        <v/>
      </c>
    </row>
    <row r="3605" spans="1:14" x14ac:dyDescent="0.3">
      <c r="A3605">
        <v>3604</v>
      </c>
      <c r="B3605">
        <v>38</v>
      </c>
      <c r="C3605" t="s">
        <v>10</v>
      </c>
      <c r="D3605" t="s">
        <v>18</v>
      </c>
      <c r="E3605" t="s">
        <v>21</v>
      </c>
      <c r="F3605" s="2">
        <v>512.03</v>
      </c>
      <c r="G3605">
        <v>3</v>
      </c>
      <c r="H3605" s="3">
        <v>1.1000000000000001</v>
      </c>
      <c r="I3605" t="s">
        <v>17</v>
      </c>
      <c r="J3605" s="1">
        <v>48165</v>
      </c>
      <c r="K3605" s="1">
        <f>Table2[[#This Row],[Order_Date]]+Table2[[#This Row],[Delivery_Time_Days]]</f>
        <v>48168</v>
      </c>
      <c r="L3605" t="str">
        <f>IF(Table2[[#This Row],[Customer_Age]]&lt;30,"Young",IF(Table2[[#This Row],[Customer_Age]]&lt;45,"Middle Age","Old"))</f>
        <v>Middle Age</v>
      </c>
      <c r="M3605" s="3" t="str">
        <f>IF(Table2[[#This Row],[Delivery_Time_Days]]&gt;=7,Table2[[#This Row],[Customer_Rating]],"")</f>
        <v/>
      </c>
      <c r="N3605" s="3">
        <f>IF(Table2[[#This Row],[Delivery_Time_Days]]&lt;7,Table2[[#This Row],[Customer_Rating]],"")</f>
        <v>1.1000000000000001</v>
      </c>
    </row>
    <row r="3606" spans="1:14" x14ac:dyDescent="0.3">
      <c r="A3606">
        <v>3605</v>
      </c>
      <c r="B3606">
        <v>50</v>
      </c>
      <c r="C3606" t="s">
        <v>10</v>
      </c>
      <c r="D3606" t="s">
        <v>25</v>
      </c>
      <c r="E3606" t="s">
        <v>16</v>
      </c>
      <c r="F3606" s="2">
        <v>347.11</v>
      </c>
      <c r="G3606">
        <v>9</v>
      </c>
      <c r="H3606" s="3">
        <v>3.3</v>
      </c>
      <c r="I3606" t="s">
        <v>17</v>
      </c>
      <c r="J3606" s="1">
        <v>48166</v>
      </c>
      <c r="K3606" s="1">
        <f>Table2[[#This Row],[Order_Date]]+Table2[[#This Row],[Delivery_Time_Days]]</f>
        <v>48175</v>
      </c>
      <c r="L3606" t="str">
        <f>IF(Table2[[#This Row],[Customer_Age]]&lt;30,"Young",IF(Table2[[#This Row],[Customer_Age]]&lt;45,"Middle Age","Old"))</f>
        <v>Old</v>
      </c>
      <c r="M3606" s="3">
        <f>IF(Table2[[#This Row],[Delivery_Time_Days]]&gt;=7,Table2[[#This Row],[Customer_Rating]],"")</f>
        <v>3.3</v>
      </c>
      <c r="N3606" s="3" t="str">
        <f>IF(Table2[[#This Row],[Delivery_Time_Days]]&lt;7,Table2[[#This Row],[Customer_Rating]],"")</f>
        <v/>
      </c>
    </row>
    <row r="3607" spans="1:14" x14ac:dyDescent="0.3">
      <c r="A3607">
        <v>3606</v>
      </c>
      <c r="B3607">
        <v>47</v>
      </c>
      <c r="C3607" t="s">
        <v>23</v>
      </c>
      <c r="D3607" t="s">
        <v>11</v>
      </c>
      <c r="E3607" t="s">
        <v>16</v>
      </c>
      <c r="F3607" s="2">
        <v>490.74</v>
      </c>
      <c r="G3607">
        <v>3</v>
      </c>
      <c r="H3607" s="3">
        <v>4.7</v>
      </c>
      <c r="I3607" t="s">
        <v>13</v>
      </c>
      <c r="J3607" s="1">
        <v>48167</v>
      </c>
      <c r="K3607" s="1">
        <f>Table2[[#This Row],[Order_Date]]+Table2[[#This Row],[Delivery_Time_Days]]</f>
        <v>48170</v>
      </c>
      <c r="L3607" t="str">
        <f>IF(Table2[[#This Row],[Customer_Age]]&lt;30,"Young",IF(Table2[[#This Row],[Customer_Age]]&lt;45,"Middle Age","Old"))</f>
        <v>Old</v>
      </c>
      <c r="M3607" s="3" t="str">
        <f>IF(Table2[[#This Row],[Delivery_Time_Days]]&gt;=7,Table2[[#This Row],[Customer_Rating]],"")</f>
        <v/>
      </c>
      <c r="N3607" s="3">
        <f>IF(Table2[[#This Row],[Delivery_Time_Days]]&lt;7,Table2[[#This Row],[Customer_Rating]],"")</f>
        <v>4.7</v>
      </c>
    </row>
    <row r="3608" spans="1:14" x14ac:dyDescent="0.3">
      <c r="A3608">
        <v>3607</v>
      </c>
      <c r="B3608">
        <v>63</v>
      </c>
      <c r="C3608" t="s">
        <v>14</v>
      </c>
      <c r="D3608" t="s">
        <v>20</v>
      </c>
      <c r="E3608" t="s">
        <v>12</v>
      </c>
      <c r="F3608" s="2">
        <v>1445.3</v>
      </c>
      <c r="G3608">
        <v>12</v>
      </c>
      <c r="H3608" s="3">
        <v>3.7</v>
      </c>
      <c r="I3608" t="s">
        <v>13</v>
      </c>
      <c r="J3608" s="1">
        <v>48168</v>
      </c>
      <c r="K3608" s="1">
        <f>Table2[[#This Row],[Order_Date]]+Table2[[#This Row],[Delivery_Time_Days]]</f>
        <v>48180</v>
      </c>
      <c r="L3608" t="str">
        <f>IF(Table2[[#This Row],[Customer_Age]]&lt;30,"Young",IF(Table2[[#This Row],[Customer_Age]]&lt;45,"Middle Age","Old"))</f>
        <v>Old</v>
      </c>
      <c r="M3608" s="3">
        <f>IF(Table2[[#This Row],[Delivery_Time_Days]]&gt;=7,Table2[[#This Row],[Customer_Rating]],"")</f>
        <v>3.7</v>
      </c>
      <c r="N3608" s="3" t="str">
        <f>IF(Table2[[#This Row],[Delivery_Time_Days]]&lt;7,Table2[[#This Row],[Customer_Rating]],"")</f>
        <v/>
      </c>
    </row>
    <row r="3609" spans="1:14" x14ac:dyDescent="0.3">
      <c r="A3609">
        <v>3608</v>
      </c>
      <c r="B3609">
        <v>42</v>
      </c>
      <c r="C3609" t="s">
        <v>23</v>
      </c>
      <c r="D3609" t="s">
        <v>22</v>
      </c>
      <c r="E3609" t="s">
        <v>16</v>
      </c>
      <c r="F3609" s="2">
        <v>333.5</v>
      </c>
      <c r="G3609">
        <v>5</v>
      </c>
      <c r="H3609" s="3">
        <v>1.6</v>
      </c>
      <c r="I3609" t="s">
        <v>13</v>
      </c>
      <c r="J3609" s="1">
        <v>48169</v>
      </c>
      <c r="K3609" s="1">
        <f>Table2[[#This Row],[Order_Date]]+Table2[[#This Row],[Delivery_Time_Days]]</f>
        <v>48174</v>
      </c>
      <c r="L3609" t="str">
        <f>IF(Table2[[#This Row],[Customer_Age]]&lt;30,"Young",IF(Table2[[#This Row],[Customer_Age]]&lt;45,"Middle Age","Old"))</f>
        <v>Middle Age</v>
      </c>
      <c r="M3609" s="3" t="str">
        <f>IF(Table2[[#This Row],[Delivery_Time_Days]]&gt;=7,Table2[[#This Row],[Customer_Rating]],"")</f>
        <v/>
      </c>
      <c r="N3609" s="3">
        <f>IF(Table2[[#This Row],[Delivery_Time_Days]]&lt;7,Table2[[#This Row],[Customer_Rating]],"")</f>
        <v>1.6</v>
      </c>
    </row>
    <row r="3610" spans="1:14" x14ac:dyDescent="0.3">
      <c r="A3610">
        <v>3609</v>
      </c>
      <c r="B3610">
        <v>64</v>
      </c>
      <c r="C3610" t="s">
        <v>23</v>
      </c>
      <c r="D3610" t="s">
        <v>20</v>
      </c>
      <c r="E3610" t="s">
        <v>21</v>
      </c>
      <c r="F3610" s="2">
        <v>1159.4100000000001</v>
      </c>
      <c r="G3610">
        <v>14</v>
      </c>
      <c r="H3610" s="3">
        <v>3.7</v>
      </c>
      <c r="I3610" t="s">
        <v>13</v>
      </c>
      <c r="J3610" s="1">
        <v>48170</v>
      </c>
      <c r="K3610" s="1">
        <f>Table2[[#This Row],[Order_Date]]+Table2[[#This Row],[Delivery_Time_Days]]</f>
        <v>48184</v>
      </c>
      <c r="L3610" t="str">
        <f>IF(Table2[[#This Row],[Customer_Age]]&lt;30,"Young",IF(Table2[[#This Row],[Customer_Age]]&lt;45,"Middle Age","Old"))</f>
        <v>Old</v>
      </c>
      <c r="M3610" s="3">
        <f>IF(Table2[[#This Row],[Delivery_Time_Days]]&gt;=7,Table2[[#This Row],[Customer_Rating]],"")</f>
        <v>3.7</v>
      </c>
      <c r="N3610" s="3" t="str">
        <f>IF(Table2[[#This Row],[Delivery_Time_Days]]&lt;7,Table2[[#This Row],[Customer_Rating]],"")</f>
        <v/>
      </c>
    </row>
    <row r="3611" spans="1:14" x14ac:dyDescent="0.3">
      <c r="A3611">
        <v>3610</v>
      </c>
      <c r="B3611">
        <v>29</v>
      </c>
      <c r="C3611" t="s">
        <v>10</v>
      </c>
      <c r="D3611" t="s">
        <v>22</v>
      </c>
      <c r="E3611" t="s">
        <v>21</v>
      </c>
      <c r="F3611" s="2">
        <v>1007.14</v>
      </c>
      <c r="G3611">
        <v>7</v>
      </c>
      <c r="H3611" s="3">
        <v>3.2</v>
      </c>
      <c r="I3611" t="s">
        <v>17</v>
      </c>
      <c r="J3611" s="1">
        <v>48171</v>
      </c>
      <c r="K3611" s="1">
        <f>Table2[[#This Row],[Order_Date]]+Table2[[#This Row],[Delivery_Time_Days]]</f>
        <v>48178</v>
      </c>
      <c r="L3611" t="str">
        <f>IF(Table2[[#This Row],[Customer_Age]]&lt;30,"Young",IF(Table2[[#This Row],[Customer_Age]]&lt;45,"Middle Age","Old"))</f>
        <v>Young</v>
      </c>
      <c r="M3611" s="3">
        <f>IF(Table2[[#This Row],[Delivery_Time_Days]]&gt;=7,Table2[[#This Row],[Customer_Rating]],"")</f>
        <v>3.2</v>
      </c>
      <c r="N3611" s="3" t="str">
        <f>IF(Table2[[#This Row],[Delivery_Time_Days]]&lt;7,Table2[[#This Row],[Customer_Rating]],"")</f>
        <v/>
      </c>
    </row>
    <row r="3612" spans="1:14" x14ac:dyDescent="0.3">
      <c r="A3612">
        <v>3611</v>
      </c>
      <c r="B3612">
        <v>69</v>
      </c>
      <c r="C3612" t="s">
        <v>14</v>
      </c>
      <c r="D3612" t="s">
        <v>15</v>
      </c>
      <c r="E3612" t="s">
        <v>12</v>
      </c>
      <c r="F3612" s="2">
        <v>536.12</v>
      </c>
      <c r="G3612">
        <v>12</v>
      </c>
      <c r="H3612" s="3">
        <v>1.6</v>
      </c>
      <c r="I3612" t="s">
        <v>17</v>
      </c>
      <c r="J3612" s="1">
        <v>48172</v>
      </c>
      <c r="K3612" s="1">
        <f>Table2[[#This Row],[Order_Date]]+Table2[[#This Row],[Delivery_Time_Days]]</f>
        <v>48184</v>
      </c>
      <c r="L3612" t="str">
        <f>IF(Table2[[#This Row],[Customer_Age]]&lt;30,"Young",IF(Table2[[#This Row],[Customer_Age]]&lt;45,"Middle Age","Old"))</f>
        <v>Old</v>
      </c>
      <c r="M3612" s="3">
        <f>IF(Table2[[#This Row],[Delivery_Time_Days]]&gt;=7,Table2[[#This Row],[Customer_Rating]],"")</f>
        <v>1.6</v>
      </c>
      <c r="N3612" s="3" t="str">
        <f>IF(Table2[[#This Row],[Delivery_Time_Days]]&lt;7,Table2[[#This Row],[Customer_Rating]],"")</f>
        <v/>
      </c>
    </row>
    <row r="3613" spans="1:14" x14ac:dyDescent="0.3">
      <c r="A3613">
        <v>3612</v>
      </c>
      <c r="B3613">
        <v>25</v>
      </c>
      <c r="C3613" t="s">
        <v>14</v>
      </c>
      <c r="D3613" t="s">
        <v>20</v>
      </c>
      <c r="E3613" t="s">
        <v>24</v>
      </c>
      <c r="F3613" s="2">
        <v>1297.83</v>
      </c>
      <c r="G3613">
        <v>7</v>
      </c>
      <c r="H3613" s="3">
        <v>1.4</v>
      </c>
      <c r="I3613" t="s">
        <v>13</v>
      </c>
      <c r="J3613" s="1">
        <v>48173</v>
      </c>
      <c r="K3613" s="1">
        <f>Table2[[#This Row],[Order_Date]]+Table2[[#This Row],[Delivery_Time_Days]]</f>
        <v>48180</v>
      </c>
      <c r="L3613" t="str">
        <f>IF(Table2[[#This Row],[Customer_Age]]&lt;30,"Young",IF(Table2[[#This Row],[Customer_Age]]&lt;45,"Middle Age","Old"))</f>
        <v>Young</v>
      </c>
      <c r="M3613" s="3">
        <f>IF(Table2[[#This Row],[Delivery_Time_Days]]&gt;=7,Table2[[#This Row],[Customer_Rating]],"")</f>
        <v>1.4</v>
      </c>
      <c r="N3613" s="3" t="str">
        <f>IF(Table2[[#This Row],[Delivery_Time_Days]]&lt;7,Table2[[#This Row],[Customer_Rating]],"")</f>
        <v/>
      </c>
    </row>
    <row r="3614" spans="1:14" x14ac:dyDescent="0.3">
      <c r="A3614">
        <v>3613</v>
      </c>
      <c r="B3614">
        <v>40</v>
      </c>
      <c r="C3614" t="s">
        <v>10</v>
      </c>
      <c r="D3614" t="s">
        <v>25</v>
      </c>
      <c r="E3614" t="s">
        <v>19</v>
      </c>
      <c r="F3614" s="2">
        <v>399.53</v>
      </c>
      <c r="G3614">
        <v>3</v>
      </c>
      <c r="H3614" s="3">
        <v>4.4000000000000004</v>
      </c>
      <c r="I3614" t="s">
        <v>17</v>
      </c>
      <c r="J3614" s="1">
        <v>48174</v>
      </c>
      <c r="K3614" s="1">
        <f>Table2[[#This Row],[Order_Date]]+Table2[[#This Row],[Delivery_Time_Days]]</f>
        <v>48177</v>
      </c>
      <c r="L3614" t="str">
        <f>IF(Table2[[#This Row],[Customer_Age]]&lt;30,"Young",IF(Table2[[#This Row],[Customer_Age]]&lt;45,"Middle Age","Old"))</f>
        <v>Middle Age</v>
      </c>
      <c r="M3614" s="3" t="str">
        <f>IF(Table2[[#This Row],[Delivery_Time_Days]]&gt;=7,Table2[[#This Row],[Customer_Rating]],"")</f>
        <v/>
      </c>
      <c r="N3614" s="3">
        <f>IF(Table2[[#This Row],[Delivery_Time_Days]]&lt;7,Table2[[#This Row],[Customer_Rating]],"")</f>
        <v>4.4000000000000004</v>
      </c>
    </row>
    <row r="3615" spans="1:14" x14ac:dyDescent="0.3">
      <c r="A3615">
        <v>3614</v>
      </c>
      <c r="B3615">
        <v>40</v>
      </c>
      <c r="C3615" t="s">
        <v>14</v>
      </c>
      <c r="D3615" t="s">
        <v>22</v>
      </c>
      <c r="E3615" t="s">
        <v>16</v>
      </c>
      <c r="F3615" s="2">
        <v>1332.74</v>
      </c>
      <c r="G3615">
        <v>6</v>
      </c>
      <c r="H3615" s="3">
        <v>4.0999999999999996</v>
      </c>
      <c r="I3615" t="s">
        <v>17</v>
      </c>
      <c r="J3615" s="1">
        <v>48175</v>
      </c>
      <c r="K3615" s="1">
        <f>Table2[[#This Row],[Order_Date]]+Table2[[#This Row],[Delivery_Time_Days]]</f>
        <v>48181</v>
      </c>
      <c r="L3615" t="str">
        <f>IF(Table2[[#This Row],[Customer_Age]]&lt;30,"Young",IF(Table2[[#This Row],[Customer_Age]]&lt;45,"Middle Age","Old"))</f>
        <v>Middle Age</v>
      </c>
      <c r="M3615" s="3" t="str">
        <f>IF(Table2[[#This Row],[Delivery_Time_Days]]&gt;=7,Table2[[#This Row],[Customer_Rating]],"")</f>
        <v/>
      </c>
      <c r="N3615" s="3">
        <f>IF(Table2[[#This Row],[Delivery_Time_Days]]&lt;7,Table2[[#This Row],[Customer_Rating]],"")</f>
        <v>4.0999999999999996</v>
      </c>
    </row>
    <row r="3616" spans="1:14" x14ac:dyDescent="0.3">
      <c r="A3616">
        <v>3615</v>
      </c>
      <c r="B3616">
        <v>40</v>
      </c>
      <c r="C3616" t="s">
        <v>23</v>
      </c>
      <c r="D3616" t="s">
        <v>15</v>
      </c>
      <c r="E3616" t="s">
        <v>24</v>
      </c>
      <c r="F3616" s="2">
        <v>804.54</v>
      </c>
      <c r="G3616">
        <v>10</v>
      </c>
      <c r="H3616" s="3">
        <v>3.4</v>
      </c>
      <c r="I3616" t="s">
        <v>17</v>
      </c>
      <c r="J3616" s="1">
        <v>48176</v>
      </c>
      <c r="K3616" s="1">
        <f>Table2[[#This Row],[Order_Date]]+Table2[[#This Row],[Delivery_Time_Days]]</f>
        <v>48186</v>
      </c>
      <c r="L3616" t="str">
        <f>IF(Table2[[#This Row],[Customer_Age]]&lt;30,"Young",IF(Table2[[#This Row],[Customer_Age]]&lt;45,"Middle Age","Old"))</f>
        <v>Middle Age</v>
      </c>
      <c r="M3616" s="3">
        <f>IF(Table2[[#This Row],[Delivery_Time_Days]]&gt;=7,Table2[[#This Row],[Customer_Rating]],"")</f>
        <v>3.4</v>
      </c>
      <c r="N3616" s="3" t="str">
        <f>IF(Table2[[#This Row],[Delivery_Time_Days]]&lt;7,Table2[[#This Row],[Customer_Rating]],"")</f>
        <v/>
      </c>
    </row>
    <row r="3617" spans="1:14" x14ac:dyDescent="0.3">
      <c r="A3617">
        <v>3616</v>
      </c>
      <c r="B3617">
        <v>50</v>
      </c>
      <c r="C3617" t="s">
        <v>14</v>
      </c>
      <c r="D3617" t="s">
        <v>18</v>
      </c>
      <c r="E3617" t="s">
        <v>24</v>
      </c>
      <c r="F3617" s="2">
        <v>932.4</v>
      </c>
      <c r="G3617">
        <v>13</v>
      </c>
      <c r="H3617" s="3">
        <v>1.6</v>
      </c>
      <c r="I3617" t="s">
        <v>17</v>
      </c>
      <c r="J3617" s="1">
        <v>48177</v>
      </c>
      <c r="K3617" s="1">
        <f>Table2[[#This Row],[Order_Date]]+Table2[[#This Row],[Delivery_Time_Days]]</f>
        <v>48190</v>
      </c>
      <c r="L3617" t="str">
        <f>IF(Table2[[#This Row],[Customer_Age]]&lt;30,"Young",IF(Table2[[#This Row],[Customer_Age]]&lt;45,"Middle Age","Old"))</f>
        <v>Old</v>
      </c>
      <c r="M3617" s="3">
        <f>IF(Table2[[#This Row],[Delivery_Time_Days]]&gt;=7,Table2[[#This Row],[Customer_Rating]],"")</f>
        <v>1.6</v>
      </c>
      <c r="N3617" s="3" t="str">
        <f>IF(Table2[[#This Row],[Delivery_Time_Days]]&lt;7,Table2[[#This Row],[Customer_Rating]],"")</f>
        <v/>
      </c>
    </row>
    <row r="3618" spans="1:14" x14ac:dyDescent="0.3">
      <c r="A3618">
        <v>3617</v>
      </c>
      <c r="B3618">
        <v>68</v>
      </c>
      <c r="C3618" t="s">
        <v>10</v>
      </c>
      <c r="D3618" t="s">
        <v>11</v>
      </c>
      <c r="E3618" t="s">
        <v>16</v>
      </c>
      <c r="F3618" s="2">
        <v>1081.8800000000001</v>
      </c>
      <c r="G3618">
        <v>12</v>
      </c>
      <c r="H3618" s="3">
        <v>3.5</v>
      </c>
      <c r="I3618" t="s">
        <v>13</v>
      </c>
      <c r="J3618" s="1">
        <v>48178</v>
      </c>
      <c r="K3618" s="1">
        <f>Table2[[#This Row],[Order_Date]]+Table2[[#This Row],[Delivery_Time_Days]]</f>
        <v>48190</v>
      </c>
      <c r="L3618" t="str">
        <f>IF(Table2[[#This Row],[Customer_Age]]&lt;30,"Young",IF(Table2[[#This Row],[Customer_Age]]&lt;45,"Middle Age","Old"))</f>
        <v>Old</v>
      </c>
      <c r="M3618" s="3">
        <f>IF(Table2[[#This Row],[Delivery_Time_Days]]&gt;=7,Table2[[#This Row],[Customer_Rating]],"")</f>
        <v>3.5</v>
      </c>
      <c r="N3618" s="3" t="str">
        <f>IF(Table2[[#This Row],[Delivery_Time_Days]]&lt;7,Table2[[#This Row],[Customer_Rating]],"")</f>
        <v/>
      </c>
    </row>
    <row r="3619" spans="1:14" x14ac:dyDescent="0.3">
      <c r="A3619">
        <v>3618</v>
      </c>
      <c r="B3619">
        <v>68</v>
      </c>
      <c r="C3619" t="s">
        <v>23</v>
      </c>
      <c r="D3619" t="s">
        <v>22</v>
      </c>
      <c r="E3619" t="s">
        <v>12</v>
      </c>
      <c r="F3619" s="2">
        <v>1346.28</v>
      </c>
      <c r="G3619">
        <v>12</v>
      </c>
      <c r="H3619" s="3">
        <v>4</v>
      </c>
      <c r="I3619" t="s">
        <v>17</v>
      </c>
      <c r="J3619" s="1">
        <v>48179</v>
      </c>
      <c r="K3619" s="1">
        <f>Table2[[#This Row],[Order_Date]]+Table2[[#This Row],[Delivery_Time_Days]]</f>
        <v>48191</v>
      </c>
      <c r="L3619" t="str">
        <f>IF(Table2[[#This Row],[Customer_Age]]&lt;30,"Young",IF(Table2[[#This Row],[Customer_Age]]&lt;45,"Middle Age","Old"))</f>
        <v>Old</v>
      </c>
      <c r="M3619" s="3">
        <f>IF(Table2[[#This Row],[Delivery_Time_Days]]&gt;=7,Table2[[#This Row],[Customer_Rating]],"")</f>
        <v>4</v>
      </c>
      <c r="N3619" s="3" t="str">
        <f>IF(Table2[[#This Row],[Delivery_Time_Days]]&lt;7,Table2[[#This Row],[Customer_Rating]],"")</f>
        <v/>
      </c>
    </row>
    <row r="3620" spans="1:14" x14ac:dyDescent="0.3">
      <c r="A3620">
        <v>3619</v>
      </c>
      <c r="B3620">
        <v>33</v>
      </c>
      <c r="C3620" t="s">
        <v>23</v>
      </c>
      <c r="D3620" t="s">
        <v>25</v>
      </c>
      <c r="E3620" t="s">
        <v>12</v>
      </c>
      <c r="F3620" s="2">
        <v>277.20999999999998</v>
      </c>
      <c r="G3620">
        <v>2</v>
      </c>
      <c r="H3620" s="3">
        <v>4.7</v>
      </c>
      <c r="I3620" t="s">
        <v>17</v>
      </c>
      <c r="J3620" s="1">
        <v>48180</v>
      </c>
      <c r="K3620" s="1">
        <f>Table2[[#This Row],[Order_Date]]+Table2[[#This Row],[Delivery_Time_Days]]</f>
        <v>48182</v>
      </c>
      <c r="L3620" t="str">
        <f>IF(Table2[[#This Row],[Customer_Age]]&lt;30,"Young",IF(Table2[[#This Row],[Customer_Age]]&lt;45,"Middle Age","Old"))</f>
        <v>Middle Age</v>
      </c>
      <c r="M3620" s="3" t="str">
        <f>IF(Table2[[#This Row],[Delivery_Time_Days]]&gt;=7,Table2[[#This Row],[Customer_Rating]],"")</f>
        <v/>
      </c>
      <c r="N3620" s="3">
        <f>IF(Table2[[#This Row],[Delivery_Time_Days]]&lt;7,Table2[[#This Row],[Customer_Rating]],"")</f>
        <v>4.7</v>
      </c>
    </row>
    <row r="3621" spans="1:14" x14ac:dyDescent="0.3">
      <c r="A3621">
        <v>3620</v>
      </c>
      <c r="B3621">
        <v>57</v>
      </c>
      <c r="C3621" t="s">
        <v>23</v>
      </c>
      <c r="D3621" t="s">
        <v>22</v>
      </c>
      <c r="E3621" t="s">
        <v>24</v>
      </c>
      <c r="F3621" s="2">
        <v>173.37</v>
      </c>
      <c r="G3621">
        <v>11</v>
      </c>
      <c r="H3621" s="3">
        <v>4.7</v>
      </c>
      <c r="I3621" t="s">
        <v>17</v>
      </c>
      <c r="J3621" s="1">
        <v>48181</v>
      </c>
      <c r="K3621" s="1">
        <f>Table2[[#This Row],[Order_Date]]+Table2[[#This Row],[Delivery_Time_Days]]</f>
        <v>48192</v>
      </c>
      <c r="L3621" t="str">
        <f>IF(Table2[[#This Row],[Customer_Age]]&lt;30,"Young",IF(Table2[[#This Row],[Customer_Age]]&lt;45,"Middle Age","Old"))</f>
        <v>Old</v>
      </c>
      <c r="M3621" s="3">
        <f>IF(Table2[[#This Row],[Delivery_Time_Days]]&gt;=7,Table2[[#This Row],[Customer_Rating]],"")</f>
        <v>4.7</v>
      </c>
      <c r="N3621" s="3" t="str">
        <f>IF(Table2[[#This Row],[Delivery_Time_Days]]&lt;7,Table2[[#This Row],[Customer_Rating]],"")</f>
        <v/>
      </c>
    </row>
    <row r="3622" spans="1:14" x14ac:dyDescent="0.3">
      <c r="A3622">
        <v>3621</v>
      </c>
      <c r="B3622">
        <v>69</v>
      </c>
      <c r="C3622" t="s">
        <v>23</v>
      </c>
      <c r="D3622" t="s">
        <v>18</v>
      </c>
      <c r="E3622" t="s">
        <v>12</v>
      </c>
      <c r="F3622" s="2">
        <v>730</v>
      </c>
      <c r="G3622">
        <v>14</v>
      </c>
      <c r="H3622" s="3">
        <v>3.4</v>
      </c>
      <c r="I3622" t="s">
        <v>13</v>
      </c>
      <c r="J3622" s="1">
        <v>48182</v>
      </c>
      <c r="K3622" s="1">
        <f>Table2[[#This Row],[Order_Date]]+Table2[[#This Row],[Delivery_Time_Days]]</f>
        <v>48196</v>
      </c>
      <c r="L3622" t="str">
        <f>IF(Table2[[#This Row],[Customer_Age]]&lt;30,"Young",IF(Table2[[#This Row],[Customer_Age]]&lt;45,"Middle Age","Old"))</f>
        <v>Old</v>
      </c>
      <c r="M3622" s="3">
        <f>IF(Table2[[#This Row],[Delivery_Time_Days]]&gt;=7,Table2[[#This Row],[Customer_Rating]],"")</f>
        <v>3.4</v>
      </c>
      <c r="N3622" s="3" t="str">
        <f>IF(Table2[[#This Row],[Delivery_Time_Days]]&lt;7,Table2[[#This Row],[Customer_Rating]],"")</f>
        <v/>
      </c>
    </row>
    <row r="3623" spans="1:14" x14ac:dyDescent="0.3">
      <c r="A3623">
        <v>3622</v>
      </c>
      <c r="B3623">
        <v>35</v>
      </c>
      <c r="C3623" t="s">
        <v>23</v>
      </c>
      <c r="D3623" t="s">
        <v>15</v>
      </c>
      <c r="E3623" t="s">
        <v>24</v>
      </c>
      <c r="F3623" s="2">
        <v>720.8</v>
      </c>
      <c r="G3623">
        <v>3</v>
      </c>
      <c r="H3623" s="3">
        <v>4.9000000000000004</v>
      </c>
      <c r="I3623" t="s">
        <v>17</v>
      </c>
      <c r="J3623" s="1">
        <v>48183</v>
      </c>
      <c r="K3623" s="1">
        <f>Table2[[#This Row],[Order_Date]]+Table2[[#This Row],[Delivery_Time_Days]]</f>
        <v>48186</v>
      </c>
      <c r="L3623" t="str">
        <f>IF(Table2[[#This Row],[Customer_Age]]&lt;30,"Young",IF(Table2[[#This Row],[Customer_Age]]&lt;45,"Middle Age","Old"))</f>
        <v>Middle Age</v>
      </c>
      <c r="M3623" s="3" t="str">
        <f>IF(Table2[[#This Row],[Delivery_Time_Days]]&gt;=7,Table2[[#This Row],[Customer_Rating]],"")</f>
        <v/>
      </c>
      <c r="N3623" s="3">
        <f>IF(Table2[[#This Row],[Delivery_Time_Days]]&lt;7,Table2[[#This Row],[Customer_Rating]],"")</f>
        <v>4.9000000000000004</v>
      </c>
    </row>
    <row r="3624" spans="1:14" x14ac:dyDescent="0.3">
      <c r="A3624">
        <v>3623</v>
      </c>
      <c r="B3624">
        <v>36</v>
      </c>
      <c r="C3624" t="s">
        <v>10</v>
      </c>
      <c r="D3624" t="s">
        <v>18</v>
      </c>
      <c r="E3624" t="s">
        <v>16</v>
      </c>
      <c r="F3624" s="2">
        <v>1073.53</v>
      </c>
      <c r="G3624">
        <v>13</v>
      </c>
      <c r="H3624" s="3">
        <v>3.1</v>
      </c>
      <c r="I3624" t="s">
        <v>17</v>
      </c>
      <c r="J3624" s="1">
        <v>48184</v>
      </c>
      <c r="K3624" s="1">
        <f>Table2[[#This Row],[Order_Date]]+Table2[[#This Row],[Delivery_Time_Days]]</f>
        <v>48197</v>
      </c>
      <c r="L3624" t="str">
        <f>IF(Table2[[#This Row],[Customer_Age]]&lt;30,"Young",IF(Table2[[#This Row],[Customer_Age]]&lt;45,"Middle Age","Old"))</f>
        <v>Middle Age</v>
      </c>
      <c r="M3624" s="3">
        <f>IF(Table2[[#This Row],[Delivery_Time_Days]]&gt;=7,Table2[[#This Row],[Customer_Rating]],"")</f>
        <v>3.1</v>
      </c>
      <c r="N3624" s="3" t="str">
        <f>IF(Table2[[#This Row],[Delivery_Time_Days]]&lt;7,Table2[[#This Row],[Customer_Rating]],"")</f>
        <v/>
      </c>
    </row>
    <row r="3625" spans="1:14" x14ac:dyDescent="0.3">
      <c r="A3625">
        <v>3624</v>
      </c>
      <c r="B3625">
        <v>18</v>
      </c>
      <c r="C3625" t="s">
        <v>14</v>
      </c>
      <c r="D3625" t="s">
        <v>22</v>
      </c>
      <c r="E3625" t="s">
        <v>24</v>
      </c>
      <c r="F3625" s="2">
        <v>1429.31</v>
      </c>
      <c r="G3625">
        <v>10</v>
      </c>
      <c r="H3625" s="3">
        <v>3.2</v>
      </c>
      <c r="I3625" t="s">
        <v>17</v>
      </c>
      <c r="J3625" s="1">
        <v>48185</v>
      </c>
      <c r="K3625" s="1">
        <f>Table2[[#This Row],[Order_Date]]+Table2[[#This Row],[Delivery_Time_Days]]</f>
        <v>48195</v>
      </c>
      <c r="L3625" t="str">
        <f>IF(Table2[[#This Row],[Customer_Age]]&lt;30,"Young",IF(Table2[[#This Row],[Customer_Age]]&lt;45,"Middle Age","Old"))</f>
        <v>Young</v>
      </c>
      <c r="M3625" s="3">
        <f>IF(Table2[[#This Row],[Delivery_Time_Days]]&gt;=7,Table2[[#This Row],[Customer_Rating]],"")</f>
        <v>3.2</v>
      </c>
      <c r="N3625" s="3" t="str">
        <f>IF(Table2[[#This Row],[Delivery_Time_Days]]&lt;7,Table2[[#This Row],[Customer_Rating]],"")</f>
        <v/>
      </c>
    </row>
    <row r="3626" spans="1:14" x14ac:dyDescent="0.3">
      <c r="A3626">
        <v>3625</v>
      </c>
      <c r="B3626">
        <v>20</v>
      </c>
      <c r="C3626" t="s">
        <v>23</v>
      </c>
      <c r="D3626" t="s">
        <v>15</v>
      </c>
      <c r="E3626" t="s">
        <v>19</v>
      </c>
      <c r="F3626" s="2">
        <v>1105.51</v>
      </c>
      <c r="G3626">
        <v>8</v>
      </c>
      <c r="H3626" s="3">
        <v>1.4</v>
      </c>
      <c r="I3626" t="s">
        <v>17</v>
      </c>
      <c r="J3626" s="1">
        <v>48186</v>
      </c>
      <c r="K3626" s="1">
        <f>Table2[[#This Row],[Order_Date]]+Table2[[#This Row],[Delivery_Time_Days]]</f>
        <v>48194</v>
      </c>
      <c r="L3626" t="str">
        <f>IF(Table2[[#This Row],[Customer_Age]]&lt;30,"Young",IF(Table2[[#This Row],[Customer_Age]]&lt;45,"Middle Age","Old"))</f>
        <v>Young</v>
      </c>
      <c r="M3626" s="3">
        <f>IF(Table2[[#This Row],[Delivery_Time_Days]]&gt;=7,Table2[[#This Row],[Customer_Rating]],"")</f>
        <v>1.4</v>
      </c>
      <c r="N3626" s="3" t="str">
        <f>IF(Table2[[#This Row],[Delivery_Time_Days]]&lt;7,Table2[[#This Row],[Customer_Rating]],"")</f>
        <v/>
      </c>
    </row>
    <row r="3627" spans="1:14" x14ac:dyDescent="0.3">
      <c r="A3627">
        <v>3626</v>
      </c>
      <c r="B3627">
        <v>38</v>
      </c>
      <c r="C3627" t="s">
        <v>10</v>
      </c>
      <c r="D3627" t="s">
        <v>18</v>
      </c>
      <c r="E3627" t="s">
        <v>12</v>
      </c>
      <c r="F3627" s="2">
        <v>1372.76</v>
      </c>
      <c r="G3627">
        <v>3</v>
      </c>
      <c r="H3627" s="3">
        <v>4.5999999999999996</v>
      </c>
      <c r="I3627" t="s">
        <v>13</v>
      </c>
      <c r="J3627" s="1">
        <v>48187</v>
      </c>
      <c r="K3627" s="1">
        <f>Table2[[#This Row],[Order_Date]]+Table2[[#This Row],[Delivery_Time_Days]]</f>
        <v>48190</v>
      </c>
      <c r="L3627" t="str">
        <f>IF(Table2[[#This Row],[Customer_Age]]&lt;30,"Young",IF(Table2[[#This Row],[Customer_Age]]&lt;45,"Middle Age","Old"))</f>
        <v>Middle Age</v>
      </c>
      <c r="M3627" s="3" t="str">
        <f>IF(Table2[[#This Row],[Delivery_Time_Days]]&gt;=7,Table2[[#This Row],[Customer_Rating]],"")</f>
        <v/>
      </c>
      <c r="N3627" s="3">
        <f>IF(Table2[[#This Row],[Delivery_Time_Days]]&lt;7,Table2[[#This Row],[Customer_Rating]],"")</f>
        <v>4.5999999999999996</v>
      </c>
    </row>
    <row r="3628" spans="1:14" x14ac:dyDescent="0.3">
      <c r="A3628">
        <v>3627</v>
      </c>
      <c r="B3628">
        <v>33</v>
      </c>
      <c r="C3628" t="s">
        <v>10</v>
      </c>
      <c r="D3628" t="s">
        <v>22</v>
      </c>
      <c r="E3628" t="s">
        <v>24</v>
      </c>
      <c r="F3628" s="2">
        <v>475.23</v>
      </c>
      <c r="G3628">
        <v>5</v>
      </c>
      <c r="H3628" s="3">
        <v>2</v>
      </c>
      <c r="I3628" t="s">
        <v>17</v>
      </c>
      <c r="J3628" s="1">
        <v>48188</v>
      </c>
      <c r="K3628" s="1">
        <f>Table2[[#This Row],[Order_Date]]+Table2[[#This Row],[Delivery_Time_Days]]</f>
        <v>48193</v>
      </c>
      <c r="L3628" t="str">
        <f>IF(Table2[[#This Row],[Customer_Age]]&lt;30,"Young",IF(Table2[[#This Row],[Customer_Age]]&lt;45,"Middle Age","Old"))</f>
        <v>Middle Age</v>
      </c>
      <c r="M3628" s="3" t="str">
        <f>IF(Table2[[#This Row],[Delivery_Time_Days]]&gt;=7,Table2[[#This Row],[Customer_Rating]],"")</f>
        <v/>
      </c>
      <c r="N3628" s="3">
        <f>IF(Table2[[#This Row],[Delivery_Time_Days]]&lt;7,Table2[[#This Row],[Customer_Rating]],"")</f>
        <v>2</v>
      </c>
    </row>
    <row r="3629" spans="1:14" x14ac:dyDescent="0.3">
      <c r="A3629">
        <v>3628</v>
      </c>
      <c r="B3629">
        <v>54</v>
      </c>
      <c r="C3629" t="s">
        <v>14</v>
      </c>
      <c r="D3629" t="s">
        <v>15</v>
      </c>
      <c r="E3629" t="s">
        <v>19</v>
      </c>
      <c r="F3629" s="2">
        <v>1231.07</v>
      </c>
      <c r="G3629">
        <v>12</v>
      </c>
      <c r="H3629" s="3">
        <v>4.5999999999999996</v>
      </c>
      <c r="I3629" t="s">
        <v>13</v>
      </c>
      <c r="J3629" s="1">
        <v>48189</v>
      </c>
      <c r="K3629" s="1">
        <f>Table2[[#This Row],[Order_Date]]+Table2[[#This Row],[Delivery_Time_Days]]</f>
        <v>48201</v>
      </c>
      <c r="L3629" t="str">
        <f>IF(Table2[[#This Row],[Customer_Age]]&lt;30,"Young",IF(Table2[[#This Row],[Customer_Age]]&lt;45,"Middle Age","Old"))</f>
        <v>Old</v>
      </c>
      <c r="M3629" s="3">
        <f>IF(Table2[[#This Row],[Delivery_Time_Days]]&gt;=7,Table2[[#This Row],[Customer_Rating]],"")</f>
        <v>4.5999999999999996</v>
      </c>
      <c r="N3629" s="3" t="str">
        <f>IF(Table2[[#This Row],[Delivery_Time_Days]]&lt;7,Table2[[#This Row],[Customer_Rating]],"")</f>
        <v/>
      </c>
    </row>
    <row r="3630" spans="1:14" x14ac:dyDescent="0.3">
      <c r="A3630">
        <v>3629</v>
      </c>
      <c r="B3630">
        <v>28</v>
      </c>
      <c r="C3630" t="s">
        <v>23</v>
      </c>
      <c r="D3630" t="s">
        <v>22</v>
      </c>
      <c r="E3630" t="s">
        <v>19</v>
      </c>
      <c r="F3630" s="2">
        <v>588.04999999999995</v>
      </c>
      <c r="G3630">
        <v>6</v>
      </c>
      <c r="H3630" s="3">
        <v>2.7</v>
      </c>
      <c r="I3630" t="s">
        <v>17</v>
      </c>
      <c r="J3630" s="1">
        <v>48190</v>
      </c>
      <c r="K3630" s="1">
        <f>Table2[[#This Row],[Order_Date]]+Table2[[#This Row],[Delivery_Time_Days]]</f>
        <v>48196</v>
      </c>
      <c r="L3630" t="str">
        <f>IF(Table2[[#This Row],[Customer_Age]]&lt;30,"Young",IF(Table2[[#This Row],[Customer_Age]]&lt;45,"Middle Age","Old"))</f>
        <v>Young</v>
      </c>
      <c r="M3630" s="3" t="str">
        <f>IF(Table2[[#This Row],[Delivery_Time_Days]]&gt;=7,Table2[[#This Row],[Customer_Rating]],"")</f>
        <v/>
      </c>
      <c r="N3630" s="3">
        <f>IF(Table2[[#This Row],[Delivery_Time_Days]]&lt;7,Table2[[#This Row],[Customer_Rating]],"")</f>
        <v>2.7</v>
      </c>
    </row>
    <row r="3631" spans="1:14" x14ac:dyDescent="0.3">
      <c r="A3631">
        <v>3630</v>
      </c>
      <c r="B3631">
        <v>32</v>
      </c>
      <c r="C3631" t="s">
        <v>23</v>
      </c>
      <c r="D3631" t="s">
        <v>22</v>
      </c>
      <c r="E3631" t="s">
        <v>16</v>
      </c>
      <c r="F3631" s="2">
        <v>685.36</v>
      </c>
      <c r="G3631">
        <v>10</v>
      </c>
      <c r="H3631" s="3">
        <v>1.2</v>
      </c>
      <c r="I3631" t="s">
        <v>13</v>
      </c>
      <c r="J3631" s="1">
        <v>48191</v>
      </c>
      <c r="K3631" s="1">
        <f>Table2[[#This Row],[Order_Date]]+Table2[[#This Row],[Delivery_Time_Days]]</f>
        <v>48201</v>
      </c>
      <c r="L3631" t="str">
        <f>IF(Table2[[#This Row],[Customer_Age]]&lt;30,"Young",IF(Table2[[#This Row],[Customer_Age]]&lt;45,"Middle Age","Old"))</f>
        <v>Middle Age</v>
      </c>
      <c r="M3631" s="3">
        <f>IF(Table2[[#This Row],[Delivery_Time_Days]]&gt;=7,Table2[[#This Row],[Customer_Rating]],"")</f>
        <v>1.2</v>
      </c>
      <c r="N3631" s="3" t="str">
        <f>IF(Table2[[#This Row],[Delivery_Time_Days]]&lt;7,Table2[[#This Row],[Customer_Rating]],"")</f>
        <v/>
      </c>
    </row>
    <row r="3632" spans="1:14" x14ac:dyDescent="0.3">
      <c r="A3632">
        <v>3631</v>
      </c>
      <c r="B3632">
        <v>52</v>
      </c>
      <c r="C3632" t="s">
        <v>14</v>
      </c>
      <c r="D3632" t="s">
        <v>11</v>
      </c>
      <c r="E3632" t="s">
        <v>16</v>
      </c>
      <c r="F3632" s="2">
        <v>80.680000000000007</v>
      </c>
      <c r="G3632">
        <v>9</v>
      </c>
      <c r="H3632" s="3">
        <v>4.9000000000000004</v>
      </c>
      <c r="I3632" t="s">
        <v>17</v>
      </c>
      <c r="J3632" s="1">
        <v>48192</v>
      </c>
      <c r="K3632" s="1">
        <f>Table2[[#This Row],[Order_Date]]+Table2[[#This Row],[Delivery_Time_Days]]</f>
        <v>48201</v>
      </c>
      <c r="L3632" t="str">
        <f>IF(Table2[[#This Row],[Customer_Age]]&lt;30,"Young",IF(Table2[[#This Row],[Customer_Age]]&lt;45,"Middle Age","Old"))</f>
        <v>Old</v>
      </c>
      <c r="M3632" s="3">
        <f>IF(Table2[[#This Row],[Delivery_Time_Days]]&gt;=7,Table2[[#This Row],[Customer_Rating]],"")</f>
        <v>4.9000000000000004</v>
      </c>
      <c r="N3632" s="3" t="str">
        <f>IF(Table2[[#This Row],[Delivery_Time_Days]]&lt;7,Table2[[#This Row],[Customer_Rating]],"")</f>
        <v/>
      </c>
    </row>
    <row r="3633" spans="1:14" x14ac:dyDescent="0.3">
      <c r="A3633">
        <v>3632</v>
      </c>
      <c r="B3633">
        <v>64</v>
      </c>
      <c r="C3633" t="s">
        <v>10</v>
      </c>
      <c r="D3633" t="s">
        <v>15</v>
      </c>
      <c r="E3633" t="s">
        <v>24</v>
      </c>
      <c r="F3633" s="2">
        <v>248.93</v>
      </c>
      <c r="G3633">
        <v>13</v>
      </c>
      <c r="H3633" s="3">
        <v>3.3</v>
      </c>
      <c r="I3633" t="s">
        <v>13</v>
      </c>
      <c r="J3633" s="1">
        <v>48193</v>
      </c>
      <c r="K3633" s="1">
        <f>Table2[[#This Row],[Order_Date]]+Table2[[#This Row],[Delivery_Time_Days]]</f>
        <v>48206</v>
      </c>
      <c r="L3633" t="str">
        <f>IF(Table2[[#This Row],[Customer_Age]]&lt;30,"Young",IF(Table2[[#This Row],[Customer_Age]]&lt;45,"Middle Age","Old"))</f>
        <v>Old</v>
      </c>
      <c r="M3633" s="3">
        <f>IF(Table2[[#This Row],[Delivery_Time_Days]]&gt;=7,Table2[[#This Row],[Customer_Rating]],"")</f>
        <v>3.3</v>
      </c>
      <c r="N3633" s="3" t="str">
        <f>IF(Table2[[#This Row],[Delivery_Time_Days]]&lt;7,Table2[[#This Row],[Customer_Rating]],"")</f>
        <v/>
      </c>
    </row>
    <row r="3634" spans="1:14" x14ac:dyDescent="0.3">
      <c r="A3634">
        <v>3633</v>
      </c>
      <c r="B3634">
        <v>53</v>
      </c>
      <c r="C3634" t="s">
        <v>23</v>
      </c>
      <c r="D3634" t="s">
        <v>15</v>
      </c>
      <c r="E3634" t="s">
        <v>16</v>
      </c>
      <c r="F3634" s="2">
        <v>1481.54</v>
      </c>
      <c r="G3634">
        <v>5</v>
      </c>
      <c r="H3634" s="3">
        <v>2.6</v>
      </c>
      <c r="I3634" t="s">
        <v>17</v>
      </c>
      <c r="J3634" s="1">
        <v>48194</v>
      </c>
      <c r="K3634" s="1">
        <f>Table2[[#This Row],[Order_Date]]+Table2[[#This Row],[Delivery_Time_Days]]</f>
        <v>48199</v>
      </c>
      <c r="L3634" t="str">
        <f>IF(Table2[[#This Row],[Customer_Age]]&lt;30,"Young",IF(Table2[[#This Row],[Customer_Age]]&lt;45,"Middle Age","Old"))</f>
        <v>Old</v>
      </c>
      <c r="M3634" s="3" t="str">
        <f>IF(Table2[[#This Row],[Delivery_Time_Days]]&gt;=7,Table2[[#This Row],[Customer_Rating]],"")</f>
        <v/>
      </c>
      <c r="N3634" s="3">
        <f>IF(Table2[[#This Row],[Delivery_Time_Days]]&lt;7,Table2[[#This Row],[Customer_Rating]],"")</f>
        <v>2.6</v>
      </c>
    </row>
    <row r="3635" spans="1:14" x14ac:dyDescent="0.3">
      <c r="A3635">
        <v>3634</v>
      </c>
      <c r="B3635">
        <v>48</v>
      </c>
      <c r="C3635" t="s">
        <v>23</v>
      </c>
      <c r="D3635" t="s">
        <v>22</v>
      </c>
      <c r="E3635" t="s">
        <v>21</v>
      </c>
      <c r="F3635" s="2">
        <v>1229.3900000000001</v>
      </c>
      <c r="G3635">
        <v>14</v>
      </c>
      <c r="H3635" s="3">
        <v>2.1</v>
      </c>
      <c r="I3635" t="s">
        <v>13</v>
      </c>
      <c r="J3635" s="1">
        <v>48195</v>
      </c>
      <c r="K3635" s="1">
        <f>Table2[[#This Row],[Order_Date]]+Table2[[#This Row],[Delivery_Time_Days]]</f>
        <v>48209</v>
      </c>
      <c r="L3635" t="str">
        <f>IF(Table2[[#This Row],[Customer_Age]]&lt;30,"Young",IF(Table2[[#This Row],[Customer_Age]]&lt;45,"Middle Age","Old"))</f>
        <v>Old</v>
      </c>
      <c r="M3635" s="3">
        <f>IF(Table2[[#This Row],[Delivery_Time_Days]]&gt;=7,Table2[[#This Row],[Customer_Rating]],"")</f>
        <v>2.1</v>
      </c>
      <c r="N3635" s="3" t="str">
        <f>IF(Table2[[#This Row],[Delivery_Time_Days]]&lt;7,Table2[[#This Row],[Customer_Rating]],"")</f>
        <v/>
      </c>
    </row>
    <row r="3636" spans="1:14" x14ac:dyDescent="0.3">
      <c r="A3636">
        <v>3635</v>
      </c>
      <c r="B3636">
        <v>43</v>
      </c>
      <c r="C3636" t="s">
        <v>14</v>
      </c>
      <c r="D3636" t="s">
        <v>11</v>
      </c>
      <c r="E3636" t="s">
        <v>12</v>
      </c>
      <c r="F3636" s="2">
        <v>290.81</v>
      </c>
      <c r="G3636">
        <v>8</v>
      </c>
      <c r="H3636" s="3">
        <v>2</v>
      </c>
      <c r="I3636" t="s">
        <v>17</v>
      </c>
      <c r="J3636" s="1">
        <v>48196</v>
      </c>
      <c r="K3636" s="1">
        <f>Table2[[#This Row],[Order_Date]]+Table2[[#This Row],[Delivery_Time_Days]]</f>
        <v>48204</v>
      </c>
      <c r="L3636" t="str">
        <f>IF(Table2[[#This Row],[Customer_Age]]&lt;30,"Young",IF(Table2[[#This Row],[Customer_Age]]&lt;45,"Middle Age","Old"))</f>
        <v>Middle Age</v>
      </c>
      <c r="M3636" s="3">
        <f>IF(Table2[[#This Row],[Delivery_Time_Days]]&gt;=7,Table2[[#This Row],[Customer_Rating]],"")</f>
        <v>2</v>
      </c>
      <c r="N3636" s="3" t="str">
        <f>IF(Table2[[#This Row],[Delivery_Time_Days]]&lt;7,Table2[[#This Row],[Customer_Rating]],"")</f>
        <v/>
      </c>
    </row>
    <row r="3637" spans="1:14" x14ac:dyDescent="0.3">
      <c r="A3637">
        <v>3636</v>
      </c>
      <c r="B3637">
        <v>67</v>
      </c>
      <c r="C3637" t="s">
        <v>23</v>
      </c>
      <c r="D3637" t="s">
        <v>20</v>
      </c>
      <c r="E3637" t="s">
        <v>16</v>
      </c>
      <c r="F3637" s="2">
        <v>828.61</v>
      </c>
      <c r="G3637">
        <v>1</v>
      </c>
      <c r="H3637" s="3">
        <v>3.6</v>
      </c>
      <c r="I3637" t="s">
        <v>17</v>
      </c>
      <c r="J3637" s="1">
        <v>48197</v>
      </c>
      <c r="K3637" s="1">
        <f>Table2[[#This Row],[Order_Date]]+Table2[[#This Row],[Delivery_Time_Days]]</f>
        <v>48198</v>
      </c>
      <c r="L3637" t="str">
        <f>IF(Table2[[#This Row],[Customer_Age]]&lt;30,"Young",IF(Table2[[#This Row],[Customer_Age]]&lt;45,"Middle Age","Old"))</f>
        <v>Old</v>
      </c>
      <c r="M3637" s="3" t="str">
        <f>IF(Table2[[#This Row],[Delivery_Time_Days]]&gt;=7,Table2[[#This Row],[Customer_Rating]],"")</f>
        <v/>
      </c>
      <c r="N3637" s="3">
        <f>IF(Table2[[#This Row],[Delivery_Time_Days]]&lt;7,Table2[[#This Row],[Customer_Rating]],"")</f>
        <v>3.6</v>
      </c>
    </row>
    <row r="3638" spans="1:14" x14ac:dyDescent="0.3">
      <c r="A3638">
        <v>3637</v>
      </c>
      <c r="B3638">
        <v>59</v>
      </c>
      <c r="C3638" t="s">
        <v>10</v>
      </c>
      <c r="D3638" t="s">
        <v>25</v>
      </c>
      <c r="E3638" t="s">
        <v>21</v>
      </c>
      <c r="F3638" s="2">
        <v>89.06</v>
      </c>
      <c r="G3638">
        <v>6</v>
      </c>
      <c r="H3638" s="3">
        <v>1.4</v>
      </c>
      <c r="I3638" t="s">
        <v>13</v>
      </c>
      <c r="J3638" s="1">
        <v>48198</v>
      </c>
      <c r="K3638" s="1">
        <f>Table2[[#This Row],[Order_Date]]+Table2[[#This Row],[Delivery_Time_Days]]</f>
        <v>48204</v>
      </c>
      <c r="L3638" t="str">
        <f>IF(Table2[[#This Row],[Customer_Age]]&lt;30,"Young",IF(Table2[[#This Row],[Customer_Age]]&lt;45,"Middle Age","Old"))</f>
        <v>Old</v>
      </c>
      <c r="M3638" s="3" t="str">
        <f>IF(Table2[[#This Row],[Delivery_Time_Days]]&gt;=7,Table2[[#This Row],[Customer_Rating]],"")</f>
        <v/>
      </c>
      <c r="N3638" s="3">
        <f>IF(Table2[[#This Row],[Delivery_Time_Days]]&lt;7,Table2[[#This Row],[Customer_Rating]],"")</f>
        <v>1.4</v>
      </c>
    </row>
    <row r="3639" spans="1:14" x14ac:dyDescent="0.3">
      <c r="A3639">
        <v>3638</v>
      </c>
      <c r="B3639">
        <v>33</v>
      </c>
      <c r="C3639" t="s">
        <v>14</v>
      </c>
      <c r="D3639" t="s">
        <v>18</v>
      </c>
      <c r="E3639" t="s">
        <v>19</v>
      </c>
      <c r="F3639" s="2">
        <v>404.74</v>
      </c>
      <c r="G3639">
        <v>6</v>
      </c>
      <c r="H3639" s="3">
        <v>3.1</v>
      </c>
      <c r="I3639" t="s">
        <v>17</v>
      </c>
      <c r="J3639" s="1">
        <v>48199</v>
      </c>
      <c r="K3639" s="1">
        <f>Table2[[#This Row],[Order_Date]]+Table2[[#This Row],[Delivery_Time_Days]]</f>
        <v>48205</v>
      </c>
      <c r="L3639" t="str">
        <f>IF(Table2[[#This Row],[Customer_Age]]&lt;30,"Young",IF(Table2[[#This Row],[Customer_Age]]&lt;45,"Middle Age","Old"))</f>
        <v>Middle Age</v>
      </c>
      <c r="M3639" s="3" t="str">
        <f>IF(Table2[[#This Row],[Delivery_Time_Days]]&gt;=7,Table2[[#This Row],[Customer_Rating]],"")</f>
        <v/>
      </c>
      <c r="N3639" s="3">
        <f>IF(Table2[[#This Row],[Delivery_Time_Days]]&lt;7,Table2[[#This Row],[Customer_Rating]],"")</f>
        <v>3.1</v>
      </c>
    </row>
    <row r="3640" spans="1:14" x14ac:dyDescent="0.3">
      <c r="A3640">
        <v>3639</v>
      </c>
      <c r="B3640">
        <v>23</v>
      </c>
      <c r="C3640" t="s">
        <v>23</v>
      </c>
      <c r="D3640" t="s">
        <v>20</v>
      </c>
      <c r="E3640" t="s">
        <v>19</v>
      </c>
      <c r="F3640" s="2">
        <v>327.84</v>
      </c>
      <c r="G3640">
        <v>8</v>
      </c>
      <c r="H3640" s="3">
        <v>4.4000000000000004</v>
      </c>
      <c r="I3640" t="s">
        <v>17</v>
      </c>
      <c r="J3640" s="1">
        <v>48200</v>
      </c>
      <c r="K3640" s="1">
        <f>Table2[[#This Row],[Order_Date]]+Table2[[#This Row],[Delivery_Time_Days]]</f>
        <v>48208</v>
      </c>
      <c r="L3640" t="str">
        <f>IF(Table2[[#This Row],[Customer_Age]]&lt;30,"Young",IF(Table2[[#This Row],[Customer_Age]]&lt;45,"Middle Age","Old"))</f>
        <v>Young</v>
      </c>
      <c r="M3640" s="3">
        <f>IF(Table2[[#This Row],[Delivery_Time_Days]]&gt;=7,Table2[[#This Row],[Customer_Rating]],"")</f>
        <v>4.4000000000000004</v>
      </c>
      <c r="N3640" s="3" t="str">
        <f>IF(Table2[[#This Row],[Delivery_Time_Days]]&lt;7,Table2[[#This Row],[Customer_Rating]],"")</f>
        <v/>
      </c>
    </row>
    <row r="3641" spans="1:14" x14ac:dyDescent="0.3">
      <c r="A3641">
        <v>3640</v>
      </c>
      <c r="B3641">
        <v>36</v>
      </c>
      <c r="C3641" t="s">
        <v>10</v>
      </c>
      <c r="D3641" t="s">
        <v>11</v>
      </c>
      <c r="E3641" t="s">
        <v>24</v>
      </c>
      <c r="F3641" s="2">
        <v>1274.78</v>
      </c>
      <c r="G3641">
        <v>2</v>
      </c>
      <c r="H3641" s="3">
        <v>4.8</v>
      </c>
      <c r="I3641" t="s">
        <v>13</v>
      </c>
      <c r="J3641" s="1">
        <v>48201</v>
      </c>
      <c r="K3641" s="1">
        <f>Table2[[#This Row],[Order_Date]]+Table2[[#This Row],[Delivery_Time_Days]]</f>
        <v>48203</v>
      </c>
      <c r="L3641" t="str">
        <f>IF(Table2[[#This Row],[Customer_Age]]&lt;30,"Young",IF(Table2[[#This Row],[Customer_Age]]&lt;45,"Middle Age","Old"))</f>
        <v>Middle Age</v>
      </c>
      <c r="M3641" s="3" t="str">
        <f>IF(Table2[[#This Row],[Delivery_Time_Days]]&gt;=7,Table2[[#This Row],[Customer_Rating]],"")</f>
        <v/>
      </c>
      <c r="N3641" s="3">
        <f>IF(Table2[[#This Row],[Delivery_Time_Days]]&lt;7,Table2[[#This Row],[Customer_Rating]],"")</f>
        <v>4.8</v>
      </c>
    </row>
    <row r="3642" spans="1:14" x14ac:dyDescent="0.3">
      <c r="A3642">
        <v>3641</v>
      </c>
      <c r="B3642">
        <v>55</v>
      </c>
      <c r="C3642" t="s">
        <v>23</v>
      </c>
      <c r="D3642" t="s">
        <v>25</v>
      </c>
      <c r="E3642" t="s">
        <v>21</v>
      </c>
      <c r="F3642" s="2">
        <v>1046.4000000000001</v>
      </c>
      <c r="G3642">
        <v>3</v>
      </c>
      <c r="H3642" s="3">
        <v>4.3</v>
      </c>
      <c r="I3642" t="s">
        <v>13</v>
      </c>
      <c r="J3642" s="1">
        <v>48202</v>
      </c>
      <c r="K3642" s="1">
        <f>Table2[[#This Row],[Order_Date]]+Table2[[#This Row],[Delivery_Time_Days]]</f>
        <v>48205</v>
      </c>
      <c r="L3642" t="str">
        <f>IF(Table2[[#This Row],[Customer_Age]]&lt;30,"Young",IF(Table2[[#This Row],[Customer_Age]]&lt;45,"Middle Age","Old"))</f>
        <v>Old</v>
      </c>
      <c r="M3642" s="3" t="str">
        <f>IF(Table2[[#This Row],[Delivery_Time_Days]]&gt;=7,Table2[[#This Row],[Customer_Rating]],"")</f>
        <v/>
      </c>
      <c r="N3642" s="3">
        <f>IF(Table2[[#This Row],[Delivery_Time_Days]]&lt;7,Table2[[#This Row],[Customer_Rating]],"")</f>
        <v>4.3</v>
      </c>
    </row>
    <row r="3643" spans="1:14" x14ac:dyDescent="0.3">
      <c r="A3643">
        <v>3642</v>
      </c>
      <c r="B3643">
        <v>31</v>
      </c>
      <c r="C3643" t="s">
        <v>14</v>
      </c>
      <c r="D3643" t="s">
        <v>20</v>
      </c>
      <c r="E3643" t="s">
        <v>12</v>
      </c>
      <c r="F3643" s="2">
        <v>800.88</v>
      </c>
      <c r="G3643">
        <v>7</v>
      </c>
      <c r="H3643" s="3">
        <v>1.5</v>
      </c>
      <c r="I3643" t="s">
        <v>17</v>
      </c>
      <c r="J3643" s="1">
        <v>48203</v>
      </c>
      <c r="K3643" s="1">
        <f>Table2[[#This Row],[Order_Date]]+Table2[[#This Row],[Delivery_Time_Days]]</f>
        <v>48210</v>
      </c>
      <c r="L3643" t="str">
        <f>IF(Table2[[#This Row],[Customer_Age]]&lt;30,"Young",IF(Table2[[#This Row],[Customer_Age]]&lt;45,"Middle Age","Old"))</f>
        <v>Middle Age</v>
      </c>
      <c r="M3643" s="3">
        <f>IF(Table2[[#This Row],[Delivery_Time_Days]]&gt;=7,Table2[[#This Row],[Customer_Rating]],"")</f>
        <v>1.5</v>
      </c>
      <c r="N3643" s="3" t="str">
        <f>IF(Table2[[#This Row],[Delivery_Time_Days]]&lt;7,Table2[[#This Row],[Customer_Rating]],"")</f>
        <v/>
      </c>
    </row>
    <row r="3644" spans="1:14" x14ac:dyDescent="0.3">
      <c r="A3644">
        <v>3643</v>
      </c>
      <c r="B3644">
        <v>25</v>
      </c>
      <c r="C3644" t="s">
        <v>23</v>
      </c>
      <c r="D3644" t="s">
        <v>18</v>
      </c>
      <c r="E3644" t="s">
        <v>24</v>
      </c>
      <c r="F3644" s="2">
        <v>474.16</v>
      </c>
      <c r="G3644">
        <v>6</v>
      </c>
      <c r="H3644" s="3">
        <v>3.1</v>
      </c>
      <c r="I3644" t="s">
        <v>13</v>
      </c>
      <c r="J3644" s="1">
        <v>48204</v>
      </c>
      <c r="K3644" s="1">
        <f>Table2[[#This Row],[Order_Date]]+Table2[[#This Row],[Delivery_Time_Days]]</f>
        <v>48210</v>
      </c>
      <c r="L3644" t="str">
        <f>IF(Table2[[#This Row],[Customer_Age]]&lt;30,"Young",IF(Table2[[#This Row],[Customer_Age]]&lt;45,"Middle Age","Old"))</f>
        <v>Young</v>
      </c>
      <c r="M3644" s="3" t="str">
        <f>IF(Table2[[#This Row],[Delivery_Time_Days]]&gt;=7,Table2[[#This Row],[Customer_Rating]],"")</f>
        <v/>
      </c>
      <c r="N3644" s="3">
        <f>IF(Table2[[#This Row],[Delivery_Time_Days]]&lt;7,Table2[[#This Row],[Customer_Rating]],"")</f>
        <v>3.1</v>
      </c>
    </row>
    <row r="3645" spans="1:14" x14ac:dyDescent="0.3">
      <c r="A3645">
        <v>3644</v>
      </c>
      <c r="B3645">
        <v>48</v>
      </c>
      <c r="C3645" t="s">
        <v>14</v>
      </c>
      <c r="D3645" t="s">
        <v>18</v>
      </c>
      <c r="E3645" t="s">
        <v>19</v>
      </c>
      <c r="F3645" s="2">
        <v>1244</v>
      </c>
      <c r="G3645">
        <v>5</v>
      </c>
      <c r="H3645" s="3">
        <v>3.8</v>
      </c>
      <c r="I3645" t="s">
        <v>13</v>
      </c>
      <c r="J3645" s="1">
        <v>48205</v>
      </c>
      <c r="K3645" s="1">
        <f>Table2[[#This Row],[Order_Date]]+Table2[[#This Row],[Delivery_Time_Days]]</f>
        <v>48210</v>
      </c>
      <c r="L3645" t="str">
        <f>IF(Table2[[#This Row],[Customer_Age]]&lt;30,"Young",IF(Table2[[#This Row],[Customer_Age]]&lt;45,"Middle Age","Old"))</f>
        <v>Old</v>
      </c>
      <c r="M3645" s="3" t="str">
        <f>IF(Table2[[#This Row],[Delivery_Time_Days]]&gt;=7,Table2[[#This Row],[Customer_Rating]],"")</f>
        <v/>
      </c>
      <c r="N3645" s="3">
        <f>IF(Table2[[#This Row],[Delivery_Time_Days]]&lt;7,Table2[[#This Row],[Customer_Rating]],"")</f>
        <v>3.8</v>
      </c>
    </row>
    <row r="3646" spans="1:14" x14ac:dyDescent="0.3">
      <c r="A3646">
        <v>3645</v>
      </c>
      <c r="B3646">
        <v>68</v>
      </c>
      <c r="C3646" t="s">
        <v>10</v>
      </c>
      <c r="D3646" t="s">
        <v>25</v>
      </c>
      <c r="E3646" t="s">
        <v>16</v>
      </c>
      <c r="F3646" s="2">
        <v>177.94</v>
      </c>
      <c r="G3646">
        <v>13</v>
      </c>
      <c r="H3646" s="3">
        <v>4.5</v>
      </c>
      <c r="I3646" t="s">
        <v>13</v>
      </c>
      <c r="J3646" s="1">
        <v>48206</v>
      </c>
      <c r="K3646" s="1">
        <f>Table2[[#This Row],[Order_Date]]+Table2[[#This Row],[Delivery_Time_Days]]</f>
        <v>48219</v>
      </c>
      <c r="L3646" t="str">
        <f>IF(Table2[[#This Row],[Customer_Age]]&lt;30,"Young",IF(Table2[[#This Row],[Customer_Age]]&lt;45,"Middle Age","Old"))</f>
        <v>Old</v>
      </c>
      <c r="M3646" s="3">
        <f>IF(Table2[[#This Row],[Delivery_Time_Days]]&gt;=7,Table2[[#This Row],[Customer_Rating]],"")</f>
        <v>4.5</v>
      </c>
      <c r="N3646" s="3" t="str">
        <f>IF(Table2[[#This Row],[Delivery_Time_Days]]&lt;7,Table2[[#This Row],[Customer_Rating]],"")</f>
        <v/>
      </c>
    </row>
    <row r="3647" spans="1:14" x14ac:dyDescent="0.3">
      <c r="A3647">
        <v>3646</v>
      </c>
      <c r="B3647">
        <v>43</v>
      </c>
      <c r="C3647" t="s">
        <v>23</v>
      </c>
      <c r="D3647" t="s">
        <v>25</v>
      </c>
      <c r="E3647" t="s">
        <v>19</v>
      </c>
      <c r="F3647" s="2">
        <v>16.28</v>
      </c>
      <c r="G3647">
        <v>1</v>
      </c>
      <c r="H3647" s="3">
        <v>4.5999999999999996</v>
      </c>
      <c r="I3647" t="s">
        <v>17</v>
      </c>
      <c r="J3647" s="1">
        <v>48207</v>
      </c>
      <c r="K3647" s="1">
        <f>Table2[[#This Row],[Order_Date]]+Table2[[#This Row],[Delivery_Time_Days]]</f>
        <v>48208</v>
      </c>
      <c r="L3647" t="str">
        <f>IF(Table2[[#This Row],[Customer_Age]]&lt;30,"Young",IF(Table2[[#This Row],[Customer_Age]]&lt;45,"Middle Age","Old"))</f>
        <v>Middle Age</v>
      </c>
      <c r="M3647" s="3" t="str">
        <f>IF(Table2[[#This Row],[Delivery_Time_Days]]&gt;=7,Table2[[#This Row],[Customer_Rating]],"")</f>
        <v/>
      </c>
      <c r="N3647" s="3">
        <f>IF(Table2[[#This Row],[Delivery_Time_Days]]&lt;7,Table2[[#This Row],[Customer_Rating]],"")</f>
        <v>4.5999999999999996</v>
      </c>
    </row>
    <row r="3648" spans="1:14" x14ac:dyDescent="0.3">
      <c r="A3648">
        <v>3647</v>
      </c>
      <c r="B3648">
        <v>21</v>
      </c>
      <c r="C3648" t="s">
        <v>10</v>
      </c>
      <c r="D3648" t="s">
        <v>18</v>
      </c>
      <c r="E3648" t="s">
        <v>19</v>
      </c>
      <c r="F3648" s="2">
        <v>1055.26</v>
      </c>
      <c r="G3648">
        <v>3</v>
      </c>
      <c r="H3648" s="3">
        <v>5</v>
      </c>
      <c r="I3648" t="s">
        <v>17</v>
      </c>
      <c r="J3648" s="1">
        <v>48208</v>
      </c>
      <c r="K3648" s="1">
        <f>Table2[[#This Row],[Order_Date]]+Table2[[#This Row],[Delivery_Time_Days]]</f>
        <v>48211</v>
      </c>
      <c r="L3648" t="str">
        <f>IF(Table2[[#This Row],[Customer_Age]]&lt;30,"Young",IF(Table2[[#This Row],[Customer_Age]]&lt;45,"Middle Age","Old"))</f>
        <v>Young</v>
      </c>
      <c r="M3648" s="3" t="str">
        <f>IF(Table2[[#This Row],[Delivery_Time_Days]]&gt;=7,Table2[[#This Row],[Customer_Rating]],"")</f>
        <v/>
      </c>
      <c r="N3648" s="3">
        <f>IF(Table2[[#This Row],[Delivery_Time_Days]]&lt;7,Table2[[#This Row],[Customer_Rating]],"")</f>
        <v>5</v>
      </c>
    </row>
    <row r="3649" spans="1:14" x14ac:dyDescent="0.3">
      <c r="A3649">
        <v>3648</v>
      </c>
      <c r="B3649">
        <v>28</v>
      </c>
      <c r="C3649" t="s">
        <v>23</v>
      </c>
      <c r="D3649" t="s">
        <v>15</v>
      </c>
      <c r="E3649" t="s">
        <v>16</v>
      </c>
      <c r="F3649" s="2">
        <v>1446.44</v>
      </c>
      <c r="G3649">
        <v>14</v>
      </c>
      <c r="H3649" s="3">
        <v>3.3</v>
      </c>
      <c r="I3649" t="s">
        <v>17</v>
      </c>
      <c r="J3649" s="1">
        <v>48209</v>
      </c>
      <c r="K3649" s="1">
        <f>Table2[[#This Row],[Order_Date]]+Table2[[#This Row],[Delivery_Time_Days]]</f>
        <v>48223</v>
      </c>
      <c r="L3649" t="str">
        <f>IF(Table2[[#This Row],[Customer_Age]]&lt;30,"Young",IF(Table2[[#This Row],[Customer_Age]]&lt;45,"Middle Age","Old"))</f>
        <v>Young</v>
      </c>
      <c r="M3649" s="3">
        <f>IF(Table2[[#This Row],[Delivery_Time_Days]]&gt;=7,Table2[[#This Row],[Customer_Rating]],"")</f>
        <v>3.3</v>
      </c>
      <c r="N3649" s="3" t="str">
        <f>IF(Table2[[#This Row],[Delivery_Time_Days]]&lt;7,Table2[[#This Row],[Customer_Rating]],"")</f>
        <v/>
      </c>
    </row>
    <row r="3650" spans="1:14" x14ac:dyDescent="0.3">
      <c r="A3650">
        <v>3649</v>
      </c>
      <c r="B3650">
        <v>34</v>
      </c>
      <c r="C3650" t="s">
        <v>10</v>
      </c>
      <c r="D3650" t="s">
        <v>11</v>
      </c>
      <c r="E3650" t="s">
        <v>24</v>
      </c>
      <c r="F3650" s="2">
        <v>969.03</v>
      </c>
      <c r="G3650">
        <v>4</v>
      </c>
      <c r="H3650" s="3">
        <v>1.7</v>
      </c>
      <c r="I3650" t="s">
        <v>13</v>
      </c>
      <c r="J3650" s="1">
        <v>48210</v>
      </c>
      <c r="K3650" s="1">
        <f>Table2[[#This Row],[Order_Date]]+Table2[[#This Row],[Delivery_Time_Days]]</f>
        <v>48214</v>
      </c>
      <c r="L3650" t="str">
        <f>IF(Table2[[#This Row],[Customer_Age]]&lt;30,"Young",IF(Table2[[#This Row],[Customer_Age]]&lt;45,"Middle Age","Old"))</f>
        <v>Middle Age</v>
      </c>
      <c r="M3650" s="3" t="str">
        <f>IF(Table2[[#This Row],[Delivery_Time_Days]]&gt;=7,Table2[[#This Row],[Customer_Rating]],"")</f>
        <v/>
      </c>
      <c r="N3650" s="3">
        <f>IF(Table2[[#This Row],[Delivery_Time_Days]]&lt;7,Table2[[#This Row],[Customer_Rating]],"")</f>
        <v>1.7</v>
      </c>
    </row>
    <row r="3651" spans="1:14" x14ac:dyDescent="0.3">
      <c r="A3651">
        <v>3650</v>
      </c>
      <c r="B3651">
        <v>23</v>
      </c>
      <c r="C3651" t="s">
        <v>10</v>
      </c>
      <c r="D3651" t="s">
        <v>20</v>
      </c>
      <c r="E3651" t="s">
        <v>19</v>
      </c>
      <c r="F3651" s="2">
        <v>1343.8</v>
      </c>
      <c r="G3651">
        <v>8</v>
      </c>
      <c r="H3651" s="3">
        <v>2.4</v>
      </c>
      <c r="I3651" t="s">
        <v>13</v>
      </c>
      <c r="J3651" s="1">
        <v>48211</v>
      </c>
      <c r="K3651" s="1">
        <f>Table2[[#This Row],[Order_Date]]+Table2[[#This Row],[Delivery_Time_Days]]</f>
        <v>48219</v>
      </c>
      <c r="L3651" t="str">
        <f>IF(Table2[[#This Row],[Customer_Age]]&lt;30,"Young",IF(Table2[[#This Row],[Customer_Age]]&lt;45,"Middle Age","Old"))</f>
        <v>Young</v>
      </c>
      <c r="M3651" s="3">
        <f>IF(Table2[[#This Row],[Delivery_Time_Days]]&gt;=7,Table2[[#This Row],[Customer_Rating]],"")</f>
        <v>2.4</v>
      </c>
      <c r="N3651" s="3" t="str">
        <f>IF(Table2[[#This Row],[Delivery_Time_Days]]&lt;7,Table2[[#This Row],[Customer_Rating]],"")</f>
        <v/>
      </c>
    </row>
    <row r="3652" spans="1:14" x14ac:dyDescent="0.3">
      <c r="A3652">
        <v>3651</v>
      </c>
      <c r="B3652">
        <v>27</v>
      </c>
      <c r="C3652" t="s">
        <v>14</v>
      </c>
      <c r="D3652" t="s">
        <v>22</v>
      </c>
      <c r="E3652" t="s">
        <v>19</v>
      </c>
      <c r="F3652" s="2">
        <v>1165.8900000000001</v>
      </c>
      <c r="G3652">
        <v>5</v>
      </c>
      <c r="H3652" s="3">
        <v>1.9</v>
      </c>
      <c r="I3652" t="s">
        <v>17</v>
      </c>
      <c r="J3652" s="1">
        <v>48212</v>
      </c>
      <c r="K3652" s="1">
        <f>Table2[[#This Row],[Order_Date]]+Table2[[#This Row],[Delivery_Time_Days]]</f>
        <v>48217</v>
      </c>
      <c r="L3652" t="str">
        <f>IF(Table2[[#This Row],[Customer_Age]]&lt;30,"Young",IF(Table2[[#This Row],[Customer_Age]]&lt;45,"Middle Age","Old"))</f>
        <v>Young</v>
      </c>
      <c r="M3652" s="3" t="str">
        <f>IF(Table2[[#This Row],[Delivery_Time_Days]]&gt;=7,Table2[[#This Row],[Customer_Rating]],"")</f>
        <v/>
      </c>
      <c r="N3652" s="3">
        <f>IF(Table2[[#This Row],[Delivery_Time_Days]]&lt;7,Table2[[#This Row],[Customer_Rating]],"")</f>
        <v>1.9</v>
      </c>
    </row>
    <row r="3653" spans="1:14" x14ac:dyDescent="0.3">
      <c r="A3653">
        <v>3652</v>
      </c>
      <c r="B3653">
        <v>36</v>
      </c>
      <c r="C3653" t="s">
        <v>14</v>
      </c>
      <c r="D3653" t="s">
        <v>20</v>
      </c>
      <c r="E3653" t="s">
        <v>16</v>
      </c>
      <c r="F3653" s="2">
        <v>1360.39</v>
      </c>
      <c r="G3653">
        <v>14</v>
      </c>
      <c r="H3653" s="3">
        <v>2.9</v>
      </c>
      <c r="I3653" t="s">
        <v>17</v>
      </c>
      <c r="J3653" s="1">
        <v>48213</v>
      </c>
      <c r="K3653" s="1">
        <f>Table2[[#This Row],[Order_Date]]+Table2[[#This Row],[Delivery_Time_Days]]</f>
        <v>48227</v>
      </c>
      <c r="L3653" t="str">
        <f>IF(Table2[[#This Row],[Customer_Age]]&lt;30,"Young",IF(Table2[[#This Row],[Customer_Age]]&lt;45,"Middle Age","Old"))</f>
        <v>Middle Age</v>
      </c>
      <c r="M3653" s="3">
        <f>IF(Table2[[#This Row],[Delivery_Time_Days]]&gt;=7,Table2[[#This Row],[Customer_Rating]],"")</f>
        <v>2.9</v>
      </c>
      <c r="N3653" s="3" t="str">
        <f>IF(Table2[[#This Row],[Delivery_Time_Days]]&lt;7,Table2[[#This Row],[Customer_Rating]],"")</f>
        <v/>
      </c>
    </row>
    <row r="3654" spans="1:14" x14ac:dyDescent="0.3">
      <c r="A3654">
        <v>3653</v>
      </c>
      <c r="B3654">
        <v>69</v>
      </c>
      <c r="C3654" t="s">
        <v>23</v>
      </c>
      <c r="D3654" t="s">
        <v>18</v>
      </c>
      <c r="E3654" t="s">
        <v>19</v>
      </c>
      <c r="F3654" s="2">
        <v>1229.56</v>
      </c>
      <c r="G3654">
        <v>8</v>
      </c>
      <c r="H3654" s="3">
        <v>4.0999999999999996</v>
      </c>
      <c r="I3654" t="s">
        <v>13</v>
      </c>
      <c r="J3654" s="1">
        <v>48214</v>
      </c>
      <c r="K3654" s="1">
        <f>Table2[[#This Row],[Order_Date]]+Table2[[#This Row],[Delivery_Time_Days]]</f>
        <v>48222</v>
      </c>
      <c r="L3654" t="str">
        <f>IF(Table2[[#This Row],[Customer_Age]]&lt;30,"Young",IF(Table2[[#This Row],[Customer_Age]]&lt;45,"Middle Age","Old"))</f>
        <v>Old</v>
      </c>
      <c r="M3654" s="3">
        <f>IF(Table2[[#This Row],[Delivery_Time_Days]]&gt;=7,Table2[[#This Row],[Customer_Rating]],"")</f>
        <v>4.0999999999999996</v>
      </c>
      <c r="N3654" s="3" t="str">
        <f>IF(Table2[[#This Row],[Delivery_Time_Days]]&lt;7,Table2[[#This Row],[Customer_Rating]],"")</f>
        <v/>
      </c>
    </row>
    <row r="3655" spans="1:14" x14ac:dyDescent="0.3">
      <c r="A3655">
        <v>3654</v>
      </c>
      <c r="B3655">
        <v>46</v>
      </c>
      <c r="C3655" t="s">
        <v>14</v>
      </c>
      <c r="D3655" t="s">
        <v>11</v>
      </c>
      <c r="E3655" t="s">
        <v>21</v>
      </c>
      <c r="F3655" s="2">
        <v>340.47</v>
      </c>
      <c r="G3655">
        <v>6</v>
      </c>
      <c r="H3655" s="3">
        <v>3.2</v>
      </c>
      <c r="I3655" t="s">
        <v>17</v>
      </c>
      <c r="J3655" s="1">
        <v>48215</v>
      </c>
      <c r="K3655" s="1">
        <f>Table2[[#This Row],[Order_Date]]+Table2[[#This Row],[Delivery_Time_Days]]</f>
        <v>48221</v>
      </c>
      <c r="L3655" t="str">
        <f>IF(Table2[[#This Row],[Customer_Age]]&lt;30,"Young",IF(Table2[[#This Row],[Customer_Age]]&lt;45,"Middle Age","Old"))</f>
        <v>Old</v>
      </c>
      <c r="M3655" s="3" t="str">
        <f>IF(Table2[[#This Row],[Delivery_Time_Days]]&gt;=7,Table2[[#This Row],[Customer_Rating]],"")</f>
        <v/>
      </c>
      <c r="N3655" s="3">
        <f>IF(Table2[[#This Row],[Delivery_Time_Days]]&lt;7,Table2[[#This Row],[Customer_Rating]],"")</f>
        <v>3.2</v>
      </c>
    </row>
    <row r="3656" spans="1:14" x14ac:dyDescent="0.3">
      <c r="A3656">
        <v>3655</v>
      </c>
      <c r="B3656">
        <v>62</v>
      </c>
      <c r="C3656" t="s">
        <v>23</v>
      </c>
      <c r="D3656" t="s">
        <v>15</v>
      </c>
      <c r="E3656" t="s">
        <v>16</v>
      </c>
      <c r="F3656" s="2">
        <v>344.08</v>
      </c>
      <c r="G3656">
        <v>10</v>
      </c>
      <c r="H3656" s="3">
        <v>4.8</v>
      </c>
      <c r="I3656" t="s">
        <v>13</v>
      </c>
      <c r="J3656" s="1">
        <v>48216</v>
      </c>
      <c r="K3656" s="1">
        <f>Table2[[#This Row],[Order_Date]]+Table2[[#This Row],[Delivery_Time_Days]]</f>
        <v>48226</v>
      </c>
      <c r="L3656" t="str">
        <f>IF(Table2[[#This Row],[Customer_Age]]&lt;30,"Young",IF(Table2[[#This Row],[Customer_Age]]&lt;45,"Middle Age","Old"))</f>
        <v>Old</v>
      </c>
      <c r="M3656" s="3">
        <f>IF(Table2[[#This Row],[Delivery_Time_Days]]&gt;=7,Table2[[#This Row],[Customer_Rating]],"")</f>
        <v>4.8</v>
      </c>
      <c r="N3656" s="3" t="str">
        <f>IF(Table2[[#This Row],[Delivery_Time_Days]]&lt;7,Table2[[#This Row],[Customer_Rating]],"")</f>
        <v/>
      </c>
    </row>
    <row r="3657" spans="1:14" x14ac:dyDescent="0.3">
      <c r="A3657">
        <v>3656</v>
      </c>
      <c r="B3657">
        <v>55</v>
      </c>
      <c r="C3657" t="s">
        <v>14</v>
      </c>
      <c r="D3657" t="s">
        <v>22</v>
      </c>
      <c r="E3657" t="s">
        <v>21</v>
      </c>
      <c r="F3657" s="2">
        <v>1180</v>
      </c>
      <c r="G3657">
        <v>11</v>
      </c>
      <c r="H3657" s="3">
        <v>2.6</v>
      </c>
      <c r="I3657" t="s">
        <v>17</v>
      </c>
      <c r="J3657" s="1">
        <v>48217</v>
      </c>
      <c r="K3657" s="1">
        <f>Table2[[#This Row],[Order_Date]]+Table2[[#This Row],[Delivery_Time_Days]]</f>
        <v>48228</v>
      </c>
      <c r="L3657" t="str">
        <f>IF(Table2[[#This Row],[Customer_Age]]&lt;30,"Young",IF(Table2[[#This Row],[Customer_Age]]&lt;45,"Middle Age","Old"))</f>
        <v>Old</v>
      </c>
      <c r="M3657" s="3">
        <f>IF(Table2[[#This Row],[Delivery_Time_Days]]&gt;=7,Table2[[#This Row],[Customer_Rating]],"")</f>
        <v>2.6</v>
      </c>
      <c r="N3657" s="3" t="str">
        <f>IF(Table2[[#This Row],[Delivery_Time_Days]]&lt;7,Table2[[#This Row],[Customer_Rating]],"")</f>
        <v/>
      </c>
    </row>
    <row r="3658" spans="1:14" x14ac:dyDescent="0.3">
      <c r="A3658">
        <v>3657</v>
      </c>
      <c r="B3658">
        <v>58</v>
      </c>
      <c r="C3658" t="s">
        <v>23</v>
      </c>
      <c r="D3658" t="s">
        <v>22</v>
      </c>
      <c r="E3658" t="s">
        <v>16</v>
      </c>
      <c r="F3658" s="2">
        <v>76.89</v>
      </c>
      <c r="G3658">
        <v>4</v>
      </c>
      <c r="H3658" s="3">
        <v>2.9</v>
      </c>
      <c r="I3658" t="s">
        <v>13</v>
      </c>
      <c r="J3658" s="1">
        <v>48218</v>
      </c>
      <c r="K3658" s="1">
        <f>Table2[[#This Row],[Order_Date]]+Table2[[#This Row],[Delivery_Time_Days]]</f>
        <v>48222</v>
      </c>
      <c r="L3658" t="str">
        <f>IF(Table2[[#This Row],[Customer_Age]]&lt;30,"Young",IF(Table2[[#This Row],[Customer_Age]]&lt;45,"Middle Age","Old"))</f>
        <v>Old</v>
      </c>
      <c r="M3658" s="3" t="str">
        <f>IF(Table2[[#This Row],[Delivery_Time_Days]]&gt;=7,Table2[[#This Row],[Customer_Rating]],"")</f>
        <v/>
      </c>
      <c r="N3658" s="3">
        <f>IF(Table2[[#This Row],[Delivery_Time_Days]]&lt;7,Table2[[#This Row],[Customer_Rating]],"")</f>
        <v>2.9</v>
      </c>
    </row>
    <row r="3659" spans="1:14" x14ac:dyDescent="0.3">
      <c r="A3659">
        <v>3658</v>
      </c>
      <c r="B3659">
        <v>51</v>
      </c>
      <c r="C3659" t="s">
        <v>10</v>
      </c>
      <c r="D3659" t="s">
        <v>25</v>
      </c>
      <c r="E3659" t="s">
        <v>24</v>
      </c>
      <c r="F3659" s="2">
        <v>432.69</v>
      </c>
      <c r="G3659">
        <v>1</v>
      </c>
      <c r="H3659" s="3">
        <v>2.9</v>
      </c>
      <c r="I3659" t="s">
        <v>17</v>
      </c>
      <c r="J3659" s="1">
        <v>48219</v>
      </c>
      <c r="K3659" s="1">
        <f>Table2[[#This Row],[Order_Date]]+Table2[[#This Row],[Delivery_Time_Days]]</f>
        <v>48220</v>
      </c>
      <c r="L3659" t="str">
        <f>IF(Table2[[#This Row],[Customer_Age]]&lt;30,"Young",IF(Table2[[#This Row],[Customer_Age]]&lt;45,"Middle Age","Old"))</f>
        <v>Old</v>
      </c>
      <c r="M3659" s="3" t="str">
        <f>IF(Table2[[#This Row],[Delivery_Time_Days]]&gt;=7,Table2[[#This Row],[Customer_Rating]],"")</f>
        <v/>
      </c>
      <c r="N3659" s="3">
        <f>IF(Table2[[#This Row],[Delivery_Time_Days]]&lt;7,Table2[[#This Row],[Customer_Rating]],"")</f>
        <v>2.9</v>
      </c>
    </row>
    <row r="3660" spans="1:14" x14ac:dyDescent="0.3">
      <c r="A3660">
        <v>3659</v>
      </c>
      <c r="B3660">
        <v>54</v>
      </c>
      <c r="C3660" t="s">
        <v>23</v>
      </c>
      <c r="D3660" t="s">
        <v>22</v>
      </c>
      <c r="E3660" t="s">
        <v>19</v>
      </c>
      <c r="F3660" s="2">
        <v>684.18</v>
      </c>
      <c r="G3660">
        <v>5</v>
      </c>
      <c r="H3660" s="3">
        <v>4.3</v>
      </c>
      <c r="I3660" t="s">
        <v>17</v>
      </c>
      <c r="J3660" s="1">
        <v>48220</v>
      </c>
      <c r="K3660" s="1">
        <f>Table2[[#This Row],[Order_Date]]+Table2[[#This Row],[Delivery_Time_Days]]</f>
        <v>48225</v>
      </c>
      <c r="L3660" t="str">
        <f>IF(Table2[[#This Row],[Customer_Age]]&lt;30,"Young",IF(Table2[[#This Row],[Customer_Age]]&lt;45,"Middle Age","Old"))</f>
        <v>Old</v>
      </c>
      <c r="M3660" s="3" t="str">
        <f>IF(Table2[[#This Row],[Delivery_Time_Days]]&gt;=7,Table2[[#This Row],[Customer_Rating]],"")</f>
        <v/>
      </c>
      <c r="N3660" s="3">
        <f>IF(Table2[[#This Row],[Delivery_Time_Days]]&lt;7,Table2[[#This Row],[Customer_Rating]],"")</f>
        <v>4.3</v>
      </c>
    </row>
    <row r="3661" spans="1:14" x14ac:dyDescent="0.3">
      <c r="A3661">
        <v>3660</v>
      </c>
      <c r="B3661">
        <v>22</v>
      </c>
      <c r="C3661" t="s">
        <v>23</v>
      </c>
      <c r="D3661" t="s">
        <v>11</v>
      </c>
      <c r="E3661" t="s">
        <v>24</v>
      </c>
      <c r="F3661" s="2">
        <v>1492.98</v>
      </c>
      <c r="G3661">
        <v>4</v>
      </c>
      <c r="H3661" s="3">
        <v>2.7</v>
      </c>
      <c r="I3661" t="s">
        <v>17</v>
      </c>
      <c r="J3661" s="1">
        <v>48221</v>
      </c>
      <c r="K3661" s="1">
        <f>Table2[[#This Row],[Order_Date]]+Table2[[#This Row],[Delivery_Time_Days]]</f>
        <v>48225</v>
      </c>
      <c r="L3661" t="str">
        <f>IF(Table2[[#This Row],[Customer_Age]]&lt;30,"Young",IF(Table2[[#This Row],[Customer_Age]]&lt;45,"Middle Age","Old"))</f>
        <v>Young</v>
      </c>
      <c r="M3661" s="3" t="str">
        <f>IF(Table2[[#This Row],[Delivery_Time_Days]]&gt;=7,Table2[[#This Row],[Customer_Rating]],"")</f>
        <v/>
      </c>
      <c r="N3661" s="3">
        <f>IF(Table2[[#This Row],[Delivery_Time_Days]]&lt;7,Table2[[#This Row],[Customer_Rating]],"")</f>
        <v>2.7</v>
      </c>
    </row>
    <row r="3662" spans="1:14" x14ac:dyDescent="0.3">
      <c r="A3662">
        <v>3661</v>
      </c>
      <c r="B3662">
        <v>60</v>
      </c>
      <c r="C3662" t="s">
        <v>10</v>
      </c>
      <c r="D3662" t="s">
        <v>25</v>
      </c>
      <c r="E3662" t="s">
        <v>19</v>
      </c>
      <c r="F3662" s="2">
        <v>1096.3900000000001</v>
      </c>
      <c r="G3662">
        <v>2</v>
      </c>
      <c r="H3662" s="3">
        <v>1.9</v>
      </c>
      <c r="I3662" t="s">
        <v>17</v>
      </c>
      <c r="J3662" s="1">
        <v>48222</v>
      </c>
      <c r="K3662" s="1">
        <f>Table2[[#This Row],[Order_Date]]+Table2[[#This Row],[Delivery_Time_Days]]</f>
        <v>48224</v>
      </c>
      <c r="L3662" t="str">
        <f>IF(Table2[[#This Row],[Customer_Age]]&lt;30,"Young",IF(Table2[[#This Row],[Customer_Age]]&lt;45,"Middle Age","Old"))</f>
        <v>Old</v>
      </c>
      <c r="M3662" s="3" t="str">
        <f>IF(Table2[[#This Row],[Delivery_Time_Days]]&gt;=7,Table2[[#This Row],[Customer_Rating]],"")</f>
        <v/>
      </c>
      <c r="N3662" s="3">
        <f>IF(Table2[[#This Row],[Delivery_Time_Days]]&lt;7,Table2[[#This Row],[Customer_Rating]],"")</f>
        <v>1.9</v>
      </c>
    </row>
    <row r="3663" spans="1:14" x14ac:dyDescent="0.3">
      <c r="A3663">
        <v>3662</v>
      </c>
      <c r="B3663">
        <v>64</v>
      </c>
      <c r="C3663" t="s">
        <v>14</v>
      </c>
      <c r="D3663" t="s">
        <v>25</v>
      </c>
      <c r="E3663" t="s">
        <v>24</v>
      </c>
      <c r="F3663" s="2">
        <v>1168.1099999999999</v>
      </c>
      <c r="G3663">
        <v>7</v>
      </c>
      <c r="H3663" s="3">
        <v>4.4000000000000004</v>
      </c>
      <c r="I3663" t="s">
        <v>13</v>
      </c>
      <c r="J3663" s="1">
        <v>48223</v>
      </c>
      <c r="K3663" s="1">
        <f>Table2[[#This Row],[Order_Date]]+Table2[[#This Row],[Delivery_Time_Days]]</f>
        <v>48230</v>
      </c>
      <c r="L3663" t="str">
        <f>IF(Table2[[#This Row],[Customer_Age]]&lt;30,"Young",IF(Table2[[#This Row],[Customer_Age]]&lt;45,"Middle Age","Old"))</f>
        <v>Old</v>
      </c>
      <c r="M3663" s="3">
        <f>IF(Table2[[#This Row],[Delivery_Time_Days]]&gt;=7,Table2[[#This Row],[Customer_Rating]],"")</f>
        <v>4.4000000000000004</v>
      </c>
      <c r="N3663" s="3" t="str">
        <f>IF(Table2[[#This Row],[Delivery_Time_Days]]&lt;7,Table2[[#This Row],[Customer_Rating]],"")</f>
        <v/>
      </c>
    </row>
    <row r="3664" spans="1:14" x14ac:dyDescent="0.3">
      <c r="A3664">
        <v>3663</v>
      </c>
      <c r="B3664">
        <v>61</v>
      </c>
      <c r="C3664" t="s">
        <v>23</v>
      </c>
      <c r="D3664" t="s">
        <v>18</v>
      </c>
      <c r="E3664" t="s">
        <v>16</v>
      </c>
      <c r="F3664" s="2">
        <v>861.09</v>
      </c>
      <c r="G3664">
        <v>13</v>
      </c>
      <c r="H3664" s="3">
        <v>1</v>
      </c>
      <c r="I3664" t="s">
        <v>13</v>
      </c>
      <c r="J3664" s="1">
        <v>48224</v>
      </c>
      <c r="K3664" s="1">
        <f>Table2[[#This Row],[Order_Date]]+Table2[[#This Row],[Delivery_Time_Days]]</f>
        <v>48237</v>
      </c>
      <c r="L3664" t="str">
        <f>IF(Table2[[#This Row],[Customer_Age]]&lt;30,"Young",IF(Table2[[#This Row],[Customer_Age]]&lt;45,"Middle Age","Old"))</f>
        <v>Old</v>
      </c>
      <c r="M3664" s="3">
        <f>IF(Table2[[#This Row],[Delivery_Time_Days]]&gt;=7,Table2[[#This Row],[Customer_Rating]],"")</f>
        <v>1</v>
      </c>
      <c r="N3664" s="3" t="str">
        <f>IF(Table2[[#This Row],[Delivery_Time_Days]]&lt;7,Table2[[#This Row],[Customer_Rating]],"")</f>
        <v/>
      </c>
    </row>
    <row r="3665" spans="1:14" x14ac:dyDescent="0.3">
      <c r="A3665">
        <v>3664</v>
      </c>
      <c r="B3665">
        <v>20</v>
      </c>
      <c r="C3665" t="s">
        <v>23</v>
      </c>
      <c r="D3665" t="s">
        <v>11</v>
      </c>
      <c r="E3665" t="s">
        <v>19</v>
      </c>
      <c r="F3665" s="2">
        <v>324.13</v>
      </c>
      <c r="G3665">
        <v>8</v>
      </c>
      <c r="H3665" s="3">
        <v>4</v>
      </c>
      <c r="I3665" t="s">
        <v>17</v>
      </c>
      <c r="J3665" s="1">
        <v>48225</v>
      </c>
      <c r="K3665" s="1">
        <f>Table2[[#This Row],[Order_Date]]+Table2[[#This Row],[Delivery_Time_Days]]</f>
        <v>48233</v>
      </c>
      <c r="L3665" t="str">
        <f>IF(Table2[[#This Row],[Customer_Age]]&lt;30,"Young",IF(Table2[[#This Row],[Customer_Age]]&lt;45,"Middle Age","Old"))</f>
        <v>Young</v>
      </c>
      <c r="M3665" s="3">
        <f>IF(Table2[[#This Row],[Delivery_Time_Days]]&gt;=7,Table2[[#This Row],[Customer_Rating]],"")</f>
        <v>4</v>
      </c>
      <c r="N3665" s="3" t="str">
        <f>IF(Table2[[#This Row],[Delivery_Time_Days]]&lt;7,Table2[[#This Row],[Customer_Rating]],"")</f>
        <v/>
      </c>
    </row>
    <row r="3666" spans="1:14" x14ac:dyDescent="0.3">
      <c r="A3666">
        <v>3665</v>
      </c>
      <c r="B3666">
        <v>56</v>
      </c>
      <c r="C3666" t="s">
        <v>14</v>
      </c>
      <c r="D3666" t="s">
        <v>20</v>
      </c>
      <c r="E3666" t="s">
        <v>21</v>
      </c>
      <c r="F3666" s="2">
        <v>350.43</v>
      </c>
      <c r="G3666">
        <v>6</v>
      </c>
      <c r="H3666" s="3">
        <v>1.9</v>
      </c>
      <c r="I3666" t="s">
        <v>13</v>
      </c>
      <c r="J3666" s="1">
        <v>48226</v>
      </c>
      <c r="K3666" s="1">
        <f>Table2[[#This Row],[Order_Date]]+Table2[[#This Row],[Delivery_Time_Days]]</f>
        <v>48232</v>
      </c>
      <c r="L3666" t="str">
        <f>IF(Table2[[#This Row],[Customer_Age]]&lt;30,"Young",IF(Table2[[#This Row],[Customer_Age]]&lt;45,"Middle Age","Old"))</f>
        <v>Old</v>
      </c>
      <c r="M3666" s="3" t="str">
        <f>IF(Table2[[#This Row],[Delivery_Time_Days]]&gt;=7,Table2[[#This Row],[Customer_Rating]],"")</f>
        <v/>
      </c>
      <c r="N3666" s="3">
        <f>IF(Table2[[#This Row],[Delivery_Time_Days]]&lt;7,Table2[[#This Row],[Customer_Rating]],"")</f>
        <v>1.9</v>
      </c>
    </row>
    <row r="3667" spans="1:14" x14ac:dyDescent="0.3">
      <c r="A3667">
        <v>3666</v>
      </c>
      <c r="B3667">
        <v>28</v>
      </c>
      <c r="C3667" t="s">
        <v>10</v>
      </c>
      <c r="D3667" t="s">
        <v>22</v>
      </c>
      <c r="E3667" t="s">
        <v>19</v>
      </c>
      <c r="F3667" s="2">
        <v>149.99</v>
      </c>
      <c r="G3667">
        <v>1</v>
      </c>
      <c r="H3667" s="3">
        <v>2.5</v>
      </c>
      <c r="I3667" t="s">
        <v>17</v>
      </c>
      <c r="J3667" s="1">
        <v>48227</v>
      </c>
      <c r="K3667" s="1">
        <f>Table2[[#This Row],[Order_Date]]+Table2[[#This Row],[Delivery_Time_Days]]</f>
        <v>48228</v>
      </c>
      <c r="L3667" t="str">
        <f>IF(Table2[[#This Row],[Customer_Age]]&lt;30,"Young",IF(Table2[[#This Row],[Customer_Age]]&lt;45,"Middle Age","Old"))</f>
        <v>Young</v>
      </c>
      <c r="M3667" s="3" t="str">
        <f>IF(Table2[[#This Row],[Delivery_Time_Days]]&gt;=7,Table2[[#This Row],[Customer_Rating]],"")</f>
        <v/>
      </c>
      <c r="N3667" s="3">
        <f>IF(Table2[[#This Row],[Delivery_Time_Days]]&lt;7,Table2[[#This Row],[Customer_Rating]],"")</f>
        <v>2.5</v>
      </c>
    </row>
    <row r="3668" spans="1:14" x14ac:dyDescent="0.3">
      <c r="A3668">
        <v>3667</v>
      </c>
      <c r="B3668">
        <v>43</v>
      </c>
      <c r="C3668" t="s">
        <v>14</v>
      </c>
      <c r="D3668" t="s">
        <v>15</v>
      </c>
      <c r="E3668" t="s">
        <v>21</v>
      </c>
      <c r="F3668" s="2">
        <v>835.9</v>
      </c>
      <c r="G3668">
        <v>3</v>
      </c>
      <c r="H3668" s="3">
        <v>3.4</v>
      </c>
      <c r="I3668" t="s">
        <v>13</v>
      </c>
      <c r="J3668" s="1">
        <v>48228</v>
      </c>
      <c r="K3668" s="1">
        <f>Table2[[#This Row],[Order_Date]]+Table2[[#This Row],[Delivery_Time_Days]]</f>
        <v>48231</v>
      </c>
      <c r="L3668" t="str">
        <f>IF(Table2[[#This Row],[Customer_Age]]&lt;30,"Young",IF(Table2[[#This Row],[Customer_Age]]&lt;45,"Middle Age","Old"))</f>
        <v>Middle Age</v>
      </c>
      <c r="M3668" s="3" t="str">
        <f>IF(Table2[[#This Row],[Delivery_Time_Days]]&gt;=7,Table2[[#This Row],[Customer_Rating]],"")</f>
        <v/>
      </c>
      <c r="N3668" s="3">
        <f>IF(Table2[[#This Row],[Delivery_Time_Days]]&lt;7,Table2[[#This Row],[Customer_Rating]],"")</f>
        <v>3.4</v>
      </c>
    </row>
    <row r="3669" spans="1:14" x14ac:dyDescent="0.3">
      <c r="A3669">
        <v>3668</v>
      </c>
      <c r="B3669">
        <v>54</v>
      </c>
      <c r="C3669" t="s">
        <v>23</v>
      </c>
      <c r="D3669" t="s">
        <v>11</v>
      </c>
      <c r="E3669" t="s">
        <v>24</v>
      </c>
      <c r="F3669" s="2">
        <v>603.83000000000004</v>
      </c>
      <c r="G3669">
        <v>10</v>
      </c>
      <c r="H3669" s="3">
        <v>3.8</v>
      </c>
      <c r="I3669" t="s">
        <v>13</v>
      </c>
      <c r="J3669" s="1">
        <v>48229</v>
      </c>
      <c r="K3669" s="1">
        <f>Table2[[#This Row],[Order_Date]]+Table2[[#This Row],[Delivery_Time_Days]]</f>
        <v>48239</v>
      </c>
      <c r="L3669" t="str">
        <f>IF(Table2[[#This Row],[Customer_Age]]&lt;30,"Young",IF(Table2[[#This Row],[Customer_Age]]&lt;45,"Middle Age","Old"))</f>
        <v>Old</v>
      </c>
      <c r="M3669" s="3">
        <f>IF(Table2[[#This Row],[Delivery_Time_Days]]&gt;=7,Table2[[#This Row],[Customer_Rating]],"")</f>
        <v>3.8</v>
      </c>
      <c r="N3669" s="3" t="str">
        <f>IF(Table2[[#This Row],[Delivery_Time_Days]]&lt;7,Table2[[#This Row],[Customer_Rating]],"")</f>
        <v/>
      </c>
    </row>
    <row r="3670" spans="1:14" x14ac:dyDescent="0.3">
      <c r="A3670">
        <v>3669</v>
      </c>
      <c r="B3670">
        <v>35</v>
      </c>
      <c r="C3670" t="s">
        <v>10</v>
      </c>
      <c r="D3670" t="s">
        <v>20</v>
      </c>
      <c r="E3670" t="s">
        <v>12</v>
      </c>
      <c r="F3670" s="2">
        <v>1033.29</v>
      </c>
      <c r="G3670">
        <v>4</v>
      </c>
      <c r="H3670" s="3">
        <v>4.4000000000000004</v>
      </c>
      <c r="I3670" t="s">
        <v>17</v>
      </c>
      <c r="J3670" s="1">
        <v>48230</v>
      </c>
      <c r="K3670" s="1">
        <f>Table2[[#This Row],[Order_Date]]+Table2[[#This Row],[Delivery_Time_Days]]</f>
        <v>48234</v>
      </c>
      <c r="L3670" t="str">
        <f>IF(Table2[[#This Row],[Customer_Age]]&lt;30,"Young",IF(Table2[[#This Row],[Customer_Age]]&lt;45,"Middle Age","Old"))</f>
        <v>Middle Age</v>
      </c>
      <c r="M3670" s="3" t="str">
        <f>IF(Table2[[#This Row],[Delivery_Time_Days]]&gt;=7,Table2[[#This Row],[Customer_Rating]],"")</f>
        <v/>
      </c>
      <c r="N3670" s="3">
        <f>IF(Table2[[#This Row],[Delivery_Time_Days]]&lt;7,Table2[[#This Row],[Customer_Rating]],"")</f>
        <v>4.4000000000000004</v>
      </c>
    </row>
    <row r="3671" spans="1:14" x14ac:dyDescent="0.3">
      <c r="A3671">
        <v>3670</v>
      </c>
      <c r="B3671">
        <v>25</v>
      </c>
      <c r="C3671" t="s">
        <v>23</v>
      </c>
      <c r="D3671" t="s">
        <v>11</v>
      </c>
      <c r="E3671" t="s">
        <v>24</v>
      </c>
      <c r="F3671" s="2">
        <v>808.63</v>
      </c>
      <c r="G3671">
        <v>12</v>
      </c>
      <c r="H3671" s="3">
        <v>1.7</v>
      </c>
      <c r="I3671" t="s">
        <v>17</v>
      </c>
      <c r="J3671" s="1">
        <v>48231</v>
      </c>
      <c r="K3671" s="1">
        <f>Table2[[#This Row],[Order_Date]]+Table2[[#This Row],[Delivery_Time_Days]]</f>
        <v>48243</v>
      </c>
      <c r="L3671" t="str">
        <f>IF(Table2[[#This Row],[Customer_Age]]&lt;30,"Young",IF(Table2[[#This Row],[Customer_Age]]&lt;45,"Middle Age","Old"))</f>
        <v>Young</v>
      </c>
      <c r="M3671" s="3">
        <f>IF(Table2[[#This Row],[Delivery_Time_Days]]&gt;=7,Table2[[#This Row],[Customer_Rating]],"")</f>
        <v>1.7</v>
      </c>
      <c r="N3671" s="3" t="str">
        <f>IF(Table2[[#This Row],[Delivery_Time_Days]]&lt;7,Table2[[#This Row],[Customer_Rating]],"")</f>
        <v/>
      </c>
    </row>
    <row r="3672" spans="1:14" x14ac:dyDescent="0.3">
      <c r="A3672">
        <v>3671</v>
      </c>
      <c r="B3672">
        <v>31</v>
      </c>
      <c r="C3672" t="s">
        <v>14</v>
      </c>
      <c r="D3672" t="s">
        <v>11</v>
      </c>
      <c r="E3672" t="s">
        <v>12</v>
      </c>
      <c r="F3672" s="2">
        <v>591.77</v>
      </c>
      <c r="G3672">
        <v>5</v>
      </c>
      <c r="H3672" s="3">
        <v>1.3</v>
      </c>
      <c r="I3672" t="s">
        <v>17</v>
      </c>
      <c r="J3672" s="1">
        <v>48232</v>
      </c>
      <c r="K3672" s="1">
        <f>Table2[[#This Row],[Order_Date]]+Table2[[#This Row],[Delivery_Time_Days]]</f>
        <v>48237</v>
      </c>
      <c r="L3672" t="str">
        <f>IF(Table2[[#This Row],[Customer_Age]]&lt;30,"Young",IF(Table2[[#This Row],[Customer_Age]]&lt;45,"Middle Age","Old"))</f>
        <v>Middle Age</v>
      </c>
      <c r="M3672" s="3" t="str">
        <f>IF(Table2[[#This Row],[Delivery_Time_Days]]&gt;=7,Table2[[#This Row],[Customer_Rating]],"")</f>
        <v/>
      </c>
      <c r="N3672" s="3">
        <f>IF(Table2[[#This Row],[Delivery_Time_Days]]&lt;7,Table2[[#This Row],[Customer_Rating]],"")</f>
        <v>1.3</v>
      </c>
    </row>
    <row r="3673" spans="1:14" x14ac:dyDescent="0.3">
      <c r="A3673">
        <v>3672</v>
      </c>
      <c r="B3673">
        <v>18</v>
      </c>
      <c r="C3673" t="s">
        <v>23</v>
      </c>
      <c r="D3673" t="s">
        <v>22</v>
      </c>
      <c r="E3673" t="s">
        <v>21</v>
      </c>
      <c r="F3673" s="2">
        <v>928.6</v>
      </c>
      <c r="G3673">
        <v>11</v>
      </c>
      <c r="H3673" s="3">
        <v>4.7</v>
      </c>
      <c r="I3673" t="s">
        <v>17</v>
      </c>
      <c r="J3673" s="1">
        <v>48233</v>
      </c>
      <c r="K3673" s="1">
        <f>Table2[[#This Row],[Order_Date]]+Table2[[#This Row],[Delivery_Time_Days]]</f>
        <v>48244</v>
      </c>
      <c r="L3673" t="str">
        <f>IF(Table2[[#This Row],[Customer_Age]]&lt;30,"Young",IF(Table2[[#This Row],[Customer_Age]]&lt;45,"Middle Age","Old"))</f>
        <v>Young</v>
      </c>
      <c r="M3673" s="3">
        <f>IF(Table2[[#This Row],[Delivery_Time_Days]]&gt;=7,Table2[[#This Row],[Customer_Rating]],"")</f>
        <v>4.7</v>
      </c>
      <c r="N3673" s="3" t="str">
        <f>IF(Table2[[#This Row],[Delivery_Time_Days]]&lt;7,Table2[[#This Row],[Customer_Rating]],"")</f>
        <v/>
      </c>
    </row>
    <row r="3674" spans="1:14" x14ac:dyDescent="0.3">
      <c r="A3674">
        <v>3673</v>
      </c>
      <c r="B3674">
        <v>37</v>
      </c>
      <c r="C3674" t="s">
        <v>23</v>
      </c>
      <c r="D3674" t="s">
        <v>22</v>
      </c>
      <c r="E3674" t="s">
        <v>16</v>
      </c>
      <c r="F3674" s="2">
        <v>798.88</v>
      </c>
      <c r="G3674">
        <v>12</v>
      </c>
      <c r="H3674" s="3">
        <v>4.5999999999999996</v>
      </c>
      <c r="I3674" t="s">
        <v>17</v>
      </c>
      <c r="J3674" s="1">
        <v>48234</v>
      </c>
      <c r="K3674" s="1">
        <f>Table2[[#This Row],[Order_Date]]+Table2[[#This Row],[Delivery_Time_Days]]</f>
        <v>48246</v>
      </c>
      <c r="L3674" t="str">
        <f>IF(Table2[[#This Row],[Customer_Age]]&lt;30,"Young",IF(Table2[[#This Row],[Customer_Age]]&lt;45,"Middle Age","Old"))</f>
        <v>Middle Age</v>
      </c>
      <c r="M3674" s="3">
        <f>IF(Table2[[#This Row],[Delivery_Time_Days]]&gt;=7,Table2[[#This Row],[Customer_Rating]],"")</f>
        <v>4.5999999999999996</v>
      </c>
      <c r="N3674" s="3" t="str">
        <f>IF(Table2[[#This Row],[Delivery_Time_Days]]&lt;7,Table2[[#This Row],[Customer_Rating]],"")</f>
        <v/>
      </c>
    </row>
    <row r="3675" spans="1:14" x14ac:dyDescent="0.3">
      <c r="A3675">
        <v>3674</v>
      </c>
      <c r="B3675">
        <v>52</v>
      </c>
      <c r="C3675" t="s">
        <v>14</v>
      </c>
      <c r="D3675" t="s">
        <v>18</v>
      </c>
      <c r="E3675" t="s">
        <v>19</v>
      </c>
      <c r="F3675" s="2">
        <v>837.92</v>
      </c>
      <c r="G3675">
        <v>9</v>
      </c>
      <c r="H3675" s="3">
        <v>3.7</v>
      </c>
      <c r="I3675" t="s">
        <v>17</v>
      </c>
      <c r="J3675" s="1">
        <v>48235</v>
      </c>
      <c r="K3675" s="1">
        <f>Table2[[#This Row],[Order_Date]]+Table2[[#This Row],[Delivery_Time_Days]]</f>
        <v>48244</v>
      </c>
      <c r="L3675" t="str">
        <f>IF(Table2[[#This Row],[Customer_Age]]&lt;30,"Young",IF(Table2[[#This Row],[Customer_Age]]&lt;45,"Middle Age","Old"))</f>
        <v>Old</v>
      </c>
      <c r="M3675" s="3">
        <f>IF(Table2[[#This Row],[Delivery_Time_Days]]&gt;=7,Table2[[#This Row],[Customer_Rating]],"")</f>
        <v>3.7</v>
      </c>
      <c r="N3675" s="3" t="str">
        <f>IF(Table2[[#This Row],[Delivery_Time_Days]]&lt;7,Table2[[#This Row],[Customer_Rating]],"")</f>
        <v/>
      </c>
    </row>
    <row r="3676" spans="1:14" x14ac:dyDescent="0.3">
      <c r="A3676">
        <v>3675</v>
      </c>
      <c r="B3676">
        <v>38</v>
      </c>
      <c r="C3676" t="s">
        <v>23</v>
      </c>
      <c r="D3676" t="s">
        <v>25</v>
      </c>
      <c r="E3676" t="s">
        <v>16</v>
      </c>
      <c r="F3676" s="2">
        <v>865.16</v>
      </c>
      <c r="G3676">
        <v>4</v>
      </c>
      <c r="H3676" s="3">
        <v>4.0999999999999996</v>
      </c>
      <c r="I3676" t="s">
        <v>17</v>
      </c>
      <c r="J3676" s="1">
        <v>48236</v>
      </c>
      <c r="K3676" s="1">
        <f>Table2[[#This Row],[Order_Date]]+Table2[[#This Row],[Delivery_Time_Days]]</f>
        <v>48240</v>
      </c>
      <c r="L3676" t="str">
        <f>IF(Table2[[#This Row],[Customer_Age]]&lt;30,"Young",IF(Table2[[#This Row],[Customer_Age]]&lt;45,"Middle Age","Old"))</f>
        <v>Middle Age</v>
      </c>
      <c r="M3676" s="3" t="str">
        <f>IF(Table2[[#This Row],[Delivery_Time_Days]]&gt;=7,Table2[[#This Row],[Customer_Rating]],"")</f>
        <v/>
      </c>
      <c r="N3676" s="3">
        <f>IF(Table2[[#This Row],[Delivery_Time_Days]]&lt;7,Table2[[#This Row],[Customer_Rating]],"")</f>
        <v>4.0999999999999996</v>
      </c>
    </row>
    <row r="3677" spans="1:14" x14ac:dyDescent="0.3">
      <c r="A3677">
        <v>3676</v>
      </c>
      <c r="B3677">
        <v>29</v>
      </c>
      <c r="C3677" t="s">
        <v>10</v>
      </c>
      <c r="D3677" t="s">
        <v>18</v>
      </c>
      <c r="E3677" t="s">
        <v>12</v>
      </c>
      <c r="F3677" s="2">
        <v>938.62</v>
      </c>
      <c r="G3677">
        <v>10</v>
      </c>
      <c r="H3677" s="3">
        <v>3.5</v>
      </c>
      <c r="I3677" t="s">
        <v>13</v>
      </c>
      <c r="J3677" s="1">
        <v>48237</v>
      </c>
      <c r="K3677" s="1">
        <f>Table2[[#This Row],[Order_Date]]+Table2[[#This Row],[Delivery_Time_Days]]</f>
        <v>48247</v>
      </c>
      <c r="L3677" t="str">
        <f>IF(Table2[[#This Row],[Customer_Age]]&lt;30,"Young",IF(Table2[[#This Row],[Customer_Age]]&lt;45,"Middle Age","Old"))</f>
        <v>Young</v>
      </c>
      <c r="M3677" s="3">
        <f>IF(Table2[[#This Row],[Delivery_Time_Days]]&gt;=7,Table2[[#This Row],[Customer_Rating]],"")</f>
        <v>3.5</v>
      </c>
      <c r="N3677" s="3" t="str">
        <f>IF(Table2[[#This Row],[Delivery_Time_Days]]&lt;7,Table2[[#This Row],[Customer_Rating]],"")</f>
        <v/>
      </c>
    </row>
    <row r="3678" spans="1:14" x14ac:dyDescent="0.3">
      <c r="A3678">
        <v>3677</v>
      </c>
      <c r="B3678">
        <v>49</v>
      </c>
      <c r="C3678" t="s">
        <v>23</v>
      </c>
      <c r="D3678" t="s">
        <v>18</v>
      </c>
      <c r="E3678" t="s">
        <v>19</v>
      </c>
      <c r="F3678" s="2">
        <v>947.51</v>
      </c>
      <c r="G3678">
        <v>6</v>
      </c>
      <c r="H3678" s="3">
        <v>1.7</v>
      </c>
      <c r="I3678" t="s">
        <v>13</v>
      </c>
      <c r="J3678" s="1">
        <v>48238</v>
      </c>
      <c r="K3678" s="1">
        <f>Table2[[#This Row],[Order_Date]]+Table2[[#This Row],[Delivery_Time_Days]]</f>
        <v>48244</v>
      </c>
      <c r="L3678" t="str">
        <f>IF(Table2[[#This Row],[Customer_Age]]&lt;30,"Young",IF(Table2[[#This Row],[Customer_Age]]&lt;45,"Middle Age","Old"))</f>
        <v>Old</v>
      </c>
      <c r="M3678" s="3" t="str">
        <f>IF(Table2[[#This Row],[Delivery_Time_Days]]&gt;=7,Table2[[#This Row],[Customer_Rating]],"")</f>
        <v/>
      </c>
      <c r="N3678" s="3">
        <f>IF(Table2[[#This Row],[Delivery_Time_Days]]&lt;7,Table2[[#This Row],[Customer_Rating]],"")</f>
        <v>1.7</v>
      </c>
    </row>
    <row r="3679" spans="1:14" x14ac:dyDescent="0.3">
      <c r="A3679">
        <v>3678</v>
      </c>
      <c r="B3679">
        <v>44</v>
      </c>
      <c r="C3679" t="s">
        <v>14</v>
      </c>
      <c r="D3679" t="s">
        <v>20</v>
      </c>
      <c r="E3679" t="s">
        <v>19</v>
      </c>
      <c r="F3679" s="2">
        <v>867.74</v>
      </c>
      <c r="G3679">
        <v>11</v>
      </c>
      <c r="H3679" s="3">
        <v>2.1</v>
      </c>
      <c r="I3679" t="s">
        <v>17</v>
      </c>
      <c r="J3679" s="1">
        <v>48239</v>
      </c>
      <c r="K3679" s="1">
        <f>Table2[[#This Row],[Order_Date]]+Table2[[#This Row],[Delivery_Time_Days]]</f>
        <v>48250</v>
      </c>
      <c r="L3679" t="str">
        <f>IF(Table2[[#This Row],[Customer_Age]]&lt;30,"Young",IF(Table2[[#This Row],[Customer_Age]]&lt;45,"Middle Age","Old"))</f>
        <v>Middle Age</v>
      </c>
      <c r="M3679" s="3">
        <f>IF(Table2[[#This Row],[Delivery_Time_Days]]&gt;=7,Table2[[#This Row],[Customer_Rating]],"")</f>
        <v>2.1</v>
      </c>
      <c r="N3679" s="3" t="str">
        <f>IF(Table2[[#This Row],[Delivery_Time_Days]]&lt;7,Table2[[#This Row],[Customer_Rating]],"")</f>
        <v/>
      </c>
    </row>
    <row r="3680" spans="1:14" x14ac:dyDescent="0.3">
      <c r="A3680">
        <v>3679</v>
      </c>
      <c r="B3680">
        <v>19</v>
      </c>
      <c r="C3680" t="s">
        <v>14</v>
      </c>
      <c r="D3680" t="s">
        <v>18</v>
      </c>
      <c r="E3680" t="s">
        <v>19</v>
      </c>
      <c r="F3680" s="2">
        <v>1137.8399999999999</v>
      </c>
      <c r="G3680">
        <v>1</v>
      </c>
      <c r="H3680" s="3">
        <v>4.0999999999999996</v>
      </c>
      <c r="I3680" t="s">
        <v>13</v>
      </c>
      <c r="J3680" s="1">
        <v>48240</v>
      </c>
      <c r="K3680" s="1">
        <f>Table2[[#This Row],[Order_Date]]+Table2[[#This Row],[Delivery_Time_Days]]</f>
        <v>48241</v>
      </c>
      <c r="L3680" t="str">
        <f>IF(Table2[[#This Row],[Customer_Age]]&lt;30,"Young",IF(Table2[[#This Row],[Customer_Age]]&lt;45,"Middle Age","Old"))</f>
        <v>Young</v>
      </c>
      <c r="M3680" s="3" t="str">
        <f>IF(Table2[[#This Row],[Delivery_Time_Days]]&gt;=7,Table2[[#This Row],[Customer_Rating]],"")</f>
        <v/>
      </c>
      <c r="N3680" s="3">
        <f>IF(Table2[[#This Row],[Delivery_Time_Days]]&lt;7,Table2[[#This Row],[Customer_Rating]],"")</f>
        <v>4.0999999999999996</v>
      </c>
    </row>
    <row r="3681" spans="1:14" x14ac:dyDescent="0.3">
      <c r="A3681">
        <v>3680</v>
      </c>
      <c r="B3681">
        <v>45</v>
      </c>
      <c r="C3681" t="s">
        <v>10</v>
      </c>
      <c r="D3681" t="s">
        <v>25</v>
      </c>
      <c r="E3681" t="s">
        <v>19</v>
      </c>
      <c r="F3681" s="2">
        <v>1367.92</v>
      </c>
      <c r="G3681">
        <v>14</v>
      </c>
      <c r="H3681" s="3">
        <v>1.9</v>
      </c>
      <c r="I3681" t="s">
        <v>17</v>
      </c>
      <c r="J3681" s="1">
        <v>48241</v>
      </c>
      <c r="K3681" s="1">
        <f>Table2[[#This Row],[Order_Date]]+Table2[[#This Row],[Delivery_Time_Days]]</f>
        <v>48255</v>
      </c>
      <c r="L3681" t="str">
        <f>IF(Table2[[#This Row],[Customer_Age]]&lt;30,"Young",IF(Table2[[#This Row],[Customer_Age]]&lt;45,"Middle Age","Old"))</f>
        <v>Old</v>
      </c>
      <c r="M3681" s="3">
        <f>IF(Table2[[#This Row],[Delivery_Time_Days]]&gt;=7,Table2[[#This Row],[Customer_Rating]],"")</f>
        <v>1.9</v>
      </c>
      <c r="N3681" s="3" t="str">
        <f>IF(Table2[[#This Row],[Delivery_Time_Days]]&lt;7,Table2[[#This Row],[Customer_Rating]],"")</f>
        <v/>
      </c>
    </row>
    <row r="3682" spans="1:14" x14ac:dyDescent="0.3">
      <c r="A3682">
        <v>3681</v>
      </c>
      <c r="B3682">
        <v>24</v>
      </c>
      <c r="C3682" t="s">
        <v>23</v>
      </c>
      <c r="D3682" t="s">
        <v>25</v>
      </c>
      <c r="E3682" t="s">
        <v>24</v>
      </c>
      <c r="F3682" s="2">
        <v>1235.76</v>
      </c>
      <c r="G3682">
        <v>13</v>
      </c>
      <c r="H3682" s="3">
        <v>2</v>
      </c>
      <c r="I3682" t="s">
        <v>13</v>
      </c>
      <c r="J3682" s="1">
        <v>48242</v>
      </c>
      <c r="K3682" s="1">
        <f>Table2[[#This Row],[Order_Date]]+Table2[[#This Row],[Delivery_Time_Days]]</f>
        <v>48255</v>
      </c>
      <c r="L3682" t="str">
        <f>IF(Table2[[#This Row],[Customer_Age]]&lt;30,"Young",IF(Table2[[#This Row],[Customer_Age]]&lt;45,"Middle Age","Old"))</f>
        <v>Young</v>
      </c>
      <c r="M3682" s="3">
        <f>IF(Table2[[#This Row],[Delivery_Time_Days]]&gt;=7,Table2[[#This Row],[Customer_Rating]],"")</f>
        <v>2</v>
      </c>
      <c r="N3682" s="3" t="str">
        <f>IF(Table2[[#This Row],[Delivery_Time_Days]]&lt;7,Table2[[#This Row],[Customer_Rating]],"")</f>
        <v/>
      </c>
    </row>
    <row r="3683" spans="1:14" x14ac:dyDescent="0.3">
      <c r="A3683">
        <v>3682</v>
      </c>
      <c r="B3683">
        <v>50</v>
      </c>
      <c r="C3683" t="s">
        <v>10</v>
      </c>
      <c r="D3683" t="s">
        <v>20</v>
      </c>
      <c r="E3683" t="s">
        <v>21</v>
      </c>
      <c r="F3683" s="2">
        <v>264.14</v>
      </c>
      <c r="G3683">
        <v>6</v>
      </c>
      <c r="H3683" s="3">
        <v>3.3</v>
      </c>
      <c r="I3683" t="s">
        <v>13</v>
      </c>
      <c r="J3683" s="1">
        <v>48243</v>
      </c>
      <c r="K3683" s="1">
        <f>Table2[[#This Row],[Order_Date]]+Table2[[#This Row],[Delivery_Time_Days]]</f>
        <v>48249</v>
      </c>
      <c r="L3683" t="str">
        <f>IF(Table2[[#This Row],[Customer_Age]]&lt;30,"Young",IF(Table2[[#This Row],[Customer_Age]]&lt;45,"Middle Age","Old"))</f>
        <v>Old</v>
      </c>
      <c r="M3683" s="3" t="str">
        <f>IF(Table2[[#This Row],[Delivery_Time_Days]]&gt;=7,Table2[[#This Row],[Customer_Rating]],"")</f>
        <v/>
      </c>
      <c r="N3683" s="3">
        <f>IF(Table2[[#This Row],[Delivery_Time_Days]]&lt;7,Table2[[#This Row],[Customer_Rating]],"")</f>
        <v>3.3</v>
      </c>
    </row>
    <row r="3684" spans="1:14" x14ac:dyDescent="0.3">
      <c r="A3684">
        <v>3683</v>
      </c>
      <c r="B3684">
        <v>39</v>
      </c>
      <c r="C3684" t="s">
        <v>23</v>
      </c>
      <c r="D3684" t="s">
        <v>18</v>
      </c>
      <c r="E3684" t="s">
        <v>24</v>
      </c>
      <c r="F3684" s="2">
        <v>1127.3499999999999</v>
      </c>
      <c r="G3684">
        <v>2</v>
      </c>
      <c r="H3684" s="3">
        <v>3</v>
      </c>
      <c r="I3684" t="s">
        <v>13</v>
      </c>
      <c r="J3684" s="1">
        <v>48244</v>
      </c>
      <c r="K3684" s="1">
        <f>Table2[[#This Row],[Order_Date]]+Table2[[#This Row],[Delivery_Time_Days]]</f>
        <v>48246</v>
      </c>
      <c r="L3684" t="str">
        <f>IF(Table2[[#This Row],[Customer_Age]]&lt;30,"Young",IF(Table2[[#This Row],[Customer_Age]]&lt;45,"Middle Age","Old"))</f>
        <v>Middle Age</v>
      </c>
      <c r="M3684" s="3" t="str">
        <f>IF(Table2[[#This Row],[Delivery_Time_Days]]&gt;=7,Table2[[#This Row],[Customer_Rating]],"")</f>
        <v/>
      </c>
      <c r="N3684" s="3">
        <f>IF(Table2[[#This Row],[Delivery_Time_Days]]&lt;7,Table2[[#This Row],[Customer_Rating]],"")</f>
        <v>3</v>
      </c>
    </row>
    <row r="3685" spans="1:14" x14ac:dyDescent="0.3">
      <c r="A3685">
        <v>3684</v>
      </c>
      <c r="B3685">
        <v>65</v>
      </c>
      <c r="C3685" t="s">
        <v>10</v>
      </c>
      <c r="D3685" t="s">
        <v>15</v>
      </c>
      <c r="E3685" t="s">
        <v>16</v>
      </c>
      <c r="F3685" s="2">
        <v>965.21</v>
      </c>
      <c r="G3685">
        <v>10</v>
      </c>
      <c r="H3685" s="3">
        <v>2.2000000000000002</v>
      </c>
      <c r="I3685" t="s">
        <v>17</v>
      </c>
      <c r="J3685" s="1">
        <v>48245</v>
      </c>
      <c r="K3685" s="1">
        <f>Table2[[#This Row],[Order_Date]]+Table2[[#This Row],[Delivery_Time_Days]]</f>
        <v>48255</v>
      </c>
      <c r="L3685" t="str">
        <f>IF(Table2[[#This Row],[Customer_Age]]&lt;30,"Young",IF(Table2[[#This Row],[Customer_Age]]&lt;45,"Middle Age","Old"))</f>
        <v>Old</v>
      </c>
      <c r="M3685" s="3">
        <f>IF(Table2[[#This Row],[Delivery_Time_Days]]&gt;=7,Table2[[#This Row],[Customer_Rating]],"")</f>
        <v>2.2000000000000002</v>
      </c>
      <c r="N3685" s="3" t="str">
        <f>IF(Table2[[#This Row],[Delivery_Time_Days]]&lt;7,Table2[[#This Row],[Customer_Rating]],"")</f>
        <v/>
      </c>
    </row>
    <row r="3686" spans="1:14" x14ac:dyDescent="0.3">
      <c r="A3686">
        <v>3685</v>
      </c>
      <c r="B3686">
        <v>60</v>
      </c>
      <c r="C3686" t="s">
        <v>23</v>
      </c>
      <c r="D3686" t="s">
        <v>18</v>
      </c>
      <c r="E3686" t="s">
        <v>21</v>
      </c>
      <c r="F3686" s="2">
        <v>210.92</v>
      </c>
      <c r="G3686">
        <v>13</v>
      </c>
      <c r="H3686" s="3">
        <v>2.8</v>
      </c>
      <c r="I3686" t="s">
        <v>17</v>
      </c>
      <c r="J3686" s="1">
        <v>48246</v>
      </c>
      <c r="K3686" s="1">
        <f>Table2[[#This Row],[Order_Date]]+Table2[[#This Row],[Delivery_Time_Days]]</f>
        <v>48259</v>
      </c>
      <c r="L3686" t="str">
        <f>IF(Table2[[#This Row],[Customer_Age]]&lt;30,"Young",IF(Table2[[#This Row],[Customer_Age]]&lt;45,"Middle Age","Old"))</f>
        <v>Old</v>
      </c>
      <c r="M3686" s="3">
        <f>IF(Table2[[#This Row],[Delivery_Time_Days]]&gt;=7,Table2[[#This Row],[Customer_Rating]],"")</f>
        <v>2.8</v>
      </c>
      <c r="N3686" s="3" t="str">
        <f>IF(Table2[[#This Row],[Delivery_Time_Days]]&lt;7,Table2[[#This Row],[Customer_Rating]],"")</f>
        <v/>
      </c>
    </row>
    <row r="3687" spans="1:14" x14ac:dyDescent="0.3">
      <c r="A3687">
        <v>3686</v>
      </c>
      <c r="B3687">
        <v>54</v>
      </c>
      <c r="C3687" t="s">
        <v>14</v>
      </c>
      <c r="D3687" t="s">
        <v>22</v>
      </c>
      <c r="E3687" t="s">
        <v>24</v>
      </c>
      <c r="F3687" s="2">
        <v>616.91</v>
      </c>
      <c r="G3687">
        <v>13</v>
      </c>
      <c r="H3687" s="3">
        <v>4.2</v>
      </c>
      <c r="I3687" t="s">
        <v>13</v>
      </c>
      <c r="J3687" s="1">
        <v>48247</v>
      </c>
      <c r="K3687" s="1">
        <f>Table2[[#This Row],[Order_Date]]+Table2[[#This Row],[Delivery_Time_Days]]</f>
        <v>48260</v>
      </c>
      <c r="L3687" t="str">
        <f>IF(Table2[[#This Row],[Customer_Age]]&lt;30,"Young",IF(Table2[[#This Row],[Customer_Age]]&lt;45,"Middle Age","Old"))</f>
        <v>Old</v>
      </c>
      <c r="M3687" s="3">
        <f>IF(Table2[[#This Row],[Delivery_Time_Days]]&gt;=7,Table2[[#This Row],[Customer_Rating]],"")</f>
        <v>4.2</v>
      </c>
      <c r="N3687" s="3" t="str">
        <f>IF(Table2[[#This Row],[Delivery_Time_Days]]&lt;7,Table2[[#This Row],[Customer_Rating]],"")</f>
        <v/>
      </c>
    </row>
    <row r="3688" spans="1:14" x14ac:dyDescent="0.3">
      <c r="A3688">
        <v>3687</v>
      </c>
      <c r="B3688">
        <v>25</v>
      </c>
      <c r="C3688" t="s">
        <v>14</v>
      </c>
      <c r="D3688" t="s">
        <v>20</v>
      </c>
      <c r="E3688" t="s">
        <v>12</v>
      </c>
      <c r="F3688" s="2">
        <v>1140.0899999999999</v>
      </c>
      <c r="G3688">
        <v>2</v>
      </c>
      <c r="H3688" s="3">
        <v>4.3</v>
      </c>
      <c r="I3688" t="s">
        <v>13</v>
      </c>
      <c r="J3688" s="1">
        <v>48248</v>
      </c>
      <c r="K3688" s="1">
        <f>Table2[[#This Row],[Order_Date]]+Table2[[#This Row],[Delivery_Time_Days]]</f>
        <v>48250</v>
      </c>
      <c r="L3688" t="str">
        <f>IF(Table2[[#This Row],[Customer_Age]]&lt;30,"Young",IF(Table2[[#This Row],[Customer_Age]]&lt;45,"Middle Age","Old"))</f>
        <v>Young</v>
      </c>
      <c r="M3688" s="3" t="str">
        <f>IF(Table2[[#This Row],[Delivery_Time_Days]]&gt;=7,Table2[[#This Row],[Customer_Rating]],"")</f>
        <v/>
      </c>
      <c r="N3688" s="3">
        <f>IF(Table2[[#This Row],[Delivery_Time_Days]]&lt;7,Table2[[#This Row],[Customer_Rating]],"")</f>
        <v>4.3</v>
      </c>
    </row>
    <row r="3689" spans="1:14" x14ac:dyDescent="0.3">
      <c r="A3689">
        <v>3688</v>
      </c>
      <c r="B3689">
        <v>55</v>
      </c>
      <c r="C3689" t="s">
        <v>10</v>
      </c>
      <c r="D3689" t="s">
        <v>11</v>
      </c>
      <c r="E3689" t="s">
        <v>19</v>
      </c>
      <c r="F3689" s="2">
        <v>24.7</v>
      </c>
      <c r="G3689">
        <v>6</v>
      </c>
      <c r="H3689" s="3">
        <v>2.1</v>
      </c>
      <c r="I3689" t="s">
        <v>17</v>
      </c>
      <c r="J3689" s="1">
        <v>48249</v>
      </c>
      <c r="K3689" s="1">
        <f>Table2[[#This Row],[Order_Date]]+Table2[[#This Row],[Delivery_Time_Days]]</f>
        <v>48255</v>
      </c>
      <c r="L3689" t="str">
        <f>IF(Table2[[#This Row],[Customer_Age]]&lt;30,"Young",IF(Table2[[#This Row],[Customer_Age]]&lt;45,"Middle Age","Old"))</f>
        <v>Old</v>
      </c>
      <c r="M3689" s="3" t="str">
        <f>IF(Table2[[#This Row],[Delivery_Time_Days]]&gt;=7,Table2[[#This Row],[Customer_Rating]],"")</f>
        <v/>
      </c>
      <c r="N3689" s="3">
        <f>IF(Table2[[#This Row],[Delivery_Time_Days]]&lt;7,Table2[[#This Row],[Customer_Rating]],"")</f>
        <v>2.1</v>
      </c>
    </row>
    <row r="3690" spans="1:14" x14ac:dyDescent="0.3">
      <c r="A3690">
        <v>3689</v>
      </c>
      <c r="B3690">
        <v>57</v>
      </c>
      <c r="C3690" t="s">
        <v>23</v>
      </c>
      <c r="D3690" t="s">
        <v>15</v>
      </c>
      <c r="E3690" t="s">
        <v>16</v>
      </c>
      <c r="F3690" s="2">
        <v>1450.51</v>
      </c>
      <c r="G3690">
        <v>10</v>
      </c>
      <c r="H3690" s="3">
        <v>4.8</v>
      </c>
      <c r="I3690" t="s">
        <v>17</v>
      </c>
      <c r="J3690" s="1">
        <v>48250</v>
      </c>
      <c r="K3690" s="1">
        <f>Table2[[#This Row],[Order_Date]]+Table2[[#This Row],[Delivery_Time_Days]]</f>
        <v>48260</v>
      </c>
      <c r="L3690" t="str">
        <f>IF(Table2[[#This Row],[Customer_Age]]&lt;30,"Young",IF(Table2[[#This Row],[Customer_Age]]&lt;45,"Middle Age","Old"))</f>
        <v>Old</v>
      </c>
      <c r="M3690" s="3">
        <f>IF(Table2[[#This Row],[Delivery_Time_Days]]&gt;=7,Table2[[#This Row],[Customer_Rating]],"")</f>
        <v>4.8</v>
      </c>
      <c r="N3690" s="3" t="str">
        <f>IF(Table2[[#This Row],[Delivery_Time_Days]]&lt;7,Table2[[#This Row],[Customer_Rating]],"")</f>
        <v/>
      </c>
    </row>
    <row r="3691" spans="1:14" x14ac:dyDescent="0.3">
      <c r="A3691">
        <v>3690</v>
      </c>
      <c r="B3691">
        <v>40</v>
      </c>
      <c r="C3691" t="s">
        <v>14</v>
      </c>
      <c r="D3691" t="s">
        <v>25</v>
      </c>
      <c r="E3691" t="s">
        <v>21</v>
      </c>
      <c r="F3691" s="2">
        <v>1295.26</v>
      </c>
      <c r="G3691">
        <v>14</v>
      </c>
      <c r="H3691" s="3">
        <v>4.3</v>
      </c>
      <c r="I3691" t="s">
        <v>17</v>
      </c>
      <c r="J3691" s="1">
        <v>48251</v>
      </c>
      <c r="K3691" s="1">
        <f>Table2[[#This Row],[Order_Date]]+Table2[[#This Row],[Delivery_Time_Days]]</f>
        <v>48265</v>
      </c>
      <c r="L3691" t="str">
        <f>IF(Table2[[#This Row],[Customer_Age]]&lt;30,"Young",IF(Table2[[#This Row],[Customer_Age]]&lt;45,"Middle Age","Old"))</f>
        <v>Middle Age</v>
      </c>
      <c r="M3691" s="3">
        <f>IF(Table2[[#This Row],[Delivery_Time_Days]]&gt;=7,Table2[[#This Row],[Customer_Rating]],"")</f>
        <v>4.3</v>
      </c>
      <c r="N3691" s="3" t="str">
        <f>IF(Table2[[#This Row],[Delivery_Time_Days]]&lt;7,Table2[[#This Row],[Customer_Rating]],"")</f>
        <v/>
      </c>
    </row>
    <row r="3692" spans="1:14" x14ac:dyDescent="0.3">
      <c r="A3692">
        <v>3691</v>
      </c>
      <c r="B3692">
        <v>66</v>
      </c>
      <c r="C3692" t="s">
        <v>23</v>
      </c>
      <c r="D3692" t="s">
        <v>11</v>
      </c>
      <c r="E3692" t="s">
        <v>24</v>
      </c>
      <c r="F3692" s="2">
        <v>611.6</v>
      </c>
      <c r="G3692">
        <v>6</v>
      </c>
      <c r="H3692" s="3">
        <v>2.2000000000000002</v>
      </c>
      <c r="I3692" t="s">
        <v>17</v>
      </c>
      <c r="J3692" s="1">
        <v>48252</v>
      </c>
      <c r="K3692" s="1">
        <f>Table2[[#This Row],[Order_Date]]+Table2[[#This Row],[Delivery_Time_Days]]</f>
        <v>48258</v>
      </c>
      <c r="L3692" t="str">
        <f>IF(Table2[[#This Row],[Customer_Age]]&lt;30,"Young",IF(Table2[[#This Row],[Customer_Age]]&lt;45,"Middle Age","Old"))</f>
        <v>Old</v>
      </c>
      <c r="M3692" s="3" t="str">
        <f>IF(Table2[[#This Row],[Delivery_Time_Days]]&gt;=7,Table2[[#This Row],[Customer_Rating]],"")</f>
        <v/>
      </c>
      <c r="N3692" s="3">
        <f>IF(Table2[[#This Row],[Delivery_Time_Days]]&lt;7,Table2[[#This Row],[Customer_Rating]],"")</f>
        <v>2.2000000000000002</v>
      </c>
    </row>
    <row r="3693" spans="1:14" x14ac:dyDescent="0.3">
      <c r="A3693">
        <v>3692</v>
      </c>
      <c r="B3693">
        <v>69</v>
      </c>
      <c r="C3693" t="s">
        <v>10</v>
      </c>
      <c r="D3693" t="s">
        <v>20</v>
      </c>
      <c r="E3693" t="s">
        <v>21</v>
      </c>
      <c r="F3693" s="2">
        <v>207.61</v>
      </c>
      <c r="G3693">
        <v>5</v>
      </c>
      <c r="H3693" s="3">
        <v>2.8</v>
      </c>
      <c r="I3693" t="s">
        <v>17</v>
      </c>
      <c r="J3693" s="1">
        <v>48253</v>
      </c>
      <c r="K3693" s="1">
        <f>Table2[[#This Row],[Order_Date]]+Table2[[#This Row],[Delivery_Time_Days]]</f>
        <v>48258</v>
      </c>
      <c r="L3693" t="str">
        <f>IF(Table2[[#This Row],[Customer_Age]]&lt;30,"Young",IF(Table2[[#This Row],[Customer_Age]]&lt;45,"Middle Age","Old"))</f>
        <v>Old</v>
      </c>
      <c r="M3693" s="3" t="str">
        <f>IF(Table2[[#This Row],[Delivery_Time_Days]]&gt;=7,Table2[[#This Row],[Customer_Rating]],"")</f>
        <v/>
      </c>
      <c r="N3693" s="3">
        <f>IF(Table2[[#This Row],[Delivery_Time_Days]]&lt;7,Table2[[#This Row],[Customer_Rating]],"")</f>
        <v>2.8</v>
      </c>
    </row>
    <row r="3694" spans="1:14" x14ac:dyDescent="0.3">
      <c r="A3694">
        <v>3693</v>
      </c>
      <c r="B3694">
        <v>34</v>
      </c>
      <c r="C3694" t="s">
        <v>23</v>
      </c>
      <c r="D3694" t="s">
        <v>15</v>
      </c>
      <c r="E3694" t="s">
        <v>16</v>
      </c>
      <c r="F3694" s="2">
        <v>184.75</v>
      </c>
      <c r="G3694">
        <v>8</v>
      </c>
      <c r="H3694" s="3">
        <v>1.3</v>
      </c>
      <c r="I3694" t="s">
        <v>17</v>
      </c>
      <c r="J3694" s="1">
        <v>48254</v>
      </c>
      <c r="K3694" s="1">
        <f>Table2[[#This Row],[Order_Date]]+Table2[[#This Row],[Delivery_Time_Days]]</f>
        <v>48262</v>
      </c>
      <c r="L3694" t="str">
        <f>IF(Table2[[#This Row],[Customer_Age]]&lt;30,"Young",IF(Table2[[#This Row],[Customer_Age]]&lt;45,"Middle Age","Old"))</f>
        <v>Middle Age</v>
      </c>
      <c r="M3694" s="3">
        <f>IF(Table2[[#This Row],[Delivery_Time_Days]]&gt;=7,Table2[[#This Row],[Customer_Rating]],"")</f>
        <v>1.3</v>
      </c>
      <c r="N3694" s="3" t="str">
        <f>IF(Table2[[#This Row],[Delivery_Time_Days]]&lt;7,Table2[[#This Row],[Customer_Rating]],"")</f>
        <v/>
      </c>
    </row>
    <row r="3695" spans="1:14" x14ac:dyDescent="0.3">
      <c r="A3695">
        <v>3694</v>
      </c>
      <c r="B3695">
        <v>30</v>
      </c>
      <c r="C3695" t="s">
        <v>10</v>
      </c>
      <c r="D3695" t="s">
        <v>15</v>
      </c>
      <c r="E3695" t="s">
        <v>21</v>
      </c>
      <c r="F3695" s="2">
        <v>507.4</v>
      </c>
      <c r="G3695">
        <v>2</v>
      </c>
      <c r="H3695" s="3">
        <v>1.1000000000000001</v>
      </c>
      <c r="I3695" t="s">
        <v>13</v>
      </c>
      <c r="J3695" s="1">
        <v>48255</v>
      </c>
      <c r="K3695" s="1">
        <f>Table2[[#This Row],[Order_Date]]+Table2[[#This Row],[Delivery_Time_Days]]</f>
        <v>48257</v>
      </c>
      <c r="L3695" t="str">
        <f>IF(Table2[[#This Row],[Customer_Age]]&lt;30,"Young",IF(Table2[[#This Row],[Customer_Age]]&lt;45,"Middle Age","Old"))</f>
        <v>Middle Age</v>
      </c>
      <c r="M3695" s="3" t="str">
        <f>IF(Table2[[#This Row],[Delivery_Time_Days]]&gt;=7,Table2[[#This Row],[Customer_Rating]],"")</f>
        <v/>
      </c>
      <c r="N3695" s="3">
        <f>IF(Table2[[#This Row],[Delivery_Time_Days]]&lt;7,Table2[[#This Row],[Customer_Rating]],"")</f>
        <v>1.1000000000000001</v>
      </c>
    </row>
    <row r="3696" spans="1:14" x14ac:dyDescent="0.3">
      <c r="A3696">
        <v>3695</v>
      </c>
      <c r="B3696">
        <v>34</v>
      </c>
      <c r="C3696" t="s">
        <v>14</v>
      </c>
      <c r="D3696" t="s">
        <v>25</v>
      </c>
      <c r="E3696" t="s">
        <v>19</v>
      </c>
      <c r="F3696" s="2">
        <v>333.4</v>
      </c>
      <c r="G3696">
        <v>9</v>
      </c>
      <c r="H3696" s="3">
        <v>2</v>
      </c>
      <c r="I3696" t="s">
        <v>17</v>
      </c>
      <c r="J3696" s="1">
        <v>48256</v>
      </c>
      <c r="K3696" s="1">
        <f>Table2[[#This Row],[Order_Date]]+Table2[[#This Row],[Delivery_Time_Days]]</f>
        <v>48265</v>
      </c>
      <c r="L3696" t="str">
        <f>IF(Table2[[#This Row],[Customer_Age]]&lt;30,"Young",IF(Table2[[#This Row],[Customer_Age]]&lt;45,"Middle Age","Old"))</f>
        <v>Middle Age</v>
      </c>
      <c r="M3696" s="3">
        <f>IF(Table2[[#This Row],[Delivery_Time_Days]]&gt;=7,Table2[[#This Row],[Customer_Rating]],"")</f>
        <v>2</v>
      </c>
      <c r="N3696" s="3" t="str">
        <f>IF(Table2[[#This Row],[Delivery_Time_Days]]&lt;7,Table2[[#This Row],[Customer_Rating]],"")</f>
        <v/>
      </c>
    </row>
    <row r="3697" spans="1:14" x14ac:dyDescent="0.3">
      <c r="A3697">
        <v>3696</v>
      </c>
      <c r="B3697">
        <v>41</v>
      </c>
      <c r="C3697" t="s">
        <v>14</v>
      </c>
      <c r="D3697" t="s">
        <v>20</v>
      </c>
      <c r="E3697" t="s">
        <v>24</v>
      </c>
      <c r="F3697" s="2">
        <v>153.59</v>
      </c>
      <c r="G3697">
        <v>5</v>
      </c>
      <c r="H3697" s="3">
        <v>2.7</v>
      </c>
      <c r="I3697" t="s">
        <v>13</v>
      </c>
      <c r="J3697" s="1">
        <v>48257</v>
      </c>
      <c r="K3697" s="1">
        <f>Table2[[#This Row],[Order_Date]]+Table2[[#This Row],[Delivery_Time_Days]]</f>
        <v>48262</v>
      </c>
      <c r="L3697" t="str">
        <f>IF(Table2[[#This Row],[Customer_Age]]&lt;30,"Young",IF(Table2[[#This Row],[Customer_Age]]&lt;45,"Middle Age","Old"))</f>
        <v>Middle Age</v>
      </c>
      <c r="M3697" s="3" t="str">
        <f>IF(Table2[[#This Row],[Delivery_Time_Days]]&gt;=7,Table2[[#This Row],[Customer_Rating]],"")</f>
        <v/>
      </c>
      <c r="N3697" s="3">
        <f>IF(Table2[[#This Row],[Delivery_Time_Days]]&lt;7,Table2[[#This Row],[Customer_Rating]],"")</f>
        <v>2.7</v>
      </c>
    </row>
    <row r="3698" spans="1:14" x14ac:dyDescent="0.3">
      <c r="A3698">
        <v>3697</v>
      </c>
      <c r="B3698">
        <v>24</v>
      </c>
      <c r="C3698" t="s">
        <v>23</v>
      </c>
      <c r="D3698" t="s">
        <v>11</v>
      </c>
      <c r="E3698" t="s">
        <v>19</v>
      </c>
      <c r="F3698" s="2">
        <v>1062.5899999999999</v>
      </c>
      <c r="G3698">
        <v>12</v>
      </c>
      <c r="H3698" s="3">
        <v>1.1000000000000001</v>
      </c>
      <c r="I3698" t="s">
        <v>13</v>
      </c>
      <c r="J3698" s="1">
        <v>48258</v>
      </c>
      <c r="K3698" s="1">
        <f>Table2[[#This Row],[Order_Date]]+Table2[[#This Row],[Delivery_Time_Days]]</f>
        <v>48270</v>
      </c>
      <c r="L3698" t="str">
        <f>IF(Table2[[#This Row],[Customer_Age]]&lt;30,"Young",IF(Table2[[#This Row],[Customer_Age]]&lt;45,"Middle Age","Old"))</f>
        <v>Young</v>
      </c>
      <c r="M3698" s="3">
        <f>IF(Table2[[#This Row],[Delivery_Time_Days]]&gt;=7,Table2[[#This Row],[Customer_Rating]],"")</f>
        <v>1.1000000000000001</v>
      </c>
      <c r="N3698" s="3" t="str">
        <f>IF(Table2[[#This Row],[Delivery_Time_Days]]&lt;7,Table2[[#This Row],[Customer_Rating]],"")</f>
        <v/>
      </c>
    </row>
    <row r="3699" spans="1:14" x14ac:dyDescent="0.3">
      <c r="A3699">
        <v>3698</v>
      </c>
      <c r="B3699">
        <v>40</v>
      </c>
      <c r="C3699" t="s">
        <v>14</v>
      </c>
      <c r="D3699" t="s">
        <v>25</v>
      </c>
      <c r="E3699" t="s">
        <v>24</v>
      </c>
      <c r="F3699" s="2">
        <v>1395.65</v>
      </c>
      <c r="G3699">
        <v>4</v>
      </c>
      <c r="H3699" s="3">
        <v>3</v>
      </c>
      <c r="I3699" t="s">
        <v>17</v>
      </c>
      <c r="J3699" s="1">
        <v>48259</v>
      </c>
      <c r="K3699" s="1">
        <f>Table2[[#This Row],[Order_Date]]+Table2[[#This Row],[Delivery_Time_Days]]</f>
        <v>48263</v>
      </c>
      <c r="L3699" t="str">
        <f>IF(Table2[[#This Row],[Customer_Age]]&lt;30,"Young",IF(Table2[[#This Row],[Customer_Age]]&lt;45,"Middle Age","Old"))</f>
        <v>Middle Age</v>
      </c>
      <c r="M3699" s="3" t="str">
        <f>IF(Table2[[#This Row],[Delivery_Time_Days]]&gt;=7,Table2[[#This Row],[Customer_Rating]],"")</f>
        <v/>
      </c>
      <c r="N3699" s="3">
        <f>IF(Table2[[#This Row],[Delivery_Time_Days]]&lt;7,Table2[[#This Row],[Customer_Rating]],"")</f>
        <v>3</v>
      </c>
    </row>
    <row r="3700" spans="1:14" x14ac:dyDescent="0.3">
      <c r="A3700">
        <v>3699</v>
      </c>
      <c r="B3700">
        <v>69</v>
      </c>
      <c r="C3700" t="s">
        <v>14</v>
      </c>
      <c r="D3700" t="s">
        <v>20</v>
      </c>
      <c r="E3700" t="s">
        <v>16</v>
      </c>
      <c r="F3700" s="2">
        <v>943.5</v>
      </c>
      <c r="G3700">
        <v>11</v>
      </c>
      <c r="H3700" s="3">
        <v>4.7</v>
      </c>
      <c r="I3700" t="s">
        <v>17</v>
      </c>
      <c r="J3700" s="1">
        <v>48260</v>
      </c>
      <c r="K3700" s="1">
        <f>Table2[[#This Row],[Order_Date]]+Table2[[#This Row],[Delivery_Time_Days]]</f>
        <v>48271</v>
      </c>
      <c r="L3700" t="str">
        <f>IF(Table2[[#This Row],[Customer_Age]]&lt;30,"Young",IF(Table2[[#This Row],[Customer_Age]]&lt;45,"Middle Age","Old"))</f>
        <v>Old</v>
      </c>
      <c r="M3700" s="3">
        <f>IF(Table2[[#This Row],[Delivery_Time_Days]]&gt;=7,Table2[[#This Row],[Customer_Rating]],"")</f>
        <v>4.7</v>
      </c>
      <c r="N3700" s="3" t="str">
        <f>IF(Table2[[#This Row],[Delivery_Time_Days]]&lt;7,Table2[[#This Row],[Customer_Rating]],"")</f>
        <v/>
      </c>
    </row>
    <row r="3701" spans="1:14" x14ac:dyDescent="0.3">
      <c r="A3701">
        <v>3700</v>
      </c>
      <c r="B3701">
        <v>28</v>
      </c>
      <c r="C3701" t="s">
        <v>14</v>
      </c>
      <c r="D3701" t="s">
        <v>22</v>
      </c>
      <c r="E3701" t="s">
        <v>12</v>
      </c>
      <c r="F3701" s="2">
        <v>22.67</v>
      </c>
      <c r="G3701">
        <v>8</v>
      </c>
      <c r="H3701" s="3">
        <v>1.8</v>
      </c>
      <c r="I3701" t="s">
        <v>17</v>
      </c>
      <c r="J3701" s="1">
        <v>48261</v>
      </c>
      <c r="K3701" s="1">
        <f>Table2[[#This Row],[Order_Date]]+Table2[[#This Row],[Delivery_Time_Days]]</f>
        <v>48269</v>
      </c>
      <c r="L3701" t="str">
        <f>IF(Table2[[#This Row],[Customer_Age]]&lt;30,"Young",IF(Table2[[#This Row],[Customer_Age]]&lt;45,"Middle Age","Old"))</f>
        <v>Young</v>
      </c>
      <c r="M3701" s="3">
        <f>IF(Table2[[#This Row],[Delivery_Time_Days]]&gt;=7,Table2[[#This Row],[Customer_Rating]],"")</f>
        <v>1.8</v>
      </c>
      <c r="N3701" s="3" t="str">
        <f>IF(Table2[[#This Row],[Delivery_Time_Days]]&lt;7,Table2[[#This Row],[Customer_Rating]],"")</f>
        <v/>
      </c>
    </row>
    <row r="3702" spans="1:14" x14ac:dyDescent="0.3">
      <c r="A3702">
        <v>3701</v>
      </c>
      <c r="B3702">
        <v>65</v>
      </c>
      <c r="C3702" t="s">
        <v>23</v>
      </c>
      <c r="D3702" t="s">
        <v>11</v>
      </c>
      <c r="E3702" t="s">
        <v>16</v>
      </c>
      <c r="F3702" s="2">
        <v>1108.57</v>
      </c>
      <c r="G3702">
        <v>9</v>
      </c>
      <c r="H3702" s="3">
        <v>1.5</v>
      </c>
      <c r="I3702" t="s">
        <v>13</v>
      </c>
      <c r="J3702" s="1">
        <v>48262</v>
      </c>
      <c r="K3702" s="1">
        <f>Table2[[#This Row],[Order_Date]]+Table2[[#This Row],[Delivery_Time_Days]]</f>
        <v>48271</v>
      </c>
      <c r="L3702" t="str">
        <f>IF(Table2[[#This Row],[Customer_Age]]&lt;30,"Young",IF(Table2[[#This Row],[Customer_Age]]&lt;45,"Middle Age","Old"))</f>
        <v>Old</v>
      </c>
      <c r="M3702" s="3">
        <f>IF(Table2[[#This Row],[Delivery_Time_Days]]&gt;=7,Table2[[#This Row],[Customer_Rating]],"")</f>
        <v>1.5</v>
      </c>
      <c r="N3702" s="3" t="str">
        <f>IF(Table2[[#This Row],[Delivery_Time_Days]]&lt;7,Table2[[#This Row],[Customer_Rating]],"")</f>
        <v/>
      </c>
    </row>
    <row r="3703" spans="1:14" x14ac:dyDescent="0.3">
      <c r="A3703">
        <v>3702</v>
      </c>
      <c r="B3703">
        <v>55</v>
      </c>
      <c r="C3703" t="s">
        <v>14</v>
      </c>
      <c r="D3703" t="s">
        <v>20</v>
      </c>
      <c r="E3703" t="s">
        <v>19</v>
      </c>
      <c r="F3703" s="2">
        <v>66.92</v>
      </c>
      <c r="G3703">
        <v>13</v>
      </c>
      <c r="H3703" s="3">
        <v>3.4</v>
      </c>
      <c r="I3703" t="s">
        <v>13</v>
      </c>
      <c r="J3703" s="1">
        <v>48263</v>
      </c>
      <c r="K3703" s="1">
        <f>Table2[[#This Row],[Order_Date]]+Table2[[#This Row],[Delivery_Time_Days]]</f>
        <v>48276</v>
      </c>
      <c r="L3703" t="str">
        <f>IF(Table2[[#This Row],[Customer_Age]]&lt;30,"Young",IF(Table2[[#This Row],[Customer_Age]]&lt;45,"Middle Age","Old"))</f>
        <v>Old</v>
      </c>
      <c r="M3703" s="3">
        <f>IF(Table2[[#This Row],[Delivery_Time_Days]]&gt;=7,Table2[[#This Row],[Customer_Rating]],"")</f>
        <v>3.4</v>
      </c>
      <c r="N3703" s="3" t="str">
        <f>IF(Table2[[#This Row],[Delivery_Time_Days]]&lt;7,Table2[[#This Row],[Customer_Rating]],"")</f>
        <v/>
      </c>
    </row>
    <row r="3704" spans="1:14" x14ac:dyDescent="0.3">
      <c r="A3704">
        <v>3703</v>
      </c>
      <c r="B3704">
        <v>51</v>
      </c>
      <c r="C3704" t="s">
        <v>23</v>
      </c>
      <c r="D3704" t="s">
        <v>11</v>
      </c>
      <c r="E3704" t="s">
        <v>24</v>
      </c>
      <c r="F3704" s="2">
        <v>111.37</v>
      </c>
      <c r="G3704">
        <v>11</v>
      </c>
      <c r="H3704" s="3">
        <v>3.6</v>
      </c>
      <c r="I3704" t="s">
        <v>17</v>
      </c>
      <c r="J3704" s="1">
        <v>48264</v>
      </c>
      <c r="K3704" s="1">
        <f>Table2[[#This Row],[Order_Date]]+Table2[[#This Row],[Delivery_Time_Days]]</f>
        <v>48275</v>
      </c>
      <c r="L3704" t="str">
        <f>IF(Table2[[#This Row],[Customer_Age]]&lt;30,"Young",IF(Table2[[#This Row],[Customer_Age]]&lt;45,"Middle Age","Old"))</f>
        <v>Old</v>
      </c>
      <c r="M3704" s="3">
        <f>IF(Table2[[#This Row],[Delivery_Time_Days]]&gt;=7,Table2[[#This Row],[Customer_Rating]],"")</f>
        <v>3.6</v>
      </c>
      <c r="N3704" s="3" t="str">
        <f>IF(Table2[[#This Row],[Delivery_Time_Days]]&lt;7,Table2[[#This Row],[Customer_Rating]],"")</f>
        <v/>
      </c>
    </row>
    <row r="3705" spans="1:14" x14ac:dyDescent="0.3">
      <c r="A3705">
        <v>3704</v>
      </c>
      <c r="B3705">
        <v>44</v>
      </c>
      <c r="C3705" t="s">
        <v>10</v>
      </c>
      <c r="D3705" t="s">
        <v>20</v>
      </c>
      <c r="E3705" t="s">
        <v>24</v>
      </c>
      <c r="F3705" s="2">
        <v>885.05</v>
      </c>
      <c r="G3705">
        <v>7</v>
      </c>
      <c r="H3705" s="3">
        <v>1.4</v>
      </c>
      <c r="I3705" t="s">
        <v>17</v>
      </c>
      <c r="J3705" s="1">
        <v>48265</v>
      </c>
      <c r="K3705" s="1">
        <f>Table2[[#This Row],[Order_Date]]+Table2[[#This Row],[Delivery_Time_Days]]</f>
        <v>48272</v>
      </c>
      <c r="L3705" t="str">
        <f>IF(Table2[[#This Row],[Customer_Age]]&lt;30,"Young",IF(Table2[[#This Row],[Customer_Age]]&lt;45,"Middle Age","Old"))</f>
        <v>Middle Age</v>
      </c>
      <c r="M3705" s="3">
        <f>IF(Table2[[#This Row],[Delivery_Time_Days]]&gt;=7,Table2[[#This Row],[Customer_Rating]],"")</f>
        <v>1.4</v>
      </c>
      <c r="N3705" s="3" t="str">
        <f>IF(Table2[[#This Row],[Delivery_Time_Days]]&lt;7,Table2[[#This Row],[Customer_Rating]],"")</f>
        <v/>
      </c>
    </row>
    <row r="3706" spans="1:14" x14ac:dyDescent="0.3">
      <c r="A3706">
        <v>3705</v>
      </c>
      <c r="B3706">
        <v>57</v>
      </c>
      <c r="C3706" t="s">
        <v>23</v>
      </c>
      <c r="D3706" t="s">
        <v>20</v>
      </c>
      <c r="E3706" t="s">
        <v>19</v>
      </c>
      <c r="F3706" s="2">
        <v>379.54</v>
      </c>
      <c r="G3706">
        <v>12</v>
      </c>
      <c r="H3706" s="3">
        <v>3</v>
      </c>
      <c r="I3706" t="s">
        <v>17</v>
      </c>
      <c r="J3706" s="1">
        <v>48266</v>
      </c>
      <c r="K3706" s="1">
        <f>Table2[[#This Row],[Order_Date]]+Table2[[#This Row],[Delivery_Time_Days]]</f>
        <v>48278</v>
      </c>
      <c r="L3706" t="str">
        <f>IF(Table2[[#This Row],[Customer_Age]]&lt;30,"Young",IF(Table2[[#This Row],[Customer_Age]]&lt;45,"Middle Age","Old"))</f>
        <v>Old</v>
      </c>
      <c r="M3706" s="3">
        <f>IF(Table2[[#This Row],[Delivery_Time_Days]]&gt;=7,Table2[[#This Row],[Customer_Rating]],"")</f>
        <v>3</v>
      </c>
      <c r="N3706" s="3" t="str">
        <f>IF(Table2[[#This Row],[Delivery_Time_Days]]&lt;7,Table2[[#This Row],[Customer_Rating]],"")</f>
        <v/>
      </c>
    </row>
    <row r="3707" spans="1:14" x14ac:dyDescent="0.3">
      <c r="A3707">
        <v>3706</v>
      </c>
      <c r="B3707">
        <v>62</v>
      </c>
      <c r="C3707" t="s">
        <v>10</v>
      </c>
      <c r="D3707" t="s">
        <v>20</v>
      </c>
      <c r="E3707" t="s">
        <v>24</v>
      </c>
      <c r="F3707" s="2">
        <v>1469.5</v>
      </c>
      <c r="G3707">
        <v>4</v>
      </c>
      <c r="H3707" s="3">
        <v>1.2</v>
      </c>
      <c r="I3707" t="s">
        <v>17</v>
      </c>
      <c r="J3707" s="1">
        <v>48267</v>
      </c>
      <c r="K3707" s="1">
        <f>Table2[[#This Row],[Order_Date]]+Table2[[#This Row],[Delivery_Time_Days]]</f>
        <v>48271</v>
      </c>
      <c r="L3707" t="str">
        <f>IF(Table2[[#This Row],[Customer_Age]]&lt;30,"Young",IF(Table2[[#This Row],[Customer_Age]]&lt;45,"Middle Age","Old"))</f>
        <v>Old</v>
      </c>
      <c r="M3707" s="3" t="str">
        <f>IF(Table2[[#This Row],[Delivery_Time_Days]]&gt;=7,Table2[[#This Row],[Customer_Rating]],"")</f>
        <v/>
      </c>
      <c r="N3707" s="3">
        <f>IF(Table2[[#This Row],[Delivery_Time_Days]]&lt;7,Table2[[#This Row],[Customer_Rating]],"")</f>
        <v>1.2</v>
      </c>
    </row>
    <row r="3708" spans="1:14" x14ac:dyDescent="0.3">
      <c r="A3708">
        <v>3707</v>
      </c>
      <c r="B3708">
        <v>67</v>
      </c>
      <c r="C3708" t="s">
        <v>10</v>
      </c>
      <c r="D3708" t="s">
        <v>11</v>
      </c>
      <c r="E3708" t="s">
        <v>21</v>
      </c>
      <c r="F3708" s="2">
        <v>1244.3900000000001</v>
      </c>
      <c r="G3708">
        <v>3</v>
      </c>
      <c r="H3708" s="3">
        <v>3.1</v>
      </c>
      <c r="I3708" t="s">
        <v>13</v>
      </c>
      <c r="J3708" s="1">
        <v>48268</v>
      </c>
      <c r="K3708" s="1">
        <f>Table2[[#This Row],[Order_Date]]+Table2[[#This Row],[Delivery_Time_Days]]</f>
        <v>48271</v>
      </c>
      <c r="L3708" t="str">
        <f>IF(Table2[[#This Row],[Customer_Age]]&lt;30,"Young",IF(Table2[[#This Row],[Customer_Age]]&lt;45,"Middle Age","Old"))</f>
        <v>Old</v>
      </c>
      <c r="M3708" s="3" t="str">
        <f>IF(Table2[[#This Row],[Delivery_Time_Days]]&gt;=7,Table2[[#This Row],[Customer_Rating]],"")</f>
        <v/>
      </c>
      <c r="N3708" s="3">
        <f>IF(Table2[[#This Row],[Delivery_Time_Days]]&lt;7,Table2[[#This Row],[Customer_Rating]],"")</f>
        <v>3.1</v>
      </c>
    </row>
    <row r="3709" spans="1:14" x14ac:dyDescent="0.3">
      <c r="A3709">
        <v>3708</v>
      </c>
      <c r="B3709">
        <v>20</v>
      </c>
      <c r="C3709" t="s">
        <v>14</v>
      </c>
      <c r="D3709" t="s">
        <v>11</v>
      </c>
      <c r="E3709" t="s">
        <v>21</v>
      </c>
      <c r="F3709" s="2">
        <v>991.3</v>
      </c>
      <c r="G3709">
        <v>9</v>
      </c>
      <c r="H3709" s="3">
        <v>4.3</v>
      </c>
      <c r="I3709" t="s">
        <v>17</v>
      </c>
      <c r="J3709" s="1">
        <v>48269</v>
      </c>
      <c r="K3709" s="1">
        <f>Table2[[#This Row],[Order_Date]]+Table2[[#This Row],[Delivery_Time_Days]]</f>
        <v>48278</v>
      </c>
      <c r="L3709" t="str">
        <f>IF(Table2[[#This Row],[Customer_Age]]&lt;30,"Young",IF(Table2[[#This Row],[Customer_Age]]&lt;45,"Middle Age","Old"))</f>
        <v>Young</v>
      </c>
      <c r="M3709" s="3">
        <f>IF(Table2[[#This Row],[Delivery_Time_Days]]&gt;=7,Table2[[#This Row],[Customer_Rating]],"")</f>
        <v>4.3</v>
      </c>
      <c r="N3709" s="3" t="str">
        <f>IF(Table2[[#This Row],[Delivery_Time_Days]]&lt;7,Table2[[#This Row],[Customer_Rating]],"")</f>
        <v/>
      </c>
    </row>
    <row r="3710" spans="1:14" x14ac:dyDescent="0.3">
      <c r="A3710">
        <v>3709</v>
      </c>
      <c r="B3710">
        <v>69</v>
      </c>
      <c r="C3710" t="s">
        <v>23</v>
      </c>
      <c r="D3710" t="s">
        <v>20</v>
      </c>
      <c r="E3710" t="s">
        <v>19</v>
      </c>
      <c r="F3710" s="2">
        <v>614.79</v>
      </c>
      <c r="G3710">
        <v>14</v>
      </c>
      <c r="H3710" s="3">
        <v>2.1</v>
      </c>
      <c r="I3710" t="s">
        <v>17</v>
      </c>
      <c r="J3710" s="1">
        <v>48270</v>
      </c>
      <c r="K3710" s="1">
        <f>Table2[[#This Row],[Order_Date]]+Table2[[#This Row],[Delivery_Time_Days]]</f>
        <v>48284</v>
      </c>
      <c r="L3710" t="str">
        <f>IF(Table2[[#This Row],[Customer_Age]]&lt;30,"Young",IF(Table2[[#This Row],[Customer_Age]]&lt;45,"Middle Age","Old"))</f>
        <v>Old</v>
      </c>
      <c r="M3710" s="3">
        <f>IF(Table2[[#This Row],[Delivery_Time_Days]]&gt;=7,Table2[[#This Row],[Customer_Rating]],"")</f>
        <v>2.1</v>
      </c>
      <c r="N3710" s="3" t="str">
        <f>IF(Table2[[#This Row],[Delivery_Time_Days]]&lt;7,Table2[[#This Row],[Customer_Rating]],"")</f>
        <v/>
      </c>
    </row>
    <row r="3711" spans="1:14" x14ac:dyDescent="0.3">
      <c r="A3711">
        <v>3710</v>
      </c>
      <c r="B3711">
        <v>47</v>
      </c>
      <c r="C3711" t="s">
        <v>23</v>
      </c>
      <c r="D3711" t="s">
        <v>25</v>
      </c>
      <c r="E3711" t="s">
        <v>12</v>
      </c>
      <c r="F3711" s="2">
        <v>1182.71</v>
      </c>
      <c r="G3711">
        <v>8</v>
      </c>
      <c r="H3711" s="3">
        <v>4.0999999999999996</v>
      </c>
      <c r="I3711" t="s">
        <v>13</v>
      </c>
      <c r="J3711" s="1">
        <v>48271</v>
      </c>
      <c r="K3711" s="1">
        <f>Table2[[#This Row],[Order_Date]]+Table2[[#This Row],[Delivery_Time_Days]]</f>
        <v>48279</v>
      </c>
      <c r="L3711" t="str">
        <f>IF(Table2[[#This Row],[Customer_Age]]&lt;30,"Young",IF(Table2[[#This Row],[Customer_Age]]&lt;45,"Middle Age","Old"))</f>
        <v>Old</v>
      </c>
      <c r="M3711" s="3">
        <f>IF(Table2[[#This Row],[Delivery_Time_Days]]&gt;=7,Table2[[#This Row],[Customer_Rating]],"")</f>
        <v>4.0999999999999996</v>
      </c>
      <c r="N3711" s="3" t="str">
        <f>IF(Table2[[#This Row],[Delivery_Time_Days]]&lt;7,Table2[[#This Row],[Customer_Rating]],"")</f>
        <v/>
      </c>
    </row>
    <row r="3712" spans="1:14" x14ac:dyDescent="0.3">
      <c r="A3712">
        <v>3711</v>
      </c>
      <c r="B3712">
        <v>61</v>
      </c>
      <c r="C3712" t="s">
        <v>23</v>
      </c>
      <c r="D3712" t="s">
        <v>20</v>
      </c>
      <c r="E3712" t="s">
        <v>12</v>
      </c>
      <c r="F3712" s="2">
        <v>516.54999999999995</v>
      </c>
      <c r="G3712">
        <v>10</v>
      </c>
      <c r="H3712" s="3">
        <v>2.4</v>
      </c>
      <c r="I3712" t="s">
        <v>13</v>
      </c>
      <c r="J3712" s="1">
        <v>48272</v>
      </c>
      <c r="K3712" s="1">
        <f>Table2[[#This Row],[Order_Date]]+Table2[[#This Row],[Delivery_Time_Days]]</f>
        <v>48282</v>
      </c>
      <c r="L3712" t="str">
        <f>IF(Table2[[#This Row],[Customer_Age]]&lt;30,"Young",IF(Table2[[#This Row],[Customer_Age]]&lt;45,"Middle Age","Old"))</f>
        <v>Old</v>
      </c>
      <c r="M3712" s="3">
        <f>IF(Table2[[#This Row],[Delivery_Time_Days]]&gt;=7,Table2[[#This Row],[Customer_Rating]],"")</f>
        <v>2.4</v>
      </c>
      <c r="N3712" s="3" t="str">
        <f>IF(Table2[[#This Row],[Delivery_Time_Days]]&lt;7,Table2[[#This Row],[Customer_Rating]],"")</f>
        <v/>
      </c>
    </row>
    <row r="3713" spans="1:14" x14ac:dyDescent="0.3">
      <c r="A3713">
        <v>3712</v>
      </c>
      <c r="B3713">
        <v>25</v>
      </c>
      <c r="C3713" t="s">
        <v>23</v>
      </c>
      <c r="D3713" t="s">
        <v>15</v>
      </c>
      <c r="E3713" t="s">
        <v>21</v>
      </c>
      <c r="F3713" s="2">
        <v>1087.25</v>
      </c>
      <c r="G3713">
        <v>10</v>
      </c>
      <c r="H3713" s="3">
        <v>3</v>
      </c>
      <c r="I3713" t="s">
        <v>17</v>
      </c>
      <c r="J3713" s="1">
        <v>48273</v>
      </c>
      <c r="K3713" s="1">
        <f>Table2[[#This Row],[Order_Date]]+Table2[[#This Row],[Delivery_Time_Days]]</f>
        <v>48283</v>
      </c>
      <c r="L3713" t="str">
        <f>IF(Table2[[#This Row],[Customer_Age]]&lt;30,"Young",IF(Table2[[#This Row],[Customer_Age]]&lt;45,"Middle Age","Old"))</f>
        <v>Young</v>
      </c>
      <c r="M3713" s="3">
        <f>IF(Table2[[#This Row],[Delivery_Time_Days]]&gt;=7,Table2[[#This Row],[Customer_Rating]],"")</f>
        <v>3</v>
      </c>
      <c r="N3713" s="3" t="str">
        <f>IF(Table2[[#This Row],[Delivery_Time_Days]]&lt;7,Table2[[#This Row],[Customer_Rating]],"")</f>
        <v/>
      </c>
    </row>
    <row r="3714" spans="1:14" x14ac:dyDescent="0.3">
      <c r="A3714">
        <v>3713</v>
      </c>
      <c r="B3714">
        <v>56</v>
      </c>
      <c r="C3714" t="s">
        <v>23</v>
      </c>
      <c r="D3714" t="s">
        <v>25</v>
      </c>
      <c r="E3714" t="s">
        <v>19</v>
      </c>
      <c r="F3714" s="2">
        <v>531.55999999999995</v>
      </c>
      <c r="G3714">
        <v>11</v>
      </c>
      <c r="H3714" s="3">
        <v>1.9</v>
      </c>
      <c r="I3714" t="s">
        <v>17</v>
      </c>
      <c r="J3714" s="1">
        <v>48274</v>
      </c>
      <c r="K3714" s="1">
        <f>Table2[[#This Row],[Order_Date]]+Table2[[#This Row],[Delivery_Time_Days]]</f>
        <v>48285</v>
      </c>
      <c r="L3714" t="str">
        <f>IF(Table2[[#This Row],[Customer_Age]]&lt;30,"Young",IF(Table2[[#This Row],[Customer_Age]]&lt;45,"Middle Age","Old"))</f>
        <v>Old</v>
      </c>
      <c r="M3714" s="3">
        <f>IF(Table2[[#This Row],[Delivery_Time_Days]]&gt;=7,Table2[[#This Row],[Customer_Rating]],"")</f>
        <v>1.9</v>
      </c>
      <c r="N3714" s="3" t="str">
        <f>IF(Table2[[#This Row],[Delivery_Time_Days]]&lt;7,Table2[[#This Row],[Customer_Rating]],"")</f>
        <v/>
      </c>
    </row>
    <row r="3715" spans="1:14" x14ac:dyDescent="0.3">
      <c r="A3715">
        <v>3714</v>
      </c>
      <c r="B3715">
        <v>42</v>
      </c>
      <c r="C3715" t="s">
        <v>14</v>
      </c>
      <c r="D3715" t="s">
        <v>25</v>
      </c>
      <c r="E3715" t="s">
        <v>19</v>
      </c>
      <c r="F3715" s="2">
        <v>612.89</v>
      </c>
      <c r="G3715">
        <v>14</v>
      </c>
      <c r="H3715" s="3">
        <v>4.2</v>
      </c>
      <c r="I3715" t="s">
        <v>13</v>
      </c>
      <c r="J3715" s="1">
        <v>48275</v>
      </c>
      <c r="K3715" s="1">
        <f>Table2[[#This Row],[Order_Date]]+Table2[[#This Row],[Delivery_Time_Days]]</f>
        <v>48289</v>
      </c>
      <c r="L3715" t="str">
        <f>IF(Table2[[#This Row],[Customer_Age]]&lt;30,"Young",IF(Table2[[#This Row],[Customer_Age]]&lt;45,"Middle Age","Old"))</f>
        <v>Middle Age</v>
      </c>
      <c r="M3715" s="3">
        <f>IF(Table2[[#This Row],[Delivery_Time_Days]]&gt;=7,Table2[[#This Row],[Customer_Rating]],"")</f>
        <v>4.2</v>
      </c>
      <c r="N3715" s="3" t="str">
        <f>IF(Table2[[#This Row],[Delivery_Time_Days]]&lt;7,Table2[[#This Row],[Customer_Rating]],"")</f>
        <v/>
      </c>
    </row>
    <row r="3716" spans="1:14" x14ac:dyDescent="0.3">
      <c r="A3716">
        <v>3715</v>
      </c>
      <c r="B3716">
        <v>62</v>
      </c>
      <c r="C3716" t="s">
        <v>10</v>
      </c>
      <c r="D3716" t="s">
        <v>25</v>
      </c>
      <c r="E3716" t="s">
        <v>16</v>
      </c>
      <c r="F3716" s="2">
        <v>1341.07</v>
      </c>
      <c r="G3716">
        <v>2</v>
      </c>
      <c r="H3716" s="3">
        <v>5</v>
      </c>
      <c r="I3716" t="s">
        <v>17</v>
      </c>
      <c r="J3716" s="1">
        <v>48276</v>
      </c>
      <c r="K3716" s="1">
        <f>Table2[[#This Row],[Order_Date]]+Table2[[#This Row],[Delivery_Time_Days]]</f>
        <v>48278</v>
      </c>
      <c r="L3716" t="str">
        <f>IF(Table2[[#This Row],[Customer_Age]]&lt;30,"Young",IF(Table2[[#This Row],[Customer_Age]]&lt;45,"Middle Age","Old"))</f>
        <v>Old</v>
      </c>
      <c r="M3716" s="3" t="str">
        <f>IF(Table2[[#This Row],[Delivery_Time_Days]]&gt;=7,Table2[[#This Row],[Customer_Rating]],"")</f>
        <v/>
      </c>
      <c r="N3716" s="3">
        <f>IF(Table2[[#This Row],[Delivery_Time_Days]]&lt;7,Table2[[#This Row],[Customer_Rating]],"")</f>
        <v>5</v>
      </c>
    </row>
    <row r="3717" spans="1:14" x14ac:dyDescent="0.3">
      <c r="A3717">
        <v>3716</v>
      </c>
      <c r="B3717">
        <v>49</v>
      </c>
      <c r="C3717" t="s">
        <v>14</v>
      </c>
      <c r="D3717" t="s">
        <v>18</v>
      </c>
      <c r="E3717" t="s">
        <v>12</v>
      </c>
      <c r="F3717" s="2">
        <v>83.56</v>
      </c>
      <c r="G3717">
        <v>6</v>
      </c>
      <c r="H3717" s="3">
        <v>3.9</v>
      </c>
      <c r="I3717" t="s">
        <v>17</v>
      </c>
      <c r="J3717" s="1">
        <v>48277</v>
      </c>
      <c r="K3717" s="1">
        <f>Table2[[#This Row],[Order_Date]]+Table2[[#This Row],[Delivery_Time_Days]]</f>
        <v>48283</v>
      </c>
      <c r="L3717" t="str">
        <f>IF(Table2[[#This Row],[Customer_Age]]&lt;30,"Young",IF(Table2[[#This Row],[Customer_Age]]&lt;45,"Middle Age","Old"))</f>
        <v>Old</v>
      </c>
      <c r="M3717" s="3" t="str">
        <f>IF(Table2[[#This Row],[Delivery_Time_Days]]&gt;=7,Table2[[#This Row],[Customer_Rating]],"")</f>
        <v/>
      </c>
      <c r="N3717" s="3">
        <f>IF(Table2[[#This Row],[Delivery_Time_Days]]&lt;7,Table2[[#This Row],[Customer_Rating]],"")</f>
        <v>3.9</v>
      </c>
    </row>
    <row r="3718" spans="1:14" x14ac:dyDescent="0.3">
      <c r="A3718">
        <v>3717</v>
      </c>
      <c r="B3718">
        <v>21</v>
      </c>
      <c r="C3718" t="s">
        <v>23</v>
      </c>
      <c r="D3718" t="s">
        <v>18</v>
      </c>
      <c r="E3718" t="s">
        <v>19</v>
      </c>
      <c r="F3718" s="2">
        <v>66.16</v>
      </c>
      <c r="G3718">
        <v>6</v>
      </c>
      <c r="H3718" s="3">
        <v>3.9</v>
      </c>
      <c r="I3718" t="s">
        <v>17</v>
      </c>
      <c r="J3718" s="1">
        <v>48278</v>
      </c>
      <c r="K3718" s="1">
        <f>Table2[[#This Row],[Order_Date]]+Table2[[#This Row],[Delivery_Time_Days]]</f>
        <v>48284</v>
      </c>
      <c r="L3718" t="str">
        <f>IF(Table2[[#This Row],[Customer_Age]]&lt;30,"Young",IF(Table2[[#This Row],[Customer_Age]]&lt;45,"Middle Age","Old"))</f>
        <v>Young</v>
      </c>
      <c r="M3718" s="3" t="str">
        <f>IF(Table2[[#This Row],[Delivery_Time_Days]]&gt;=7,Table2[[#This Row],[Customer_Rating]],"")</f>
        <v/>
      </c>
      <c r="N3718" s="3">
        <f>IF(Table2[[#This Row],[Delivery_Time_Days]]&lt;7,Table2[[#This Row],[Customer_Rating]],"")</f>
        <v>3.9</v>
      </c>
    </row>
    <row r="3719" spans="1:14" x14ac:dyDescent="0.3">
      <c r="A3719">
        <v>3718</v>
      </c>
      <c r="B3719">
        <v>69</v>
      </c>
      <c r="C3719" t="s">
        <v>14</v>
      </c>
      <c r="D3719" t="s">
        <v>18</v>
      </c>
      <c r="E3719" t="s">
        <v>19</v>
      </c>
      <c r="F3719" s="2">
        <v>1185.2</v>
      </c>
      <c r="G3719">
        <v>6</v>
      </c>
      <c r="H3719" s="3">
        <v>2.2999999999999998</v>
      </c>
      <c r="I3719" t="s">
        <v>13</v>
      </c>
      <c r="J3719" s="1">
        <v>48279</v>
      </c>
      <c r="K3719" s="1">
        <f>Table2[[#This Row],[Order_Date]]+Table2[[#This Row],[Delivery_Time_Days]]</f>
        <v>48285</v>
      </c>
      <c r="L3719" t="str">
        <f>IF(Table2[[#This Row],[Customer_Age]]&lt;30,"Young",IF(Table2[[#This Row],[Customer_Age]]&lt;45,"Middle Age","Old"))</f>
        <v>Old</v>
      </c>
      <c r="M3719" s="3" t="str">
        <f>IF(Table2[[#This Row],[Delivery_Time_Days]]&gt;=7,Table2[[#This Row],[Customer_Rating]],"")</f>
        <v/>
      </c>
      <c r="N3719" s="3">
        <f>IF(Table2[[#This Row],[Delivery_Time_Days]]&lt;7,Table2[[#This Row],[Customer_Rating]],"")</f>
        <v>2.2999999999999998</v>
      </c>
    </row>
    <row r="3720" spans="1:14" x14ac:dyDescent="0.3">
      <c r="A3720">
        <v>3719</v>
      </c>
      <c r="B3720">
        <v>61</v>
      </c>
      <c r="C3720" t="s">
        <v>14</v>
      </c>
      <c r="D3720" t="s">
        <v>15</v>
      </c>
      <c r="E3720" t="s">
        <v>12</v>
      </c>
      <c r="F3720" s="2">
        <v>472.63</v>
      </c>
      <c r="G3720">
        <v>3</v>
      </c>
      <c r="H3720" s="3">
        <v>3.8</v>
      </c>
      <c r="I3720" t="s">
        <v>17</v>
      </c>
      <c r="J3720" s="1">
        <v>48280</v>
      </c>
      <c r="K3720" s="1">
        <f>Table2[[#This Row],[Order_Date]]+Table2[[#This Row],[Delivery_Time_Days]]</f>
        <v>48283</v>
      </c>
      <c r="L3720" t="str">
        <f>IF(Table2[[#This Row],[Customer_Age]]&lt;30,"Young",IF(Table2[[#This Row],[Customer_Age]]&lt;45,"Middle Age","Old"))</f>
        <v>Old</v>
      </c>
      <c r="M3720" s="3" t="str">
        <f>IF(Table2[[#This Row],[Delivery_Time_Days]]&gt;=7,Table2[[#This Row],[Customer_Rating]],"")</f>
        <v/>
      </c>
      <c r="N3720" s="3">
        <f>IF(Table2[[#This Row],[Delivery_Time_Days]]&lt;7,Table2[[#This Row],[Customer_Rating]],"")</f>
        <v>3.8</v>
      </c>
    </row>
    <row r="3721" spans="1:14" x14ac:dyDescent="0.3">
      <c r="A3721">
        <v>3720</v>
      </c>
      <c r="B3721">
        <v>26</v>
      </c>
      <c r="C3721" t="s">
        <v>10</v>
      </c>
      <c r="D3721" t="s">
        <v>20</v>
      </c>
      <c r="E3721" t="s">
        <v>21</v>
      </c>
      <c r="F3721" s="2">
        <v>1159.24</v>
      </c>
      <c r="G3721">
        <v>1</v>
      </c>
      <c r="H3721" s="3">
        <v>3.9</v>
      </c>
      <c r="I3721" t="s">
        <v>17</v>
      </c>
      <c r="J3721" s="1">
        <v>48281</v>
      </c>
      <c r="K3721" s="1">
        <f>Table2[[#This Row],[Order_Date]]+Table2[[#This Row],[Delivery_Time_Days]]</f>
        <v>48282</v>
      </c>
      <c r="L3721" t="str">
        <f>IF(Table2[[#This Row],[Customer_Age]]&lt;30,"Young",IF(Table2[[#This Row],[Customer_Age]]&lt;45,"Middle Age","Old"))</f>
        <v>Young</v>
      </c>
      <c r="M3721" s="3" t="str">
        <f>IF(Table2[[#This Row],[Delivery_Time_Days]]&gt;=7,Table2[[#This Row],[Customer_Rating]],"")</f>
        <v/>
      </c>
      <c r="N3721" s="3">
        <f>IF(Table2[[#This Row],[Delivery_Time_Days]]&lt;7,Table2[[#This Row],[Customer_Rating]],"")</f>
        <v>3.9</v>
      </c>
    </row>
    <row r="3722" spans="1:14" x14ac:dyDescent="0.3">
      <c r="A3722">
        <v>3721</v>
      </c>
      <c r="B3722">
        <v>35</v>
      </c>
      <c r="C3722" t="s">
        <v>10</v>
      </c>
      <c r="D3722" t="s">
        <v>20</v>
      </c>
      <c r="E3722" t="s">
        <v>21</v>
      </c>
      <c r="F3722" s="2">
        <v>1063.81</v>
      </c>
      <c r="G3722">
        <v>2</v>
      </c>
      <c r="H3722" s="3">
        <v>2.7</v>
      </c>
      <c r="I3722" t="s">
        <v>17</v>
      </c>
      <c r="J3722" s="1">
        <v>48282</v>
      </c>
      <c r="K3722" s="1">
        <f>Table2[[#This Row],[Order_Date]]+Table2[[#This Row],[Delivery_Time_Days]]</f>
        <v>48284</v>
      </c>
      <c r="L3722" t="str">
        <f>IF(Table2[[#This Row],[Customer_Age]]&lt;30,"Young",IF(Table2[[#This Row],[Customer_Age]]&lt;45,"Middle Age","Old"))</f>
        <v>Middle Age</v>
      </c>
      <c r="M3722" s="3" t="str">
        <f>IF(Table2[[#This Row],[Delivery_Time_Days]]&gt;=7,Table2[[#This Row],[Customer_Rating]],"")</f>
        <v/>
      </c>
      <c r="N3722" s="3">
        <f>IF(Table2[[#This Row],[Delivery_Time_Days]]&lt;7,Table2[[#This Row],[Customer_Rating]],"")</f>
        <v>2.7</v>
      </c>
    </row>
    <row r="3723" spans="1:14" x14ac:dyDescent="0.3">
      <c r="A3723">
        <v>3722</v>
      </c>
      <c r="B3723">
        <v>27</v>
      </c>
      <c r="C3723" t="s">
        <v>14</v>
      </c>
      <c r="D3723" t="s">
        <v>11</v>
      </c>
      <c r="E3723" t="s">
        <v>12</v>
      </c>
      <c r="F3723" s="2">
        <v>355.87</v>
      </c>
      <c r="G3723">
        <v>8</v>
      </c>
      <c r="H3723" s="3">
        <v>3.4</v>
      </c>
      <c r="I3723" t="s">
        <v>17</v>
      </c>
      <c r="J3723" s="1">
        <v>48283</v>
      </c>
      <c r="K3723" s="1">
        <f>Table2[[#This Row],[Order_Date]]+Table2[[#This Row],[Delivery_Time_Days]]</f>
        <v>48291</v>
      </c>
      <c r="L3723" t="str">
        <f>IF(Table2[[#This Row],[Customer_Age]]&lt;30,"Young",IF(Table2[[#This Row],[Customer_Age]]&lt;45,"Middle Age","Old"))</f>
        <v>Young</v>
      </c>
      <c r="M3723" s="3">
        <f>IF(Table2[[#This Row],[Delivery_Time_Days]]&gt;=7,Table2[[#This Row],[Customer_Rating]],"")</f>
        <v>3.4</v>
      </c>
      <c r="N3723" s="3" t="str">
        <f>IF(Table2[[#This Row],[Delivery_Time_Days]]&lt;7,Table2[[#This Row],[Customer_Rating]],"")</f>
        <v/>
      </c>
    </row>
    <row r="3724" spans="1:14" x14ac:dyDescent="0.3">
      <c r="A3724">
        <v>3723</v>
      </c>
      <c r="B3724">
        <v>32</v>
      </c>
      <c r="C3724" t="s">
        <v>10</v>
      </c>
      <c r="D3724" t="s">
        <v>22</v>
      </c>
      <c r="E3724" t="s">
        <v>21</v>
      </c>
      <c r="F3724" s="2">
        <v>1356.78</v>
      </c>
      <c r="G3724">
        <v>9</v>
      </c>
      <c r="H3724" s="3">
        <v>3</v>
      </c>
      <c r="I3724" t="s">
        <v>17</v>
      </c>
      <c r="J3724" s="1">
        <v>48284</v>
      </c>
      <c r="K3724" s="1">
        <f>Table2[[#This Row],[Order_Date]]+Table2[[#This Row],[Delivery_Time_Days]]</f>
        <v>48293</v>
      </c>
      <c r="L3724" t="str">
        <f>IF(Table2[[#This Row],[Customer_Age]]&lt;30,"Young",IF(Table2[[#This Row],[Customer_Age]]&lt;45,"Middle Age","Old"))</f>
        <v>Middle Age</v>
      </c>
      <c r="M3724" s="3">
        <f>IF(Table2[[#This Row],[Delivery_Time_Days]]&gt;=7,Table2[[#This Row],[Customer_Rating]],"")</f>
        <v>3</v>
      </c>
      <c r="N3724" s="3" t="str">
        <f>IF(Table2[[#This Row],[Delivery_Time_Days]]&lt;7,Table2[[#This Row],[Customer_Rating]],"")</f>
        <v/>
      </c>
    </row>
    <row r="3725" spans="1:14" x14ac:dyDescent="0.3">
      <c r="A3725">
        <v>3724</v>
      </c>
      <c r="B3725">
        <v>62</v>
      </c>
      <c r="C3725" t="s">
        <v>23</v>
      </c>
      <c r="D3725" t="s">
        <v>18</v>
      </c>
      <c r="E3725" t="s">
        <v>19</v>
      </c>
      <c r="F3725" s="2">
        <v>467.98</v>
      </c>
      <c r="G3725">
        <v>11</v>
      </c>
      <c r="H3725" s="3">
        <v>4.7</v>
      </c>
      <c r="I3725" t="s">
        <v>13</v>
      </c>
      <c r="J3725" s="1">
        <v>48285</v>
      </c>
      <c r="K3725" s="1">
        <f>Table2[[#This Row],[Order_Date]]+Table2[[#This Row],[Delivery_Time_Days]]</f>
        <v>48296</v>
      </c>
      <c r="L3725" t="str">
        <f>IF(Table2[[#This Row],[Customer_Age]]&lt;30,"Young",IF(Table2[[#This Row],[Customer_Age]]&lt;45,"Middle Age","Old"))</f>
        <v>Old</v>
      </c>
      <c r="M3725" s="3">
        <f>IF(Table2[[#This Row],[Delivery_Time_Days]]&gt;=7,Table2[[#This Row],[Customer_Rating]],"")</f>
        <v>4.7</v>
      </c>
      <c r="N3725" s="3" t="str">
        <f>IF(Table2[[#This Row],[Delivery_Time_Days]]&lt;7,Table2[[#This Row],[Customer_Rating]],"")</f>
        <v/>
      </c>
    </row>
    <row r="3726" spans="1:14" x14ac:dyDescent="0.3">
      <c r="A3726">
        <v>3725</v>
      </c>
      <c r="B3726">
        <v>48</v>
      </c>
      <c r="C3726" t="s">
        <v>10</v>
      </c>
      <c r="D3726" t="s">
        <v>15</v>
      </c>
      <c r="E3726" t="s">
        <v>21</v>
      </c>
      <c r="F3726" s="2">
        <v>427.77</v>
      </c>
      <c r="G3726">
        <v>11</v>
      </c>
      <c r="H3726" s="3">
        <v>2.7</v>
      </c>
      <c r="I3726" t="s">
        <v>17</v>
      </c>
      <c r="J3726" s="1">
        <v>48286</v>
      </c>
      <c r="K3726" s="1">
        <f>Table2[[#This Row],[Order_Date]]+Table2[[#This Row],[Delivery_Time_Days]]</f>
        <v>48297</v>
      </c>
      <c r="L3726" t="str">
        <f>IF(Table2[[#This Row],[Customer_Age]]&lt;30,"Young",IF(Table2[[#This Row],[Customer_Age]]&lt;45,"Middle Age","Old"))</f>
        <v>Old</v>
      </c>
      <c r="M3726" s="3">
        <f>IF(Table2[[#This Row],[Delivery_Time_Days]]&gt;=7,Table2[[#This Row],[Customer_Rating]],"")</f>
        <v>2.7</v>
      </c>
      <c r="N3726" s="3" t="str">
        <f>IF(Table2[[#This Row],[Delivery_Time_Days]]&lt;7,Table2[[#This Row],[Customer_Rating]],"")</f>
        <v/>
      </c>
    </row>
    <row r="3727" spans="1:14" x14ac:dyDescent="0.3">
      <c r="A3727">
        <v>3726</v>
      </c>
      <c r="B3727">
        <v>54</v>
      </c>
      <c r="C3727" t="s">
        <v>23</v>
      </c>
      <c r="D3727" t="s">
        <v>22</v>
      </c>
      <c r="E3727" t="s">
        <v>16</v>
      </c>
      <c r="F3727" s="2">
        <v>1371.18</v>
      </c>
      <c r="G3727">
        <v>5</v>
      </c>
      <c r="H3727" s="3">
        <v>2</v>
      </c>
      <c r="I3727" t="s">
        <v>17</v>
      </c>
      <c r="J3727" s="1">
        <v>48287</v>
      </c>
      <c r="K3727" s="1">
        <f>Table2[[#This Row],[Order_Date]]+Table2[[#This Row],[Delivery_Time_Days]]</f>
        <v>48292</v>
      </c>
      <c r="L3727" t="str">
        <f>IF(Table2[[#This Row],[Customer_Age]]&lt;30,"Young",IF(Table2[[#This Row],[Customer_Age]]&lt;45,"Middle Age","Old"))</f>
        <v>Old</v>
      </c>
      <c r="M3727" s="3" t="str">
        <f>IF(Table2[[#This Row],[Delivery_Time_Days]]&gt;=7,Table2[[#This Row],[Customer_Rating]],"")</f>
        <v/>
      </c>
      <c r="N3727" s="3">
        <f>IF(Table2[[#This Row],[Delivery_Time_Days]]&lt;7,Table2[[#This Row],[Customer_Rating]],"")</f>
        <v>2</v>
      </c>
    </row>
    <row r="3728" spans="1:14" x14ac:dyDescent="0.3">
      <c r="A3728">
        <v>3727</v>
      </c>
      <c r="B3728">
        <v>24</v>
      </c>
      <c r="C3728" t="s">
        <v>10</v>
      </c>
      <c r="D3728" t="s">
        <v>20</v>
      </c>
      <c r="E3728" t="s">
        <v>19</v>
      </c>
      <c r="F3728" s="2">
        <v>1283.08</v>
      </c>
      <c r="G3728">
        <v>12</v>
      </c>
      <c r="H3728" s="3">
        <v>4.4000000000000004</v>
      </c>
      <c r="I3728" t="s">
        <v>17</v>
      </c>
      <c r="J3728" s="1">
        <v>48288</v>
      </c>
      <c r="K3728" s="1">
        <f>Table2[[#This Row],[Order_Date]]+Table2[[#This Row],[Delivery_Time_Days]]</f>
        <v>48300</v>
      </c>
      <c r="L3728" t="str">
        <f>IF(Table2[[#This Row],[Customer_Age]]&lt;30,"Young",IF(Table2[[#This Row],[Customer_Age]]&lt;45,"Middle Age","Old"))</f>
        <v>Young</v>
      </c>
      <c r="M3728" s="3">
        <f>IF(Table2[[#This Row],[Delivery_Time_Days]]&gt;=7,Table2[[#This Row],[Customer_Rating]],"")</f>
        <v>4.4000000000000004</v>
      </c>
      <c r="N3728" s="3" t="str">
        <f>IF(Table2[[#This Row],[Delivery_Time_Days]]&lt;7,Table2[[#This Row],[Customer_Rating]],"")</f>
        <v/>
      </c>
    </row>
    <row r="3729" spans="1:14" x14ac:dyDescent="0.3">
      <c r="A3729">
        <v>3728</v>
      </c>
      <c r="B3729">
        <v>52</v>
      </c>
      <c r="C3729" t="s">
        <v>23</v>
      </c>
      <c r="D3729" t="s">
        <v>15</v>
      </c>
      <c r="E3729" t="s">
        <v>16</v>
      </c>
      <c r="F3729" s="2">
        <v>1035.81</v>
      </c>
      <c r="G3729">
        <v>4</v>
      </c>
      <c r="H3729" s="3">
        <v>4.7</v>
      </c>
      <c r="I3729" t="s">
        <v>13</v>
      </c>
      <c r="J3729" s="1">
        <v>48289</v>
      </c>
      <c r="K3729" s="1">
        <f>Table2[[#This Row],[Order_Date]]+Table2[[#This Row],[Delivery_Time_Days]]</f>
        <v>48293</v>
      </c>
      <c r="L3729" t="str">
        <f>IF(Table2[[#This Row],[Customer_Age]]&lt;30,"Young",IF(Table2[[#This Row],[Customer_Age]]&lt;45,"Middle Age","Old"))</f>
        <v>Old</v>
      </c>
      <c r="M3729" s="3" t="str">
        <f>IF(Table2[[#This Row],[Delivery_Time_Days]]&gt;=7,Table2[[#This Row],[Customer_Rating]],"")</f>
        <v/>
      </c>
      <c r="N3729" s="3">
        <f>IF(Table2[[#This Row],[Delivery_Time_Days]]&lt;7,Table2[[#This Row],[Customer_Rating]],"")</f>
        <v>4.7</v>
      </c>
    </row>
    <row r="3730" spans="1:14" x14ac:dyDescent="0.3">
      <c r="A3730">
        <v>3729</v>
      </c>
      <c r="B3730">
        <v>54</v>
      </c>
      <c r="C3730" t="s">
        <v>14</v>
      </c>
      <c r="D3730" t="s">
        <v>22</v>
      </c>
      <c r="E3730" t="s">
        <v>24</v>
      </c>
      <c r="F3730" s="2">
        <v>1191.68</v>
      </c>
      <c r="G3730">
        <v>14</v>
      </c>
      <c r="H3730" s="3">
        <v>1.2</v>
      </c>
      <c r="I3730" t="s">
        <v>17</v>
      </c>
      <c r="J3730" s="1">
        <v>48290</v>
      </c>
      <c r="K3730" s="1">
        <f>Table2[[#This Row],[Order_Date]]+Table2[[#This Row],[Delivery_Time_Days]]</f>
        <v>48304</v>
      </c>
      <c r="L3730" t="str">
        <f>IF(Table2[[#This Row],[Customer_Age]]&lt;30,"Young",IF(Table2[[#This Row],[Customer_Age]]&lt;45,"Middle Age","Old"))</f>
        <v>Old</v>
      </c>
      <c r="M3730" s="3">
        <f>IF(Table2[[#This Row],[Delivery_Time_Days]]&gt;=7,Table2[[#This Row],[Customer_Rating]],"")</f>
        <v>1.2</v>
      </c>
      <c r="N3730" s="3" t="str">
        <f>IF(Table2[[#This Row],[Delivery_Time_Days]]&lt;7,Table2[[#This Row],[Customer_Rating]],"")</f>
        <v/>
      </c>
    </row>
    <row r="3731" spans="1:14" x14ac:dyDescent="0.3">
      <c r="A3731">
        <v>3730</v>
      </c>
      <c r="B3731">
        <v>56</v>
      </c>
      <c r="C3731" t="s">
        <v>23</v>
      </c>
      <c r="D3731" t="s">
        <v>11</v>
      </c>
      <c r="E3731" t="s">
        <v>12</v>
      </c>
      <c r="F3731" s="2">
        <v>1390.23</v>
      </c>
      <c r="G3731">
        <v>4</v>
      </c>
      <c r="H3731" s="3">
        <v>4.0999999999999996</v>
      </c>
      <c r="I3731" t="s">
        <v>13</v>
      </c>
      <c r="J3731" s="1">
        <v>48291</v>
      </c>
      <c r="K3731" s="1">
        <f>Table2[[#This Row],[Order_Date]]+Table2[[#This Row],[Delivery_Time_Days]]</f>
        <v>48295</v>
      </c>
      <c r="L3731" t="str">
        <f>IF(Table2[[#This Row],[Customer_Age]]&lt;30,"Young",IF(Table2[[#This Row],[Customer_Age]]&lt;45,"Middle Age","Old"))</f>
        <v>Old</v>
      </c>
      <c r="M3731" s="3" t="str">
        <f>IF(Table2[[#This Row],[Delivery_Time_Days]]&gt;=7,Table2[[#This Row],[Customer_Rating]],"")</f>
        <v/>
      </c>
      <c r="N3731" s="3">
        <f>IF(Table2[[#This Row],[Delivery_Time_Days]]&lt;7,Table2[[#This Row],[Customer_Rating]],"")</f>
        <v>4.0999999999999996</v>
      </c>
    </row>
    <row r="3732" spans="1:14" x14ac:dyDescent="0.3">
      <c r="A3732">
        <v>3731</v>
      </c>
      <c r="B3732">
        <v>18</v>
      </c>
      <c r="C3732" t="s">
        <v>10</v>
      </c>
      <c r="D3732" t="s">
        <v>25</v>
      </c>
      <c r="E3732" t="s">
        <v>12</v>
      </c>
      <c r="F3732" s="2">
        <v>152.85</v>
      </c>
      <c r="G3732">
        <v>8</v>
      </c>
      <c r="H3732" s="3">
        <v>3.9</v>
      </c>
      <c r="I3732" t="s">
        <v>17</v>
      </c>
      <c r="J3732" s="1">
        <v>48292</v>
      </c>
      <c r="K3732" s="1">
        <f>Table2[[#This Row],[Order_Date]]+Table2[[#This Row],[Delivery_Time_Days]]</f>
        <v>48300</v>
      </c>
      <c r="L3732" t="str">
        <f>IF(Table2[[#This Row],[Customer_Age]]&lt;30,"Young",IF(Table2[[#This Row],[Customer_Age]]&lt;45,"Middle Age","Old"))</f>
        <v>Young</v>
      </c>
      <c r="M3732" s="3">
        <f>IF(Table2[[#This Row],[Delivery_Time_Days]]&gt;=7,Table2[[#This Row],[Customer_Rating]],"")</f>
        <v>3.9</v>
      </c>
      <c r="N3732" s="3" t="str">
        <f>IF(Table2[[#This Row],[Delivery_Time_Days]]&lt;7,Table2[[#This Row],[Customer_Rating]],"")</f>
        <v/>
      </c>
    </row>
    <row r="3733" spans="1:14" x14ac:dyDescent="0.3">
      <c r="A3733">
        <v>3732</v>
      </c>
      <c r="B3733">
        <v>29</v>
      </c>
      <c r="C3733" t="s">
        <v>14</v>
      </c>
      <c r="D3733" t="s">
        <v>20</v>
      </c>
      <c r="E3733" t="s">
        <v>24</v>
      </c>
      <c r="F3733" s="2">
        <v>75.930000000000007</v>
      </c>
      <c r="G3733">
        <v>12</v>
      </c>
      <c r="H3733" s="3">
        <v>3</v>
      </c>
      <c r="I3733" t="s">
        <v>13</v>
      </c>
      <c r="J3733" s="1">
        <v>48293</v>
      </c>
      <c r="K3733" s="1">
        <f>Table2[[#This Row],[Order_Date]]+Table2[[#This Row],[Delivery_Time_Days]]</f>
        <v>48305</v>
      </c>
      <c r="L3733" t="str">
        <f>IF(Table2[[#This Row],[Customer_Age]]&lt;30,"Young",IF(Table2[[#This Row],[Customer_Age]]&lt;45,"Middle Age","Old"))</f>
        <v>Young</v>
      </c>
      <c r="M3733" s="3">
        <f>IF(Table2[[#This Row],[Delivery_Time_Days]]&gt;=7,Table2[[#This Row],[Customer_Rating]],"")</f>
        <v>3</v>
      </c>
      <c r="N3733" s="3" t="str">
        <f>IF(Table2[[#This Row],[Delivery_Time_Days]]&lt;7,Table2[[#This Row],[Customer_Rating]],"")</f>
        <v/>
      </c>
    </row>
    <row r="3734" spans="1:14" x14ac:dyDescent="0.3">
      <c r="A3734">
        <v>3733</v>
      </c>
      <c r="B3734">
        <v>37</v>
      </c>
      <c r="C3734" t="s">
        <v>14</v>
      </c>
      <c r="D3734" t="s">
        <v>18</v>
      </c>
      <c r="E3734" t="s">
        <v>19</v>
      </c>
      <c r="F3734" s="2">
        <v>23.26</v>
      </c>
      <c r="G3734">
        <v>7</v>
      </c>
      <c r="H3734" s="3">
        <v>1.3</v>
      </c>
      <c r="I3734" t="s">
        <v>17</v>
      </c>
      <c r="J3734" s="1">
        <v>48294</v>
      </c>
      <c r="K3734" s="1">
        <f>Table2[[#This Row],[Order_Date]]+Table2[[#This Row],[Delivery_Time_Days]]</f>
        <v>48301</v>
      </c>
      <c r="L3734" t="str">
        <f>IF(Table2[[#This Row],[Customer_Age]]&lt;30,"Young",IF(Table2[[#This Row],[Customer_Age]]&lt;45,"Middle Age","Old"))</f>
        <v>Middle Age</v>
      </c>
      <c r="M3734" s="3">
        <f>IF(Table2[[#This Row],[Delivery_Time_Days]]&gt;=7,Table2[[#This Row],[Customer_Rating]],"")</f>
        <v>1.3</v>
      </c>
      <c r="N3734" s="3" t="str">
        <f>IF(Table2[[#This Row],[Delivery_Time_Days]]&lt;7,Table2[[#This Row],[Customer_Rating]],"")</f>
        <v/>
      </c>
    </row>
    <row r="3735" spans="1:14" x14ac:dyDescent="0.3">
      <c r="A3735">
        <v>3734</v>
      </c>
      <c r="B3735">
        <v>36</v>
      </c>
      <c r="C3735" t="s">
        <v>23</v>
      </c>
      <c r="D3735" t="s">
        <v>11</v>
      </c>
      <c r="E3735" t="s">
        <v>12</v>
      </c>
      <c r="F3735" s="2">
        <v>352.28</v>
      </c>
      <c r="G3735">
        <v>9</v>
      </c>
      <c r="H3735" s="3">
        <v>3.4</v>
      </c>
      <c r="I3735" t="s">
        <v>17</v>
      </c>
      <c r="J3735" s="1">
        <v>48295</v>
      </c>
      <c r="K3735" s="1">
        <f>Table2[[#This Row],[Order_Date]]+Table2[[#This Row],[Delivery_Time_Days]]</f>
        <v>48304</v>
      </c>
      <c r="L3735" t="str">
        <f>IF(Table2[[#This Row],[Customer_Age]]&lt;30,"Young",IF(Table2[[#This Row],[Customer_Age]]&lt;45,"Middle Age","Old"))</f>
        <v>Middle Age</v>
      </c>
      <c r="M3735" s="3">
        <f>IF(Table2[[#This Row],[Delivery_Time_Days]]&gt;=7,Table2[[#This Row],[Customer_Rating]],"")</f>
        <v>3.4</v>
      </c>
      <c r="N3735" s="3" t="str">
        <f>IF(Table2[[#This Row],[Delivery_Time_Days]]&lt;7,Table2[[#This Row],[Customer_Rating]],"")</f>
        <v/>
      </c>
    </row>
    <row r="3736" spans="1:14" x14ac:dyDescent="0.3">
      <c r="A3736">
        <v>3735</v>
      </c>
      <c r="B3736">
        <v>29</v>
      </c>
      <c r="C3736" t="s">
        <v>23</v>
      </c>
      <c r="D3736" t="s">
        <v>22</v>
      </c>
      <c r="E3736" t="s">
        <v>19</v>
      </c>
      <c r="F3736" s="2">
        <v>703.31</v>
      </c>
      <c r="G3736">
        <v>5</v>
      </c>
      <c r="H3736" s="3">
        <v>2.2000000000000002</v>
      </c>
      <c r="I3736" t="s">
        <v>17</v>
      </c>
      <c r="J3736" s="1">
        <v>48296</v>
      </c>
      <c r="K3736" s="1">
        <f>Table2[[#This Row],[Order_Date]]+Table2[[#This Row],[Delivery_Time_Days]]</f>
        <v>48301</v>
      </c>
      <c r="L3736" t="str">
        <f>IF(Table2[[#This Row],[Customer_Age]]&lt;30,"Young",IF(Table2[[#This Row],[Customer_Age]]&lt;45,"Middle Age","Old"))</f>
        <v>Young</v>
      </c>
      <c r="M3736" s="3" t="str">
        <f>IF(Table2[[#This Row],[Delivery_Time_Days]]&gt;=7,Table2[[#This Row],[Customer_Rating]],"")</f>
        <v/>
      </c>
      <c r="N3736" s="3">
        <f>IF(Table2[[#This Row],[Delivery_Time_Days]]&lt;7,Table2[[#This Row],[Customer_Rating]],"")</f>
        <v>2.2000000000000002</v>
      </c>
    </row>
    <row r="3737" spans="1:14" x14ac:dyDescent="0.3">
      <c r="A3737">
        <v>3736</v>
      </c>
      <c r="B3737">
        <v>24</v>
      </c>
      <c r="C3737" t="s">
        <v>14</v>
      </c>
      <c r="D3737" t="s">
        <v>11</v>
      </c>
      <c r="E3737" t="s">
        <v>21</v>
      </c>
      <c r="F3737" s="2">
        <v>605.61</v>
      </c>
      <c r="G3737">
        <v>14</v>
      </c>
      <c r="H3737" s="3">
        <v>2.7</v>
      </c>
      <c r="I3737" t="s">
        <v>13</v>
      </c>
      <c r="J3737" s="1">
        <v>48297</v>
      </c>
      <c r="K3737" s="1">
        <f>Table2[[#This Row],[Order_Date]]+Table2[[#This Row],[Delivery_Time_Days]]</f>
        <v>48311</v>
      </c>
      <c r="L3737" t="str">
        <f>IF(Table2[[#This Row],[Customer_Age]]&lt;30,"Young",IF(Table2[[#This Row],[Customer_Age]]&lt;45,"Middle Age","Old"))</f>
        <v>Young</v>
      </c>
      <c r="M3737" s="3">
        <f>IF(Table2[[#This Row],[Delivery_Time_Days]]&gt;=7,Table2[[#This Row],[Customer_Rating]],"")</f>
        <v>2.7</v>
      </c>
      <c r="N3737" s="3" t="str">
        <f>IF(Table2[[#This Row],[Delivery_Time_Days]]&lt;7,Table2[[#This Row],[Customer_Rating]],"")</f>
        <v/>
      </c>
    </row>
    <row r="3738" spans="1:14" x14ac:dyDescent="0.3">
      <c r="A3738">
        <v>3737</v>
      </c>
      <c r="B3738">
        <v>49</v>
      </c>
      <c r="C3738" t="s">
        <v>23</v>
      </c>
      <c r="D3738" t="s">
        <v>20</v>
      </c>
      <c r="E3738" t="s">
        <v>19</v>
      </c>
      <c r="F3738" s="2">
        <v>182.75</v>
      </c>
      <c r="G3738">
        <v>11</v>
      </c>
      <c r="H3738" s="3">
        <v>4.0999999999999996</v>
      </c>
      <c r="I3738" t="s">
        <v>13</v>
      </c>
      <c r="J3738" s="1">
        <v>48298</v>
      </c>
      <c r="K3738" s="1">
        <f>Table2[[#This Row],[Order_Date]]+Table2[[#This Row],[Delivery_Time_Days]]</f>
        <v>48309</v>
      </c>
      <c r="L3738" t="str">
        <f>IF(Table2[[#This Row],[Customer_Age]]&lt;30,"Young",IF(Table2[[#This Row],[Customer_Age]]&lt;45,"Middle Age","Old"))</f>
        <v>Old</v>
      </c>
      <c r="M3738" s="3">
        <f>IF(Table2[[#This Row],[Delivery_Time_Days]]&gt;=7,Table2[[#This Row],[Customer_Rating]],"")</f>
        <v>4.0999999999999996</v>
      </c>
      <c r="N3738" s="3" t="str">
        <f>IF(Table2[[#This Row],[Delivery_Time_Days]]&lt;7,Table2[[#This Row],[Customer_Rating]],"")</f>
        <v/>
      </c>
    </row>
    <row r="3739" spans="1:14" x14ac:dyDescent="0.3">
      <c r="A3739">
        <v>3738</v>
      </c>
      <c r="B3739">
        <v>66</v>
      </c>
      <c r="C3739" t="s">
        <v>10</v>
      </c>
      <c r="D3739" t="s">
        <v>11</v>
      </c>
      <c r="E3739" t="s">
        <v>12</v>
      </c>
      <c r="F3739" s="2">
        <v>1118.1600000000001</v>
      </c>
      <c r="G3739">
        <v>5</v>
      </c>
      <c r="H3739" s="3">
        <v>1.7</v>
      </c>
      <c r="I3739" t="s">
        <v>13</v>
      </c>
      <c r="J3739" s="1">
        <v>48299</v>
      </c>
      <c r="K3739" s="1">
        <f>Table2[[#This Row],[Order_Date]]+Table2[[#This Row],[Delivery_Time_Days]]</f>
        <v>48304</v>
      </c>
      <c r="L3739" t="str">
        <f>IF(Table2[[#This Row],[Customer_Age]]&lt;30,"Young",IF(Table2[[#This Row],[Customer_Age]]&lt;45,"Middle Age","Old"))</f>
        <v>Old</v>
      </c>
      <c r="M3739" s="3" t="str">
        <f>IF(Table2[[#This Row],[Delivery_Time_Days]]&gt;=7,Table2[[#This Row],[Customer_Rating]],"")</f>
        <v/>
      </c>
      <c r="N3739" s="3">
        <f>IF(Table2[[#This Row],[Delivery_Time_Days]]&lt;7,Table2[[#This Row],[Customer_Rating]],"")</f>
        <v>1.7</v>
      </c>
    </row>
    <row r="3740" spans="1:14" x14ac:dyDescent="0.3">
      <c r="A3740">
        <v>3739</v>
      </c>
      <c r="B3740">
        <v>67</v>
      </c>
      <c r="C3740" t="s">
        <v>14</v>
      </c>
      <c r="D3740" t="s">
        <v>15</v>
      </c>
      <c r="E3740" t="s">
        <v>19</v>
      </c>
      <c r="F3740" s="2">
        <v>1070.8</v>
      </c>
      <c r="G3740">
        <v>3</v>
      </c>
      <c r="H3740" s="3">
        <v>4.9000000000000004</v>
      </c>
      <c r="I3740" t="s">
        <v>17</v>
      </c>
      <c r="J3740" s="1">
        <v>48300</v>
      </c>
      <c r="K3740" s="1">
        <f>Table2[[#This Row],[Order_Date]]+Table2[[#This Row],[Delivery_Time_Days]]</f>
        <v>48303</v>
      </c>
      <c r="L3740" t="str">
        <f>IF(Table2[[#This Row],[Customer_Age]]&lt;30,"Young",IF(Table2[[#This Row],[Customer_Age]]&lt;45,"Middle Age","Old"))</f>
        <v>Old</v>
      </c>
      <c r="M3740" s="3" t="str">
        <f>IF(Table2[[#This Row],[Delivery_Time_Days]]&gt;=7,Table2[[#This Row],[Customer_Rating]],"")</f>
        <v/>
      </c>
      <c r="N3740" s="3">
        <f>IF(Table2[[#This Row],[Delivery_Time_Days]]&lt;7,Table2[[#This Row],[Customer_Rating]],"")</f>
        <v>4.9000000000000004</v>
      </c>
    </row>
    <row r="3741" spans="1:14" x14ac:dyDescent="0.3">
      <c r="A3741">
        <v>3740</v>
      </c>
      <c r="B3741">
        <v>66</v>
      </c>
      <c r="C3741" t="s">
        <v>10</v>
      </c>
      <c r="D3741" t="s">
        <v>15</v>
      </c>
      <c r="E3741" t="s">
        <v>24</v>
      </c>
      <c r="F3741" s="2">
        <v>434.56</v>
      </c>
      <c r="G3741">
        <v>10</v>
      </c>
      <c r="H3741" s="3">
        <v>2.9</v>
      </c>
      <c r="I3741" t="s">
        <v>17</v>
      </c>
      <c r="J3741" s="1">
        <v>48301</v>
      </c>
      <c r="K3741" s="1">
        <f>Table2[[#This Row],[Order_Date]]+Table2[[#This Row],[Delivery_Time_Days]]</f>
        <v>48311</v>
      </c>
      <c r="L3741" t="str">
        <f>IF(Table2[[#This Row],[Customer_Age]]&lt;30,"Young",IF(Table2[[#This Row],[Customer_Age]]&lt;45,"Middle Age","Old"))</f>
        <v>Old</v>
      </c>
      <c r="M3741" s="3">
        <f>IF(Table2[[#This Row],[Delivery_Time_Days]]&gt;=7,Table2[[#This Row],[Customer_Rating]],"")</f>
        <v>2.9</v>
      </c>
      <c r="N3741" s="3" t="str">
        <f>IF(Table2[[#This Row],[Delivery_Time_Days]]&lt;7,Table2[[#This Row],[Customer_Rating]],"")</f>
        <v/>
      </c>
    </row>
    <row r="3742" spans="1:14" x14ac:dyDescent="0.3">
      <c r="A3742">
        <v>3741</v>
      </c>
      <c r="B3742">
        <v>59</v>
      </c>
      <c r="C3742" t="s">
        <v>10</v>
      </c>
      <c r="D3742" t="s">
        <v>15</v>
      </c>
      <c r="E3742" t="s">
        <v>12</v>
      </c>
      <c r="F3742" s="2">
        <v>1435.49</v>
      </c>
      <c r="G3742">
        <v>4</v>
      </c>
      <c r="H3742" s="3">
        <v>4.4000000000000004</v>
      </c>
      <c r="I3742" t="s">
        <v>13</v>
      </c>
      <c r="J3742" s="1">
        <v>48302</v>
      </c>
      <c r="K3742" s="1">
        <f>Table2[[#This Row],[Order_Date]]+Table2[[#This Row],[Delivery_Time_Days]]</f>
        <v>48306</v>
      </c>
      <c r="L3742" t="str">
        <f>IF(Table2[[#This Row],[Customer_Age]]&lt;30,"Young",IF(Table2[[#This Row],[Customer_Age]]&lt;45,"Middle Age","Old"))</f>
        <v>Old</v>
      </c>
      <c r="M3742" s="3" t="str">
        <f>IF(Table2[[#This Row],[Delivery_Time_Days]]&gt;=7,Table2[[#This Row],[Customer_Rating]],"")</f>
        <v/>
      </c>
      <c r="N3742" s="3">
        <f>IF(Table2[[#This Row],[Delivery_Time_Days]]&lt;7,Table2[[#This Row],[Customer_Rating]],"")</f>
        <v>4.4000000000000004</v>
      </c>
    </row>
    <row r="3743" spans="1:14" x14ac:dyDescent="0.3">
      <c r="A3743">
        <v>3742</v>
      </c>
      <c r="B3743">
        <v>25</v>
      </c>
      <c r="C3743" t="s">
        <v>14</v>
      </c>
      <c r="D3743" t="s">
        <v>18</v>
      </c>
      <c r="E3743" t="s">
        <v>19</v>
      </c>
      <c r="F3743" s="2">
        <v>1122.8499999999999</v>
      </c>
      <c r="G3743">
        <v>6</v>
      </c>
      <c r="H3743" s="3">
        <v>2.7</v>
      </c>
      <c r="I3743" t="s">
        <v>13</v>
      </c>
      <c r="J3743" s="1">
        <v>48303</v>
      </c>
      <c r="K3743" s="1">
        <f>Table2[[#This Row],[Order_Date]]+Table2[[#This Row],[Delivery_Time_Days]]</f>
        <v>48309</v>
      </c>
      <c r="L3743" t="str">
        <f>IF(Table2[[#This Row],[Customer_Age]]&lt;30,"Young",IF(Table2[[#This Row],[Customer_Age]]&lt;45,"Middle Age","Old"))</f>
        <v>Young</v>
      </c>
      <c r="M3743" s="3" t="str">
        <f>IF(Table2[[#This Row],[Delivery_Time_Days]]&gt;=7,Table2[[#This Row],[Customer_Rating]],"")</f>
        <v/>
      </c>
      <c r="N3743" s="3">
        <f>IF(Table2[[#This Row],[Delivery_Time_Days]]&lt;7,Table2[[#This Row],[Customer_Rating]],"")</f>
        <v>2.7</v>
      </c>
    </row>
    <row r="3744" spans="1:14" x14ac:dyDescent="0.3">
      <c r="A3744">
        <v>3743</v>
      </c>
      <c r="B3744">
        <v>60</v>
      </c>
      <c r="C3744" t="s">
        <v>23</v>
      </c>
      <c r="D3744" t="s">
        <v>25</v>
      </c>
      <c r="E3744" t="s">
        <v>12</v>
      </c>
      <c r="F3744" s="2">
        <v>1069.45</v>
      </c>
      <c r="G3744">
        <v>10</v>
      </c>
      <c r="H3744" s="3">
        <v>4</v>
      </c>
      <c r="I3744" t="s">
        <v>17</v>
      </c>
      <c r="J3744" s="1">
        <v>48304</v>
      </c>
      <c r="K3744" s="1">
        <f>Table2[[#This Row],[Order_Date]]+Table2[[#This Row],[Delivery_Time_Days]]</f>
        <v>48314</v>
      </c>
      <c r="L3744" t="str">
        <f>IF(Table2[[#This Row],[Customer_Age]]&lt;30,"Young",IF(Table2[[#This Row],[Customer_Age]]&lt;45,"Middle Age","Old"))</f>
        <v>Old</v>
      </c>
      <c r="M3744" s="3">
        <f>IF(Table2[[#This Row],[Delivery_Time_Days]]&gt;=7,Table2[[#This Row],[Customer_Rating]],"")</f>
        <v>4</v>
      </c>
      <c r="N3744" s="3" t="str">
        <f>IF(Table2[[#This Row],[Delivery_Time_Days]]&lt;7,Table2[[#This Row],[Customer_Rating]],"")</f>
        <v/>
      </c>
    </row>
    <row r="3745" spans="1:14" x14ac:dyDescent="0.3">
      <c r="A3745">
        <v>3744</v>
      </c>
      <c r="B3745">
        <v>26</v>
      </c>
      <c r="C3745" t="s">
        <v>14</v>
      </c>
      <c r="D3745" t="s">
        <v>25</v>
      </c>
      <c r="E3745" t="s">
        <v>24</v>
      </c>
      <c r="F3745" s="2">
        <v>182.25</v>
      </c>
      <c r="G3745">
        <v>1</v>
      </c>
      <c r="H3745" s="3">
        <v>1.2</v>
      </c>
      <c r="I3745" t="s">
        <v>17</v>
      </c>
      <c r="J3745" s="1">
        <v>48305</v>
      </c>
      <c r="K3745" s="1">
        <f>Table2[[#This Row],[Order_Date]]+Table2[[#This Row],[Delivery_Time_Days]]</f>
        <v>48306</v>
      </c>
      <c r="L3745" t="str">
        <f>IF(Table2[[#This Row],[Customer_Age]]&lt;30,"Young",IF(Table2[[#This Row],[Customer_Age]]&lt;45,"Middle Age","Old"))</f>
        <v>Young</v>
      </c>
      <c r="M3745" s="3" t="str">
        <f>IF(Table2[[#This Row],[Delivery_Time_Days]]&gt;=7,Table2[[#This Row],[Customer_Rating]],"")</f>
        <v/>
      </c>
      <c r="N3745" s="3">
        <f>IF(Table2[[#This Row],[Delivery_Time_Days]]&lt;7,Table2[[#This Row],[Customer_Rating]],"")</f>
        <v>1.2</v>
      </c>
    </row>
    <row r="3746" spans="1:14" x14ac:dyDescent="0.3">
      <c r="A3746">
        <v>3745</v>
      </c>
      <c r="B3746">
        <v>35</v>
      </c>
      <c r="C3746" t="s">
        <v>23</v>
      </c>
      <c r="D3746" t="s">
        <v>22</v>
      </c>
      <c r="E3746" t="s">
        <v>16</v>
      </c>
      <c r="F3746" s="2">
        <v>437.45</v>
      </c>
      <c r="G3746">
        <v>9</v>
      </c>
      <c r="H3746" s="3">
        <v>2.4</v>
      </c>
      <c r="I3746" t="s">
        <v>13</v>
      </c>
      <c r="J3746" s="1">
        <v>48306</v>
      </c>
      <c r="K3746" s="1">
        <f>Table2[[#This Row],[Order_Date]]+Table2[[#This Row],[Delivery_Time_Days]]</f>
        <v>48315</v>
      </c>
      <c r="L3746" t="str">
        <f>IF(Table2[[#This Row],[Customer_Age]]&lt;30,"Young",IF(Table2[[#This Row],[Customer_Age]]&lt;45,"Middle Age","Old"))</f>
        <v>Middle Age</v>
      </c>
      <c r="M3746" s="3">
        <f>IF(Table2[[#This Row],[Delivery_Time_Days]]&gt;=7,Table2[[#This Row],[Customer_Rating]],"")</f>
        <v>2.4</v>
      </c>
      <c r="N3746" s="3" t="str">
        <f>IF(Table2[[#This Row],[Delivery_Time_Days]]&lt;7,Table2[[#This Row],[Customer_Rating]],"")</f>
        <v/>
      </c>
    </row>
    <row r="3747" spans="1:14" x14ac:dyDescent="0.3">
      <c r="A3747">
        <v>3746</v>
      </c>
      <c r="B3747">
        <v>59</v>
      </c>
      <c r="C3747" t="s">
        <v>14</v>
      </c>
      <c r="D3747" t="s">
        <v>25</v>
      </c>
      <c r="E3747" t="s">
        <v>19</v>
      </c>
      <c r="F3747" s="2">
        <v>700.91</v>
      </c>
      <c r="G3747">
        <v>6</v>
      </c>
      <c r="H3747" s="3">
        <v>1.4</v>
      </c>
      <c r="I3747" t="s">
        <v>17</v>
      </c>
      <c r="J3747" s="1">
        <v>48307</v>
      </c>
      <c r="K3747" s="1">
        <f>Table2[[#This Row],[Order_Date]]+Table2[[#This Row],[Delivery_Time_Days]]</f>
        <v>48313</v>
      </c>
      <c r="L3747" t="str">
        <f>IF(Table2[[#This Row],[Customer_Age]]&lt;30,"Young",IF(Table2[[#This Row],[Customer_Age]]&lt;45,"Middle Age","Old"))</f>
        <v>Old</v>
      </c>
      <c r="M3747" s="3" t="str">
        <f>IF(Table2[[#This Row],[Delivery_Time_Days]]&gt;=7,Table2[[#This Row],[Customer_Rating]],"")</f>
        <v/>
      </c>
      <c r="N3747" s="3">
        <f>IF(Table2[[#This Row],[Delivery_Time_Days]]&lt;7,Table2[[#This Row],[Customer_Rating]],"")</f>
        <v>1.4</v>
      </c>
    </row>
    <row r="3748" spans="1:14" x14ac:dyDescent="0.3">
      <c r="A3748">
        <v>3747</v>
      </c>
      <c r="B3748">
        <v>59</v>
      </c>
      <c r="C3748" t="s">
        <v>23</v>
      </c>
      <c r="D3748" t="s">
        <v>15</v>
      </c>
      <c r="E3748" t="s">
        <v>19</v>
      </c>
      <c r="F3748" s="2">
        <v>311.56</v>
      </c>
      <c r="G3748">
        <v>6</v>
      </c>
      <c r="H3748" s="3">
        <v>2.9</v>
      </c>
      <c r="I3748" t="s">
        <v>17</v>
      </c>
      <c r="J3748" s="1">
        <v>48308</v>
      </c>
      <c r="K3748" s="1">
        <f>Table2[[#This Row],[Order_Date]]+Table2[[#This Row],[Delivery_Time_Days]]</f>
        <v>48314</v>
      </c>
      <c r="L3748" t="str">
        <f>IF(Table2[[#This Row],[Customer_Age]]&lt;30,"Young",IF(Table2[[#This Row],[Customer_Age]]&lt;45,"Middle Age","Old"))</f>
        <v>Old</v>
      </c>
      <c r="M3748" s="3" t="str">
        <f>IF(Table2[[#This Row],[Delivery_Time_Days]]&gt;=7,Table2[[#This Row],[Customer_Rating]],"")</f>
        <v/>
      </c>
      <c r="N3748" s="3">
        <f>IF(Table2[[#This Row],[Delivery_Time_Days]]&lt;7,Table2[[#This Row],[Customer_Rating]],"")</f>
        <v>2.9</v>
      </c>
    </row>
    <row r="3749" spans="1:14" x14ac:dyDescent="0.3">
      <c r="A3749">
        <v>3748</v>
      </c>
      <c r="B3749">
        <v>49</v>
      </c>
      <c r="C3749" t="s">
        <v>23</v>
      </c>
      <c r="D3749" t="s">
        <v>20</v>
      </c>
      <c r="E3749" t="s">
        <v>24</v>
      </c>
      <c r="F3749" s="2">
        <v>1164.5</v>
      </c>
      <c r="G3749">
        <v>11</v>
      </c>
      <c r="H3749" s="3">
        <v>4.9000000000000004</v>
      </c>
      <c r="I3749" t="s">
        <v>13</v>
      </c>
      <c r="J3749" s="1">
        <v>48309</v>
      </c>
      <c r="K3749" s="1">
        <f>Table2[[#This Row],[Order_Date]]+Table2[[#This Row],[Delivery_Time_Days]]</f>
        <v>48320</v>
      </c>
      <c r="L3749" t="str">
        <f>IF(Table2[[#This Row],[Customer_Age]]&lt;30,"Young",IF(Table2[[#This Row],[Customer_Age]]&lt;45,"Middle Age","Old"))</f>
        <v>Old</v>
      </c>
      <c r="M3749" s="3">
        <f>IF(Table2[[#This Row],[Delivery_Time_Days]]&gt;=7,Table2[[#This Row],[Customer_Rating]],"")</f>
        <v>4.9000000000000004</v>
      </c>
      <c r="N3749" s="3" t="str">
        <f>IF(Table2[[#This Row],[Delivery_Time_Days]]&lt;7,Table2[[#This Row],[Customer_Rating]],"")</f>
        <v/>
      </c>
    </row>
    <row r="3750" spans="1:14" x14ac:dyDescent="0.3">
      <c r="A3750">
        <v>3749</v>
      </c>
      <c r="B3750">
        <v>34</v>
      </c>
      <c r="C3750" t="s">
        <v>14</v>
      </c>
      <c r="D3750" t="s">
        <v>18</v>
      </c>
      <c r="E3750" t="s">
        <v>19</v>
      </c>
      <c r="F3750" s="2">
        <v>1127.98</v>
      </c>
      <c r="G3750">
        <v>5</v>
      </c>
      <c r="H3750" s="3">
        <v>2.1</v>
      </c>
      <c r="I3750" t="s">
        <v>13</v>
      </c>
      <c r="J3750" s="1">
        <v>48310</v>
      </c>
      <c r="K3750" s="1">
        <f>Table2[[#This Row],[Order_Date]]+Table2[[#This Row],[Delivery_Time_Days]]</f>
        <v>48315</v>
      </c>
      <c r="L3750" t="str">
        <f>IF(Table2[[#This Row],[Customer_Age]]&lt;30,"Young",IF(Table2[[#This Row],[Customer_Age]]&lt;45,"Middle Age","Old"))</f>
        <v>Middle Age</v>
      </c>
      <c r="M3750" s="3" t="str">
        <f>IF(Table2[[#This Row],[Delivery_Time_Days]]&gt;=7,Table2[[#This Row],[Customer_Rating]],"")</f>
        <v/>
      </c>
      <c r="N3750" s="3">
        <f>IF(Table2[[#This Row],[Delivery_Time_Days]]&lt;7,Table2[[#This Row],[Customer_Rating]],"")</f>
        <v>2.1</v>
      </c>
    </row>
    <row r="3751" spans="1:14" x14ac:dyDescent="0.3">
      <c r="A3751">
        <v>3750</v>
      </c>
      <c r="B3751">
        <v>47</v>
      </c>
      <c r="C3751" t="s">
        <v>23</v>
      </c>
      <c r="D3751" t="s">
        <v>11</v>
      </c>
      <c r="E3751" t="s">
        <v>16</v>
      </c>
      <c r="F3751" s="2">
        <v>926.19</v>
      </c>
      <c r="G3751">
        <v>11</v>
      </c>
      <c r="H3751" s="3">
        <v>3</v>
      </c>
      <c r="I3751" t="s">
        <v>13</v>
      </c>
      <c r="J3751" s="1">
        <v>48311</v>
      </c>
      <c r="K3751" s="1">
        <f>Table2[[#This Row],[Order_Date]]+Table2[[#This Row],[Delivery_Time_Days]]</f>
        <v>48322</v>
      </c>
      <c r="L3751" t="str">
        <f>IF(Table2[[#This Row],[Customer_Age]]&lt;30,"Young",IF(Table2[[#This Row],[Customer_Age]]&lt;45,"Middle Age","Old"))</f>
        <v>Old</v>
      </c>
      <c r="M3751" s="3">
        <f>IF(Table2[[#This Row],[Delivery_Time_Days]]&gt;=7,Table2[[#This Row],[Customer_Rating]],"")</f>
        <v>3</v>
      </c>
      <c r="N3751" s="3" t="str">
        <f>IF(Table2[[#This Row],[Delivery_Time_Days]]&lt;7,Table2[[#This Row],[Customer_Rating]],"")</f>
        <v/>
      </c>
    </row>
    <row r="3752" spans="1:14" x14ac:dyDescent="0.3">
      <c r="A3752">
        <v>3751</v>
      </c>
      <c r="B3752">
        <v>59</v>
      </c>
      <c r="C3752" t="s">
        <v>10</v>
      </c>
      <c r="D3752" t="s">
        <v>22</v>
      </c>
      <c r="E3752" t="s">
        <v>21</v>
      </c>
      <c r="F3752" s="2">
        <v>683.86</v>
      </c>
      <c r="G3752">
        <v>1</v>
      </c>
      <c r="H3752" s="3">
        <v>2.7</v>
      </c>
      <c r="I3752" t="s">
        <v>17</v>
      </c>
      <c r="J3752" s="1">
        <v>48312</v>
      </c>
      <c r="K3752" s="1">
        <f>Table2[[#This Row],[Order_Date]]+Table2[[#This Row],[Delivery_Time_Days]]</f>
        <v>48313</v>
      </c>
      <c r="L3752" t="str">
        <f>IF(Table2[[#This Row],[Customer_Age]]&lt;30,"Young",IF(Table2[[#This Row],[Customer_Age]]&lt;45,"Middle Age","Old"))</f>
        <v>Old</v>
      </c>
      <c r="M3752" s="3" t="str">
        <f>IF(Table2[[#This Row],[Delivery_Time_Days]]&gt;=7,Table2[[#This Row],[Customer_Rating]],"")</f>
        <v/>
      </c>
      <c r="N3752" s="3">
        <f>IF(Table2[[#This Row],[Delivery_Time_Days]]&lt;7,Table2[[#This Row],[Customer_Rating]],"")</f>
        <v>2.7</v>
      </c>
    </row>
    <row r="3753" spans="1:14" x14ac:dyDescent="0.3">
      <c r="A3753">
        <v>3752</v>
      </c>
      <c r="B3753">
        <v>32</v>
      </c>
      <c r="C3753" t="s">
        <v>10</v>
      </c>
      <c r="D3753" t="s">
        <v>25</v>
      </c>
      <c r="E3753" t="s">
        <v>24</v>
      </c>
      <c r="F3753" s="2">
        <v>703.12</v>
      </c>
      <c r="G3753">
        <v>10</v>
      </c>
      <c r="H3753" s="3">
        <v>1</v>
      </c>
      <c r="I3753" t="s">
        <v>13</v>
      </c>
      <c r="J3753" s="1">
        <v>48313</v>
      </c>
      <c r="K3753" s="1">
        <f>Table2[[#This Row],[Order_Date]]+Table2[[#This Row],[Delivery_Time_Days]]</f>
        <v>48323</v>
      </c>
      <c r="L3753" t="str">
        <f>IF(Table2[[#This Row],[Customer_Age]]&lt;30,"Young",IF(Table2[[#This Row],[Customer_Age]]&lt;45,"Middle Age","Old"))</f>
        <v>Middle Age</v>
      </c>
      <c r="M3753" s="3">
        <f>IF(Table2[[#This Row],[Delivery_Time_Days]]&gt;=7,Table2[[#This Row],[Customer_Rating]],"")</f>
        <v>1</v>
      </c>
      <c r="N3753" s="3" t="str">
        <f>IF(Table2[[#This Row],[Delivery_Time_Days]]&lt;7,Table2[[#This Row],[Customer_Rating]],"")</f>
        <v/>
      </c>
    </row>
    <row r="3754" spans="1:14" x14ac:dyDescent="0.3">
      <c r="A3754">
        <v>3753</v>
      </c>
      <c r="B3754">
        <v>44</v>
      </c>
      <c r="C3754" t="s">
        <v>10</v>
      </c>
      <c r="D3754" t="s">
        <v>22</v>
      </c>
      <c r="E3754" t="s">
        <v>19</v>
      </c>
      <c r="F3754" s="2">
        <v>1295.98</v>
      </c>
      <c r="G3754">
        <v>6</v>
      </c>
      <c r="H3754" s="3">
        <v>2.4</v>
      </c>
      <c r="I3754" t="s">
        <v>13</v>
      </c>
      <c r="J3754" s="1">
        <v>48314</v>
      </c>
      <c r="K3754" s="1">
        <f>Table2[[#This Row],[Order_Date]]+Table2[[#This Row],[Delivery_Time_Days]]</f>
        <v>48320</v>
      </c>
      <c r="L3754" t="str">
        <f>IF(Table2[[#This Row],[Customer_Age]]&lt;30,"Young",IF(Table2[[#This Row],[Customer_Age]]&lt;45,"Middle Age","Old"))</f>
        <v>Middle Age</v>
      </c>
      <c r="M3754" s="3" t="str">
        <f>IF(Table2[[#This Row],[Delivery_Time_Days]]&gt;=7,Table2[[#This Row],[Customer_Rating]],"")</f>
        <v/>
      </c>
      <c r="N3754" s="3">
        <f>IF(Table2[[#This Row],[Delivery_Time_Days]]&lt;7,Table2[[#This Row],[Customer_Rating]],"")</f>
        <v>2.4</v>
      </c>
    </row>
    <row r="3755" spans="1:14" x14ac:dyDescent="0.3">
      <c r="A3755">
        <v>3754</v>
      </c>
      <c r="B3755">
        <v>61</v>
      </c>
      <c r="C3755" t="s">
        <v>10</v>
      </c>
      <c r="D3755" t="s">
        <v>20</v>
      </c>
      <c r="E3755" t="s">
        <v>21</v>
      </c>
      <c r="F3755" s="2">
        <v>29.98</v>
      </c>
      <c r="G3755">
        <v>8</v>
      </c>
      <c r="H3755" s="3">
        <v>2.5</v>
      </c>
      <c r="I3755" t="s">
        <v>13</v>
      </c>
      <c r="J3755" s="1">
        <v>48315</v>
      </c>
      <c r="K3755" s="1">
        <f>Table2[[#This Row],[Order_Date]]+Table2[[#This Row],[Delivery_Time_Days]]</f>
        <v>48323</v>
      </c>
      <c r="L3755" t="str">
        <f>IF(Table2[[#This Row],[Customer_Age]]&lt;30,"Young",IF(Table2[[#This Row],[Customer_Age]]&lt;45,"Middle Age","Old"))</f>
        <v>Old</v>
      </c>
      <c r="M3755" s="3">
        <f>IF(Table2[[#This Row],[Delivery_Time_Days]]&gt;=7,Table2[[#This Row],[Customer_Rating]],"")</f>
        <v>2.5</v>
      </c>
      <c r="N3755" s="3" t="str">
        <f>IF(Table2[[#This Row],[Delivery_Time_Days]]&lt;7,Table2[[#This Row],[Customer_Rating]],"")</f>
        <v/>
      </c>
    </row>
    <row r="3756" spans="1:14" x14ac:dyDescent="0.3">
      <c r="A3756">
        <v>3755</v>
      </c>
      <c r="B3756">
        <v>28</v>
      </c>
      <c r="C3756" t="s">
        <v>14</v>
      </c>
      <c r="D3756" t="s">
        <v>22</v>
      </c>
      <c r="E3756" t="s">
        <v>21</v>
      </c>
      <c r="F3756" s="2">
        <v>965.78</v>
      </c>
      <c r="G3756">
        <v>4</v>
      </c>
      <c r="H3756" s="3">
        <v>4</v>
      </c>
      <c r="I3756" t="s">
        <v>17</v>
      </c>
      <c r="J3756" s="1">
        <v>48316</v>
      </c>
      <c r="K3756" s="1">
        <f>Table2[[#This Row],[Order_Date]]+Table2[[#This Row],[Delivery_Time_Days]]</f>
        <v>48320</v>
      </c>
      <c r="L3756" t="str">
        <f>IF(Table2[[#This Row],[Customer_Age]]&lt;30,"Young",IF(Table2[[#This Row],[Customer_Age]]&lt;45,"Middle Age","Old"))</f>
        <v>Young</v>
      </c>
      <c r="M3756" s="3" t="str">
        <f>IF(Table2[[#This Row],[Delivery_Time_Days]]&gt;=7,Table2[[#This Row],[Customer_Rating]],"")</f>
        <v/>
      </c>
      <c r="N3756" s="3">
        <f>IF(Table2[[#This Row],[Delivery_Time_Days]]&lt;7,Table2[[#This Row],[Customer_Rating]],"")</f>
        <v>4</v>
      </c>
    </row>
    <row r="3757" spans="1:14" x14ac:dyDescent="0.3">
      <c r="A3757">
        <v>3756</v>
      </c>
      <c r="B3757">
        <v>69</v>
      </c>
      <c r="C3757" t="s">
        <v>10</v>
      </c>
      <c r="D3757" t="s">
        <v>18</v>
      </c>
      <c r="E3757" t="s">
        <v>12</v>
      </c>
      <c r="F3757" s="2">
        <v>481.18</v>
      </c>
      <c r="G3757">
        <v>4</v>
      </c>
      <c r="H3757" s="3">
        <v>4.3</v>
      </c>
      <c r="I3757" t="s">
        <v>13</v>
      </c>
      <c r="J3757" s="1">
        <v>48317</v>
      </c>
      <c r="K3757" s="1">
        <f>Table2[[#This Row],[Order_Date]]+Table2[[#This Row],[Delivery_Time_Days]]</f>
        <v>48321</v>
      </c>
      <c r="L3757" t="str">
        <f>IF(Table2[[#This Row],[Customer_Age]]&lt;30,"Young",IF(Table2[[#This Row],[Customer_Age]]&lt;45,"Middle Age","Old"))</f>
        <v>Old</v>
      </c>
      <c r="M3757" s="3" t="str">
        <f>IF(Table2[[#This Row],[Delivery_Time_Days]]&gt;=7,Table2[[#This Row],[Customer_Rating]],"")</f>
        <v/>
      </c>
      <c r="N3757" s="3">
        <f>IF(Table2[[#This Row],[Delivery_Time_Days]]&lt;7,Table2[[#This Row],[Customer_Rating]],"")</f>
        <v>4.3</v>
      </c>
    </row>
    <row r="3758" spans="1:14" x14ac:dyDescent="0.3">
      <c r="A3758">
        <v>3757</v>
      </c>
      <c r="B3758">
        <v>56</v>
      </c>
      <c r="C3758" t="s">
        <v>14</v>
      </c>
      <c r="D3758" t="s">
        <v>15</v>
      </c>
      <c r="E3758" t="s">
        <v>24</v>
      </c>
      <c r="F3758" s="2">
        <v>652.05999999999995</v>
      </c>
      <c r="G3758">
        <v>13</v>
      </c>
      <c r="H3758" s="3">
        <v>5</v>
      </c>
      <c r="I3758" t="s">
        <v>17</v>
      </c>
      <c r="J3758" s="1">
        <v>48318</v>
      </c>
      <c r="K3758" s="1">
        <f>Table2[[#This Row],[Order_Date]]+Table2[[#This Row],[Delivery_Time_Days]]</f>
        <v>48331</v>
      </c>
      <c r="L3758" t="str">
        <f>IF(Table2[[#This Row],[Customer_Age]]&lt;30,"Young",IF(Table2[[#This Row],[Customer_Age]]&lt;45,"Middle Age","Old"))</f>
        <v>Old</v>
      </c>
      <c r="M3758" s="3">
        <f>IF(Table2[[#This Row],[Delivery_Time_Days]]&gt;=7,Table2[[#This Row],[Customer_Rating]],"")</f>
        <v>5</v>
      </c>
      <c r="N3758" s="3" t="str">
        <f>IF(Table2[[#This Row],[Delivery_Time_Days]]&lt;7,Table2[[#This Row],[Customer_Rating]],"")</f>
        <v/>
      </c>
    </row>
    <row r="3759" spans="1:14" x14ac:dyDescent="0.3">
      <c r="A3759">
        <v>3758</v>
      </c>
      <c r="B3759">
        <v>57</v>
      </c>
      <c r="C3759" t="s">
        <v>14</v>
      </c>
      <c r="D3759" t="s">
        <v>15</v>
      </c>
      <c r="E3759" t="s">
        <v>21</v>
      </c>
      <c r="F3759" s="2">
        <v>1362.1</v>
      </c>
      <c r="G3759">
        <v>5</v>
      </c>
      <c r="H3759" s="3">
        <v>3.8</v>
      </c>
      <c r="I3759" t="s">
        <v>17</v>
      </c>
      <c r="J3759" s="1">
        <v>48319</v>
      </c>
      <c r="K3759" s="1">
        <f>Table2[[#This Row],[Order_Date]]+Table2[[#This Row],[Delivery_Time_Days]]</f>
        <v>48324</v>
      </c>
      <c r="L3759" t="str">
        <f>IF(Table2[[#This Row],[Customer_Age]]&lt;30,"Young",IF(Table2[[#This Row],[Customer_Age]]&lt;45,"Middle Age","Old"))</f>
        <v>Old</v>
      </c>
      <c r="M3759" s="3" t="str">
        <f>IF(Table2[[#This Row],[Delivery_Time_Days]]&gt;=7,Table2[[#This Row],[Customer_Rating]],"")</f>
        <v/>
      </c>
      <c r="N3759" s="3">
        <f>IF(Table2[[#This Row],[Delivery_Time_Days]]&lt;7,Table2[[#This Row],[Customer_Rating]],"")</f>
        <v>3.8</v>
      </c>
    </row>
    <row r="3760" spans="1:14" x14ac:dyDescent="0.3">
      <c r="A3760">
        <v>3759</v>
      </c>
      <c r="B3760">
        <v>26</v>
      </c>
      <c r="C3760" t="s">
        <v>23</v>
      </c>
      <c r="D3760" t="s">
        <v>22</v>
      </c>
      <c r="E3760" t="s">
        <v>12</v>
      </c>
      <c r="F3760" s="2">
        <v>988.73</v>
      </c>
      <c r="G3760">
        <v>7</v>
      </c>
      <c r="H3760" s="3">
        <v>3.7</v>
      </c>
      <c r="I3760" t="s">
        <v>13</v>
      </c>
      <c r="J3760" s="1">
        <v>48320</v>
      </c>
      <c r="K3760" s="1">
        <f>Table2[[#This Row],[Order_Date]]+Table2[[#This Row],[Delivery_Time_Days]]</f>
        <v>48327</v>
      </c>
      <c r="L3760" t="str">
        <f>IF(Table2[[#This Row],[Customer_Age]]&lt;30,"Young",IF(Table2[[#This Row],[Customer_Age]]&lt;45,"Middle Age","Old"))</f>
        <v>Young</v>
      </c>
      <c r="M3760" s="3">
        <f>IF(Table2[[#This Row],[Delivery_Time_Days]]&gt;=7,Table2[[#This Row],[Customer_Rating]],"")</f>
        <v>3.7</v>
      </c>
      <c r="N3760" s="3" t="str">
        <f>IF(Table2[[#This Row],[Delivery_Time_Days]]&lt;7,Table2[[#This Row],[Customer_Rating]],"")</f>
        <v/>
      </c>
    </row>
    <row r="3761" spans="1:14" x14ac:dyDescent="0.3">
      <c r="A3761">
        <v>3760</v>
      </c>
      <c r="B3761">
        <v>62</v>
      </c>
      <c r="C3761" t="s">
        <v>10</v>
      </c>
      <c r="D3761" t="s">
        <v>25</v>
      </c>
      <c r="E3761" t="s">
        <v>24</v>
      </c>
      <c r="F3761" s="2">
        <v>503.27</v>
      </c>
      <c r="G3761">
        <v>11</v>
      </c>
      <c r="H3761" s="3">
        <v>1.9</v>
      </c>
      <c r="I3761" t="s">
        <v>17</v>
      </c>
      <c r="J3761" s="1">
        <v>48321</v>
      </c>
      <c r="K3761" s="1">
        <f>Table2[[#This Row],[Order_Date]]+Table2[[#This Row],[Delivery_Time_Days]]</f>
        <v>48332</v>
      </c>
      <c r="L3761" t="str">
        <f>IF(Table2[[#This Row],[Customer_Age]]&lt;30,"Young",IF(Table2[[#This Row],[Customer_Age]]&lt;45,"Middle Age","Old"))</f>
        <v>Old</v>
      </c>
      <c r="M3761" s="3">
        <f>IF(Table2[[#This Row],[Delivery_Time_Days]]&gt;=7,Table2[[#This Row],[Customer_Rating]],"")</f>
        <v>1.9</v>
      </c>
      <c r="N3761" s="3" t="str">
        <f>IF(Table2[[#This Row],[Delivery_Time_Days]]&lt;7,Table2[[#This Row],[Customer_Rating]],"")</f>
        <v/>
      </c>
    </row>
    <row r="3762" spans="1:14" x14ac:dyDescent="0.3">
      <c r="A3762">
        <v>3761</v>
      </c>
      <c r="B3762">
        <v>65</v>
      </c>
      <c r="C3762" t="s">
        <v>23</v>
      </c>
      <c r="D3762" t="s">
        <v>18</v>
      </c>
      <c r="E3762" t="s">
        <v>12</v>
      </c>
      <c r="F3762" s="2">
        <v>177.04</v>
      </c>
      <c r="G3762">
        <v>5</v>
      </c>
      <c r="H3762" s="3">
        <v>1.7</v>
      </c>
      <c r="I3762" t="s">
        <v>17</v>
      </c>
      <c r="J3762" s="1">
        <v>48322</v>
      </c>
      <c r="K3762" s="1">
        <f>Table2[[#This Row],[Order_Date]]+Table2[[#This Row],[Delivery_Time_Days]]</f>
        <v>48327</v>
      </c>
      <c r="L3762" t="str">
        <f>IF(Table2[[#This Row],[Customer_Age]]&lt;30,"Young",IF(Table2[[#This Row],[Customer_Age]]&lt;45,"Middle Age","Old"))</f>
        <v>Old</v>
      </c>
      <c r="M3762" s="3" t="str">
        <f>IF(Table2[[#This Row],[Delivery_Time_Days]]&gt;=7,Table2[[#This Row],[Customer_Rating]],"")</f>
        <v/>
      </c>
      <c r="N3762" s="3">
        <f>IF(Table2[[#This Row],[Delivery_Time_Days]]&lt;7,Table2[[#This Row],[Customer_Rating]],"")</f>
        <v>1.7</v>
      </c>
    </row>
    <row r="3763" spans="1:14" x14ac:dyDescent="0.3">
      <c r="A3763">
        <v>3762</v>
      </c>
      <c r="B3763">
        <v>27</v>
      </c>
      <c r="C3763" t="s">
        <v>23</v>
      </c>
      <c r="D3763" t="s">
        <v>11</v>
      </c>
      <c r="E3763" t="s">
        <v>24</v>
      </c>
      <c r="F3763" s="2">
        <v>1104.9100000000001</v>
      </c>
      <c r="G3763">
        <v>8</v>
      </c>
      <c r="H3763" s="3">
        <v>4.0999999999999996</v>
      </c>
      <c r="I3763" t="s">
        <v>17</v>
      </c>
      <c r="J3763" s="1">
        <v>48323</v>
      </c>
      <c r="K3763" s="1">
        <f>Table2[[#This Row],[Order_Date]]+Table2[[#This Row],[Delivery_Time_Days]]</f>
        <v>48331</v>
      </c>
      <c r="L3763" t="str">
        <f>IF(Table2[[#This Row],[Customer_Age]]&lt;30,"Young",IF(Table2[[#This Row],[Customer_Age]]&lt;45,"Middle Age","Old"))</f>
        <v>Young</v>
      </c>
      <c r="M3763" s="3">
        <f>IF(Table2[[#This Row],[Delivery_Time_Days]]&gt;=7,Table2[[#This Row],[Customer_Rating]],"")</f>
        <v>4.0999999999999996</v>
      </c>
      <c r="N3763" s="3" t="str">
        <f>IF(Table2[[#This Row],[Delivery_Time_Days]]&lt;7,Table2[[#This Row],[Customer_Rating]],"")</f>
        <v/>
      </c>
    </row>
    <row r="3764" spans="1:14" x14ac:dyDescent="0.3">
      <c r="A3764">
        <v>3763</v>
      </c>
      <c r="B3764">
        <v>54</v>
      </c>
      <c r="C3764" t="s">
        <v>23</v>
      </c>
      <c r="D3764" t="s">
        <v>15</v>
      </c>
      <c r="E3764" t="s">
        <v>12</v>
      </c>
      <c r="F3764" s="2">
        <v>341.96</v>
      </c>
      <c r="G3764">
        <v>8</v>
      </c>
      <c r="H3764" s="3">
        <v>1.2</v>
      </c>
      <c r="I3764" t="s">
        <v>13</v>
      </c>
      <c r="J3764" s="1">
        <v>48324</v>
      </c>
      <c r="K3764" s="1">
        <f>Table2[[#This Row],[Order_Date]]+Table2[[#This Row],[Delivery_Time_Days]]</f>
        <v>48332</v>
      </c>
      <c r="L3764" t="str">
        <f>IF(Table2[[#This Row],[Customer_Age]]&lt;30,"Young",IF(Table2[[#This Row],[Customer_Age]]&lt;45,"Middle Age","Old"))</f>
        <v>Old</v>
      </c>
      <c r="M3764" s="3">
        <f>IF(Table2[[#This Row],[Delivery_Time_Days]]&gt;=7,Table2[[#This Row],[Customer_Rating]],"")</f>
        <v>1.2</v>
      </c>
      <c r="N3764" s="3" t="str">
        <f>IF(Table2[[#This Row],[Delivery_Time_Days]]&lt;7,Table2[[#This Row],[Customer_Rating]],"")</f>
        <v/>
      </c>
    </row>
    <row r="3765" spans="1:14" x14ac:dyDescent="0.3">
      <c r="A3765">
        <v>3764</v>
      </c>
      <c r="B3765">
        <v>20</v>
      </c>
      <c r="C3765" t="s">
        <v>23</v>
      </c>
      <c r="D3765" t="s">
        <v>20</v>
      </c>
      <c r="E3765" t="s">
        <v>12</v>
      </c>
      <c r="F3765" s="2">
        <v>877.31</v>
      </c>
      <c r="G3765">
        <v>9</v>
      </c>
      <c r="H3765" s="3">
        <v>3.7</v>
      </c>
      <c r="I3765" t="s">
        <v>13</v>
      </c>
      <c r="J3765" s="1">
        <v>48325</v>
      </c>
      <c r="K3765" s="1">
        <f>Table2[[#This Row],[Order_Date]]+Table2[[#This Row],[Delivery_Time_Days]]</f>
        <v>48334</v>
      </c>
      <c r="L3765" t="str">
        <f>IF(Table2[[#This Row],[Customer_Age]]&lt;30,"Young",IF(Table2[[#This Row],[Customer_Age]]&lt;45,"Middle Age","Old"))</f>
        <v>Young</v>
      </c>
      <c r="M3765" s="3">
        <f>IF(Table2[[#This Row],[Delivery_Time_Days]]&gt;=7,Table2[[#This Row],[Customer_Rating]],"")</f>
        <v>3.7</v>
      </c>
      <c r="N3765" s="3" t="str">
        <f>IF(Table2[[#This Row],[Delivery_Time_Days]]&lt;7,Table2[[#This Row],[Customer_Rating]],"")</f>
        <v/>
      </c>
    </row>
    <row r="3766" spans="1:14" x14ac:dyDescent="0.3">
      <c r="A3766">
        <v>3765</v>
      </c>
      <c r="B3766">
        <v>63</v>
      </c>
      <c r="C3766" t="s">
        <v>14</v>
      </c>
      <c r="D3766" t="s">
        <v>18</v>
      </c>
      <c r="E3766" t="s">
        <v>21</v>
      </c>
      <c r="F3766" s="2">
        <v>1447.77</v>
      </c>
      <c r="G3766">
        <v>14</v>
      </c>
      <c r="H3766" s="3">
        <v>2.9</v>
      </c>
      <c r="I3766" t="s">
        <v>17</v>
      </c>
      <c r="J3766" s="1">
        <v>48326</v>
      </c>
      <c r="K3766" s="1">
        <f>Table2[[#This Row],[Order_Date]]+Table2[[#This Row],[Delivery_Time_Days]]</f>
        <v>48340</v>
      </c>
      <c r="L3766" t="str">
        <f>IF(Table2[[#This Row],[Customer_Age]]&lt;30,"Young",IF(Table2[[#This Row],[Customer_Age]]&lt;45,"Middle Age","Old"))</f>
        <v>Old</v>
      </c>
      <c r="M3766" s="3">
        <f>IF(Table2[[#This Row],[Delivery_Time_Days]]&gt;=7,Table2[[#This Row],[Customer_Rating]],"")</f>
        <v>2.9</v>
      </c>
      <c r="N3766" s="3" t="str">
        <f>IF(Table2[[#This Row],[Delivery_Time_Days]]&lt;7,Table2[[#This Row],[Customer_Rating]],"")</f>
        <v/>
      </c>
    </row>
    <row r="3767" spans="1:14" x14ac:dyDescent="0.3">
      <c r="A3767">
        <v>3766</v>
      </c>
      <c r="B3767">
        <v>55</v>
      </c>
      <c r="C3767" t="s">
        <v>14</v>
      </c>
      <c r="D3767" t="s">
        <v>20</v>
      </c>
      <c r="E3767" t="s">
        <v>12</v>
      </c>
      <c r="F3767" s="2">
        <v>1084.3499999999999</v>
      </c>
      <c r="G3767">
        <v>13</v>
      </c>
      <c r="H3767" s="3">
        <v>1.6</v>
      </c>
      <c r="I3767" t="s">
        <v>13</v>
      </c>
      <c r="J3767" s="1">
        <v>48327</v>
      </c>
      <c r="K3767" s="1">
        <f>Table2[[#This Row],[Order_Date]]+Table2[[#This Row],[Delivery_Time_Days]]</f>
        <v>48340</v>
      </c>
      <c r="L3767" t="str">
        <f>IF(Table2[[#This Row],[Customer_Age]]&lt;30,"Young",IF(Table2[[#This Row],[Customer_Age]]&lt;45,"Middle Age","Old"))</f>
        <v>Old</v>
      </c>
      <c r="M3767" s="3">
        <f>IF(Table2[[#This Row],[Delivery_Time_Days]]&gt;=7,Table2[[#This Row],[Customer_Rating]],"")</f>
        <v>1.6</v>
      </c>
      <c r="N3767" s="3" t="str">
        <f>IF(Table2[[#This Row],[Delivery_Time_Days]]&lt;7,Table2[[#This Row],[Customer_Rating]],"")</f>
        <v/>
      </c>
    </row>
    <row r="3768" spans="1:14" x14ac:dyDescent="0.3">
      <c r="A3768">
        <v>3767</v>
      </c>
      <c r="B3768">
        <v>61</v>
      </c>
      <c r="C3768" t="s">
        <v>10</v>
      </c>
      <c r="D3768" t="s">
        <v>18</v>
      </c>
      <c r="E3768" t="s">
        <v>24</v>
      </c>
      <c r="F3768" s="2">
        <v>250.74</v>
      </c>
      <c r="G3768">
        <v>12</v>
      </c>
      <c r="H3768" s="3">
        <v>2.7</v>
      </c>
      <c r="I3768" t="s">
        <v>17</v>
      </c>
      <c r="J3768" s="1">
        <v>48328</v>
      </c>
      <c r="K3768" s="1">
        <f>Table2[[#This Row],[Order_Date]]+Table2[[#This Row],[Delivery_Time_Days]]</f>
        <v>48340</v>
      </c>
      <c r="L3768" t="str">
        <f>IF(Table2[[#This Row],[Customer_Age]]&lt;30,"Young",IF(Table2[[#This Row],[Customer_Age]]&lt;45,"Middle Age","Old"))</f>
        <v>Old</v>
      </c>
      <c r="M3768" s="3">
        <f>IF(Table2[[#This Row],[Delivery_Time_Days]]&gt;=7,Table2[[#This Row],[Customer_Rating]],"")</f>
        <v>2.7</v>
      </c>
      <c r="N3768" s="3" t="str">
        <f>IF(Table2[[#This Row],[Delivery_Time_Days]]&lt;7,Table2[[#This Row],[Customer_Rating]],"")</f>
        <v/>
      </c>
    </row>
    <row r="3769" spans="1:14" x14ac:dyDescent="0.3">
      <c r="A3769">
        <v>3768</v>
      </c>
      <c r="B3769">
        <v>56</v>
      </c>
      <c r="C3769" t="s">
        <v>23</v>
      </c>
      <c r="D3769" t="s">
        <v>25</v>
      </c>
      <c r="E3769" t="s">
        <v>12</v>
      </c>
      <c r="F3769" s="2">
        <v>970.88</v>
      </c>
      <c r="G3769">
        <v>4</v>
      </c>
      <c r="H3769" s="3">
        <v>2.2999999999999998</v>
      </c>
      <c r="I3769" t="s">
        <v>13</v>
      </c>
      <c r="J3769" s="1">
        <v>48329</v>
      </c>
      <c r="K3769" s="1">
        <f>Table2[[#This Row],[Order_Date]]+Table2[[#This Row],[Delivery_Time_Days]]</f>
        <v>48333</v>
      </c>
      <c r="L3769" t="str">
        <f>IF(Table2[[#This Row],[Customer_Age]]&lt;30,"Young",IF(Table2[[#This Row],[Customer_Age]]&lt;45,"Middle Age","Old"))</f>
        <v>Old</v>
      </c>
      <c r="M3769" s="3" t="str">
        <f>IF(Table2[[#This Row],[Delivery_Time_Days]]&gt;=7,Table2[[#This Row],[Customer_Rating]],"")</f>
        <v/>
      </c>
      <c r="N3769" s="3">
        <f>IF(Table2[[#This Row],[Delivery_Time_Days]]&lt;7,Table2[[#This Row],[Customer_Rating]],"")</f>
        <v>2.2999999999999998</v>
      </c>
    </row>
    <row r="3770" spans="1:14" x14ac:dyDescent="0.3">
      <c r="A3770">
        <v>3769</v>
      </c>
      <c r="B3770">
        <v>43</v>
      </c>
      <c r="C3770" t="s">
        <v>10</v>
      </c>
      <c r="D3770" t="s">
        <v>15</v>
      </c>
      <c r="E3770" t="s">
        <v>19</v>
      </c>
      <c r="F3770" s="2">
        <v>1340.63</v>
      </c>
      <c r="G3770">
        <v>7</v>
      </c>
      <c r="H3770" s="3">
        <v>4.7</v>
      </c>
      <c r="I3770" t="s">
        <v>13</v>
      </c>
      <c r="J3770" s="1">
        <v>48330</v>
      </c>
      <c r="K3770" s="1">
        <f>Table2[[#This Row],[Order_Date]]+Table2[[#This Row],[Delivery_Time_Days]]</f>
        <v>48337</v>
      </c>
      <c r="L3770" t="str">
        <f>IF(Table2[[#This Row],[Customer_Age]]&lt;30,"Young",IF(Table2[[#This Row],[Customer_Age]]&lt;45,"Middle Age","Old"))</f>
        <v>Middle Age</v>
      </c>
      <c r="M3770" s="3">
        <f>IF(Table2[[#This Row],[Delivery_Time_Days]]&gt;=7,Table2[[#This Row],[Customer_Rating]],"")</f>
        <v>4.7</v>
      </c>
      <c r="N3770" s="3" t="str">
        <f>IF(Table2[[#This Row],[Delivery_Time_Days]]&lt;7,Table2[[#This Row],[Customer_Rating]],"")</f>
        <v/>
      </c>
    </row>
    <row r="3771" spans="1:14" x14ac:dyDescent="0.3">
      <c r="A3771">
        <v>3770</v>
      </c>
      <c r="B3771">
        <v>34</v>
      </c>
      <c r="C3771" t="s">
        <v>14</v>
      </c>
      <c r="D3771" t="s">
        <v>18</v>
      </c>
      <c r="E3771" t="s">
        <v>12</v>
      </c>
      <c r="F3771" s="2">
        <v>785.22</v>
      </c>
      <c r="G3771">
        <v>8</v>
      </c>
      <c r="H3771" s="3">
        <v>3</v>
      </c>
      <c r="I3771" t="s">
        <v>13</v>
      </c>
      <c r="J3771" s="1">
        <v>48331</v>
      </c>
      <c r="K3771" s="1">
        <f>Table2[[#This Row],[Order_Date]]+Table2[[#This Row],[Delivery_Time_Days]]</f>
        <v>48339</v>
      </c>
      <c r="L3771" t="str">
        <f>IF(Table2[[#This Row],[Customer_Age]]&lt;30,"Young",IF(Table2[[#This Row],[Customer_Age]]&lt;45,"Middle Age","Old"))</f>
        <v>Middle Age</v>
      </c>
      <c r="M3771" s="3">
        <f>IF(Table2[[#This Row],[Delivery_Time_Days]]&gt;=7,Table2[[#This Row],[Customer_Rating]],"")</f>
        <v>3</v>
      </c>
      <c r="N3771" s="3" t="str">
        <f>IF(Table2[[#This Row],[Delivery_Time_Days]]&lt;7,Table2[[#This Row],[Customer_Rating]],"")</f>
        <v/>
      </c>
    </row>
    <row r="3772" spans="1:14" x14ac:dyDescent="0.3">
      <c r="A3772">
        <v>3771</v>
      </c>
      <c r="B3772">
        <v>31</v>
      </c>
      <c r="C3772" t="s">
        <v>23</v>
      </c>
      <c r="D3772" t="s">
        <v>18</v>
      </c>
      <c r="E3772" t="s">
        <v>21</v>
      </c>
      <c r="F3772" s="2">
        <v>1263.67</v>
      </c>
      <c r="G3772">
        <v>9</v>
      </c>
      <c r="H3772" s="3">
        <v>3.2</v>
      </c>
      <c r="I3772" t="s">
        <v>13</v>
      </c>
      <c r="J3772" s="1">
        <v>48332</v>
      </c>
      <c r="K3772" s="1">
        <f>Table2[[#This Row],[Order_Date]]+Table2[[#This Row],[Delivery_Time_Days]]</f>
        <v>48341</v>
      </c>
      <c r="L3772" t="str">
        <f>IF(Table2[[#This Row],[Customer_Age]]&lt;30,"Young",IF(Table2[[#This Row],[Customer_Age]]&lt;45,"Middle Age","Old"))</f>
        <v>Middle Age</v>
      </c>
      <c r="M3772" s="3">
        <f>IF(Table2[[#This Row],[Delivery_Time_Days]]&gt;=7,Table2[[#This Row],[Customer_Rating]],"")</f>
        <v>3.2</v>
      </c>
      <c r="N3772" s="3" t="str">
        <f>IF(Table2[[#This Row],[Delivery_Time_Days]]&lt;7,Table2[[#This Row],[Customer_Rating]],"")</f>
        <v/>
      </c>
    </row>
    <row r="3773" spans="1:14" x14ac:dyDescent="0.3">
      <c r="A3773">
        <v>3772</v>
      </c>
      <c r="B3773">
        <v>19</v>
      </c>
      <c r="C3773" t="s">
        <v>14</v>
      </c>
      <c r="D3773" t="s">
        <v>18</v>
      </c>
      <c r="E3773" t="s">
        <v>24</v>
      </c>
      <c r="F3773" s="2">
        <v>587.91</v>
      </c>
      <c r="G3773">
        <v>3</v>
      </c>
      <c r="H3773" s="3">
        <v>2.7</v>
      </c>
      <c r="I3773" t="s">
        <v>13</v>
      </c>
      <c r="J3773" s="1">
        <v>48333</v>
      </c>
      <c r="K3773" s="1">
        <f>Table2[[#This Row],[Order_Date]]+Table2[[#This Row],[Delivery_Time_Days]]</f>
        <v>48336</v>
      </c>
      <c r="L3773" t="str">
        <f>IF(Table2[[#This Row],[Customer_Age]]&lt;30,"Young",IF(Table2[[#This Row],[Customer_Age]]&lt;45,"Middle Age","Old"))</f>
        <v>Young</v>
      </c>
      <c r="M3773" s="3" t="str">
        <f>IF(Table2[[#This Row],[Delivery_Time_Days]]&gt;=7,Table2[[#This Row],[Customer_Rating]],"")</f>
        <v/>
      </c>
      <c r="N3773" s="3">
        <f>IF(Table2[[#This Row],[Delivery_Time_Days]]&lt;7,Table2[[#This Row],[Customer_Rating]],"")</f>
        <v>2.7</v>
      </c>
    </row>
    <row r="3774" spans="1:14" x14ac:dyDescent="0.3">
      <c r="A3774">
        <v>3773</v>
      </c>
      <c r="B3774">
        <v>20</v>
      </c>
      <c r="C3774" t="s">
        <v>23</v>
      </c>
      <c r="D3774" t="s">
        <v>25</v>
      </c>
      <c r="E3774" t="s">
        <v>21</v>
      </c>
      <c r="F3774" s="2">
        <v>1243.6199999999999</v>
      </c>
      <c r="G3774">
        <v>9</v>
      </c>
      <c r="H3774" s="3">
        <v>4.2</v>
      </c>
      <c r="I3774" t="s">
        <v>17</v>
      </c>
      <c r="J3774" s="1">
        <v>48334</v>
      </c>
      <c r="K3774" s="1">
        <f>Table2[[#This Row],[Order_Date]]+Table2[[#This Row],[Delivery_Time_Days]]</f>
        <v>48343</v>
      </c>
      <c r="L3774" t="str">
        <f>IF(Table2[[#This Row],[Customer_Age]]&lt;30,"Young",IF(Table2[[#This Row],[Customer_Age]]&lt;45,"Middle Age","Old"))</f>
        <v>Young</v>
      </c>
      <c r="M3774" s="3">
        <f>IF(Table2[[#This Row],[Delivery_Time_Days]]&gt;=7,Table2[[#This Row],[Customer_Rating]],"")</f>
        <v>4.2</v>
      </c>
      <c r="N3774" s="3" t="str">
        <f>IF(Table2[[#This Row],[Delivery_Time_Days]]&lt;7,Table2[[#This Row],[Customer_Rating]],"")</f>
        <v/>
      </c>
    </row>
    <row r="3775" spans="1:14" x14ac:dyDescent="0.3">
      <c r="A3775">
        <v>3774</v>
      </c>
      <c r="B3775">
        <v>45</v>
      </c>
      <c r="C3775" t="s">
        <v>14</v>
      </c>
      <c r="D3775" t="s">
        <v>20</v>
      </c>
      <c r="E3775" t="s">
        <v>24</v>
      </c>
      <c r="F3775" s="2">
        <v>312.55</v>
      </c>
      <c r="G3775">
        <v>2</v>
      </c>
      <c r="H3775" s="3">
        <v>2.5</v>
      </c>
      <c r="I3775" t="s">
        <v>13</v>
      </c>
      <c r="J3775" s="1">
        <v>48335</v>
      </c>
      <c r="K3775" s="1">
        <f>Table2[[#This Row],[Order_Date]]+Table2[[#This Row],[Delivery_Time_Days]]</f>
        <v>48337</v>
      </c>
      <c r="L3775" t="str">
        <f>IF(Table2[[#This Row],[Customer_Age]]&lt;30,"Young",IF(Table2[[#This Row],[Customer_Age]]&lt;45,"Middle Age","Old"))</f>
        <v>Old</v>
      </c>
      <c r="M3775" s="3" t="str">
        <f>IF(Table2[[#This Row],[Delivery_Time_Days]]&gt;=7,Table2[[#This Row],[Customer_Rating]],"")</f>
        <v/>
      </c>
      <c r="N3775" s="3">
        <f>IF(Table2[[#This Row],[Delivery_Time_Days]]&lt;7,Table2[[#This Row],[Customer_Rating]],"")</f>
        <v>2.5</v>
      </c>
    </row>
    <row r="3776" spans="1:14" x14ac:dyDescent="0.3">
      <c r="A3776">
        <v>3775</v>
      </c>
      <c r="B3776">
        <v>59</v>
      </c>
      <c r="C3776" t="s">
        <v>23</v>
      </c>
      <c r="D3776" t="s">
        <v>22</v>
      </c>
      <c r="E3776" t="s">
        <v>24</v>
      </c>
      <c r="F3776" s="2">
        <v>30.2</v>
      </c>
      <c r="G3776">
        <v>7</v>
      </c>
      <c r="H3776" s="3">
        <v>1.7</v>
      </c>
      <c r="I3776" t="s">
        <v>13</v>
      </c>
      <c r="J3776" s="1">
        <v>48336</v>
      </c>
      <c r="K3776" s="1">
        <f>Table2[[#This Row],[Order_Date]]+Table2[[#This Row],[Delivery_Time_Days]]</f>
        <v>48343</v>
      </c>
      <c r="L3776" t="str">
        <f>IF(Table2[[#This Row],[Customer_Age]]&lt;30,"Young",IF(Table2[[#This Row],[Customer_Age]]&lt;45,"Middle Age","Old"))</f>
        <v>Old</v>
      </c>
      <c r="M3776" s="3">
        <f>IF(Table2[[#This Row],[Delivery_Time_Days]]&gt;=7,Table2[[#This Row],[Customer_Rating]],"")</f>
        <v>1.7</v>
      </c>
      <c r="N3776" s="3" t="str">
        <f>IF(Table2[[#This Row],[Delivery_Time_Days]]&lt;7,Table2[[#This Row],[Customer_Rating]],"")</f>
        <v/>
      </c>
    </row>
    <row r="3777" spans="1:14" x14ac:dyDescent="0.3">
      <c r="A3777">
        <v>3776</v>
      </c>
      <c r="B3777">
        <v>64</v>
      </c>
      <c r="C3777" t="s">
        <v>23</v>
      </c>
      <c r="D3777" t="s">
        <v>15</v>
      </c>
      <c r="E3777" t="s">
        <v>24</v>
      </c>
      <c r="F3777" s="2">
        <v>1424.55</v>
      </c>
      <c r="G3777">
        <v>4</v>
      </c>
      <c r="H3777" s="3">
        <v>2.8</v>
      </c>
      <c r="I3777" t="s">
        <v>17</v>
      </c>
      <c r="J3777" s="1">
        <v>48337</v>
      </c>
      <c r="K3777" s="1">
        <f>Table2[[#This Row],[Order_Date]]+Table2[[#This Row],[Delivery_Time_Days]]</f>
        <v>48341</v>
      </c>
      <c r="L3777" t="str">
        <f>IF(Table2[[#This Row],[Customer_Age]]&lt;30,"Young",IF(Table2[[#This Row],[Customer_Age]]&lt;45,"Middle Age","Old"))</f>
        <v>Old</v>
      </c>
      <c r="M3777" s="3" t="str">
        <f>IF(Table2[[#This Row],[Delivery_Time_Days]]&gt;=7,Table2[[#This Row],[Customer_Rating]],"")</f>
        <v/>
      </c>
      <c r="N3777" s="3">
        <f>IF(Table2[[#This Row],[Delivery_Time_Days]]&lt;7,Table2[[#This Row],[Customer_Rating]],"")</f>
        <v>2.8</v>
      </c>
    </row>
    <row r="3778" spans="1:14" x14ac:dyDescent="0.3">
      <c r="A3778">
        <v>3777</v>
      </c>
      <c r="B3778">
        <v>58</v>
      </c>
      <c r="C3778" t="s">
        <v>23</v>
      </c>
      <c r="D3778" t="s">
        <v>25</v>
      </c>
      <c r="E3778" t="s">
        <v>12</v>
      </c>
      <c r="F3778" s="2">
        <v>255.96</v>
      </c>
      <c r="G3778">
        <v>7</v>
      </c>
      <c r="H3778" s="3">
        <v>2.2999999999999998</v>
      </c>
      <c r="I3778" t="s">
        <v>13</v>
      </c>
      <c r="J3778" s="1">
        <v>48338</v>
      </c>
      <c r="K3778" s="1">
        <f>Table2[[#This Row],[Order_Date]]+Table2[[#This Row],[Delivery_Time_Days]]</f>
        <v>48345</v>
      </c>
      <c r="L3778" t="str">
        <f>IF(Table2[[#This Row],[Customer_Age]]&lt;30,"Young",IF(Table2[[#This Row],[Customer_Age]]&lt;45,"Middle Age","Old"))</f>
        <v>Old</v>
      </c>
      <c r="M3778" s="3">
        <f>IF(Table2[[#This Row],[Delivery_Time_Days]]&gt;=7,Table2[[#This Row],[Customer_Rating]],"")</f>
        <v>2.2999999999999998</v>
      </c>
      <c r="N3778" s="3" t="str">
        <f>IF(Table2[[#This Row],[Delivery_Time_Days]]&lt;7,Table2[[#This Row],[Customer_Rating]],"")</f>
        <v/>
      </c>
    </row>
    <row r="3779" spans="1:14" x14ac:dyDescent="0.3">
      <c r="A3779">
        <v>3778</v>
      </c>
      <c r="B3779">
        <v>26</v>
      </c>
      <c r="C3779" t="s">
        <v>14</v>
      </c>
      <c r="D3779" t="s">
        <v>20</v>
      </c>
      <c r="E3779" t="s">
        <v>12</v>
      </c>
      <c r="F3779" s="2">
        <v>602.14</v>
      </c>
      <c r="G3779">
        <v>1</v>
      </c>
      <c r="H3779" s="3">
        <v>2.5</v>
      </c>
      <c r="I3779" t="s">
        <v>13</v>
      </c>
      <c r="J3779" s="1">
        <v>48339</v>
      </c>
      <c r="K3779" s="1">
        <f>Table2[[#This Row],[Order_Date]]+Table2[[#This Row],[Delivery_Time_Days]]</f>
        <v>48340</v>
      </c>
      <c r="L3779" t="str">
        <f>IF(Table2[[#This Row],[Customer_Age]]&lt;30,"Young",IF(Table2[[#This Row],[Customer_Age]]&lt;45,"Middle Age","Old"))</f>
        <v>Young</v>
      </c>
      <c r="M3779" s="3" t="str">
        <f>IF(Table2[[#This Row],[Delivery_Time_Days]]&gt;=7,Table2[[#This Row],[Customer_Rating]],"")</f>
        <v/>
      </c>
      <c r="N3779" s="3">
        <f>IF(Table2[[#This Row],[Delivery_Time_Days]]&lt;7,Table2[[#This Row],[Customer_Rating]],"")</f>
        <v>2.5</v>
      </c>
    </row>
    <row r="3780" spans="1:14" x14ac:dyDescent="0.3">
      <c r="A3780">
        <v>3779</v>
      </c>
      <c r="B3780">
        <v>51</v>
      </c>
      <c r="C3780" t="s">
        <v>23</v>
      </c>
      <c r="D3780" t="s">
        <v>11</v>
      </c>
      <c r="E3780" t="s">
        <v>19</v>
      </c>
      <c r="F3780" s="2">
        <v>1399.75</v>
      </c>
      <c r="G3780">
        <v>8</v>
      </c>
      <c r="H3780" s="3">
        <v>3.6</v>
      </c>
      <c r="I3780" t="s">
        <v>13</v>
      </c>
      <c r="J3780" s="1">
        <v>48340</v>
      </c>
      <c r="K3780" s="1">
        <f>Table2[[#This Row],[Order_Date]]+Table2[[#This Row],[Delivery_Time_Days]]</f>
        <v>48348</v>
      </c>
      <c r="L3780" t="str">
        <f>IF(Table2[[#This Row],[Customer_Age]]&lt;30,"Young",IF(Table2[[#This Row],[Customer_Age]]&lt;45,"Middle Age","Old"))</f>
        <v>Old</v>
      </c>
      <c r="M3780" s="3">
        <f>IF(Table2[[#This Row],[Delivery_Time_Days]]&gt;=7,Table2[[#This Row],[Customer_Rating]],"")</f>
        <v>3.6</v>
      </c>
      <c r="N3780" s="3" t="str">
        <f>IF(Table2[[#This Row],[Delivery_Time_Days]]&lt;7,Table2[[#This Row],[Customer_Rating]],"")</f>
        <v/>
      </c>
    </row>
    <row r="3781" spans="1:14" x14ac:dyDescent="0.3">
      <c r="A3781">
        <v>3780</v>
      </c>
      <c r="B3781">
        <v>24</v>
      </c>
      <c r="C3781" t="s">
        <v>23</v>
      </c>
      <c r="D3781" t="s">
        <v>20</v>
      </c>
      <c r="E3781" t="s">
        <v>24</v>
      </c>
      <c r="F3781" s="2">
        <v>1027.8900000000001</v>
      </c>
      <c r="G3781">
        <v>1</v>
      </c>
      <c r="H3781" s="3">
        <v>4</v>
      </c>
      <c r="I3781" t="s">
        <v>17</v>
      </c>
      <c r="J3781" s="1">
        <v>48341</v>
      </c>
      <c r="K3781" s="1">
        <f>Table2[[#This Row],[Order_Date]]+Table2[[#This Row],[Delivery_Time_Days]]</f>
        <v>48342</v>
      </c>
      <c r="L3781" t="str">
        <f>IF(Table2[[#This Row],[Customer_Age]]&lt;30,"Young",IF(Table2[[#This Row],[Customer_Age]]&lt;45,"Middle Age","Old"))</f>
        <v>Young</v>
      </c>
      <c r="M3781" s="3" t="str">
        <f>IF(Table2[[#This Row],[Delivery_Time_Days]]&gt;=7,Table2[[#This Row],[Customer_Rating]],"")</f>
        <v/>
      </c>
      <c r="N3781" s="3">
        <f>IF(Table2[[#This Row],[Delivery_Time_Days]]&lt;7,Table2[[#This Row],[Customer_Rating]],"")</f>
        <v>4</v>
      </c>
    </row>
    <row r="3782" spans="1:14" x14ac:dyDescent="0.3">
      <c r="A3782">
        <v>3781</v>
      </c>
      <c r="B3782">
        <v>27</v>
      </c>
      <c r="C3782" t="s">
        <v>14</v>
      </c>
      <c r="D3782" t="s">
        <v>11</v>
      </c>
      <c r="E3782" t="s">
        <v>21</v>
      </c>
      <c r="F3782" s="2">
        <v>260.83999999999997</v>
      </c>
      <c r="G3782">
        <v>12</v>
      </c>
      <c r="H3782" s="3">
        <v>1.6</v>
      </c>
      <c r="I3782" t="s">
        <v>17</v>
      </c>
      <c r="J3782" s="1">
        <v>48342</v>
      </c>
      <c r="K3782" s="1">
        <f>Table2[[#This Row],[Order_Date]]+Table2[[#This Row],[Delivery_Time_Days]]</f>
        <v>48354</v>
      </c>
      <c r="L3782" t="str">
        <f>IF(Table2[[#This Row],[Customer_Age]]&lt;30,"Young",IF(Table2[[#This Row],[Customer_Age]]&lt;45,"Middle Age","Old"))</f>
        <v>Young</v>
      </c>
      <c r="M3782" s="3">
        <f>IF(Table2[[#This Row],[Delivery_Time_Days]]&gt;=7,Table2[[#This Row],[Customer_Rating]],"")</f>
        <v>1.6</v>
      </c>
      <c r="N3782" s="3" t="str">
        <f>IF(Table2[[#This Row],[Delivery_Time_Days]]&lt;7,Table2[[#This Row],[Customer_Rating]],"")</f>
        <v/>
      </c>
    </row>
    <row r="3783" spans="1:14" x14ac:dyDescent="0.3">
      <c r="A3783">
        <v>3782</v>
      </c>
      <c r="B3783">
        <v>21</v>
      </c>
      <c r="C3783" t="s">
        <v>10</v>
      </c>
      <c r="D3783" t="s">
        <v>15</v>
      </c>
      <c r="E3783" t="s">
        <v>21</v>
      </c>
      <c r="F3783" s="2">
        <v>955.99</v>
      </c>
      <c r="G3783">
        <v>9</v>
      </c>
      <c r="H3783" s="3">
        <v>3.5</v>
      </c>
      <c r="I3783" t="s">
        <v>13</v>
      </c>
      <c r="J3783" s="1">
        <v>48343</v>
      </c>
      <c r="K3783" s="1">
        <f>Table2[[#This Row],[Order_Date]]+Table2[[#This Row],[Delivery_Time_Days]]</f>
        <v>48352</v>
      </c>
      <c r="L3783" t="str">
        <f>IF(Table2[[#This Row],[Customer_Age]]&lt;30,"Young",IF(Table2[[#This Row],[Customer_Age]]&lt;45,"Middle Age","Old"))</f>
        <v>Young</v>
      </c>
      <c r="M3783" s="3">
        <f>IF(Table2[[#This Row],[Delivery_Time_Days]]&gt;=7,Table2[[#This Row],[Customer_Rating]],"")</f>
        <v>3.5</v>
      </c>
      <c r="N3783" s="3" t="str">
        <f>IF(Table2[[#This Row],[Delivery_Time_Days]]&lt;7,Table2[[#This Row],[Customer_Rating]],"")</f>
        <v/>
      </c>
    </row>
    <row r="3784" spans="1:14" x14ac:dyDescent="0.3">
      <c r="A3784">
        <v>3783</v>
      </c>
      <c r="B3784">
        <v>29</v>
      </c>
      <c r="C3784" t="s">
        <v>14</v>
      </c>
      <c r="D3784" t="s">
        <v>11</v>
      </c>
      <c r="E3784" t="s">
        <v>21</v>
      </c>
      <c r="F3784" s="2">
        <v>151.72999999999999</v>
      </c>
      <c r="G3784">
        <v>11</v>
      </c>
      <c r="H3784" s="3">
        <v>3.3</v>
      </c>
      <c r="I3784" t="s">
        <v>17</v>
      </c>
      <c r="J3784" s="1">
        <v>48344</v>
      </c>
      <c r="K3784" s="1">
        <f>Table2[[#This Row],[Order_Date]]+Table2[[#This Row],[Delivery_Time_Days]]</f>
        <v>48355</v>
      </c>
      <c r="L3784" t="str">
        <f>IF(Table2[[#This Row],[Customer_Age]]&lt;30,"Young",IF(Table2[[#This Row],[Customer_Age]]&lt;45,"Middle Age","Old"))</f>
        <v>Young</v>
      </c>
      <c r="M3784" s="3">
        <f>IF(Table2[[#This Row],[Delivery_Time_Days]]&gt;=7,Table2[[#This Row],[Customer_Rating]],"")</f>
        <v>3.3</v>
      </c>
      <c r="N3784" s="3" t="str">
        <f>IF(Table2[[#This Row],[Delivery_Time_Days]]&lt;7,Table2[[#This Row],[Customer_Rating]],"")</f>
        <v/>
      </c>
    </row>
    <row r="3785" spans="1:14" x14ac:dyDescent="0.3">
      <c r="A3785">
        <v>3784</v>
      </c>
      <c r="B3785">
        <v>47</v>
      </c>
      <c r="C3785" t="s">
        <v>10</v>
      </c>
      <c r="D3785" t="s">
        <v>20</v>
      </c>
      <c r="E3785" t="s">
        <v>12</v>
      </c>
      <c r="F3785" s="2">
        <v>54.21</v>
      </c>
      <c r="G3785">
        <v>6</v>
      </c>
      <c r="H3785" s="3">
        <v>3.6</v>
      </c>
      <c r="I3785" t="s">
        <v>17</v>
      </c>
      <c r="J3785" s="1">
        <v>48345</v>
      </c>
      <c r="K3785" s="1">
        <f>Table2[[#This Row],[Order_Date]]+Table2[[#This Row],[Delivery_Time_Days]]</f>
        <v>48351</v>
      </c>
      <c r="L3785" t="str">
        <f>IF(Table2[[#This Row],[Customer_Age]]&lt;30,"Young",IF(Table2[[#This Row],[Customer_Age]]&lt;45,"Middle Age","Old"))</f>
        <v>Old</v>
      </c>
      <c r="M3785" s="3" t="str">
        <f>IF(Table2[[#This Row],[Delivery_Time_Days]]&gt;=7,Table2[[#This Row],[Customer_Rating]],"")</f>
        <v/>
      </c>
      <c r="N3785" s="3">
        <f>IF(Table2[[#This Row],[Delivery_Time_Days]]&lt;7,Table2[[#This Row],[Customer_Rating]],"")</f>
        <v>3.6</v>
      </c>
    </row>
    <row r="3786" spans="1:14" x14ac:dyDescent="0.3">
      <c r="A3786">
        <v>3785</v>
      </c>
      <c r="B3786">
        <v>52</v>
      </c>
      <c r="C3786" t="s">
        <v>10</v>
      </c>
      <c r="D3786" t="s">
        <v>18</v>
      </c>
      <c r="E3786" t="s">
        <v>12</v>
      </c>
      <c r="F3786" s="2">
        <v>1312</v>
      </c>
      <c r="G3786">
        <v>12</v>
      </c>
      <c r="H3786" s="3">
        <v>2.7</v>
      </c>
      <c r="I3786" t="s">
        <v>13</v>
      </c>
      <c r="J3786" s="1">
        <v>48346</v>
      </c>
      <c r="K3786" s="1">
        <f>Table2[[#This Row],[Order_Date]]+Table2[[#This Row],[Delivery_Time_Days]]</f>
        <v>48358</v>
      </c>
      <c r="L3786" t="str">
        <f>IF(Table2[[#This Row],[Customer_Age]]&lt;30,"Young",IF(Table2[[#This Row],[Customer_Age]]&lt;45,"Middle Age","Old"))</f>
        <v>Old</v>
      </c>
      <c r="M3786" s="3">
        <f>IF(Table2[[#This Row],[Delivery_Time_Days]]&gt;=7,Table2[[#This Row],[Customer_Rating]],"")</f>
        <v>2.7</v>
      </c>
      <c r="N3786" s="3" t="str">
        <f>IF(Table2[[#This Row],[Delivery_Time_Days]]&lt;7,Table2[[#This Row],[Customer_Rating]],"")</f>
        <v/>
      </c>
    </row>
    <row r="3787" spans="1:14" x14ac:dyDescent="0.3">
      <c r="A3787">
        <v>3786</v>
      </c>
      <c r="B3787">
        <v>35</v>
      </c>
      <c r="C3787" t="s">
        <v>14</v>
      </c>
      <c r="D3787" t="s">
        <v>11</v>
      </c>
      <c r="E3787" t="s">
        <v>19</v>
      </c>
      <c r="F3787" s="2">
        <v>423.93</v>
      </c>
      <c r="G3787">
        <v>4</v>
      </c>
      <c r="H3787" s="3">
        <v>2</v>
      </c>
      <c r="I3787" t="s">
        <v>13</v>
      </c>
      <c r="J3787" s="1">
        <v>48347</v>
      </c>
      <c r="K3787" s="1">
        <f>Table2[[#This Row],[Order_Date]]+Table2[[#This Row],[Delivery_Time_Days]]</f>
        <v>48351</v>
      </c>
      <c r="L3787" t="str">
        <f>IF(Table2[[#This Row],[Customer_Age]]&lt;30,"Young",IF(Table2[[#This Row],[Customer_Age]]&lt;45,"Middle Age","Old"))</f>
        <v>Middle Age</v>
      </c>
      <c r="M3787" s="3" t="str">
        <f>IF(Table2[[#This Row],[Delivery_Time_Days]]&gt;=7,Table2[[#This Row],[Customer_Rating]],"")</f>
        <v/>
      </c>
      <c r="N3787" s="3">
        <f>IF(Table2[[#This Row],[Delivery_Time_Days]]&lt;7,Table2[[#This Row],[Customer_Rating]],"")</f>
        <v>2</v>
      </c>
    </row>
    <row r="3788" spans="1:14" x14ac:dyDescent="0.3">
      <c r="A3788">
        <v>3787</v>
      </c>
      <c r="B3788">
        <v>43</v>
      </c>
      <c r="C3788" t="s">
        <v>10</v>
      </c>
      <c r="D3788" t="s">
        <v>11</v>
      </c>
      <c r="E3788" t="s">
        <v>19</v>
      </c>
      <c r="F3788" s="2">
        <v>785.48</v>
      </c>
      <c r="G3788">
        <v>13</v>
      </c>
      <c r="H3788" s="3">
        <v>4.9000000000000004</v>
      </c>
      <c r="I3788" t="s">
        <v>13</v>
      </c>
      <c r="J3788" s="1">
        <v>48348</v>
      </c>
      <c r="K3788" s="1">
        <f>Table2[[#This Row],[Order_Date]]+Table2[[#This Row],[Delivery_Time_Days]]</f>
        <v>48361</v>
      </c>
      <c r="L3788" t="str">
        <f>IF(Table2[[#This Row],[Customer_Age]]&lt;30,"Young",IF(Table2[[#This Row],[Customer_Age]]&lt;45,"Middle Age","Old"))</f>
        <v>Middle Age</v>
      </c>
      <c r="M3788" s="3">
        <f>IF(Table2[[#This Row],[Delivery_Time_Days]]&gt;=7,Table2[[#This Row],[Customer_Rating]],"")</f>
        <v>4.9000000000000004</v>
      </c>
      <c r="N3788" s="3" t="str">
        <f>IF(Table2[[#This Row],[Delivery_Time_Days]]&lt;7,Table2[[#This Row],[Customer_Rating]],"")</f>
        <v/>
      </c>
    </row>
    <row r="3789" spans="1:14" x14ac:dyDescent="0.3">
      <c r="A3789">
        <v>3788</v>
      </c>
      <c r="B3789">
        <v>19</v>
      </c>
      <c r="C3789" t="s">
        <v>23</v>
      </c>
      <c r="D3789" t="s">
        <v>22</v>
      </c>
      <c r="E3789" t="s">
        <v>16</v>
      </c>
      <c r="F3789" s="2">
        <v>321.38</v>
      </c>
      <c r="G3789">
        <v>12</v>
      </c>
      <c r="H3789" s="3">
        <v>3.3</v>
      </c>
      <c r="I3789" t="s">
        <v>17</v>
      </c>
      <c r="J3789" s="1">
        <v>48349</v>
      </c>
      <c r="K3789" s="1">
        <f>Table2[[#This Row],[Order_Date]]+Table2[[#This Row],[Delivery_Time_Days]]</f>
        <v>48361</v>
      </c>
      <c r="L3789" t="str">
        <f>IF(Table2[[#This Row],[Customer_Age]]&lt;30,"Young",IF(Table2[[#This Row],[Customer_Age]]&lt;45,"Middle Age","Old"))</f>
        <v>Young</v>
      </c>
      <c r="M3789" s="3">
        <f>IF(Table2[[#This Row],[Delivery_Time_Days]]&gt;=7,Table2[[#This Row],[Customer_Rating]],"")</f>
        <v>3.3</v>
      </c>
      <c r="N3789" s="3" t="str">
        <f>IF(Table2[[#This Row],[Delivery_Time_Days]]&lt;7,Table2[[#This Row],[Customer_Rating]],"")</f>
        <v/>
      </c>
    </row>
    <row r="3790" spans="1:14" x14ac:dyDescent="0.3">
      <c r="A3790">
        <v>3789</v>
      </c>
      <c r="B3790">
        <v>24</v>
      </c>
      <c r="C3790" t="s">
        <v>14</v>
      </c>
      <c r="D3790" t="s">
        <v>22</v>
      </c>
      <c r="E3790" t="s">
        <v>12</v>
      </c>
      <c r="F3790" s="2">
        <v>923.48</v>
      </c>
      <c r="G3790">
        <v>9</v>
      </c>
      <c r="H3790" s="3">
        <v>3.9</v>
      </c>
      <c r="I3790" t="s">
        <v>17</v>
      </c>
      <c r="J3790" s="1">
        <v>48350</v>
      </c>
      <c r="K3790" s="1">
        <f>Table2[[#This Row],[Order_Date]]+Table2[[#This Row],[Delivery_Time_Days]]</f>
        <v>48359</v>
      </c>
      <c r="L3790" t="str">
        <f>IF(Table2[[#This Row],[Customer_Age]]&lt;30,"Young",IF(Table2[[#This Row],[Customer_Age]]&lt;45,"Middle Age","Old"))</f>
        <v>Young</v>
      </c>
      <c r="M3790" s="3">
        <f>IF(Table2[[#This Row],[Delivery_Time_Days]]&gt;=7,Table2[[#This Row],[Customer_Rating]],"")</f>
        <v>3.9</v>
      </c>
      <c r="N3790" s="3" t="str">
        <f>IF(Table2[[#This Row],[Delivery_Time_Days]]&lt;7,Table2[[#This Row],[Customer_Rating]],"")</f>
        <v/>
      </c>
    </row>
    <row r="3791" spans="1:14" x14ac:dyDescent="0.3">
      <c r="A3791">
        <v>3790</v>
      </c>
      <c r="B3791">
        <v>63</v>
      </c>
      <c r="C3791" t="s">
        <v>10</v>
      </c>
      <c r="D3791" t="s">
        <v>20</v>
      </c>
      <c r="E3791" t="s">
        <v>24</v>
      </c>
      <c r="F3791" s="2">
        <v>979.93</v>
      </c>
      <c r="G3791">
        <v>5</v>
      </c>
      <c r="H3791" s="3">
        <v>1.4</v>
      </c>
      <c r="I3791" t="s">
        <v>13</v>
      </c>
      <c r="J3791" s="1">
        <v>48351</v>
      </c>
      <c r="K3791" s="1">
        <f>Table2[[#This Row],[Order_Date]]+Table2[[#This Row],[Delivery_Time_Days]]</f>
        <v>48356</v>
      </c>
      <c r="L3791" t="str">
        <f>IF(Table2[[#This Row],[Customer_Age]]&lt;30,"Young",IF(Table2[[#This Row],[Customer_Age]]&lt;45,"Middle Age","Old"))</f>
        <v>Old</v>
      </c>
      <c r="M3791" s="3" t="str">
        <f>IF(Table2[[#This Row],[Delivery_Time_Days]]&gt;=7,Table2[[#This Row],[Customer_Rating]],"")</f>
        <v/>
      </c>
      <c r="N3791" s="3">
        <f>IF(Table2[[#This Row],[Delivery_Time_Days]]&lt;7,Table2[[#This Row],[Customer_Rating]],"")</f>
        <v>1.4</v>
      </c>
    </row>
    <row r="3792" spans="1:14" x14ac:dyDescent="0.3">
      <c r="A3792">
        <v>3791</v>
      </c>
      <c r="B3792">
        <v>18</v>
      </c>
      <c r="C3792" t="s">
        <v>10</v>
      </c>
      <c r="D3792" t="s">
        <v>11</v>
      </c>
      <c r="E3792" t="s">
        <v>12</v>
      </c>
      <c r="F3792" s="2">
        <v>779.96</v>
      </c>
      <c r="G3792">
        <v>3</v>
      </c>
      <c r="H3792" s="3">
        <v>2.9</v>
      </c>
      <c r="I3792" t="s">
        <v>13</v>
      </c>
      <c r="J3792" s="1">
        <v>48352</v>
      </c>
      <c r="K3792" s="1">
        <f>Table2[[#This Row],[Order_Date]]+Table2[[#This Row],[Delivery_Time_Days]]</f>
        <v>48355</v>
      </c>
      <c r="L3792" t="str">
        <f>IF(Table2[[#This Row],[Customer_Age]]&lt;30,"Young",IF(Table2[[#This Row],[Customer_Age]]&lt;45,"Middle Age","Old"))</f>
        <v>Young</v>
      </c>
      <c r="M3792" s="3" t="str">
        <f>IF(Table2[[#This Row],[Delivery_Time_Days]]&gt;=7,Table2[[#This Row],[Customer_Rating]],"")</f>
        <v/>
      </c>
      <c r="N3792" s="3">
        <f>IF(Table2[[#This Row],[Delivery_Time_Days]]&lt;7,Table2[[#This Row],[Customer_Rating]],"")</f>
        <v>2.9</v>
      </c>
    </row>
    <row r="3793" spans="1:14" x14ac:dyDescent="0.3">
      <c r="A3793">
        <v>3792</v>
      </c>
      <c r="B3793">
        <v>58</v>
      </c>
      <c r="C3793" t="s">
        <v>10</v>
      </c>
      <c r="D3793" t="s">
        <v>25</v>
      </c>
      <c r="E3793" t="s">
        <v>24</v>
      </c>
      <c r="F3793" s="2">
        <v>111.13</v>
      </c>
      <c r="G3793">
        <v>11</v>
      </c>
      <c r="H3793" s="3">
        <v>4.4000000000000004</v>
      </c>
      <c r="I3793" t="s">
        <v>13</v>
      </c>
      <c r="J3793" s="1">
        <v>48353</v>
      </c>
      <c r="K3793" s="1">
        <f>Table2[[#This Row],[Order_Date]]+Table2[[#This Row],[Delivery_Time_Days]]</f>
        <v>48364</v>
      </c>
      <c r="L3793" t="str">
        <f>IF(Table2[[#This Row],[Customer_Age]]&lt;30,"Young",IF(Table2[[#This Row],[Customer_Age]]&lt;45,"Middle Age","Old"))</f>
        <v>Old</v>
      </c>
      <c r="M3793" s="3">
        <f>IF(Table2[[#This Row],[Delivery_Time_Days]]&gt;=7,Table2[[#This Row],[Customer_Rating]],"")</f>
        <v>4.4000000000000004</v>
      </c>
      <c r="N3793" s="3" t="str">
        <f>IF(Table2[[#This Row],[Delivery_Time_Days]]&lt;7,Table2[[#This Row],[Customer_Rating]],"")</f>
        <v/>
      </c>
    </row>
    <row r="3794" spans="1:14" x14ac:dyDescent="0.3">
      <c r="A3794">
        <v>3793</v>
      </c>
      <c r="B3794">
        <v>35</v>
      </c>
      <c r="C3794" t="s">
        <v>23</v>
      </c>
      <c r="D3794" t="s">
        <v>18</v>
      </c>
      <c r="E3794" t="s">
        <v>12</v>
      </c>
      <c r="F3794" s="2">
        <v>82.81</v>
      </c>
      <c r="G3794">
        <v>2</v>
      </c>
      <c r="H3794" s="3">
        <v>4.5999999999999996</v>
      </c>
      <c r="I3794" t="s">
        <v>13</v>
      </c>
      <c r="J3794" s="1">
        <v>48354</v>
      </c>
      <c r="K3794" s="1">
        <f>Table2[[#This Row],[Order_Date]]+Table2[[#This Row],[Delivery_Time_Days]]</f>
        <v>48356</v>
      </c>
      <c r="L3794" t="str">
        <f>IF(Table2[[#This Row],[Customer_Age]]&lt;30,"Young",IF(Table2[[#This Row],[Customer_Age]]&lt;45,"Middle Age","Old"))</f>
        <v>Middle Age</v>
      </c>
      <c r="M3794" s="3" t="str">
        <f>IF(Table2[[#This Row],[Delivery_Time_Days]]&gt;=7,Table2[[#This Row],[Customer_Rating]],"")</f>
        <v/>
      </c>
      <c r="N3794" s="3">
        <f>IF(Table2[[#This Row],[Delivery_Time_Days]]&lt;7,Table2[[#This Row],[Customer_Rating]],"")</f>
        <v>4.5999999999999996</v>
      </c>
    </row>
    <row r="3795" spans="1:14" x14ac:dyDescent="0.3">
      <c r="A3795">
        <v>3794</v>
      </c>
      <c r="B3795">
        <v>47</v>
      </c>
      <c r="C3795" t="s">
        <v>23</v>
      </c>
      <c r="D3795" t="s">
        <v>15</v>
      </c>
      <c r="E3795" t="s">
        <v>16</v>
      </c>
      <c r="F3795" s="2">
        <v>923.43</v>
      </c>
      <c r="G3795">
        <v>14</v>
      </c>
      <c r="H3795" s="3">
        <v>3.1</v>
      </c>
      <c r="I3795" t="s">
        <v>13</v>
      </c>
      <c r="J3795" s="1">
        <v>48355</v>
      </c>
      <c r="K3795" s="1">
        <f>Table2[[#This Row],[Order_Date]]+Table2[[#This Row],[Delivery_Time_Days]]</f>
        <v>48369</v>
      </c>
      <c r="L3795" t="str">
        <f>IF(Table2[[#This Row],[Customer_Age]]&lt;30,"Young",IF(Table2[[#This Row],[Customer_Age]]&lt;45,"Middle Age","Old"))</f>
        <v>Old</v>
      </c>
      <c r="M3795" s="3">
        <f>IF(Table2[[#This Row],[Delivery_Time_Days]]&gt;=7,Table2[[#This Row],[Customer_Rating]],"")</f>
        <v>3.1</v>
      </c>
      <c r="N3795" s="3" t="str">
        <f>IF(Table2[[#This Row],[Delivery_Time_Days]]&lt;7,Table2[[#This Row],[Customer_Rating]],"")</f>
        <v/>
      </c>
    </row>
    <row r="3796" spans="1:14" x14ac:dyDescent="0.3">
      <c r="A3796">
        <v>3795</v>
      </c>
      <c r="B3796">
        <v>34</v>
      </c>
      <c r="C3796" t="s">
        <v>14</v>
      </c>
      <c r="D3796" t="s">
        <v>11</v>
      </c>
      <c r="E3796" t="s">
        <v>24</v>
      </c>
      <c r="F3796" s="2">
        <v>369.1</v>
      </c>
      <c r="G3796">
        <v>5</v>
      </c>
      <c r="H3796" s="3">
        <v>1.5</v>
      </c>
      <c r="I3796" t="s">
        <v>17</v>
      </c>
      <c r="J3796" s="1">
        <v>48356</v>
      </c>
      <c r="K3796" s="1">
        <f>Table2[[#This Row],[Order_Date]]+Table2[[#This Row],[Delivery_Time_Days]]</f>
        <v>48361</v>
      </c>
      <c r="L3796" t="str">
        <f>IF(Table2[[#This Row],[Customer_Age]]&lt;30,"Young",IF(Table2[[#This Row],[Customer_Age]]&lt;45,"Middle Age","Old"))</f>
        <v>Middle Age</v>
      </c>
      <c r="M3796" s="3" t="str">
        <f>IF(Table2[[#This Row],[Delivery_Time_Days]]&gt;=7,Table2[[#This Row],[Customer_Rating]],"")</f>
        <v/>
      </c>
      <c r="N3796" s="3">
        <f>IF(Table2[[#This Row],[Delivery_Time_Days]]&lt;7,Table2[[#This Row],[Customer_Rating]],"")</f>
        <v>1.5</v>
      </c>
    </row>
    <row r="3797" spans="1:14" x14ac:dyDescent="0.3">
      <c r="A3797">
        <v>3796</v>
      </c>
      <c r="B3797">
        <v>53</v>
      </c>
      <c r="C3797" t="s">
        <v>14</v>
      </c>
      <c r="D3797" t="s">
        <v>22</v>
      </c>
      <c r="E3797" t="s">
        <v>21</v>
      </c>
      <c r="F3797" s="2">
        <v>1243.3499999999999</v>
      </c>
      <c r="G3797">
        <v>4</v>
      </c>
      <c r="H3797" s="3">
        <v>4.9000000000000004</v>
      </c>
      <c r="I3797" t="s">
        <v>13</v>
      </c>
      <c r="J3797" s="1">
        <v>48357</v>
      </c>
      <c r="K3797" s="1">
        <f>Table2[[#This Row],[Order_Date]]+Table2[[#This Row],[Delivery_Time_Days]]</f>
        <v>48361</v>
      </c>
      <c r="L3797" t="str">
        <f>IF(Table2[[#This Row],[Customer_Age]]&lt;30,"Young",IF(Table2[[#This Row],[Customer_Age]]&lt;45,"Middle Age","Old"))</f>
        <v>Old</v>
      </c>
      <c r="M3797" s="3" t="str">
        <f>IF(Table2[[#This Row],[Delivery_Time_Days]]&gt;=7,Table2[[#This Row],[Customer_Rating]],"")</f>
        <v/>
      </c>
      <c r="N3797" s="3">
        <f>IF(Table2[[#This Row],[Delivery_Time_Days]]&lt;7,Table2[[#This Row],[Customer_Rating]],"")</f>
        <v>4.9000000000000004</v>
      </c>
    </row>
    <row r="3798" spans="1:14" x14ac:dyDescent="0.3">
      <c r="A3798">
        <v>3797</v>
      </c>
      <c r="B3798">
        <v>28</v>
      </c>
      <c r="C3798" t="s">
        <v>10</v>
      </c>
      <c r="D3798" t="s">
        <v>11</v>
      </c>
      <c r="E3798" t="s">
        <v>16</v>
      </c>
      <c r="F3798" s="2">
        <v>448.88</v>
      </c>
      <c r="G3798">
        <v>5</v>
      </c>
      <c r="H3798" s="3">
        <v>4.2</v>
      </c>
      <c r="I3798" t="s">
        <v>17</v>
      </c>
      <c r="J3798" s="1">
        <v>48358</v>
      </c>
      <c r="K3798" s="1">
        <f>Table2[[#This Row],[Order_Date]]+Table2[[#This Row],[Delivery_Time_Days]]</f>
        <v>48363</v>
      </c>
      <c r="L3798" t="str">
        <f>IF(Table2[[#This Row],[Customer_Age]]&lt;30,"Young",IF(Table2[[#This Row],[Customer_Age]]&lt;45,"Middle Age","Old"))</f>
        <v>Young</v>
      </c>
      <c r="M3798" s="3" t="str">
        <f>IF(Table2[[#This Row],[Delivery_Time_Days]]&gt;=7,Table2[[#This Row],[Customer_Rating]],"")</f>
        <v/>
      </c>
      <c r="N3798" s="3">
        <f>IF(Table2[[#This Row],[Delivery_Time_Days]]&lt;7,Table2[[#This Row],[Customer_Rating]],"")</f>
        <v>4.2</v>
      </c>
    </row>
    <row r="3799" spans="1:14" x14ac:dyDescent="0.3">
      <c r="A3799">
        <v>3798</v>
      </c>
      <c r="B3799">
        <v>66</v>
      </c>
      <c r="C3799" t="s">
        <v>23</v>
      </c>
      <c r="D3799" t="s">
        <v>15</v>
      </c>
      <c r="E3799" t="s">
        <v>19</v>
      </c>
      <c r="F3799" s="2">
        <v>956.77</v>
      </c>
      <c r="G3799">
        <v>5</v>
      </c>
      <c r="H3799" s="3">
        <v>4.5999999999999996</v>
      </c>
      <c r="I3799" t="s">
        <v>17</v>
      </c>
      <c r="J3799" s="1">
        <v>48359</v>
      </c>
      <c r="K3799" s="1">
        <f>Table2[[#This Row],[Order_Date]]+Table2[[#This Row],[Delivery_Time_Days]]</f>
        <v>48364</v>
      </c>
      <c r="L3799" t="str">
        <f>IF(Table2[[#This Row],[Customer_Age]]&lt;30,"Young",IF(Table2[[#This Row],[Customer_Age]]&lt;45,"Middle Age","Old"))</f>
        <v>Old</v>
      </c>
      <c r="M3799" s="3" t="str">
        <f>IF(Table2[[#This Row],[Delivery_Time_Days]]&gt;=7,Table2[[#This Row],[Customer_Rating]],"")</f>
        <v/>
      </c>
      <c r="N3799" s="3">
        <f>IF(Table2[[#This Row],[Delivery_Time_Days]]&lt;7,Table2[[#This Row],[Customer_Rating]],"")</f>
        <v>4.5999999999999996</v>
      </c>
    </row>
    <row r="3800" spans="1:14" x14ac:dyDescent="0.3">
      <c r="A3800">
        <v>3799</v>
      </c>
      <c r="B3800">
        <v>52</v>
      </c>
      <c r="C3800" t="s">
        <v>14</v>
      </c>
      <c r="D3800" t="s">
        <v>18</v>
      </c>
      <c r="E3800" t="s">
        <v>24</v>
      </c>
      <c r="F3800" s="2">
        <v>1189.02</v>
      </c>
      <c r="G3800">
        <v>10</v>
      </c>
      <c r="H3800" s="3">
        <v>2.8</v>
      </c>
      <c r="I3800" t="s">
        <v>13</v>
      </c>
      <c r="J3800" s="1">
        <v>48360</v>
      </c>
      <c r="K3800" s="1">
        <f>Table2[[#This Row],[Order_Date]]+Table2[[#This Row],[Delivery_Time_Days]]</f>
        <v>48370</v>
      </c>
      <c r="L3800" t="str">
        <f>IF(Table2[[#This Row],[Customer_Age]]&lt;30,"Young",IF(Table2[[#This Row],[Customer_Age]]&lt;45,"Middle Age","Old"))</f>
        <v>Old</v>
      </c>
      <c r="M3800" s="3">
        <f>IF(Table2[[#This Row],[Delivery_Time_Days]]&gt;=7,Table2[[#This Row],[Customer_Rating]],"")</f>
        <v>2.8</v>
      </c>
      <c r="N3800" s="3" t="str">
        <f>IF(Table2[[#This Row],[Delivery_Time_Days]]&lt;7,Table2[[#This Row],[Customer_Rating]],"")</f>
        <v/>
      </c>
    </row>
    <row r="3801" spans="1:14" x14ac:dyDescent="0.3">
      <c r="A3801">
        <v>3800</v>
      </c>
      <c r="B3801">
        <v>39</v>
      </c>
      <c r="C3801" t="s">
        <v>23</v>
      </c>
      <c r="D3801" t="s">
        <v>18</v>
      </c>
      <c r="E3801" t="s">
        <v>12</v>
      </c>
      <c r="F3801" s="2">
        <v>372.15</v>
      </c>
      <c r="G3801">
        <v>14</v>
      </c>
      <c r="H3801" s="3">
        <v>4</v>
      </c>
      <c r="I3801" t="s">
        <v>13</v>
      </c>
      <c r="J3801" s="1">
        <v>48361</v>
      </c>
      <c r="K3801" s="1">
        <f>Table2[[#This Row],[Order_Date]]+Table2[[#This Row],[Delivery_Time_Days]]</f>
        <v>48375</v>
      </c>
      <c r="L3801" t="str">
        <f>IF(Table2[[#This Row],[Customer_Age]]&lt;30,"Young",IF(Table2[[#This Row],[Customer_Age]]&lt;45,"Middle Age","Old"))</f>
        <v>Middle Age</v>
      </c>
      <c r="M3801" s="3">
        <f>IF(Table2[[#This Row],[Delivery_Time_Days]]&gt;=7,Table2[[#This Row],[Customer_Rating]],"")</f>
        <v>4</v>
      </c>
      <c r="N3801" s="3" t="str">
        <f>IF(Table2[[#This Row],[Delivery_Time_Days]]&lt;7,Table2[[#This Row],[Customer_Rating]],"")</f>
        <v/>
      </c>
    </row>
    <row r="3802" spans="1:14" x14ac:dyDescent="0.3">
      <c r="A3802">
        <v>3801</v>
      </c>
      <c r="B3802">
        <v>33</v>
      </c>
      <c r="C3802" t="s">
        <v>10</v>
      </c>
      <c r="D3802" t="s">
        <v>15</v>
      </c>
      <c r="E3802" t="s">
        <v>16</v>
      </c>
      <c r="F3802" s="2">
        <v>856.95</v>
      </c>
      <c r="G3802">
        <v>1</v>
      </c>
      <c r="H3802" s="3">
        <v>4.2</v>
      </c>
      <c r="I3802" t="s">
        <v>17</v>
      </c>
      <c r="J3802" s="1">
        <v>48362</v>
      </c>
      <c r="K3802" s="1">
        <f>Table2[[#This Row],[Order_Date]]+Table2[[#This Row],[Delivery_Time_Days]]</f>
        <v>48363</v>
      </c>
      <c r="L3802" t="str">
        <f>IF(Table2[[#This Row],[Customer_Age]]&lt;30,"Young",IF(Table2[[#This Row],[Customer_Age]]&lt;45,"Middle Age","Old"))</f>
        <v>Middle Age</v>
      </c>
      <c r="M3802" s="3" t="str">
        <f>IF(Table2[[#This Row],[Delivery_Time_Days]]&gt;=7,Table2[[#This Row],[Customer_Rating]],"")</f>
        <v/>
      </c>
      <c r="N3802" s="3">
        <f>IF(Table2[[#This Row],[Delivery_Time_Days]]&lt;7,Table2[[#This Row],[Customer_Rating]],"")</f>
        <v>4.2</v>
      </c>
    </row>
    <row r="3803" spans="1:14" x14ac:dyDescent="0.3">
      <c r="A3803">
        <v>3802</v>
      </c>
      <c r="B3803">
        <v>64</v>
      </c>
      <c r="C3803" t="s">
        <v>23</v>
      </c>
      <c r="D3803" t="s">
        <v>20</v>
      </c>
      <c r="E3803" t="s">
        <v>19</v>
      </c>
      <c r="F3803" s="2">
        <v>945.35</v>
      </c>
      <c r="G3803">
        <v>13</v>
      </c>
      <c r="H3803" s="3">
        <v>3.5</v>
      </c>
      <c r="I3803" t="s">
        <v>17</v>
      </c>
      <c r="J3803" s="1">
        <v>48363</v>
      </c>
      <c r="K3803" s="1">
        <f>Table2[[#This Row],[Order_Date]]+Table2[[#This Row],[Delivery_Time_Days]]</f>
        <v>48376</v>
      </c>
      <c r="L3803" t="str">
        <f>IF(Table2[[#This Row],[Customer_Age]]&lt;30,"Young",IF(Table2[[#This Row],[Customer_Age]]&lt;45,"Middle Age","Old"))</f>
        <v>Old</v>
      </c>
      <c r="M3803" s="3">
        <f>IF(Table2[[#This Row],[Delivery_Time_Days]]&gt;=7,Table2[[#This Row],[Customer_Rating]],"")</f>
        <v>3.5</v>
      </c>
      <c r="N3803" s="3" t="str">
        <f>IF(Table2[[#This Row],[Delivery_Time_Days]]&lt;7,Table2[[#This Row],[Customer_Rating]],"")</f>
        <v/>
      </c>
    </row>
    <row r="3804" spans="1:14" x14ac:dyDescent="0.3">
      <c r="A3804">
        <v>3803</v>
      </c>
      <c r="B3804">
        <v>36</v>
      </c>
      <c r="C3804" t="s">
        <v>14</v>
      </c>
      <c r="D3804" t="s">
        <v>18</v>
      </c>
      <c r="E3804" t="s">
        <v>12</v>
      </c>
      <c r="F3804" s="2">
        <v>873.05</v>
      </c>
      <c r="G3804">
        <v>9</v>
      </c>
      <c r="H3804" s="3">
        <v>1.7</v>
      </c>
      <c r="I3804" t="s">
        <v>17</v>
      </c>
      <c r="J3804" s="1">
        <v>48364</v>
      </c>
      <c r="K3804" s="1">
        <f>Table2[[#This Row],[Order_Date]]+Table2[[#This Row],[Delivery_Time_Days]]</f>
        <v>48373</v>
      </c>
      <c r="L3804" t="str">
        <f>IF(Table2[[#This Row],[Customer_Age]]&lt;30,"Young",IF(Table2[[#This Row],[Customer_Age]]&lt;45,"Middle Age","Old"))</f>
        <v>Middle Age</v>
      </c>
      <c r="M3804" s="3">
        <f>IF(Table2[[#This Row],[Delivery_Time_Days]]&gt;=7,Table2[[#This Row],[Customer_Rating]],"")</f>
        <v>1.7</v>
      </c>
      <c r="N3804" s="3" t="str">
        <f>IF(Table2[[#This Row],[Delivery_Time_Days]]&lt;7,Table2[[#This Row],[Customer_Rating]],"")</f>
        <v/>
      </c>
    </row>
    <row r="3805" spans="1:14" x14ac:dyDescent="0.3">
      <c r="A3805">
        <v>3804</v>
      </c>
      <c r="B3805">
        <v>29</v>
      </c>
      <c r="C3805" t="s">
        <v>23</v>
      </c>
      <c r="D3805" t="s">
        <v>20</v>
      </c>
      <c r="E3805" t="s">
        <v>12</v>
      </c>
      <c r="F3805" s="2">
        <v>510.03</v>
      </c>
      <c r="G3805">
        <v>14</v>
      </c>
      <c r="H3805" s="3">
        <v>4.5999999999999996</v>
      </c>
      <c r="I3805" t="s">
        <v>13</v>
      </c>
      <c r="J3805" s="1">
        <v>48365</v>
      </c>
      <c r="K3805" s="1">
        <f>Table2[[#This Row],[Order_Date]]+Table2[[#This Row],[Delivery_Time_Days]]</f>
        <v>48379</v>
      </c>
      <c r="L3805" t="str">
        <f>IF(Table2[[#This Row],[Customer_Age]]&lt;30,"Young",IF(Table2[[#This Row],[Customer_Age]]&lt;45,"Middle Age","Old"))</f>
        <v>Young</v>
      </c>
      <c r="M3805" s="3">
        <f>IF(Table2[[#This Row],[Delivery_Time_Days]]&gt;=7,Table2[[#This Row],[Customer_Rating]],"")</f>
        <v>4.5999999999999996</v>
      </c>
      <c r="N3805" s="3" t="str">
        <f>IF(Table2[[#This Row],[Delivery_Time_Days]]&lt;7,Table2[[#This Row],[Customer_Rating]],"")</f>
        <v/>
      </c>
    </row>
    <row r="3806" spans="1:14" x14ac:dyDescent="0.3">
      <c r="A3806">
        <v>3805</v>
      </c>
      <c r="B3806">
        <v>39</v>
      </c>
      <c r="C3806" t="s">
        <v>10</v>
      </c>
      <c r="D3806" t="s">
        <v>25</v>
      </c>
      <c r="E3806" t="s">
        <v>24</v>
      </c>
      <c r="F3806" s="2">
        <v>1423.49</v>
      </c>
      <c r="G3806">
        <v>13</v>
      </c>
      <c r="H3806" s="3">
        <v>3</v>
      </c>
      <c r="I3806" t="s">
        <v>13</v>
      </c>
      <c r="J3806" s="1">
        <v>48366</v>
      </c>
      <c r="K3806" s="1">
        <f>Table2[[#This Row],[Order_Date]]+Table2[[#This Row],[Delivery_Time_Days]]</f>
        <v>48379</v>
      </c>
      <c r="L3806" t="str">
        <f>IF(Table2[[#This Row],[Customer_Age]]&lt;30,"Young",IF(Table2[[#This Row],[Customer_Age]]&lt;45,"Middle Age","Old"))</f>
        <v>Middle Age</v>
      </c>
      <c r="M3806" s="3">
        <f>IF(Table2[[#This Row],[Delivery_Time_Days]]&gt;=7,Table2[[#This Row],[Customer_Rating]],"")</f>
        <v>3</v>
      </c>
      <c r="N3806" s="3" t="str">
        <f>IF(Table2[[#This Row],[Delivery_Time_Days]]&lt;7,Table2[[#This Row],[Customer_Rating]],"")</f>
        <v/>
      </c>
    </row>
    <row r="3807" spans="1:14" x14ac:dyDescent="0.3">
      <c r="A3807">
        <v>3806</v>
      </c>
      <c r="B3807">
        <v>35</v>
      </c>
      <c r="C3807" t="s">
        <v>10</v>
      </c>
      <c r="D3807" t="s">
        <v>18</v>
      </c>
      <c r="E3807" t="s">
        <v>24</v>
      </c>
      <c r="F3807" s="2">
        <v>664.55</v>
      </c>
      <c r="G3807">
        <v>12</v>
      </c>
      <c r="H3807" s="3">
        <v>3.8</v>
      </c>
      <c r="I3807" t="s">
        <v>13</v>
      </c>
      <c r="J3807" s="1">
        <v>48367</v>
      </c>
      <c r="K3807" s="1">
        <f>Table2[[#This Row],[Order_Date]]+Table2[[#This Row],[Delivery_Time_Days]]</f>
        <v>48379</v>
      </c>
      <c r="L3807" t="str">
        <f>IF(Table2[[#This Row],[Customer_Age]]&lt;30,"Young",IF(Table2[[#This Row],[Customer_Age]]&lt;45,"Middle Age","Old"))</f>
        <v>Middle Age</v>
      </c>
      <c r="M3807" s="3">
        <f>IF(Table2[[#This Row],[Delivery_Time_Days]]&gt;=7,Table2[[#This Row],[Customer_Rating]],"")</f>
        <v>3.8</v>
      </c>
      <c r="N3807" s="3" t="str">
        <f>IF(Table2[[#This Row],[Delivery_Time_Days]]&lt;7,Table2[[#This Row],[Customer_Rating]],"")</f>
        <v/>
      </c>
    </row>
    <row r="3808" spans="1:14" x14ac:dyDescent="0.3">
      <c r="A3808">
        <v>3807</v>
      </c>
      <c r="B3808">
        <v>49</v>
      </c>
      <c r="C3808" t="s">
        <v>10</v>
      </c>
      <c r="D3808" t="s">
        <v>25</v>
      </c>
      <c r="E3808" t="s">
        <v>21</v>
      </c>
      <c r="F3808" s="2">
        <v>141.9</v>
      </c>
      <c r="G3808">
        <v>11</v>
      </c>
      <c r="H3808" s="3">
        <v>2.9</v>
      </c>
      <c r="I3808" t="s">
        <v>17</v>
      </c>
      <c r="J3808" s="1">
        <v>48368</v>
      </c>
      <c r="K3808" s="1">
        <f>Table2[[#This Row],[Order_Date]]+Table2[[#This Row],[Delivery_Time_Days]]</f>
        <v>48379</v>
      </c>
      <c r="L3808" t="str">
        <f>IF(Table2[[#This Row],[Customer_Age]]&lt;30,"Young",IF(Table2[[#This Row],[Customer_Age]]&lt;45,"Middle Age","Old"))</f>
        <v>Old</v>
      </c>
      <c r="M3808" s="3">
        <f>IF(Table2[[#This Row],[Delivery_Time_Days]]&gt;=7,Table2[[#This Row],[Customer_Rating]],"")</f>
        <v>2.9</v>
      </c>
      <c r="N3808" s="3" t="str">
        <f>IF(Table2[[#This Row],[Delivery_Time_Days]]&lt;7,Table2[[#This Row],[Customer_Rating]],"")</f>
        <v/>
      </c>
    </row>
    <row r="3809" spans="1:14" x14ac:dyDescent="0.3">
      <c r="A3809">
        <v>3808</v>
      </c>
      <c r="B3809">
        <v>35</v>
      </c>
      <c r="C3809" t="s">
        <v>23</v>
      </c>
      <c r="D3809" t="s">
        <v>15</v>
      </c>
      <c r="E3809" t="s">
        <v>16</v>
      </c>
      <c r="F3809" s="2">
        <v>475.16</v>
      </c>
      <c r="G3809">
        <v>14</v>
      </c>
      <c r="H3809" s="3">
        <v>2</v>
      </c>
      <c r="I3809" t="s">
        <v>13</v>
      </c>
      <c r="J3809" s="1">
        <v>48369</v>
      </c>
      <c r="K3809" s="1">
        <f>Table2[[#This Row],[Order_Date]]+Table2[[#This Row],[Delivery_Time_Days]]</f>
        <v>48383</v>
      </c>
      <c r="L3809" t="str">
        <f>IF(Table2[[#This Row],[Customer_Age]]&lt;30,"Young",IF(Table2[[#This Row],[Customer_Age]]&lt;45,"Middle Age","Old"))</f>
        <v>Middle Age</v>
      </c>
      <c r="M3809" s="3">
        <f>IF(Table2[[#This Row],[Delivery_Time_Days]]&gt;=7,Table2[[#This Row],[Customer_Rating]],"")</f>
        <v>2</v>
      </c>
      <c r="N3809" s="3" t="str">
        <f>IF(Table2[[#This Row],[Delivery_Time_Days]]&lt;7,Table2[[#This Row],[Customer_Rating]],"")</f>
        <v/>
      </c>
    </row>
    <row r="3810" spans="1:14" x14ac:dyDescent="0.3">
      <c r="A3810">
        <v>3809</v>
      </c>
      <c r="B3810">
        <v>25</v>
      </c>
      <c r="C3810" t="s">
        <v>23</v>
      </c>
      <c r="D3810" t="s">
        <v>25</v>
      </c>
      <c r="E3810" t="s">
        <v>12</v>
      </c>
      <c r="F3810" s="2">
        <v>940.16</v>
      </c>
      <c r="G3810">
        <v>10</v>
      </c>
      <c r="H3810" s="3">
        <v>4.9000000000000004</v>
      </c>
      <c r="I3810" t="s">
        <v>17</v>
      </c>
      <c r="J3810" s="1">
        <v>48370</v>
      </c>
      <c r="K3810" s="1">
        <f>Table2[[#This Row],[Order_Date]]+Table2[[#This Row],[Delivery_Time_Days]]</f>
        <v>48380</v>
      </c>
      <c r="L3810" t="str">
        <f>IF(Table2[[#This Row],[Customer_Age]]&lt;30,"Young",IF(Table2[[#This Row],[Customer_Age]]&lt;45,"Middle Age","Old"))</f>
        <v>Young</v>
      </c>
      <c r="M3810" s="3">
        <f>IF(Table2[[#This Row],[Delivery_Time_Days]]&gt;=7,Table2[[#This Row],[Customer_Rating]],"")</f>
        <v>4.9000000000000004</v>
      </c>
      <c r="N3810" s="3" t="str">
        <f>IF(Table2[[#This Row],[Delivery_Time_Days]]&lt;7,Table2[[#This Row],[Customer_Rating]],"")</f>
        <v/>
      </c>
    </row>
    <row r="3811" spans="1:14" x14ac:dyDescent="0.3">
      <c r="A3811">
        <v>3810</v>
      </c>
      <c r="B3811">
        <v>22</v>
      </c>
      <c r="C3811" t="s">
        <v>14</v>
      </c>
      <c r="D3811" t="s">
        <v>15</v>
      </c>
      <c r="E3811" t="s">
        <v>16</v>
      </c>
      <c r="F3811" s="2">
        <v>606.34</v>
      </c>
      <c r="G3811">
        <v>5</v>
      </c>
      <c r="H3811" s="3">
        <v>4.4000000000000004</v>
      </c>
      <c r="I3811" t="s">
        <v>17</v>
      </c>
      <c r="J3811" s="1">
        <v>48371</v>
      </c>
      <c r="K3811" s="1">
        <f>Table2[[#This Row],[Order_Date]]+Table2[[#This Row],[Delivery_Time_Days]]</f>
        <v>48376</v>
      </c>
      <c r="L3811" t="str">
        <f>IF(Table2[[#This Row],[Customer_Age]]&lt;30,"Young",IF(Table2[[#This Row],[Customer_Age]]&lt;45,"Middle Age","Old"))</f>
        <v>Young</v>
      </c>
      <c r="M3811" s="3" t="str">
        <f>IF(Table2[[#This Row],[Delivery_Time_Days]]&gt;=7,Table2[[#This Row],[Customer_Rating]],"")</f>
        <v/>
      </c>
      <c r="N3811" s="3">
        <f>IF(Table2[[#This Row],[Delivery_Time_Days]]&lt;7,Table2[[#This Row],[Customer_Rating]],"")</f>
        <v>4.4000000000000004</v>
      </c>
    </row>
    <row r="3812" spans="1:14" x14ac:dyDescent="0.3">
      <c r="A3812">
        <v>3811</v>
      </c>
      <c r="B3812">
        <v>41</v>
      </c>
      <c r="C3812" t="s">
        <v>10</v>
      </c>
      <c r="D3812" t="s">
        <v>11</v>
      </c>
      <c r="E3812" t="s">
        <v>21</v>
      </c>
      <c r="F3812" s="2">
        <v>865.41</v>
      </c>
      <c r="G3812">
        <v>10</v>
      </c>
      <c r="H3812" s="3">
        <v>2.2999999999999998</v>
      </c>
      <c r="I3812" t="s">
        <v>13</v>
      </c>
      <c r="J3812" s="1">
        <v>48372</v>
      </c>
      <c r="K3812" s="1">
        <f>Table2[[#This Row],[Order_Date]]+Table2[[#This Row],[Delivery_Time_Days]]</f>
        <v>48382</v>
      </c>
      <c r="L3812" t="str">
        <f>IF(Table2[[#This Row],[Customer_Age]]&lt;30,"Young",IF(Table2[[#This Row],[Customer_Age]]&lt;45,"Middle Age","Old"))</f>
        <v>Middle Age</v>
      </c>
      <c r="M3812" s="3">
        <f>IF(Table2[[#This Row],[Delivery_Time_Days]]&gt;=7,Table2[[#This Row],[Customer_Rating]],"")</f>
        <v>2.2999999999999998</v>
      </c>
      <c r="N3812" s="3" t="str">
        <f>IF(Table2[[#This Row],[Delivery_Time_Days]]&lt;7,Table2[[#This Row],[Customer_Rating]],"")</f>
        <v/>
      </c>
    </row>
    <row r="3813" spans="1:14" x14ac:dyDescent="0.3">
      <c r="A3813">
        <v>3812</v>
      </c>
      <c r="B3813">
        <v>55</v>
      </c>
      <c r="C3813" t="s">
        <v>23</v>
      </c>
      <c r="D3813" t="s">
        <v>22</v>
      </c>
      <c r="E3813" t="s">
        <v>16</v>
      </c>
      <c r="F3813" s="2">
        <v>1308.9000000000001</v>
      </c>
      <c r="G3813">
        <v>8</v>
      </c>
      <c r="H3813" s="3">
        <v>4.5999999999999996</v>
      </c>
      <c r="I3813" t="s">
        <v>17</v>
      </c>
      <c r="J3813" s="1">
        <v>48373</v>
      </c>
      <c r="K3813" s="1">
        <f>Table2[[#This Row],[Order_Date]]+Table2[[#This Row],[Delivery_Time_Days]]</f>
        <v>48381</v>
      </c>
      <c r="L3813" t="str">
        <f>IF(Table2[[#This Row],[Customer_Age]]&lt;30,"Young",IF(Table2[[#This Row],[Customer_Age]]&lt;45,"Middle Age","Old"))</f>
        <v>Old</v>
      </c>
      <c r="M3813" s="3">
        <f>IF(Table2[[#This Row],[Delivery_Time_Days]]&gt;=7,Table2[[#This Row],[Customer_Rating]],"")</f>
        <v>4.5999999999999996</v>
      </c>
      <c r="N3813" s="3" t="str">
        <f>IF(Table2[[#This Row],[Delivery_Time_Days]]&lt;7,Table2[[#This Row],[Customer_Rating]],"")</f>
        <v/>
      </c>
    </row>
    <row r="3814" spans="1:14" x14ac:dyDescent="0.3">
      <c r="A3814">
        <v>3813</v>
      </c>
      <c r="B3814">
        <v>29</v>
      </c>
      <c r="C3814" t="s">
        <v>10</v>
      </c>
      <c r="D3814" t="s">
        <v>11</v>
      </c>
      <c r="E3814" t="s">
        <v>21</v>
      </c>
      <c r="F3814" s="2">
        <v>786.78</v>
      </c>
      <c r="G3814">
        <v>10</v>
      </c>
      <c r="H3814" s="3">
        <v>3</v>
      </c>
      <c r="I3814" t="s">
        <v>13</v>
      </c>
      <c r="J3814" s="1">
        <v>48374</v>
      </c>
      <c r="K3814" s="1">
        <f>Table2[[#This Row],[Order_Date]]+Table2[[#This Row],[Delivery_Time_Days]]</f>
        <v>48384</v>
      </c>
      <c r="L3814" t="str">
        <f>IF(Table2[[#This Row],[Customer_Age]]&lt;30,"Young",IF(Table2[[#This Row],[Customer_Age]]&lt;45,"Middle Age","Old"))</f>
        <v>Young</v>
      </c>
      <c r="M3814" s="3">
        <f>IF(Table2[[#This Row],[Delivery_Time_Days]]&gt;=7,Table2[[#This Row],[Customer_Rating]],"")</f>
        <v>3</v>
      </c>
      <c r="N3814" s="3" t="str">
        <f>IF(Table2[[#This Row],[Delivery_Time_Days]]&lt;7,Table2[[#This Row],[Customer_Rating]],"")</f>
        <v/>
      </c>
    </row>
    <row r="3815" spans="1:14" x14ac:dyDescent="0.3">
      <c r="A3815">
        <v>3814</v>
      </c>
      <c r="B3815">
        <v>58</v>
      </c>
      <c r="C3815" t="s">
        <v>23</v>
      </c>
      <c r="D3815" t="s">
        <v>20</v>
      </c>
      <c r="E3815" t="s">
        <v>21</v>
      </c>
      <c r="F3815" s="2">
        <v>1480.86</v>
      </c>
      <c r="G3815">
        <v>6</v>
      </c>
      <c r="H3815" s="3">
        <v>2.2999999999999998</v>
      </c>
      <c r="I3815" t="s">
        <v>13</v>
      </c>
      <c r="J3815" s="1">
        <v>48375</v>
      </c>
      <c r="K3815" s="1">
        <f>Table2[[#This Row],[Order_Date]]+Table2[[#This Row],[Delivery_Time_Days]]</f>
        <v>48381</v>
      </c>
      <c r="L3815" t="str">
        <f>IF(Table2[[#This Row],[Customer_Age]]&lt;30,"Young",IF(Table2[[#This Row],[Customer_Age]]&lt;45,"Middle Age","Old"))</f>
        <v>Old</v>
      </c>
      <c r="M3815" s="3" t="str">
        <f>IF(Table2[[#This Row],[Delivery_Time_Days]]&gt;=7,Table2[[#This Row],[Customer_Rating]],"")</f>
        <v/>
      </c>
      <c r="N3815" s="3">
        <f>IF(Table2[[#This Row],[Delivery_Time_Days]]&lt;7,Table2[[#This Row],[Customer_Rating]],"")</f>
        <v>2.2999999999999998</v>
      </c>
    </row>
    <row r="3816" spans="1:14" x14ac:dyDescent="0.3">
      <c r="A3816">
        <v>3815</v>
      </c>
      <c r="B3816">
        <v>43</v>
      </c>
      <c r="C3816" t="s">
        <v>14</v>
      </c>
      <c r="D3816" t="s">
        <v>15</v>
      </c>
      <c r="E3816" t="s">
        <v>19</v>
      </c>
      <c r="F3816" s="2">
        <v>1440.85</v>
      </c>
      <c r="G3816">
        <v>1</v>
      </c>
      <c r="H3816" s="3">
        <v>1.8</v>
      </c>
      <c r="I3816" t="s">
        <v>17</v>
      </c>
      <c r="J3816" s="1">
        <v>48376</v>
      </c>
      <c r="K3816" s="1">
        <f>Table2[[#This Row],[Order_Date]]+Table2[[#This Row],[Delivery_Time_Days]]</f>
        <v>48377</v>
      </c>
      <c r="L3816" t="str">
        <f>IF(Table2[[#This Row],[Customer_Age]]&lt;30,"Young",IF(Table2[[#This Row],[Customer_Age]]&lt;45,"Middle Age","Old"))</f>
        <v>Middle Age</v>
      </c>
      <c r="M3816" s="3" t="str">
        <f>IF(Table2[[#This Row],[Delivery_Time_Days]]&gt;=7,Table2[[#This Row],[Customer_Rating]],"")</f>
        <v/>
      </c>
      <c r="N3816" s="3">
        <f>IF(Table2[[#This Row],[Delivery_Time_Days]]&lt;7,Table2[[#This Row],[Customer_Rating]],"")</f>
        <v>1.8</v>
      </c>
    </row>
    <row r="3817" spans="1:14" x14ac:dyDescent="0.3">
      <c r="A3817">
        <v>3816</v>
      </c>
      <c r="B3817">
        <v>32</v>
      </c>
      <c r="C3817" t="s">
        <v>14</v>
      </c>
      <c r="D3817" t="s">
        <v>22</v>
      </c>
      <c r="E3817" t="s">
        <v>16</v>
      </c>
      <c r="F3817" s="2">
        <v>1196.1199999999999</v>
      </c>
      <c r="G3817">
        <v>1</v>
      </c>
      <c r="H3817" s="3">
        <v>3.2</v>
      </c>
      <c r="I3817" t="s">
        <v>17</v>
      </c>
      <c r="J3817" s="1">
        <v>48377</v>
      </c>
      <c r="K3817" s="1">
        <f>Table2[[#This Row],[Order_Date]]+Table2[[#This Row],[Delivery_Time_Days]]</f>
        <v>48378</v>
      </c>
      <c r="L3817" t="str">
        <f>IF(Table2[[#This Row],[Customer_Age]]&lt;30,"Young",IF(Table2[[#This Row],[Customer_Age]]&lt;45,"Middle Age","Old"))</f>
        <v>Middle Age</v>
      </c>
      <c r="M3817" s="3" t="str">
        <f>IF(Table2[[#This Row],[Delivery_Time_Days]]&gt;=7,Table2[[#This Row],[Customer_Rating]],"")</f>
        <v/>
      </c>
      <c r="N3817" s="3">
        <f>IF(Table2[[#This Row],[Delivery_Time_Days]]&lt;7,Table2[[#This Row],[Customer_Rating]],"")</f>
        <v>3.2</v>
      </c>
    </row>
    <row r="3818" spans="1:14" x14ac:dyDescent="0.3">
      <c r="A3818">
        <v>3817</v>
      </c>
      <c r="B3818">
        <v>65</v>
      </c>
      <c r="C3818" t="s">
        <v>10</v>
      </c>
      <c r="D3818" t="s">
        <v>20</v>
      </c>
      <c r="E3818" t="s">
        <v>12</v>
      </c>
      <c r="F3818" s="2">
        <v>948.39</v>
      </c>
      <c r="G3818">
        <v>8</v>
      </c>
      <c r="H3818" s="3">
        <v>4.7</v>
      </c>
      <c r="I3818" t="s">
        <v>13</v>
      </c>
      <c r="J3818" s="1">
        <v>48378</v>
      </c>
      <c r="K3818" s="1">
        <f>Table2[[#This Row],[Order_Date]]+Table2[[#This Row],[Delivery_Time_Days]]</f>
        <v>48386</v>
      </c>
      <c r="L3818" t="str">
        <f>IF(Table2[[#This Row],[Customer_Age]]&lt;30,"Young",IF(Table2[[#This Row],[Customer_Age]]&lt;45,"Middle Age","Old"))</f>
        <v>Old</v>
      </c>
      <c r="M3818" s="3">
        <f>IF(Table2[[#This Row],[Delivery_Time_Days]]&gt;=7,Table2[[#This Row],[Customer_Rating]],"")</f>
        <v>4.7</v>
      </c>
      <c r="N3818" s="3" t="str">
        <f>IF(Table2[[#This Row],[Delivery_Time_Days]]&lt;7,Table2[[#This Row],[Customer_Rating]],"")</f>
        <v/>
      </c>
    </row>
    <row r="3819" spans="1:14" x14ac:dyDescent="0.3">
      <c r="A3819">
        <v>3818</v>
      </c>
      <c r="B3819">
        <v>42</v>
      </c>
      <c r="C3819" t="s">
        <v>23</v>
      </c>
      <c r="D3819" t="s">
        <v>20</v>
      </c>
      <c r="E3819" t="s">
        <v>21</v>
      </c>
      <c r="F3819" s="2">
        <v>243.38</v>
      </c>
      <c r="G3819">
        <v>11</v>
      </c>
      <c r="H3819" s="3">
        <v>1.7</v>
      </c>
      <c r="I3819" t="s">
        <v>13</v>
      </c>
      <c r="J3819" s="1">
        <v>48379</v>
      </c>
      <c r="K3819" s="1">
        <f>Table2[[#This Row],[Order_Date]]+Table2[[#This Row],[Delivery_Time_Days]]</f>
        <v>48390</v>
      </c>
      <c r="L3819" t="str">
        <f>IF(Table2[[#This Row],[Customer_Age]]&lt;30,"Young",IF(Table2[[#This Row],[Customer_Age]]&lt;45,"Middle Age","Old"))</f>
        <v>Middle Age</v>
      </c>
      <c r="M3819" s="3">
        <f>IF(Table2[[#This Row],[Delivery_Time_Days]]&gt;=7,Table2[[#This Row],[Customer_Rating]],"")</f>
        <v>1.7</v>
      </c>
      <c r="N3819" s="3" t="str">
        <f>IF(Table2[[#This Row],[Delivery_Time_Days]]&lt;7,Table2[[#This Row],[Customer_Rating]],"")</f>
        <v/>
      </c>
    </row>
    <row r="3820" spans="1:14" x14ac:dyDescent="0.3">
      <c r="A3820">
        <v>3819</v>
      </c>
      <c r="B3820">
        <v>35</v>
      </c>
      <c r="C3820" t="s">
        <v>23</v>
      </c>
      <c r="D3820" t="s">
        <v>22</v>
      </c>
      <c r="E3820" t="s">
        <v>24</v>
      </c>
      <c r="F3820" s="2">
        <v>1141.57</v>
      </c>
      <c r="G3820">
        <v>1</v>
      </c>
      <c r="H3820" s="3">
        <v>4.2</v>
      </c>
      <c r="I3820" t="s">
        <v>13</v>
      </c>
      <c r="J3820" s="1">
        <v>48380</v>
      </c>
      <c r="K3820" s="1">
        <f>Table2[[#This Row],[Order_Date]]+Table2[[#This Row],[Delivery_Time_Days]]</f>
        <v>48381</v>
      </c>
      <c r="L3820" t="str">
        <f>IF(Table2[[#This Row],[Customer_Age]]&lt;30,"Young",IF(Table2[[#This Row],[Customer_Age]]&lt;45,"Middle Age","Old"))</f>
        <v>Middle Age</v>
      </c>
      <c r="M3820" s="3" t="str">
        <f>IF(Table2[[#This Row],[Delivery_Time_Days]]&gt;=7,Table2[[#This Row],[Customer_Rating]],"")</f>
        <v/>
      </c>
      <c r="N3820" s="3">
        <f>IF(Table2[[#This Row],[Delivery_Time_Days]]&lt;7,Table2[[#This Row],[Customer_Rating]],"")</f>
        <v>4.2</v>
      </c>
    </row>
    <row r="3821" spans="1:14" x14ac:dyDescent="0.3">
      <c r="A3821">
        <v>3820</v>
      </c>
      <c r="B3821">
        <v>53</v>
      </c>
      <c r="C3821" t="s">
        <v>14</v>
      </c>
      <c r="D3821" t="s">
        <v>11</v>
      </c>
      <c r="E3821" t="s">
        <v>24</v>
      </c>
      <c r="F3821" s="2">
        <v>242.88</v>
      </c>
      <c r="G3821">
        <v>6</v>
      </c>
      <c r="H3821" s="3">
        <v>4.8</v>
      </c>
      <c r="I3821" t="s">
        <v>17</v>
      </c>
      <c r="J3821" s="1">
        <v>48381</v>
      </c>
      <c r="K3821" s="1">
        <f>Table2[[#This Row],[Order_Date]]+Table2[[#This Row],[Delivery_Time_Days]]</f>
        <v>48387</v>
      </c>
      <c r="L3821" t="str">
        <f>IF(Table2[[#This Row],[Customer_Age]]&lt;30,"Young",IF(Table2[[#This Row],[Customer_Age]]&lt;45,"Middle Age","Old"))</f>
        <v>Old</v>
      </c>
      <c r="M3821" s="3" t="str">
        <f>IF(Table2[[#This Row],[Delivery_Time_Days]]&gt;=7,Table2[[#This Row],[Customer_Rating]],"")</f>
        <v/>
      </c>
      <c r="N3821" s="3">
        <f>IF(Table2[[#This Row],[Delivery_Time_Days]]&lt;7,Table2[[#This Row],[Customer_Rating]],"")</f>
        <v>4.8</v>
      </c>
    </row>
    <row r="3822" spans="1:14" x14ac:dyDescent="0.3">
      <c r="A3822">
        <v>3821</v>
      </c>
      <c r="B3822">
        <v>33</v>
      </c>
      <c r="C3822" t="s">
        <v>23</v>
      </c>
      <c r="D3822" t="s">
        <v>20</v>
      </c>
      <c r="E3822" t="s">
        <v>24</v>
      </c>
      <c r="F3822" s="2">
        <v>1051.51</v>
      </c>
      <c r="G3822">
        <v>8</v>
      </c>
      <c r="H3822" s="3">
        <v>2.5</v>
      </c>
      <c r="I3822" t="s">
        <v>13</v>
      </c>
      <c r="J3822" s="1">
        <v>48382</v>
      </c>
      <c r="K3822" s="1">
        <f>Table2[[#This Row],[Order_Date]]+Table2[[#This Row],[Delivery_Time_Days]]</f>
        <v>48390</v>
      </c>
      <c r="L3822" t="str">
        <f>IF(Table2[[#This Row],[Customer_Age]]&lt;30,"Young",IF(Table2[[#This Row],[Customer_Age]]&lt;45,"Middle Age","Old"))</f>
        <v>Middle Age</v>
      </c>
      <c r="M3822" s="3">
        <f>IF(Table2[[#This Row],[Delivery_Time_Days]]&gt;=7,Table2[[#This Row],[Customer_Rating]],"")</f>
        <v>2.5</v>
      </c>
      <c r="N3822" s="3" t="str">
        <f>IF(Table2[[#This Row],[Delivery_Time_Days]]&lt;7,Table2[[#This Row],[Customer_Rating]],"")</f>
        <v/>
      </c>
    </row>
    <row r="3823" spans="1:14" x14ac:dyDescent="0.3">
      <c r="A3823">
        <v>3822</v>
      </c>
      <c r="B3823">
        <v>29</v>
      </c>
      <c r="C3823" t="s">
        <v>10</v>
      </c>
      <c r="D3823" t="s">
        <v>15</v>
      </c>
      <c r="E3823" t="s">
        <v>19</v>
      </c>
      <c r="F3823" s="2">
        <v>1471.17</v>
      </c>
      <c r="G3823">
        <v>11</v>
      </c>
      <c r="H3823" s="3">
        <v>3.8</v>
      </c>
      <c r="I3823" t="s">
        <v>17</v>
      </c>
      <c r="J3823" s="1">
        <v>48383</v>
      </c>
      <c r="K3823" s="1">
        <f>Table2[[#This Row],[Order_Date]]+Table2[[#This Row],[Delivery_Time_Days]]</f>
        <v>48394</v>
      </c>
      <c r="L3823" t="str">
        <f>IF(Table2[[#This Row],[Customer_Age]]&lt;30,"Young",IF(Table2[[#This Row],[Customer_Age]]&lt;45,"Middle Age","Old"))</f>
        <v>Young</v>
      </c>
      <c r="M3823" s="3">
        <f>IF(Table2[[#This Row],[Delivery_Time_Days]]&gt;=7,Table2[[#This Row],[Customer_Rating]],"")</f>
        <v>3.8</v>
      </c>
      <c r="N3823" s="3" t="str">
        <f>IF(Table2[[#This Row],[Delivery_Time_Days]]&lt;7,Table2[[#This Row],[Customer_Rating]],"")</f>
        <v/>
      </c>
    </row>
    <row r="3824" spans="1:14" x14ac:dyDescent="0.3">
      <c r="A3824">
        <v>3823</v>
      </c>
      <c r="B3824">
        <v>58</v>
      </c>
      <c r="C3824" t="s">
        <v>14</v>
      </c>
      <c r="D3824" t="s">
        <v>22</v>
      </c>
      <c r="E3824" t="s">
        <v>19</v>
      </c>
      <c r="F3824" s="2">
        <v>240.07</v>
      </c>
      <c r="G3824">
        <v>6</v>
      </c>
      <c r="H3824" s="3">
        <v>2.9</v>
      </c>
      <c r="I3824" t="s">
        <v>13</v>
      </c>
      <c r="J3824" s="1">
        <v>48384</v>
      </c>
      <c r="K3824" s="1">
        <f>Table2[[#This Row],[Order_Date]]+Table2[[#This Row],[Delivery_Time_Days]]</f>
        <v>48390</v>
      </c>
      <c r="L3824" t="str">
        <f>IF(Table2[[#This Row],[Customer_Age]]&lt;30,"Young",IF(Table2[[#This Row],[Customer_Age]]&lt;45,"Middle Age","Old"))</f>
        <v>Old</v>
      </c>
      <c r="M3824" s="3" t="str">
        <f>IF(Table2[[#This Row],[Delivery_Time_Days]]&gt;=7,Table2[[#This Row],[Customer_Rating]],"")</f>
        <v/>
      </c>
      <c r="N3824" s="3">
        <f>IF(Table2[[#This Row],[Delivery_Time_Days]]&lt;7,Table2[[#This Row],[Customer_Rating]],"")</f>
        <v>2.9</v>
      </c>
    </row>
    <row r="3825" spans="1:14" x14ac:dyDescent="0.3">
      <c r="A3825">
        <v>3824</v>
      </c>
      <c r="B3825">
        <v>20</v>
      </c>
      <c r="C3825" t="s">
        <v>23</v>
      </c>
      <c r="D3825" t="s">
        <v>18</v>
      </c>
      <c r="E3825" t="s">
        <v>24</v>
      </c>
      <c r="F3825" s="2">
        <v>64.180000000000007</v>
      </c>
      <c r="G3825">
        <v>12</v>
      </c>
      <c r="H3825" s="3">
        <v>1.4</v>
      </c>
      <c r="I3825" t="s">
        <v>13</v>
      </c>
      <c r="J3825" s="1">
        <v>48385</v>
      </c>
      <c r="K3825" s="1">
        <f>Table2[[#This Row],[Order_Date]]+Table2[[#This Row],[Delivery_Time_Days]]</f>
        <v>48397</v>
      </c>
      <c r="L3825" t="str">
        <f>IF(Table2[[#This Row],[Customer_Age]]&lt;30,"Young",IF(Table2[[#This Row],[Customer_Age]]&lt;45,"Middle Age","Old"))</f>
        <v>Young</v>
      </c>
      <c r="M3825" s="3">
        <f>IF(Table2[[#This Row],[Delivery_Time_Days]]&gt;=7,Table2[[#This Row],[Customer_Rating]],"")</f>
        <v>1.4</v>
      </c>
      <c r="N3825" s="3" t="str">
        <f>IF(Table2[[#This Row],[Delivery_Time_Days]]&lt;7,Table2[[#This Row],[Customer_Rating]],"")</f>
        <v/>
      </c>
    </row>
    <row r="3826" spans="1:14" x14ac:dyDescent="0.3">
      <c r="A3826">
        <v>3825</v>
      </c>
      <c r="B3826">
        <v>53</v>
      </c>
      <c r="C3826" t="s">
        <v>23</v>
      </c>
      <c r="D3826" t="s">
        <v>15</v>
      </c>
      <c r="E3826" t="s">
        <v>21</v>
      </c>
      <c r="F3826" s="2">
        <v>351.6</v>
      </c>
      <c r="G3826">
        <v>12</v>
      </c>
      <c r="H3826" s="3">
        <v>4.9000000000000004</v>
      </c>
      <c r="I3826" t="s">
        <v>17</v>
      </c>
      <c r="J3826" s="1">
        <v>48386</v>
      </c>
      <c r="K3826" s="1">
        <f>Table2[[#This Row],[Order_Date]]+Table2[[#This Row],[Delivery_Time_Days]]</f>
        <v>48398</v>
      </c>
      <c r="L3826" t="str">
        <f>IF(Table2[[#This Row],[Customer_Age]]&lt;30,"Young",IF(Table2[[#This Row],[Customer_Age]]&lt;45,"Middle Age","Old"))</f>
        <v>Old</v>
      </c>
      <c r="M3826" s="3">
        <f>IF(Table2[[#This Row],[Delivery_Time_Days]]&gt;=7,Table2[[#This Row],[Customer_Rating]],"")</f>
        <v>4.9000000000000004</v>
      </c>
      <c r="N3826" s="3" t="str">
        <f>IF(Table2[[#This Row],[Delivery_Time_Days]]&lt;7,Table2[[#This Row],[Customer_Rating]],"")</f>
        <v/>
      </c>
    </row>
    <row r="3827" spans="1:14" x14ac:dyDescent="0.3">
      <c r="A3827">
        <v>3826</v>
      </c>
      <c r="B3827">
        <v>69</v>
      </c>
      <c r="C3827" t="s">
        <v>23</v>
      </c>
      <c r="D3827" t="s">
        <v>22</v>
      </c>
      <c r="E3827" t="s">
        <v>12</v>
      </c>
      <c r="F3827" s="2">
        <v>1124.1400000000001</v>
      </c>
      <c r="G3827">
        <v>12</v>
      </c>
      <c r="H3827" s="3">
        <v>1</v>
      </c>
      <c r="I3827" t="s">
        <v>17</v>
      </c>
      <c r="J3827" s="1">
        <v>48387</v>
      </c>
      <c r="K3827" s="1">
        <f>Table2[[#This Row],[Order_Date]]+Table2[[#This Row],[Delivery_Time_Days]]</f>
        <v>48399</v>
      </c>
      <c r="L3827" t="str">
        <f>IF(Table2[[#This Row],[Customer_Age]]&lt;30,"Young",IF(Table2[[#This Row],[Customer_Age]]&lt;45,"Middle Age","Old"))</f>
        <v>Old</v>
      </c>
      <c r="M3827" s="3">
        <f>IF(Table2[[#This Row],[Delivery_Time_Days]]&gt;=7,Table2[[#This Row],[Customer_Rating]],"")</f>
        <v>1</v>
      </c>
      <c r="N3827" s="3" t="str">
        <f>IF(Table2[[#This Row],[Delivery_Time_Days]]&lt;7,Table2[[#This Row],[Customer_Rating]],"")</f>
        <v/>
      </c>
    </row>
    <row r="3828" spans="1:14" x14ac:dyDescent="0.3">
      <c r="A3828">
        <v>3827</v>
      </c>
      <c r="B3828">
        <v>65</v>
      </c>
      <c r="C3828" t="s">
        <v>14</v>
      </c>
      <c r="D3828" t="s">
        <v>18</v>
      </c>
      <c r="E3828" t="s">
        <v>21</v>
      </c>
      <c r="F3828" s="2">
        <v>1183.32</v>
      </c>
      <c r="G3828">
        <v>11</v>
      </c>
      <c r="H3828" s="3">
        <v>2.7</v>
      </c>
      <c r="I3828" t="s">
        <v>17</v>
      </c>
      <c r="J3828" s="1">
        <v>48388</v>
      </c>
      <c r="K3828" s="1">
        <f>Table2[[#This Row],[Order_Date]]+Table2[[#This Row],[Delivery_Time_Days]]</f>
        <v>48399</v>
      </c>
      <c r="L3828" t="str">
        <f>IF(Table2[[#This Row],[Customer_Age]]&lt;30,"Young",IF(Table2[[#This Row],[Customer_Age]]&lt;45,"Middle Age","Old"))</f>
        <v>Old</v>
      </c>
      <c r="M3828" s="3">
        <f>IF(Table2[[#This Row],[Delivery_Time_Days]]&gt;=7,Table2[[#This Row],[Customer_Rating]],"")</f>
        <v>2.7</v>
      </c>
      <c r="N3828" s="3" t="str">
        <f>IF(Table2[[#This Row],[Delivery_Time_Days]]&lt;7,Table2[[#This Row],[Customer_Rating]],"")</f>
        <v/>
      </c>
    </row>
    <row r="3829" spans="1:14" x14ac:dyDescent="0.3">
      <c r="A3829">
        <v>3828</v>
      </c>
      <c r="B3829">
        <v>22</v>
      </c>
      <c r="C3829" t="s">
        <v>10</v>
      </c>
      <c r="D3829" t="s">
        <v>22</v>
      </c>
      <c r="E3829" t="s">
        <v>19</v>
      </c>
      <c r="F3829" s="2">
        <v>547.87</v>
      </c>
      <c r="G3829">
        <v>3</v>
      </c>
      <c r="H3829" s="3">
        <v>3.2</v>
      </c>
      <c r="I3829" t="s">
        <v>13</v>
      </c>
      <c r="J3829" s="1">
        <v>48389</v>
      </c>
      <c r="K3829" s="1">
        <f>Table2[[#This Row],[Order_Date]]+Table2[[#This Row],[Delivery_Time_Days]]</f>
        <v>48392</v>
      </c>
      <c r="L3829" t="str">
        <f>IF(Table2[[#This Row],[Customer_Age]]&lt;30,"Young",IF(Table2[[#This Row],[Customer_Age]]&lt;45,"Middle Age","Old"))</f>
        <v>Young</v>
      </c>
      <c r="M3829" s="3" t="str">
        <f>IF(Table2[[#This Row],[Delivery_Time_Days]]&gt;=7,Table2[[#This Row],[Customer_Rating]],"")</f>
        <v/>
      </c>
      <c r="N3829" s="3">
        <f>IF(Table2[[#This Row],[Delivery_Time_Days]]&lt;7,Table2[[#This Row],[Customer_Rating]],"")</f>
        <v>3.2</v>
      </c>
    </row>
    <row r="3830" spans="1:14" x14ac:dyDescent="0.3">
      <c r="A3830">
        <v>3829</v>
      </c>
      <c r="B3830">
        <v>58</v>
      </c>
      <c r="C3830" t="s">
        <v>23</v>
      </c>
      <c r="D3830" t="s">
        <v>11</v>
      </c>
      <c r="E3830" t="s">
        <v>16</v>
      </c>
      <c r="F3830" s="2">
        <v>112.05</v>
      </c>
      <c r="G3830">
        <v>1</v>
      </c>
      <c r="H3830" s="3">
        <v>3.3</v>
      </c>
      <c r="I3830" t="s">
        <v>13</v>
      </c>
      <c r="J3830" s="1">
        <v>48390</v>
      </c>
      <c r="K3830" s="1">
        <f>Table2[[#This Row],[Order_Date]]+Table2[[#This Row],[Delivery_Time_Days]]</f>
        <v>48391</v>
      </c>
      <c r="L3830" t="str">
        <f>IF(Table2[[#This Row],[Customer_Age]]&lt;30,"Young",IF(Table2[[#This Row],[Customer_Age]]&lt;45,"Middle Age","Old"))</f>
        <v>Old</v>
      </c>
      <c r="M3830" s="3" t="str">
        <f>IF(Table2[[#This Row],[Delivery_Time_Days]]&gt;=7,Table2[[#This Row],[Customer_Rating]],"")</f>
        <v/>
      </c>
      <c r="N3830" s="3">
        <f>IF(Table2[[#This Row],[Delivery_Time_Days]]&lt;7,Table2[[#This Row],[Customer_Rating]],"")</f>
        <v>3.3</v>
      </c>
    </row>
    <row r="3831" spans="1:14" x14ac:dyDescent="0.3">
      <c r="A3831">
        <v>3830</v>
      </c>
      <c r="B3831">
        <v>43</v>
      </c>
      <c r="C3831" t="s">
        <v>23</v>
      </c>
      <c r="D3831" t="s">
        <v>18</v>
      </c>
      <c r="E3831" t="s">
        <v>12</v>
      </c>
      <c r="F3831" s="2">
        <v>309.95</v>
      </c>
      <c r="G3831">
        <v>1</v>
      </c>
      <c r="H3831" s="3">
        <v>2.5</v>
      </c>
      <c r="I3831" t="s">
        <v>17</v>
      </c>
      <c r="J3831" s="1">
        <v>48391</v>
      </c>
      <c r="K3831" s="1">
        <f>Table2[[#This Row],[Order_Date]]+Table2[[#This Row],[Delivery_Time_Days]]</f>
        <v>48392</v>
      </c>
      <c r="L3831" t="str">
        <f>IF(Table2[[#This Row],[Customer_Age]]&lt;30,"Young",IF(Table2[[#This Row],[Customer_Age]]&lt;45,"Middle Age","Old"))</f>
        <v>Middle Age</v>
      </c>
      <c r="M3831" s="3" t="str">
        <f>IF(Table2[[#This Row],[Delivery_Time_Days]]&gt;=7,Table2[[#This Row],[Customer_Rating]],"")</f>
        <v/>
      </c>
      <c r="N3831" s="3">
        <f>IF(Table2[[#This Row],[Delivery_Time_Days]]&lt;7,Table2[[#This Row],[Customer_Rating]],"")</f>
        <v>2.5</v>
      </c>
    </row>
    <row r="3832" spans="1:14" x14ac:dyDescent="0.3">
      <c r="A3832">
        <v>3831</v>
      </c>
      <c r="B3832">
        <v>58</v>
      </c>
      <c r="C3832" t="s">
        <v>10</v>
      </c>
      <c r="D3832" t="s">
        <v>25</v>
      </c>
      <c r="E3832" t="s">
        <v>19</v>
      </c>
      <c r="F3832" s="2">
        <v>36.630000000000003</v>
      </c>
      <c r="G3832">
        <v>9</v>
      </c>
      <c r="H3832" s="3">
        <v>1.6</v>
      </c>
      <c r="I3832" t="s">
        <v>13</v>
      </c>
      <c r="J3832" s="1">
        <v>48392</v>
      </c>
      <c r="K3832" s="1">
        <f>Table2[[#This Row],[Order_Date]]+Table2[[#This Row],[Delivery_Time_Days]]</f>
        <v>48401</v>
      </c>
      <c r="L3832" t="str">
        <f>IF(Table2[[#This Row],[Customer_Age]]&lt;30,"Young",IF(Table2[[#This Row],[Customer_Age]]&lt;45,"Middle Age","Old"))</f>
        <v>Old</v>
      </c>
      <c r="M3832" s="3">
        <f>IF(Table2[[#This Row],[Delivery_Time_Days]]&gt;=7,Table2[[#This Row],[Customer_Rating]],"")</f>
        <v>1.6</v>
      </c>
      <c r="N3832" s="3" t="str">
        <f>IF(Table2[[#This Row],[Delivery_Time_Days]]&lt;7,Table2[[#This Row],[Customer_Rating]],"")</f>
        <v/>
      </c>
    </row>
    <row r="3833" spans="1:14" x14ac:dyDescent="0.3">
      <c r="A3833">
        <v>3832</v>
      </c>
      <c r="B3833">
        <v>45</v>
      </c>
      <c r="C3833" t="s">
        <v>23</v>
      </c>
      <c r="D3833" t="s">
        <v>25</v>
      </c>
      <c r="E3833" t="s">
        <v>16</v>
      </c>
      <c r="F3833" s="2">
        <v>235.38</v>
      </c>
      <c r="G3833">
        <v>6</v>
      </c>
      <c r="H3833" s="3">
        <v>1.5</v>
      </c>
      <c r="I3833" t="s">
        <v>17</v>
      </c>
      <c r="J3833" s="1">
        <v>48393</v>
      </c>
      <c r="K3833" s="1">
        <f>Table2[[#This Row],[Order_Date]]+Table2[[#This Row],[Delivery_Time_Days]]</f>
        <v>48399</v>
      </c>
      <c r="L3833" t="str">
        <f>IF(Table2[[#This Row],[Customer_Age]]&lt;30,"Young",IF(Table2[[#This Row],[Customer_Age]]&lt;45,"Middle Age","Old"))</f>
        <v>Old</v>
      </c>
      <c r="M3833" s="3" t="str">
        <f>IF(Table2[[#This Row],[Delivery_Time_Days]]&gt;=7,Table2[[#This Row],[Customer_Rating]],"")</f>
        <v/>
      </c>
      <c r="N3833" s="3">
        <f>IF(Table2[[#This Row],[Delivery_Time_Days]]&lt;7,Table2[[#This Row],[Customer_Rating]],"")</f>
        <v>1.5</v>
      </c>
    </row>
    <row r="3834" spans="1:14" x14ac:dyDescent="0.3">
      <c r="A3834">
        <v>3833</v>
      </c>
      <c r="B3834">
        <v>41</v>
      </c>
      <c r="C3834" t="s">
        <v>23</v>
      </c>
      <c r="D3834" t="s">
        <v>25</v>
      </c>
      <c r="E3834" t="s">
        <v>16</v>
      </c>
      <c r="F3834" s="2">
        <v>761.79</v>
      </c>
      <c r="G3834">
        <v>13</v>
      </c>
      <c r="H3834" s="3">
        <v>3.8</v>
      </c>
      <c r="I3834" t="s">
        <v>13</v>
      </c>
      <c r="J3834" s="1">
        <v>48394</v>
      </c>
      <c r="K3834" s="1">
        <f>Table2[[#This Row],[Order_Date]]+Table2[[#This Row],[Delivery_Time_Days]]</f>
        <v>48407</v>
      </c>
      <c r="L3834" t="str">
        <f>IF(Table2[[#This Row],[Customer_Age]]&lt;30,"Young",IF(Table2[[#This Row],[Customer_Age]]&lt;45,"Middle Age","Old"))</f>
        <v>Middle Age</v>
      </c>
      <c r="M3834" s="3">
        <f>IF(Table2[[#This Row],[Delivery_Time_Days]]&gt;=7,Table2[[#This Row],[Customer_Rating]],"")</f>
        <v>3.8</v>
      </c>
      <c r="N3834" s="3" t="str">
        <f>IF(Table2[[#This Row],[Delivery_Time_Days]]&lt;7,Table2[[#This Row],[Customer_Rating]],"")</f>
        <v/>
      </c>
    </row>
    <row r="3835" spans="1:14" x14ac:dyDescent="0.3">
      <c r="A3835">
        <v>3834</v>
      </c>
      <c r="B3835">
        <v>28</v>
      </c>
      <c r="C3835" t="s">
        <v>10</v>
      </c>
      <c r="D3835" t="s">
        <v>11</v>
      </c>
      <c r="E3835" t="s">
        <v>12</v>
      </c>
      <c r="F3835" s="2">
        <v>406.18</v>
      </c>
      <c r="G3835">
        <v>11</v>
      </c>
      <c r="H3835" s="3">
        <v>2.9</v>
      </c>
      <c r="I3835" t="s">
        <v>13</v>
      </c>
      <c r="J3835" s="1">
        <v>48395</v>
      </c>
      <c r="K3835" s="1">
        <f>Table2[[#This Row],[Order_Date]]+Table2[[#This Row],[Delivery_Time_Days]]</f>
        <v>48406</v>
      </c>
      <c r="L3835" t="str">
        <f>IF(Table2[[#This Row],[Customer_Age]]&lt;30,"Young",IF(Table2[[#This Row],[Customer_Age]]&lt;45,"Middle Age","Old"))</f>
        <v>Young</v>
      </c>
      <c r="M3835" s="3">
        <f>IF(Table2[[#This Row],[Delivery_Time_Days]]&gt;=7,Table2[[#This Row],[Customer_Rating]],"")</f>
        <v>2.9</v>
      </c>
      <c r="N3835" s="3" t="str">
        <f>IF(Table2[[#This Row],[Delivery_Time_Days]]&lt;7,Table2[[#This Row],[Customer_Rating]],"")</f>
        <v/>
      </c>
    </row>
    <row r="3836" spans="1:14" x14ac:dyDescent="0.3">
      <c r="A3836">
        <v>3835</v>
      </c>
      <c r="B3836">
        <v>69</v>
      </c>
      <c r="C3836" t="s">
        <v>14</v>
      </c>
      <c r="D3836" t="s">
        <v>11</v>
      </c>
      <c r="E3836" t="s">
        <v>24</v>
      </c>
      <c r="F3836" s="2">
        <v>258.95999999999998</v>
      </c>
      <c r="G3836">
        <v>6</v>
      </c>
      <c r="H3836" s="3">
        <v>3.6</v>
      </c>
      <c r="I3836" t="s">
        <v>17</v>
      </c>
      <c r="J3836" s="1">
        <v>48396</v>
      </c>
      <c r="K3836" s="1">
        <f>Table2[[#This Row],[Order_Date]]+Table2[[#This Row],[Delivery_Time_Days]]</f>
        <v>48402</v>
      </c>
      <c r="L3836" t="str">
        <f>IF(Table2[[#This Row],[Customer_Age]]&lt;30,"Young",IF(Table2[[#This Row],[Customer_Age]]&lt;45,"Middle Age","Old"))</f>
        <v>Old</v>
      </c>
      <c r="M3836" s="3" t="str">
        <f>IF(Table2[[#This Row],[Delivery_Time_Days]]&gt;=7,Table2[[#This Row],[Customer_Rating]],"")</f>
        <v/>
      </c>
      <c r="N3836" s="3">
        <f>IF(Table2[[#This Row],[Delivery_Time_Days]]&lt;7,Table2[[#This Row],[Customer_Rating]],"")</f>
        <v>3.6</v>
      </c>
    </row>
    <row r="3837" spans="1:14" x14ac:dyDescent="0.3">
      <c r="A3837">
        <v>3836</v>
      </c>
      <c r="B3837">
        <v>38</v>
      </c>
      <c r="C3837" t="s">
        <v>23</v>
      </c>
      <c r="D3837" t="s">
        <v>11</v>
      </c>
      <c r="E3837" t="s">
        <v>21</v>
      </c>
      <c r="F3837" s="2">
        <v>836.81</v>
      </c>
      <c r="G3837">
        <v>12</v>
      </c>
      <c r="H3837" s="3">
        <v>1.7</v>
      </c>
      <c r="I3837" t="s">
        <v>13</v>
      </c>
      <c r="J3837" s="1">
        <v>48397</v>
      </c>
      <c r="K3837" s="1">
        <f>Table2[[#This Row],[Order_Date]]+Table2[[#This Row],[Delivery_Time_Days]]</f>
        <v>48409</v>
      </c>
      <c r="L3837" t="str">
        <f>IF(Table2[[#This Row],[Customer_Age]]&lt;30,"Young",IF(Table2[[#This Row],[Customer_Age]]&lt;45,"Middle Age","Old"))</f>
        <v>Middle Age</v>
      </c>
      <c r="M3837" s="3">
        <f>IF(Table2[[#This Row],[Delivery_Time_Days]]&gt;=7,Table2[[#This Row],[Customer_Rating]],"")</f>
        <v>1.7</v>
      </c>
      <c r="N3837" s="3" t="str">
        <f>IF(Table2[[#This Row],[Delivery_Time_Days]]&lt;7,Table2[[#This Row],[Customer_Rating]],"")</f>
        <v/>
      </c>
    </row>
    <row r="3838" spans="1:14" x14ac:dyDescent="0.3">
      <c r="A3838">
        <v>3837</v>
      </c>
      <c r="B3838">
        <v>28</v>
      </c>
      <c r="C3838" t="s">
        <v>14</v>
      </c>
      <c r="D3838" t="s">
        <v>15</v>
      </c>
      <c r="E3838" t="s">
        <v>24</v>
      </c>
      <c r="F3838" s="2">
        <v>940.62</v>
      </c>
      <c r="G3838">
        <v>12</v>
      </c>
      <c r="H3838" s="3">
        <v>4.4000000000000004</v>
      </c>
      <c r="I3838" t="s">
        <v>17</v>
      </c>
      <c r="J3838" s="1">
        <v>48398</v>
      </c>
      <c r="K3838" s="1">
        <f>Table2[[#This Row],[Order_Date]]+Table2[[#This Row],[Delivery_Time_Days]]</f>
        <v>48410</v>
      </c>
      <c r="L3838" t="str">
        <f>IF(Table2[[#This Row],[Customer_Age]]&lt;30,"Young",IF(Table2[[#This Row],[Customer_Age]]&lt;45,"Middle Age","Old"))</f>
        <v>Young</v>
      </c>
      <c r="M3838" s="3">
        <f>IF(Table2[[#This Row],[Delivery_Time_Days]]&gt;=7,Table2[[#This Row],[Customer_Rating]],"")</f>
        <v>4.4000000000000004</v>
      </c>
      <c r="N3838" s="3" t="str">
        <f>IF(Table2[[#This Row],[Delivery_Time_Days]]&lt;7,Table2[[#This Row],[Customer_Rating]],"")</f>
        <v/>
      </c>
    </row>
    <row r="3839" spans="1:14" x14ac:dyDescent="0.3">
      <c r="A3839">
        <v>3838</v>
      </c>
      <c r="B3839">
        <v>61</v>
      </c>
      <c r="C3839" t="s">
        <v>23</v>
      </c>
      <c r="D3839" t="s">
        <v>15</v>
      </c>
      <c r="E3839" t="s">
        <v>24</v>
      </c>
      <c r="F3839" s="2">
        <v>1170.05</v>
      </c>
      <c r="G3839">
        <v>11</v>
      </c>
      <c r="H3839" s="3">
        <v>3.4</v>
      </c>
      <c r="I3839" t="s">
        <v>13</v>
      </c>
      <c r="J3839" s="1">
        <v>48399</v>
      </c>
      <c r="K3839" s="1">
        <f>Table2[[#This Row],[Order_Date]]+Table2[[#This Row],[Delivery_Time_Days]]</f>
        <v>48410</v>
      </c>
      <c r="L3839" t="str">
        <f>IF(Table2[[#This Row],[Customer_Age]]&lt;30,"Young",IF(Table2[[#This Row],[Customer_Age]]&lt;45,"Middle Age","Old"))</f>
        <v>Old</v>
      </c>
      <c r="M3839" s="3">
        <f>IF(Table2[[#This Row],[Delivery_Time_Days]]&gt;=7,Table2[[#This Row],[Customer_Rating]],"")</f>
        <v>3.4</v>
      </c>
      <c r="N3839" s="3" t="str">
        <f>IF(Table2[[#This Row],[Delivery_Time_Days]]&lt;7,Table2[[#This Row],[Customer_Rating]],"")</f>
        <v/>
      </c>
    </row>
    <row r="3840" spans="1:14" x14ac:dyDescent="0.3">
      <c r="A3840">
        <v>3839</v>
      </c>
      <c r="B3840">
        <v>26</v>
      </c>
      <c r="C3840" t="s">
        <v>10</v>
      </c>
      <c r="D3840" t="s">
        <v>25</v>
      </c>
      <c r="E3840" t="s">
        <v>12</v>
      </c>
      <c r="F3840" s="2">
        <v>76.3</v>
      </c>
      <c r="G3840">
        <v>9</v>
      </c>
      <c r="H3840" s="3">
        <v>4.7</v>
      </c>
      <c r="I3840" t="s">
        <v>17</v>
      </c>
      <c r="J3840" s="1">
        <v>48400</v>
      </c>
      <c r="K3840" s="1">
        <f>Table2[[#This Row],[Order_Date]]+Table2[[#This Row],[Delivery_Time_Days]]</f>
        <v>48409</v>
      </c>
      <c r="L3840" t="str">
        <f>IF(Table2[[#This Row],[Customer_Age]]&lt;30,"Young",IF(Table2[[#This Row],[Customer_Age]]&lt;45,"Middle Age","Old"))</f>
        <v>Young</v>
      </c>
      <c r="M3840" s="3">
        <f>IF(Table2[[#This Row],[Delivery_Time_Days]]&gt;=7,Table2[[#This Row],[Customer_Rating]],"")</f>
        <v>4.7</v>
      </c>
      <c r="N3840" s="3" t="str">
        <f>IF(Table2[[#This Row],[Delivery_Time_Days]]&lt;7,Table2[[#This Row],[Customer_Rating]],"")</f>
        <v/>
      </c>
    </row>
    <row r="3841" spans="1:14" x14ac:dyDescent="0.3">
      <c r="A3841">
        <v>3840</v>
      </c>
      <c r="B3841">
        <v>25</v>
      </c>
      <c r="C3841" t="s">
        <v>10</v>
      </c>
      <c r="D3841" t="s">
        <v>25</v>
      </c>
      <c r="E3841" t="s">
        <v>16</v>
      </c>
      <c r="F3841" s="2">
        <v>1481.95</v>
      </c>
      <c r="G3841">
        <v>1</v>
      </c>
      <c r="H3841" s="3">
        <v>1.5</v>
      </c>
      <c r="I3841" t="s">
        <v>13</v>
      </c>
      <c r="J3841" s="1">
        <v>48401</v>
      </c>
      <c r="K3841" s="1">
        <f>Table2[[#This Row],[Order_Date]]+Table2[[#This Row],[Delivery_Time_Days]]</f>
        <v>48402</v>
      </c>
      <c r="L3841" t="str">
        <f>IF(Table2[[#This Row],[Customer_Age]]&lt;30,"Young",IF(Table2[[#This Row],[Customer_Age]]&lt;45,"Middle Age","Old"))</f>
        <v>Young</v>
      </c>
      <c r="M3841" s="3" t="str">
        <f>IF(Table2[[#This Row],[Delivery_Time_Days]]&gt;=7,Table2[[#This Row],[Customer_Rating]],"")</f>
        <v/>
      </c>
      <c r="N3841" s="3">
        <f>IF(Table2[[#This Row],[Delivery_Time_Days]]&lt;7,Table2[[#This Row],[Customer_Rating]],"")</f>
        <v>1.5</v>
      </c>
    </row>
    <row r="3842" spans="1:14" x14ac:dyDescent="0.3">
      <c r="A3842">
        <v>3841</v>
      </c>
      <c r="B3842">
        <v>39</v>
      </c>
      <c r="C3842" t="s">
        <v>14</v>
      </c>
      <c r="D3842" t="s">
        <v>15</v>
      </c>
      <c r="E3842" t="s">
        <v>12</v>
      </c>
      <c r="F3842" s="2">
        <v>907.72</v>
      </c>
      <c r="G3842">
        <v>8</v>
      </c>
      <c r="H3842" s="3">
        <v>4.8</v>
      </c>
      <c r="I3842" t="s">
        <v>13</v>
      </c>
      <c r="J3842" s="1">
        <v>48402</v>
      </c>
      <c r="K3842" s="1">
        <f>Table2[[#This Row],[Order_Date]]+Table2[[#This Row],[Delivery_Time_Days]]</f>
        <v>48410</v>
      </c>
      <c r="L3842" t="str">
        <f>IF(Table2[[#This Row],[Customer_Age]]&lt;30,"Young",IF(Table2[[#This Row],[Customer_Age]]&lt;45,"Middle Age","Old"))</f>
        <v>Middle Age</v>
      </c>
      <c r="M3842" s="3">
        <f>IF(Table2[[#This Row],[Delivery_Time_Days]]&gt;=7,Table2[[#This Row],[Customer_Rating]],"")</f>
        <v>4.8</v>
      </c>
      <c r="N3842" s="3" t="str">
        <f>IF(Table2[[#This Row],[Delivery_Time_Days]]&lt;7,Table2[[#This Row],[Customer_Rating]],"")</f>
        <v/>
      </c>
    </row>
    <row r="3843" spans="1:14" x14ac:dyDescent="0.3">
      <c r="A3843">
        <v>3842</v>
      </c>
      <c r="B3843">
        <v>40</v>
      </c>
      <c r="C3843" t="s">
        <v>14</v>
      </c>
      <c r="D3843" t="s">
        <v>20</v>
      </c>
      <c r="E3843" t="s">
        <v>12</v>
      </c>
      <c r="F3843" s="2">
        <v>923.89</v>
      </c>
      <c r="G3843">
        <v>1</v>
      </c>
      <c r="H3843" s="3">
        <v>3.5</v>
      </c>
      <c r="I3843" t="s">
        <v>13</v>
      </c>
      <c r="J3843" s="1">
        <v>48403</v>
      </c>
      <c r="K3843" s="1">
        <f>Table2[[#This Row],[Order_Date]]+Table2[[#This Row],[Delivery_Time_Days]]</f>
        <v>48404</v>
      </c>
      <c r="L3843" t="str">
        <f>IF(Table2[[#This Row],[Customer_Age]]&lt;30,"Young",IF(Table2[[#This Row],[Customer_Age]]&lt;45,"Middle Age","Old"))</f>
        <v>Middle Age</v>
      </c>
      <c r="M3843" s="3" t="str">
        <f>IF(Table2[[#This Row],[Delivery_Time_Days]]&gt;=7,Table2[[#This Row],[Customer_Rating]],"")</f>
        <v/>
      </c>
      <c r="N3843" s="3">
        <f>IF(Table2[[#This Row],[Delivery_Time_Days]]&lt;7,Table2[[#This Row],[Customer_Rating]],"")</f>
        <v>3.5</v>
      </c>
    </row>
    <row r="3844" spans="1:14" x14ac:dyDescent="0.3">
      <c r="A3844">
        <v>3843</v>
      </c>
      <c r="B3844">
        <v>42</v>
      </c>
      <c r="C3844" t="s">
        <v>14</v>
      </c>
      <c r="D3844" t="s">
        <v>25</v>
      </c>
      <c r="E3844" t="s">
        <v>12</v>
      </c>
      <c r="F3844" s="2">
        <v>432.71</v>
      </c>
      <c r="G3844">
        <v>11</v>
      </c>
      <c r="H3844" s="3">
        <v>1.8</v>
      </c>
      <c r="I3844" t="s">
        <v>13</v>
      </c>
      <c r="J3844" s="1">
        <v>48404</v>
      </c>
      <c r="K3844" s="1">
        <f>Table2[[#This Row],[Order_Date]]+Table2[[#This Row],[Delivery_Time_Days]]</f>
        <v>48415</v>
      </c>
      <c r="L3844" t="str">
        <f>IF(Table2[[#This Row],[Customer_Age]]&lt;30,"Young",IF(Table2[[#This Row],[Customer_Age]]&lt;45,"Middle Age","Old"))</f>
        <v>Middle Age</v>
      </c>
      <c r="M3844" s="3">
        <f>IF(Table2[[#This Row],[Delivery_Time_Days]]&gt;=7,Table2[[#This Row],[Customer_Rating]],"")</f>
        <v>1.8</v>
      </c>
      <c r="N3844" s="3" t="str">
        <f>IF(Table2[[#This Row],[Delivery_Time_Days]]&lt;7,Table2[[#This Row],[Customer_Rating]],"")</f>
        <v/>
      </c>
    </row>
    <row r="3845" spans="1:14" x14ac:dyDescent="0.3">
      <c r="A3845">
        <v>3844</v>
      </c>
      <c r="B3845">
        <v>50</v>
      </c>
      <c r="C3845" t="s">
        <v>14</v>
      </c>
      <c r="D3845" t="s">
        <v>25</v>
      </c>
      <c r="E3845" t="s">
        <v>21</v>
      </c>
      <c r="F3845" s="2">
        <v>1018.85</v>
      </c>
      <c r="G3845">
        <v>12</v>
      </c>
      <c r="H3845" s="3">
        <v>4.4000000000000004</v>
      </c>
      <c r="I3845" t="s">
        <v>17</v>
      </c>
      <c r="J3845" s="1">
        <v>48405</v>
      </c>
      <c r="K3845" s="1">
        <f>Table2[[#This Row],[Order_Date]]+Table2[[#This Row],[Delivery_Time_Days]]</f>
        <v>48417</v>
      </c>
      <c r="L3845" t="str">
        <f>IF(Table2[[#This Row],[Customer_Age]]&lt;30,"Young",IF(Table2[[#This Row],[Customer_Age]]&lt;45,"Middle Age","Old"))</f>
        <v>Old</v>
      </c>
      <c r="M3845" s="3">
        <f>IF(Table2[[#This Row],[Delivery_Time_Days]]&gt;=7,Table2[[#This Row],[Customer_Rating]],"")</f>
        <v>4.4000000000000004</v>
      </c>
      <c r="N3845" s="3" t="str">
        <f>IF(Table2[[#This Row],[Delivery_Time_Days]]&lt;7,Table2[[#This Row],[Customer_Rating]],"")</f>
        <v/>
      </c>
    </row>
    <row r="3846" spans="1:14" x14ac:dyDescent="0.3">
      <c r="A3846">
        <v>3845</v>
      </c>
      <c r="B3846">
        <v>19</v>
      </c>
      <c r="C3846" t="s">
        <v>10</v>
      </c>
      <c r="D3846" t="s">
        <v>18</v>
      </c>
      <c r="E3846" t="s">
        <v>12</v>
      </c>
      <c r="F3846" s="2">
        <v>85.29</v>
      </c>
      <c r="G3846">
        <v>2</v>
      </c>
      <c r="H3846" s="3">
        <v>3.7</v>
      </c>
      <c r="I3846" t="s">
        <v>13</v>
      </c>
      <c r="J3846" s="1">
        <v>48406</v>
      </c>
      <c r="K3846" s="1">
        <f>Table2[[#This Row],[Order_Date]]+Table2[[#This Row],[Delivery_Time_Days]]</f>
        <v>48408</v>
      </c>
      <c r="L3846" t="str">
        <f>IF(Table2[[#This Row],[Customer_Age]]&lt;30,"Young",IF(Table2[[#This Row],[Customer_Age]]&lt;45,"Middle Age","Old"))</f>
        <v>Young</v>
      </c>
      <c r="M3846" s="3" t="str">
        <f>IF(Table2[[#This Row],[Delivery_Time_Days]]&gt;=7,Table2[[#This Row],[Customer_Rating]],"")</f>
        <v/>
      </c>
      <c r="N3846" s="3">
        <f>IF(Table2[[#This Row],[Delivery_Time_Days]]&lt;7,Table2[[#This Row],[Customer_Rating]],"")</f>
        <v>3.7</v>
      </c>
    </row>
    <row r="3847" spans="1:14" x14ac:dyDescent="0.3">
      <c r="A3847">
        <v>3846</v>
      </c>
      <c r="B3847">
        <v>30</v>
      </c>
      <c r="C3847" t="s">
        <v>14</v>
      </c>
      <c r="D3847" t="s">
        <v>18</v>
      </c>
      <c r="E3847" t="s">
        <v>24</v>
      </c>
      <c r="F3847" s="2">
        <v>1171.69</v>
      </c>
      <c r="G3847">
        <v>5</v>
      </c>
      <c r="H3847" s="3">
        <v>2.4</v>
      </c>
      <c r="I3847" t="s">
        <v>17</v>
      </c>
      <c r="J3847" s="1">
        <v>48407</v>
      </c>
      <c r="K3847" s="1">
        <f>Table2[[#This Row],[Order_Date]]+Table2[[#This Row],[Delivery_Time_Days]]</f>
        <v>48412</v>
      </c>
      <c r="L3847" t="str">
        <f>IF(Table2[[#This Row],[Customer_Age]]&lt;30,"Young",IF(Table2[[#This Row],[Customer_Age]]&lt;45,"Middle Age","Old"))</f>
        <v>Middle Age</v>
      </c>
      <c r="M3847" s="3" t="str">
        <f>IF(Table2[[#This Row],[Delivery_Time_Days]]&gt;=7,Table2[[#This Row],[Customer_Rating]],"")</f>
        <v/>
      </c>
      <c r="N3847" s="3">
        <f>IF(Table2[[#This Row],[Delivery_Time_Days]]&lt;7,Table2[[#This Row],[Customer_Rating]],"")</f>
        <v>2.4</v>
      </c>
    </row>
    <row r="3848" spans="1:14" x14ac:dyDescent="0.3">
      <c r="A3848">
        <v>3847</v>
      </c>
      <c r="B3848">
        <v>34</v>
      </c>
      <c r="C3848" t="s">
        <v>23</v>
      </c>
      <c r="D3848" t="s">
        <v>18</v>
      </c>
      <c r="E3848" t="s">
        <v>16</v>
      </c>
      <c r="F3848" s="2">
        <v>555.63</v>
      </c>
      <c r="G3848">
        <v>14</v>
      </c>
      <c r="H3848" s="3">
        <v>1.9</v>
      </c>
      <c r="I3848" t="s">
        <v>13</v>
      </c>
      <c r="J3848" s="1">
        <v>48408</v>
      </c>
      <c r="K3848" s="1">
        <f>Table2[[#This Row],[Order_Date]]+Table2[[#This Row],[Delivery_Time_Days]]</f>
        <v>48422</v>
      </c>
      <c r="L3848" t="str">
        <f>IF(Table2[[#This Row],[Customer_Age]]&lt;30,"Young",IF(Table2[[#This Row],[Customer_Age]]&lt;45,"Middle Age","Old"))</f>
        <v>Middle Age</v>
      </c>
      <c r="M3848" s="3">
        <f>IF(Table2[[#This Row],[Delivery_Time_Days]]&gt;=7,Table2[[#This Row],[Customer_Rating]],"")</f>
        <v>1.9</v>
      </c>
      <c r="N3848" s="3" t="str">
        <f>IF(Table2[[#This Row],[Delivery_Time_Days]]&lt;7,Table2[[#This Row],[Customer_Rating]],"")</f>
        <v/>
      </c>
    </row>
    <row r="3849" spans="1:14" x14ac:dyDescent="0.3">
      <c r="A3849">
        <v>3848</v>
      </c>
      <c r="B3849">
        <v>30</v>
      </c>
      <c r="C3849" t="s">
        <v>10</v>
      </c>
      <c r="D3849" t="s">
        <v>11</v>
      </c>
      <c r="E3849" t="s">
        <v>24</v>
      </c>
      <c r="F3849" s="2">
        <v>1121.53</v>
      </c>
      <c r="G3849">
        <v>5</v>
      </c>
      <c r="H3849" s="3">
        <v>3</v>
      </c>
      <c r="I3849" t="s">
        <v>17</v>
      </c>
      <c r="J3849" s="1">
        <v>48409</v>
      </c>
      <c r="K3849" s="1">
        <f>Table2[[#This Row],[Order_Date]]+Table2[[#This Row],[Delivery_Time_Days]]</f>
        <v>48414</v>
      </c>
      <c r="L3849" t="str">
        <f>IF(Table2[[#This Row],[Customer_Age]]&lt;30,"Young",IF(Table2[[#This Row],[Customer_Age]]&lt;45,"Middle Age","Old"))</f>
        <v>Middle Age</v>
      </c>
      <c r="M3849" s="3" t="str">
        <f>IF(Table2[[#This Row],[Delivery_Time_Days]]&gt;=7,Table2[[#This Row],[Customer_Rating]],"")</f>
        <v/>
      </c>
      <c r="N3849" s="3">
        <f>IF(Table2[[#This Row],[Delivery_Time_Days]]&lt;7,Table2[[#This Row],[Customer_Rating]],"")</f>
        <v>3</v>
      </c>
    </row>
    <row r="3850" spans="1:14" x14ac:dyDescent="0.3">
      <c r="A3850">
        <v>3849</v>
      </c>
      <c r="B3850">
        <v>21</v>
      </c>
      <c r="C3850" t="s">
        <v>23</v>
      </c>
      <c r="D3850" t="s">
        <v>18</v>
      </c>
      <c r="E3850" t="s">
        <v>19</v>
      </c>
      <c r="F3850" s="2">
        <v>80.66</v>
      </c>
      <c r="G3850">
        <v>12</v>
      </c>
      <c r="H3850" s="3">
        <v>4.8</v>
      </c>
      <c r="I3850" t="s">
        <v>17</v>
      </c>
      <c r="J3850" s="1">
        <v>48410</v>
      </c>
      <c r="K3850" s="1">
        <f>Table2[[#This Row],[Order_Date]]+Table2[[#This Row],[Delivery_Time_Days]]</f>
        <v>48422</v>
      </c>
      <c r="L3850" t="str">
        <f>IF(Table2[[#This Row],[Customer_Age]]&lt;30,"Young",IF(Table2[[#This Row],[Customer_Age]]&lt;45,"Middle Age","Old"))</f>
        <v>Young</v>
      </c>
      <c r="M3850" s="3">
        <f>IF(Table2[[#This Row],[Delivery_Time_Days]]&gt;=7,Table2[[#This Row],[Customer_Rating]],"")</f>
        <v>4.8</v>
      </c>
      <c r="N3850" s="3" t="str">
        <f>IF(Table2[[#This Row],[Delivery_Time_Days]]&lt;7,Table2[[#This Row],[Customer_Rating]],"")</f>
        <v/>
      </c>
    </row>
    <row r="3851" spans="1:14" x14ac:dyDescent="0.3">
      <c r="A3851">
        <v>3850</v>
      </c>
      <c r="B3851">
        <v>34</v>
      </c>
      <c r="C3851" t="s">
        <v>14</v>
      </c>
      <c r="D3851" t="s">
        <v>22</v>
      </c>
      <c r="E3851" t="s">
        <v>19</v>
      </c>
      <c r="F3851" s="2">
        <v>1308.1300000000001</v>
      </c>
      <c r="G3851">
        <v>1</v>
      </c>
      <c r="H3851" s="3">
        <v>2.2000000000000002</v>
      </c>
      <c r="I3851" t="s">
        <v>13</v>
      </c>
      <c r="J3851" s="1">
        <v>48411</v>
      </c>
      <c r="K3851" s="1">
        <f>Table2[[#This Row],[Order_Date]]+Table2[[#This Row],[Delivery_Time_Days]]</f>
        <v>48412</v>
      </c>
      <c r="L3851" t="str">
        <f>IF(Table2[[#This Row],[Customer_Age]]&lt;30,"Young",IF(Table2[[#This Row],[Customer_Age]]&lt;45,"Middle Age","Old"))</f>
        <v>Middle Age</v>
      </c>
      <c r="M3851" s="3" t="str">
        <f>IF(Table2[[#This Row],[Delivery_Time_Days]]&gt;=7,Table2[[#This Row],[Customer_Rating]],"")</f>
        <v/>
      </c>
      <c r="N3851" s="3">
        <f>IF(Table2[[#This Row],[Delivery_Time_Days]]&lt;7,Table2[[#This Row],[Customer_Rating]],"")</f>
        <v>2.2000000000000002</v>
      </c>
    </row>
    <row r="3852" spans="1:14" x14ac:dyDescent="0.3">
      <c r="A3852">
        <v>3851</v>
      </c>
      <c r="B3852">
        <v>19</v>
      </c>
      <c r="C3852" t="s">
        <v>23</v>
      </c>
      <c r="D3852" t="s">
        <v>20</v>
      </c>
      <c r="E3852" t="s">
        <v>19</v>
      </c>
      <c r="F3852" s="2">
        <v>616.91999999999996</v>
      </c>
      <c r="G3852">
        <v>7</v>
      </c>
      <c r="H3852" s="3">
        <v>1.7</v>
      </c>
      <c r="I3852" t="s">
        <v>17</v>
      </c>
      <c r="J3852" s="1">
        <v>48412</v>
      </c>
      <c r="K3852" s="1">
        <f>Table2[[#This Row],[Order_Date]]+Table2[[#This Row],[Delivery_Time_Days]]</f>
        <v>48419</v>
      </c>
      <c r="L3852" t="str">
        <f>IF(Table2[[#This Row],[Customer_Age]]&lt;30,"Young",IF(Table2[[#This Row],[Customer_Age]]&lt;45,"Middle Age","Old"))</f>
        <v>Young</v>
      </c>
      <c r="M3852" s="3">
        <f>IF(Table2[[#This Row],[Delivery_Time_Days]]&gt;=7,Table2[[#This Row],[Customer_Rating]],"")</f>
        <v>1.7</v>
      </c>
      <c r="N3852" s="3" t="str">
        <f>IF(Table2[[#This Row],[Delivery_Time_Days]]&lt;7,Table2[[#This Row],[Customer_Rating]],"")</f>
        <v/>
      </c>
    </row>
    <row r="3853" spans="1:14" x14ac:dyDescent="0.3">
      <c r="A3853">
        <v>3852</v>
      </c>
      <c r="B3853">
        <v>49</v>
      </c>
      <c r="C3853" t="s">
        <v>23</v>
      </c>
      <c r="D3853" t="s">
        <v>22</v>
      </c>
      <c r="E3853" t="s">
        <v>12</v>
      </c>
      <c r="F3853" s="2">
        <v>1092.5</v>
      </c>
      <c r="G3853">
        <v>2</v>
      </c>
      <c r="H3853" s="3">
        <v>2</v>
      </c>
      <c r="I3853" t="s">
        <v>17</v>
      </c>
      <c r="J3853" s="1">
        <v>48413</v>
      </c>
      <c r="K3853" s="1">
        <f>Table2[[#This Row],[Order_Date]]+Table2[[#This Row],[Delivery_Time_Days]]</f>
        <v>48415</v>
      </c>
      <c r="L3853" t="str">
        <f>IF(Table2[[#This Row],[Customer_Age]]&lt;30,"Young",IF(Table2[[#This Row],[Customer_Age]]&lt;45,"Middle Age","Old"))</f>
        <v>Old</v>
      </c>
      <c r="M3853" s="3" t="str">
        <f>IF(Table2[[#This Row],[Delivery_Time_Days]]&gt;=7,Table2[[#This Row],[Customer_Rating]],"")</f>
        <v/>
      </c>
      <c r="N3853" s="3">
        <f>IF(Table2[[#This Row],[Delivery_Time_Days]]&lt;7,Table2[[#This Row],[Customer_Rating]],"")</f>
        <v>2</v>
      </c>
    </row>
    <row r="3854" spans="1:14" x14ac:dyDescent="0.3">
      <c r="A3854">
        <v>3853</v>
      </c>
      <c r="B3854">
        <v>21</v>
      </c>
      <c r="C3854" t="s">
        <v>14</v>
      </c>
      <c r="D3854" t="s">
        <v>20</v>
      </c>
      <c r="E3854" t="s">
        <v>12</v>
      </c>
      <c r="F3854" s="2">
        <v>54.95</v>
      </c>
      <c r="G3854">
        <v>14</v>
      </c>
      <c r="H3854" s="3">
        <v>4.5</v>
      </c>
      <c r="I3854" t="s">
        <v>17</v>
      </c>
      <c r="J3854" s="1">
        <v>48414</v>
      </c>
      <c r="K3854" s="1">
        <f>Table2[[#This Row],[Order_Date]]+Table2[[#This Row],[Delivery_Time_Days]]</f>
        <v>48428</v>
      </c>
      <c r="L3854" t="str">
        <f>IF(Table2[[#This Row],[Customer_Age]]&lt;30,"Young",IF(Table2[[#This Row],[Customer_Age]]&lt;45,"Middle Age","Old"))</f>
        <v>Young</v>
      </c>
      <c r="M3854" s="3">
        <f>IF(Table2[[#This Row],[Delivery_Time_Days]]&gt;=7,Table2[[#This Row],[Customer_Rating]],"")</f>
        <v>4.5</v>
      </c>
      <c r="N3854" s="3" t="str">
        <f>IF(Table2[[#This Row],[Delivery_Time_Days]]&lt;7,Table2[[#This Row],[Customer_Rating]],"")</f>
        <v/>
      </c>
    </row>
    <row r="3855" spans="1:14" x14ac:dyDescent="0.3">
      <c r="A3855">
        <v>3854</v>
      </c>
      <c r="B3855">
        <v>61</v>
      </c>
      <c r="C3855" t="s">
        <v>14</v>
      </c>
      <c r="D3855" t="s">
        <v>22</v>
      </c>
      <c r="E3855" t="s">
        <v>24</v>
      </c>
      <c r="F3855" s="2">
        <v>247.65</v>
      </c>
      <c r="G3855">
        <v>12</v>
      </c>
      <c r="H3855" s="3">
        <v>1.8</v>
      </c>
      <c r="I3855" t="s">
        <v>17</v>
      </c>
      <c r="J3855" s="1">
        <v>48415</v>
      </c>
      <c r="K3855" s="1">
        <f>Table2[[#This Row],[Order_Date]]+Table2[[#This Row],[Delivery_Time_Days]]</f>
        <v>48427</v>
      </c>
      <c r="L3855" t="str">
        <f>IF(Table2[[#This Row],[Customer_Age]]&lt;30,"Young",IF(Table2[[#This Row],[Customer_Age]]&lt;45,"Middle Age","Old"))</f>
        <v>Old</v>
      </c>
      <c r="M3855" s="3">
        <f>IF(Table2[[#This Row],[Delivery_Time_Days]]&gt;=7,Table2[[#This Row],[Customer_Rating]],"")</f>
        <v>1.8</v>
      </c>
      <c r="N3855" s="3" t="str">
        <f>IF(Table2[[#This Row],[Delivery_Time_Days]]&lt;7,Table2[[#This Row],[Customer_Rating]],"")</f>
        <v/>
      </c>
    </row>
    <row r="3856" spans="1:14" x14ac:dyDescent="0.3">
      <c r="A3856">
        <v>3855</v>
      </c>
      <c r="B3856">
        <v>47</v>
      </c>
      <c r="C3856" t="s">
        <v>23</v>
      </c>
      <c r="D3856" t="s">
        <v>15</v>
      </c>
      <c r="E3856" t="s">
        <v>19</v>
      </c>
      <c r="F3856" s="2">
        <v>880.46</v>
      </c>
      <c r="G3856">
        <v>8</v>
      </c>
      <c r="H3856" s="3">
        <v>2</v>
      </c>
      <c r="I3856" t="s">
        <v>17</v>
      </c>
      <c r="J3856" s="1">
        <v>48416</v>
      </c>
      <c r="K3856" s="1">
        <f>Table2[[#This Row],[Order_Date]]+Table2[[#This Row],[Delivery_Time_Days]]</f>
        <v>48424</v>
      </c>
      <c r="L3856" t="str">
        <f>IF(Table2[[#This Row],[Customer_Age]]&lt;30,"Young",IF(Table2[[#This Row],[Customer_Age]]&lt;45,"Middle Age","Old"))</f>
        <v>Old</v>
      </c>
      <c r="M3856" s="3">
        <f>IF(Table2[[#This Row],[Delivery_Time_Days]]&gt;=7,Table2[[#This Row],[Customer_Rating]],"")</f>
        <v>2</v>
      </c>
      <c r="N3856" s="3" t="str">
        <f>IF(Table2[[#This Row],[Delivery_Time_Days]]&lt;7,Table2[[#This Row],[Customer_Rating]],"")</f>
        <v/>
      </c>
    </row>
    <row r="3857" spans="1:14" x14ac:dyDescent="0.3">
      <c r="A3857">
        <v>3856</v>
      </c>
      <c r="B3857">
        <v>19</v>
      </c>
      <c r="C3857" t="s">
        <v>10</v>
      </c>
      <c r="D3857" t="s">
        <v>11</v>
      </c>
      <c r="E3857" t="s">
        <v>24</v>
      </c>
      <c r="F3857" s="2">
        <v>1466.99</v>
      </c>
      <c r="G3857">
        <v>2</v>
      </c>
      <c r="H3857" s="3">
        <v>2.9</v>
      </c>
      <c r="I3857" t="s">
        <v>17</v>
      </c>
      <c r="J3857" s="1">
        <v>48417</v>
      </c>
      <c r="K3857" s="1">
        <f>Table2[[#This Row],[Order_Date]]+Table2[[#This Row],[Delivery_Time_Days]]</f>
        <v>48419</v>
      </c>
      <c r="L3857" t="str">
        <f>IF(Table2[[#This Row],[Customer_Age]]&lt;30,"Young",IF(Table2[[#This Row],[Customer_Age]]&lt;45,"Middle Age","Old"))</f>
        <v>Young</v>
      </c>
      <c r="M3857" s="3" t="str">
        <f>IF(Table2[[#This Row],[Delivery_Time_Days]]&gt;=7,Table2[[#This Row],[Customer_Rating]],"")</f>
        <v/>
      </c>
      <c r="N3857" s="3">
        <f>IF(Table2[[#This Row],[Delivery_Time_Days]]&lt;7,Table2[[#This Row],[Customer_Rating]],"")</f>
        <v>2.9</v>
      </c>
    </row>
    <row r="3858" spans="1:14" x14ac:dyDescent="0.3">
      <c r="A3858">
        <v>3857</v>
      </c>
      <c r="B3858">
        <v>67</v>
      </c>
      <c r="C3858" t="s">
        <v>23</v>
      </c>
      <c r="D3858" t="s">
        <v>15</v>
      </c>
      <c r="E3858" t="s">
        <v>21</v>
      </c>
      <c r="F3858" s="2">
        <v>20.04</v>
      </c>
      <c r="G3858">
        <v>1</v>
      </c>
      <c r="H3858" s="3">
        <v>3.3</v>
      </c>
      <c r="I3858" t="s">
        <v>13</v>
      </c>
      <c r="J3858" s="1">
        <v>48418</v>
      </c>
      <c r="K3858" s="1">
        <f>Table2[[#This Row],[Order_Date]]+Table2[[#This Row],[Delivery_Time_Days]]</f>
        <v>48419</v>
      </c>
      <c r="L3858" t="str">
        <f>IF(Table2[[#This Row],[Customer_Age]]&lt;30,"Young",IF(Table2[[#This Row],[Customer_Age]]&lt;45,"Middle Age","Old"))</f>
        <v>Old</v>
      </c>
      <c r="M3858" s="3" t="str">
        <f>IF(Table2[[#This Row],[Delivery_Time_Days]]&gt;=7,Table2[[#This Row],[Customer_Rating]],"")</f>
        <v/>
      </c>
      <c r="N3858" s="3">
        <f>IF(Table2[[#This Row],[Delivery_Time_Days]]&lt;7,Table2[[#This Row],[Customer_Rating]],"")</f>
        <v>3.3</v>
      </c>
    </row>
    <row r="3859" spans="1:14" x14ac:dyDescent="0.3">
      <c r="A3859">
        <v>3858</v>
      </c>
      <c r="B3859">
        <v>57</v>
      </c>
      <c r="C3859" t="s">
        <v>10</v>
      </c>
      <c r="D3859" t="s">
        <v>11</v>
      </c>
      <c r="E3859" t="s">
        <v>21</v>
      </c>
      <c r="F3859" s="2">
        <v>1410.67</v>
      </c>
      <c r="G3859">
        <v>3</v>
      </c>
      <c r="H3859" s="3">
        <v>3.6</v>
      </c>
      <c r="I3859" t="s">
        <v>17</v>
      </c>
      <c r="J3859" s="1">
        <v>48419</v>
      </c>
      <c r="K3859" s="1">
        <f>Table2[[#This Row],[Order_Date]]+Table2[[#This Row],[Delivery_Time_Days]]</f>
        <v>48422</v>
      </c>
      <c r="L3859" t="str">
        <f>IF(Table2[[#This Row],[Customer_Age]]&lt;30,"Young",IF(Table2[[#This Row],[Customer_Age]]&lt;45,"Middle Age","Old"))</f>
        <v>Old</v>
      </c>
      <c r="M3859" s="3" t="str">
        <f>IF(Table2[[#This Row],[Delivery_Time_Days]]&gt;=7,Table2[[#This Row],[Customer_Rating]],"")</f>
        <v/>
      </c>
      <c r="N3859" s="3">
        <f>IF(Table2[[#This Row],[Delivery_Time_Days]]&lt;7,Table2[[#This Row],[Customer_Rating]],"")</f>
        <v>3.6</v>
      </c>
    </row>
    <row r="3860" spans="1:14" x14ac:dyDescent="0.3">
      <c r="A3860">
        <v>3859</v>
      </c>
      <c r="B3860">
        <v>57</v>
      </c>
      <c r="C3860" t="s">
        <v>10</v>
      </c>
      <c r="D3860" t="s">
        <v>11</v>
      </c>
      <c r="E3860" t="s">
        <v>19</v>
      </c>
      <c r="F3860" s="2">
        <v>1104.51</v>
      </c>
      <c r="G3860">
        <v>14</v>
      </c>
      <c r="H3860" s="3">
        <v>1</v>
      </c>
      <c r="I3860" t="s">
        <v>13</v>
      </c>
      <c r="J3860" s="1">
        <v>48420</v>
      </c>
      <c r="K3860" s="1">
        <f>Table2[[#This Row],[Order_Date]]+Table2[[#This Row],[Delivery_Time_Days]]</f>
        <v>48434</v>
      </c>
      <c r="L3860" t="str">
        <f>IF(Table2[[#This Row],[Customer_Age]]&lt;30,"Young",IF(Table2[[#This Row],[Customer_Age]]&lt;45,"Middle Age","Old"))</f>
        <v>Old</v>
      </c>
      <c r="M3860" s="3">
        <f>IF(Table2[[#This Row],[Delivery_Time_Days]]&gt;=7,Table2[[#This Row],[Customer_Rating]],"")</f>
        <v>1</v>
      </c>
      <c r="N3860" s="3" t="str">
        <f>IF(Table2[[#This Row],[Delivery_Time_Days]]&lt;7,Table2[[#This Row],[Customer_Rating]],"")</f>
        <v/>
      </c>
    </row>
    <row r="3861" spans="1:14" x14ac:dyDescent="0.3">
      <c r="A3861">
        <v>3860</v>
      </c>
      <c r="B3861">
        <v>43</v>
      </c>
      <c r="C3861" t="s">
        <v>10</v>
      </c>
      <c r="D3861" t="s">
        <v>11</v>
      </c>
      <c r="E3861" t="s">
        <v>19</v>
      </c>
      <c r="F3861" s="2">
        <v>1130.71</v>
      </c>
      <c r="G3861">
        <v>5</v>
      </c>
      <c r="H3861" s="3">
        <v>2.6</v>
      </c>
      <c r="I3861" t="s">
        <v>17</v>
      </c>
      <c r="J3861" s="1">
        <v>48421</v>
      </c>
      <c r="K3861" s="1">
        <f>Table2[[#This Row],[Order_Date]]+Table2[[#This Row],[Delivery_Time_Days]]</f>
        <v>48426</v>
      </c>
      <c r="L3861" t="str">
        <f>IF(Table2[[#This Row],[Customer_Age]]&lt;30,"Young",IF(Table2[[#This Row],[Customer_Age]]&lt;45,"Middle Age","Old"))</f>
        <v>Middle Age</v>
      </c>
      <c r="M3861" s="3" t="str">
        <f>IF(Table2[[#This Row],[Delivery_Time_Days]]&gt;=7,Table2[[#This Row],[Customer_Rating]],"")</f>
        <v/>
      </c>
      <c r="N3861" s="3">
        <f>IF(Table2[[#This Row],[Delivery_Time_Days]]&lt;7,Table2[[#This Row],[Customer_Rating]],"")</f>
        <v>2.6</v>
      </c>
    </row>
    <row r="3862" spans="1:14" x14ac:dyDescent="0.3">
      <c r="A3862">
        <v>3861</v>
      </c>
      <c r="B3862">
        <v>25</v>
      </c>
      <c r="C3862" t="s">
        <v>23</v>
      </c>
      <c r="D3862" t="s">
        <v>22</v>
      </c>
      <c r="E3862" t="s">
        <v>16</v>
      </c>
      <c r="F3862" s="2">
        <v>970.47</v>
      </c>
      <c r="G3862">
        <v>14</v>
      </c>
      <c r="H3862" s="3">
        <v>1.7</v>
      </c>
      <c r="I3862" t="s">
        <v>13</v>
      </c>
      <c r="J3862" s="1">
        <v>48422</v>
      </c>
      <c r="K3862" s="1">
        <f>Table2[[#This Row],[Order_Date]]+Table2[[#This Row],[Delivery_Time_Days]]</f>
        <v>48436</v>
      </c>
      <c r="L3862" t="str">
        <f>IF(Table2[[#This Row],[Customer_Age]]&lt;30,"Young",IF(Table2[[#This Row],[Customer_Age]]&lt;45,"Middle Age","Old"))</f>
        <v>Young</v>
      </c>
      <c r="M3862" s="3">
        <f>IF(Table2[[#This Row],[Delivery_Time_Days]]&gt;=7,Table2[[#This Row],[Customer_Rating]],"")</f>
        <v>1.7</v>
      </c>
      <c r="N3862" s="3" t="str">
        <f>IF(Table2[[#This Row],[Delivery_Time_Days]]&lt;7,Table2[[#This Row],[Customer_Rating]],"")</f>
        <v/>
      </c>
    </row>
    <row r="3863" spans="1:14" x14ac:dyDescent="0.3">
      <c r="A3863">
        <v>3862</v>
      </c>
      <c r="B3863">
        <v>63</v>
      </c>
      <c r="C3863" t="s">
        <v>10</v>
      </c>
      <c r="D3863" t="s">
        <v>11</v>
      </c>
      <c r="E3863" t="s">
        <v>24</v>
      </c>
      <c r="F3863" s="2">
        <v>19.91</v>
      </c>
      <c r="G3863">
        <v>7</v>
      </c>
      <c r="H3863" s="3">
        <v>4.3</v>
      </c>
      <c r="I3863" t="s">
        <v>13</v>
      </c>
      <c r="J3863" s="1">
        <v>48423</v>
      </c>
      <c r="K3863" s="1">
        <f>Table2[[#This Row],[Order_Date]]+Table2[[#This Row],[Delivery_Time_Days]]</f>
        <v>48430</v>
      </c>
      <c r="L3863" t="str">
        <f>IF(Table2[[#This Row],[Customer_Age]]&lt;30,"Young",IF(Table2[[#This Row],[Customer_Age]]&lt;45,"Middle Age","Old"))</f>
        <v>Old</v>
      </c>
      <c r="M3863" s="3">
        <f>IF(Table2[[#This Row],[Delivery_Time_Days]]&gt;=7,Table2[[#This Row],[Customer_Rating]],"")</f>
        <v>4.3</v>
      </c>
      <c r="N3863" s="3" t="str">
        <f>IF(Table2[[#This Row],[Delivery_Time_Days]]&lt;7,Table2[[#This Row],[Customer_Rating]],"")</f>
        <v/>
      </c>
    </row>
    <row r="3864" spans="1:14" x14ac:dyDescent="0.3">
      <c r="A3864">
        <v>3863</v>
      </c>
      <c r="B3864">
        <v>31</v>
      </c>
      <c r="C3864" t="s">
        <v>10</v>
      </c>
      <c r="D3864" t="s">
        <v>20</v>
      </c>
      <c r="E3864" t="s">
        <v>21</v>
      </c>
      <c r="F3864" s="2">
        <v>125.69</v>
      </c>
      <c r="G3864">
        <v>3</v>
      </c>
      <c r="H3864" s="3">
        <v>3.8</v>
      </c>
      <c r="I3864" t="s">
        <v>13</v>
      </c>
      <c r="J3864" s="1">
        <v>48424</v>
      </c>
      <c r="K3864" s="1">
        <f>Table2[[#This Row],[Order_Date]]+Table2[[#This Row],[Delivery_Time_Days]]</f>
        <v>48427</v>
      </c>
      <c r="L3864" t="str">
        <f>IF(Table2[[#This Row],[Customer_Age]]&lt;30,"Young",IF(Table2[[#This Row],[Customer_Age]]&lt;45,"Middle Age","Old"))</f>
        <v>Middle Age</v>
      </c>
      <c r="M3864" s="3" t="str">
        <f>IF(Table2[[#This Row],[Delivery_Time_Days]]&gt;=7,Table2[[#This Row],[Customer_Rating]],"")</f>
        <v/>
      </c>
      <c r="N3864" s="3">
        <f>IF(Table2[[#This Row],[Delivery_Time_Days]]&lt;7,Table2[[#This Row],[Customer_Rating]],"")</f>
        <v>3.8</v>
      </c>
    </row>
    <row r="3865" spans="1:14" x14ac:dyDescent="0.3">
      <c r="A3865">
        <v>3864</v>
      </c>
      <c r="B3865">
        <v>19</v>
      </c>
      <c r="C3865" t="s">
        <v>14</v>
      </c>
      <c r="D3865" t="s">
        <v>15</v>
      </c>
      <c r="E3865" t="s">
        <v>19</v>
      </c>
      <c r="F3865" s="2">
        <v>442.61</v>
      </c>
      <c r="G3865">
        <v>1</v>
      </c>
      <c r="H3865" s="3">
        <v>1.2</v>
      </c>
      <c r="I3865" t="s">
        <v>17</v>
      </c>
      <c r="J3865" s="1">
        <v>48425</v>
      </c>
      <c r="K3865" s="1">
        <f>Table2[[#This Row],[Order_Date]]+Table2[[#This Row],[Delivery_Time_Days]]</f>
        <v>48426</v>
      </c>
      <c r="L3865" t="str">
        <f>IF(Table2[[#This Row],[Customer_Age]]&lt;30,"Young",IF(Table2[[#This Row],[Customer_Age]]&lt;45,"Middle Age","Old"))</f>
        <v>Young</v>
      </c>
      <c r="M3865" s="3" t="str">
        <f>IF(Table2[[#This Row],[Delivery_Time_Days]]&gt;=7,Table2[[#This Row],[Customer_Rating]],"")</f>
        <v/>
      </c>
      <c r="N3865" s="3">
        <f>IF(Table2[[#This Row],[Delivery_Time_Days]]&lt;7,Table2[[#This Row],[Customer_Rating]],"")</f>
        <v>1.2</v>
      </c>
    </row>
    <row r="3866" spans="1:14" x14ac:dyDescent="0.3">
      <c r="A3866">
        <v>3865</v>
      </c>
      <c r="B3866">
        <v>55</v>
      </c>
      <c r="C3866" t="s">
        <v>23</v>
      </c>
      <c r="D3866" t="s">
        <v>22</v>
      </c>
      <c r="E3866" t="s">
        <v>16</v>
      </c>
      <c r="F3866" s="2">
        <v>346.73</v>
      </c>
      <c r="G3866">
        <v>5</v>
      </c>
      <c r="H3866" s="3">
        <v>5</v>
      </c>
      <c r="I3866" t="s">
        <v>13</v>
      </c>
      <c r="J3866" s="1">
        <v>48426</v>
      </c>
      <c r="K3866" s="1">
        <f>Table2[[#This Row],[Order_Date]]+Table2[[#This Row],[Delivery_Time_Days]]</f>
        <v>48431</v>
      </c>
      <c r="L3866" t="str">
        <f>IF(Table2[[#This Row],[Customer_Age]]&lt;30,"Young",IF(Table2[[#This Row],[Customer_Age]]&lt;45,"Middle Age","Old"))</f>
        <v>Old</v>
      </c>
      <c r="M3866" s="3" t="str">
        <f>IF(Table2[[#This Row],[Delivery_Time_Days]]&gt;=7,Table2[[#This Row],[Customer_Rating]],"")</f>
        <v/>
      </c>
      <c r="N3866" s="3">
        <f>IF(Table2[[#This Row],[Delivery_Time_Days]]&lt;7,Table2[[#This Row],[Customer_Rating]],"")</f>
        <v>5</v>
      </c>
    </row>
    <row r="3867" spans="1:14" x14ac:dyDescent="0.3">
      <c r="A3867">
        <v>3866</v>
      </c>
      <c r="B3867">
        <v>27</v>
      </c>
      <c r="C3867" t="s">
        <v>23</v>
      </c>
      <c r="D3867" t="s">
        <v>22</v>
      </c>
      <c r="E3867" t="s">
        <v>16</v>
      </c>
      <c r="F3867" s="2">
        <v>310.97000000000003</v>
      </c>
      <c r="G3867">
        <v>4</v>
      </c>
      <c r="H3867" s="3">
        <v>2.2999999999999998</v>
      </c>
      <c r="I3867" t="s">
        <v>13</v>
      </c>
      <c r="J3867" s="1">
        <v>48427</v>
      </c>
      <c r="K3867" s="1">
        <f>Table2[[#This Row],[Order_Date]]+Table2[[#This Row],[Delivery_Time_Days]]</f>
        <v>48431</v>
      </c>
      <c r="L3867" t="str">
        <f>IF(Table2[[#This Row],[Customer_Age]]&lt;30,"Young",IF(Table2[[#This Row],[Customer_Age]]&lt;45,"Middle Age","Old"))</f>
        <v>Young</v>
      </c>
      <c r="M3867" s="3" t="str">
        <f>IF(Table2[[#This Row],[Delivery_Time_Days]]&gt;=7,Table2[[#This Row],[Customer_Rating]],"")</f>
        <v/>
      </c>
      <c r="N3867" s="3">
        <f>IF(Table2[[#This Row],[Delivery_Time_Days]]&lt;7,Table2[[#This Row],[Customer_Rating]],"")</f>
        <v>2.2999999999999998</v>
      </c>
    </row>
    <row r="3868" spans="1:14" x14ac:dyDescent="0.3">
      <c r="A3868">
        <v>3867</v>
      </c>
      <c r="B3868">
        <v>23</v>
      </c>
      <c r="C3868" t="s">
        <v>10</v>
      </c>
      <c r="D3868" t="s">
        <v>11</v>
      </c>
      <c r="E3868" t="s">
        <v>21</v>
      </c>
      <c r="F3868" s="2">
        <v>447.23</v>
      </c>
      <c r="G3868">
        <v>5</v>
      </c>
      <c r="H3868" s="3">
        <v>3.3</v>
      </c>
      <c r="I3868" t="s">
        <v>13</v>
      </c>
      <c r="J3868" s="1">
        <v>48428</v>
      </c>
      <c r="K3868" s="1">
        <f>Table2[[#This Row],[Order_Date]]+Table2[[#This Row],[Delivery_Time_Days]]</f>
        <v>48433</v>
      </c>
      <c r="L3868" t="str">
        <f>IF(Table2[[#This Row],[Customer_Age]]&lt;30,"Young",IF(Table2[[#This Row],[Customer_Age]]&lt;45,"Middle Age","Old"))</f>
        <v>Young</v>
      </c>
      <c r="M3868" s="3" t="str">
        <f>IF(Table2[[#This Row],[Delivery_Time_Days]]&gt;=7,Table2[[#This Row],[Customer_Rating]],"")</f>
        <v/>
      </c>
      <c r="N3868" s="3">
        <f>IF(Table2[[#This Row],[Delivery_Time_Days]]&lt;7,Table2[[#This Row],[Customer_Rating]],"")</f>
        <v>3.3</v>
      </c>
    </row>
    <row r="3869" spans="1:14" x14ac:dyDescent="0.3">
      <c r="A3869">
        <v>3868</v>
      </c>
      <c r="B3869">
        <v>40</v>
      </c>
      <c r="C3869" t="s">
        <v>10</v>
      </c>
      <c r="D3869" t="s">
        <v>25</v>
      </c>
      <c r="E3869" t="s">
        <v>12</v>
      </c>
      <c r="F3869" s="2">
        <v>165.51</v>
      </c>
      <c r="G3869">
        <v>12</v>
      </c>
      <c r="H3869" s="3">
        <v>3.3</v>
      </c>
      <c r="I3869" t="s">
        <v>17</v>
      </c>
      <c r="J3869" s="1">
        <v>48429</v>
      </c>
      <c r="K3869" s="1">
        <f>Table2[[#This Row],[Order_Date]]+Table2[[#This Row],[Delivery_Time_Days]]</f>
        <v>48441</v>
      </c>
      <c r="L3869" t="str">
        <f>IF(Table2[[#This Row],[Customer_Age]]&lt;30,"Young",IF(Table2[[#This Row],[Customer_Age]]&lt;45,"Middle Age","Old"))</f>
        <v>Middle Age</v>
      </c>
      <c r="M3869" s="3">
        <f>IF(Table2[[#This Row],[Delivery_Time_Days]]&gt;=7,Table2[[#This Row],[Customer_Rating]],"")</f>
        <v>3.3</v>
      </c>
      <c r="N3869" s="3" t="str">
        <f>IF(Table2[[#This Row],[Delivery_Time_Days]]&lt;7,Table2[[#This Row],[Customer_Rating]],"")</f>
        <v/>
      </c>
    </row>
    <row r="3870" spans="1:14" x14ac:dyDescent="0.3">
      <c r="A3870">
        <v>3869</v>
      </c>
      <c r="B3870">
        <v>66</v>
      </c>
      <c r="C3870" t="s">
        <v>10</v>
      </c>
      <c r="D3870" t="s">
        <v>20</v>
      </c>
      <c r="E3870" t="s">
        <v>24</v>
      </c>
      <c r="F3870" s="2">
        <v>319.77999999999997</v>
      </c>
      <c r="G3870">
        <v>10</v>
      </c>
      <c r="H3870" s="3">
        <v>3</v>
      </c>
      <c r="I3870" t="s">
        <v>13</v>
      </c>
      <c r="J3870" s="1">
        <v>48430</v>
      </c>
      <c r="K3870" s="1">
        <f>Table2[[#This Row],[Order_Date]]+Table2[[#This Row],[Delivery_Time_Days]]</f>
        <v>48440</v>
      </c>
      <c r="L3870" t="str">
        <f>IF(Table2[[#This Row],[Customer_Age]]&lt;30,"Young",IF(Table2[[#This Row],[Customer_Age]]&lt;45,"Middle Age","Old"))</f>
        <v>Old</v>
      </c>
      <c r="M3870" s="3">
        <f>IF(Table2[[#This Row],[Delivery_Time_Days]]&gt;=7,Table2[[#This Row],[Customer_Rating]],"")</f>
        <v>3</v>
      </c>
      <c r="N3870" s="3" t="str">
        <f>IF(Table2[[#This Row],[Delivery_Time_Days]]&lt;7,Table2[[#This Row],[Customer_Rating]],"")</f>
        <v/>
      </c>
    </row>
    <row r="3871" spans="1:14" x14ac:dyDescent="0.3">
      <c r="A3871">
        <v>3870</v>
      </c>
      <c r="B3871">
        <v>65</v>
      </c>
      <c r="C3871" t="s">
        <v>23</v>
      </c>
      <c r="D3871" t="s">
        <v>11</v>
      </c>
      <c r="E3871" t="s">
        <v>12</v>
      </c>
      <c r="F3871" s="2">
        <v>1473.28</v>
      </c>
      <c r="G3871">
        <v>13</v>
      </c>
      <c r="H3871" s="3">
        <v>4.5999999999999996</v>
      </c>
      <c r="I3871" t="s">
        <v>13</v>
      </c>
      <c r="J3871" s="1">
        <v>48431</v>
      </c>
      <c r="K3871" s="1">
        <f>Table2[[#This Row],[Order_Date]]+Table2[[#This Row],[Delivery_Time_Days]]</f>
        <v>48444</v>
      </c>
      <c r="L3871" t="str">
        <f>IF(Table2[[#This Row],[Customer_Age]]&lt;30,"Young",IF(Table2[[#This Row],[Customer_Age]]&lt;45,"Middle Age","Old"))</f>
        <v>Old</v>
      </c>
      <c r="M3871" s="3">
        <f>IF(Table2[[#This Row],[Delivery_Time_Days]]&gt;=7,Table2[[#This Row],[Customer_Rating]],"")</f>
        <v>4.5999999999999996</v>
      </c>
      <c r="N3871" s="3" t="str">
        <f>IF(Table2[[#This Row],[Delivery_Time_Days]]&lt;7,Table2[[#This Row],[Customer_Rating]],"")</f>
        <v/>
      </c>
    </row>
    <row r="3872" spans="1:14" x14ac:dyDescent="0.3">
      <c r="A3872">
        <v>3871</v>
      </c>
      <c r="B3872">
        <v>51</v>
      </c>
      <c r="C3872" t="s">
        <v>10</v>
      </c>
      <c r="D3872" t="s">
        <v>18</v>
      </c>
      <c r="E3872" t="s">
        <v>19</v>
      </c>
      <c r="F3872" s="2">
        <v>647.62</v>
      </c>
      <c r="G3872">
        <v>8</v>
      </c>
      <c r="H3872" s="3">
        <v>1.6</v>
      </c>
      <c r="I3872" t="s">
        <v>17</v>
      </c>
      <c r="J3872" s="1">
        <v>48432</v>
      </c>
      <c r="K3872" s="1">
        <f>Table2[[#This Row],[Order_Date]]+Table2[[#This Row],[Delivery_Time_Days]]</f>
        <v>48440</v>
      </c>
      <c r="L3872" t="str">
        <f>IF(Table2[[#This Row],[Customer_Age]]&lt;30,"Young",IF(Table2[[#This Row],[Customer_Age]]&lt;45,"Middle Age","Old"))</f>
        <v>Old</v>
      </c>
      <c r="M3872" s="3">
        <f>IF(Table2[[#This Row],[Delivery_Time_Days]]&gt;=7,Table2[[#This Row],[Customer_Rating]],"")</f>
        <v>1.6</v>
      </c>
      <c r="N3872" s="3" t="str">
        <f>IF(Table2[[#This Row],[Delivery_Time_Days]]&lt;7,Table2[[#This Row],[Customer_Rating]],"")</f>
        <v/>
      </c>
    </row>
    <row r="3873" spans="1:14" x14ac:dyDescent="0.3">
      <c r="A3873">
        <v>3872</v>
      </c>
      <c r="B3873">
        <v>39</v>
      </c>
      <c r="C3873" t="s">
        <v>14</v>
      </c>
      <c r="D3873" t="s">
        <v>22</v>
      </c>
      <c r="E3873" t="s">
        <v>12</v>
      </c>
      <c r="F3873" s="2">
        <v>646.11</v>
      </c>
      <c r="G3873">
        <v>13</v>
      </c>
      <c r="H3873" s="3">
        <v>2.2000000000000002</v>
      </c>
      <c r="I3873" t="s">
        <v>17</v>
      </c>
      <c r="J3873" s="1">
        <v>48433</v>
      </c>
      <c r="K3873" s="1">
        <f>Table2[[#This Row],[Order_Date]]+Table2[[#This Row],[Delivery_Time_Days]]</f>
        <v>48446</v>
      </c>
      <c r="L3873" t="str">
        <f>IF(Table2[[#This Row],[Customer_Age]]&lt;30,"Young",IF(Table2[[#This Row],[Customer_Age]]&lt;45,"Middle Age","Old"))</f>
        <v>Middle Age</v>
      </c>
      <c r="M3873" s="3">
        <f>IF(Table2[[#This Row],[Delivery_Time_Days]]&gt;=7,Table2[[#This Row],[Customer_Rating]],"")</f>
        <v>2.2000000000000002</v>
      </c>
      <c r="N3873" s="3" t="str">
        <f>IF(Table2[[#This Row],[Delivery_Time_Days]]&lt;7,Table2[[#This Row],[Customer_Rating]],"")</f>
        <v/>
      </c>
    </row>
    <row r="3874" spans="1:14" x14ac:dyDescent="0.3">
      <c r="A3874">
        <v>3873</v>
      </c>
      <c r="B3874">
        <v>48</v>
      </c>
      <c r="C3874" t="s">
        <v>23</v>
      </c>
      <c r="D3874" t="s">
        <v>25</v>
      </c>
      <c r="E3874" t="s">
        <v>21</v>
      </c>
      <c r="F3874" s="2">
        <v>1197.29</v>
      </c>
      <c r="G3874">
        <v>1</v>
      </c>
      <c r="H3874" s="3">
        <v>1.4</v>
      </c>
      <c r="I3874" t="s">
        <v>13</v>
      </c>
      <c r="J3874" s="1">
        <v>48434</v>
      </c>
      <c r="K3874" s="1">
        <f>Table2[[#This Row],[Order_Date]]+Table2[[#This Row],[Delivery_Time_Days]]</f>
        <v>48435</v>
      </c>
      <c r="L3874" t="str">
        <f>IF(Table2[[#This Row],[Customer_Age]]&lt;30,"Young",IF(Table2[[#This Row],[Customer_Age]]&lt;45,"Middle Age","Old"))</f>
        <v>Old</v>
      </c>
      <c r="M3874" s="3" t="str">
        <f>IF(Table2[[#This Row],[Delivery_Time_Days]]&gt;=7,Table2[[#This Row],[Customer_Rating]],"")</f>
        <v/>
      </c>
      <c r="N3874" s="3">
        <f>IF(Table2[[#This Row],[Delivery_Time_Days]]&lt;7,Table2[[#This Row],[Customer_Rating]],"")</f>
        <v>1.4</v>
      </c>
    </row>
    <row r="3875" spans="1:14" x14ac:dyDescent="0.3">
      <c r="A3875">
        <v>3874</v>
      </c>
      <c r="B3875">
        <v>48</v>
      </c>
      <c r="C3875" t="s">
        <v>23</v>
      </c>
      <c r="D3875" t="s">
        <v>11</v>
      </c>
      <c r="E3875" t="s">
        <v>21</v>
      </c>
      <c r="F3875" s="2">
        <v>89.9</v>
      </c>
      <c r="G3875">
        <v>4</v>
      </c>
      <c r="H3875" s="3">
        <v>2.2000000000000002</v>
      </c>
      <c r="I3875" t="s">
        <v>17</v>
      </c>
      <c r="J3875" s="1">
        <v>48435</v>
      </c>
      <c r="K3875" s="1">
        <f>Table2[[#This Row],[Order_Date]]+Table2[[#This Row],[Delivery_Time_Days]]</f>
        <v>48439</v>
      </c>
      <c r="L3875" t="str">
        <f>IF(Table2[[#This Row],[Customer_Age]]&lt;30,"Young",IF(Table2[[#This Row],[Customer_Age]]&lt;45,"Middle Age","Old"))</f>
        <v>Old</v>
      </c>
      <c r="M3875" s="3" t="str">
        <f>IF(Table2[[#This Row],[Delivery_Time_Days]]&gt;=7,Table2[[#This Row],[Customer_Rating]],"")</f>
        <v/>
      </c>
      <c r="N3875" s="3">
        <f>IF(Table2[[#This Row],[Delivery_Time_Days]]&lt;7,Table2[[#This Row],[Customer_Rating]],"")</f>
        <v>2.2000000000000002</v>
      </c>
    </row>
    <row r="3876" spans="1:14" x14ac:dyDescent="0.3">
      <c r="A3876">
        <v>3875</v>
      </c>
      <c r="B3876">
        <v>50</v>
      </c>
      <c r="C3876" t="s">
        <v>10</v>
      </c>
      <c r="D3876" t="s">
        <v>18</v>
      </c>
      <c r="E3876" t="s">
        <v>16</v>
      </c>
      <c r="F3876" s="2">
        <v>879.6</v>
      </c>
      <c r="G3876">
        <v>1</v>
      </c>
      <c r="H3876" s="3">
        <v>2.2000000000000002</v>
      </c>
      <c r="I3876" t="s">
        <v>17</v>
      </c>
      <c r="J3876" s="1">
        <v>48436</v>
      </c>
      <c r="K3876" s="1">
        <f>Table2[[#This Row],[Order_Date]]+Table2[[#This Row],[Delivery_Time_Days]]</f>
        <v>48437</v>
      </c>
      <c r="L3876" t="str">
        <f>IF(Table2[[#This Row],[Customer_Age]]&lt;30,"Young",IF(Table2[[#This Row],[Customer_Age]]&lt;45,"Middle Age","Old"))</f>
        <v>Old</v>
      </c>
      <c r="M3876" s="3" t="str">
        <f>IF(Table2[[#This Row],[Delivery_Time_Days]]&gt;=7,Table2[[#This Row],[Customer_Rating]],"")</f>
        <v/>
      </c>
      <c r="N3876" s="3">
        <f>IF(Table2[[#This Row],[Delivery_Time_Days]]&lt;7,Table2[[#This Row],[Customer_Rating]],"")</f>
        <v>2.2000000000000002</v>
      </c>
    </row>
    <row r="3877" spans="1:14" x14ac:dyDescent="0.3">
      <c r="A3877">
        <v>3876</v>
      </c>
      <c r="B3877">
        <v>49</v>
      </c>
      <c r="C3877" t="s">
        <v>10</v>
      </c>
      <c r="D3877" t="s">
        <v>22</v>
      </c>
      <c r="E3877" t="s">
        <v>16</v>
      </c>
      <c r="F3877" s="2">
        <v>970.27</v>
      </c>
      <c r="G3877">
        <v>12</v>
      </c>
      <c r="H3877" s="3">
        <v>2.6</v>
      </c>
      <c r="I3877" t="s">
        <v>17</v>
      </c>
      <c r="J3877" s="1">
        <v>48437</v>
      </c>
      <c r="K3877" s="1">
        <f>Table2[[#This Row],[Order_Date]]+Table2[[#This Row],[Delivery_Time_Days]]</f>
        <v>48449</v>
      </c>
      <c r="L3877" t="str">
        <f>IF(Table2[[#This Row],[Customer_Age]]&lt;30,"Young",IF(Table2[[#This Row],[Customer_Age]]&lt;45,"Middle Age","Old"))</f>
        <v>Old</v>
      </c>
      <c r="M3877" s="3">
        <f>IF(Table2[[#This Row],[Delivery_Time_Days]]&gt;=7,Table2[[#This Row],[Customer_Rating]],"")</f>
        <v>2.6</v>
      </c>
      <c r="N3877" s="3" t="str">
        <f>IF(Table2[[#This Row],[Delivery_Time_Days]]&lt;7,Table2[[#This Row],[Customer_Rating]],"")</f>
        <v/>
      </c>
    </row>
    <row r="3878" spans="1:14" x14ac:dyDescent="0.3">
      <c r="A3878">
        <v>3877</v>
      </c>
      <c r="B3878">
        <v>31</v>
      </c>
      <c r="C3878" t="s">
        <v>10</v>
      </c>
      <c r="D3878" t="s">
        <v>11</v>
      </c>
      <c r="E3878" t="s">
        <v>19</v>
      </c>
      <c r="F3878" s="2">
        <v>746.6</v>
      </c>
      <c r="G3878">
        <v>6</v>
      </c>
      <c r="H3878" s="3">
        <v>2.5</v>
      </c>
      <c r="I3878" t="s">
        <v>13</v>
      </c>
      <c r="J3878" s="1">
        <v>48438</v>
      </c>
      <c r="K3878" s="1">
        <f>Table2[[#This Row],[Order_Date]]+Table2[[#This Row],[Delivery_Time_Days]]</f>
        <v>48444</v>
      </c>
      <c r="L3878" t="str">
        <f>IF(Table2[[#This Row],[Customer_Age]]&lt;30,"Young",IF(Table2[[#This Row],[Customer_Age]]&lt;45,"Middle Age","Old"))</f>
        <v>Middle Age</v>
      </c>
      <c r="M3878" s="3" t="str">
        <f>IF(Table2[[#This Row],[Delivery_Time_Days]]&gt;=7,Table2[[#This Row],[Customer_Rating]],"")</f>
        <v/>
      </c>
      <c r="N3878" s="3">
        <f>IF(Table2[[#This Row],[Delivery_Time_Days]]&lt;7,Table2[[#This Row],[Customer_Rating]],"")</f>
        <v>2.5</v>
      </c>
    </row>
    <row r="3879" spans="1:14" x14ac:dyDescent="0.3">
      <c r="A3879">
        <v>3878</v>
      </c>
      <c r="B3879">
        <v>48</v>
      </c>
      <c r="C3879" t="s">
        <v>14</v>
      </c>
      <c r="D3879" t="s">
        <v>15</v>
      </c>
      <c r="E3879" t="s">
        <v>16</v>
      </c>
      <c r="F3879" s="2">
        <v>239.67</v>
      </c>
      <c r="G3879">
        <v>9</v>
      </c>
      <c r="H3879" s="3">
        <v>1.6</v>
      </c>
      <c r="I3879" t="s">
        <v>13</v>
      </c>
      <c r="J3879" s="1">
        <v>48439</v>
      </c>
      <c r="K3879" s="1">
        <f>Table2[[#This Row],[Order_Date]]+Table2[[#This Row],[Delivery_Time_Days]]</f>
        <v>48448</v>
      </c>
      <c r="L3879" t="str">
        <f>IF(Table2[[#This Row],[Customer_Age]]&lt;30,"Young",IF(Table2[[#This Row],[Customer_Age]]&lt;45,"Middle Age","Old"))</f>
        <v>Old</v>
      </c>
      <c r="M3879" s="3">
        <f>IF(Table2[[#This Row],[Delivery_Time_Days]]&gt;=7,Table2[[#This Row],[Customer_Rating]],"")</f>
        <v>1.6</v>
      </c>
      <c r="N3879" s="3" t="str">
        <f>IF(Table2[[#This Row],[Delivery_Time_Days]]&lt;7,Table2[[#This Row],[Customer_Rating]],"")</f>
        <v/>
      </c>
    </row>
    <row r="3880" spans="1:14" x14ac:dyDescent="0.3">
      <c r="A3880">
        <v>3879</v>
      </c>
      <c r="B3880">
        <v>45</v>
      </c>
      <c r="C3880" t="s">
        <v>14</v>
      </c>
      <c r="D3880" t="s">
        <v>11</v>
      </c>
      <c r="E3880" t="s">
        <v>24</v>
      </c>
      <c r="F3880" s="2">
        <v>853.42</v>
      </c>
      <c r="G3880">
        <v>5</v>
      </c>
      <c r="H3880" s="3">
        <v>4.4000000000000004</v>
      </c>
      <c r="I3880" t="s">
        <v>13</v>
      </c>
      <c r="J3880" s="1">
        <v>48440</v>
      </c>
      <c r="K3880" s="1">
        <f>Table2[[#This Row],[Order_Date]]+Table2[[#This Row],[Delivery_Time_Days]]</f>
        <v>48445</v>
      </c>
      <c r="L3880" t="str">
        <f>IF(Table2[[#This Row],[Customer_Age]]&lt;30,"Young",IF(Table2[[#This Row],[Customer_Age]]&lt;45,"Middle Age","Old"))</f>
        <v>Old</v>
      </c>
      <c r="M3880" s="3" t="str">
        <f>IF(Table2[[#This Row],[Delivery_Time_Days]]&gt;=7,Table2[[#This Row],[Customer_Rating]],"")</f>
        <v/>
      </c>
      <c r="N3880" s="3">
        <f>IF(Table2[[#This Row],[Delivery_Time_Days]]&lt;7,Table2[[#This Row],[Customer_Rating]],"")</f>
        <v>4.4000000000000004</v>
      </c>
    </row>
    <row r="3881" spans="1:14" x14ac:dyDescent="0.3">
      <c r="A3881">
        <v>3880</v>
      </c>
      <c r="B3881">
        <v>47</v>
      </c>
      <c r="C3881" t="s">
        <v>14</v>
      </c>
      <c r="D3881" t="s">
        <v>22</v>
      </c>
      <c r="E3881" t="s">
        <v>19</v>
      </c>
      <c r="F3881" s="2">
        <v>117.06</v>
      </c>
      <c r="G3881">
        <v>4</v>
      </c>
      <c r="H3881" s="3">
        <v>1.1000000000000001</v>
      </c>
      <c r="I3881" t="s">
        <v>17</v>
      </c>
      <c r="J3881" s="1">
        <v>48441</v>
      </c>
      <c r="K3881" s="1">
        <f>Table2[[#This Row],[Order_Date]]+Table2[[#This Row],[Delivery_Time_Days]]</f>
        <v>48445</v>
      </c>
      <c r="L3881" t="str">
        <f>IF(Table2[[#This Row],[Customer_Age]]&lt;30,"Young",IF(Table2[[#This Row],[Customer_Age]]&lt;45,"Middle Age","Old"))</f>
        <v>Old</v>
      </c>
      <c r="M3881" s="3" t="str">
        <f>IF(Table2[[#This Row],[Delivery_Time_Days]]&gt;=7,Table2[[#This Row],[Customer_Rating]],"")</f>
        <v/>
      </c>
      <c r="N3881" s="3">
        <f>IF(Table2[[#This Row],[Delivery_Time_Days]]&lt;7,Table2[[#This Row],[Customer_Rating]],"")</f>
        <v>1.1000000000000001</v>
      </c>
    </row>
    <row r="3882" spans="1:14" x14ac:dyDescent="0.3">
      <c r="A3882">
        <v>3881</v>
      </c>
      <c r="B3882">
        <v>29</v>
      </c>
      <c r="C3882" t="s">
        <v>14</v>
      </c>
      <c r="D3882" t="s">
        <v>25</v>
      </c>
      <c r="E3882" t="s">
        <v>24</v>
      </c>
      <c r="F3882" s="2">
        <v>895.71</v>
      </c>
      <c r="G3882">
        <v>5</v>
      </c>
      <c r="H3882" s="3">
        <v>4</v>
      </c>
      <c r="I3882" t="s">
        <v>13</v>
      </c>
      <c r="J3882" s="1">
        <v>48442</v>
      </c>
      <c r="K3882" s="1">
        <f>Table2[[#This Row],[Order_Date]]+Table2[[#This Row],[Delivery_Time_Days]]</f>
        <v>48447</v>
      </c>
      <c r="L3882" t="str">
        <f>IF(Table2[[#This Row],[Customer_Age]]&lt;30,"Young",IF(Table2[[#This Row],[Customer_Age]]&lt;45,"Middle Age","Old"))</f>
        <v>Young</v>
      </c>
      <c r="M3882" s="3" t="str">
        <f>IF(Table2[[#This Row],[Delivery_Time_Days]]&gt;=7,Table2[[#This Row],[Customer_Rating]],"")</f>
        <v/>
      </c>
      <c r="N3882" s="3">
        <f>IF(Table2[[#This Row],[Delivery_Time_Days]]&lt;7,Table2[[#This Row],[Customer_Rating]],"")</f>
        <v>4</v>
      </c>
    </row>
    <row r="3883" spans="1:14" x14ac:dyDescent="0.3">
      <c r="A3883">
        <v>3882</v>
      </c>
      <c r="B3883">
        <v>34</v>
      </c>
      <c r="C3883" t="s">
        <v>23</v>
      </c>
      <c r="D3883" t="s">
        <v>20</v>
      </c>
      <c r="E3883" t="s">
        <v>21</v>
      </c>
      <c r="F3883" s="2">
        <v>1033.49</v>
      </c>
      <c r="G3883">
        <v>13</v>
      </c>
      <c r="H3883" s="3">
        <v>3.3</v>
      </c>
      <c r="I3883" t="s">
        <v>17</v>
      </c>
      <c r="J3883" s="1">
        <v>48443</v>
      </c>
      <c r="K3883" s="1">
        <f>Table2[[#This Row],[Order_Date]]+Table2[[#This Row],[Delivery_Time_Days]]</f>
        <v>48456</v>
      </c>
      <c r="L3883" t="str">
        <f>IF(Table2[[#This Row],[Customer_Age]]&lt;30,"Young",IF(Table2[[#This Row],[Customer_Age]]&lt;45,"Middle Age","Old"))</f>
        <v>Middle Age</v>
      </c>
      <c r="M3883" s="3">
        <f>IF(Table2[[#This Row],[Delivery_Time_Days]]&gt;=7,Table2[[#This Row],[Customer_Rating]],"")</f>
        <v>3.3</v>
      </c>
      <c r="N3883" s="3" t="str">
        <f>IF(Table2[[#This Row],[Delivery_Time_Days]]&lt;7,Table2[[#This Row],[Customer_Rating]],"")</f>
        <v/>
      </c>
    </row>
    <row r="3884" spans="1:14" x14ac:dyDescent="0.3">
      <c r="A3884">
        <v>3883</v>
      </c>
      <c r="B3884">
        <v>36</v>
      </c>
      <c r="C3884" t="s">
        <v>14</v>
      </c>
      <c r="D3884" t="s">
        <v>22</v>
      </c>
      <c r="E3884" t="s">
        <v>12</v>
      </c>
      <c r="F3884" s="2">
        <v>966.41</v>
      </c>
      <c r="G3884">
        <v>13</v>
      </c>
      <c r="H3884" s="3">
        <v>1.2</v>
      </c>
      <c r="I3884" t="s">
        <v>17</v>
      </c>
      <c r="J3884" s="1">
        <v>48444</v>
      </c>
      <c r="K3884" s="1">
        <f>Table2[[#This Row],[Order_Date]]+Table2[[#This Row],[Delivery_Time_Days]]</f>
        <v>48457</v>
      </c>
      <c r="L3884" t="str">
        <f>IF(Table2[[#This Row],[Customer_Age]]&lt;30,"Young",IF(Table2[[#This Row],[Customer_Age]]&lt;45,"Middle Age","Old"))</f>
        <v>Middle Age</v>
      </c>
      <c r="M3884" s="3">
        <f>IF(Table2[[#This Row],[Delivery_Time_Days]]&gt;=7,Table2[[#This Row],[Customer_Rating]],"")</f>
        <v>1.2</v>
      </c>
      <c r="N3884" s="3" t="str">
        <f>IF(Table2[[#This Row],[Delivery_Time_Days]]&lt;7,Table2[[#This Row],[Customer_Rating]],"")</f>
        <v/>
      </c>
    </row>
    <row r="3885" spans="1:14" x14ac:dyDescent="0.3">
      <c r="A3885">
        <v>3884</v>
      </c>
      <c r="B3885">
        <v>65</v>
      </c>
      <c r="C3885" t="s">
        <v>10</v>
      </c>
      <c r="D3885" t="s">
        <v>15</v>
      </c>
      <c r="E3885" t="s">
        <v>21</v>
      </c>
      <c r="F3885" s="2">
        <v>1071.25</v>
      </c>
      <c r="G3885">
        <v>1</v>
      </c>
      <c r="H3885" s="3">
        <v>4.0999999999999996</v>
      </c>
      <c r="I3885" t="s">
        <v>13</v>
      </c>
      <c r="J3885" s="1">
        <v>48445</v>
      </c>
      <c r="K3885" s="1">
        <f>Table2[[#This Row],[Order_Date]]+Table2[[#This Row],[Delivery_Time_Days]]</f>
        <v>48446</v>
      </c>
      <c r="L3885" t="str">
        <f>IF(Table2[[#This Row],[Customer_Age]]&lt;30,"Young",IF(Table2[[#This Row],[Customer_Age]]&lt;45,"Middle Age","Old"))</f>
        <v>Old</v>
      </c>
      <c r="M3885" s="3" t="str">
        <f>IF(Table2[[#This Row],[Delivery_Time_Days]]&gt;=7,Table2[[#This Row],[Customer_Rating]],"")</f>
        <v/>
      </c>
      <c r="N3885" s="3">
        <f>IF(Table2[[#This Row],[Delivery_Time_Days]]&lt;7,Table2[[#This Row],[Customer_Rating]],"")</f>
        <v>4.0999999999999996</v>
      </c>
    </row>
    <row r="3886" spans="1:14" x14ac:dyDescent="0.3">
      <c r="A3886">
        <v>3885</v>
      </c>
      <c r="B3886">
        <v>23</v>
      </c>
      <c r="C3886" t="s">
        <v>23</v>
      </c>
      <c r="D3886" t="s">
        <v>11</v>
      </c>
      <c r="E3886" t="s">
        <v>16</v>
      </c>
      <c r="F3886" s="2">
        <v>1412.45</v>
      </c>
      <c r="G3886">
        <v>4</v>
      </c>
      <c r="H3886" s="3">
        <v>3</v>
      </c>
      <c r="I3886" t="s">
        <v>17</v>
      </c>
      <c r="J3886" s="1">
        <v>48446</v>
      </c>
      <c r="K3886" s="1">
        <f>Table2[[#This Row],[Order_Date]]+Table2[[#This Row],[Delivery_Time_Days]]</f>
        <v>48450</v>
      </c>
      <c r="L3886" t="str">
        <f>IF(Table2[[#This Row],[Customer_Age]]&lt;30,"Young",IF(Table2[[#This Row],[Customer_Age]]&lt;45,"Middle Age","Old"))</f>
        <v>Young</v>
      </c>
      <c r="M3886" s="3" t="str">
        <f>IF(Table2[[#This Row],[Delivery_Time_Days]]&gt;=7,Table2[[#This Row],[Customer_Rating]],"")</f>
        <v/>
      </c>
      <c r="N3886" s="3">
        <f>IF(Table2[[#This Row],[Delivery_Time_Days]]&lt;7,Table2[[#This Row],[Customer_Rating]],"")</f>
        <v>3</v>
      </c>
    </row>
    <row r="3887" spans="1:14" x14ac:dyDescent="0.3">
      <c r="A3887">
        <v>3886</v>
      </c>
      <c r="B3887">
        <v>51</v>
      </c>
      <c r="C3887" t="s">
        <v>23</v>
      </c>
      <c r="D3887" t="s">
        <v>15</v>
      </c>
      <c r="E3887" t="s">
        <v>12</v>
      </c>
      <c r="F3887" s="2">
        <v>467.53</v>
      </c>
      <c r="G3887">
        <v>4</v>
      </c>
      <c r="H3887" s="3">
        <v>1.2</v>
      </c>
      <c r="I3887" t="s">
        <v>17</v>
      </c>
      <c r="J3887" s="1">
        <v>48447</v>
      </c>
      <c r="K3887" s="1">
        <f>Table2[[#This Row],[Order_Date]]+Table2[[#This Row],[Delivery_Time_Days]]</f>
        <v>48451</v>
      </c>
      <c r="L3887" t="str">
        <f>IF(Table2[[#This Row],[Customer_Age]]&lt;30,"Young",IF(Table2[[#This Row],[Customer_Age]]&lt;45,"Middle Age","Old"))</f>
        <v>Old</v>
      </c>
      <c r="M3887" s="3" t="str">
        <f>IF(Table2[[#This Row],[Delivery_Time_Days]]&gt;=7,Table2[[#This Row],[Customer_Rating]],"")</f>
        <v/>
      </c>
      <c r="N3887" s="3">
        <f>IF(Table2[[#This Row],[Delivery_Time_Days]]&lt;7,Table2[[#This Row],[Customer_Rating]],"")</f>
        <v>1.2</v>
      </c>
    </row>
    <row r="3888" spans="1:14" x14ac:dyDescent="0.3">
      <c r="A3888">
        <v>3887</v>
      </c>
      <c r="B3888">
        <v>55</v>
      </c>
      <c r="C3888" t="s">
        <v>23</v>
      </c>
      <c r="D3888" t="s">
        <v>15</v>
      </c>
      <c r="E3888" t="s">
        <v>24</v>
      </c>
      <c r="F3888" s="2">
        <v>1386.24</v>
      </c>
      <c r="G3888">
        <v>14</v>
      </c>
      <c r="H3888" s="3">
        <v>3.3</v>
      </c>
      <c r="I3888" t="s">
        <v>17</v>
      </c>
      <c r="J3888" s="1">
        <v>48448</v>
      </c>
      <c r="K3888" s="1">
        <f>Table2[[#This Row],[Order_Date]]+Table2[[#This Row],[Delivery_Time_Days]]</f>
        <v>48462</v>
      </c>
      <c r="L3888" t="str">
        <f>IF(Table2[[#This Row],[Customer_Age]]&lt;30,"Young",IF(Table2[[#This Row],[Customer_Age]]&lt;45,"Middle Age","Old"))</f>
        <v>Old</v>
      </c>
      <c r="M3888" s="3">
        <f>IF(Table2[[#This Row],[Delivery_Time_Days]]&gt;=7,Table2[[#This Row],[Customer_Rating]],"")</f>
        <v>3.3</v>
      </c>
      <c r="N3888" s="3" t="str">
        <f>IF(Table2[[#This Row],[Delivery_Time_Days]]&lt;7,Table2[[#This Row],[Customer_Rating]],"")</f>
        <v/>
      </c>
    </row>
    <row r="3889" spans="1:14" x14ac:dyDescent="0.3">
      <c r="A3889">
        <v>3888</v>
      </c>
      <c r="B3889">
        <v>19</v>
      </c>
      <c r="C3889" t="s">
        <v>23</v>
      </c>
      <c r="D3889" t="s">
        <v>25</v>
      </c>
      <c r="E3889" t="s">
        <v>21</v>
      </c>
      <c r="F3889" s="2">
        <v>1467.61</v>
      </c>
      <c r="G3889">
        <v>3</v>
      </c>
      <c r="H3889" s="3">
        <v>3.5</v>
      </c>
      <c r="I3889" t="s">
        <v>13</v>
      </c>
      <c r="J3889" s="1">
        <v>48449</v>
      </c>
      <c r="K3889" s="1">
        <f>Table2[[#This Row],[Order_Date]]+Table2[[#This Row],[Delivery_Time_Days]]</f>
        <v>48452</v>
      </c>
      <c r="L3889" t="str">
        <f>IF(Table2[[#This Row],[Customer_Age]]&lt;30,"Young",IF(Table2[[#This Row],[Customer_Age]]&lt;45,"Middle Age","Old"))</f>
        <v>Young</v>
      </c>
      <c r="M3889" s="3" t="str">
        <f>IF(Table2[[#This Row],[Delivery_Time_Days]]&gt;=7,Table2[[#This Row],[Customer_Rating]],"")</f>
        <v/>
      </c>
      <c r="N3889" s="3">
        <f>IF(Table2[[#This Row],[Delivery_Time_Days]]&lt;7,Table2[[#This Row],[Customer_Rating]],"")</f>
        <v>3.5</v>
      </c>
    </row>
    <row r="3890" spans="1:14" x14ac:dyDescent="0.3">
      <c r="A3890">
        <v>3889</v>
      </c>
      <c r="B3890">
        <v>65</v>
      </c>
      <c r="C3890" t="s">
        <v>23</v>
      </c>
      <c r="D3890" t="s">
        <v>20</v>
      </c>
      <c r="E3890" t="s">
        <v>19</v>
      </c>
      <c r="F3890" s="2">
        <v>887.85</v>
      </c>
      <c r="G3890">
        <v>9</v>
      </c>
      <c r="H3890" s="3">
        <v>1.4</v>
      </c>
      <c r="I3890" t="s">
        <v>17</v>
      </c>
      <c r="J3890" s="1">
        <v>48450</v>
      </c>
      <c r="K3890" s="1">
        <f>Table2[[#This Row],[Order_Date]]+Table2[[#This Row],[Delivery_Time_Days]]</f>
        <v>48459</v>
      </c>
      <c r="L3890" t="str">
        <f>IF(Table2[[#This Row],[Customer_Age]]&lt;30,"Young",IF(Table2[[#This Row],[Customer_Age]]&lt;45,"Middle Age","Old"))</f>
        <v>Old</v>
      </c>
      <c r="M3890" s="3">
        <f>IF(Table2[[#This Row],[Delivery_Time_Days]]&gt;=7,Table2[[#This Row],[Customer_Rating]],"")</f>
        <v>1.4</v>
      </c>
      <c r="N3890" s="3" t="str">
        <f>IF(Table2[[#This Row],[Delivery_Time_Days]]&lt;7,Table2[[#This Row],[Customer_Rating]],"")</f>
        <v/>
      </c>
    </row>
    <row r="3891" spans="1:14" x14ac:dyDescent="0.3">
      <c r="A3891">
        <v>3890</v>
      </c>
      <c r="B3891">
        <v>28</v>
      </c>
      <c r="C3891" t="s">
        <v>14</v>
      </c>
      <c r="D3891" t="s">
        <v>15</v>
      </c>
      <c r="E3891" t="s">
        <v>21</v>
      </c>
      <c r="F3891" s="2">
        <v>1443.4</v>
      </c>
      <c r="G3891">
        <v>2</v>
      </c>
      <c r="H3891" s="3">
        <v>2.1</v>
      </c>
      <c r="I3891" t="s">
        <v>13</v>
      </c>
      <c r="J3891" s="1">
        <v>48451</v>
      </c>
      <c r="K3891" s="1">
        <f>Table2[[#This Row],[Order_Date]]+Table2[[#This Row],[Delivery_Time_Days]]</f>
        <v>48453</v>
      </c>
      <c r="L3891" t="str">
        <f>IF(Table2[[#This Row],[Customer_Age]]&lt;30,"Young",IF(Table2[[#This Row],[Customer_Age]]&lt;45,"Middle Age","Old"))</f>
        <v>Young</v>
      </c>
      <c r="M3891" s="3" t="str">
        <f>IF(Table2[[#This Row],[Delivery_Time_Days]]&gt;=7,Table2[[#This Row],[Customer_Rating]],"")</f>
        <v/>
      </c>
      <c r="N3891" s="3">
        <f>IF(Table2[[#This Row],[Delivery_Time_Days]]&lt;7,Table2[[#This Row],[Customer_Rating]],"")</f>
        <v>2.1</v>
      </c>
    </row>
    <row r="3892" spans="1:14" x14ac:dyDescent="0.3">
      <c r="A3892">
        <v>3891</v>
      </c>
      <c r="B3892">
        <v>26</v>
      </c>
      <c r="C3892" t="s">
        <v>10</v>
      </c>
      <c r="D3892" t="s">
        <v>25</v>
      </c>
      <c r="E3892" t="s">
        <v>21</v>
      </c>
      <c r="F3892" s="2">
        <v>441.46</v>
      </c>
      <c r="G3892">
        <v>9</v>
      </c>
      <c r="H3892" s="3">
        <v>2.4</v>
      </c>
      <c r="I3892" t="s">
        <v>13</v>
      </c>
      <c r="J3892" s="1">
        <v>48452</v>
      </c>
      <c r="K3892" s="1">
        <f>Table2[[#This Row],[Order_Date]]+Table2[[#This Row],[Delivery_Time_Days]]</f>
        <v>48461</v>
      </c>
      <c r="L3892" t="str">
        <f>IF(Table2[[#This Row],[Customer_Age]]&lt;30,"Young",IF(Table2[[#This Row],[Customer_Age]]&lt;45,"Middle Age","Old"))</f>
        <v>Young</v>
      </c>
      <c r="M3892" s="3">
        <f>IF(Table2[[#This Row],[Delivery_Time_Days]]&gt;=7,Table2[[#This Row],[Customer_Rating]],"")</f>
        <v>2.4</v>
      </c>
      <c r="N3892" s="3" t="str">
        <f>IF(Table2[[#This Row],[Delivery_Time_Days]]&lt;7,Table2[[#This Row],[Customer_Rating]],"")</f>
        <v/>
      </c>
    </row>
    <row r="3893" spans="1:14" x14ac:dyDescent="0.3">
      <c r="A3893">
        <v>3892</v>
      </c>
      <c r="B3893">
        <v>51</v>
      </c>
      <c r="C3893" t="s">
        <v>23</v>
      </c>
      <c r="D3893" t="s">
        <v>20</v>
      </c>
      <c r="E3893" t="s">
        <v>16</v>
      </c>
      <c r="F3893" s="2">
        <v>173.83</v>
      </c>
      <c r="G3893">
        <v>4</v>
      </c>
      <c r="H3893" s="3">
        <v>4</v>
      </c>
      <c r="I3893" t="s">
        <v>17</v>
      </c>
      <c r="J3893" s="1">
        <v>48453</v>
      </c>
      <c r="K3893" s="1">
        <f>Table2[[#This Row],[Order_Date]]+Table2[[#This Row],[Delivery_Time_Days]]</f>
        <v>48457</v>
      </c>
      <c r="L3893" t="str">
        <f>IF(Table2[[#This Row],[Customer_Age]]&lt;30,"Young",IF(Table2[[#This Row],[Customer_Age]]&lt;45,"Middle Age","Old"))</f>
        <v>Old</v>
      </c>
      <c r="M3893" s="3" t="str">
        <f>IF(Table2[[#This Row],[Delivery_Time_Days]]&gt;=7,Table2[[#This Row],[Customer_Rating]],"")</f>
        <v/>
      </c>
      <c r="N3893" s="3">
        <f>IF(Table2[[#This Row],[Delivery_Time_Days]]&lt;7,Table2[[#This Row],[Customer_Rating]],"")</f>
        <v>4</v>
      </c>
    </row>
    <row r="3894" spans="1:14" x14ac:dyDescent="0.3">
      <c r="A3894">
        <v>3893</v>
      </c>
      <c r="B3894">
        <v>37</v>
      </c>
      <c r="C3894" t="s">
        <v>23</v>
      </c>
      <c r="D3894" t="s">
        <v>20</v>
      </c>
      <c r="E3894" t="s">
        <v>24</v>
      </c>
      <c r="F3894" s="2">
        <v>250.72</v>
      </c>
      <c r="G3894">
        <v>2</v>
      </c>
      <c r="H3894" s="3">
        <v>3.3</v>
      </c>
      <c r="I3894" t="s">
        <v>13</v>
      </c>
      <c r="J3894" s="1">
        <v>48454</v>
      </c>
      <c r="K3894" s="1">
        <f>Table2[[#This Row],[Order_Date]]+Table2[[#This Row],[Delivery_Time_Days]]</f>
        <v>48456</v>
      </c>
      <c r="L3894" t="str">
        <f>IF(Table2[[#This Row],[Customer_Age]]&lt;30,"Young",IF(Table2[[#This Row],[Customer_Age]]&lt;45,"Middle Age","Old"))</f>
        <v>Middle Age</v>
      </c>
      <c r="M3894" s="3" t="str">
        <f>IF(Table2[[#This Row],[Delivery_Time_Days]]&gt;=7,Table2[[#This Row],[Customer_Rating]],"")</f>
        <v/>
      </c>
      <c r="N3894" s="3">
        <f>IF(Table2[[#This Row],[Delivery_Time_Days]]&lt;7,Table2[[#This Row],[Customer_Rating]],"")</f>
        <v>3.3</v>
      </c>
    </row>
    <row r="3895" spans="1:14" x14ac:dyDescent="0.3">
      <c r="A3895">
        <v>3894</v>
      </c>
      <c r="B3895">
        <v>53</v>
      </c>
      <c r="C3895" t="s">
        <v>10</v>
      </c>
      <c r="D3895" t="s">
        <v>11</v>
      </c>
      <c r="E3895" t="s">
        <v>19</v>
      </c>
      <c r="F3895" s="2">
        <v>1443.66</v>
      </c>
      <c r="G3895">
        <v>1</v>
      </c>
      <c r="H3895" s="3">
        <v>1.2</v>
      </c>
      <c r="I3895" t="s">
        <v>13</v>
      </c>
      <c r="J3895" s="1">
        <v>48455</v>
      </c>
      <c r="K3895" s="1">
        <f>Table2[[#This Row],[Order_Date]]+Table2[[#This Row],[Delivery_Time_Days]]</f>
        <v>48456</v>
      </c>
      <c r="L3895" t="str">
        <f>IF(Table2[[#This Row],[Customer_Age]]&lt;30,"Young",IF(Table2[[#This Row],[Customer_Age]]&lt;45,"Middle Age","Old"))</f>
        <v>Old</v>
      </c>
      <c r="M3895" s="3" t="str">
        <f>IF(Table2[[#This Row],[Delivery_Time_Days]]&gt;=7,Table2[[#This Row],[Customer_Rating]],"")</f>
        <v/>
      </c>
      <c r="N3895" s="3">
        <f>IF(Table2[[#This Row],[Delivery_Time_Days]]&lt;7,Table2[[#This Row],[Customer_Rating]],"")</f>
        <v>1.2</v>
      </c>
    </row>
    <row r="3896" spans="1:14" x14ac:dyDescent="0.3">
      <c r="A3896">
        <v>3895</v>
      </c>
      <c r="B3896">
        <v>28</v>
      </c>
      <c r="C3896" t="s">
        <v>23</v>
      </c>
      <c r="D3896" t="s">
        <v>11</v>
      </c>
      <c r="E3896" t="s">
        <v>21</v>
      </c>
      <c r="F3896" s="2">
        <v>1394.37</v>
      </c>
      <c r="G3896">
        <v>14</v>
      </c>
      <c r="H3896" s="3">
        <v>1.5</v>
      </c>
      <c r="I3896" t="s">
        <v>13</v>
      </c>
      <c r="J3896" s="1">
        <v>48456</v>
      </c>
      <c r="K3896" s="1">
        <f>Table2[[#This Row],[Order_Date]]+Table2[[#This Row],[Delivery_Time_Days]]</f>
        <v>48470</v>
      </c>
      <c r="L3896" t="str">
        <f>IF(Table2[[#This Row],[Customer_Age]]&lt;30,"Young",IF(Table2[[#This Row],[Customer_Age]]&lt;45,"Middle Age","Old"))</f>
        <v>Young</v>
      </c>
      <c r="M3896" s="3">
        <f>IF(Table2[[#This Row],[Delivery_Time_Days]]&gt;=7,Table2[[#This Row],[Customer_Rating]],"")</f>
        <v>1.5</v>
      </c>
      <c r="N3896" s="3" t="str">
        <f>IF(Table2[[#This Row],[Delivery_Time_Days]]&lt;7,Table2[[#This Row],[Customer_Rating]],"")</f>
        <v/>
      </c>
    </row>
    <row r="3897" spans="1:14" x14ac:dyDescent="0.3">
      <c r="A3897">
        <v>3896</v>
      </c>
      <c r="B3897">
        <v>61</v>
      </c>
      <c r="C3897" t="s">
        <v>14</v>
      </c>
      <c r="D3897" t="s">
        <v>15</v>
      </c>
      <c r="E3897" t="s">
        <v>16</v>
      </c>
      <c r="F3897" s="2">
        <v>254.44</v>
      </c>
      <c r="G3897">
        <v>2</v>
      </c>
      <c r="H3897" s="3">
        <v>2.2999999999999998</v>
      </c>
      <c r="I3897" t="s">
        <v>17</v>
      </c>
      <c r="J3897" s="1">
        <v>48457</v>
      </c>
      <c r="K3897" s="1">
        <f>Table2[[#This Row],[Order_Date]]+Table2[[#This Row],[Delivery_Time_Days]]</f>
        <v>48459</v>
      </c>
      <c r="L3897" t="str">
        <f>IF(Table2[[#This Row],[Customer_Age]]&lt;30,"Young",IF(Table2[[#This Row],[Customer_Age]]&lt;45,"Middle Age","Old"))</f>
        <v>Old</v>
      </c>
      <c r="M3897" s="3" t="str">
        <f>IF(Table2[[#This Row],[Delivery_Time_Days]]&gt;=7,Table2[[#This Row],[Customer_Rating]],"")</f>
        <v/>
      </c>
      <c r="N3897" s="3">
        <f>IF(Table2[[#This Row],[Delivery_Time_Days]]&lt;7,Table2[[#This Row],[Customer_Rating]],"")</f>
        <v>2.2999999999999998</v>
      </c>
    </row>
    <row r="3898" spans="1:14" x14ac:dyDescent="0.3">
      <c r="A3898">
        <v>3897</v>
      </c>
      <c r="B3898">
        <v>50</v>
      </c>
      <c r="C3898" t="s">
        <v>23</v>
      </c>
      <c r="D3898" t="s">
        <v>22</v>
      </c>
      <c r="E3898" t="s">
        <v>24</v>
      </c>
      <c r="F3898" s="2">
        <v>454.41</v>
      </c>
      <c r="G3898">
        <v>3</v>
      </c>
      <c r="H3898" s="3">
        <v>3.6</v>
      </c>
      <c r="I3898" t="s">
        <v>17</v>
      </c>
      <c r="J3898" s="1">
        <v>48458</v>
      </c>
      <c r="K3898" s="1">
        <f>Table2[[#This Row],[Order_Date]]+Table2[[#This Row],[Delivery_Time_Days]]</f>
        <v>48461</v>
      </c>
      <c r="L3898" t="str">
        <f>IF(Table2[[#This Row],[Customer_Age]]&lt;30,"Young",IF(Table2[[#This Row],[Customer_Age]]&lt;45,"Middle Age","Old"))</f>
        <v>Old</v>
      </c>
      <c r="M3898" s="3" t="str">
        <f>IF(Table2[[#This Row],[Delivery_Time_Days]]&gt;=7,Table2[[#This Row],[Customer_Rating]],"")</f>
        <v/>
      </c>
      <c r="N3898" s="3">
        <f>IF(Table2[[#This Row],[Delivery_Time_Days]]&lt;7,Table2[[#This Row],[Customer_Rating]],"")</f>
        <v>3.6</v>
      </c>
    </row>
    <row r="3899" spans="1:14" x14ac:dyDescent="0.3">
      <c r="A3899">
        <v>3898</v>
      </c>
      <c r="B3899">
        <v>23</v>
      </c>
      <c r="C3899" t="s">
        <v>23</v>
      </c>
      <c r="D3899" t="s">
        <v>15</v>
      </c>
      <c r="E3899" t="s">
        <v>12</v>
      </c>
      <c r="F3899" s="2">
        <v>800.1</v>
      </c>
      <c r="G3899">
        <v>12</v>
      </c>
      <c r="H3899" s="3">
        <v>1.7</v>
      </c>
      <c r="I3899" t="s">
        <v>17</v>
      </c>
      <c r="J3899" s="1">
        <v>48459</v>
      </c>
      <c r="K3899" s="1">
        <f>Table2[[#This Row],[Order_Date]]+Table2[[#This Row],[Delivery_Time_Days]]</f>
        <v>48471</v>
      </c>
      <c r="L3899" t="str">
        <f>IF(Table2[[#This Row],[Customer_Age]]&lt;30,"Young",IF(Table2[[#This Row],[Customer_Age]]&lt;45,"Middle Age","Old"))</f>
        <v>Young</v>
      </c>
      <c r="M3899" s="3">
        <f>IF(Table2[[#This Row],[Delivery_Time_Days]]&gt;=7,Table2[[#This Row],[Customer_Rating]],"")</f>
        <v>1.7</v>
      </c>
      <c r="N3899" s="3" t="str">
        <f>IF(Table2[[#This Row],[Delivery_Time_Days]]&lt;7,Table2[[#This Row],[Customer_Rating]],"")</f>
        <v/>
      </c>
    </row>
    <row r="3900" spans="1:14" x14ac:dyDescent="0.3">
      <c r="A3900">
        <v>3899</v>
      </c>
      <c r="B3900">
        <v>51</v>
      </c>
      <c r="C3900" t="s">
        <v>10</v>
      </c>
      <c r="D3900" t="s">
        <v>15</v>
      </c>
      <c r="E3900" t="s">
        <v>12</v>
      </c>
      <c r="F3900" s="2">
        <v>92.77</v>
      </c>
      <c r="G3900">
        <v>3</v>
      </c>
      <c r="H3900" s="3">
        <v>1.3</v>
      </c>
      <c r="I3900" t="s">
        <v>13</v>
      </c>
      <c r="J3900" s="1">
        <v>48460</v>
      </c>
      <c r="K3900" s="1">
        <f>Table2[[#This Row],[Order_Date]]+Table2[[#This Row],[Delivery_Time_Days]]</f>
        <v>48463</v>
      </c>
      <c r="L3900" t="str">
        <f>IF(Table2[[#This Row],[Customer_Age]]&lt;30,"Young",IF(Table2[[#This Row],[Customer_Age]]&lt;45,"Middle Age","Old"))</f>
        <v>Old</v>
      </c>
      <c r="M3900" s="3" t="str">
        <f>IF(Table2[[#This Row],[Delivery_Time_Days]]&gt;=7,Table2[[#This Row],[Customer_Rating]],"")</f>
        <v/>
      </c>
      <c r="N3900" s="3">
        <f>IF(Table2[[#This Row],[Delivery_Time_Days]]&lt;7,Table2[[#This Row],[Customer_Rating]],"")</f>
        <v>1.3</v>
      </c>
    </row>
    <row r="3901" spans="1:14" x14ac:dyDescent="0.3">
      <c r="A3901">
        <v>3900</v>
      </c>
      <c r="B3901">
        <v>41</v>
      </c>
      <c r="C3901" t="s">
        <v>14</v>
      </c>
      <c r="D3901" t="s">
        <v>20</v>
      </c>
      <c r="E3901" t="s">
        <v>24</v>
      </c>
      <c r="F3901" s="2">
        <v>635.29</v>
      </c>
      <c r="G3901">
        <v>4</v>
      </c>
      <c r="H3901" s="3">
        <v>3.1</v>
      </c>
      <c r="I3901" t="s">
        <v>13</v>
      </c>
      <c r="J3901" s="1">
        <v>48461</v>
      </c>
      <c r="K3901" s="1">
        <f>Table2[[#This Row],[Order_Date]]+Table2[[#This Row],[Delivery_Time_Days]]</f>
        <v>48465</v>
      </c>
      <c r="L3901" t="str">
        <f>IF(Table2[[#This Row],[Customer_Age]]&lt;30,"Young",IF(Table2[[#This Row],[Customer_Age]]&lt;45,"Middle Age","Old"))</f>
        <v>Middle Age</v>
      </c>
      <c r="M3901" s="3" t="str">
        <f>IF(Table2[[#This Row],[Delivery_Time_Days]]&gt;=7,Table2[[#This Row],[Customer_Rating]],"")</f>
        <v/>
      </c>
      <c r="N3901" s="3">
        <f>IF(Table2[[#This Row],[Delivery_Time_Days]]&lt;7,Table2[[#This Row],[Customer_Rating]],"")</f>
        <v>3.1</v>
      </c>
    </row>
    <row r="3902" spans="1:14" x14ac:dyDescent="0.3">
      <c r="A3902">
        <v>3901</v>
      </c>
      <c r="B3902">
        <v>34</v>
      </c>
      <c r="C3902" t="s">
        <v>14</v>
      </c>
      <c r="D3902" t="s">
        <v>15</v>
      </c>
      <c r="E3902" t="s">
        <v>24</v>
      </c>
      <c r="F3902" s="2">
        <v>318.13</v>
      </c>
      <c r="G3902">
        <v>7</v>
      </c>
      <c r="H3902" s="3">
        <v>1.8</v>
      </c>
      <c r="I3902" t="s">
        <v>13</v>
      </c>
      <c r="J3902" s="1">
        <v>48462</v>
      </c>
      <c r="K3902" s="1">
        <f>Table2[[#This Row],[Order_Date]]+Table2[[#This Row],[Delivery_Time_Days]]</f>
        <v>48469</v>
      </c>
      <c r="L3902" t="str">
        <f>IF(Table2[[#This Row],[Customer_Age]]&lt;30,"Young",IF(Table2[[#This Row],[Customer_Age]]&lt;45,"Middle Age","Old"))</f>
        <v>Middle Age</v>
      </c>
      <c r="M3902" s="3">
        <f>IF(Table2[[#This Row],[Delivery_Time_Days]]&gt;=7,Table2[[#This Row],[Customer_Rating]],"")</f>
        <v>1.8</v>
      </c>
      <c r="N3902" s="3" t="str">
        <f>IF(Table2[[#This Row],[Delivery_Time_Days]]&lt;7,Table2[[#This Row],[Customer_Rating]],"")</f>
        <v/>
      </c>
    </row>
    <row r="3903" spans="1:14" x14ac:dyDescent="0.3">
      <c r="A3903">
        <v>3902</v>
      </c>
      <c r="B3903">
        <v>66</v>
      </c>
      <c r="C3903" t="s">
        <v>10</v>
      </c>
      <c r="D3903" t="s">
        <v>20</v>
      </c>
      <c r="E3903" t="s">
        <v>24</v>
      </c>
      <c r="F3903" s="2">
        <v>598.77</v>
      </c>
      <c r="G3903">
        <v>9</v>
      </c>
      <c r="H3903" s="3">
        <v>2.1</v>
      </c>
      <c r="I3903" t="s">
        <v>17</v>
      </c>
      <c r="J3903" s="1">
        <v>48463</v>
      </c>
      <c r="K3903" s="1">
        <f>Table2[[#This Row],[Order_Date]]+Table2[[#This Row],[Delivery_Time_Days]]</f>
        <v>48472</v>
      </c>
      <c r="L3903" t="str">
        <f>IF(Table2[[#This Row],[Customer_Age]]&lt;30,"Young",IF(Table2[[#This Row],[Customer_Age]]&lt;45,"Middle Age","Old"))</f>
        <v>Old</v>
      </c>
      <c r="M3903" s="3">
        <f>IF(Table2[[#This Row],[Delivery_Time_Days]]&gt;=7,Table2[[#This Row],[Customer_Rating]],"")</f>
        <v>2.1</v>
      </c>
      <c r="N3903" s="3" t="str">
        <f>IF(Table2[[#This Row],[Delivery_Time_Days]]&lt;7,Table2[[#This Row],[Customer_Rating]],"")</f>
        <v/>
      </c>
    </row>
    <row r="3904" spans="1:14" x14ac:dyDescent="0.3">
      <c r="A3904">
        <v>3903</v>
      </c>
      <c r="B3904">
        <v>44</v>
      </c>
      <c r="C3904" t="s">
        <v>14</v>
      </c>
      <c r="D3904" t="s">
        <v>22</v>
      </c>
      <c r="E3904" t="s">
        <v>24</v>
      </c>
      <c r="F3904" s="2">
        <v>789.93</v>
      </c>
      <c r="G3904">
        <v>8</v>
      </c>
      <c r="H3904" s="3">
        <v>3.6</v>
      </c>
      <c r="I3904" t="s">
        <v>17</v>
      </c>
      <c r="J3904" s="1">
        <v>48464</v>
      </c>
      <c r="K3904" s="1">
        <f>Table2[[#This Row],[Order_Date]]+Table2[[#This Row],[Delivery_Time_Days]]</f>
        <v>48472</v>
      </c>
      <c r="L3904" t="str">
        <f>IF(Table2[[#This Row],[Customer_Age]]&lt;30,"Young",IF(Table2[[#This Row],[Customer_Age]]&lt;45,"Middle Age","Old"))</f>
        <v>Middle Age</v>
      </c>
      <c r="M3904" s="3">
        <f>IF(Table2[[#This Row],[Delivery_Time_Days]]&gt;=7,Table2[[#This Row],[Customer_Rating]],"")</f>
        <v>3.6</v>
      </c>
      <c r="N3904" s="3" t="str">
        <f>IF(Table2[[#This Row],[Delivery_Time_Days]]&lt;7,Table2[[#This Row],[Customer_Rating]],"")</f>
        <v/>
      </c>
    </row>
    <row r="3905" spans="1:14" x14ac:dyDescent="0.3">
      <c r="A3905">
        <v>3904</v>
      </c>
      <c r="B3905">
        <v>40</v>
      </c>
      <c r="C3905" t="s">
        <v>10</v>
      </c>
      <c r="D3905" t="s">
        <v>18</v>
      </c>
      <c r="E3905" t="s">
        <v>19</v>
      </c>
      <c r="F3905" s="2">
        <v>416.67</v>
      </c>
      <c r="G3905">
        <v>5</v>
      </c>
      <c r="H3905" s="3">
        <v>1.2</v>
      </c>
      <c r="I3905" t="s">
        <v>13</v>
      </c>
      <c r="J3905" s="1">
        <v>48465</v>
      </c>
      <c r="K3905" s="1">
        <f>Table2[[#This Row],[Order_Date]]+Table2[[#This Row],[Delivery_Time_Days]]</f>
        <v>48470</v>
      </c>
      <c r="L3905" t="str">
        <f>IF(Table2[[#This Row],[Customer_Age]]&lt;30,"Young",IF(Table2[[#This Row],[Customer_Age]]&lt;45,"Middle Age","Old"))</f>
        <v>Middle Age</v>
      </c>
      <c r="M3905" s="3" t="str">
        <f>IF(Table2[[#This Row],[Delivery_Time_Days]]&gt;=7,Table2[[#This Row],[Customer_Rating]],"")</f>
        <v/>
      </c>
      <c r="N3905" s="3">
        <f>IF(Table2[[#This Row],[Delivery_Time_Days]]&lt;7,Table2[[#This Row],[Customer_Rating]],"")</f>
        <v>1.2</v>
      </c>
    </row>
    <row r="3906" spans="1:14" x14ac:dyDescent="0.3">
      <c r="A3906">
        <v>3905</v>
      </c>
      <c r="B3906">
        <v>59</v>
      </c>
      <c r="C3906" t="s">
        <v>23</v>
      </c>
      <c r="D3906" t="s">
        <v>25</v>
      </c>
      <c r="E3906" t="s">
        <v>21</v>
      </c>
      <c r="F3906" s="2">
        <v>1415.86</v>
      </c>
      <c r="G3906">
        <v>5</v>
      </c>
      <c r="H3906" s="3">
        <v>4.4000000000000004</v>
      </c>
      <c r="I3906" t="s">
        <v>13</v>
      </c>
      <c r="J3906" s="1">
        <v>48466</v>
      </c>
      <c r="K3906" s="1">
        <f>Table2[[#This Row],[Order_Date]]+Table2[[#This Row],[Delivery_Time_Days]]</f>
        <v>48471</v>
      </c>
      <c r="L3906" t="str">
        <f>IF(Table2[[#This Row],[Customer_Age]]&lt;30,"Young",IF(Table2[[#This Row],[Customer_Age]]&lt;45,"Middle Age","Old"))</f>
        <v>Old</v>
      </c>
      <c r="M3906" s="3" t="str">
        <f>IF(Table2[[#This Row],[Delivery_Time_Days]]&gt;=7,Table2[[#This Row],[Customer_Rating]],"")</f>
        <v/>
      </c>
      <c r="N3906" s="3">
        <f>IF(Table2[[#This Row],[Delivery_Time_Days]]&lt;7,Table2[[#This Row],[Customer_Rating]],"")</f>
        <v>4.4000000000000004</v>
      </c>
    </row>
    <row r="3907" spans="1:14" x14ac:dyDescent="0.3">
      <c r="A3907">
        <v>3906</v>
      </c>
      <c r="B3907">
        <v>54</v>
      </c>
      <c r="C3907" t="s">
        <v>10</v>
      </c>
      <c r="D3907" t="s">
        <v>11</v>
      </c>
      <c r="E3907" t="s">
        <v>12</v>
      </c>
      <c r="F3907" s="2">
        <v>1476.32</v>
      </c>
      <c r="G3907">
        <v>3</v>
      </c>
      <c r="H3907" s="3">
        <v>4.7</v>
      </c>
      <c r="I3907" t="s">
        <v>13</v>
      </c>
      <c r="J3907" s="1">
        <v>48467</v>
      </c>
      <c r="K3907" s="1">
        <f>Table2[[#This Row],[Order_Date]]+Table2[[#This Row],[Delivery_Time_Days]]</f>
        <v>48470</v>
      </c>
      <c r="L3907" t="str">
        <f>IF(Table2[[#This Row],[Customer_Age]]&lt;30,"Young",IF(Table2[[#This Row],[Customer_Age]]&lt;45,"Middle Age","Old"))</f>
        <v>Old</v>
      </c>
      <c r="M3907" s="3" t="str">
        <f>IF(Table2[[#This Row],[Delivery_Time_Days]]&gt;=7,Table2[[#This Row],[Customer_Rating]],"")</f>
        <v/>
      </c>
      <c r="N3907" s="3">
        <f>IF(Table2[[#This Row],[Delivery_Time_Days]]&lt;7,Table2[[#This Row],[Customer_Rating]],"")</f>
        <v>4.7</v>
      </c>
    </row>
    <row r="3908" spans="1:14" x14ac:dyDescent="0.3">
      <c r="A3908">
        <v>3907</v>
      </c>
      <c r="B3908">
        <v>52</v>
      </c>
      <c r="C3908" t="s">
        <v>14</v>
      </c>
      <c r="D3908" t="s">
        <v>20</v>
      </c>
      <c r="E3908" t="s">
        <v>19</v>
      </c>
      <c r="F3908" s="2">
        <v>720.07</v>
      </c>
      <c r="G3908">
        <v>14</v>
      </c>
      <c r="H3908" s="3">
        <v>3.4</v>
      </c>
      <c r="I3908" t="s">
        <v>13</v>
      </c>
      <c r="J3908" s="1">
        <v>48468</v>
      </c>
      <c r="K3908" s="1">
        <f>Table2[[#This Row],[Order_Date]]+Table2[[#This Row],[Delivery_Time_Days]]</f>
        <v>48482</v>
      </c>
      <c r="L3908" t="str">
        <f>IF(Table2[[#This Row],[Customer_Age]]&lt;30,"Young",IF(Table2[[#This Row],[Customer_Age]]&lt;45,"Middle Age","Old"))</f>
        <v>Old</v>
      </c>
      <c r="M3908" s="3">
        <f>IF(Table2[[#This Row],[Delivery_Time_Days]]&gt;=7,Table2[[#This Row],[Customer_Rating]],"")</f>
        <v>3.4</v>
      </c>
      <c r="N3908" s="3" t="str">
        <f>IF(Table2[[#This Row],[Delivery_Time_Days]]&lt;7,Table2[[#This Row],[Customer_Rating]],"")</f>
        <v/>
      </c>
    </row>
    <row r="3909" spans="1:14" x14ac:dyDescent="0.3">
      <c r="A3909">
        <v>3908</v>
      </c>
      <c r="B3909">
        <v>18</v>
      </c>
      <c r="C3909" t="s">
        <v>23</v>
      </c>
      <c r="D3909" t="s">
        <v>25</v>
      </c>
      <c r="E3909" t="s">
        <v>12</v>
      </c>
      <c r="F3909" s="2">
        <v>128.83000000000001</v>
      </c>
      <c r="G3909">
        <v>13</v>
      </c>
      <c r="H3909" s="3">
        <v>3.6</v>
      </c>
      <c r="I3909" t="s">
        <v>13</v>
      </c>
      <c r="J3909" s="1">
        <v>48469</v>
      </c>
      <c r="K3909" s="1">
        <f>Table2[[#This Row],[Order_Date]]+Table2[[#This Row],[Delivery_Time_Days]]</f>
        <v>48482</v>
      </c>
      <c r="L3909" t="str">
        <f>IF(Table2[[#This Row],[Customer_Age]]&lt;30,"Young",IF(Table2[[#This Row],[Customer_Age]]&lt;45,"Middle Age","Old"))</f>
        <v>Young</v>
      </c>
      <c r="M3909" s="3">
        <f>IF(Table2[[#This Row],[Delivery_Time_Days]]&gt;=7,Table2[[#This Row],[Customer_Rating]],"")</f>
        <v>3.6</v>
      </c>
      <c r="N3909" s="3" t="str">
        <f>IF(Table2[[#This Row],[Delivery_Time_Days]]&lt;7,Table2[[#This Row],[Customer_Rating]],"")</f>
        <v/>
      </c>
    </row>
    <row r="3910" spans="1:14" x14ac:dyDescent="0.3">
      <c r="A3910">
        <v>3909</v>
      </c>
      <c r="B3910">
        <v>20</v>
      </c>
      <c r="C3910" t="s">
        <v>23</v>
      </c>
      <c r="D3910" t="s">
        <v>18</v>
      </c>
      <c r="E3910" t="s">
        <v>21</v>
      </c>
      <c r="F3910" s="2">
        <v>440.86</v>
      </c>
      <c r="G3910">
        <v>2</v>
      </c>
      <c r="H3910" s="3">
        <v>2.2000000000000002</v>
      </c>
      <c r="I3910" t="s">
        <v>13</v>
      </c>
      <c r="J3910" s="1">
        <v>48470</v>
      </c>
      <c r="K3910" s="1">
        <f>Table2[[#This Row],[Order_Date]]+Table2[[#This Row],[Delivery_Time_Days]]</f>
        <v>48472</v>
      </c>
      <c r="L3910" t="str">
        <f>IF(Table2[[#This Row],[Customer_Age]]&lt;30,"Young",IF(Table2[[#This Row],[Customer_Age]]&lt;45,"Middle Age","Old"))</f>
        <v>Young</v>
      </c>
      <c r="M3910" s="3" t="str">
        <f>IF(Table2[[#This Row],[Delivery_Time_Days]]&gt;=7,Table2[[#This Row],[Customer_Rating]],"")</f>
        <v/>
      </c>
      <c r="N3910" s="3">
        <f>IF(Table2[[#This Row],[Delivery_Time_Days]]&lt;7,Table2[[#This Row],[Customer_Rating]],"")</f>
        <v>2.2000000000000002</v>
      </c>
    </row>
    <row r="3911" spans="1:14" x14ac:dyDescent="0.3">
      <c r="A3911">
        <v>3910</v>
      </c>
      <c r="B3911">
        <v>49</v>
      </c>
      <c r="C3911" t="s">
        <v>14</v>
      </c>
      <c r="D3911" t="s">
        <v>18</v>
      </c>
      <c r="E3911" t="s">
        <v>24</v>
      </c>
      <c r="F3911" s="2">
        <v>1064.8499999999999</v>
      </c>
      <c r="G3911">
        <v>10</v>
      </c>
      <c r="H3911" s="3">
        <v>3.1</v>
      </c>
      <c r="I3911" t="s">
        <v>13</v>
      </c>
      <c r="J3911" s="1">
        <v>48471</v>
      </c>
      <c r="K3911" s="1">
        <f>Table2[[#This Row],[Order_Date]]+Table2[[#This Row],[Delivery_Time_Days]]</f>
        <v>48481</v>
      </c>
      <c r="L3911" t="str">
        <f>IF(Table2[[#This Row],[Customer_Age]]&lt;30,"Young",IF(Table2[[#This Row],[Customer_Age]]&lt;45,"Middle Age","Old"))</f>
        <v>Old</v>
      </c>
      <c r="M3911" s="3">
        <f>IF(Table2[[#This Row],[Delivery_Time_Days]]&gt;=7,Table2[[#This Row],[Customer_Rating]],"")</f>
        <v>3.1</v>
      </c>
      <c r="N3911" s="3" t="str">
        <f>IF(Table2[[#This Row],[Delivery_Time_Days]]&lt;7,Table2[[#This Row],[Customer_Rating]],"")</f>
        <v/>
      </c>
    </row>
    <row r="3912" spans="1:14" x14ac:dyDescent="0.3">
      <c r="A3912">
        <v>3911</v>
      </c>
      <c r="B3912">
        <v>38</v>
      </c>
      <c r="C3912" t="s">
        <v>14</v>
      </c>
      <c r="D3912" t="s">
        <v>11</v>
      </c>
      <c r="E3912" t="s">
        <v>12</v>
      </c>
      <c r="F3912" s="2">
        <v>1378.2</v>
      </c>
      <c r="G3912">
        <v>1</v>
      </c>
      <c r="H3912" s="3">
        <v>4.2</v>
      </c>
      <c r="I3912" t="s">
        <v>13</v>
      </c>
      <c r="J3912" s="1">
        <v>48472</v>
      </c>
      <c r="K3912" s="1">
        <f>Table2[[#This Row],[Order_Date]]+Table2[[#This Row],[Delivery_Time_Days]]</f>
        <v>48473</v>
      </c>
      <c r="L3912" t="str">
        <f>IF(Table2[[#This Row],[Customer_Age]]&lt;30,"Young",IF(Table2[[#This Row],[Customer_Age]]&lt;45,"Middle Age","Old"))</f>
        <v>Middle Age</v>
      </c>
      <c r="M3912" s="3" t="str">
        <f>IF(Table2[[#This Row],[Delivery_Time_Days]]&gt;=7,Table2[[#This Row],[Customer_Rating]],"")</f>
        <v/>
      </c>
      <c r="N3912" s="3">
        <f>IF(Table2[[#This Row],[Delivery_Time_Days]]&lt;7,Table2[[#This Row],[Customer_Rating]],"")</f>
        <v>4.2</v>
      </c>
    </row>
    <row r="3913" spans="1:14" x14ac:dyDescent="0.3">
      <c r="A3913">
        <v>3912</v>
      </c>
      <c r="B3913">
        <v>61</v>
      </c>
      <c r="C3913" t="s">
        <v>14</v>
      </c>
      <c r="D3913" t="s">
        <v>18</v>
      </c>
      <c r="E3913" t="s">
        <v>16</v>
      </c>
      <c r="F3913" s="2">
        <v>1478.04</v>
      </c>
      <c r="G3913">
        <v>12</v>
      </c>
      <c r="H3913" s="3">
        <v>4.9000000000000004</v>
      </c>
      <c r="I3913" t="s">
        <v>13</v>
      </c>
      <c r="J3913" s="1">
        <v>48473</v>
      </c>
      <c r="K3913" s="1">
        <f>Table2[[#This Row],[Order_Date]]+Table2[[#This Row],[Delivery_Time_Days]]</f>
        <v>48485</v>
      </c>
      <c r="L3913" t="str">
        <f>IF(Table2[[#This Row],[Customer_Age]]&lt;30,"Young",IF(Table2[[#This Row],[Customer_Age]]&lt;45,"Middle Age","Old"))</f>
        <v>Old</v>
      </c>
      <c r="M3913" s="3">
        <f>IF(Table2[[#This Row],[Delivery_Time_Days]]&gt;=7,Table2[[#This Row],[Customer_Rating]],"")</f>
        <v>4.9000000000000004</v>
      </c>
      <c r="N3913" s="3" t="str">
        <f>IF(Table2[[#This Row],[Delivery_Time_Days]]&lt;7,Table2[[#This Row],[Customer_Rating]],"")</f>
        <v/>
      </c>
    </row>
    <row r="3914" spans="1:14" x14ac:dyDescent="0.3">
      <c r="A3914">
        <v>3913</v>
      </c>
      <c r="B3914">
        <v>59</v>
      </c>
      <c r="C3914" t="s">
        <v>23</v>
      </c>
      <c r="D3914" t="s">
        <v>25</v>
      </c>
      <c r="E3914" t="s">
        <v>21</v>
      </c>
      <c r="F3914" s="2">
        <v>470.09</v>
      </c>
      <c r="G3914">
        <v>13</v>
      </c>
      <c r="H3914" s="3">
        <v>4.3</v>
      </c>
      <c r="I3914" t="s">
        <v>13</v>
      </c>
      <c r="J3914" s="1">
        <v>48474</v>
      </c>
      <c r="K3914" s="1">
        <f>Table2[[#This Row],[Order_Date]]+Table2[[#This Row],[Delivery_Time_Days]]</f>
        <v>48487</v>
      </c>
      <c r="L3914" t="str">
        <f>IF(Table2[[#This Row],[Customer_Age]]&lt;30,"Young",IF(Table2[[#This Row],[Customer_Age]]&lt;45,"Middle Age","Old"))</f>
        <v>Old</v>
      </c>
      <c r="M3914" s="3">
        <f>IF(Table2[[#This Row],[Delivery_Time_Days]]&gt;=7,Table2[[#This Row],[Customer_Rating]],"")</f>
        <v>4.3</v>
      </c>
      <c r="N3914" s="3" t="str">
        <f>IF(Table2[[#This Row],[Delivery_Time_Days]]&lt;7,Table2[[#This Row],[Customer_Rating]],"")</f>
        <v/>
      </c>
    </row>
    <row r="3915" spans="1:14" x14ac:dyDescent="0.3">
      <c r="A3915">
        <v>3914</v>
      </c>
      <c r="B3915">
        <v>40</v>
      </c>
      <c r="C3915" t="s">
        <v>10</v>
      </c>
      <c r="D3915" t="s">
        <v>11</v>
      </c>
      <c r="E3915" t="s">
        <v>16</v>
      </c>
      <c r="F3915" s="2">
        <v>720.9</v>
      </c>
      <c r="G3915">
        <v>4</v>
      </c>
      <c r="H3915" s="3">
        <v>3.4</v>
      </c>
      <c r="I3915" t="s">
        <v>13</v>
      </c>
      <c r="J3915" s="1">
        <v>48475</v>
      </c>
      <c r="K3915" s="1">
        <f>Table2[[#This Row],[Order_Date]]+Table2[[#This Row],[Delivery_Time_Days]]</f>
        <v>48479</v>
      </c>
      <c r="L3915" t="str">
        <f>IF(Table2[[#This Row],[Customer_Age]]&lt;30,"Young",IF(Table2[[#This Row],[Customer_Age]]&lt;45,"Middle Age","Old"))</f>
        <v>Middle Age</v>
      </c>
      <c r="M3915" s="3" t="str">
        <f>IF(Table2[[#This Row],[Delivery_Time_Days]]&gt;=7,Table2[[#This Row],[Customer_Rating]],"")</f>
        <v/>
      </c>
      <c r="N3915" s="3">
        <f>IF(Table2[[#This Row],[Delivery_Time_Days]]&lt;7,Table2[[#This Row],[Customer_Rating]],"")</f>
        <v>3.4</v>
      </c>
    </row>
    <row r="3916" spans="1:14" x14ac:dyDescent="0.3">
      <c r="A3916">
        <v>3915</v>
      </c>
      <c r="B3916">
        <v>69</v>
      </c>
      <c r="C3916" t="s">
        <v>14</v>
      </c>
      <c r="D3916" t="s">
        <v>11</v>
      </c>
      <c r="E3916" t="s">
        <v>12</v>
      </c>
      <c r="F3916" s="2">
        <v>1036.52</v>
      </c>
      <c r="G3916">
        <v>2</v>
      </c>
      <c r="H3916" s="3">
        <v>1.5</v>
      </c>
      <c r="I3916" t="s">
        <v>17</v>
      </c>
      <c r="J3916" s="1">
        <v>48476</v>
      </c>
      <c r="K3916" s="1">
        <f>Table2[[#This Row],[Order_Date]]+Table2[[#This Row],[Delivery_Time_Days]]</f>
        <v>48478</v>
      </c>
      <c r="L3916" t="str">
        <f>IF(Table2[[#This Row],[Customer_Age]]&lt;30,"Young",IF(Table2[[#This Row],[Customer_Age]]&lt;45,"Middle Age","Old"))</f>
        <v>Old</v>
      </c>
      <c r="M3916" s="3" t="str">
        <f>IF(Table2[[#This Row],[Delivery_Time_Days]]&gt;=7,Table2[[#This Row],[Customer_Rating]],"")</f>
        <v/>
      </c>
      <c r="N3916" s="3">
        <f>IF(Table2[[#This Row],[Delivery_Time_Days]]&lt;7,Table2[[#This Row],[Customer_Rating]],"")</f>
        <v>1.5</v>
      </c>
    </row>
    <row r="3917" spans="1:14" x14ac:dyDescent="0.3">
      <c r="A3917">
        <v>3916</v>
      </c>
      <c r="B3917">
        <v>29</v>
      </c>
      <c r="C3917" t="s">
        <v>23</v>
      </c>
      <c r="D3917" t="s">
        <v>20</v>
      </c>
      <c r="E3917" t="s">
        <v>16</v>
      </c>
      <c r="F3917" s="2">
        <v>1344.47</v>
      </c>
      <c r="G3917">
        <v>9</v>
      </c>
      <c r="H3917" s="3">
        <v>3.5</v>
      </c>
      <c r="I3917" t="s">
        <v>13</v>
      </c>
      <c r="J3917" s="1">
        <v>48477</v>
      </c>
      <c r="K3917" s="1">
        <f>Table2[[#This Row],[Order_Date]]+Table2[[#This Row],[Delivery_Time_Days]]</f>
        <v>48486</v>
      </c>
      <c r="L3917" t="str">
        <f>IF(Table2[[#This Row],[Customer_Age]]&lt;30,"Young",IF(Table2[[#This Row],[Customer_Age]]&lt;45,"Middle Age","Old"))</f>
        <v>Young</v>
      </c>
      <c r="M3917" s="3">
        <f>IF(Table2[[#This Row],[Delivery_Time_Days]]&gt;=7,Table2[[#This Row],[Customer_Rating]],"")</f>
        <v>3.5</v>
      </c>
      <c r="N3917" s="3" t="str">
        <f>IF(Table2[[#This Row],[Delivery_Time_Days]]&lt;7,Table2[[#This Row],[Customer_Rating]],"")</f>
        <v/>
      </c>
    </row>
    <row r="3918" spans="1:14" x14ac:dyDescent="0.3">
      <c r="A3918">
        <v>3917</v>
      </c>
      <c r="B3918">
        <v>41</v>
      </c>
      <c r="C3918" t="s">
        <v>14</v>
      </c>
      <c r="D3918" t="s">
        <v>22</v>
      </c>
      <c r="E3918" t="s">
        <v>12</v>
      </c>
      <c r="F3918" s="2">
        <v>653.04</v>
      </c>
      <c r="G3918">
        <v>7</v>
      </c>
      <c r="H3918" s="3">
        <v>2.8</v>
      </c>
      <c r="I3918" t="s">
        <v>13</v>
      </c>
      <c r="J3918" s="1">
        <v>48478</v>
      </c>
      <c r="K3918" s="1">
        <f>Table2[[#This Row],[Order_Date]]+Table2[[#This Row],[Delivery_Time_Days]]</f>
        <v>48485</v>
      </c>
      <c r="L3918" t="str">
        <f>IF(Table2[[#This Row],[Customer_Age]]&lt;30,"Young",IF(Table2[[#This Row],[Customer_Age]]&lt;45,"Middle Age","Old"))</f>
        <v>Middle Age</v>
      </c>
      <c r="M3918" s="3">
        <f>IF(Table2[[#This Row],[Delivery_Time_Days]]&gt;=7,Table2[[#This Row],[Customer_Rating]],"")</f>
        <v>2.8</v>
      </c>
      <c r="N3918" s="3" t="str">
        <f>IF(Table2[[#This Row],[Delivery_Time_Days]]&lt;7,Table2[[#This Row],[Customer_Rating]],"")</f>
        <v/>
      </c>
    </row>
    <row r="3919" spans="1:14" x14ac:dyDescent="0.3">
      <c r="A3919">
        <v>3918</v>
      </c>
      <c r="B3919">
        <v>54</v>
      </c>
      <c r="C3919" t="s">
        <v>10</v>
      </c>
      <c r="D3919" t="s">
        <v>11</v>
      </c>
      <c r="E3919" t="s">
        <v>19</v>
      </c>
      <c r="F3919" s="2">
        <v>1436.54</v>
      </c>
      <c r="G3919">
        <v>3</v>
      </c>
      <c r="H3919" s="3">
        <v>4.0999999999999996</v>
      </c>
      <c r="I3919" t="s">
        <v>17</v>
      </c>
      <c r="J3919" s="1">
        <v>48479</v>
      </c>
      <c r="K3919" s="1">
        <f>Table2[[#This Row],[Order_Date]]+Table2[[#This Row],[Delivery_Time_Days]]</f>
        <v>48482</v>
      </c>
      <c r="L3919" t="str">
        <f>IF(Table2[[#This Row],[Customer_Age]]&lt;30,"Young",IF(Table2[[#This Row],[Customer_Age]]&lt;45,"Middle Age","Old"))</f>
        <v>Old</v>
      </c>
      <c r="M3919" s="3" t="str">
        <f>IF(Table2[[#This Row],[Delivery_Time_Days]]&gt;=7,Table2[[#This Row],[Customer_Rating]],"")</f>
        <v/>
      </c>
      <c r="N3919" s="3">
        <f>IF(Table2[[#This Row],[Delivery_Time_Days]]&lt;7,Table2[[#This Row],[Customer_Rating]],"")</f>
        <v>4.0999999999999996</v>
      </c>
    </row>
    <row r="3920" spans="1:14" x14ac:dyDescent="0.3">
      <c r="A3920">
        <v>3919</v>
      </c>
      <c r="B3920">
        <v>23</v>
      </c>
      <c r="C3920" t="s">
        <v>14</v>
      </c>
      <c r="D3920" t="s">
        <v>18</v>
      </c>
      <c r="E3920" t="s">
        <v>21</v>
      </c>
      <c r="F3920" s="2">
        <v>753.2</v>
      </c>
      <c r="G3920">
        <v>5</v>
      </c>
      <c r="H3920" s="3">
        <v>2.7</v>
      </c>
      <c r="I3920" t="s">
        <v>17</v>
      </c>
      <c r="J3920" s="1">
        <v>48480</v>
      </c>
      <c r="K3920" s="1">
        <f>Table2[[#This Row],[Order_Date]]+Table2[[#This Row],[Delivery_Time_Days]]</f>
        <v>48485</v>
      </c>
      <c r="L3920" t="str">
        <f>IF(Table2[[#This Row],[Customer_Age]]&lt;30,"Young",IF(Table2[[#This Row],[Customer_Age]]&lt;45,"Middle Age","Old"))</f>
        <v>Young</v>
      </c>
      <c r="M3920" s="3" t="str">
        <f>IF(Table2[[#This Row],[Delivery_Time_Days]]&gt;=7,Table2[[#This Row],[Customer_Rating]],"")</f>
        <v/>
      </c>
      <c r="N3920" s="3">
        <f>IF(Table2[[#This Row],[Delivery_Time_Days]]&lt;7,Table2[[#This Row],[Customer_Rating]],"")</f>
        <v>2.7</v>
      </c>
    </row>
    <row r="3921" spans="1:14" x14ac:dyDescent="0.3">
      <c r="A3921">
        <v>3920</v>
      </c>
      <c r="B3921">
        <v>58</v>
      </c>
      <c r="C3921" t="s">
        <v>10</v>
      </c>
      <c r="D3921" t="s">
        <v>20</v>
      </c>
      <c r="E3921" t="s">
        <v>12</v>
      </c>
      <c r="F3921" s="2">
        <v>972.19</v>
      </c>
      <c r="G3921">
        <v>6</v>
      </c>
      <c r="H3921" s="3">
        <v>1.6</v>
      </c>
      <c r="I3921" t="s">
        <v>13</v>
      </c>
      <c r="J3921" s="1">
        <v>48481</v>
      </c>
      <c r="K3921" s="1">
        <f>Table2[[#This Row],[Order_Date]]+Table2[[#This Row],[Delivery_Time_Days]]</f>
        <v>48487</v>
      </c>
      <c r="L3921" t="str">
        <f>IF(Table2[[#This Row],[Customer_Age]]&lt;30,"Young",IF(Table2[[#This Row],[Customer_Age]]&lt;45,"Middle Age","Old"))</f>
        <v>Old</v>
      </c>
      <c r="M3921" s="3" t="str">
        <f>IF(Table2[[#This Row],[Delivery_Time_Days]]&gt;=7,Table2[[#This Row],[Customer_Rating]],"")</f>
        <v/>
      </c>
      <c r="N3921" s="3">
        <f>IF(Table2[[#This Row],[Delivery_Time_Days]]&lt;7,Table2[[#This Row],[Customer_Rating]],"")</f>
        <v>1.6</v>
      </c>
    </row>
    <row r="3922" spans="1:14" x14ac:dyDescent="0.3">
      <c r="A3922">
        <v>3921</v>
      </c>
      <c r="B3922">
        <v>48</v>
      </c>
      <c r="C3922" t="s">
        <v>14</v>
      </c>
      <c r="D3922" t="s">
        <v>20</v>
      </c>
      <c r="E3922" t="s">
        <v>16</v>
      </c>
      <c r="F3922" s="2">
        <v>799.76</v>
      </c>
      <c r="G3922">
        <v>1</v>
      </c>
      <c r="H3922" s="3">
        <v>1.8</v>
      </c>
      <c r="I3922" t="s">
        <v>13</v>
      </c>
      <c r="J3922" s="1">
        <v>48482</v>
      </c>
      <c r="K3922" s="1">
        <f>Table2[[#This Row],[Order_Date]]+Table2[[#This Row],[Delivery_Time_Days]]</f>
        <v>48483</v>
      </c>
      <c r="L3922" t="str">
        <f>IF(Table2[[#This Row],[Customer_Age]]&lt;30,"Young",IF(Table2[[#This Row],[Customer_Age]]&lt;45,"Middle Age","Old"))</f>
        <v>Old</v>
      </c>
      <c r="M3922" s="3" t="str">
        <f>IF(Table2[[#This Row],[Delivery_Time_Days]]&gt;=7,Table2[[#This Row],[Customer_Rating]],"")</f>
        <v/>
      </c>
      <c r="N3922" s="3">
        <f>IF(Table2[[#This Row],[Delivery_Time_Days]]&lt;7,Table2[[#This Row],[Customer_Rating]],"")</f>
        <v>1.8</v>
      </c>
    </row>
    <row r="3923" spans="1:14" x14ac:dyDescent="0.3">
      <c r="A3923">
        <v>3922</v>
      </c>
      <c r="B3923">
        <v>62</v>
      </c>
      <c r="C3923" t="s">
        <v>10</v>
      </c>
      <c r="D3923" t="s">
        <v>11</v>
      </c>
      <c r="E3923" t="s">
        <v>16</v>
      </c>
      <c r="F3923" s="2">
        <v>1313.09</v>
      </c>
      <c r="G3923">
        <v>12</v>
      </c>
      <c r="H3923" s="3">
        <v>2.6</v>
      </c>
      <c r="I3923" t="s">
        <v>13</v>
      </c>
      <c r="J3923" s="1">
        <v>48483</v>
      </c>
      <c r="K3923" s="1">
        <f>Table2[[#This Row],[Order_Date]]+Table2[[#This Row],[Delivery_Time_Days]]</f>
        <v>48495</v>
      </c>
      <c r="L3923" t="str">
        <f>IF(Table2[[#This Row],[Customer_Age]]&lt;30,"Young",IF(Table2[[#This Row],[Customer_Age]]&lt;45,"Middle Age","Old"))</f>
        <v>Old</v>
      </c>
      <c r="M3923" s="3">
        <f>IF(Table2[[#This Row],[Delivery_Time_Days]]&gt;=7,Table2[[#This Row],[Customer_Rating]],"")</f>
        <v>2.6</v>
      </c>
      <c r="N3923" s="3" t="str">
        <f>IF(Table2[[#This Row],[Delivery_Time_Days]]&lt;7,Table2[[#This Row],[Customer_Rating]],"")</f>
        <v/>
      </c>
    </row>
    <row r="3924" spans="1:14" x14ac:dyDescent="0.3">
      <c r="A3924">
        <v>3923</v>
      </c>
      <c r="B3924">
        <v>60</v>
      </c>
      <c r="C3924" t="s">
        <v>23</v>
      </c>
      <c r="D3924" t="s">
        <v>11</v>
      </c>
      <c r="E3924" t="s">
        <v>19</v>
      </c>
      <c r="F3924" s="2">
        <v>879.88</v>
      </c>
      <c r="G3924">
        <v>7</v>
      </c>
      <c r="H3924" s="3">
        <v>3.4</v>
      </c>
      <c r="I3924" t="s">
        <v>17</v>
      </c>
      <c r="J3924" s="1">
        <v>48484</v>
      </c>
      <c r="K3924" s="1">
        <f>Table2[[#This Row],[Order_Date]]+Table2[[#This Row],[Delivery_Time_Days]]</f>
        <v>48491</v>
      </c>
      <c r="L3924" t="str">
        <f>IF(Table2[[#This Row],[Customer_Age]]&lt;30,"Young",IF(Table2[[#This Row],[Customer_Age]]&lt;45,"Middle Age","Old"))</f>
        <v>Old</v>
      </c>
      <c r="M3924" s="3">
        <f>IF(Table2[[#This Row],[Delivery_Time_Days]]&gt;=7,Table2[[#This Row],[Customer_Rating]],"")</f>
        <v>3.4</v>
      </c>
      <c r="N3924" s="3" t="str">
        <f>IF(Table2[[#This Row],[Delivery_Time_Days]]&lt;7,Table2[[#This Row],[Customer_Rating]],"")</f>
        <v/>
      </c>
    </row>
    <row r="3925" spans="1:14" x14ac:dyDescent="0.3">
      <c r="A3925">
        <v>3924</v>
      </c>
      <c r="B3925">
        <v>50</v>
      </c>
      <c r="C3925" t="s">
        <v>14</v>
      </c>
      <c r="D3925" t="s">
        <v>18</v>
      </c>
      <c r="E3925" t="s">
        <v>19</v>
      </c>
      <c r="F3925" s="2">
        <v>1041.1199999999999</v>
      </c>
      <c r="G3925">
        <v>14</v>
      </c>
      <c r="H3925" s="3">
        <v>2</v>
      </c>
      <c r="I3925" t="s">
        <v>13</v>
      </c>
      <c r="J3925" s="1">
        <v>48485</v>
      </c>
      <c r="K3925" s="1">
        <f>Table2[[#This Row],[Order_Date]]+Table2[[#This Row],[Delivery_Time_Days]]</f>
        <v>48499</v>
      </c>
      <c r="L3925" t="str">
        <f>IF(Table2[[#This Row],[Customer_Age]]&lt;30,"Young",IF(Table2[[#This Row],[Customer_Age]]&lt;45,"Middle Age","Old"))</f>
        <v>Old</v>
      </c>
      <c r="M3925" s="3">
        <f>IF(Table2[[#This Row],[Delivery_Time_Days]]&gt;=7,Table2[[#This Row],[Customer_Rating]],"")</f>
        <v>2</v>
      </c>
      <c r="N3925" s="3" t="str">
        <f>IF(Table2[[#This Row],[Delivery_Time_Days]]&lt;7,Table2[[#This Row],[Customer_Rating]],"")</f>
        <v/>
      </c>
    </row>
    <row r="3926" spans="1:14" x14ac:dyDescent="0.3">
      <c r="A3926">
        <v>3925</v>
      </c>
      <c r="B3926">
        <v>18</v>
      </c>
      <c r="C3926" t="s">
        <v>10</v>
      </c>
      <c r="D3926" t="s">
        <v>20</v>
      </c>
      <c r="E3926" t="s">
        <v>16</v>
      </c>
      <c r="F3926" s="2">
        <v>1065.19</v>
      </c>
      <c r="G3926">
        <v>13</v>
      </c>
      <c r="H3926" s="3">
        <v>5</v>
      </c>
      <c r="I3926" t="s">
        <v>17</v>
      </c>
      <c r="J3926" s="1">
        <v>48486</v>
      </c>
      <c r="K3926" s="1">
        <f>Table2[[#This Row],[Order_Date]]+Table2[[#This Row],[Delivery_Time_Days]]</f>
        <v>48499</v>
      </c>
      <c r="L3926" t="str">
        <f>IF(Table2[[#This Row],[Customer_Age]]&lt;30,"Young",IF(Table2[[#This Row],[Customer_Age]]&lt;45,"Middle Age","Old"))</f>
        <v>Young</v>
      </c>
      <c r="M3926" s="3">
        <f>IF(Table2[[#This Row],[Delivery_Time_Days]]&gt;=7,Table2[[#This Row],[Customer_Rating]],"")</f>
        <v>5</v>
      </c>
      <c r="N3926" s="3" t="str">
        <f>IF(Table2[[#This Row],[Delivery_Time_Days]]&lt;7,Table2[[#This Row],[Customer_Rating]],"")</f>
        <v/>
      </c>
    </row>
    <row r="3927" spans="1:14" x14ac:dyDescent="0.3">
      <c r="A3927">
        <v>3926</v>
      </c>
      <c r="B3927">
        <v>52</v>
      </c>
      <c r="C3927" t="s">
        <v>14</v>
      </c>
      <c r="D3927" t="s">
        <v>22</v>
      </c>
      <c r="E3927" t="s">
        <v>16</v>
      </c>
      <c r="F3927" s="2">
        <v>1379.89</v>
      </c>
      <c r="G3927">
        <v>8</v>
      </c>
      <c r="H3927" s="3">
        <v>2.7</v>
      </c>
      <c r="I3927" t="s">
        <v>13</v>
      </c>
      <c r="J3927" s="1">
        <v>48487</v>
      </c>
      <c r="K3927" s="1">
        <f>Table2[[#This Row],[Order_Date]]+Table2[[#This Row],[Delivery_Time_Days]]</f>
        <v>48495</v>
      </c>
      <c r="L3927" t="str">
        <f>IF(Table2[[#This Row],[Customer_Age]]&lt;30,"Young",IF(Table2[[#This Row],[Customer_Age]]&lt;45,"Middle Age","Old"))</f>
        <v>Old</v>
      </c>
      <c r="M3927" s="3">
        <f>IF(Table2[[#This Row],[Delivery_Time_Days]]&gt;=7,Table2[[#This Row],[Customer_Rating]],"")</f>
        <v>2.7</v>
      </c>
      <c r="N3927" s="3" t="str">
        <f>IF(Table2[[#This Row],[Delivery_Time_Days]]&lt;7,Table2[[#This Row],[Customer_Rating]],"")</f>
        <v/>
      </c>
    </row>
    <row r="3928" spans="1:14" x14ac:dyDescent="0.3">
      <c r="A3928">
        <v>3927</v>
      </c>
      <c r="B3928">
        <v>64</v>
      </c>
      <c r="C3928" t="s">
        <v>14</v>
      </c>
      <c r="D3928" t="s">
        <v>11</v>
      </c>
      <c r="E3928" t="s">
        <v>21</v>
      </c>
      <c r="F3928" s="2">
        <v>1400.99</v>
      </c>
      <c r="G3928">
        <v>2</v>
      </c>
      <c r="H3928" s="3">
        <v>2</v>
      </c>
      <c r="I3928" t="s">
        <v>17</v>
      </c>
      <c r="J3928" s="1">
        <v>48488</v>
      </c>
      <c r="K3928" s="1">
        <f>Table2[[#This Row],[Order_Date]]+Table2[[#This Row],[Delivery_Time_Days]]</f>
        <v>48490</v>
      </c>
      <c r="L3928" t="str">
        <f>IF(Table2[[#This Row],[Customer_Age]]&lt;30,"Young",IF(Table2[[#This Row],[Customer_Age]]&lt;45,"Middle Age","Old"))</f>
        <v>Old</v>
      </c>
      <c r="M3928" s="3" t="str">
        <f>IF(Table2[[#This Row],[Delivery_Time_Days]]&gt;=7,Table2[[#This Row],[Customer_Rating]],"")</f>
        <v/>
      </c>
      <c r="N3928" s="3">
        <f>IF(Table2[[#This Row],[Delivery_Time_Days]]&lt;7,Table2[[#This Row],[Customer_Rating]],"")</f>
        <v>2</v>
      </c>
    </row>
    <row r="3929" spans="1:14" x14ac:dyDescent="0.3">
      <c r="A3929">
        <v>3928</v>
      </c>
      <c r="B3929">
        <v>54</v>
      </c>
      <c r="C3929" t="s">
        <v>14</v>
      </c>
      <c r="D3929" t="s">
        <v>25</v>
      </c>
      <c r="E3929" t="s">
        <v>24</v>
      </c>
      <c r="F3929" s="2">
        <v>162.04</v>
      </c>
      <c r="G3929">
        <v>2</v>
      </c>
      <c r="H3929" s="3">
        <v>4.3</v>
      </c>
      <c r="I3929" t="s">
        <v>13</v>
      </c>
      <c r="J3929" s="1">
        <v>48489</v>
      </c>
      <c r="K3929" s="1">
        <f>Table2[[#This Row],[Order_Date]]+Table2[[#This Row],[Delivery_Time_Days]]</f>
        <v>48491</v>
      </c>
      <c r="L3929" t="str">
        <f>IF(Table2[[#This Row],[Customer_Age]]&lt;30,"Young",IF(Table2[[#This Row],[Customer_Age]]&lt;45,"Middle Age","Old"))</f>
        <v>Old</v>
      </c>
      <c r="M3929" s="3" t="str">
        <f>IF(Table2[[#This Row],[Delivery_Time_Days]]&gt;=7,Table2[[#This Row],[Customer_Rating]],"")</f>
        <v/>
      </c>
      <c r="N3929" s="3">
        <f>IF(Table2[[#This Row],[Delivery_Time_Days]]&lt;7,Table2[[#This Row],[Customer_Rating]],"")</f>
        <v>4.3</v>
      </c>
    </row>
    <row r="3930" spans="1:14" x14ac:dyDescent="0.3">
      <c r="A3930">
        <v>3929</v>
      </c>
      <c r="B3930">
        <v>59</v>
      </c>
      <c r="C3930" t="s">
        <v>10</v>
      </c>
      <c r="D3930" t="s">
        <v>20</v>
      </c>
      <c r="E3930" t="s">
        <v>19</v>
      </c>
      <c r="F3930" s="2">
        <v>1321.79</v>
      </c>
      <c r="G3930">
        <v>10</v>
      </c>
      <c r="H3930" s="3">
        <v>4.5999999999999996</v>
      </c>
      <c r="I3930" t="s">
        <v>13</v>
      </c>
      <c r="J3930" s="1">
        <v>48490</v>
      </c>
      <c r="K3930" s="1">
        <f>Table2[[#This Row],[Order_Date]]+Table2[[#This Row],[Delivery_Time_Days]]</f>
        <v>48500</v>
      </c>
      <c r="L3930" t="str">
        <f>IF(Table2[[#This Row],[Customer_Age]]&lt;30,"Young",IF(Table2[[#This Row],[Customer_Age]]&lt;45,"Middle Age","Old"))</f>
        <v>Old</v>
      </c>
      <c r="M3930" s="3">
        <f>IF(Table2[[#This Row],[Delivery_Time_Days]]&gt;=7,Table2[[#This Row],[Customer_Rating]],"")</f>
        <v>4.5999999999999996</v>
      </c>
      <c r="N3930" s="3" t="str">
        <f>IF(Table2[[#This Row],[Delivery_Time_Days]]&lt;7,Table2[[#This Row],[Customer_Rating]],"")</f>
        <v/>
      </c>
    </row>
    <row r="3931" spans="1:14" x14ac:dyDescent="0.3">
      <c r="A3931">
        <v>3930</v>
      </c>
      <c r="B3931">
        <v>56</v>
      </c>
      <c r="C3931" t="s">
        <v>10</v>
      </c>
      <c r="D3931" t="s">
        <v>18</v>
      </c>
      <c r="E3931" t="s">
        <v>24</v>
      </c>
      <c r="F3931" s="2">
        <v>973.55</v>
      </c>
      <c r="G3931">
        <v>2</v>
      </c>
      <c r="H3931" s="3">
        <v>3.5</v>
      </c>
      <c r="I3931" t="s">
        <v>13</v>
      </c>
      <c r="J3931" s="1">
        <v>48491</v>
      </c>
      <c r="K3931" s="1">
        <f>Table2[[#This Row],[Order_Date]]+Table2[[#This Row],[Delivery_Time_Days]]</f>
        <v>48493</v>
      </c>
      <c r="L3931" t="str">
        <f>IF(Table2[[#This Row],[Customer_Age]]&lt;30,"Young",IF(Table2[[#This Row],[Customer_Age]]&lt;45,"Middle Age","Old"))</f>
        <v>Old</v>
      </c>
      <c r="M3931" s="3" t="str">
        <f>IF(Table2[[#This Row],[Delivery_Time_Days]]&gt;=7,Table2[[#This Row],[Customer_Rating]],"")</f>
        <v/>
      </c>
      <c r="N3931" s="3">
        <f>IF(Table2[[#This Row],[Delivery_Time_Days]]&lt;7,Table2[[#This Row],[Customer_Rating]],"")</f>
        <v>3.5</v>
      </c>
    </row>
    <row r="3932" spans="1:14" x14ac:dyDescent="0.3">
      <c r="A3932">
        <v>3931</v>
      </c>
      <c r="B3932">
        <v>69</v>
      </c>
      <c r="C3932" t="s">
        <v>23</v>
      </c>
      <c r="D3932" t="s">
        <v>18</v>
      </c>
      <c r="E3932" t="s">
        <v>12</v>
      </c>
      <c r="F3932" s="2">
        <v>669.81</v>
      </c>
      <c r="G3932">
        <v>6</v>
      </c>
      <c r="H3932" s="3">
        <v>4.4000000000000004</v>
      </c>
      <c r="I3932" t="s">
        <v>17</v>
      </c>
      <c r="J3932" s="1">
        <v>48492</v>
      </c>
      <c r="K3932" s="1">
        <f>Table2[[#This Row],[Order_Date]]+Table2[[#This Row],[Delivery_Time_Days]]</f>
        <v>48498</v>
      </c>
      <c r="L3932" t="str">
        <f>IF(Table2[[#This Row],[Customer_Age]]&lt;30,"Young",IF(Table2[[#This Row],[Customer_Age]]&lt;45,"Middle Age","Old"))</f>
        <v>Old</v>
      </c>
      <c r="M3932" s="3" t="str">
        <f>IF(Table2[[#This Row],[Delivery_Time_Days]]&gt;=7,Table2[[#This Row],[Customer_Rating]],"")</f>
        <v/>
      </c>
      <c r="N3932" s="3">
        <f>IF(Table2[[#This Row],[Delivery_Time_Days]]&lt;7,Table2[[#This Row],[Customer_Rating]],"")</f>
        <v>4.4000000000000004</v>
      </c>
    </row>
    <row r="3933" spans="1:14" x14ac:dyDescent="0.3">
      <c r="A3933">
        <v>3932</v>
      </c>
      <c r="B3933">
        <v>34</v>
      </c>
      <c r="C3933" t="s">
        <v>14</v>
      </c>
      <c r="D3933" t="s">
        <v>20</v>
      </c>
      <c r="E3933" t="s">
        <v>19</v>
      </c>
      <c r="F3933" s="2">
        <v>621</v>
      </c>
      <c r="G3933">
        <v>14</v>
      </c>
      <c r="H3933" s="3">
        <v>2.4</v>
      </c>
      <c r="I3933" t="s">
        <v>13</v>
      </c>
      <c r="J3933" s="1">
        <v>48493</v>
      </c>
      <c r="K3933" s="1">
        <f>Table2[[#This Row],[Order_Date]]+Table2[[#This Row],[Delivery_Time_Days]]</f>
        <v>48507</v>
      </c>
      <c r="L3933" t="str">
        <f>IF(Table2[[#This Row],[Customer_Age]]&lt;30,"Young",IF(Table2[[#This Row],[Customer_Age]]&lt;45,"Middle Age","Old"))</f>
        <v>Middle Age</v>
      </c>
      <c r="M3933" s="3">
        <f>IF(Table2[[#This Row],[Delivery_Time_Days]]&gt;=7,Table2[[#This Row],[Customer_Rating]],"")</f>
        <v>2.4</v>
      </c>
      <c r="N3933" s="3" t="str">
        <f>IF(Table2[[#This Row],[Delivery_Time_Days]]&lt;7,Table2[[#This Row],[Customer_Rating]],"")</f>
        <v/>
      </c>
    </row>
    <row r="3934" spans="1:14" x14ac:dyDescent="0.3">
      <c r="A3934">
        <v>3933</v>
      </c>
      <c r="B3934">
        <v>44</v>
      </c>
      <c r="C3934" t="s">
        <v>14</v>
      </c>
      <c r="D3934" t="s">
        <v>15</v>
      </c>
      <c r="E3934" t="s">
        <v>21</v>
      </c>
      <c r="F3934" s="2">
        <v>221.75</v>
      </c>
      <c r="G3934">
        <v>8</v>
      </c>
      <c r="H3934" s="3">
        <v>1.5</v>
      </c>
      <c r="I3934" t="s">
        <v>17</v>
      </c>
      <c r="J3934" s="1">
        <v>48494</v>
      </c>
      <c r="K3934" s="1">
        <f>Table2[[#This Row],[Order_Date]]+Table2[[#This Row],[Delivery_Time_Days]]</f>
        <v>48502</v>
      </c>
      <c r="L3934" t="str">
        <f>IF(Table2[[#This Row],[Customer_Age]]&lt;30,"Young",IF(Table2[[#This Row],[Customer_Age]]&lt;45,"Middle Age","Old"))</f>
        <v>Middle Age</v>
      </c>
      <c r="M3934" s="3">
        <f>IF(Table2[[#This Row],[Delivery_Time_Days]]&gt;=7,Table2[[#This Row],[Customer_Rating]],"")</f>
        <v>1.5</v>
      </c>
      <c r="N3934" s="3" t="str">
        <f>IF(Table2[[#This Row],[Delivery_Time_Days]]&lt;7,Table2[[#This Row],[Customer_Rating]],"")</f>
        <v/>
      </c>
    </row>
    <row r="3935" spans="1:14" x14ac:dyDescent="0.3">
      <c r="A3935">
        <v>3934</v>
      </c>
      <c r="B3935">
        <v>64</v>
      </c>
      <c r="C3935" t="s">
        <v>23</v>
      </c>
      <c r="D3935" t="s">
        <v>15</v>
      </c>
      <c r="E3935" t="s">
        <v>24</v>
      </c>
      <c r="F3935" s="2">
        <v>768.44</v>
      </c>
      <c r="G3935">
        <v>10</v>
      </c>
      <c r="H3935" s="3">
        <v>2.8</v>
      </c>
      <c r="I3935" t="s">
        <v>13</v>
      </c>
      <c r="J3935" s="1">
        <v>48495</v>
      </c>
      <c r="K3935" s="1">
        <f>Table2[[#This Row],[Order_Date]]+Table2[[#This Row],[Delivery_Time_Days]]</f>
        <v>48505</v>
      </c>
      <c r="L3935" t="str">
        <f>IF(Table2[[#This Row],[Customer_Age]]&lt;30,"Young",IF(Table2[[#This Row],[Customer_Age]]&lt;45,"Middle Age","Old"))</f>
        <v>Old</v>
      </c>
      <c r="M3935" s="3">
        <f>IF(Table2[[#This Row],[Delivery_Time_Days]]&gt;=7,Table2[[#This Row],[Customer_Rating]],"")</f>
        <v>2.8</v>
      </c>
      <c r="N3935" s="3" t="str">
        <f>IF(Table2[[#This Row],[Delivery_Time_Days]]&lt;7,Table2[[#This Row],[Customer_Rating]],"")</f>
        <v/>
      </c>
    </row>
    <row r="3936" spans="1:14" x14ac:dyDescent="0.3">
      <c r="A3936">
        <v>3935</v>
      </c>
      <c r="B3936">
        <v>34</v>
      </c>
      <c r="C3936" t="s">
        <v>23</v>
      </c>
      <c r="D3936" t="s">
        <v>20</v>
      </c>
      <c r="E3936" t="s">
        <v>16</v>
      </c>
      <c r="F3936" s="2">
        <v>86.53</v>
      </c>
      <c r="G3936">
        <v>13</v>
      </c>
      <c r="H3936" s="3">
        <v>4.5</v>
      </c>
      <c r="I3936" t="s">
        <v>17</v>
      </c>
      <c r="J3936" s="1">
        <v>48496</v>
      </c>
      <c r="K3936" s="1">
        <f>Table2[[#This Row],[Order_Date]]+Table2[[#This Row],[Delivery_Time_Days]]</f>
        <v>48509</v>
      </c>
      <c r="L3936" t="str">
        <f>IF(Table2[[#This Row],[Customer_Age]]&lt;30,"Young",IF(Table2[[#This Row],[Customer_Age]]&lt;45,"Middle Age","Old"))</f>
        <v>Middle Age</v>
      </c>
      <c r="M3936" s="3">
        <f>IF(Table2[[#This Row],[Delivery_Time_Days]]&gt;=7,Table2[[#This Row],[Customer_Rating]],"")</f>
        <v>4.5</v>
      </c>
      <c r="N3936" s="3" t="str">
        <f>IF(Table2[[#This Row],[Delivery_Time_Days]]&lt;7,Table2[[#This Row],[Customer_Rating]],"")</f>
        <v/>
      </c>
    </row>
    <row r="3937" spans="1:14" x14ac:dyDescent="0.3">
      <c r="A3937">
        <v>3936</v>
      </c>
      <c r="B3937">
        <v>25</v>
      </c>
      <c r="C3937" t="s">
        <v>23</v>
      </c>
      <c r="D3937" t="s">
        <v>25</v>
      </c>
      <c r="E3937" t="s">
        <v>12</v>
      </c>
      <c r="F3937" s="2">
        <v>1394.81</v>
      </c>
      <c r="G3937">
        <v>3</v>
      </c>
      <c r="H3937" s="3">
        <v>4.4000000000000004</v>
      </c>
      <c r="I3937" t="s">
        <v>13</v>
      </c>
      <c r="J3937" s="1">
        <v>48497</v>
      </c>
      <c r="K3937" s="1">
        <f>Table2[[#This Row],[Order_Date]]+Table2[[#This Row],[Delivery_Time_Days]]</f>
        <v>48500</v>
      </c>
      <c r="L3937" t="str">
        <f>IF(Table2[[#This Row],[Customer_Age]]&lt;30,"Young",IF(Table2[[#This Row],[Customer_Age]]&lt;45,"Middle Age","Old"))</f>
        <v>Young</v>
      </c>
      <c r="M3937" s="3" t="str">
        <f>IF(Table2[[#This Row],[Delivery_Time_Days]]&gt;=7,Table2[[#This Row],[Customer_Rating]],"")</f>
        <v/>
      </c>
      <c r="N3937" s="3">
        <f>IF(Table2[[#This Row],[Delivery_Time_Days]]&lt;7,Table2[[#This Row],[Customer_Rating]],"")</f>
        <v>4.4000000000000004</v>
      </c>
    </row>
    <row r="3938" spans="1:14" x14ac:dyDescent="0.3">
      <c r="A3938">
        <v>3937</v>
      </c>
      <c r="B3938">
        <v>56</v>
      </c>
      <c r="C3938" t="s">
        <v>10</v>
      </c>
      <c r="D3938" t="s">
        <v>22</v>
      </c>
      <c r="E3938" t="s">
        <v>19</v>
      </c>
      <c r="F3938" s="2">
        <v>1182.67</v>
      </c>
      <c r="G3938">
        <v>7</v>
      </c>
      <c r="H3938" s="3">
        <v>3.2</v>
      </c>
      <c r="I3938" t="s">
        <v>13</v>
      </c>
      <c r="J3938" s="1">
        <v>48498</v>
      </c>
      <c r="K3938" s="1">
        <f>Table2[[#This Row],[Order_Date]]+Table2[[#This Row],[Delivery_Time_Days]]</f>
        <v>48505</v>
      </c>
      <c r="L3938" t="str">
        <f>IF(Table2[[#This Row],[Customer_Age]]&lt;30,"Young",IF(Table2[[#This Row],[Customer_Age]]&lt;45,"Middle Age","Old"))</f>
        <v>Old</v>
      </c>
      <c r="M3938" s="3">
        <f>IF(Table2[[#This Row],[Delivery_Time_Days]]&gt;=7,Table2[[#This Row],[Customer_Rating]],"")</f>
        <v>3.2</v>
      </c>
      <c r="N3938" s="3" t="str">
        <f>IF(Table2[[#This Row],[Delivery_Time_Days]]&lt;7,Table2[[#This Row],[Customer_Rating]],"")</f>
        <v/>
      </c>
    </row>
    <row r="3939" spans="1:14" x14ac:dyDescent="0.3">
      <c r="A3939">
        <v>3938</v>
      </c>
      <c r="B3939">
        <v>42</v>
      </c>
      <c r="C3939" t="s">
        <v>23</v>
      </c>
      <c r="D3939" t="s">
        <v>22</v>
      </c>
      <c r="E3939" t="s">
        <v>24</v>
      </c>
      <c r="F3939" s="2">
        <v>873.24</v>
      </c>
      <c r="G3939">
        <v>14</v>
      </c>
      <c r="H3939" s="3">
        <v>3.2</v>
      </c>
      <c r="I3939" t="s">
        <v>17</v>
      </c>
      <c r="J3939" s="1">
        <v>48499</v>
      </c>
      <c r="K3939" s="1">
        <f>Table2[[#This Row],[Order_Date]]+Table2[[#This Row],[Delivery_Time_Days]]</f>
        <v>48513</v>
      </c>
      <c r="L3939" t="str">
        <f>IF(Table2[[#This Row],[Customer_Age]]&lt;30,"Young",IF(Table2[[#This Row],[Customer_Age]]&lt;45,"Middle Age","Old"))</f>
        <v>Middle Age</v>
      </c>
      <c r="M3939" s="3">
        <f>IF(Table2[[#This Row],[Delivery_Time_Days]]&gt;=7,Table2[[#This Row],[Customer_Rating]],"")</f>
        <v>3.2</v>
      </c>
      <c r="N3939" s="3" t="str">
        <f>IF(Table2[[#This Row],[Delivery_Time_Days]]&lt;7,Table2[[#This Row],[Customer_Rating]],"")</f>
        <v/>
      </c>
    </row>
    <row r="3940" spans="1:14" x14ac:dyDescent="0.3">
      <c r="A3940">
        <v>3939</v>
      </c>
      <c r="B3940">
        <v>44</v>
      </c>
      <c r="C3940" t="s">
        <v>23</v>
      </c>
      <c r="D3940" t="s">
        <v>20</v>
      </c>
      <c r="E3940" t="s">
        <v>19</v>
      </c>
      <c r="F3940" s="2">
        <v>282.14999999999998</v>
      </c>
      <c r="G3940">
        <v>4</v>
      </c>
      <c r="H3940" s="3">
        <v>2.7</v>
      </c>
      <c r="I3940" t="s">
        <v>13</v>
      </c>
      <c r="J3940" s="1">
        <v>48500</v>
      </c>
      <c r="K3940" s="1">
        <f>Table2[[#This Row],[Order_Date]]+Table2[[#This Row],[Delivery_Time_Days]]</f>
        <v>48504</v>
      </c>
      <c r="L3940" t="str">
        <f>IF(Table2[[#This Row],[Customer_Age]]&lt;30,"Young",IF(Table2[[#This Row],[Customer_Age]]&lt;45,"Middle Age","Old"))</f>
        <v>Middle Age</v>
      </c>
      <c r="M3940" s="3" t="str">
        <f>IF(Table2[[#This Row],[Delivery_Time_Days]]&gt;=7,Table2[[#This Row],[Customer_Rating]],"")</f>
        <v/>
      </c>
      <c r="N3940" s="3">
        <f>IF(Table2[[#This Row],[Delivery_Time_Days]]&lt;7,Table2[[#This Row],[Customer_Rating]],"")</f>
        <v>2.7</v>
      </c>
    </row>
    <row r="3941" spans="1:14" x14ac:dyDescent="0.3">
      <c r="A3941">
        <v>3940</v>
      </c>
      <c r="B3941">
        <v>23</v>
      </c>
      <c r="C3941" t="s">
        <v>10</v>
      </c>
      <c r="D3941" t="s">
        <v>18</v>
      </c>
      <c r="E3941" t="s">
        <v>19</v>
      </c>
      <c r="F3941" s="2">
        <v>484.23</v>
      </c>
      <c r="G3941">
        <v>13</v>
      </c>
      <c r="H3941" s="3">
        <v>3.9</v>
      </c>
      <c r="I3941" t="s">
        <v>17</v>
      </c>
      <c r="J3941" s="1">
        <v>48501</v>
      </c>
      <c r="K3941" s="1">
        <f>Table2[[#This Row],[Order_Date]]+Table2[[#This Row],[Delivery_Time_Days]]</f>
        <v>48514</v>
      </c>
      <c r="L3941" t="str">
        <f>IF(Table2[[#This Row],[Customer_Age]]&lt;30,"Young",IF(Table2[[#This Row],[Customer_Age]]&lt;45,"Middle Age","Old"))</f>
        <v>Young</v>
      </c>
      <c r="M3941" s="3">
        <f>IF(Table2[[#This Row],[Delivery_Time_Days]]&gt;=7,Table2[[#This Row],[Customer_Rating]],"")</f>
        <v>3.9</v>
      </c>
      <c r="N3941" s="3" t="str">
        <f>IF(Table2[[#This Row],[Delivery_Time_Days]]&lt;7,Table2[[#This Row],[Customer_Rating]],"")</f>
        <v/>
      </c>
    </row>
    <row r="3942" spans="1:14" x14ac:dyDescent="0.3">
      <c r="A3942">
        <v>3941</v>
      </c>
      <c r="B3942">
        <v>69</v>
      </c>
      <c r="C3942" t="s">
        <v>14</v>
      </c>
      <c r="D3942" t="s">
        <v>20</v>
      </c>
      <c r="E3942" t="s">
        <v>16</v>
      </c>
      <c r="F3942" s="2">
        <v>977.08</v>
      </c>
      <c r="G3942">
        <v>13</v>
      </c>
      <c r="H3942" s="3">
        <v>3.1</v>
      </c>
      <c r="I3942" t="s">
        <v>13</v>
      </c>
      <c r="J3942" s="1">
        <v>48502</v>
      </c>
      <c r="K3942" s="1">
        <f>Table2[[#This Row],[Order_Date]]+Table2[[#This Row],[Delivery_Time_Days]]</f>
        <v>48515</v>
      </c>
      <c r="L3942" t="str">
        <f>IF(Table2[[#This Row],[Customer_Age]]&lt;30,"Young",IF(Table2[[#This Row],[Customer_Age]]&lt;45,"Middle Age","Old"))</f>
        <v>Old</v>
      </c>
      <c r="M3942" s="3">
        <f>IF(Table2[[#This Row],[Delivery_Time_Days]]&gt;=7,Table2[[#This Row],[Customer_Rating]],"")</f>
        <v>3.1</v>
      </c>
      <c r="N3942" s="3" t="str">
        <f>IF(Table2[[#This Row],[Delivery_Time_Days]]&lt;7,Table2[[#This Row],[Customer_Rating]],"")</f>
        <v/>
      </c>
    </row>
    <row r="3943" spans="1:14" x14ac:dyDescent="0.3">
      <c r="A3943">
        <v>3942</v>
      </c>
      <c r="B3943">
        <v>37</v>
      </c>
      <c r="C3943" t="s">
        <v>10</v>
      </c>
      <c r="D3943" t="s">
        <v>18</v>
      </c>
      <c r="E3943" t="s">
        <v>12</v>
      </c>
      <c r="F3943" s="2">
        <v>583.71</v>
      </c>
      <c r="G3943">
        <v>12</v>
      </c>
      <c r="H3943" s="3">
        <v>3.3</v>
      </c>
      <c r="I3943" t="s">
        <v>17</v>
      </c>
      <c r="J3943" s="1">
        <v>48503</v>
      </c>
      <c r="K3943" s="1">
        <f>Table2[[#This Row],[Order_Date]]+Table2[[#This Row],[Delivery_Time_Days]]</f>
        <v>48515</v>
      </c>
      <c r="L3943" t="str">
        <f>IF(Table2[[#This Row],[Customer_Age]]&lt;30,"Young",IF(Table2[[#This Row],[Customer_Age]]&lt;45,"Middle Age","Old"))</f>
        <v>Middle Age</v>
      </c>
      <c r="M3943" s="3">
        <f>IF(Table2[[#This Row],[Delivery_Time_Days]]&gt;=7,Table2[[#This Row],[Customer_Rating]],"")</f>
        <v>3.3</v>
      </c>
      <c r="N3943" s="3" t="str">
        <f>IF(Table2[[#This Row],[Delivery_Time_Days]]&lt;7,Table2[[#This Row],[Customer_Rating]],"")</f>
        <v/>
      </c>
    </row>
    <row r="3944" spans="1:14" x14ac:dyDescent="0.3">
      <c r="A3944">
        <v>3943</v>
      </c>
      <c r="B3944">
        <v>53</v>
      </c>
      <c r="C3944" t="s">
        <v>14</v>
      </c>
      <c r="D3944" t="s">
        <v>15</v>
      </c>
      <c r="E3944" t="s">
        <v>16</v>
      </c>
      <c r="F3944" s="2">
        <v>1412.79</v>
      </c>
      <c r="G3944">
        <v>14</v>
      </c>
      <c r="H3944" s="3">
        <v>2.2999999999999998</v>
      </c>
      <c r="I3944" t="s">
        <v>17</v>
      </c>
      <c r="J3944" s="1">
        <v>48504</v>
      </c>
      <c r="K3944" s="1">
        <f>Table2[[#This Row],[Order_Date]]+Table2[[#This Row],[Delivery_Time_Days]]</f>
        <v>48518</v>
      </c>
      <c r="L3944" t="str">
        <f>IF(Table2[[#This Row],[Customer_Age]]&lt;30,"Young",IF(Table2[[#This Row],[Customer_Age]]&lt;45,"Middle Age","Old"))</f>
        <v>Old</v>
      </c>
      <c r="M3944" s="3">
        <f>IF(Table2[[#This Row],[Delivery_Time_Days]]&gt;=7,Table2[[#This Row],[Customer_Rating]],"")</f>
        <v>2.2999999999999998</v>
      </c>
      <c r="N3944" s="3" t="str">
        <f>IF(Table2[[#This Row],[Delivery_Time_Days]]&lt;7,Table2[[#This Row],[Customer_Rating]],"")</f>
        <v/>
      </c>
    </row>
    <row r="3945" spans="1:14" x14ac:dyDescent="0.3">
      <c r="A3945">
        <v>3944</v>
      </c>
      <c r="B3945">
        <v>57</v>
      </c>
      <c r="C3945" t="s">
        <v>10</v>
      </c>
      <c r="D3945" t="s">
        <v>18</v>
      </c>
      <c r="E3945" t="s">
        <v>12</v>
      </c>
      <c r="F3945" s="2">
        <v>837.87</v>
      </c>
      <c r="G3945">
        <v>11</v>
      </c>
      <c r="H3945" s="3">
        <v>2.2999999999999998</v>
      </c>
      <c r="I3945" t="s">
        <v>13</v>
      </c>
      <c r="J3945" s="1">
        <v>48505</v>
      </c>
      <c r="K3945" s="1">
        <f>Table2[[#This Row],[Order_Date]]+Table2[[#This Row],[Delivery_Time_Days]]</f>
        <v>48516</v>
      </c>
      <c r="L3945" t="str">
        <f>IF(Table2[[#This Row],[Customer_Age]]&lt;30,"Young",IF(Table2[[#This Row],[Customer_Age]]&lt;45,"Middle Age","Old"))</f>
        <v>Old</v>
      </c>
      <c r="M3945" s="3">
        <f>IF(Table2[[#This Row],[Delivery_Time_Days]]&gt;=7,Table2[[#This Row],[Customer_Rating]],"")</f>
        <v>2.2999999999999998</v>
      </c>
      <c r="N3945" s="3" t="str">
        <f>IF(Table2[[#This Row],[Delivery_Time_Days]]&lt;7,Table2[[#This Row],[Customer_Rating]],"")</f>
        <v/>
      </c>
    </row>
    <row r="3946" spans="1:14" x14ac:dyDescent="0.3">
      <c r="A3946">
        <v>3945</v>
      </c>
      <c r="B3946">
        <v>50</v>
      </c>
      <c r="C3946" t="s">
        <v>14</v>
      </c>
      <c r="D3946" t="s">
        <v>11</v>
      </c>
      <c r="E3946" t="s">
        <v>24</v>
      </c>
      <c r="F3946" s="2">
        <v>420.69</v>
      </c>
      <c r="G3946">
        <v>7</v>
      </c>
      <c r="H3946" s="3">
        <v>1.5</v>
      </c>
      <c r="I3946" t="s">
        <v>17</v>
      </c>
      <c r="J3946" s="1">
        <v>48506</v>
      </c>
      <c r="K3946" s="1">
        <f>Table2[[#This Row],[Order_Date]]+Table2[[#This Row],[Delivery_Time_Days]]</f>
        <v>48513</v>
      </c>
      <c r="L3946" t="str">
        <f>IF(Table2[[#This Row],[Customer_Age]]&lt;30,"Young",IF(Table2[[#This Row],[Customer_Age]]&lt;45,"Middle Age","Old"))</f>
        <v>Old</v>
      </c>
      <c r="M3946" s="3">
        <f>IF(Table2[[#This Row],[Delivery_Time_Days]]&gt;=7,Table2[[#This Row],[Customer_Rating]],"")</f>
        <v>1.5</v>
      </c>
      <c r="N3946" s="3" t="str">
        <f>IF(Table2[[#This Row],[Delivery_Time_Days]]&lt;7,Table2[[#This Row],[Customer_Rating]],"")</f>
        <v/>
      </c>
    </row>
    <row r="3947" spans="1:14" x14ac:dyDescent="0.3">
      <c r="A3947">
        <v>3946</v>
      </c>
      <c r="B3947">
        <v>20</v>
      </c>
      <c r="C3947" t="s">
        <v>10</v>
      </c>
      <c r="D3947" t="s">
        <v>11</v>
      </c>
      <c r="E3947" t="s">
        <v>16</v>
      </c>
      <c r="F3947" s="2">
        <v>348.77</v>
      </c>
      <c r="G3947">
        <v>14</v>
      </c>
      <c r="H3947" s="3">
        <v>3.9</v>
      </c>
      <c r="I3947" t="s">
        <v>17</v>
      </c>
      <c r="J3947" s="1">
        <v>48507</v>
      </c>
      <c r="K3947" s="1">
        <f>Table2[[#This Row],[Order_Date]]+Table2[[#This Row],[Delivery_Time_Days]]</f>
        <v>48521</v>
      </c>
      <c r="L3947" t="str">
        <f>IF(Table2[[#This Row],[Customer_Age]]&lt;30,"Young",IF(Table2[[#This Row],[Customer_Age]]&lt;45,"Middle Age","Old"))</f>
        <v>Young</v>
      </c>
      <c r="M3947" s="3">
        <f>IF(Table2[[#This Row],[Delivery_Time_Days]]&gt;=7,Table2[[#This Row],[Customer_Rating]],"")</f>
        <v>3.9</v>
      </c>
      <c r="N3947" s="3" t="str">
        <f>IF(Table2[[#This Row],[Delivery_Time_Days]]&lt;7,Table2[[#This Row],[Customer_Rating]],"")</f>
        <v/>
      </c>
    </row>
    <row r="3948" spans="1:14" x14ac:dyDescent="0.3">
      <c r="A3948">
        <v>3947</v>
      </c>
      <c r="B3948">
        <v>29</v>
      </c>
      <c r="C3948" t="s">
        <v>10</v>
      </c>
      <c r="D3948" t="s">
        <v>20</v>
      </c>
      <c r="E3948" t="s">
        <v>24</v>
      </c>
      <c r="F3948" s="2">
        <v>1022.12</v>
      </c>
      <c r="G3948">
        <v>6</v>
      </c>
      <c r="H3948" s="3">
        <v>1.2</v>
      </c>
      <c r="I3948" t="s">
        <v>13</v>
      </c>
      <c r="J3948" s="1">
        <v>48508</v>
      </c>
      <c r="K3948" s="1">
        <f>Table2[[#This Row],[Order_Date]]+Table2[[#This Row],[Delivery_Time_Days]]</f>
        <v>48514</v>
      </c>
      <c r="L3948" t="str">
        <f>IF(Table2[[#This Row],[Customer_Age]]&lt;30,"Young",IF(Table2[[#This Row],[Customer_Age]]&lt;45,"Middle Age","Old"))</f>
        <v>Young</v>
      </c>
      <c r="M3948" s="3" t="str">
        <f>IF(Table2[[#This Row],[Delivery_Time_Days]]&gt;=7,Table2[[#This Row],[Customer_Rating]],"")</f>
        <v/>
      </c>
      <c r="N3948" s="3">
        <f>IF(Table2[[#This Row],[Delivery_Time_Days]]&lt;7,Table2[[#This Row],[Customer_Rating]],"")</f>
        <v>1.2</v>
      </c>
    </row>
    <row r="3949" spans="1:14" x14ac:dyDescent="0.3">
      <c r="A3949">
        <v>3948</v>
      </c>
      <c r="B3949">
        <v>52</v>
      </c>
      <c r="C3949" t="s">
        <v>14</v>
      </c>
      <c r="D3949" t="s">
        <v>18</v>
      </c>
      <c r="E3949" t="s">
        <v>12</v>
      </c>
      <c r="F3949" s="2">
        <v>622.99</v>
      </c>
      <c r="G3949">
        <v>1</v>
      </c>
      <c r="H3949" s="3">
        <v>2.2000000000000002</v>
      </c>
      <c r="I3949" t="s">
        <v>13</v>
      </c>
      <c r="J3949" s="1">
        <v>48509</v>
      </c>
      <c r="K3949" s="1">
        <f>Table2[[#This Row],[Order_Date]]+Table2[[#This Row],[Delivery_Time_Days]]</f>
        <v>48510</v>
      </c>
      <c r="L3949" t="str">
        <f>IF(Table2[[#This Row],[Customer_Age]]&lt;30,"Young",IF(Table2[[#This Row],[Customer_Age]]&lt;45,"Middle Age","Old"))</f>
        <v>Old</v>
      </c>
      <c r="M3949" s="3" t="str">
        <f>IF(Table2[[#This Row],[Delivery_Time_Days]]&gt;=7,Table2[[#This Row],[Customer_Rating]],"")</f>
        <v/>
      </c>
      <c r="N3949" s="3">
        <f>IF(Table2[[#This Row],[Delivery_Time_Days]]&lt;7,Table2[[#This Row],[Customer_Rating]],"")</f>
        <v>2.2000000000000002</v>
      </c>
    </row>
    <row r="3950" spans="1:14" x14ac:dyDescent="0.3">
      <c r="A3950">
        <v>3949</v>
      </c>
      <c r="B3950">
        <v>59</v>
      </c>
      <c r="C3950" t="s">
        <v>23</v>
      </c>
      <c r="D3950" t="s">
        <v>18</v>
      </c>
      <c r="E3950" t="s">
        <v>16</v>
      </c>
      <c r="F3950" s="2">
        <v>635.49</v>
      </c>
      <c r="G3950">
        <v>12</v>
      </c>
      <c r="H3950" s="3">
        <v>3.1</v>
      </c>
      <c r="I3950" t="s">
        <v>17</v>
      </c>
      <c r="J3950" s="1">
        <v>48510</v>
      </c>
      <c r="K3950" s="1">
        <f>Table2[[#This Row],[Order_Date]]+Table2[[#This Row],[Delivery_Time_Days]]</f>
        <v>48522</v>
      </c>
      <c r="L3950" t="str">
        <f>IF(Table2[[#This Row],[Customer_Age]]&lt;30,"Young",IF(Table2[[#This Row],[Customer_Age]]&lt;45,"Middle Age","Old"))</f>
        <v>Old</v>
      </c>
      <c r="M3950" s="3">
        <f>IF(Table2[[#This Row],[Delivery_Time_Days]]&gt;=7,Table2[[#This Row],[Customer_Rating]],"")</f>
        <v>3.1</v>
      </c>
      <c r="N3950" s="3" t="str">
        <f>IF(Table2[[#This Row],[Delivery_Time_Days]]&lt;7,Table2[[#This Row],[Customer_Rating]],"")</f>
        <v/>
      </c>
    </row>
    <row r="3951" spans="1:14" x14ac:dyDescent="0.3">
      <c r="A3951">
        <v>3950</v>
      </c>
      <c r="B3951">
        <v>41</v>
      </c>
      <c r="C3951" t="s">
        <v>14</v>
      </c>
      <c r="D3951" t="s">
        <v>15</v>
      </c>
      <c r="E3951" t="s">
        <v>24</v>
      </c>
      <c r="F3951" s="2">
        <v>909.44</v>
      </c>
      <c r="G3951">
        <v>14</v>
      </c>
      <c r="H3951" s="3">
        <v>3.6</v>
      </c>
      <c r="I3951" t="s">
        <v>13</v>
      </c>
      <c r="J3951" s="1">
        <v>48511</v>
      </c>
      <c r="K3951" s="1">
        <f>Table2[[#This Row],[Order_Date]]+Table2[[#This Row],[Delivery_Time_Days]]</f>
        <v>48525</v>
      </c>
      <c r="L3951" t="str">
        <f>IF(Table2[[#This Row],[Customer_Age]]&lt;30,"Young",IF(Table2[[#This Row],[Customer_Age]]&lt;45,"Middle Age","Old"))</f>
        <v>Middle Age</v>
      </c>
      <c r="M3951" s="3">
        <f>IF(Table2[[#This Row],[Delivery_Time_Days]]&gt;=7,Table2[[#This Row],[Customer_Rating]],"")</f>
        <v>3.6</v>
      </c>
      <c r="N3951" s="3" t="str">
        <f>IF(Table2[[#This Row],[Delivery_Time_Days]]&lt;7,Table2[[#This Row],[Customer_Rating]],"")</f>
        <v/>
      </c>
    </row>
    <row r="3952" spans="1:14" x14ac:dyDescent="0.3">
      <c r="A3952">
        <v>3951</v>
      </c>
      <c r="B3952">
        <v>45</v>
      </c>
      <c r="C3952" t="s">
        <v>14</v>
      </c>
      <c r="D3952" t="s">
        <v>20</v>
      </c>
      <c r="E3952" t="s">
        <v>24</v>
      </c>
      <c r="F3952" s="2">
        <v>450.51</v>
      </c>
      <c r="G3952">
        <v>13</v>
      </c>
      <c r="H3952" s="3">
        <v>1.8</v>
      </c>
      <c r="I3952" t="s">
        <v>17</v>
      </c>
      <c r="J3952" s="1">
        <v>48512</v>
      </c>
      <c r="K3952" s="1">
        <f>Table2[[#This Row],[Order_Date]]+Table2[[#This Row],[Delivery_Time_Days]]</f>
        <v>48525</v>
      </c>
      <c r="L3952" t="str">
        <f>IF(Table2[[#This Row],[Customer_Age]]&lt;30,"Young",IF(Table2[[#This Row],[Customer_Age]]&lt;45,"Middle Age","Old"))</f>
        <v>Old</v>
      </c>
      <c r="M3952" s="3">
        <f>IF(Table2[[#This Row],[Delivery_Time_Days]]&gt;=7,Table2[[#This Row],[Customer_Rating]],"")</f>
        <v>1.8</v>
      </c>
      <c r="N3952" s="3" t="str">
        <f>IF(Table2[[#This Row],[Delivery_Time_Days]]&lt;7,Table2[[#This Row],[Customer_Rating]],"")</f>
        <v/>
      </c>
    </row>
    <row r="3953" spans="1:14" x14ac:dyDescent="0.3">
      <c r="A3953">
        <v>3952</v>
      </c>
      <c r="B3953">
        <v>61</v>
      </c>
      <c r="C3953" t="s">
        <v>14</v>
      </c>
      <c r="D3953" t="s">
        <v>15</v>
      </c>
      <c r="E3953" t="s">
        <v>19</v>
      </c>
      <c r="F3953" s="2">
        <v>89.6</v>
      </c>
      <c r="G3953">
        <v>6</v>
      </c>
      <c r="H3953" s="3">
        <v>3.1</v>
      </c>
      <c r="I3953" t="s">
        <v>13</v>
      </c>
      <c r="J3953" s="1">
        <v>48513</v>
      </c>
      <c r="K3953" s="1">
        <f>Table2[[#This Row],[Order_Date]]+Table2[[#This Row],[Delivery_Time_Days]]</f>
        <v>48519</v>
      </c>
      <c r="L3953" t="str">
        <f>IF(Table2[[#This Row],[Customer_Age]]&lt;30,"Young",IF(Table2[[#This Row],[Customer_Age]]&lt;45,"Middle Age","Old"))</f>
        <v>Old</v>
      </c>
      <c r="M3953" s="3" t="str">
        <f>IF(Table2[[#This Row],[Delivery_Time_Days]]&gt;=7,Table2[[#This Row],[Customer_Rating]],"")</f>
        <v/>
      </c>
      <c r="N3953" s="3">
        <f>IF(Table2[[#This Row],[Delivery_Time_Days]]&lt;7,Table2[[#This Row],[Customer_Rating]],"")</f>
        <v>3.1</v>
      </c>
    </row>
    <row r="3954" spans="1:14" x14ac:dyDescent="0.3">
      <c r="A3954">
        <v>3953</v>
      </c>
      <c r="B3954">
        <v>22</v>
      </c>
      <c r="C3954" t="s">
        <v>23</v>
      </c>
      <c r="D3954" t="s">
        <v>25</v>
      </c>
      <c r="E3954" t="s">
        <v>21</v>
      </c>
      <c r="F3954" s="2">
        <v>866.63</v>
      </c>
      <c r="G3954">
        <v>3</v>
      </c>
      <c r="H3954" s="3">
        <v>2.4</v>
      </c>
      <c r="I3954" t="s">
        <v>13</v>
      </c>
      <c r="J3954" s="1">
        <v>48514</v>
      </c>
      <c r="K3954" s="1">
        <f>Table2[[#This Row],[Order_Date]]+Table2[[#This Row],[Delivery_Time_Days]]</f>
        <v>48517</v>
      </c>
      <c r="L3954" t="str">
        <f>IF(Table2[[#This Row],[Customer_Age]]&lt;30,"Young",IF(Table2[[#This Row],[Customer_Age]]&lt;45,"Middle Age","Old"))</f>
        <v>Young</v>
      </c>
      <c r="M3954" s="3" t="str">
        <f>IF(Table2[[#This Row],[Delivery_Time_Days]]&gt;=7,Table2[[#This Row],[Customer_Rating]],"")</f>
        <v/>
      </c>
      <c r="N3954" s="3">
        <f>IF(Table2[[#This Row],[Delivery_Time_Days]]&lt;7,Table2[[#This Row],[Customer_Rating]],"")</f>
        <v>2.4</v>
      </c>
    </row>
    <row r="3955" spans="1:14" x14ac:dyDescent="0.3">
      <c r="A3955">
        <v>3954</v>
      </c>
      <c r="B3955">
        <v>22</v>
      </c>
      <c r="C3955" t="s">
        <v>10</v>
      </c>
      <c r="D3955" t="s">
        <v>11</v>
      </c>
      <c r="E3955" t="s">
        <v>12</v>
      </c>
      <c r="F3955" s="2">
        <v>471.58</v>
      </c>
      <c r="G3955">
        <v>9</v>
      </c>
      <c r="H3955" s="3">
        <v>1.5</v>
      </c>
      <c r="I3955" t="s">
        <v>13</v>
      </c>
      <c r="J3955" s="1">
        <v>48515</v>
      </c>
      <c r="K3955" s="1">
        <f>Table2[[#This Row],[Order_Date]]+Table2[[#This Row],[Delivery_Time_Days]]</f>
        <v>48524</v>
      </c>
      <c r="L3955" t="str">
        <f>IF(Table2[[#This Row],[Customer_Age]]&lt;30,"Young",IF(Table2[[#This Row],[Customer_Age]]&lt;45,"Middle Age","Old"))</f>
        <v>Young</v>
      </c>
      <c r="M3955" s="3">
        <f>IF(Table2[[#This Row],[Delivery_Time_Days]]&gt;=7,Table2[[#This Row],[Customer_Rating]],"")</f>
        <v>1.5</v>
      </c>
      <c r="N3955" s="3" t="str">
        <f>IF(Table2[[#This Row],[Delivery_Time_Days]]&lt;7,Table2[[#This Row],[Customer_Rating]],"")</f>
        <v/>
      </c>
    </row>
    <row r="3956" spans="1:14" x14ac:dyDescent="0.3">
      <c r="A3956">
        <v>3955</v>
      </c>
      <c r="B3956">
        <v>44</v>
      </c>
      <c r="C3956" t="s">
        <v>23</v>
      </c>
      <c r="D3956" t="s">
        <v>22</v>
      </c>
      <c r="E3956" t="s">
        <v>21</v>
      </c>
      <c r="F3956" s="2">
        <v>729.36</v>
      </c>
      <c r="G3956">
        <v>7</v>
      </c>
      <c r="H3956" s="3">
        <v>3</v>
      </c>
      <c r="I3956" t="s">
        <v>13</v>
      </c>
      <c r="J3956" s="1">
        <v>48516</v>
      </c>
      <c r="K3956" s="1">
        <f>Table2[[#This Row],[Order_Date]]+Table2[[#This Row],[Delivery_Time_Days]]</f>
        <v>48523</v>
      </c>
      <c r="L3956" t="str">
        <f>IF(Table2[[#This Row],[Customer_Age]]&lt;30,"Young",IF(Table2[[#This Row],[Customer_Age]]&lt;45,"Middle Age","Old"))</f>
        <v>Middle Age</v>
      </c>
      <c r="M3956" s="3">
        <f>IF(Table2[[#This Row],[Delivery_Time_Days]]&gt;=7,Table2[[#This Row],[Customer_Rating]],"")</f>
        <v>3</v>
      </c>
      <c r="N3956" s="3" t="str">
        <f>IF(Table2[[#This Row],[Delivery_Time_Days]]&lt;7,Table2[[#This Row],[Customer_Rating]],"")</f>
        <v/>
      </c>
    </row>
    <row r="3957" spans="1:14" x14ac:dyDescent="0.3">
      <c r="A3957">
        <v>3956</v>
      </c>
      <c r="B3957">
        <v>39</v>
      </c>
      <c r="C3957" t="s">
        <v>10</v>
      </c>
      <c r="D3957" t="s">
        <v>25</v>
      </c>
      <c r="E3957" t="s">
        <v>12</v>
      </c>
      <c r="F3957" s="2">
        <v>1032.06</v>
      </c>
      <c r="G3957">
        <v>1</v>
      </c>
      <c r="H3957" s="3">
        <v>1.7</v>
      </c>
      <c r="I3957" t="s">
        <v>17</v>
      </c>
      <c r="J3957" s="1">
        <v>48517</v>
      </c>
      <c r="K3957" s="1">
        <f>Table2[[#This Row],[Order_Date]]+Table2[[#This Row],[Delivery_Time_Days]]</f>
        <v>48518</v>
      </c>
      <c r="L3957" t="str">
        <f>IF(Table2[[#This Row],[Customer_Age]]&lt;30,"Young",IF(Table2[[#This Row],[Customer_Age]]&lt;45,"Middle Age","Old"))</f>
        <v>Middle Age</v>
      </c>
      <c r="M3957" s="3" t="str">
        <f>IF(Table2[[#This Row],[Delivery_Time_Days]]&gt;=7,Table2[[#This Row],[Customer_Rating]],"")</f>
        <v/>
      </c>
      <c r="N3957" s="3">
        <f>IF(Table2[[#This Row],[Delivery_Time_Days]]&lt;7,Table2[[#This Row],[Customer_Rating]],"")</f>
        <v>1.7</v>
      </c>
    </row>
    <row r="3958" spans="1:14" x14ac:dyDescent="0.3">
      <c r="A3958">
        <v>3957</v>
      </c>
      <c r="B3958">
        <v>41</v>
      </c>
      <c r="C3958" t="s">
        <v>23</v>
      </c>
      <c r="D3958" t="s">
        <v>15</v>
      </c>
      <c r="E3958" t="s">
        <v>21</v>
      </c>
      <c r="F3958" s="2">
        <v>1057.3499999999999</v>
      </c>
      <c r="G3958">
        <v>4</v>
      </c>
      <c r="H3958" s="3">
        <v>3.8</v>
      </c>
      <c r="I3958" t="s">
        <v>13</v>
      </c>
      <c r="J3958" s="1">
        <v>48518</v>
      </c>
      <c r="K3958" s="1">
        <f>Table2[[#This Row],[Order_Date]]+Table2[[#This Row],[Delivery_Time_Days]]</f>
        <v>48522</v>
      </c>
      <c r="L3958" t="str">
        <f>IF(Table2[[#This Row],[Customer_Age]]&lt;30,"Young",IF(Table2[[#This Row],[Customer_Age]]&lt;45,"Middle Age","Old"))</f>
        <v>Middle Age</v>
      </c>
      <c r="M3958" s="3" t="str">
        <f>IF(Table2[[#This Row],[Delivery_Time_Days]]&gt;=7,Table2[[#This Row],[Customer_Rating]],"")</f>
        <v/>
      </c>
      <c r="N3958" s="3">
        <f>IF(Table2[[#This Row],[Delivery_Time_Days]]&lt;7,Table2[[#This Row],[Customer_Rating]],"")</f>
        <v>3.8</v>
      </c>
    </row>
    <row r="3959" spans="1:14" x14ac:dyDescent="0.3">
      <c r="A3959">
        <v>3958</v>
      </c>
      <c r="B3959">
        <v>27</v>
      </c>
      <c r="C3959" t="s">
        <v>23</v>
      </c>
      <c r="D3959" t="s">
        <v>11</v>
      </c>
      <c r="E3959" t="s">
        <v>19</v>
      </c>
      <c r="F3959" s="2">
        <v>279.51</v>
      </c>
      <c r="G3959">
        <v>13</v>
      </c>
      <c r="H3959" s="3">
        <v>1.6</v>
      </c>
      <c r="I3959" t="s">
        <v>13</v>
      </c>
      <c r="J3959" s="1">
        <v>48519</v>
      </c>
      <c r="K3959" s="1">
        <f>Table2[[#This Row],[Order_Date]]+Table2[[#This Row],[Delivery_Time_Days]]</f>
        <v>48532</v>
      </c>
      <c r="L3959" t="str">
        <f>IF(Table2[[#This Row],[Customer_Age]]&lt;30,"Young",IF(Table2[[#This Row],[Customer_Age]]&lt;45,"Middle Age","Old"))</f>
        <v>Young</v>
      </c>
      <c r="M3959" s="3">
        <f>IF(Table2[[#This Row],[Delivery_Time_Days]]&gt;=7,Table2[[#This Row],[Customer_Rating]],"")</f>
        <v>1.6</v>
      </c>
      <c r="N3959" s="3" t="str">
        <f>IF(Table2[[#This Row],[Delivery_Time_Days]]&lt;7,Table2[[#This Row],[Customer_Rating]],"")</f>
        <v/>
      </c>
    </row>
    <row r="3960" spans="1:14" x14ac:dyDescent="0.3">
      <c r="A3960">
        <v>3959</v>
      </c>
      <c r="B3960">
        <v>23</v>
      </c>
      <c r="C3960" t="s">
        <v>23</v>
      </c>
      <c r="D3960" t="s">
        <v>11</v>
      </c>
      <c r="E3960" t="s">
        <v>16</v>
      </c>
      <c r="F3960" s="2">
        <v>196.8</v>
      </c>
      <c r="G3960">
        <v>7</v>
      </c>
      <c r="H3960" s="3">
        <v>4.8</v>
      </c>
      <c r="I3960" t="s">
        <v>13</v>
      </c>
      <c r="J3960" s="1">
        <v>48520</v>
      </c>
      <c r="K3960" s="1">
        <f>Table2[[#This Row],[Order_Date]]+Table2[[#This Row],[Delivery_Time_Days]]</f>
        <v>48527</v>
      </c>
      <c r="L3960" t="str">
        <f>IF(Table2[[#This Row],[Customer_Age]]&lt;30,"Young",IF(Table2[[#This Row],[Customer_Age]]&lt;45,"Middle Age","Old"))</f>
        <v>Young</v>
      </c>
      <c r="M3960" s="3">
        <f>IF(Table2[[#This Row],[Delivery_Time_Days]]&gt;=7,Table2[[#This Row],[Customer_Rating]],"")</f>
        <v>4.8</v>
      </c>
      <c r="N3960" s="3" t="str">
        <f>IF(Table2[[#This Row],[Delivery_Time_Days]]&lt;7,Table2[[#This Row],[Customer_Rating]],"")</f>
        <v/>
      </c>
    </row>
    <row r="3961" spans="1:14" x14ac:dyDescent="0.3">
      <c r="A3961">
        <v>3960</v>
      </c>
      <c r="B3961">
        <v>36</v>
      </c>
      <c r="C3961" t="s">
        <v>14</v>
      </c>
      <c r="D3961" t="s">
        <v>18</v>
      </c>
      <c r="E3961" t="s">
        <v>12</v>
      </c>
      <c r="F3961" s="2">
        <v>461.02</v>
      </c>
      <c r="G3961">
        <v>3</v>
      </c>
      <c r="H3961" s="3">
        <v>1.8</v>
      </c>
      <c r="I3961" t="s">
        <v>17</v>
      </c>
      <c r="J3961" s="1">
        <v>48521</v>
      </c>
      <c r="K3961" s="1">
        <f>Table2[[#This Row],[Order_Date]]+Table2[[#This Row],[Delivery_Time_Days]]</f>
        <v>48524</v>
      </c>
      <c r="L3961" t="str">
        <f>IF(Table2[[#This Row],[Customer_Age]]&lt;30,"Young",IF(Table2[[#This Row],[Customer_Age]]&lt;45,"Middle Age","Old"))</f>
        <v>Middle Age</v>
      </c>
      <c r="M3961" s="3" t="str">
        <f>IF(Table2[[#This Row],[Delivery_Time_Days]]&gt;=7,Table2[[#This Row],[Customer_Rating]],"")</f>
        <v/>
      </c>
      <c r="N3961" s="3">
        <f>IF(Table2[[#This Row],[Delivery_Time_Days]]&lt;7,Table2[[#This Row],[Customer_Rating]],"")</f>
        <v>1.8</v>
      </c>
    </row>
    <row r="3962" spans="1:14" x14ac:dyDescent="0.3">
      <c r="A3962">
        <v>3961</v>
      </c>
      <c r="B3962">
        <v>50</v>
      </c>
      <c r="C3962" t="s">
        <v>23</v>
      </c>
      <c r="D3962" t="s">
        <v>18</v>
      </c>
      <c r="E3962" t="s">
        <v>16</v>
      </c>
      <c r="F3962" s="2">
        <v>1488.23</v>
      </c>
      <c r="G3962">
        <v>2</v>
      </c>
      <c r="H3962" s="3">
        <v>4</v>
      </c>
      <c r="I3962" t="s">
        <v>17</v>
      </c>
      <c r="J3962" s="1">
        <v>48522</v>
      </c>
      <c r="K3962" s="1">
        <f>Table2[[#This Row],[Order_Date]]+Table2[[#This Row],[Delivery_Time_Days]]</f>
        <v>48524</v>
      </c>
      <c r="L3962" t="str">
        <f>IF(Table2[[#This Row],[Customer_Age]]&lt;30,"Young",IF(Table2[[#This Row],[Customer_Age]]&lt;45,"Middle Age","Old"))</f>
        <v>Old</v>
      </c>
      <c r="M3962" s="3" t="str">
        <f>IF(Table2[[#This Row],[Delivery_Time_Days]]&gt;=7,Table2[[#This Row],[Customer_Rating]],"")</f>
        <v/>
      </c>
      <c r="N3962" s="3">
        <f>IF(Table2[[#This Row],[Delivery_Time_Days]]&lt;7,Table2[[#This Row],[Customer_Rating]],"")</f>
        <v>4</v>
      </c>
    </row>
    <row r="3963" spans="1:14" x14ac:dyDescent="0.3">
      <c r="A3963">
        <v>3962</v>
      </c>
      <c r="B3963">
        <v>47</v>
      </c>
      <c r="C3963" t="s">
        <v>23</v>
      </c>
      <c r="D3963" t="s">
        <v>22</v>
      </c>
      <c r="E3963" t="s">
        <v>12</v>
      </c>
      <c r="F3963" s="2">
        <v>1241.05</v>
      </c>
      <c r="G3963">
        <v>5</v>
      </c>
      <c r="H3963" s="3">
        <v>3.1</v>
      </c>
      <c r="I3963" t="s">
        <v>13</v>
      </c>
      <c r="J3963" s="1">
        <v>48523</v>
      </c>
      <c r="K3963" s="1">
        <f>Table2[[#This Row],[Order_Date]]+Table2[[#This Row],[Delivery_Time_Days]]</f>
        <v>48528</v>
      </c>
      <c r="L3963" t="str">
        <f>IF(Table2[[#This Row],[Customer_Age]]&lt;30,"Young",IF(Table2[[#This Row],[Customer_Age]]&lt;45,"Middle Age","Old"))</f>
        <v>Old</v>
      </c>
      <c r="M3963" s="3" t="str">
        <f>IF(Table2[[#This Row],[Delivery_Time_Days]]&gt;=7,Table2[[#This Row],[Customer_Rating]],"")</f>
        <v/>
      </c>
      <c r="N3963" s="3">
        <f>IF(Table2[[#This Row],[Delivery_Time_Days]]&lt;7,Table2[[#This Row],[Customer_Rating]],"")</f>
        <v>3.1</v>
      </c>
    </row>
    <row r="3964" spans="1:14" x14ac:dyDescent="0.3">
      <c r="A3964">
        <v>3963</v>
      </c>
      <c r="B3964">
        <v>48</v>
      </c>
      <c r="C3964" t="s">
        <v>23</v>
      </c>
      <c r="D3964" t="s">
        <v>25</v>
      </c>
      <c r="E3964" t="s">
        <v>19</v>
      </c>
      <c r="F3964" s="2">
        <v>972.01</v>
      </c>
      <c r="G3964">
        <v>7</v>
      </c>
      <c r="H3964" s="3">
        <v>1.7</v>
      </c>
      <c r="I3964" t="s">
        <v>17</v>
      </c>
      <c r="J3964" s="1">
        <v>48524</v>
      </c>
      <c r="K3964" s="1">
        <f>Table2[[#This Row],[Order_Date]]+Table2[[#This Row],[Delivery_Time_Days]]</f>
        <v>48531</v>
      </c>
      <c r="L3964" t="str">
        <f>IF(Table2[[#This Row],[Customer_Age]]&lt;30,"Young",IF(Table2[[#This Row],[Customer_Age]]&lt;45,"Middle Age","Old"))</f>
        <v>Old</v>
      </c>
      <c r="M3964" s="3">
        <f>IF(Table2[[#This Row],[Delivery_Time_Days]]&gt;=7,Table2[[#This Row],[Customer_Rating]],"")</f>
        <v>1.7</v>
      </c>
      <c r="N3964" s="3" t="str">
        <f>IF(Table2[[#This Row],[Delivery_Time_Days]]&lt;7,Table2[[#This Row],[Customer_Rating]],"")</f>
        <v/>
      </c>
    </row>
    <row r="3965" spans="1:14" x14ac:dyDescent="0.3">
      <c r="A3965">
        <v>3964</v>
      </c>
      <c r="B3965">
        <v>32</v>
      </c>
      <c r="C3965" t="s">
        <v>10</v>
      </c>
      <c r="D3965" t="s">
        <v>25</v>
      </c>
      <c r="E3965" t="s">
        <v>19</v>
      </c>
      <c r="F3965" s="2">
        <v>1044.1500000000001</v>
      </c>
      <c r="G3965">
        <v>10</v>
      </c>
      <c r="H3965" s="3">
        <v>4.4000000000000004</v>
      </c>
      <c r="I3965" t="s">
        <v>17</v>
      </c>
      <c r="J3965" s="1">
        <v>48525</v>
      </c>
      <c r="K3965" s="1">
        <f>Table2[[#This Row],[Order_Date]]+Table2[[#This Row],[Delivery_Time_Days]]</f>
        <v>48535</v>
      </c>
      <c r="L3965" t="str">
        <f>IF(Table2[[#This Row],[Customer_Age]]&lt;30,"Young",IF(Table2[[#This Row],[Customer_Age]]&lt;45,"Middle Age","Old"))</f>
        <v>Middle Age</v>
      </c>
      <c r="M3965" s="3">
        <f>IF(Table2[[#This Row],[Delivery_Time_Days]]&gt;=7,Table2[[#This Row],[Customer_Rating]],"")</f>
        <v>4.4000000000000004</v>
      </c>
      <c r="N3965" s="3" t="str">
        <f>IF(Table2[[#This Row],[Delivery_Time_Days]]&lt;7,Table2[[#This Row],[Customer_Rating]],"")</f>
        <v/>
      </c>
    </row>
    <row r="3966" spans="1:14" x14ac:dyDescent="0.3">
      <c r="A3966">
        <v>3965</v>
      </c>
      <c r="B3966">
        <v>68</v>
      </c>
      <c r="C3966" t="s">
        <v>23</v>
      </c>
      <c r="D3966" t="s">
        <v>20</v>
      </c>
      <c r="E3966" t="s">
        <v>24</v>
      </c>
      <c r="F3966" s="2">
        <v>346.35</v>
      </c>
      <c r="G3966">
        <v>14</v>
      </c>
      <c r="H3966" s="3">
        <v>2.8</v>
      </c>
      <c r="I3966" t="s">
        <v>17</v>
      </c>
      <c r="J3966" s="1">
        <v>48526</v>
      </c>
      <c r="K3966" s="1">
        <f>Table2[[#This Row],[Order_Date]]+Table2[[#This Row],[Delivery_Time_Days]]</f>
        <v>48540</v>
      </c>
      <c r="L3966" t="str">
        <f>IF(Table2[[#This Row],[Customer_Age]]&lt;30,"Young",IF(Table2[[#This Row],[Customer_Age]]&lt;45,"Middle Age","Old"))</f>
        <v>Old</v>
      </c>
      <c r="M3966" s="3">
        <f>IF(Table2[[#This Row],[Delivery_Time_Days]]&gt;=7,Table2[[#This Row],[Customer_Rating]],"")</f>
        <v>2.8</v>
      </c>
      <c r="N3966" s="3" t="str">
        <f>IF(Table2[[#This Row],[Delivery_Time_Days]]&lt;7,Table2[[#This Row],[Customer_Rating]],"")</f>
        <v/>
      </c>
    </row>
    <row r="3967" spans="1:14" x14ac:dyDescent="0.3">
      <c r="A3967">
        <v>3966</v>
      </c>
      <c r="B3967">
        <v>27</v>
      </c>
      <c r="C3967" t="s">
        <v>14</v>
      </c>
      <c r="D3967" t="s">
        <v>25</v>
      </c>
      <c r="E3967" t="s">
        <v>16</v>
      </c>
      <c r="F3967" s="2">
        <v>721.35</v>
      </c>
      <c r="G3967">
        <v>9</v>
      </c>
      <c r="H3967" s="3">
        <v>1.8</v>
      </c>
      <c r="I3967" t="s">
        <v>13</v>
      </c>
      <c r="J3967" s="1">
        <v>48527</v>
      </c>
      <c r="K3967" s="1">
        <f>Table2[[#This Row],[Order_Date]]+Table2[[#This Row],[Delivery_Time_Days]]</f>
        <v>48536</v>
      </c>
      <c r="L3967" t="str">
        <f>IF(Table2[[#This Row],[Customer_Age]]&lt;30,"Young",IF(Table2[[#This Row],[Customer_Age]]&lt;45,"Middle Age","Old"))</f>
        <v>Young</v>
      </c>
      <c r="M3967" s="3">
        <f>IF(Table2[[#This Row],[Delivery_Time_Days]]&gt;=7,Table2[[#This Row],[Customer_Rating]],"")</f>
        <v>1.8</v>
      </c>
      <c r="N3967" s="3" t="str">
        <f>IF(Table2[[#This Row],[Delivery_Time_Days]]&lt;7,Table2[[#This Row],[Customer_Rating]],"")</f>
        <v/>
      </c>
    </row>
    <row r="3968" spans="1:14" x14ac:dyDescent="0.3">
      <c r="A3968">
        <v>3967</v>
      </c>
      <c r="B3968">
        <v>37</v>
      </c>
      <c r="C3968" t="s">
        <v>23</v>
      </c>
      <c r="D3968" t="s">
        <v>18</v>
      </c>
      <c r="E3968" t="s">
        <v>19</v>
      </c>
      <c r="F3968" s="2">
        <v>885.36</v>
      </c>
      <c r="G3968">
        <v>3</v>
      </c>
      <c r="H3968" s="3">
        <v>2</v>
      </c>
      <c r="I3968" t="s">
        <v>13</v>
      </c>
      <c r="J3968" s="1">
        <v>48528</v>
      </c>
      <c r="K3968" s="1">
        <f>Table2[[#This Row],[Order_Date]]+Table2[[#This Row],[Delivery_Time_Days]]</f>
        <v>48531</v>
      </c>
      <c r="L3968" t="str">
        <f>IF(Table2[[#This Row],[Customer_Age]]&lt;30,"Young",IF(Table2[[#This Row],[Customer_Age]]&lt;45,"Middle Age","Old"))</f>
        <v>Middle Age</v>
      </c>
      <c r="M3968" s="3" t="str">
        <f>IF(Table2[[#This Row],[Delivery_Time_Days]]&gt;=7,Table2[[#This Row],[Customer_Rating]],"")</f>
        <v/>
      </c>
      <c r="N3968" s="3">
        <f>IF(Table2[[#This Row],[Delivery_Time_Days]]&lt;7,Table2[[#This Row],[Customer_Rating]],"")</f>
        <v>2</v>
      </c>
    </row>
    <row r="3969" spans="1:14" x14ac:dyDescent="0.3">
      <c r="A3969">
        <v>3968</v>
      </c>
      <c r="B3969">
        <v>36</v>
      </c>
      <c r="C3969" t="s">
        <v>10</v>
      </c>
      <c r="D3969" t="s">
        <v>18</v>
      </c>
      <c r="E3969" t="s">
        <v>12</v>
      </c>
      <c r="F3969" s="2">
        <v>574.38</v>
      </c>
      <c r="G3969">
        <v>12</v>
      </c>
      <c r="H3969" s="3">
        <v>3.4</v>
      </c>
      <c r="I3969" t="s">
        <v>17</v>
      </c>
      <c r="J3969" s="1">
        <v>48529</v>
      </c>
      <c r="K3969" s="1">
        <f>Table2[[#This Row],[Order_Date]]+Table2[[#This Row],[Delivery_Time_Days]]</f>
        <v>48541</v>
      </c>
      <c r="L3969" t="str">
        <f>IF(Table2[[#This Row],[Customer_Age]]&lt;30,"Young",IF(Table2[[#This Row],[Customer_Age]]&lt;45,"Middle Age","Old"))</f>
        <v>Middle Age</v>
      </c>
      <c r="M3969" s="3">
        <f>IF(Table2[[#This Row],[Delivery_Time_Days]]&gt;=7,Table2[[#This Row],[Customer_Rating]],"")</f>
        <v>3.4</v>
      </c>
      <c r="N3969" s="3" t="str">
        <f>IF(Table2[[#This Row],[Delivery_Time_Days]]&lt;7,Table2[[#This Row],[Customer_Rating]],"")</f>
        <v/>
      </c>
    </row>
    <row r="3970" spans="1:14" x14ac:dyDescent="0.3">
      <c r="A3970">
        <v>3969</v>
      </c>
      <c r="B3970">
        <v>31</v>
      </c>
      <c r="C3970" t="s">
        <v>10</v>
      </c>
      <c r="D3970" t="s">
        <v>11</v>
      </c>
      <c r="E3970" t="s">
        <v>16</v>
      </c>
      <c r="F3970" s="2">
        <v>985.23</v>
      </c>
      <c r="G3970">
        <v>10</v>
      </c>
      <c r="H3970" s="3">
        <v>2.1</v>
      </c>
      <c r="I3970" t="s">
        <v>13</v>
      </c>
      <c r="J3970" s="1">
        <v>48530</v>
      </c>
      <c r="K3970" s="1">
        <f>Table2[[#This Row],[Order_Date]]+Table2[[#This Row],[Delivery_Time_Days]]</f>
        <v>48540</v>
      </c>
      <c r="L3970" t="str">
        <f>IF(Table2[[#This Row],[Customer_Age]]&lt;30,"Young",IF(Table2[[#This Row],[Customer_Age]]&lt;45,"Middle Age","Old"))</f>
        <v>Middle Age</v>
      </c>
      <c r="M3970" s="3">
        <f>IF(Table2[[#This Row],[Delivery_Time_Days]]&gt;=7,Table2[[#This Row],[Customer_Rating]],"")</f>
        <v>2.1</v>
      </c>
      <c r="N3970" s="3" t="str">
        <f>IF(Table2[[#This Row],[Delivery_Time_Days]]&lt;7,Table2[[#This Row],[Customer_Rating]],"")</f>
        <v/>
      </c>
    </row>
    <row r="3971" spans="1:14" x14ac:dyDescent="0.3">
      <c r="A3971">
        <v>3970</v>
      </c>
      <c r="B3971">
        <v>34</v>
      </c>
      <c r="C3971" t="s">
        <v>14</v>
      </c>
      <c r="D3971" t="s">
        <v>22</v>
      </c>
      <c r="E3971" t="s">
        <v>12</v>
      </c>
      <c r="F3971" s="2">
        <v>170.35</v>
      </c>
      <c r="G3971">
        <v>12</v>
      </c>
      <c r="H3971" s="3">
        <v>4.7</v>
      </c>
      <c r="I3971" t="s">
        <v>17</v>
      </c>
      <c r="J3971" s="1">
        <v>48531</v>
      </c>
      <c r="K3971" s="1">
        <f>Table2[[#This Row],[Order_Date]]+Table2[[#This Row],[Delivery_Time_Days]]</f>
        <v>48543</v>
      </c>
      <c r="L3971" t="str">
        <f>IF(Table2[[#This Row],[Customer_Age]]&lt;30,"Young",IF(Table2[[#This Row],[Customer_Age]]&lt;45,"Middle Age","Old"))</f>
        <v>Middle Age</v>
      </c>
      <c r="M3971" s="3">
        <f>IF(Table2[[#This Row],[Delivery_Time_Days]]&gt;=7,Table2[[#This Row],[Customer_Rating]],"")</f>
        <v>4.7</v>
      </c>
      <c r="N3971" s="3" t="str">
        <f>IF(Table2[[#This Row],[Delivery_Time_Days]]&lt;7,Table2[[#This Row],[Customer_Rating]],"")</f>
        <v/>
      </c>
    </row>
    <row r="3972" spans="1:14" x14ac:dyDescent="0.3">
      <c r="A3972">
        <v>3971</v>
      </c>
      <c r="B3972">
        <v>27</v>
      </c>
      <c r="C3972" t="s">
        <v>10</v>
      </c>
      <c r="D3972" t="s">
        <v>22</v>
      </c>
      <c r="E3972" t="s">
        <v>16</v>
      </c>
      <c r="F3972" s="2">
        <v>1441.05</v>
      </c>
      <c r="G3972">
        <v>2</v>
      </c>
      <c r="H3972" s="3">
        <v>1.9</v>
      </c>
      <c r="I3972" t="s">
        <v>13</v>
      </c>
      <c r="J3972" s="1">
        <v>48532</v>
      </c>
      <c r="K3972" s="1">
        <f>Table2[[#This Row],[Order_Date]]+Table2[[#This Row],[Delivery_Time_Days]]</f>
        <v>48534</v>
      </c>
      <c r="L3972" t="str">
        <f>IF(Table2[[#This Row],[Customer_Age]]&lt;30,"Young",IF(Table2[[#This Row],[Customer_Age]]&lt;45,"Middle Age","Old"))</f>
        <v>Young</v>
      </c>
      <c r="M3972" s="3" t="str">
        <f>IF(Table2[[#This Row],[Delivery_Time_Days]]&gt;=7,Table2[[#This Row],[Customer_Rating]],"")</f>
        <v/>
      </c>
      <c r="N3972" s="3">
        <f>IF(Table2[[#This Row],[Delivery_Time_Days]]&lt;7,Table2[[#This Row],[Customer_Rating]],"")</f>
        <v>1.9</v>
      </c>
    </row>
    <row r="3973" spans="1:14" x14ac:dyDescent="0.3">
      <c r="A3973">
        <v>3972</v>
      </c>
      <c r="B3973">
        <v>40</v>
      </c>
      <c r="C3973" t="s">
        <v>10</v>
      </c>
      <c r="D3973" t="s">
        <v>25</v>
      </c>
      <c r="E3973" t="s">
        <v>12</v>
      </c>
      <c r="F3973" s="2">
        <v>861.82</v>
      </c>
      <c r="G3973">
        <v>11</v>
      </c>
      <c r="H3973" s="3">
        <v>4.8</v>
      </c>
      <c r="I3973" t="s">
        <v>17</v>
      </c>
      <c r="J3973" s="1">
        <v>48533</v>
      </c>
      <c r="K3973" s="1">
        <f>Table2[[#This Row],[Order_Date]]+Table2[[#This Row],[Delivery_Time_Days]]</f>
        <v>48544</v>
      </c>
      <c r="L3973" t="str">
        <f>IF(Table2[[#This Row],[Customer_Age]]&lt;30,"Young",IF(Table2[[#This Row],[Customer_Age]]&lt;45,"Middle Age","Old"))</f>
        <v>Middle Age</v>
      </c>
      <c r="M3973" s="3">
        <f>IF(Table2[[#This Row],[Delivery_Time_Days]]&gt;=7,Table2[[#This Row],[Customer_Rating]],"")</f>
        <v>4.8</v>
      </c>
      <c r="N3973" s="3" t="str">
        <f>IF(Table2[[#This Row],[Delivery_Time_Days]]&lt;7,Table2[[#This Row],[Customer_Rating]],"")</f>
        <v/>
      </c>
    </row>
    <row r="3974" spans="1:14" x14ac:dyDescent="0.3">
      <c r="A3974">
        <v>3973</v>
      </c>
      <c r="B3974">
        <v>34</v>
      </c>
      <c r="C3974" t="s">
        <v>14</v>
      </c>
      <c r="D3974" t="s">
        <v>25</v>
      </c>
      <c r="E3974" t="s">
        <v>19</v>
      </c>
      <c r="F3974" s="2">
        <v>913.1</v>
      </c>
      <c r="G3974">
        <v>9</v>
      </c>
      <c r="H3974" s="3">
        <v>1.2</v>
      </c>
      <c r="I3974" t="s">
        <v>13</v>
      </c>
      <c r="J3974" s="1">
        <v>48534</v>
      </c>
      <c r="K3974" s="1">
        <f>Table2[[#This Row],[Order_Date]]+Table2[[#This Row],[Delivery_Time_Days]]</f>
        <v>48543</v>
      </c>
      <c r="L3974" t="str">
        <f>IF(Table2[[#This Row],[Customer_Age]]&lt;30,"Young",IF(Table2[[#This Row],[Customer_Age]]&lt;45,"Middle Age","Old"))</f>
        <v>Middle Age</v>
      </c>
      <c r="M3974" s="3">
        <f>IF(Table2[[#This Row],[Delivery_Time_Days]]&gt;=7,Table2[[#This Row],[Customer_Rating]],"")</f>
        <v>1.2</v>
      </c>
      <c r="N3974" s="3" t="str">
        <f>IF(Table2[[#This Row],[Delivery_Time_Days]]&lt;7,Table2[[#This Row],[Customer_Rating]],"")</f>
        <v/>
      </c>
    </row>
    <row r="3975" spans="1:14" x14ac:dyDescent="0.3">
      <c r="A3975">
        <v>3974</v>
      </c>
      <c r="B3975">
        <v>59</v>
      </c>
      <c r="C3975" t="s">
        <v>23</v>
      </c>
      <c r="D3975" t="s">
        <v>15</v>
      </c>
      <c r="E3975" t="s">
        <v>19</v>
      </c>
      <c r="F3975" s="2">
        <v>553.53</v>
      </c>
      <c r="G3975">
        <v>6</v>
      </c>
      <c r="H3975" s="3">
        <v>1.2</v>
      </c>
      <c r="I3975" t="s">
        <v>13</v>
      </c>
      <c r="J3975" s="1">
        <v>48535</v>
      </c>
      <c r="K3975" s="1">
        <f>Table2[[#This Row],[Order_Date]]+Table2[[#This Row],[Delivery_Time_Days]]</f>
        <v>48541</v>
      </c>
      <c r="L3975" t="str">
        <f>IF(Table2[[#This Row],[Customer_Age]]&lt;30,"Young",IF(Table2[[#This Row],[Customer_Age]]&lt;45,"Middle Age","Old"))</f>
        <v>Old</v>
      </c>
      <c r="M3975" s="3" t="str">
        <f>IF(Table2[[#This Row],[Delivery_Time_Days]]&gt;=7,Table2[[#This Row],[Customer_Rating]],"")</f>
        <v/>
      </c>
      <c r="N3975" s="3">
        <f>IF(Table2[[#This Row],[Delivery_Time_Days]]&lt;7,Table2[[#This Row],[Customer_Rating]],"")</f>
        <v>1.2</v>
      </c>
    </row>
    <row r="3976" spans="1:14" x14ac:dyDescent="0.3">
      <c r="A3976">
        <v>3975</v>
      </c>
      <c r="B3976">
        <v>47</v>
      </c>
      <c r="C3976" t="s">
        <v>10</v>
      </c>
      <c r="D3976" t="s">
        <v>20</v>
      </c>
      <c r="E3976" t="s">
        <v>24</v>
      </c>
      <c r="F3976" s="2">
        <v>1063.31</v>
      </c>
      <c r="G3976">
        <v>13</v>
      </c>
      <c r="H3976" s="3">
        <v>1.9</v>
      </c>
      <c r="I3976" t="s">
        <v>13</v>
      </c>
      <c r="J3976" s="1">
        <v>48536</v>
      </c>
      <c r="K3976" s="1">
        <f>Table2[[#This Row],[Order_Date]]+Table2[[#This Row],[Delivery_Time_Days]]</f>
        <v>48549</v>
      </c>
      <c r="L3976" t="str">
        <f>IF(Table2[[#This Row],[Customer_Age]]&lt;30,"Young",IF(Table2[[#This Row],[Customer_Age]]&lt;45,"Middle Age","Old"))</f>
        <v>Old</v>
      </c>
      <c r="M3976" s="3">
        <f>IF(Table2[[#This Row],[Delivery_Time_Days]]&gt;=7,Table2[[#This Row],[Customer_Rating]],"")</f>
        <v>1.9</v>
      </c>
      <c r="N3976" s="3" t="str">
        <f>IF(Table2[[#This Row],[Delivery_Time_Days]]&lt;7,Table2[[#This Row],[Customer_Rating]],"")</f>
        <v/>
      </c>
    </row>
    <row r="3977" spans="1:14" x14ac:dyDescent="0.3">
      <c r="A3977">
        <v>3976</v>
      </c>
      <c r="B3977">
        <v>20</v>
      </c>
      <c r="C3977" t="s">
        <v>23</v>
      </c>
      <c r="D3977" t="s">
        <v>18</v>
      </c>
      <c r="E3977" t="s">
        <v>19</v>
      </c>
      <c r="F3977" s="2">
        <v>1219.54</v>
      </c>
      <c r="G3977">
        <v>3</v>
      </c>
      <c r="H3977" s="3">
        <v>3.8</v>
      </c>
      <c r="I3977" t="s">
        <v>17</v>
      </c>
      <c r="J3977" s="1">
        <v>48537</v>
      </c>
      <c r="K3977" s="1">
        <f>Table2[[#This Row],[Order_Date]]+Table2[[#This Row],[Delivery_Time_Days]]</f>
        <v>48540</v>
      </c>
      <c r="L3977" t="str">
        <f>IF(Table2[[#This Row],[Customer_Age]]&lt;30,"Young",IF(Table2[[#This Row],[Customer_Age]]&lt;45,"Middle Age","Old"))</f>
        <v>Young</v>
      </c>
      <c r="M3977" s="3" t="str">
        <f>IF(Table2[[#This Row],[Delivery_Time_Days]]&gt;=7,Table2[[#This Row],[Customer_Rating]],"")</f>
        <v/>
      </c>
      <c r="N3977" s="3">
        <f>IF(Table2[[#This Row],[Delivery_Time_Days]]&lt;7,Table2[[#This Row],[Customer_Rating]],"")</f>
        <v>3.8</v>
      </c>
    </row>
    <row r="3978" spans="1:14" x14ac:dyDescent="0.3">
      <c r="A3978">
        <v>3977</v>
      </c>
      <c r="B3978">
        <v>34</v>
      </c>
      <c r="C3978" t="s">
        <v>10</v>
      </c>
      <c r="D3978" t="s">
        <v>18</v>
      </c>
      <c r="E3978" t="s">
        <v>19</v>
      </c>
      <c r="F3978" s="2">
        <v>533.84</v>
      </c>
      <c r="G3978">
        <v>14</v>
      </c>
      <c r="H3978" s="3">
        <v>1.5</v>
      </c>
      <c r="I3978" t="s">
        <v>17</v>
      </c>
      <c r="J3978" s="1">
        <v>48538</v>
      </c>
      <c r="K3978" s="1">
        <f>Table2[[#This Row],[Order_Date]]+Table2[[#This Row],[Delivery_Time_Days]]</f>
        <v>48552</v>
      </c>
      <c r="L3978" t="str">
        <f>IF(Table2[[#This Row],[Customer_Age]]&lt;30,"Young",IF(Table2[[#This Row],[Customer_Age]]&lt;45,"Middle Age","Old"))</f>
        <v>Middle Age</v>
      </c>
      <c r="M3978" s="3">
        <f>IF(Table2[[#This Row],[Delivery_Time_Days]]&gt;=7,Table2[[#This Row],[Customer_Rating]],"")</f>
        <v>1.5</v>
      </c>
      <c r="N3978" s="3" t="str">
        <f>IF(Table2[[#This Row],[Delivery_Time_Days]]&lt;7,Table2[[#This Row],[Customer_Rating]],"")</f>
        <v/>
      </c>
    </row>
    <row r="3979" spans="1:14" x14ac:dyDescent="0.3">
      <c r="A3979">
        <v>3978</v>
      </c>
      <c r="B3979">
        <v>64</v>
      </c>
      <c r="C3979" t="s">
        <v>14</v>
      </c>
      <c r="D3979" t="s">
        <v>20</v>
      </c>
      <c r="E3979" t="s">
        <v>21</v>
      </c>
      <c r="F3979" s="2">
        <v>201.38</v>
      </c>
      <c r="G3979">
        <v>2</v>
      </c>
      <c r="H3979" s="3">
        <v>2.7</v>
      </c>
      <c r="I3979" t="s">
        <v>17</v>
      </c>
      <c r="J3979" s="1">
        <v>48539</v>
      </c>
      <c r="K3979" s="1">
        <f>Table2[[#This Row],[Order_Date]]+Table2[[#This Row],[Delivery_Time_Days]]</f>
        <v>48541</v>
      </c>
      <c r="L3979" t="str">
        <f>IF(Table2[[#This Row],[Customer_Age]]&lt;30,"Young",IF(Table2[[#This Row],[Customer_Age]]&lt;45,"Middle Age","Old"))</f>
        <v>Old</v>
      </c>
      <c r="M3979" s="3" t="str">
        <f>IF(Table2[[#This Row],[Delivery_Time_Days]]&gt;=7,Table2[[#This Row],[Customer_Rating]],"")</f>
        <v/>
      </c>
      <c r="N3979" s="3">
        <f>IF(Table2[[#This Row],[Delivery_Time_Days]]&lt;7,Table2[[#This Row],[Customer_Rating]],"")</f>
        <v>2.7</v>
      </c>
    </row>
    <row r="3980" spans="1:14" x14ac:dyDescent="0.3">
      <c r="A3980">
        <v>3979</v>
      </c>
      <c r="B3980">
        <v>20</v>
      </c>
      <c r="C3980" t="s">
        <v>10</v>
      </c>
      <c r="D3980" t="s">
        <v>22</v>
      </c>
      <c r="E3980" t="s">
        <v>19</v>
      </c>
      <c r="F3980" s="2">
        <v>1007.51</v>
      </c>
      <c r="G3980">
        <v>5</v>
      </c>
      <c r="H3980" s="3">
        <v>3.2</v>
      </c>
      <c r="I3980" t="s">
        <v>17</v>
      </c>
      <c r="J3980" s="1">
        <v>48540</v>
      </c>
      <c r="K3980" s="1">
        <f>Table2[[#This Row],[Order_Date]]+Table2[[#This Row],[Delivery_Time_Days]]</f>
        <v>48545</v>
      </c>
      <c r="L3980" t="str">
        <f>IF(Table2[[#This Row],[Customer_Age]]&lt;30,"Young",IF(Table2[[#This Row],[Customer_Age]]&lt;45,"Middle Age","Old"))</f>
        <v>Young</v>
      </c>
      <c r="M3980" s="3" t="str">
        <f>IF(Table2[[#This Row],[Delivery_Time_Days]]&gt;=7,Table2[[#This Row],[Customer_Rating]],"")</f>
        <v/>
      </c>
      <c r="N3980" s="3">
        <f>IF(Table2[[#This Row],[Delivery_Time_Days]]&lt;7,Table2[[#This Row],[Customer_Rating]],"")</f>
        <v>3.2</v>
      </c>
    </row>
    <row r="3981" spans="1:14" x14ac:dyDescent="0.3">
      <c r="A3981">
        <v>3980</v>
      </c>
      <c r="B3981">
        <v>50</v>
      </c>
      <c r="C3981" t="s">
        <v>23</v>
      </c>
      <c r="D3981" t="s">
        <v>20</v>
      </c>
      <c r="E3981" t="s">
        <v>21</v>
      </c>
      <c r="F3981" s="2">
        <v>1242.3399999999999</v>
      </c>
      <c r="G3981">
        <v>10</v>
      </c>
      <c r="H3981" s="3">
        <v>4.9000000000000004</v>
      </c>
      <c r="I3981" t="s">
        <v>13</v>
      </c>
      <c r="J3981" s="1">
        <v>48541</v>
      </c>
      <c r="K3981" s="1">
        <f>Table2[[#This Row],[Order_Date]]+Table2[[#This Row],[Delivery_Time_Days]]</f>
        <v>48551</v>
      </c>
      <c r="L3981" t="str">
        <f>IF(Table2[[#This Row],[Customer_Age]]&lt;30,"Young",IF(Table2[[#This Row],[Customer_Age]]&lt;45,"Middle Age","Old"))</f>
        <v>Old</v>
      </c>
      <c r="M3981" s="3">
        <f>IF(Table2[[#This Row],[Delivery_Time_Days]]&gt;=7,Table2[[#This Row],[Customer_Rating]],"")</f>
        <v>4.9000000000000004</v>
      </c>
      <c r="N3981" s="3" t="str">
        <f>IF(Table2[[#This Row],[Delivery_Time_Days]]&lt;7,Table2[[#This Row],[Customer_Rating]],"")</f>
        <v/>
      </c>
    </row>
    <row r="3982" spans="1:14" x14ac:dyDescent="0.3">
      <c r="A3982">
        <v>3981</v>
      </c>
      <c r="B3982">
        <v>66</v>
      </c>
      <c r="C3982" t="s">
        <v>14</v>
      </c>
      <c r="D3982" t="s">
        <v>11</v>
      </c>
      <c r="E3982" t="s">
        <v>12</v>
      </c>
      <c r="F3982" s="2">
        <v>140.02000000000001</v>
      </c>
      <c r="G3982">
        <v>6</v>
      </c>
      <c r="H3982" s="3">
        <v>3.4</v>
      </c>
      <c r="I3982" t="s">
        <v>13</v>
      </c>
      <c r="J3982" s="1">
        <v>48542</v>
      </c>
      <c r="K3982" s="1">
        <f>Table2[[#This Row],[Order_Date]]+Table2[[#This Row],[Delivery_Time_Days]]</f>
        <v>48548</v>
      </c>
      <c r="L3982" t="str">
        <f>IF(Table2[[#This Row],[Customer_Age]]&lt;30,"Young",IF(Table2[[#This Row],[Customer_Age]]&lt;45,"Middle Age","Old"))</f>
        <v>Old</v>
      </c>
      <c r="M3982" s="3" t="str">
        <f>IF(Table2[[#This Row],[Delivery_Time_Days]]&gt;=7,Table2[[#This Row],[Customer_Rating]],"")</f>
        <v/>
      </c>
      <c r="N3982" s="3">
        <f>IF(Table2[[#This Row],[Delivery_Time_Days]]&lt;7,Table2[[#This Row],[Customer_Rating]],"")</f>
        <v>3.4</v>
      </c>
    </row>
    <row r="3983" spans="1:14" x14ac:dyDescent="0.3">
      <c r="A3983">
        <v>3982</v>
      </c>
      <c r="B3983">
        <v>29</v>
      </c>
      <c r="C3983" t="s">
        <v>23</v>
      </c>
      <c r="D3983" t="s">
        <v>15</v>
      </c>
      <c r="E3983" t="s">
        <v>12</v>
      </c>
      <c r="F3983" s="2">
        <v>162.72</v>
      </c>
      <c r="G3983">
        <v>2</v>
      </c>
      <c r="H3983" s="3">
        <v>4.4000000000000004</v>
      </c>
      <c r="I3983" t="s">
        <v>17</v>
      </c>
      <c r="J3983" s="1">
        <v>48543</v>
      </c>
      <c r="K3983" s="1">
        <f>Table2[[#This Row],[Order_Date]]+Table2[[#This Row],[Delivery_Time_Days]]</f>
        <v>48545</v>
      </c>
      <c r="L3983" t="str">
        <f>IF(Table2[[#This Row],[Customer_Age]]&lt;30,"Young",IF(Table2[[#This Row],[Customer_Age]]&lt;45,"Middle Age","Old"))</f>
        <v>Young</v>
      </c>
      <c r="M3983" s="3" t="str">
        <f>IF(Table2[[#This Row],[Delivery_Time_Days]]&gt;=7,Table2[[#This Row],[Customer_Rating]],"")</f>
        <v/>
      </c>
      <c r="N3983" s="3">
        <f>IF(Table2[[#This Row],[Delivery_Time_Days]]&lt;7,Table2[[#This Row],[Customer_Rating]],"")</f>
        <v>4.4000000000000004</v>
      </c>
    </row>
    <row r="3984" spans="1:14" x14ac:dyDescent="0.3">
      <c r="A3984">
        <v>3983</v>
      </c>
      <c r="B3984">
        <v>19</v>
      </c>
      <c r="C3984" t="s">
        <v>23</v>
      </c>
      <c r="D3984" t="s">
        <v>22</v>
      </c>
      <c r="E3984" t="s">
        <v>21</v>
      </c>
      <c r="F3984" s="2">
        <v>1216.03</v>
      </c>
      <c r="G3984">
        <v>10</v>
      </c>
      <c r="H3984" s="3">
        <v>1.9</v>
      </c>
      <c r="I3984" t="s">
        <v>13</v>
      </c>
      <c r="J3984" s="1">
        <v>48544</v>
      </c>
      <c r="K3984" s="1">
        <f>Table2[[#This Row],[Order_Date]]+Table2[[#This Row],[Delivery_Time_Days]]</f>
        <v>48554</v>
      </c>
      <c r="L3984" t="str">
        <f>IF(Table2[[#This Row],[Customer_Age]]&lt;30,"Young",IF(Table2[[#This Row],[Customer_Age]]&lt;45,"Middle Age","Old"))</f>
        <v>Young</v>
      </c>
      <c r="M3984" s="3">
        <f>IF(Table2[[#This Row],[Delivery_Time_Days]]&gt;=7,Table2[[#This Row],[Customer_Rating]],"")</f>
        <v>1.9</v>
      </c>
      <c r="N3984" s="3" t="str">
        <f>IF(Table2[[#This Row],[Delivery_Time_Days]]&lt;7,Table2[[#This Row],[Customer_Rating]],"")</f>
        <v/>
      </c>
    </row>
    <row r="3985" spans="1:14" x14ac:dyDescent="0.3">
      <c r="A3985">
        <v>3984</v>
      </c>
      <c r="B3985">
        <v>32</v>
      </c>
      <c r="C3985" t="s">
        <v>14</v>
      </c>
      <c r="D3985" t="s">
        <v>18</v>
      </c>
      <c r="E3985" t="s">
        <v>21</v>
      </c>
      <c r="F3985" s="2">
        <v>858.13</v>
      </c>
      <c r="G3985">
        <v>8</v>
      </c>
      <c r="H3985" s="3">
        <v>2.6</v>
      </c>
      <c r="I3985" t="s">
        <v>13</v>
      </c>
      <c r="J3985" s="1">
        <v>48545</v>
      </c>
      <c r="K3985" s="1">
        <f>Table2[[#This Row],[Order_Date]]+Table2[[#This Row],[Delivery_Time_Days]]</f>
        <v>48553</v>
      </c>
      <c r="L3985" t="str">
        <f>IF(Table2[[#This Row],[Customer_Age]]&lt;30,"Young",IF(Table2[[#This Row],[Customer_Age]]&lt;45,"Middle Age","Old"))</f>
        <v>Middle Age</v>
      </c>
      <c r="M3985" s="3">
        <f>IF(Table2[[#This Row],[Delivery_Time_Days]]&gt;=7,Table2[[#This Row],[Customer_Rating]],"")</f>
        <v>2.6</v>
      </c>
      <c r="N3985" s="3" t="str">
        <f>IF(Table2[[#This Row],[Delivery_Time_Days]]&lt;7,Table2[[#This Row],[Customer_Rating]],"")</f>
        <v/>
      </c>
    </row>
    <row r="3986" spans="1:14" x14ac:dyDescent="0.3">
      <c r="A3986">
        <v>3985</v>
      </c>
      <c r="B3986">
        <v>21</v>
      </c>
      <c r="C3986" t="s">
        <v>10</v>
      </c>
      <c r="D3986" t="s">
        <v>15</v>
      </c>
      <c r="E3986" t="s">
        <v>19</v>
      </c>
      <c r="F3986" s="2">
        <v>152.63999999999999</v>
      </c>
      <c r="G3986">
        <v>3</v>
      </c>
      <c r="H3986" s="3">
        <v>4.5</v>
      </c>
      <c r="I3986" t="s">
        <v>17</v>
      </c>
      <c r="J3986" s="1">
        <v>48546</v>
      </c>
      <c r="K3986" s="1">
        <f>Table2[[#This Row],[Order_Date]]+Table2[[#This Row],[Delivery_Time_Days]]</f>
        <v>48549</v>
      </c>
      <c r="L3986" t="str">
        <f>IF(Table2[[#This Row],[Customer_Age]]&lt;30,"Young",IF(Table2[[#This Row],[Customer_Age]]&lt;45,"Middle Age","Old"))</f>
        <v>Young</v>
      </c>
      <c r="M3986" s="3" t="str">
        <f>IF(Table2[[#This Row],[Delivery_Time_Days]]&gt;=7,Table2[[#This Row],[Customer_Rating]],"")</f>
        <v/>
      </c>
      <c r="N3986" s="3">
        <f>IF(Table2[[#This Row],[Delivery_Time_Days]]&lt;7,Table2[[#This Row],[Customer_Rating]],"")</f>
        <v>4.5</v>
      </c>
    </row>
    <row r="3987" spans="1:14" x14ac:dyDescent="0.3">
      <c r="A3987">
        <v>3986</v>
      </c>
      <c r="B3987">
        <v>64</v>
      </c>
      <c r="C3987" t="s">
        <v>10</v>
      </c>
      <c r="D3987" t="s">
        <v>25</v>
      </c>
      <c r="E3987" t="s">
        <v>19</v>
      </c>
      <c r="F3987" s="2">
        <v>953.47</v>
      </c>
      <c r="G3987">
        <v>12</v>
      </c>
      <c r="H3987" s="3">
        <v>3.2</v>
      </c>
      <c r="I3987" t="s">
        <v>17</v>
      </c>
      <c r="J3987" s="1">
        <v>48547</v>
      </c>
      <c r="K3987" s="1">
        <f>Table2[[#This Row],[Order_Date]]+Table2[[#This Row],[Delivery_Time_Days]]</f>
        <v>48559</v>
      </c>
      <c r="L3987" t="str">
        <f>IF(Table2[[#This Row],[Customer_Age]]&lt;30,"Young",IF(Table2[[#This Row],[Customer_Age]]&lt;45,"Middle Age","Old"))</f>
        <v>Old</v>
      </c>
      <c r="M3987" s="3">
        <f>IF(Table2[[#This Row],[Delivery_Time_Days]]&gt;=7,Table2[[#This Row],[Customer_Rating]],"")</f>
        <v>3.2</v>
      </c>
      <c r="N3987" s="3" t="str">
        <f>IF(Table2[[#This Row],[Delivery_Time_Days]]&lt;7,Table2[[#This Row],[Customer_Rating]],"")</f>
        <v/>
      </c>
    </row>
    <row r="3988" spans="1:14" x14ac:dyDescent="0.3">
      <c r="A3988">
        <v>3987</v>
      </c>
      <c r="B3988">
        <v>23</v>
      </c>
      <c r="C3988" t="s">
        <v>23</v>
      </c>
      <c r="D3988" t="s">
        <v>25</v>
      </c>
      <c r="E3988" t="s">
        <v>12</v>
      </c>
      <c r="F3988" s="2">
        <v>936.08</v>
      </c>
      <c r="G3988">
        <v>1</v>
      </c>
      <c r="H3988" s="3">
        <v>4.0999999999999996</v>
      </c>
      <c r="I3988" t="s">
        <v>13</v>
      </c>
      <c r="J3988" s="1">
        <v>48548</v>
      </c>
      <c r="K3988" s="1">
        <f>Table2[[#This Row],[Order_Date]]+Table2[[#This Row],[Delivery_Time_Days]]</f>
        <v>48549</v>
      </c>
      <c r="L3988" t="str">
        <f>IF(Table2[[#This Row],[Customer_Age]]&lt;30,"Young",IF(Table2[[#This Row],[Customer_Age]]&lt;45,"Middle Age","Old"))</f>
        <v>Young</v>
      </c>
      <c r="M3988" s="3" t="str">
        <f>IF(Table2[[#This Row],[Delivery_Time_Days]]&gt;=7,Table2[[#This Row],[Customer_Rating]],"")</f>
        <v/>
      </c>
      <c r="N3988" s="3">
        <f>IF(Table2[[#This Row],[Delivery_Time_Days]]&lt;7,Table2[[#This Row],[Customer_Rating]],"")</f>
        <v>4.0999999999999996</v>
      </c>
    </row>
    <row r="3989" spans="1:14" x14ac:dyDescent="0.3">
      <c r="A3989">
        <v>3988</v>
      </c>
      <c r="B3989">
        <v>48</v>
      </c>
      <c r="C3989" t="s">
        <v>10</v>
      </c>
      <c r="D3989" t="s">
        <v>15</v>
      </c>
      <c r="E3989" t="s">
        <v>12</v>
      </c>
      <c r="F3989" s="2">
        <v>1228.33</v>
      </c>
      <c r="G3989">
        <v>9</v>
      </c>
      <c r="H3989" s="3">
        <v>1.6</v>
      </c>
      <c r="I3989" t="s">
        <v>17</v>
      </c>
      <c r="J3989" s="1">
        <v>48549</v>
      </c>
      <c r="K3989" s="1">
        <f>Table2[[#This Row],[Order_Date]]+Table2[[#This Row],[Delivery_Time_Days]]</f>
        <v>48558</v>
      </c>
      <c r="L3989" t="str">
        <f>IF(Table2[[#This Row],[Customer_Age]]&lt;30,"Young",IF(Table2[[#This Row],[Customer_Age]]&lt;45,"Middle Age","Old"))</f>
        <v>Old</v>
      </c>
      <c r="M3989" s="3">
        <f>IF(Table2[[#This Row],[Delivery_Time_Days]]&gt;=7,Table2[[#This Row],[Customer_Rating]],"")</f>
        <v>1.6</v>
      </c>
      <c r="N3989" s="3" t="str">
        <f>IF(Table2[[#This Row],[Delivery_Time_Days]]&lt;7,Table2[[#This Row],[Customer_Rating]],"")</f>
        <v/>
      </c>
    </row>
    <row r="3990" spans="1:14" x14ac:dyDescent="0.3">
      <c r="A3990">
        <v>3989</v>
      </c>
      <c r="B3990">
        <v>48</v>
      </c>
      <c r="C3990" t="s">
        <v>10</v>
      </c>
      <c r="D3990" t="s">
        <v>22</v>
      </c>
      <c r="E3990" t="s">
        <v>21</v>
      </c>
      <c r="F3990" s="2">
        <v>239.04</v>
      </c>
      <c r="G3990">
        <v>11</v>
      </c>
      <c r="H3990" s="3">
        <v>3.1</v>
      </c>
      <c r="I3990" t="s">
        <v>13</v>
      </c>
      <c r="J3990" s="1">
        <v>48550</v>
      </c>
      <c r="K3990" s="1">
        <f>Table2[[#This Row],[Order_Date]]+Table2[[#This Row],[Delivery_Time_Days]]</f>
        <v>48561</v>
      </c>
      <c r="L3990" t="str">
        <f>IF(Table2[[#This Row],[Customer_Age]]&lt;30,"Young",IF(Table2[[#This Row],[Customer_Age]]&lt;45,"Middle Age","Old"))</f>
        <v>Old</v>
      </c>
      <c r="M3990" s="3">
        <f>IF(Table2[[#This Row],[Delivery_Time_Days]]&gt;=7,Table2[[#This Row],[Customer_Rating]],"")</f>
        <v>3.1</v>
      </c>
      <c r="N3990" s="3" t="str">
        <f>IF(Table2[[#This Row],[Delivery_Time_Days]]&lt;7,Table2[[#This Row],[Customer_Rating]],"")</f>
        <v/>
      </c>
    </row>
    <row r="3991" spans="1:14" x14ac:dyDescent="0.3">
      <c r="A3991">
        <v>3990</v>
      </c>
      <c r="B3991">
        <v>68</v>
      </c>
      <c r="C3991" t="s">
        <v>23</v>
      </c>
      <c r="D3991" t="s">
        <v>18</v>
      </c>
      <c r="E3991" t="s">
        <v>24</v>
      </c>
      <c r="F3991" s="2">
        <v>667.92</v>
      </c>
      <c r="G3991">
        <v>13</v>
      </c>
      <c r="H3991" s="3">
        <v>3</v>
      </c>
      <c r="I3991" t="s">
        <v>17</v>
      </c>
      <c r="J3991" s="1">
        <v>48551</v>
      </c>
      <c r="K3991" s="1">
        <f>Table2[[#This Row],[Order_Date]]+Table2[[#This Row],[Delivery_Time_Days]]</f>
        <v>48564</v>
      </c>
      <c r="L3991" t="str">
        <f>IF(Table2[[#This Row],[Customer_Age]]&lt;30,"Young",IF(Table2[[#This Row],[Customer_Age]]&lt;45,"Middle Age","Old"))</f>
        <v>Old</v>
      </c>
      <c r="M3991" s="3">
        <f>IF(Table2[[#This Row],[Delivery_Time_Days]]&gt;=7,Table2[[#This Row],[Customer_Rating]],"")</f>
        <v>3</v>
      </c>
      <c r="N3991" s="3" t="str">
        <f>IF(Table2[[#This Row],[Delivery_Time_Days]]&lt;7,Table2[[#This Row],[Customer_Rating]],"")</f>
        <v/>
      </c>
    </row>
    <row r="3992" spans="1:14" x14ac:dyDescent="0.3">
      <c r="A3992">
        <v>3991</v>
      </c>
      <c r="B3992">
        <v>65</v>
      </c>
      <c r="C3992" t="s">
        <v>14</v>
      </c>
      <c r="D3992" t="s">
        <v>25</v>
      </c>
      <c r="E3992" t="s">
        <v>12</v>
      </c>
      <c r="F3992" s="2">
        <v>731.75</v>
      </c>
      <c r="G3992">
        <v>6</v>
      </c>
      <c r="H3992" s="3">
        <v>2.2000000000000002</v>
      </c>
      <c r="I3992" t="s">
        <v>17</v>
      </c>
      <c r="J3992" s="1">
        <v>48552</v>
      </c>
      <c r="K3992" s="1">
        <f>Table2[[#This Row],[Order_Date]]+Table2[[#This Row],[Delivery_Time_Days]]</f>
        <v>48558</v>
      </c>
      <c r="L3992" t="str">
        <f>IF(Table2[[#This Row],[Customer_Age]]&lt;30,"Young",IF(Table2[[#This Row],[Customer_Age]]&lt;45,"Middle Age","Old"))</f>
        <v>Old</v>
      </c>
      <c r="M3992" s="3" t="str">
        <f>IF(Table2[[#This Row],[Delivery_Time_Days]]&gt;=7,Table2[[#This Row],[Customer_Rating]],"")</f>
        <v/>
      </c>
      <c r="N3992" s="3">
        <f>IF(Table2[[#This Row],[Delivery_Time_Days]]&lt;7,Table2[[#This Row],[Customer_Rating]],"")</f>
        <v>2.2000000000000002</v>
      </c>
    </row>
    <row r="3993" spans="1:14" x14ac:dyDescent="0.3">
      <c r="A3993">
        <v>3992</v>
      </c>
      <c r="B3993">
        <v>35</v>
      </c>
      <c r="C3993" t="s">
        <v>14</v>
      </c>
      <c r="D3993" t="s">
        <v>18</v>
      </c>
      <c r="E3993" t="s">
        <v>16</v>
      </c>
      <c r="F3993" s="2">
        <v>25.18</v>
      </c>
      <c r="G3993">
        <v>11</v>
      </c>
      <c r="H3993" s="3">
        <v>3.9</v>
      </c>
      <c r="I3993" t="s">
        <v>17</v>
      </c>
      <c r="J3993" s="1">
        <v>48553</v>
      </c>
      <c r="K3993" s="1">
        <f>Table2[[#This Row],[Order_Date]]+Table2[[#This Row],[Delivery_Time_Days]]</f>
        <v>48564</v>
      </c>
      <c r="L3993" t="str">
        <f>IF(Table2[[#This Row],[Customer_Age]]&lt;30,"Young",IF(Table2[[#This Row],[Customer_Age]]&lt;45,"Middle Age","Old"))</f>
        <v>Middle Age</v>
      </c>
      <c r="M3993" s="3">
        <f>IF(Table2[[#This Row],[Delivery_Time_Days]]&gt;=7,Table2[[#This Row],[Customer_Rating]],"")</f>
        <v>3.9</v>
      </c>
      <c r="N3993" s="3" t="str">
        <f>IF(Table2[[#This Row],[Delivery_Time_Days]]&lt;7,Table2[[#This Row],[Customer_Rating]],"")</f>
        <v/>
      </c>
    </row>
    <row r="3994" spans="1:14" x14ac:dyDescent="0.3">
      <c r="A3994">
        <v>3993</v>
      </c>
      <c r="B3994">
        <v>27</v>
      </c>
      <c r="C3994" t="s">
        <v>23</v>
      </c>
      <c r="D3994" t="s">
        <v>18</v>
      </c>
      <c r="E3994" t="s">
        <v>21</v>
      </c>
      <c r="F3994" s="2">
        <v>1109.8499999999999</v>
      </c>
      <c r="G3994">
        <v>5</v>
      </c>
      <c r="H3994" s="3">
        <v>3.3</v>
      </c>
      <c r="I3994" t="s">
        <v>13</v>
      </c>
      <c r="J3994" s="1">
        <v>48554</v>
      </c>
      <c r="K3994" s="1">
        <f>Table2[[#This Row],[Order_Date]]+Table2[[#This Row],[Delivery_Time_Days]]</f>
        <v>48559</v>
      </c>
      <c r="L3994" t="str">
        <f>IF(Table2[[#This Row],[Customer_Age]]&lt;30,"Young",IF(Table2[[#This Row],[Customer_Age]]&lt;45,"Middle Age","Old"))</f>
        <v>Young</v>
      </c>
      <c r="M3994" s="3" t="str">
        <f>IF(Table2[[#This Row],[Delivery_Time_Days]]&gt;=7,Table2[[#This Row],[Customer_Rating]],"")</f>
        <v/>
      </c>
      <c r="N3994" s="3">
        <f>IF(Table2[[#This Row],[Delivery_Time_Days]]&lt;7,Table2[[#This Row],[Customer_Rating]],"")</f>
        <v>3.3</v>
      </c>
    </row>
    <row r="3995" spans="1:14" x14ac:dyDescent="0.3">
      <c r="A3995">
        <v>3994</v>
      </c>
      <c r="B3995">
        <v>31</v>
      </c>
      <c r="C3995" t="s">
        <v>14</v>
      </c>
      <c r="D3995" t="s">
        <v>11</v>
      </c>
      <c r="E3995" t="s">
        <v>24</v>
      </c>
      <c r="F3995" s="2">
        <v>813.31</v>
      </c>
      <c r="G3995">
        <v>4</v>
      </c>
      <c r="H3995" s="3">
        <v>2.4</v>
      </c>
      <c r="I3995" t="s">
        <v>17</v>
      </c>
      <c r="J3995" s="1">
        <v>48555</v>
      </c>
      <c r="K3995" s="1">
        <f>Table2[[#This Row],[Order_Date]]+Table2[[#This Row],[Delivery_Time_Days]]</f>
        <v>48559</v>
      </c>
      <c r="L3995" t="str">
        <f>IF(Table2[[#This Row],[Customer_Age]]&lt;30,"Young",IF(Table2[[#This Row],[Customer_Age]]&lt;45,"Middle Age","Old"))</f>
        <v>Middle Age</v>
      </c>
      <c r="M3995" s="3" t="str">
        <f>IF(Table2[[#This Row],[Delivery_Time_Days]]&gt;=7,Table2[[#This Row],[Customer_Rating]],"")</f>
        <v/>
      </c>
      <c r="N3995" s="3">
        <f>IF(Table2[[#This Row],[Delivery_Time_Days]]&lt;7,Table2[[#This Row],[Customer_Rating]],"")</f>
        <v>2.4</v>
      </c>
    </row>
    <row r="3996" spans="1:14" x14ac:dyDescent="0.3">
      <c r="A3996">
        <v>3995</v>
      </c>
      <c r="B3996">
        <v>32</v>
      </c>
      <c r="C3996" t="s">
        <v>10</v>
      </c>
      <c r="D3996" t="s">
        <v>22</v>
      </c>
      <c r="E3996" t="s">
        <v>16</v>
      </c>
      <c r="F3996" s="2">
        <v>288.04000000000002</v>
      </c>
      <c r="G3996">
        <v>13</v>
      </c>
      <c r="H3996" s="3">
        <v>3.5</v>
      </c>
      <c r="I3996" t="s">
        <v>17</v>
      </c>
      <c r="J3996" s="1">
        <v>48556</v>
      </c>
      <c r="K3996" s="1">
        <f>Table2[[#This Row],[Order_Date]]+Table2[[#This Row],[Delivery_Time_Days]]</f>
        <v>48569</v>
      </c>
      <c r="L3996" t="str">
        <f>IF(Table2[[#This Row],[Customer_Age]]&lt;30,"Young",IF(Table2[[#This Row],[Customer_Age]]&lt;45,"Middle Age","Old"))</f>
        <v>Middle Age</v>
      </c>
      <c r="M3996" s="3">
        <f>IF(Table2[[#This Row],[Delivery_Time_Days]]&gt;=7,Table2[[#This Row],[Customer_Rating]],"")</f>
        <v>3.5</v>
      </c>
      <c r="N3996" s="3" t="str">
        <f>IF(Table2[[#This Row],[Delivery_Time_Days]]&lt;7,Table2[[#This Row],[Customer_Rating]],"")</f>
        <v/>
      </c>
    </row>
    <row r="3997" spans="1:14" x14ac:dyDescent="0.3">
      <c r="A3997">
        <v>3996</v>
      </c>
      <c r="B3997">
        <v>26</v>
      </c>
      <c r="C3997" t="s">
        <v>10</v>
      </c>
      <c r="D3997" t="s">
        <v>15</v>
      </c>
      <c r="E3997" t="s">
        <v>21</v>
      </c>
      <c r="F3997" s="2">
        <v>798.69</v>
      </c>
      <c r="G3997">
        <v>6</v>
      </c>
      <c r="H3997" s="3">
        <v>2.9</v>
      </c>
      <c r="I3997" t="s">
        <v>13</v>
      </c>
      <c r="J3997" s="1">
        <v>48557</v>
      </c>
      <c r="K3997" s="1">
        <f>Table2[[#This Row],[Order_Date]]+Table2[[#This Row],[Delivery_Time_Days]]</f>
        <v>48563</v>
      </c>
      <c r="L3997" t="str">
        <f>IF(Table2[[#This Row],[Customer_Age]]&lt;30,"Young",IF(Table2[[#This Row],[Customer_Age]]&lt;45,"Middle Age","Old"))</f>
        <v>Young</v>
      </c>
      <c r="M3997" s="3" t="str">
        <f>IF(Table2[[#This Row],[Delivery_Time_Days]]&gt;=7,Table2[[#This Row],[Customer_Rating]],"")</f>
        <v/>
      </c>
      <c r="N3997" s="3">
        <f>IF(Table2[[#This Row],[Delivery_Time_Days]]&lt;7,Table2[[#This Row],[Customer_Rating]],"")</f>
        <v>2.9</v>
      </c>
    </row>
    <row r="3998" spans="1:14" x14ac:dyDescent="0.3">
      <c r="A3998">
        <v>3997</v>
      </c>
      <c r="B3998">
        <v>24</v>
      </c>
      <c r="C3998" t="s">
        <v>14</v>
      </c>
      <c r="D3998" t="s">
        <v>18</v>
      </c>
      <c r="E3998" t="s">
        <v>16</v>
      </c>
      <c r="F3998" s="2">
        <v>412.27</v>
      </c>
      <c r="G3998">
        <v>6</v>
      </c>
      <c r="H3998" s="3">
        <v>1.6</v>
      </c>
      <c r="I3998" t="s">
        <v>13</v>
      </c>
      <c r="J3998" s="1">
        <v>48558</v>
      </c>
      <c r="K3998" s="1">
        <f>Table2[[#This Row],[Order_Date]]+Table2[[#This Row],[Delivery_Time_Days]]</f>
        <v>48564</v>
      </c>
      <c r="L3998" t="str">
        <f>IF(Table2[[#This Row],[Customer_Age]]&lt;30,"Young",IF(Table2[[#This Row],[Customer_Age]]&lt;45,"Middle Age","Old"))</f>
        <v>Young</v>
      </c>
      <c r="M3998" s="3" t="str">
        <f>IF(Table2[[#This Row],[Delivery_Time_Days]]&gt;=7,Table2[[#This Row],[Customer_Rating]],"")</f>
        <v/>
      </c>
      <c r="N3998" s="3">
        <f>IF(Table2[[#This Row],[Delivery_Time_Days]]&lt;7,Table2[[#This Row],[Customer_Rating]],"")</f>
        <v>1.6</v>
      </c>
    </row>
    <row r="3999" spans="1:14" x14ac:dyDescent="0.3">
      <c r="A3999">
        <v>3998</v>
      </c>
      <c r="B3999">
        <v>34</v>
      </c>
      <c r="C3999" t="s">
        <v>10</v>
      </c>
      <c r="D3999" t="s">
        <v>20</v>
      </c>
      <c r="E3999" t="s">
        <v>12</v>
      </c>
      <c r="F3999" s="2">
        <v>555.20000000000005</v>
      </c>
      <c r="G3999">
        <v>13</v>
      </c>
      <c r="H3999" s="3">
        <v>2.9</v>
      </c>
      <c r="I3999" t="s">
        <v>17</v>
      </c>
      <c r="J3999" s="1">
        <v>48559</v>
      </c>
      <c r="K3999" s="1">
        <f>Table2[[#This Row],[Order_Date]]+Table2[[#This Row],[Delivery_Time_Days]]</f>
        <v>48572</v>
      </c>
      <c r="L3999" t="str">
        <f>IF(Table2[[#This Row],[Customer_Age]]&lt;30,"Young",IF(Table2[[#This Row],[Customer_Age]]&lt;45,"Middle Age","Old"))</f>
        <v>Middle Age</v>
      </c>
      <c r="M3999" s="3">
        <f>IF(Table2[[#This Row],[Delivery_Time_Days]]&gt;=7,Table2[[#This Row],[Customer_Rating]],"")</f>
        <v>2.9</v>
      </c>
      <c r="N3999" s="3" t="str">
        <f>IF(Table2[[#This Row],[Delivery_Time_Days]]&lt;7,Table2[[#This Row],[Customer_Rating]],"")</f>
        <v/>
      </c>
    </row>
    <row r="4000" spans="1:14" x14ac:dyDescent="0.3">
      <c r="A4000">
        <v>3999</v>
      </c>
      <c r="B4000">
        <v>24</v>
      </c>
      <c r="C4000" t="s">
        <v>14</v>
      </c>
      <c r="D4000" t="s">
        <v>22</v>
      </c>
      <c r="E4000" t="s">
        <v>21</v>
      </c>
      <c r="F4000" s="2">
        <v>1073.07</v>
      </c>
      <c r="G4000">
        <v>2</v>
      </c>
      <c r="H4000" s="3">
        <v>2</v>
      </c>
      <c r="I4000" t="s">
        <v>13</v>
      </c>
      <c r="J4000" s="1">
        <v>48560</v>
      </c>
      <c r="K4000" s="1">
        <f>Table2[[#This Row],[Order_Date]]+Table2[[#This Row],[Delivery_Time_Days]]</f>
        <v>48562</v>
      </c>
      <c r="L4000" t="str">
        <f>IF(Table2[[#This Row],[Customer_Age]]&lt;30,"Young",IF(Table2[[#This Row],[Customer_Age]]&lt;45,"Middle Age","Old"))</f>
        <v>Young</v>
      </c>
      <c r="M4000" s="3" t="str">
        <f>IF(Table2[[#This Row],[Delivery_Time_Days]]&gt;=7,Table2[[#This Row],[Customer_Rating]],"")</f>
        <v/>
      </c>
      <c r="N4000" s="3">
        <f>IF(Table2[[#This Row],[Delivery_Time_Days]]&lt;7,Table2[[#This Row],[Customer_Rating]],"")</f>
        <v>2</v>
      </c>
    </row>
    <row r="4001" spans="1:14" x14ac:dyDescent="0.3">
      <c r="A4001">
        <v>4000</v>
      </c>
      <c r="B4001">
        <v>42</v>
      </c>
      <c r="C4001" t="s">
        <v>10</v>
      </c>
      <c r="D4001" t="s">
        <v>25</v>
      </c>
      <c r="E4001" t="s">
        <v>16</v>
      </c>
      <c r="F4001" s="2">
        <v>1345.95</v>
      </c>
      <c r="G4001">
        <v>3</v>
      </c>
      <c r="H4001" s="3">
        <v>4.0999999999999996</v>
      </c>
      <c r="I4001" t="s">
        <v>17</v>
      </c>
      <c r="J4001" s="1">
        <v>48561</v>
      </c>
      <c r="K4001" s="1">
        <f>Table2[[#This Row],[Order_Date]]+Table2[[#This Row],[Delivery_Time_Days]]</f>
        <v>48564</v>
      </c>
      <c r="L4001" t="str">
        <f>IF(Table2[[#This Row],[Customer_Age]]&lt;30,"Young",IF(Table2[[#This Row],[Customer_Age]]&lt;45,"Middle Age","Old"))</f>
        <v>Middle Age</v>
      </c>
      <c r="M4001" s="3" t="str">
        <f>IF(Table2[[#This Row],[Delivery_Time_Days]]&gt;=7,Table2[[#This Row],[Customer_Rating]],"")</f>
        <v/>
      </c>
      <c r="N4001" s="3">
        <f>IF(Table2[[#This Row],[Delivery_Time_Days]]&lt;7,Table2[[#This Row],[Customer_Rating]],"")</f>
        <v>4.0999999999999996</v>
      </c>
    </row>
    <row r="4002" spans="1:14" x14ac:dyDescent="0.3">
      <c r="A4002">
        <v>4001</v>
      </c>
      <c r="B4002">
        <v>58</v>
      </c>
      <c r="C4002" t="s">
        <v>14</v>
      </c>
      <c r="D4002" t="s">
        <v>25</v>
      </c>
      <c r="E4002" t="s">
        <v>19</v>
      </c>
      <c r="F4002" s="2">
        <v>300.39999999999998</v>
      </c>
      <c r="G4002">
        <v>3</v>
      </c>
      <c r="H4002" s="3">
        <v>3.1</v>
      </c>
      <c r="I4002" t="s">
        <v>13</v>
      </c>
      <c r="J4002" s="1">
        <v>48562</v>
      </c>
      <c r="K4002" s="1">
        <f>Table2[[#This Row],[Order_Date]]+Table2[[#This Row],[Delivery_Time_Days]]</f>
        <v>48565</v>
      </c>
      <c r="L4002" t="str">
        <f>IF(Table2[[#This Row],[Customer_Age]]&lt;30,"Young",IF(Table2[[#This Row],[Customer_Age]]&lt;45,"Middle Age","Old"))</f>
        <v>Old</v>
      </c>
      <c r="M4002" s="3" t="str">
        <f>IF(Table2[[#This Row],[Delivery_Time_Days]]&gt;=7,Table2[[#This Row],[Customer_Rating]],"")</f>
        <v/>
      </c>
      <c r="N4002" s="3">
        <f>IF(Table2[[#This Row],[Delivery_Time_Days]]&lt;7,Table2[[#This Row],[Customer_Rating]],"")</f>
        <v>3.1</v>
      </c>
    </row>
    <row r="4003" spans="1:14" x14ac:dyDescent="0.3">
      <c r="A4003">
        <v>4002</v>
      </c>
      <c r="B4003">
        <v>30</v>
      </c>
      <c r="C4003" t="s">
        <v>10</v>
      </c>
      <c r="D4003" t="s">
        <v>11</v>
      </c>
      <c r="E4003" t="s">
        <v>21</v>
      </c>
      <c r="F4003" s="2">
        <v>327</v>
      </c>
      <c r="G4003">
        <v>11</v>
      </c>
      <c r="H4003" s="3">
        <v>3.2</v>
      </c>
      <c r="I4003" t="s">
        <v>17</v>
      </c>
      <c r="J4003" s="1">
        <v>48563</v>
      </c>
      <c r="K4003" s="1">
        <f>Table2[[#This Row],[Order_Date]]+Table2[[#This Row],[Delivery_Time_Days]]</f>
        <v>48574</v>
      </c>
      <c r="L4003" t="str">
        <f>IF(Table2[[#This Row],[Customer_Age]]&lt;30,"Young",IF(Table2[[#This Row],[Customer_Age]]&lt;45,"Middle Age","Old"))</f>
        <v>Middle Age</v>
      </c>
      <c r="M4003" s="3">
        <f>IF(Table2[[#This Row],[Delivery_Time_Days]]&gt;=7,Table2[[#This Row],[Customer_Rating]],"")</f>
        <v>3.2</v>
      </c>
      <c r="N4003" s="3" t="str">
        <f>IF(Table2[[#This Row],[Delivery_Time_Days]]&lt;7,Table2[[#This Row],[Customer_Rating]],"")</f>
        <v/>
      </c>
    </row>
    <row r="4004" spans="1:14" x14ac:dyDescent="0.3">
      <c r="A4004">
        <v>4003</v>
      </c>
      <c r="B4004">
        <v>65</v>
      </c>
      <c r="C4004" t="s">
        <v>10</v>
      </c>
      <c r="D4004" t="s">
        <v>25</v>
      </c>
      <c r="E4004" t="s">
        <v>24</v>
      </c>
      <c r="F4004" s="2">
        <v>1127.8499999999999</v>
      </c>
      <c r="G4004">
        <v>5</v>
      </c>
      <c r="H4004" s="3">
        <v>1.5</v>
      </c>
      <c r="I4004" t="s">
        <v>17</v>
      </c>
      <c r="J4004" s="1">
        <v>48564</v>
      </c>
      <c r="K4004" s="1">
        <f>Table2[[#This Row],[Order_Date]]+Table2[[#This Row],[Delivery_Time_Days]]</f>
        <v>48569</v>
      </c>
      <c r="L4004" t="str">
        <f>IF(Table2[[#This Row],[Customer_Age]]&lt;30,"Young",IF(Table2[[#This Row],[Customer_Age]]&lt;45,"Middle Age","Old"))</f>
        <v>Old</v>
      </c>
      <c r="M4004" s="3" t="str">
        <f>IF(Table2[[#This Row],[Delivery_Time_Days]]&gt;=7,Table2[[#This Row],[Customer_Rating]],"")</f>
        <v/>
      </c>
      <c r="N4004" s="3">
        <f>IF(Table2[[#This Row],[Delivery_Time_Days]]&lt;7,Table2[[#This Row],[Customer_Rating]],"")</f>
        <v>1.5</v>
      </c>
    </row>
    <row r="4005" spans="1:14" x14ac:dyDescent="0.3">
      <c r="A4005">
        <v>4004</v>
      </c>
      <c r="B4005">
        <v>51</v>
      </c>
      <c r="C4005" t="s">
        <v>14</v>
      </c>
      <c r="D4005" t="s">
        <v>18</v>
      </c>
      <c r="E4005" t="s">
        <v>21</v>
      </c>
      <c r="F4005" s="2">
        <v>1161.72</v>
      </c>
      <c r="G4005">
        <v>14</v>
      </c>
      <c r="H4005" s="3">
        <v>2.8</v>
      </c>
      <c r="I4005" t="s">
        <v>13</v>
      </c>
      <c r="J4005" s="1">
        <v>48565</v>
      </c>
      <c r="K4005" s="1">
        <f>Table2[[#This Row],[Order_Date]]+Table2[[#This Row],[Delivery_Time_Days]]</f>
        <v>48579</v>
      </c>
      <c r="L4005" t="str">
        <f>IF(Table2[[#This Row],[Customer_Age]]&lt;30,"Young",IF(Table2[[#This Row],[Customer_Age]]&lt;45,"Middle Age","Old"))</f>
        <v>Old</v>
      </c>
      <c r="M4005" s="3">
        <f>IF(Table2[[#This Row],[Delivery_Time_Days]]&gt;=7,Table2[[#This Row],[Customer_Rating]],"")</f>
        <v>2.8</v>
      </c>
      <c r="N4005" s="3" t="str">
        <f>IF(Table2[[#This Row],[Delivery_Time_Days]]&lt;7,Table2[[#This Row],[Customer_Rating]],"")</f>
        <v/>
      </c>
    </row>
    <row r="4006" spans="1:14" x14ac:dyDescent="0.3">
      <c r="A4006">
        <v>4005</v>
      </c>
      <c r="B4006">
        <v>67</v>
      </c>
      <c r="C4006" t="s">
        <v>10</v>
      </c>
      <c r="D4006" t="s">
        <v>15</v>
      </c>
      <c r="E4006" t="s">
        <v>21</v>
      </c>
      <c r="F4006" s="2">
        <v>849.28</v>
      </c>
      <c r="G4006">
        <v>10</v>
      </c>
      <c r="H4006" s="3">
        <v>3.3</v>
      </c>
      <c r="I4006" t="s">
        <v>17</v>
      </c>
      <c r="J4006" s="1">
        <v>48566</v>
      </c>
      <c r="K4006" s="1">
        <f>Table2[[#This Row],[Order_Date]]+Table2[[#This Row],[Delivery_Time_Days]]</f>
        <v>48576</v>
      </c>
      <c r="L4006" t="str">
        <f>IF(Table2[[#This Row],[Customer_Age]]&lt;30,"Young",IF(Table2[[#This Row],[Customer_Age]]&lt;45,"Middle Age","Old"))</f>
        <v>Old</v>
      </c>
      <c r="M4006" s="3">
        <f>IF(Table2[[#This Row],[Delivery_Time_Days]]&gt;=7,Table2[[#This Row],[Customer_Rating]],"")</f>
        <v>3.3</v>
      </c>
      <c r="N4006" s="3" t="str">
        <f>IF(Table2[[#This Row],[Delivery_Time_Days]]&lt;7,Table2[[#This Row],[Customer_Rating]],"")</f>
        <v/>
      </c>
    </row>
    <row r="4007" spans="1:14" x14ac:dyDescent="0.3">
      <c r="A4007">
        <v>4006</v>
      </c>
      <c r="B4007">
        <v>62</v>
      </c>
      <c r="C4007" t="s">
        <v>14</v>
      </c>
      <c r="D4007" t="s">
        <v>22</v>
      </c>
      <c r="E4007" t="s">
        <v>16</v>
      </c>
      <c r="F4007" s="2">
        <v>657.46</v>
      </c>
      <c r="G4007">
        <v>7</v>
      </c>
      <c r="H4007" s="3">
        <v>3.9</v>
      </c>
      <c r="I4007" t="s">
        <v>13</v>
      </c>
      <c r="J4007" s="1">
        <v>48567</v>
      </c>
      <c r="K4007" s="1">
        <f>Table2[[#This Row],[Order_Date]]+Table2[[#This Row],[Delivery_Time_Days]]</f>
        <v>48574</v>
      </c>
      <c r="L4007" t="str">
        <f>IF(Table2[[#This Row],[Customer_Age]]&lt;30,"Young",IF(Table2[[#This Row],[Customer_Age]]&lt;45,"Middle Age","Old"))</f>
        <v>Old</v>
      </c>
      <c r="M4007" s="3">
        <f>IF(Table2[[#This Row],[Delivery_Time_Days]]&gt;=7,Table2[[#This Row],[Customer_Rating]],"")</f>
        <v>3.9</v>
      </c>
      <c r="N4007" s="3" t="str">
        <f>IF(Table2[[#This Row],[Delivery_Time_Days]]&lt;7,Table2[[#This Row],[Customer_Rating]],"")</f>
        <v/>
      </c>
    </row>
    <row r="4008" spans="1:14" x14ac:dyDescent="0.3">
      <c r="A4008">
        <v>4007</v>
      </c>
      <c r="B4008">
        <v>53</v>
      </c>
      <c r="C4008" t="s">
        <v>10</v>
      </c>
      <c r="D4008" t="s">
        <v>25</v>
      </c>
      <c r="E4008" t="s">
        <v>12</v>
      </c>
      <c r="F4008" s="2">
        <v>125.38</v>
      </c>
      <c r="G4008">
        <v>5</v>
      </c>
      <c r="H4008" s="3">
        <v>1.8</v>
      </c>
      <c r="I4008" t="s">
        <v>17</v>
      </c>
      <c r="J4008" s="1">
        <v>48568</v>
      </c>
      <c r="K4008" s="1">
        <f>Table2[[#This Row],[Order_Date]]+Table2[[#This Row],[Delivery_Time_Days]]</f>
        <v>48573</v>
      </c>
      <c r="L4008" t="str">
        <f>IF(Table2[[#This Row],[Customer_Age]]&lt;30,"Young",IF(Table2[[#This Row],[Customer_Age]]&lt;45,"Middle Age","Old"))</f>
        <v>Old</v>
      </c>
      <c r="M4008" s="3" t="str">
        <f>IF(Table2[[#This Row],[Delivery_Time_Days]]&gt;=7,Table2[[#This Row],[Customer_Rating]],"")</f>
        <v/>
      </c>
      <c r="N4008" s="3">
        <f>IF(Table2[[#This Row],[Delivery_Time_Days]]&lt;7,Table2[[#This Row],[Customer_Rating]],"")</f>
        <v>1.8</v>
      </c>
    </row>
    <row r="4009" spans="1:14" x14ac:dyDescent="0.3">
      <c r="A4009">
        <v>4008</v>
      </c>
      <c r="B4009">
        <v>64</v>
      </c>
      <c r="C4009" t="s">
        <v>10</v>
      </c>
      <c r="D4009" t="s">
        <v>20</v>
      </c>
      <c r="E4009" t="s">
        <v>19</v>
      </c>
      <c r="F4009" s="2">
        <v>263.27</v>
      </c>
      <c r="G4009">
        <v>1</v>
      </c>
      <c r="H4009" s="3">
        <v>2.7</v>
      </c>
      <c r="I4009" t="s">
        <v>13</v>
      </c>
      <c r="J4009" s="1">
        <v>48569</v>
      </c>
      <c r="K4009" s="1">
        <f>Table2[[#This Row],[Order_Date]]+Table2[[#This Row],[Delivery_Time_Days]]</f>
        <v>48570</v>
      </c>
      <c r="L4009" t="str">
        <f>IF(Table2[[#This Row],[Customer_Age]]&lt;30,"Young",IF(Table2[[#This Row],[Customer_Age]]&lt;45,"Middle Age","Old"))</f>
        <v>Old</v>
      </c>
      <c r="M4009" s="3" t="str">
        <f>IF(Table2[[#This Row],[Delivery_Time_Days]]&gt;=7,Table2[[#This Row],[Customer_Rating]],"")</f>
        <v/>
      </c>
      <c r="N4009" s="3">
        <f>IF(Table2[[#This Row],[Delivery_Time_Days]]&lt;7,Table2[[#This Row],[Customer_Rating]],"")</f>
        <v>2.7</v>
      </c>
    </row>
    <row r="4010" spans="1:14" x14ac:dyDescent="0.3">
      <c r="A4010">
        <v>4009</v>
      </c>
      <c r="B4010">
        <v>31</v>
      </c>
      <c r="C4010" t="s">
        <v>23</v>
      </c>
      <c r="D4010" t="s">
        <v>11</v>
      </c>
      <c r="E4010" t="s">
        <v>24</v>
      </c>
      <c r="F4010" s="2">
        <v>327.66000000000003</v>
      </c>
      <c r="G4010">
        <v>5</v>
      </c>
      <c r="H4010" s="3">
        <v>3.5</v>
      </c>
      <c r="I4010" t="s">
        <v>17</v>
      </c>
      <c r="J4010" s="1">
        <v>48570</v>
      </c>
      <c r="K4010" s="1">
        <f>Table2[[#This Row],[Order_Date]]+Table2[[#This Row],[Delivery_Time_Days]]</f>
        <v>48575</v>
      </c>
      <c r="L4010" t="str">
        <f>IF(Table2[[#This Row],[Customer_Age]]&lt;30,"Young",IF(Table2[[#This Row],[Customer_Age]]&lt;45,"Middle Age","Old"))</f>
        <v>Middle Age</v>
      </c>
      <c r="M4010" s="3" t="str">
        <f>IF(Table2[[#This Row],[Delivery_Time_Days]]&gt;=7,Table2[[#This Row],[Customer_Rating]],"")</f>
        <v/>
      </c>
      <c r="N4010" s="3">
        <f>IF(Table2[[#This Row],[Delivery_Time_Days]]&lt;7,Table2[[#This Row],[Customer_Rating]],"")</f>
        <v>3.5</v>
      </c>
    </row>
    <row r="4011" spans="1:14" x14ac:dyDescent="0.3">
      <c r="A4011">
        <v>4010</v>
      </c>
      <c r="B4011">
        <v>52</v>
      </c>
      <c r="C4011" t="s">
        <v>14</v>
      </c>
      <c r="D4011" t="s">
        <v>18</v>
      </c>
      <c r="E4011" t="s">
        <v>21</v>
      </c>
      <c r="F4011" s="2">
        <v>11.38</v>
      </c>
      <c r="G4011">
        <v>10</v>
      </c>
      <c r="H4011" s="3">
        <v>1.3</v>
      </c>
      <c r="I4011" t="s">
        <v>13</v>
      </c>
      <c r="J4011" s="1">
        <v>48571</v>
      </c>
      <c r="K4011" s="1">
        <f>Table2[[#This Row],[Order_Date]]+Table2[[#This Row],[Delivery_Time_Days]]</f>
        <v>48581</v>
      </c>
      <c r="L4011" t="str">
        <f>IF(Table2[[#This Row],[Customer_Age]]&lt;30,"Young",IF(Table2[[#This Row],[Customer_Age]]&lt;45,"Middle Age","Old"))</f>
        <v>Old</v>
      </c>
      <c r="M4011" s="3">
        <f>IF(Table2[[#This Row],[Delivery_Time_Days]]&gt;=7,Table2[[#This Row],[Customer_Rating]],"")</f>
        <v>1.3</v>
      </c>
      <c r="N4011" s="3" t="str">
        <f>IF(Table2[[#This Row],[Delivery_Time_Days]]&lt;7,Table2[[#This Row],[Customer_Rating]],"")</f>
        <v/>
      </c>
    </row>
    <row r="4012" spans="1:14" x14ac:dyDescent="0.3">
      <c r="A4012">
        <v>4011</v>
      </c>
      <c r="B4012">
        <v>44</v>
      </c>
      <c r="C4012" t="s">
        <v>23</v>
      </c>
      <c r="D4012" t="s">
        <v>22</v>
      </c>
      <c r="E4012" t="s">
        <v>19</v>
      </c>
      <c r="F4012" s="2">
        <v>1152.8</v>
      </c>
      <c r="G4012">
        <v>9</v>
      </c>
      <c r="H4012" s="3">
        <v>4.5999999999999996</v>
      </c>
      <c r="I4012" t="s">
        <v>13</v>
      </c>
      <c r="J4012" s="1">
        <v>48572</v>
      </c>
      <c r="K4012" s="1">
        <f>Table2[[#This Row],[Order_Date]]+Table2[[#This Row],[Delivery_Time_Days]]</f>
        <v>48581</v>
      </c>
      <c r="L4012" t="str">
        <f>IF(Table2[[#This Row],[Customer_Age]]&lt;30,"Young",IF(Table2[[#This Row],[Customer_Age]]&lt;45,"Middle Age","Old"))</f>
        <v>Middle Age</v>
      </c>
      <c r="M4012" s="3">
        <f>IF(Table2[[#This Row],[Delivery_Time_Days]]&gt;=7,Table2[[#This Row],[Customer_Rating]],"")</f>
        <v>4.5999999999999996</v>
      </c>
      <c r="N4012" s="3" t="str">
        <f>IF(Table2[[#This Row],[Delivery_Time_Days]]&lt;7,Table2[[#This Row],[Customer_Rating]],"")</f>
        <v/>
      </c>
    </row>
    <row r="4013" spans="1:14" x14ac:dyDescent="0.3">
      <c r="A4013">
        <v>4012</v>
      </c>
      <c r="B4013">
        <v>32</v>
      </c>
      <c r="C4013" t="s">
        <v>23</v>
      </c>
      <c r="D4013" t="s">
        <v>22</v>
      </c>
      <c r="E4013" t="s">
        <v>21</v>
      </c>
      <c r="F4013" s="2">
        <v>1026.29</v>
      </c>
      <c r="G4013">
        <v>5</v>
      </c>
      <c r="H4013" s="3">
        <v>4.8</v>
      </c>
      <c r="I4013" t="s">
        <v>13</v>
      </c>
      <c r="J4013" s="1">
        <v>48573</v>
      </c>
      <c r="K4013" s="1">
        <f>Table2[[#This Row],[Order_Date]]+Table2[[#This Row],[Delivery_Time_Days]]</f>
        <v>48578</v>
      </c>
      <c r="L4013" t="str">
        <f>IF(Table2[[#This Row],[Customer_Age]]&lt;30,"Young",IF(Table2[[#This Row],[Customer_Age]]&lt;45,"Middle Age","Old"))</f>
        <v>Middle Age</v>
      </c>
      <c r="M4013" s="3" t="str">
        <f>IF(Table2[[#This Row],[Delivery_Time_Days]]&gt;=7,Table2[[#This Row],[Customer_Rating]],"")</f>
        <v/>
      </c>
      <c r="N4013" s="3">
        <f>IF(Table2[[#This Row],[Delivery_Time_Days]]&lt;7,Table2[[#This Row],[Customer_Rating]],"")</f>
        <v>4.8</v>
      </c>
    </row>
    <row r="4014" spans="1:14" x14ac:dyDescent="0.3">
      <c r="A4014">
        <v>4013</v>
      </c>
      <c r="B4014">
        <v>33</v>
      </c>
      <c r="C4014" t="s">
        <v>23</v>
      </c>
      <c r="D4014" t="s">
        <v>25</v>
      </c>
      <c r="E4014" t="s">
        <v>16</v>
      </c>
      <c r="F4014" s="2">
        <v>1383.01</v>
      </c>
      <c r="G4014">
        <v>11</v>
      </c>
      <c r="H4014" s="3">
        <v>4.3</v>
      </c>
      <c r="I4014" t="s">
        <v>17</v>
      </c>
      <c r="J4014" s="1">
        <v>48574</v>
      </c>
      <c r="K4014" s="1">
        <f>Table2[[#This Row],[Order_Date]]+Table2[[#This Row],[Delivery_Time_Days]]</f>
        <v>48585</v>
      </c>
      <c r="L4014" t="str">
        <f>IF(Table2[[#This Row],[Customer_Age]]&lt;30,"Young",IF(Table2[[#This Row],[Customer_Age]]&lt;45,"Middle Age","Old"))</f>
        <v>Middle Age</v>
      </c>
      <c r="M4014" s="3">
        <f>IF(Table2[[#This Row],[Delivery_Time_Days]]&gt;=7,Table2[[#This Row],[Customer_Rating]],"")</f>
        <v>4.3</v>
      </c>
      <c r="N4014" s="3" t="str">
        <f>IF(Table2[[#This Row],[Delivery_Time_Days]]&lt;7,Table2[[#This Row],[Customer_Rating]],"")</f>
        <v/>
      </c>
    </row>
    <row r="4015" spans="1:14" x14ac:dyDescent="0.3">
      <c r="A4015">
        <v>4014</v>
      </c>
      <c r="B4015">
        <v>23</v>
      </c>
      <c r="C4015" t="s">
        <v>14</v>
      </c>
      <c r="D4015" t="s">
        <v>15</v>
      </c>
      <c r="E4015" t="s">
        <v>21</v>
      </c>
      <c r="F4015" s="2">
        <v>1315.67</v>
      </c>
      <c r="G4015">
        <v>8</v>
      </c>
      <c r="H4015" s="3">
        <v>1.7</v>
      </c>
      <c r="I4015" t="s">
        <v>13</v>
      </c>
      <c r="J4015" s="1">
        <v>48575</v>
      </c>
      <c r="K4015" s="1">
        <f>Table2[[#This Row],[Order_Date]]+Table2[[#This Row],[Delivery_Time_Days]]</f>
        <v>48583</v>
      </c>
      <c r="L4015" t="str">
        <f>IF(Table2[[#This Row],[Customer_Age]]&lt;30,"Young",IF(Table2[[#This Row],[Customer_Age]]&lt;45,"Middle Age","Old"))</f>
        <v>Young</v>
      </c>
      <c r="M4015" s="3">
        <f>IF(Table2[[#This Row],[Delivery_Time_Days]]&gt;=7,Table2[[#This Row],[Customer_Rating]],"")</f>
        <v>1.7</v>
      </c>
      <c r="N4015" s="3" t="str">
        <f>IF(Table2[[#This Row],[Delivery_Time_Days]]&lt;7,Table2[[#This Row],[Customer_Rating]],"")</f>
        <v/>
      </c>
    </row>
    <row r="4016" spans="1:14" x14ac:dyDescent="0.3">
      <c r="A4016">
        <v>4015</v>
      </c>
      <c r="B4016">
        <v>29</v>
      </c>
      <c r="C4016" t="s">
        <v>23</v>
      </c>
      <c r="D4016" t="s">
        <v>15</v>
      </c>
      <c r="E4016" t="s">
        <v>12</v>
      </c>
      <c r="F4016" s="2">
        <v>1220.96</v>
      </c>
      <c r="G4016">
        <v>14</v>
      </c>
      <c r="H4016" s="3">
        <v>2.2999999999999998</v>
      </c>
      <c r="I4016" t="s">
        <v>17</v>
      </c>
      <c r="J4016" s="1">
        <v>48576</v>
      </c>
      <c r="K4016" s="1">
        <f>Table2[[#This Row],[Order_Date]]+Table2[[#This Row],[Delivery_Time_Days]]</f>
        <v>48590</v>
      </c>
      <c r="L4016" t="str">
        <f>IF(Table2[[#This Row],[Customer_Age]]&lt;30,"Young",IF(Table2[[#This Row],[Customer_Age]]&lt;45,"Middle Age","Old"))</f>
        <v>Young</v>
      </c>
      <c r="M4016" s="3">
        <f>IF(Table2[[#This Row],[Delivery_Time_Days]]&gt;=7,Table2[[#This Row],[Customer_Rating]],"")</f>
        <v>2.2999999999999998</v>
      </c>
      <c r="N4016" s="3" t="str">
        <f>IF(Table2[[#This Row],[Delivery_Time_Days]]&lt;7,Table2[[#This Row],[Customer_Rating]],"")</f>
        <v/>
      </c>
    </row>
    <row r="4017" spans="1:14" x14ac:dyDescent="0.3">
      <c r="A4017">
        <v>4016</v>
      </c>
      <c r="B4017">
        <v>20</v>
      </c>
      <c r="C4017" t="s">
        <v>23</v>
      </c>
      <c r="D4017" t="s">
        <v>22</v>
      </c>
      <c r="E4017" t="s">
        <v>21</v>
      </c>
      <c r="F4017" s="2">
        <v>1213.3900000000001</v>
      </c>
      <c r="G4017">
        <v>3</v>
      </c>
      <c r="H4017" s="3">
        <v>2.5</v>
      </c>
      <c r="I4017" t="s">
        <v>13</v>
      </c>
      <c r="J4017" s="1">
        <v>48577</v>
      </c>
      <c r="K4017" s="1">
        <f>Table2[[#This Row],[Order_Date]]+Table2[[#This Row],[Delivery_Time_Days]]</f>
        <v>48580</v>
      </c>
      <c r="L4017" t="str">
        <f>IF(Table2[[#This Row],[Customer_Age]]&lt;30,"Young",IF(Table2[[#This Row],[Customer_Age]]&lt;45,"Middle Age","Old"))</f>
        <v>Young</v>
      </c>
      <c r="M4017" s="3" t="str">
        <f>IF(Table2[[#This Row],[Delivery_Time_Days]]&gt;=7,Table2[[#This Row],[Customer_Rating]],"")</f>
        <v/>
      </c>
      <c r="N4017" s="3">
        <f>IF(Table2[[#This Row],[Delivery_Time_Days]]&lt;7,Table2[[#This Row],[Customer_Rating]],"")</f>
        <v>2.5</v>
      </c>
    </row>
    <row r="4018" spans="1:14" x14ac:dyDescent="0.3">
      <c r="A4018">
        <v>4017</v>
      </c>
      <c r="B4018">
        <v>20</v>
      </c>
      <c r="C4018" t="s">
        <v>10</v>
      </c>
      <c r="D4018" t="s">
        <v>18</v>
      </c>
      <c r="E4018" t="s">
        <v>16</v>
      </c>
      <c r="F4018" s="2">
        <v>482.35</v>
      </c>
      <c r="G4018">
        <v>11</v>
      </c>
      <c r="H4018" s="3">
        <v>4.2</v>
      </c>
      <c r="I4018" t="s">
        <v>17</v>
      </c>
      <c r="J4018" s="1">
        <v>48578</v>
      </c>
      <c r="K4018" s="1">
        <f>Table2[[#This Row],[Order_Date]]+Table2[[#This Row],[Delivery_Time_Days]]</f>
        <v>48589</v>
      </c>
      <c r="L4018" t="str">
        <f>IF(Table2[[#This Row],[Customer_Age]]&lt;30,"Young",IF(Table2[[#This Row],[Customer_Age]]&lt;45,"Middle Age","Old"))</f>
        <v>Young</v>
      </c>
      <c r="M4018" s="3">
        <f>IF(Table2[[#This Row],[Delivery_Time_Days]]&gt;=7,Table2[[#This Row],[Customer_Rating]],"")</f>
        <v>4.2</v>
      </c>
      <c r="N4018" s="3" t="str">
        <f>IF(Table2[[#This Row],[Delivery_Time_Days]]&lt;7,Table2[[#This Row],[Customer_Rating]],"")</f>
        <v/>
      </c>
    </row>
    <row r="4019" spans="1:14" x14ac:dyDescent="0.3">
      <c r="A4019">
        <v>4018</v>
      </c>
      <c r="B4019">
        <v>41</v>
      </c>
      <c r="C4019" t="s">
        <v>23</v>
      </c>
      <c r="D4019" t="s">
        <v>20</v>
      </c>
      <c r="E4019" t="s">
        <v>16</v>
      </c>
      <c r="F4019" s="2">
        <v>268.58</v>
      </c>
      <c r="G4019">
        <v>4</v>
      </c>
      <c r="H4019" s="3">
        <v>3</v>
      </c>
      <c r="I4019" t="s">
        <v>13</v>
      </c>
      <c r="J4019" s="1">
        <v>48579</v>
      </c>
      <c r="K4019" s="1">
        <f>Table2[[#This Row],[Order_Date]]+Table2[[#This Row],[Delivery_Time_Days]]</f>
        <v>48583</v>
      </c>
      <c r="L4019" t="str">
        <f>IF(Table2[[#This Row],[Customer_Age]]&lt;30,"Young",IF(Table2[[#This Row],[Customer_Age]]&lt;45,"Middle Age","Old"))</f>
        <v>Middle Age</v>
      </c>
      <c r="M4019" s="3" t="str">
        <f>IF(Table2[[#This Row],[Delivery_Time_Days]]&gt;=7,Table2[[#This Row],[Customer_Rating]],"")</f>
        <v/>
      </c>
      <c r="N4019" s="3">
        <f>IF(Table2[[#This Row],[Delivery_Time_Days]]&lt;7,Table2[[#This Row],[Customer_Rating]],"")</f>
        <v>3</v>
      </c>
    </row>
    <row r="4020" spans="1:14" x14ac:dyDescent="0.3">
      <c r="A4020">
        <v>4019</v>
      </c>
      <c r="B4020">
        <v>61</v>
      </c>
      <c r="C4020" t="s">
        <v>10</v>
      </c>
      <c r="D4020" t="s">
        <v>15</v>
      </c>
      <c r="E4020" t="s">
        <v>19</v>
      </c>
      <c r="F4020" s="2">
        <v>1264.97</v>
      </c>
      <c r="G4020">
        <v>11</v>
      </c>
      <c r="H4020" s="3">
        <v>4.7</v>
      </c>
      <c r="I4020" t="s">
        <v>13</v>
      </c>
      <c r="J4020" s="1">
        <v>48580</v>
      </c>
      <c r="K4020" s="1">
        <f>Table2[[#This Row],[Order_Date]]+Table2[[#This Row],[Delivery_Time_Days]]</f>
        <v>48591</v>
      </c>
      <c r="L4020" t="str">
        <f>IF(Table2[[#This Row],[Customer_Age]]&lt;30,"Young",IF(Table2[[#This Row],[Customer_Age]]&lt;45,"Middle Age","Old"))</f>
        <v>Old</v>
      </c>
      <c r="M4020" s="3">
        <f>IF(Table2[[#This Row],[Delivery_Time_Days]]&gt;=7,Table2[[#This Row],[Customer_Rating]],"")</f>
        <v>4.7</v>
      </c>
      <c r="N4020" s="3" t="str">
        <f>IF(Table2[[#This Row],[Delivery_Time_Days]]&lt;7,Table2[[#This Row],[Customer_Rating]],"")</f>
        <v/>
      </c>
    </row>
    <row r="4021" spans="1:14" x14ac:dyDescent="0.3">
      <c r="A4021">
        <v>4020</v>
      </c>
      <c r="B4021">
        <v>37</v>
      </c>
      <c r="C4021" t="s">
        <v>10</v>
      </c>
      <c r="D4021" t="s">
        <v>15</v>
      </c>
      <c r="E4021" t="s">
        <v>19</v>
      </c>
      <c r="F4021" s="2">
        <v>1243.06</v>
      </c>
      <c r="G4021">
        <v>7</v>
      </c>
      <c r="H4021" s="3">
        <v>4.7</v>
      </c>
      <c r="I4021" t="s">
        <v>17</v>
      </c>
      <c r="J4021" s="1">
        <v>48581</v>
      </c>
      <c r="K4021" s="1">
        <f>Table2[[#This Row],[Order_Date]]+Table2[[#This Row],[Delivery_Time_Days]]</f>
        <v>48588</v>
      </c>
      <c r="L4021" t="str">
        <f>IF(Table2[[#This Row],[Customer_Age]]&lt;30,"Young",IF(Table2[[#This Row],[Customer_Age]]&lt;45,"Middle Age","Old"))</f>
        <v>Middle Age</v>
      </c>
      <c r="M4021" s="3">
        <f>IF(Table2[[#This Row],[Delivery_Time_Days]]&gt;=7,Table2[[#This Row],[Customer_Rating]],"")</f>
        <v>4.7</v>
      </c>
      <c r="N4021" s="3" t="str">
        <f>IF(Table2[[#This Row],[Delivery_Time_Days]]&lt;7,Table2[[#This Row],[Customer_Rating]],"")</f>
        <v/>
      </c>
    </row>
    <row r="4022" spans="1:14" x14ac:dyDescent="0.3">
      <c r="A4022">
        <v>4021</v>
      </c>
      <c r="B4022">
        <v>54</v>
      </c>
      <c r="C4022" t="s">
        <v>23</v>
      </c>
      <c r="D4022" t="s">
        <v>20</v>
      </c>
      <c r="E4022" t="s">
        <v>12</v>
      </c>
      <c r="F4022" s="2">
        <v>85.05</v>
      </c>
      <c r="G4022">
        <v>11</v>
      </c>
      <c r="H4022" s="3">
        <v>3.5</v>
      </c>
      <c r="I4022" t="s">
        <v>13</v>
      </c>
      <c r="J4022" s="1">
        <v>48582</v>
      </c>
      <c r="K4022" s="1">
        <f>Table2[[#This Row],[Order_Date]]+Table2[[#This Row],[Delivery_Time_Days]]</f>
        <v>48593</v>
      </c>
      <c r="L4022" t="str">
        <f>IF(Table2[[#This Row],[Customer_Age]]&lt;30,"Young",IF(Table2[[#This Row],[Customer_Age]]&lt;45,"Middle Age","Old"))</f>
        <v>Old</v>
      </c>
      <c r="M4022" s="3">
        <f>IF(Table2[[#This Row],[Delivery_Time_Days]]&gt;=7,Table2[[#This Row],[Customer_Rating]],"")</f>
        <v>3.5</v>
      </c>
      <c r="N4022" s="3" t="str">
        <f>IF(Table2[[#This Row],[Delivery_Time_Days]]&lt;7,Table2[[#This Row],[Customer_Rating]],"")</f>
        <v/>
      </c>
    </row>
    <row r="4023" spans="1:14" x14ac:dyDescent="0.3">
      <c r="A4023">
        <v>4022</v>
      </c>
      <c r="B4023">
        <v>65</v>
      </c>
      <c r="C4023" t="s">
        <v>10</v>
      </c>
      <c r="D4023" t="s">
        <v>20</v>
      </c>
      <c r="E4023" t="s">
        <v>21</v>
      </c>
      <c r="F4023" s="2">
        <v>897.88</v>
      </c>
      <c r="G4023">
        <v>12</v>
      </c>
      <c r="H4023" s="3">
        <v>1.7</v>
      </c>
      <c r="I4023" t="s">
        <v>17</v>
      </c>
      <c r="J4023" s="1">
        <v>48583</v>
      </c>
      <c r="K4023" s="1">
        <f>Table2[[#This Row],[Order_Date]]+Table2[[#This Row],[Delivery_Time_Days]]</f>
        <v>48595</v>
      </c>
      <c r="L4023" t="str">
        <f>IF(Table2[[#This Row],[Customer_Age]]&lt;30,"Young",IF(Table2[[#This Row],[Customer_Age]]&lt;45,"Middle Age","Old"))</f>
        <v>Old</v>
      </c>
      <c r="M4023" s="3">
        <f>IF(Table2[[#This Row],[Delivery_Time_Days]]&gt;=7,Table2[[#This Row],[Customer_Rating]],"")</f>
        <v>1.7</v>
      </c>
      <c r="N4023" s="3" t="str">
        <f>IF(Table2[[#This Row],[Delivery_Time_Days]]&lt;7,Table2[[#This Row],[Customer_Rating]],"")</f>
        <v/>
      </c>
    </row>
    <row r="4024" spans="1:14" x14ac:dyDescent="0.3">
      <c r="A4024">
        <v>4023</v>
      </c>
      <c r="B4024">
        <v>68</v>
      </c>
      <c r="C4024" t="s">
        <v>10</v>
      </c>
      <c r="D4024" t="s">
        <v>25</v>
      </c>
      <c r="E4024" t="s">
        <v>16</v>
      </c>
      <c r="F4024" s="2">
        <v>935.86</v>
      </c>
      <c r="G4024">
        <v>4</v>
      </c>
      <c r="H4024" s="3">
        <v>2.8</v>
      </c>
      <c r="I4024" t="s">
        <v>17</v>
      </c>
      <c r="J4024" s="1">
        <v>48584</v>
      </c>
      <c r="K4024" s="1">
        <f>Table2[[#This Row],[Order_Date]]+Table2[[#This Row],[Delivery_Time_Days]]</f>
        <v>48588</v>
      </c>
      <c r="L4024" t="str">
        <f>IF(Table2[[#This Row],[Customer_Age]]&lt;30,"Young",IF(Table2[[#This Row],[Customer_Age]]&lt;45,"Middle Age","Old"))</f>
        <v>Old</v>
      </c>
      <c r="M4024" s="3" t="str">
        <f>IF(Table2[[#This Row],[Delivery_Time_Days]]&gt;=7,Table2[[#This Row],[Customer_Rating]],"")</f>
        <v/>
      </c>
      <c r="N4024" s="3">
        <f>IF(Table2[[#This Row],[Delivery_Time_Days]]&lt;7,Table2[[#This Row],[Customer_Rating]],"")</f>
        <v>2.8</v>
      </c>
    </row>
    <row r="4025" spans="1:14" x14ac:dyDescent="0.3">
      <c r="A4025">
        <v>4024</v>
      </c>
      <c r="B4025">
        <v>63</v>
      </c>
      <c r="C4025" t="s">
        <v>10</v>
      </c>
      <c r="D4025" t="s">
        <v>22</v>
      </c>
      <c r="E4025" t="s">
        <v>16</v>
      </c>
      <c r="F4025" s="2">
        <v>744.92</v>
      </c>
      <c r="G4025">
        <v>12</v>
      </c>
      <c r="H4025" s="3">
        <v>2.4</v>
      </c>
      <c r="I4025" t="s">
        <v>17</v>
      </c>
      <c r="J4025" s="1">
        <v>48585</v>
      </c>
      <c r="K4025" s="1">
        <f>Table2[[#This Row],[Order_Date]]+Table2[[#This Row],[Delivery_Time_Days]]</f>
        <v>48597</v>
      </c>
      <c r="L4025" t="str">
        <f>IF(Table2[[#This Row],[Customer_Age]]&lt;30,"Young",IF(Table2[[#This Row],[Customer_Age]]&lt;45,"Middle Age","Old"))</f>
        <v>Old</v>
      </c>
      <c r="M4025" s="3">
        <f>IF(Table2[[#This Row],[Delivery_Time_Days]]&gt;=7,Table2[[#This Row],[Customer_Rating]],"")</f>
        <v>2.4</v>
      </c>
      <c r="N4025" s="3" t="str">
        <f>IF(Table2[[#This Row],[Delivery_Time_Days]]&lt;7,Table2[[#This Row],[Customer_Rating]],"")</f>
        <v/>
      </c>
    </row>
    <row r="4026" spans="1:14" x14ac:dyDescent="0.3">
      <c r="A4026">
        <v>4025</v>
      </c>
      <c r="B4026">
        <v>26</v>
      </c>
      <c r="C4026" t="s">
        <v>10</v>
      </c>
      <c r="D4026" t="s">
        <v>15</v>
      </c>
      <c r="E4026" t="s">
        <v>19</v>
      </c>
      <c r="F4026" s="2">
        <v>1424.06</v>
      </c>
      <c r="G4026">
        <v>8</v>
      </c>
      <c r="H4026" s="3">
        <v>2.4</v>
      </c>
      <c r="I4026" t="s">
        <v>13</v>
      </c>
      <c r="J4026" s="1">
        <v>48586</v>
      </c>
      <c r="K4026" s="1">
        <f>Table2[[#This Row],[Order_Date]]+Table2[[#This Row],[Delivery_Time_Days]]</f>
        <v>48594</v>
      </c>
      <c r="L4026" t="str">
        <f>IF(Table2[[#This Row],[Customer_Age]]&lt;30,"Young",IF(Table2[[#This Row],[Customer_Age]]&lt;45,"Middle Age","Old"))</f>
        <v>Young</v>
      </c>
      <c r="M4026" s="3">
        <f>IF(Table2[[#This Row],[Delivery_Time_Days]]&gt;=7,Table2[[#This Row],[Customer_Rating]],"")</f>
        <v>2.4</v>
      </c>
      <c r="N4026" s="3" t="str">
        <f>IF(Table2[[#This Row],[Delivery_Time_Days]]&lt;7,Table2[[#This Row],[Customer_Rating]],"")</f>
        <v/>
      </c>
    </row>
    <row r="4027" spans="1:14" x14ac:dyDescent="0.3">
      <c r="A4027">
        <v>4026</v>
      </c>
      <c r="B4027">
        <v>28</v>
      </c>
      <c r="C4027" t="s">
        <v>10</v>
      </c>
      <c r="D4027" t="s">
        <v>15</v>
      </c>
      <c r="E4027" t="s">
        <v>12</v>
      </c>
      <c r="F4027" s="2">
        <v>902.84</v>
      </c>
      <c r="G4027">
        <v>13</v>
      </c>
      <c r="H4027" s="3">
        <v>4.8</v>
      </c>
      <c r="I4027" t="s">
        <v>17</v>
      </c>
      <c r="J4027" s="1">
        <v>48587</v>
      </c>
      <c r="K4027" s="1">
        <f>Table2[[#This Row],[Order_Date]]+Table2[[#This Row],[Delivery_Time_Days]]</f>
        <v>48600</v>
      </c>
      <c r="L4027" t="str">
        <f>IF(Table2[[#This Row],[Customer_Age]]&lt;30,"Young",IF(Table2[[#This Row],[Customer_Age]]&lt;45,"Middle Age","Old"))</f>
        <v>Young</v>
      </c>
      <c r="M4027" s="3">
        <f>IF(Table2[[#This Row],[Delivery_Time_Days]]&gt;=7,Table2[[#This Row],[Customer_Rating]],"")</f>
        <v>4.8</v>
      </c>
      <c r="N4027" s="3" t="str">
        <f>IF(Table2[[#This Row],[Delivery_Time_Days]]&lt;7,Table2[[#This Row],[Customer_Rating]],"")</f>
        <v/>
      </c>
    </row>
    <row r="4028" spans="1:14" x14ac:dyDescent="0.3">
      <c r="A4028">
        <v>4027</v>
      </c>
      <c r="B4028">
        <v>18</v>
      </c>
      <c r="C4028" t="s">
        <v>10</v>
      </c>
      <c r="D4028" t="s">
        <v>20</v>
      </c>
      <c r="E4028" t="s">
        <v>12</v>
      </c>
      <c r="F4028" s="2">
        <v>885.1</v>
      </c>
      <c r="G4028">
        <v>11</v>
      </c>
      <c r="H4028" s="3">
        <v>4</v>
      </c>
      <c r="I4028" t="s">
        <v>17</v>
      </c>
      <c r="J4028" s="1">
        <v>48588</v>
      </c>
      <c r="K4028" s="1">
        <f>Table2[[#This Row],[Order_Date]]+Table2[[#This Row],[Delivery_Time_Days]]</f>
        <v>48599</v>
      </c>
      <c r="L4028" t="str">
        <f>IF(Table2[[#This Row],[Customer_Age]]&lt;30,"Young",IF(Table2[[#This Row],[Customer_Age]]&lt;45,"Middle Age","Old"))</f>
        <v>Young</v>
      </c>
      <c r="M4028" s="3">
        <f>IF(Table2[[#This Row],[Delivery_Time_Days]]&gt;=7,Table2[[#This Row],[Customer_Rating]],"")</f>
        <v>4</v>
      </c>
      <c r="N4028" s="3" t="str">
        <f>IF(Table2[[#This Row],[Delivery_Time_Days]]&lt;7,Table2[[#This Row],[Customer_Rating]],"")</f>
        <v/>
      </c>
    </row>
    <row r="4029" spans="1:14" x14ac:dyDescent="0.3">
      <c r="A4029">
        <v>4028</v>
      </c>
      <c r="B4029">
        <v>60</v>
      </c>
      <c r="C4029" t="s">
        <v>23</v>
      </c>
      <c r="D4029" t="s">
        <v>11</v>
      </c>
      <c r="E4029" t="s">
        <v>21</v>
      </c>
      <c r="F4029" s="2">
        <v>258.97000000000003</v>
      </c>
      <c r="G4029">
        <v>7</v>
      </c>
      <c r="H4029" s="3">
        <v>3.3</v>
      </c>
      <c r="I4029" t="s">
        <v>17</v>
      </c>
      <c r="J4029" s="1">
        <v>48589</v>
      </c>
      <c r="K4029" s="1">
        <f>Table2[[#This Row],[Order_Date]]+Table2[[#This Row],[Delivery_Time_Days]]</f>
        <v>48596</v>
      </c>
      <c r="L4029" t="str">
        <f>IF(Table2[[#This Row],[Customer_Age]]&lt;30,"Young",IF(Table2[[#This Row],[Customer_Age]]&lt;45,"Middle Age","Old"))</f>
        <v>Old</v>
      </c>
      <c r="M4029" s="3">
        <f>IF(Table2[[#This Row],[Delivery_Time_Days]]&gt;=7,Table2[[#This Row],[Customer_Rating]],"")</f>
        <v>3.3</v>
      </c>
      <c r="N4029" s="3" t="str">
        <f>IF(Table2[[#This Row],[Delivery_Time_Days]]&lt;7,Table2[[#This Row],[Customer_Rating]],"")</f>
        <v/>
      </c>
    </row>
    <row r="4030" spans="1:14" x14ac:dyDescent="0.3">
      <c r="A4030">
        <v>4029</v>
      </c>
      <c r="B4030">
        <v>39</v>
      </c>
      <c r="C4030" t="s">
        <v>10</v>
      </c>
      <c r="D4030" t="s">
        <v>25</v>
      </c>
      <c r="E4030" t="s">
        <v>24</v>
      </c>
      <c r="F4030" s="2">
        <v>1116.49</v>
      </c>
      <c r="G4030">
        <v>6</v>
      </c>
      <c r="H4030" s="3">
        <v>4.8</v>
      </c>
      <c r="I4030" t="s">
        <v>13</v>
      </c>
      <c r="J4030" s="1">
        <v>48590</v>
      </c>
      <c r="K4030" s="1">
        <f>Table2[[#This Row],[Order_Date]]+Table2[[#This Row],[Delivery_Time_Days]]</f>
        <v>48596</v>
      </c>
      <c r="L4030" t="str">
        <f>IF(Table2[[#This Row],[Customer_Age]]&lt;30,"Young",IF(Table2[[#This Row],[Customer_Age]]&lt;45,"Middle Age","Old"))</f>
        <v>Middle Age</v>
      </c>
      <c r="M4030" s="3" t="str">
        <f>IF(Table2[[#This Row],[Delivery_Time_Days]]&gt;=7,Table2[[#This Row],[Customer_Rating]],"")</f>
        <v/>
      </c>
      <c r="N4030" s="3">
        <f>IF(Table2[[#This Row],[Delivery_Time_Days]]&lt;7,Table2[[#This Row],[Customer_Rating]],"")</f>
        <v>4.8</v>
      </c>
    </row>
    <row r="4031" spans="1:14" x14ac:dyDescent="0.3">
      <c r="A4031">
        <v>4030</v>
      </c>
      <c r="B4031">
        <v>51</v>
      </c>
      <c r="C4031" t="s">
        <v>10</v>
      </c>
      <c r="D4031" t="s">
        <v>20</v>
      </c>
      <c r="E4031" t="s">
        <v>19</v>
      </c>
      <c r="F4031" s="2">
        <v>1183.5899999999999</v>
      </c>
      <c r="G4031">
        <v>2</v>
      </c>
      <c r="H4031" s="3">
        <v>1.2</v>
      </c>
      <c r="I4031" t="s">
        <v>17</v>
      </c>
      <c r="J4031" s="1">
        <v>48591</v>
      </c>
      <c r="K4031" s="1">
        <f>Table2[[#This Row],[Order_Date]]+Table2[[#This Row],[Delivery_Time_Days]]</f>
        <v>48593</v>
      </c>
      <c r="L4031" t="str">
        <f>IF(Table2[[#This Row],[Customer_Age]]&lt;30,"Young",IF(Table2[[#This Row],[Customer_Age]]&lt;45,"Middle Age","Old"))</f>
        <v>Old</v>
      </c>
      <c r="M4031" s="3" t="str">
        <f>IF(Table2[[#This Row],[Delivery_Time_Days]]&gt;=7,Table2[[#This Row],[Customer_Rating]],"")</f>
        <v/>
      </c>
      <c r="N4031" s="3">
        <f>IF(Table2[[#This Row],[Delivery_Time_Days]]&lt;7,Table2[[#This Row],[Customer_Rating]],"")</f>
        <v>1.2</v>
      </c>
    </row>
    <row r="4032" spans="1:14" x14ac:dyDescent="0.3">
      <c r="A4032">
        <v>4031</v>
      </c>
      <c r="B4032">
        <v>50</v>
      </c>
      <c r="C4032" t="s">
        <v>23</v>
      </c>
      <c r="D4032" t="s">
        <v>15</v>
      </c>
      <c r="E4032" t="s">
        <v>19</v>
      </c>
      <c r="F4032" s="2">
        <v>467.39</v>
      </c>
      <c r="G4032">
        <v>1</v>
      </c>
      <c r="H4032" s="3">
        <v>2.2999999999999998</v>
      </c>
      <c r="I4032" t="s">
        <v>17</v>
      </c>
      <c r="J4032" s="1">
        <v>48592</v>
      </c>
      <c r="K4032" s="1">
        <f>Table2[[#This Row],[Order_Date]]+Table2[[#This Row],[Delivery_Time_Days]]</f>
        <v>48593</v>
      </c>
      <c r="L4032" t="str">
        <f>IF(Table2[[#This Row],[Customer_Age]]&lt;30,"Young",IF(Table2[[#This Row],[Customer_Age]]&lt;45,"Middle Age","Old"))</f>
        <v>Old</v>
      </c>
      <c r="M4032" s="3" t="str">
        <f>IF(Table2[[#This Row],[Delivery_Time_Days]]&gt;=7,Table2[[#This Row],[Customer_Rating]],"")</f>
        <v/>
      </c>
      <c r="N4032" s="3">
        <f>IF(Table2[[#This Row],[Delivery_Time_Days]]&lt;7,Table2[[#This Row],[Customer_Rating]],"")</f>
        <v>2.2999999999999998</v>
      </c>
    </row>
    <row r="4033" spans="1:14" x14ac:dyDescent="0.3">
      <c r="A4033">
        <v>4032</v>
      </c>
      <c r="B4033">
        <v>40</v>
      </c>
      <c r="C4033" t="s">
        <v>14</v>
      </c>
      <c r="D4033" t="s">
        <v>11</v>
      </c>
      <c r="E4033" t="s">
        <v>16</v>
      </c>
      <c r="F4033" s="2">
        <v>1433.51</v>
      </c>
      <c r="G4033">
        <v>7</v>
      </c>
      <c r="H4033" s="3">
        <v>4.8</v>
      </c>
      <c r="I4033" t="s">
        <v>13</v>
      </c>
      <c r="J4033" s="1">
        <v>48593</v>
      </c>
      <c r="K4033" s="1">
        <f>Table2[[#This Row],[Order_Date]]+Table2[[#This Row],[Delivery_Time_Days]]</f>
        <v>48600</v>
      </c>
      <c r="L4033" t="str">
        <f>IF(Table2[[#This Row],[Customer_Age]]&lt;30,"Young",IF(Table2[[#This Row],[Customer_Age]]&lt;45,"Middle Age","Old"))</f>
        <v>Middle Age</v>
      </c>
      <c r="M4033" s="3">
        <f>IF(Table2[[#This Row],[Delivery_Time_Days]]&gt;=7,Table2[[#This Row],[Customer_Rating]],"")</f>
        <v>4.8</v>
      </c>
      <c r="N4033" s="3" t="str">
        <f>IF(Table2[[#This Row],[Delivery_Time_Days]]&lt;7,Table2[[#This Row],[Customer_Rating]],"")</f>
        <v/>
      </c>
    </row>
    <row r="4034" spans="1:14" x14ac:dyDescent="0.3">
      <c r="A4034">
        <v>4033</v>
      </c>
      <c r="B4034">
        <v>63</v>
      </c>
      <c r="C4034" t="s">
        <v>10</v>
      </c>
      <c r="D4034" t="s">
        <v>18</v>
      </c>
      <c r="E4034" t="s">
        <v>19</v>
      </c>
      <c r="F4034" s="2">
        <v>1111.43</v>
      </c>
      <c r="G4034">
        <v>6</v>
      </c>
      <c r="H4034" s="3">
        <v>2.7</v>
      </c>
      <c r="I4034" t="s">
        <v>13</v>
      </c>
      <c r="J4034" s="1">
        <v>48594</v>
      </c>
      <c r="K4034" s="1">
        <f>Table2[[#This Row],[Order_Date]]+Table2[[#This Row],[Delivery_Time_Days]]</f>
        <v>48600</v>
      </c>
      <c r="L4034" t="str">
        <f>IF(Table2[[#This Row],[Customer_Age]]&lt;30,"Young",IF(Table2[[#This Row],[Customer_Age]]&lt;45,"Middle Age","Old"))</f>
        <v>Old</v>
      </c>
      <c r="M4034" s="3" t="str">
        <f>IF(Table2[[#This Row],[Delivery_Time_Days]]&gt;=7,Table2[[#This Row],[Customer_Rating]],"")</f>
        <v/>
      </c>
      <c r="N4034" s="3">
        <f>IF(Table2[[#This Row],[Delivery_Time_Days]]&lt;7,Table2[[#This Row],[Customer_Rating]],"")</f>
        <v>2.7</v>
      </c>
    </row>
    <row r="4035" spans="1:14" x14ac:dyDescent="0.3">
      <c r="A4035">
        <v>4034</v>
      </c>
      <c r="B4035">
        <v>30</v>
      </c>
      <c r="C4035" t="s">
        <v>14</v>
      </c>
      <c r="D4035" t="s">
        <v>25</v>
      </c>
      <c r="E4035" t="s">
        <v>24</v>
      </c>
      <c r="F4035" s="2">
        <v>752.75</v>
      </c>
      <c r="G4035">
        <v>5</v>
      </c>
      <c r="H4035" s="3">
        <v>2.6</v>
      </c>
      <c r="I4035" t="s">
        <v>17</v>
      </c>
      <c r="J4035" s="1">
        <v>48595</v>
      </c>
      <c r="K4035" s="1">
        <f>Table2[[#This Row],[Order_Date]]+Table2[[#This Row],[Delivery_Time_Days]]</f>
        <v>48600</v>
      </c>
      <c r="L4035" t="str">
        <f>IF(Table2[[#This Row],[Customer_Age]]&lt;30,"Young",IF(Table2[[#This Row],[Customer_Age]]&lt;45,"Middle Age","Old"))</f>
        <v>Middle Age</v>
      </c>
      <c r="M4035" s="3" t="str">
        <f>IF(Table2[[#This Row],[Delivery_Time_Days]]&gt;=7,Table2[[#This Row],[Customer_Rating]],"")</f>
        <v/>
      </c>
      <c r="N4035" s="3">
        <f>IF(Table2[[#This Row],[Delivery_Time_Days]]&lt;7,Table2[[#This Row],[Customer_Rating]],"")</f>
        <v>2.6</v>
      </c>
    </row>
    <row r="4036" spans="1:14" x14ac:dyDescent="0.3">
      <c r="A4036">
        <v>4035</v>
      </c>
      <c r="B4036">
        <v>42</v>
      </c>
      <c r="C4036" t="s">
        <v>14</v>
      </c>
      <c r="D4036" t="s">
        <v>20</v>
      </c>
      <c r="E4036" t="s">
        <v>21</v>
      </c>
      <c r="F4036" s="2">
        <v>1051.06</v>
      </c>
      <c r="G4036">
        <v>9</v>
      </c>
      <c r="H4036" s="3">
        <v>2.6</v>
      </c>
      <c r="I4036" t="s">
        <v>17</v>
      </c>
      <c r="J4036" s="1">
        <v>48596</v>
      </c>
      <c r="K4036" s="1">
        <f>Table2[[#This Row],[Order_Date]]+Table2[[#This Row],[Delivery_Time_Days]]</f>
        <v>48605</v>
      </c>
      <c r="L4036" t="str">
        <f>IF(Table2[[#This Row],[Customer_Age]]&lt;30,"Young",IF(Table2[[#This Row],[Customer_Age]]&lt;45,"Middle Age","Old"))</f>
        <v>Middle Age</v>
      </c>
      <c r="M4036" s="3">
        <f>IF(Table2[[#This Row],[Delivery_Time_Days]]&gt;=7,Table2[[#This Row],[Customer_Rating]],"")</f>
        <v>2.6</v>
      </c>
      <c r="N4036" s="3" t="str">
        <f>IF(Table2[[#This Row],[Delivery_Time_Days]]&lt;7,Table2[[#This Row],[Customer_Rating]],"")</f>
        <v/>
      </c>
    </row>
    <row r="4037" spans="1:14" x14ac:dyDescent="0.3">
      <c r="A4037">
        <v>4036</v>
      </c>
      <c r="B4037">
        <v>57</v>
      </c>
      <c r="C4037" t="s">
        <v>14</v>
      </c>
      <c r="D4037" t="s">
        <v>15</v>
      </c>
      <c r="E4037" t="s">
        <v>12</v>
      </c>
      <c r="F4037" s="2">
        <v>762.87</v>
      </c>
      <c r="G4037">
        <v>3</v>
      </c>
      <c r="H4037" s="3">
        <v>3.8</v>
      </c>
      <c r="I4037" t="s">
        <v>17</v>
      </c>
      <c r="J4037" s="1">
        <v>48597</v>
      </c>
      <c r="K4037" s="1">
        <f>Table2[[#This Row],[Order_Date]]+Table2[[#This Row],[Delivery_Time_Days]]</f>
        <v>48600</v>
      </c>
      <c r="L4037" t="str">
        <f>IF(Table2[[#This Row],[Customer_Age]]&lt;30,"Young",IF(Table2[[#This Row],[Customer_Age]]&lt;45,"Middle Age","Old"))</f>
        <v>Old</v>
      </c>
      <c r="M4037" s="3" t="str">
        <f>IF(Table2[[#This Row],[Delivery_Time_Days]]&gt;=7,Table2[[#This Row],[Customer_Rating]],"")</f>
        <v/>
      </c>
      <c r="N4037" s="3">
        <f>IF(Table2[[#This Row],[Delivery_Time_Days]]&lt;7,Table2[[#This Row],[Customer_Rating]],"")</f>
        <v>3.8</v>
      </c>
    </row>
    <row r="4038" spans="1:14" x14ac:dyDescent="0.3">
      <c r="A4038">
        <v>4037</v>
      </c>
      <c r="B4038">
        <v>44</v>
      </c>
      <c r="C4038" t="s">
        <v>10</v>
      </c>
      <c r="D4038" t="s">
        <v>11</v>
      </c>
      <c r="E4038" t="s">
        <v>21</v>
      </c>
      <c r="F4038" s="2">
        <v>1101.42</v>
      </c>
      <c r="G4038">
        <v>13</v>
      </c>
      <c r="H4038" s="3">
        <v>4.4000000000000004</v>
      </c>
      <c r="I4038" t="s">
        <v>17</v>
      </c>
      <c r="J4038" s="1">
        <v>48598</v>
      </c>
      <c r="K4038" s="1">
        <f>Table2[[#This Row],[Order_Date]]+Table2[[#This Row],[Delivery_Time_Days]]</f>
        <v>48611</v>
      </c>
      <c r="L4038" t="str">
        <f>IF(Table2[[#This Row],[Customer_Age]]&lt;30,"Young",IF(Table2[[#This Row],[Customer_Age]]&lt;45,"Middle Age","Old"))</f>
        <v>Middle Age</v>
      </c>
      <c r="M4038" s="3">
        <f>IF(Table2[[#This Row],[Delivery_Time_Days]]&gt;=7,Table2[[#This Row],[Customer_Rating]],"")</f>
        <v>4.4000000000000004</v>
      </c>
      <c r="N4038" s="3" t="str">
        <f>IF(Table2[[#This Row],[Delivery_Time_Days]]&lt;7,Table2[[#This Row],[Customer_Rating]],"")</f>
        <v/>
      </c>
    </row>
    <row r="4039" spans="1:14" x14ac:dyDescent="0.3">
      <c r="A4039">
        <v>4038</v>
      </c>
      <c r="B4039">
        <v>61</v>
      </c>
      <c r="C4039" t="s">
        <v>14</v>
      </c>
      <c r="D4039" t="s">
        <v>11</v>
      </c>
      <c r="E4039" t="s">
        <v>21</v>
      </c>
      <c r="F4039" s="2">
        <v>1222.68</v>
      </c>
      <c r="G4039">
        <v>8</v>
      </c>
      <c r="H4039" s="3">
        <v>4.4000000000000004</v>
      </c>
      <c r="I4039" t="s">
        <v>13</v>
      </c>
      <c r="J4039" s="1">
        <v>48599</v>
      </c>
      <c r="K4039" s="1">
        <f>Table2[[#This Row],[Order_Date]]+Table2[[#This Row],[Delivery_Time_Days]]</f>
        <v>48607</v>
      </c>
      <c r="L4039" t="str">
        <f>IF(Table2[[#This Row],[Customer_Age]]&lt;30,"Young",IF(Table2[[#This Row],[Customer_Age]]&lt;45,"Middle Age","Old"))</f>
        <v>Old</v>
      </c>
      <c r="M4039" s="3">
        <f>IF(Table2[[#This Row],[Delivery_Time_Days]]&gt;=7,Table2[[#This Row],[Customer_Rating]],"")</f>
        <v>4.4000000000000004</v>
      </c>
      <c r="N4039" s="3" t="str">
        <f>IF(Table2[[#This Row],[Delivery_Time_Days]]&lt;7,Table2[[#This Row],[Customer_Rating]],"")</f>
        <v/>
      </c>
    </row>
    <row r="4040" spans="1:14" x14ac:dyDescent="0.3">
      <c r="A4040">
        <v>4039</v>
      </c>
      <c r="B4040">
        <v>58</v>
      </c>
      <c r="C4040" t="s">
        <v>10</v>
      </c>
      <c r="D4040" t="s">
        <v>22</v>
      </c>
      <c r="E4040" t="s">
        <v>19</v>
      </c>
      <c r="F4040" s="2">
        <v>777.84</v>
      </c>
      <c r="G4040">
        <v>9</v>
      </c>
      <c r="H4040" s="3">
        <v>1.4</v>
      </c>
      <c r="I4040" t="s">
        <v>13</v>
      </c>
      <c r="J4040" s="1">
        <v>48600</v>
      </c>
      <c r="K4040" s="1">
        <f>Table2[[#This Row],[Order_Date]]+Table2[[#This Row],[Delivery_Time_Days]]</f>
        <v>48609</v>
      </c>
      <c r="L4040" t="str">
        <f>IF(Table2[[#This Row],[Customer_Age]]&lt;30,"Young",IF(Table2[[#This Row],[Customer_Age]]&lt;45,"Middle Age","Old"))</f>
        <v>Old</v>
      </c>
      <c r="M4040" s="3">
        <f>IF(Table2[[#This Row],[Delivery_Time_Days]]&gt;=7,Table2[[#This Row],[Customer_Rating]],"")</f>
        <v>1.4</v>
      </c>
      <c r="N4040" s="3" t="str">
        <f>IF(Table2[[#This Row],[Delivery_Time_Days]]&lt;7,Table2[[#This Row],[Customer_Rating]],"")</f>
        <v/>
      </c>
    </row>
    <row r="4041" spans="1:14" x14ac:dyDescent="0.3">
      <c r="A4041">
        <v>4040</v>
      </c>
      <c r="B4041">
        <v>43</v>
      </c>
      <c r="C4041" t="s">
        <v>23</v>
      </c>
      <c r="D4041" t="s">
        <v>20</v>
      </c>
      <c r="E4041" t="s">
        <v>21</v>
      </c>
      <c r="F4041" s="2">
        <v>1075.1099999999999</v>
      </c>
      <c r="G4041">
        <v>9</v>
      </c>
      <c r="H4041" s="3">
        <v>1.4</v>
      </c>
      <c r="I4041" t="s">
        <v>17</v>
      </c>
      <c r="J4041" s="1">
        <v>48601</v>
      </c>
      <c r="K4041" s="1">
        <f>Table2[[#This Row],[Order_Date]]+Table2[[#This Row],[Delivery_Time_Days]]</f>
        <v>48610</v>
      </c>
      <c r="L4041" t="str">
        <f>IF(Table2[[#This Row],[Customer_Age]]&lt;30,"Young",IF(Table2[[#This Row],[Customer_Age]]&lt;45,"Middle Age","Old"))</f>
        <v>Middle Age</v>
      </c>
      <c r="M4041" s="3">
        <f>IF(Table2[[#This Row],[Delivery_Time_Days]]&gt;=7,Table2[[#This Row],[Customer_Rating]],"")</f>
        <v>1.4</v>
      </c>
      <c r="N4041" s="3" t="str">
        <f>IF(Table2[[#This Row],[Delivery_Time_Days]]&lt;7,Table2[[#This Row],[Customer_Rating]],"")</f>
        <v/>
      </c>
    </row>
    <row r="4042" spans="1:14" x14ac:dyDescent="0.3">
      <c r="A4042">
        <v>4041</v>
      </c>
      <c r="B4042">
        <v>29</v>
      </c>
      <c r="C4042" t="s">
        <v>10</v>
      </c>
      <c r="D4042" t="s">
        <v>15</v>
      </c>
      <c r="E4042" t="s">
        <v>24</v>
      </c>
      <c r="F4042" s="2">
        <v>47.47</v>
      </c>
      <c r="G4042">
        <v>8</v>
      </c>
      <c r="H4042" s="3">
        <v>1.7</v>
      </c>
      <c r="I4042" t="s">
        <v>13</v>
      </c>
      <c r="J4042" s="1">
        <v>48602</v>
      </c>
      <c r="K4042" s="1">
        <f>Table2[[#This Row],[Order_Date]]+Table2[[#This Row],[Delivery_Time_Days]]</f>
        <v>48610</v>
      </c>
      <c r="L4042" t="str">
        <f>IF(Table2[[#This Row],[Customer_Age]]&lt;30,"Young",IF(Table2[[#This Row],[Customer_Age]]&lt;45,"Middle Age","Old"))</f>
        <v>Young</v>
      </c>
      <c r="M4042" s="3">
        <f>IF(Table2[[#This Row],[Delivery_Time_Days]]&gt;=7,Table2[[#This Row],[Customer_Rating]],"")</f>
        <v>1.7</v>
      </c>
      <c r="N4042" s="3" t="str">
        <f>IF(Table2[[#This Row],[Delivery_Time_Days]]&lt;7,Table2[[#This Row],[Customer_Rating]],"")</f>
        <v/>
      </c>
    </row>
    <row r="4043" spans="1:14" x14ac:dyDescent="0.3">
      <c r="A4043">
        <v>4042</v>
      </c>
      <c r="B4043">
        <v>58</v>
      </c>
      <c r="C4043" t="s">
        <v>10</v>
      </c>
      <c r="D4043" t="s">
        <v>20</v>
      </c>
      <c r="E4043" t="s">
        <v>16</v>
      </c>
      <c r="F4043" s="2">
        <v>32.54</v>
      </c>
      <c r="G4043">
        <v>11</v>
      </c>
      <c r="H4043" s="3">
        <v>3.5</v>
      </c>
      <c r="I4043" t="s">
        <v>17</v>
      </c>
      <c r="J4043" s="1">
        <v>48603</v>
      </c>
      <c r="K4043" s="1">
        <f>Table2[[#This Row],[Order_Date]]+Table2[[#This Row],[Delivery_Time_Days]]</f>
        <v>48614</v>
      </c>
      <c r="L4043" t="str">
        <f>IF(Table2[[#This Row],[Customer_Age]]&lt;30,"Young",IF(Table2[[#This Row],[Customer_Age]]&lt;45,"Middle Age","Old"))</f>
        <v>Old</v>
      </c>
      <c r="M4043" s="3">
        <f>IF(Table2[[#This Row],[Delivery_Time_Days]]&gt;=7,Table2[[#This Row],[Customer_Rating]],"")</f>
        <v>3.5</v>
      </c>
      <c r="N4043" s="3" t="str">
        <f>IF(Table2[[#This Row],[Delivery_Time_Days]]&lt;7,Table2[[#This Row],[Customer_Rating]],"")</f>
        <v/>
      </c>
    </row>
    <row r="4044" spans="1:14" x14ac:dyDescent="0.3">
      <c r="A4044">
        <v>4043</v>
      </c>
      <c r="B4044">
        <v>35</v>
      </c>
      <c r="C4044" t="s">
        <v>23</v>
      </c>
      <c r="D4044" t="s">
        <v>25</v>
      </c>
      <c r="E4044" t="s">
        <v>24</v>
      </c>
      <c r="F4044" s="2">
        <v>1081.3800000000001</v>
      </c>
      <c r="G4044">
        <v>9</v>
      </c>
      <c r="H4044" s="3">
        <v>1.8</v>
      </c>
      <c r="I4044" t="s">
        <v>17</v>
      </c>
      <c r="J4044" s="1">
        <v>48604</v>
      </c>
      <c r="K4044" s="1">
        <f>Table2[[#This Row],[Order_Date]]+Table2[[#This Row],[Delivery_Time_Days]]</f>
        <v>48613</v>
      </c>
      <c r="L4044" t="str">
        <f>IF(Table2[[#This Row],[Customer_Age]]&lt;30,"Young",IF(Table2[[#This Row],[Customer_Age]]&lt;45,"Middle Age","Old"))</f>
        <v>Middle Age</v>
      </c>
      <c r="M4044" s="3">
        <f>IF(Table2[[#This Row],[Delivery_Time_Days]]&gt;=7,Table2[[#This Row],[Customer_Rating]],"")</f>
        <v>1.8</v>
      </c>
      <c r="N4044" s="3" t="str">
        <f>IF(Table2[[#This Row],[Delivery_Time_Days]]&lt;7,Table2[[#This Row],[Customer_Rating]],"")</f>
        <v/>
      </c>
    </row>
    <row r="4045" spans="1:14" x14ac:dyDescent="0.3">
      <c r="A4045">
        <v>4044</v>
      </c>
      <c r="B4045">
        <v>53</v>
      </c>
      <c r="C4045" t="s">
        <v>10</v>
      </c>
      <c r="D4045" t="s">
        <v>18</v>
      </c>
      <c r="E4045" t="s">
        <v>21</v>
      </c>
      <c r="F4045" s="2">
        <v>68.34</v>
      </c>
      <c r="G4045">
        <v>1</v>
      </c>
      <c r="H4045" s="3">
        <v>3.2</v>
      </c>
      <c r="I4045" t="s">
        <v>13</v>
      </c>
      <c r="J4045" s="1">
        <v>48605</v>
      </c>
      <c r="K4045" s="1">
        <f>Table2[[#This Row],[Order_Date]]+Table2[[#This Row],[Delivery_Time_Days]]</f>
        <v>48606</v>
      </c>
      <c r="L4045" t="str">
        <f>IF(Table2[[#This Row],[Customer_Age]]&lt;30,"Young",IF(Table2[[#This Row],[Customer_Age]]&lt;45,"Middle Age","Old"))</f>
        <v>Old</v>
      </c>
      <c r="M4045" s="3" t="str">
        <f>IF(Table2[[#This Row],[Delivery_Time_Days]]&gt;=7,Table2[[#This Row],[Customer_Rating]],"")</f>
        <v/>
      </c>
      <c r="N4045" s="3">
        <f>IF(Table2[[#This Row],[Delivery_Time_Days]]&lt;7,Table2[[#This Row],[Customer_Rating]],"")</f>
        <v>3.2</v>
      </c>
    </row>
    <row r="4046" spans="1:14" x14ac:dyDescent="0.3">
      <c r="A4046">
        <v>4045</v>
      </c>
      <c r="B4046">
        <v>45</v>
      </c>
      <c r="C4046" t="s">
        <v>14</v>
      </c>
      <c r="D4046" t="s">
        <v>22</v>
      </c>
      <c r="E4046" t="s">
        <v>12</v>
      </c>
      <c r="F4046" s="2">
        <v>273.77999999999997</v>
      </c>
      <c r="G4046">
        <v>10</v>
      </c>
      <c r="H4046" s="3">
        <v>4.0999999999999996</v>
      </c>
      <c r="I4046" t="s">
        <v>17</v>
      </c>
      <c r="J4046" s="1">
        <v>48606</v>
      </c>
      <c r="K4046" s="1">
        <f>Table2[[#This Row],[Order_Date]]+Table2[[#This Row],[Delivery_Time_Days]]</f>
        <v>48616</v>
      </c>
      <c r="L4046" t="str">
        <f>IF(Table2[[#This Row],[Customer_Age]]&lt;30,"Young",IF(Table2[[#This Row],[Customer_Age]]&lt;45,"Middle Age","Old"))</f>
        <v>Old</v>
      </c>
      <c r="M4046" s="3">
        <f>IF(Table2[[#This Row],[Delivery_Time_Days]]&gt;=7,Table2[[#This Row],[Customer_Rating]],"")</f>
        <v>4.0999999999999996</v>
      </c>
      <c r="N4046" s="3" t="str">
        <f>IF(Table2[[#This Row],[Delivery_Time_Days]]&lt;7,Table2[[#This Row],[Customer_Rating]],"")</f>
        <v/>
      </c>
    </row>
    <row r="4047" spans="1:14" x14ac:dyDescent="0.3">
      <c r="A4047">
        <v>4046</v>
      </c>
      <c r="B4047">
        <v>29</v>
      </c>
      <c r="C4047" t="s">
        <v>14</v>
      </c>
      <c r="D4047" t="s">
        <v>25</v>
      </c>
      <c r="E4047" t="s">
        <v>12</v>
      </c>
      <c r="F4047" s="2">
        <v>1215.2</v>
      </c>
      <c r="G4047">
        <v>9</v>
      </c>
      <c r="H4047" s="3">
        <v>2.2000000000000002</v>
      </c>
      <c r="I4047" t="s">
        <v>17</v>
      </c>
      <c r="J4047" s="1">
        <v>48607</v>
      </c>
      <c r="K4047" s="1">
        <f>Table2[[#This Row],[Order_Date]]+Table2[[#This Row],[Delivery_Time_Days]]</f>
        <v>48616</v>
      </c>
      <c r="L4047" t="str">
        <f>IF(Table2[[#This Row],[Customer_Age]]&lt;30,"Young",IF(Table2[[#This Row],[Customer_Age]]&lt;45,"Middle Age","Old"))</f>
        <v>Young</v>
      </c>
      <c r="M4047" s="3">
        <f>IF(Table2[[#This Row],[Delivery_Time_Days]]&gt;=7,Table2[[#This Row],[Customer_Rating]],"")</f>
        <v>2.2000000000000002</v>
      </c>
      <c r="N4047" s="3" t="str">
        <f>IF(Table2[[#This Row],[Delivery_Time_Days]]&lt;7,Table2[[#This Row],[Customer_Rating]],"")</f>
        <v/>
      </c>
    </row>
    <row r="4048" spans="1:14" x14ac:dyDescent="0.3">
      <c r="A4048">
        <v>4047</v>
      </c>
      <c r="B4048">
        <v>19</v>
      </c>
      <c r="C4048" t="s">
        <v>23</v>
      </c>
      <c r="D4048" t="s">
        <v>18</v>
      </c>
      <c r="E4048" t="s">
        <v>16</v>
      </c>
      <c r="F4048" s="2">
        <v>603.02</v>
      </c>
      <c r="G4048">
        <v>14</v>
      </c>
      <c r="H4048" s="3">
        <v>4.9000000000000004</v>
      </c>
      <c r="I4048" t="s">
        <v>17</v>
      </c>
      <c r="J4048" s="1">
        <v>48608</v>
      </c>
      <c r="K4048" s="1">
        <f>Table2[[#This Row],[Order_Date]]+Table2[[#This Row],[Delivery_Time_Days]]</f>
        <v>48622</v>
      </c>
      <c r="L4048" t="str">
        <f>IF(Table2[[#This Row],[Customer_Age]]&lt;30,"Young",IF(Table2[[#This Row],[Customer_Age]]&lt;45,"Middle Age","Old"))</f>
        <v>Young</v>
      </c>
      <c r="M4048" s="3">
        <f>IF(Table2[[#This Row],[Delivery_Time_Days]]&gt;=7,Table2[[#This Row],[Customer_Rating]],"")</f>
        <v>4.9000000000000004</v>
      </c>
      <c r="N4048" s="3" t="str">
        <f>IF(Table2[[#This Row],[Delivery_Time_Days]]&lt;7,Table2[[#This Row],[Customer_Rating]],"")</f>
        <v/>
      </c>
    </row>
    <row r="4049" spans="1:14" x14ac:dyDescent="0.3">
      <c r="A4049">
        <v>4048</v>
      </c>
      <c r="B4049">
        <v>45</v>
      </c>
      <c r="C4049" t="s">
        <v>14</v>
      </c>
      <c r="D4049" t="s">
        <v>22</v>
      </c>
      <c r="E4049" t="s">
        <v>24</v>
      </c>
      <c r="F4049" s="2">
        <v>1109.2</v>
      </c>
      <c r="G4049">
        <v>4</v>
      </c>
      <c r="H4049" s="3">
        <v>4.2</v>
      </c>
      <c r="I4049" t="s">
        <v>13</v>
      </c>
      <c r="J4049" s="1">
        <v>48609</v>
      </c>
      <c r="K4049" s="1">
        <f>Table2[[#This Row],[Order_Date]]+Table2[[#This Row],[Delivery_Time_Days]]</f>
        <v>48613</v>
      </c>
      <c r="L4049" t="str">
        <f>IF(Table2[[#This Row],[Customer_Age]]&lt;30,"Young",IF(Table2[[#This Row],[Customer_Age]]&lt;45,"Middle Age","Old"))</f>
        <v>Old</v>
      </c>
      <c r="M4049" s="3" t="str">
        <f>IF(Table2[[#This Row],[Delivery_Time_Days]]&gt;=7,Table2[[#This Row],[Customer_Rating]],"")</f>
        <v/>
      </c>
      <c r="N4049" s="3">
        <f>IF(Table2[[#This Row],[Delivery_Time_Days]]&lt;7,Table2[[#This Row],[Customer_Rating]],"")</f>
        <v>4.2</v>
      </c>
    </row>
    <row r="4050" spans="1:14" x14ac:dyDescent="0.3">
      <c r="A4050">
        <v>4049</v>
      </c>
      <c r="B4050">
        <v>62</v>
      </c>
      <c r="C4050" t="s">
        <v>14</v>
      </c>
      <c r="D4050" t="s">
        <v>22</v>
      </c>
      <c r="E4050" t="s">
        <v>21</v>
      </c>
      <c r="F4050" s="2">
        <v>1231.19</v>
      </c>
      <c r="G4050">
        <v>3</v>
      </c>
      <c r="H4050" s="3">
        <v>2.2000000000000002</v>
      </c>
      <c r="I4050" t="s">
        <v>13</v>
      </c>
      <c r="J4050" s="1">
        <v>48610</v>
      </c>
      <c r="K4050" s="1">
        <f>Table2[[#This Row],[Order_Date]]+Table2[[#This Row],[Delivery_Time_Days]]</f>
        <v>48613</v>
      </c>
      <c r="L4050" t="str">
        <f>IF(Table2[[#This Row],[Customer_Age]]&lt;30,"Young",IF(Table2[[#This Row],[Customer_Age]]&lt;45,"Middle Age","Old"))</f>
        <v>Old</v>
      </c>
      <c r="M4050" s="3" t="str">
        <f>IF(Table2[[#This Row],[Delivery_Time_Days]]&gt;=7,Table2[[#This Row],[Customer_Rating]],"")</f>
        <v/>
      </c>
      <c r="N4050" s="3">
        <f>IF(Table2[[#This Row],[Delivery_Time_Days]]&lt;7,Table2[[#This Row],[Customer_Rating]],"")</f>
        <v>2.2000000000000002</v>
      </c>
    </row>
    <row r="4051" spans="1:14" x14ac:dyDescent="0.3">
      <c r="A4051">
        <v>4050</v>
      </c>
      <c r="B4051">
        <v>45</v>
      </c>
      <c r="C4051" t="s">
        <v>10</v>
      </c>
      <c r="D4051" t="s">
        <v>11</v>
      </c>
      <c r="E4051" t="s">
        <v>16</v>
      </c>
      <c r="F4051" s="2">
        <v>1065.03</v>
      </c>
      <c r="G4051">
        <v>9</v>
      </c>
      <c r="H4051" s="3">
        <v>4.2</v>
      </c>
      <c r="I4051" t="s">
        <v>17</v>
      </c>
      <c r="J4051" s="1">
        <v>48611</v>
      </c>
      <c r="K4051" s="1">
        <f>Table2[[#This Row],[Order_Date]]+Table2[[#This Row],[Delivery_Time_Days]]</f>
        <v>48620</v>
      </c>
      <c r="L4051" t="str">
        <f>IF(Table2[[#This Row],[Customer_Age]]&lt;30,"Young",IF(Table2[[#This Row],[Customer_Age]]&lt;45,"Middle Age","Old"))</f>
        <v>Old</v>
      </c>
      <c r="M4051" s="3">
        <f>IF(Table2[[#This Row],[Delivery_Time_Days]]&gt;=7,Table2[[#This Row],[Customer_Rating]],"")</f>
        <v>4.2</v>
      </c>
      <c r="N4051" s="3" t="str">
        <f>IF(Table2[[#This Row],[Delivery_Time_Days]]&lt;7,Table2[[#This Row],[Customer_Rating]],"")</f>
        <v/>
      </c>
    </row>
    <row r="4052" spans="1:14" x14ac:dyDescent="0.3">
      <c r="A4052">
        <v>4051</v>
      </c>
      <c r="B4052">
        <v>52</v>
      </c>
      <c r="C4052" t="s">
        <v>23</v>
      </c>
      <c r="D4052" t="s">
        <v>20</v>
      </c>
      <c r="E4052" t="s">
        <v>21</v>
      </c>
      <c r="F4052" s="2">
        <v>110.63</v>
      </c>
      <c r="G4052">
        <v>2</v>
      </c>
      <c r="H4052" s="3">
        <v>1.6</v>
      </c>
      <c r="I4052" t="s">
        <v>13</v>
      </c>
      <c r="J4052" s="1">
        <v>48612</v>
      </c>
      <c r="K4052" s="1">
        <f>Table2[[#This Row],[Order_Date]]+Table2[[#This Row],[Delivery_Time_Days]]</f>
        <v>48614</v>
      </c>
      <c r="L4052" t="str">
        <f>IF(Table2[[#This Row],[Customer_Age]]&lt;30,"Young",IF(Table2[[#This Row],[Customer_Age]]&lt;45,"Middle Age","Old"))</f>
        <v>Old</v>
      </c>
      <c r="M4052" s="3" t="str">
        <f>IF(Table2[[#This Row],[Delivery_Time_Days]]&gt;=7,Table2[[#This Row],[Customer_Rating]],"")</f>
        <v/>
      </c>
      <c r="N4052" s="3">
        <f>IF(Table2[[#This Row],[Delivery_Time_Days]]&lt;7,Table2[[#This Row],[Customer_Rating]],"")</f>
        <v>1.6</v>
      </c>
    </row>
    <row r="4053" spans="1:14" x14ac:dyDescent="0.3">
      <c r="A4053">
        <v>4052</v>
      </c>
      <c r="B4053">
        <v>22</v>
      </c>
      <c r="C4053" t="s">
        <v>23</v>
      </c>
      <c r="D4053" t="s">
        <v>22</v>
      </c>
      <c r="E4053" t="s">
        <v>12</v>
      </c>
      <c r="F4053" s="2">
        <v>947.29</v>
      </c>
      <c r="G4053">
        <v>7</v>
      </c>
      <c r="H4053" s="3">
        <v>4.5999999999999996</v>
      </c>
      <c r="I4053" t="s">
        <v>17</v>
      </c>
      <c r="J4053" s="1">
        <v>48613</v>
      </c>
      <c r="K4053" s="1">
        <f>Table2[[#This Row],[Order_Date]]+Table2[[#This Row],[Delivery_Time_Days]]</f>
        <v>48620</v>
      </c>
      <c r="L4053" t="str">
        <f>IF(Table2[[#This Row],[Customer_Age]]&lt;30,"Young",IF(Table2[[#This Row],[Customer_Age]]&lt;45,"Middle Age","Old"))</f>
        <v>Young</v>
      </c>
      <c r="M4053" s="3">
        <f>IF(Table2[[#This Row],[Delivery_Time_Days]]&gt;=7,Table2[[#This Row],[Customer_Rating]],"")</f>
        <v>4.5999999999999996</v>
      </c>
      <c r="N4053" s="3" t="str">
        <f>IF(Table2[[#This Row],[Delivery_Time_Days]]&lt;7,Table2[[#This Row],[Customer_Rating]],"")</f>
        <v/>
      </c>
    </row>
    <row r="4054" spans="1:14" x14ac:dyDescent="0.3">
      <c r="A4054">
        <v>4053</v>
      </c>
      <c r="B4054">
        <v>52</v>
      </c>
      <c r="C4054" t="s">
        <v>10</v>
      </c>
      <c r="D4054" t="s">
        <v>22</v>
      </c>
      <c r="E4054" t="s">
        <v>19</v>
      </c>
      <c r="F4054" s="2">
        <v>1251.0999999999999</v>
      </c>
      <c r="G4054">
        <v>4</v>
      </c>
      <c r="H4054" s="3">
        <v>3</v>
      </c>
      <c r="I4054" t="s">
        <v>17</v>
      </c>
      <c r="J4054" s="1">
        <v>48614</v>
      </c>
      <c r="K4054" s="1">
        <f>Table2[[#This Row],[Order_Date]]+Table2[[#This Row],[Delivery_Time_Days]]</f>
        <v>48618</v>
      </c>
      <c r="L4054" t="str">
        <f>IF(Table2[[#This Row],[Customer_Age]]&lt;30,"Young",IF(Table2[[#This Row],[Customer_Age]]&lt;45,"Middle Age","Old"))</f>
        <v>Old</v>
      </c>
      <c r="M4054" s="3" t="str">
        <f>IF(Table2[[#This Row],[Delivery_Time_Days]]&gt;=7,Table2[[#This Row],[Customer_Rating]],"")</f>
        <v/>
      </c>
      <c r="N4054" s="3">
        <f>IF(Table2[[#This Row],[Delivery_Time_Days]]&lt;7,Table2[[#This Row],[Customer_Rating]],"")</f>
        <v>3</v>
      </c>
    </row>
    <row r="4055" spans="1:14" x14ac:dyDescent="0.3">
      <c r="A4055">
        <v>4054</v>
      </c>
      <c r="B4055">
        <v>63</v>
      </c>
      <c r="C4055" t="s">
        <v>14</v>
      </c>
      <c r="D4055" t="s">
        <v>11</v>
      </c>
      <c r="E4055" t="s">
        <v>21</v>
      </c>
      <c r="F4055" s="2">
        <v>259.07</v>
      </c>
      <c r="G4055">
        <v>2</v>
      </c>
      <c r="H4055" s="3">
        <v>4.3</v>
      </c>
      <c r="I4055" t="s">
        <v>17</v>
      </c>
      <c r="J4055" s="1">
        <v>48615</v>
      </c>
      <c r="K4055" s="1">
        <f>Table2[[#This Row],[Order_Date]]+Table2[[#This Row],[Delivery_Time_Days]]</f>
        <v>48617</v>
      </c>
      <c r="L4055" t="str">
        <f>IF(Table2[[#This Row],[Customer_Age]]&lt;30,"Young",IF(Table2[[#This Row],[Customer_Age]]&lt;45,"Middle Age","Old"))</f>
        <v>Old</v>
      </c>
      <c r="M4055" s="3" t="str">
        <f>IF(Table2[[#This Row],[Delivery_Time_Days]]&gt;=7,Table2[[#This Row],[Customer_Rating]],"")</f>
        <v/>
      </c>
      <c r="N4055" s="3">
        <f>IF(Table2[[#This Row],[Delivery_Time_Days]]&lt;7,Table2[[#This Row],[Customer_Rating]],"")</f>
        <v>4.3</v>
      </c>
    </row>
    <row r="4056" spans="1:14" x14ac:dyDescent="0.3">
      <c r="A4056">
        <v>4055</v>
      </c>
      <c r="B4056">
        <v>39</v>
      </c>
      <c r="C4056" t="s">
        <v>23</v>
      </c>
      <c r="D4056" t="s">
        <v>11</v>
      </c>
      <c r="E4056" t="s">
        <v>19</v>
      </c>
      <c r="F4056" s="2">
        <v>516.53</v>
      </c>
      <c r="G4056">
        <v>12</v>
      </c>
      <c r="H4056" s="3">
        <v>2</v>
      </c>
      <c r="I4056" t="s">
        <v>13</v>
      </c>
      <c r="J4056" s="1">
        <v>48616</v>
      </c>
      <c r="K4056" s="1">
        <f>Table2[[#This Row],[Order_Date]]+Table2[[#This Row],[Delivery_Time_Days]]</f>
        <v>48628</v>
      </c>
      <c r="L4056" t="str">
        <f>IF(Table2[[#This Row],[Customer_Age]]&lt;30,"Young",IF(Table2[[#This Row],[Customer_Age]]&lt;45,"Middle Age","Old"))</f>
        <v>Middle Age</v>
      </c>
      <c r="M4056" s="3">
        <f>IF(Table2[[#This Row],[Delivery_Time_Days]]&gt;=7,Table2[[#This Row],[Customer_Rating]],"")</f>
        <v>2</v>
      </c>
      <c r="N4056" s="3" t="str">
        <f>IF(Table2[[#This Row],[Delivery_Time_Days]]&lt;7,Table2[[#This Row],[Customer_Rating]],"")</f>
        <v/>
      </c>
    </row>
    <row r="4057" spans="1:14" x14ac:dyDescent="0.3">
      <c r="A4057">
        <v>4056</v>
      </c>
      <c r="B4057">
        <v>58</v>
      </c>
      <c r="C4057" t="s">
        <v>14</v>
      </c>
      <c r="D4057" t="s">
        <v>11</v>
      </c>
      <c r="E4057" t="s">
        <v>16</v>
      </c>
      <c r="F4057" s="2">
        <v>283.58</v>
      </c>
      <c r="G4057">
        <v>11</v>
      </c>
      <c r="H4057" s="3">
        <v>2.7</v>
      </c>
      <c r="I4057" t="s">
        <v>13</v>
      </c>
      <c r="J4057" s="1">
        <v>48617</v>
      </c>
      <c r="K4057" s="1">
        <f>Table2[[#This Row],[Order_Date]]+Table2[[#This Row],[Delivery_Time_Days]]</f>
        <v>48628</v>
      </c>
      <c r="L4057" t="str">
        <f>IF(Table2[[#This Row],[Customer_Age]]&lt;30,"Young",IF(Table2[[#This Row],[Customer_Age]]&lt;45,"Middle Age","Old"))</f>
        <v>Old</v>
      </c>
      <c r="M4057" s="3">
        <f>IF(Table2[[#This Row],[Delivery_Time_Days]]&gt;=7,Table2[[#This Row],[Customer_Rating]],"")</f>
        <v>2.7</v>
      </c>
      <c r="N4057" s="3" t="str">
        <f>IF(Table2[[#This Row],[Delivery_Time_Days]]&lt;7,Table2[[#This Row],[Customer_Rating]],"")</f>
        <v/>
      </c>
    </row>
    <row r="4058" spans="1:14" x14ac:dyDescent="0.3">
      <c r="A4058">
        <v>4057</v>
      </c>
      <c r="B4058">
        <v>68</v>
      </c>
      <c r="C4058" t="s">
        <v>14</v>
      </c>
      <c r="D4058" t="s">
        <v>18</v>
      </c>
      <c r="E4058" t="s">
        <v>19</v>
      </c>
      <c r="F4058" s="2">
        <v>678.96</v>
      </c>
      <c r="G4058">
        <v>8</v>
      </c>
      <c r="H4058" s="3">
        <v>1.4</v>
      </c>
      <c r="I4058" t="s">
        <v>17</v>
      </c>
      <c r="J4058" s="1">
        <v>48618</v>
      </c>
      <c r="K4058" s="1">
        <f>Table2[[#This Row],[Order_Date]]+Table2[[#This Row],[Delivery_Time_Days]]</f>
        <v>48626</v>
      </c>
      <c r="L4058" t="str">
        <f>IF(Table2[[#This Row],[Customer_Age]]&lt;30,"Young",IF(Table2[[#This Row],[Customer_Age]]&lt;45,"Middle Age","Old"))</f>
        <v>Old</v>
      </c>
      <c r="M4058" s="3">
        <f>IF(Table2[[#This Row],[Delivery_Time_Days]]&gt;=7,Table2[[#This Row],[Customer_Rating]],"")</f>
        <v>1.4</v>
      </c>
      <c r="N4058" s="3" t="str">
        <f>IF(Table2[[#This Row],[Delivery_Time_Days]]&lt;7,Table2[[#This Row],[Customer_Rating]],"")</f>
        <v/>
      </c>
    </row>
    <row r="4059" spans="1:14" x14ac:dyDescent="0.3">
      <c r="A4059">
        <v>4058</v>
      </c>
      <c r="B4059">
        <v>66</v>
      </c>
      <c r="C4059" t="s">
        <v>23</v>
      </c>
      <c r="D4059" t="s">
        <v>25</v>
      </c>
      <c r="E4059" t="s">
        <v>12</v>
      </c>
      <c r="F4059" s="2">
        <v>1371.64</v>
      </c>
      <c r="G4059">
        <v>8</v>
      </c>
      <c r="H4059" s="3">
        <v>3.4</v>
      </c>
      <c r="I4059" t="s">
        <v>17</v>
      </c>
      <c r="J4059" s="1">
        <v>48619</v>
      </c>
      <c r="K4059" s="1">
        <f>Table2[[#This Row],[Order_Date]]+Table2[[#This Row],[Delivery_Time_Days]]</f>
        <v>48627</v>
      </c>
      <c r="L4059" t="str">
        <f>IF(Table2[[#This Row],[Customer_Age]]&lt;30,"Young",IF(Table2[[#This Row],[Customer_Age]]&lt;45,"Middle Age","Old"))</f>
        <v>Old</v>
      </c>
      <c r="M4059" s="3">
        <f>IF(Table2[[#This Row],[Delivery_Time_Days]]&gt;=7,Table2[[#This Row],[Customer_Rating]],"")</f>
        <v>3.4</v>
      </c>
      <c r="N4059" s="3" t="str">
        <f>IF(Table2[[#This Row],[Delivery_Time_Days]]&lt;7,Table2[[#This Row],[Customer_Rating]],"")</f>
        <v/>
      </c>
    </row>
    <row r="4060" spans="1:14" x14ac:dyDescent="0.3">
      <c r="A4060">
        <v>4059</v>
      </c>
      <c r="B4060">
        <v>37</v>
      </c>
      <c r="C4060" t="s">
        <v>14</v>
      </c>
      <c r="D4060" t="s">
        <v>18</v>
      </c>
      <c r="E4060" t="s">
        <v>16</v>
      </c>
      <c r="F4060" s="2">
        <v>852.31</v>
      </c>
      <c r="G4060">
        <v>4</v>
      </c>
      <c r="H4060" s="3">
        <v>3.9</v>
      </c>
      <c r="I4060" t="s">
        <v>13</v>
      </c>
      <c r="J4060" s="1">
        <v>48620</v>
      </c>
      <c r="K4060" s="1">
        <f>Table2[[#This Row],[Order_Date]]+Table2[[#This Row],[Delivery_Time_Days]]</f>
        <v>48624</v>
      </c>
      <c r="L4060" t="str">
        <f>IF(Table2[[#This Row],[Customer_Age]]&lt;30,"Young",IF(Table2[[#This Row],[Customer_Age]]&lt;45,"Middle Age","Old"))</f>
        <v>Middle Age</v>
      </c>
      <c r="M4060" s="3" t="str">
        <f>IF(Table2[[#This Row],[Delivery_Time_Days]]&gt;=7,Table2[[#This Row],[Customer_Rating]],"")</f>
        <v/>
      </c>
      <c r="N4060" s="3">
        <f>IF(Table2[[#This Row],[Delivery_Time_Days]]&lt;7,Table2[[#This Row],[Customer_Rating]],"")</f>
        <v>3.9</v>
      </c>
    </row>
    <row r="4061" spans="1:14" x14ac:dyDescent="0.3">
      <c r="A4061">
        <v>4060</v>
      </c>
      <c r="B4061">
        <v>65</v>
      </c>
      <c r="C4061" t="s">
        <v>23</v>
      </c>
      <c r="D4061" t="s">
        <v>18</v>
      </c>
      <c r="E4061" t="s">
        <v>12</v>
      </c>
      <c r="F4061" s="2">
        <v>861.94</v>
      </c>
      <c r="G4061">
        <v>2</v>
      </c>
      <c r="H4061" s="3">
        <v>2.2000000000000002</v>
      </c>
      <c r="I4061" t="s">
        <v>13</v>
      </c>
      <c r="J4061" s="1">
        <v>48621</v>
      </c>
      <c r="K4061" s="1">
        <f>Table2[[#This Row],[Order_Date]]+Table2[[#This Row],[Delivery_Time_Days]]</f>
        <v>48623</v>
      </c>
      <c r="L4061" t="str">
        <f>IF(Table2[[#This Row],[Customer_Age]]&lt;30,"Young",IF(Table2[[#This Row],[Customer_Age]]&lt;45,"Middle Age","Old"))</f>
        <v>Old</v>
      </c>
      <c r="M4061" s="3" t="str">
        <f>IF(Table2[[#This Row],[Delivery_Time_Days]]&gt;=7,Table2[[#This Row],[Customer_Rating]],"")</f>
        <v/>
      </c>
      <c r="N4061" s="3">
        <f>IF(Table2[[#This Row],[Delivery_Time_Days]]&lt;7,Table2[[#This Row],[Customer_Rating]],"")</f>
        <v>2.2000000000000002</v>
      </c>
    </row>
    <row r="4062" spans="1:14" x14ac:dyDescent="0.3">
      <c r="A4062">
        <v>4061</v>
      </c>
      <c r="B4062">
        <v>38</v>
      </c>
      <c r="C4062" t="s">
        <v>10</v>
      </c>
      <c r="D4062" t="s">
        <v>25</v>
      </c>
      <c r="E4062" t="s">
        <v>21</v>
      </c>
      <c r="F4062" s="2">
        <v>774.91</v>
      </c>
      <c r="G4062">
        <v>12</v>
      </c>
      <c r="H4062" s="3">
        <v>3.2</v>
      </c>
      <c r="I4062" t="s">
        <v>13</v>
      </c>
      <c r="J4062" s="1">
        <v>48622</v>
      </c>
      <c r="K4062" s="1">
        <f>Table2[[#This Row],[Order_Date]]+Table2[[#This Row],[Delivery_Time_Days]]</f>
        <v>48634</v>
      </c>
      <c r="L4062" t="str">
        <f>IF(Table2[[#This Row],[Customer_Age]]&lt;30,"Young",IF(Table2[[#This Row],[Customer_Age]]&lt;45,"Middle Age","Old"))</f>
        <v>Middle Age</v>
      </c>
      <c r="M4062" s="3">
        <f>IF(Table2[[#This Row],[Delivery_Time_Days]]&gt;=7,Table2[[#This Row],[Customer_Rating]],"")</f>
        <v>3.2</v>
      </c>
      <c r="N4062" s="3" t="str">
        <f>IF(Table2[[#This Row],[Delivery_Time_Days]]&lt;7,Table2[[#This Row],[Customer_Rating]],"")</f>
        <v/>
      </c>
    </row>
    <row r="4063" spans="1:14" x14ac:dyDescent="0.3">
      <c r="A4063">
        <v>4062</v>
      </c>
      <c r="B4063">
        <v>33</v>
      </c>
      <c r="C4063" t="s">
        <v>23</v>
      </c>
      <c r="D4063" t="s">
        <v>25</v>
      </c>
      <c r="E4063" t="s">
        <v>24</v>
      </c>
      <c r="F4063" s="2">
        <v>1225.45</v>
      </c>
      <c r="G4063">
        <v>11</v>
      </c>
      <c r="H4063" s="3">
        <v>1.1000000000000001</v>
      </c>
      <c r="I4063" t="s">
        <v>13</v>
      </c>
      <c r="J4063" s="1">
        <v>48623</v>
      </c>
      <c r="K4063" s="1">
        <f>Table2[[#This Row],[Order_Date]]+Table2[[#This Row],[Delivery_Time_Days]]</f>
        <v>48634</v>
      </c>
      <c r="L4063" t="str">
        <f>IF(Table2[[#This Row],[Customer_Age]]&lt;30,"Young",IF(Table2[[#This Row],[Customer_Age]]&lt;45,"Middle Age","Old"))</f>
        <v>Middle Age</v>
      </c>
      <c r="M4063" s="3">
        <f>IF(Table2[[#This Row],[Delivery_Time_Days]]&gt;=7,Table2[[#This Row],[Customer_Rating]],"")</f>
        <v>1.1000000000000001</v>
      </c>
      <c r="N4063" s="3" t="str">
        <f>IF(Table2[[#This Row],[Delivery_Time_Days]]&lt;7,Table2[[#This Row],[Customer_Rating]],"")</f>
        <v/>
      </c>
    </row>
    <row r="4064" spans="1:14" x14ac:dyDescent="0.3">
      <c r="A4064">
        <v>4063</v>
      </c>
      <c r="B4064">
        <v>42</v>
      </c>
      <c r="C4064" t="s">
        <v>14</v>
      </c>
      <c r="D4064" t="s">
        <v>11</v>
      </c>
      <c r="E4064" t="s">
        <v>12</v>
      </c>
      <c r="F4064" s="2">
        <v>1343.57</v>
      </c>
      <c r="G4064">
        <v>6</v>
      </c>
      <c r="H4064" s="3">
        <v>2.8</v>
      </c>
      <c r="I4064" t="s">
        <v>13</v>
      </c>
      <c r="J4064" s="1">
        <v>48624</v>
      </c>
      <c r="K4064" s="1">
        <f>Table2[[#This Row],[Order_Date]]+Table2[[#This Row],[Delivery_Time_Days]]</f>
        <v>48630</v>
      </c>
      <c r="L4064" t="str">
        <f>IF(Table2[[#This Row],[Customer_Age]]&lt;30,"Young",IF(Table2[[#This Row],[Customer_Age]]&lt;45,"Middle Age","Old"))</f>
        <v>Middle Age</v>
      </c>
      <c r="M4064" s="3" t="str">
        <f>IF(Table2[[#This Row],[Delivery_Time_Days]]&gt;=7,Table2[[#This Row],[Customer_Rating]],"")</f>
        <v/>
      </c>
      <c r="N4064" s="3">
        <f>IF(Table2[[#This Row],[Delivery_Time_Days]]&lt;7,Table2[[#This Row],[Customer_Rating]],"")</f>
        <v>2.8</v>
      </c>
    </row>
    <row r="4065" spans="1:14" x14ac:dyDescent="0.3">
      <c r="A4065">
        <v>4064</v>
      </c>
      <c r="B4065">
        <v>56</v>
      </c>
      <c r="C4065" t="s">
        <v>10</v>
      </c>
      <c r="D4065" t="s">
        <v>20</v>
      </c>
      <c r="E4065" t="s">
        <v>24</v>
      </c>
      <c r="F4065" s="2">
        <v>46.97</v>
      </c>
      <c r="G4065">
        <v>4</v>
      </c>
      <c r="H4065" s="3">
        <v>3.6</v>
      </c>
      <c r="I4065" t="s">
        <v>13</v>
      </c>
      <c r="J4065" s="1">
        <v>48625</v>
      </c>
      <c r="K4065" s="1">
        <f>Table2[[#This Row],[Order_Date]]+Table2[[#This Row],[Delivery_Time_Days]]</f>
        <v>48629</v>
      </c>
      <c r="L4065" t="str">
        <f>IF(Table2[[#This Row],[Customer_Age]]&lt;30,"Young",IF(Table2[[#This Row],[Customer_Age]]&lt;45,"Middle Age","Old"))</f>
        <v>Old</v>
      </c>
      <c r="M4065" s="3" t="str">
        <f>IF(Table2[[#This Row],[Delivery_Time_Days]]&gt;=7,Table2[[#This Row],[Customer_Rating]],"")</f>
        <v/>
      </c>
      <c r="N4065" s="3">
        <f>IF(Table2[[#This Row],[Delivery_Time_Days]]&lt;7,Table2[[#This Row],[Customer_Rating]],"")</f>
        <v>3.6</v>
      </c>
    </row>
    <row r="4066" spans="1:14" x14ac:dyDescent="0.3">
      <c r="A4066">
        <v>4065</v>
      </c>
      <c r="B4066">
        <v>22</v>
      </c>
      <c r="C4066" t="s">
        <v>10</v>
      </c>
      <c r="D4066" t="s">
        <v>25</v>
      </c>
      <c r="E4066" t="s">
        <v>16</v>
      </c>
      <c r="F4066" s="2">
        <v>1072.02</v>
      </c>
      <c r="G4066">
        <v>11</v>
      </c>
      <c r="H4066" s="3">
        <v>4.7</v>
      </c>
      <c r="I4066" t="s">
        <v>17</v>
      </c>
      <c r="J4066" s="1">
        <v>48626</v>
      </c>
      <c r="K4066" s="1">
        <f>Table2[[#This Row],[Order_Date]]+Table2[[#This Row],[Delivery_Time_Days]]</f>
        <v>48637</v>
      </c>
      <c r="L4066" t="str">
        <f>IF(Table2[[#This Row],[Customer_Age]]&lt;30,"Young",IF(Table2[[#This Row],[Customer_Age]]&lt;45,"Middle Age","Old"))</f>
        <v>Young</v>
      </c>
      <c r="M4066" s="3">
        <f>IF(Table2[[#This Row],[Delivery_Time_Days]]&gt;=7,Table2[[#This Row],[Customer_Rating]],"")</f>
        <v>4.7</v>
      </c>
      <c r="N4066" s="3" t="str">
        <f>IF(Table2[[#This Row],[Delivery_Time_Days]]&lt;7,Table2[[#This Row],[Customer_Rating]],"")</f>
        <v/>
      </c>
    </row>
    <row r="4067" spans="1:14" x14ac:dyDescent="0.3">
      <c r="A4067">
        <v>4066</v>
      </c>
      <c r="B4067">
        <v>65</v>
      </c>
      <c r="C4067" t="s">
        <v>23</v>
      </c>
      <c r="D4067" t="s">
        <v>25</v>
      </c>
      <c r="E4067" t="s">
        <v>12</v>
      </c>
      <c r="F4067" s="2">
        <v>698.75</v>
      </c>
      <c r="G4067">
        <v>7</v>
      </c>
      <c r="H4067" s="3">
        <v>1.8</v>
      </c>
      <c r="I4067" t="s">
        <v>17</v>
      </c>
      <c r="J4067" s="1">
        <v>48627</v>
      </c>
      <c r="K4067" s="1">
        <f>Table2[[#This Row],[Order_Date]]+Table2[[#This Row],[Delivery_Time_Days]]</f>
        <v>48634</v>
      </c>
      <c r="L4067" t="str">
        <f>IF(Table2[[#This Row],[Customer_Age]]&lt;30,"Young",IF(Table2[[#This Row],[Customer_Age]]&lt;45,"Middle Age","Old"))</f>
        <v>Old</v>
      </c>
      <c r="M4067" s="3">
        <f>IF(Table2[[#This Row],[Delivery_Time_Days]]&gt;=7,Table2[[#This Row],[Customer_Rating]],"")</f>
        <v>1.8</v>
      </c>
      <c r="N4067" s="3" t="str">
        <f>IF(Table2[[#This Row],[Delivery_Time_Days]]&lt;7,Table2[[#This Row],[Customer_Rating]],"")</f>
        <v/>
      </c>
    </row>
    <row r="4068" spans="1:14" x14ac:dyDescent="0.3">
      <c r="A4068">
        <v>4067</v>
      </c>
      <c r="B4068">
        <v>38</v>
      </c>
      <c r="C4068" t="s">
        <v>10</v>
      </c>
      <c r="D4068" t="s">
        <v>25</v>
      </c>
      <c r="E4068" t="s">
        <v>24</v>
      </c>
      <c r="F4068" s="2">
        <v>1213.8399999999999</v>
      </c>
      <c r="G4068">
        <v>10</v>
      </c>
      <c r="H4068" s="3">
        <v>1.2</v>
      </c>
      <c r="I4068" t="s">
        <v>13</v>
      </c>
      <c r="J4068" s="1">
        <v>48628</v>
      </c>
      <c r="K4068" s="1">
        <f>Table2[[#This Row],[Order_Date]]+Table2[[#This Row],[Delivery_Time_Days]]</f>
        <v>48638</v>
      </c>
      <c r="L4068" t="str">
        <f>IF(Table2[[#This Row],[Customer_Age]]&lt;30,"Young",IF(Table2[[#This Row],[Customer_Age]]&lt;45,"Middle Age","Old"))</f>
        <v>Middle Age</v>
      </c>
      <c r="M4068" s="3">
        <f>IF(Table2[[#This Row],[Delivery_Time_Days]]&gt;=7,Table2[[#This Row],[Customer_Rating]],"")</f>
        <v>1.2</v>
      </c>
      <c r="N4068" s="3" t="str">
        <f>IF(Table2[[#This Row],[Delivery_Time_Days]]&lt;7,Table2[[#This Row],[Customer_Rating]],"")</f>
        <v/>
      </c>
    </row>
    <row r="4069" spans="1:14" x14ac:dyDescent="0.3">
      <c r="A4069">
        <v>4068</v>
      </c>
      <c r="B4069">
        <v>51</v>
      </c>
      <c r="C4069" t="s">
        <v>23</v>
      </c>
      <c r="D4069" t="s">
        <v>22</v>
      </c>
      <c r="E4069" t="s">
        <v>19</v>
      </c>
      <c r="F4069" s="2">
        <v>235</v>
      </c>
      <c r="G4069">
        <v>4</v>
      </c>
      <c r="H4069" s="3">
        <v>4.7</v>
      </c>
      <c r="I4069" t="s">
        <v>17</v>
      </c>
      <c r="J4069" s="1">
        <v>48629</v>
      </c>
      <c r="K4069" s="1">
        <f>Table2[[#This Row],[Order_Date]]+Table2[[#This Row],[Delivery_Time_Days]]</f>
        <v>48633</v>
      </c>
      <c r="L4069" t="str">
        <f>IF(Table2[[#This Row],[Customer_Age]]&lt;30,"Young",IF(Table2[[#This Row],[Customer_Age]]&lt;45,"Middle Age","Old"))</f>
        <v>Old</v>
      </c>
      <c r="M4069" s="3" t="str">
        <f>IF(Table2[[#This Row],[Delivery_Time_Days]]&gt;=7,Table2[[#This Row],[Customer_Rating]],"")</f>
        <v/>
      </c>
      <c r="N4069" s="3">
        <f>IF(Table2[[#This Row],[Delivery_Time_Days]]&lt;7,Table2[[#This Row],[Customer_Rating]],"")</f>
        <v>4.7</v>
      </c>
    </row>
    <row r="4070" spans="1:14" x14ac:dyDescent="0.3">
      <c r="A4070">
        <v>4069</v>
      </c>
      <c r="B4070">
        <v>42</v>
      </c>
      <c r="C4070" t="s">
        <v>23</v>
      </c>
      <c r="D4070" t="s">
        <v>20</v>
      </c>
      <c r="E4070" t="s">
        <v>19</v>
      </c>
      <c r="F4070" s="2">
        <v>1452.96</v>
      </c>
      <c r="G4070">
        <v>1</v>
      </c>
      <c r="H4070" s="3">
        <v>1.4</v>
      </c>
      <c r="I4070" t="s">
        <v>13</v>
      </c>
      <c r="J4070" s="1">
        <v>48630</v>
      </c>
      <c r="K4070" s="1">
        <f>Table2[[#This Row],[Order_Date]]+Table2[[#This Row],[Delivery_Time_Days]]</f>
        <v>48631</v>
      </c>
      <c r="L4070" t="str">
        <f>IF(Table2[[#This Row],[Customer_Age]]&lt;30,"Young",IF(Table2[[#This Row],[Customer_Age]]&lt;45,"Middle Age","Old"))</f>
        <v>Middle Age</v>
      </c>
      <c r="M4070" s="3" t="str">
        <f>IF(Table2[[#This Row],[Delivery_Time_Days]]&gt;=7,Table2[[#This Row],[Customer_Rating]],"")</f>
        <v/>
      </c>
      <c r="N4070" s="3">
        <f>IF(Table2[[#This Row],[Delivery_Time_Days]]&lt;7,Table2[[#This Row],[Customer_Rating]],"")</f>
        <v>1.4</v>
      </c>
    </row>
    <row r="4071" spans="1:14" x14ac:dyDescent="0.3">
      <c r="A4071">
        <v>4070</v>
      </c>
      <c r="B4071">
        <v>58</v>
      </c>
      <c r="C4071" t="s">
        <v>14</v>
      </c>
      <c r="D4071" t="s">
        <v>25</v>
      </c>
      <c r="E4071" t="s">
        <v>16</v>
      </c>
      <c r="F4071" s="2">
        <v>1257.1099999999999</v>
      </c>
      <c r="G4071">
        <v>13</v>
      </c>
      <c r="H4071" s="3">
        <v>4.9000000000000004</v>
      </c>
      <c r="I4071" t="s">
        <v>17</v>
      </c>
      <c r="J4071" s="1">
        <v>48631</v>
      </c>
      <c r="K4071" s="1">
        <f>Table2[[#This Row],[Order_Date]]+Table2[[#This Row],[Delivery_Time_Days]]</f>
        <v>48644</v>
      </c>
      <c r="L4071" t="str">
        <f>IF(Table2[[#This Row],[Customer_Age]]&lt;30,"Young",IF(Table2[[#This Row],[Customer_Age]]&lt;45,"Middle Age","Old"))</f>
        <v>Old</v>
      </c>
      <c r="M4071" s="3">
        <f>IF(Table2[[#This Row],[Delivery_Time_Days]]&gt;=7,Table2[[#This Row],[Customer_Rating]],"")</f>
        <v>4.9000000000000004</v>
      </c>
      <c r="N4071" s="3" t="str">
        <f>IF(Table2[[#This Row],[Delivery_Time_Days]]&lt;7,Table2[[#This Row],[Customer_Rating]],"")</f>
        <v/>
      </c>
    </row>
    <row r="4072" spans="1:14" x14ac:dyDescent="0.3">
      <c r="A4072">
        <v>4071</v>
      </c>
      <c r="B4072">
        <v>33</v>
      </c>
      <c r="C4072" t="s">
        <v>10</v>
      </c>
      <c r="D4072" t="s">
        <v>20</v>
      </c>
      <c r="E4072" t="s">
        <v>12</v>
      </c>
      <c r="F4072" s="2">
        <v>943.99</v>
      </c>
      <c r="G4072">
        <v>14</v>
      </c>
      <c r="H4072" s="3">
        <v>3</v>
      </c>
      <c r="I4072" t="s">
        <v>13</v>
      </c>
      <c r="J4072" s="1">
        <v>48632</v>
      </c>
      <c r="K4072" s="1">
        <f>Table2[[#This Row],[Order_Date]]+Table2[[#This Row],[Delivery_Time_Days]]</f>
        <v>48646</v>
      </c>
      <c r="L4072" t="str">
        <f>IF(Table2[[#This Row],[Customer_Age]]&lt;30,"Young",IF(Table2[[#This Row],[Customer_Age]]&lt;45,"Middle Age","Old"))</f>
        <v>Middle Age</v>
      </c>
      <c r="M4072" s="3">
        <f>IF(Table2[[#This Row],[Delivery_Time_Days]]&gt;=7,Table2[[#This Row],[Customer_Rating]],"")</f>
        <v>3</v>
      </c>
      <c r="N4072" s="3" t="str">
        <f>IF(Table2[[#This Row],[Delivery_Time_Days]]&lt;7,Table2[[#This Row],[Customer_Rating]],"")</f>
        <v/>
      </c>
    </row>
    <row r="4073" spans="1:14" x14ac:dyDescent="0.3">
      <c r="A4073">
        <v>4072</v>
      </c>
      <c r="B4073">
        <v>51</v>
      </c>
      <c r="C4073" t="s">
        <v>23</v>
      </c>
      <c r="D4073" t="s">
        <v>18</v>
      </c>
      <c r="E4073" t="s">
        <v>19</v>
      </c>
      <c r="F4073" s="2">
        <v>1018.21</v>
      </c>
      <c r="G4073">
        <v>8</v>
      </c>
      <c r="H4073" s="3">
        <v>1.2</v>
      </c>
      <c r="I4073" t="s">
        <v>13</v>
      </c>
      <c r="J4073" s="1">
        <v>48633</v>
      </c>
      <c r="K4073" s="1">
        <f>Table2[[#This Row],[Order_Date]]+Table2[[#This Row],[Delivery_Time_Days]]</f>
        <v>48641</v>
      </c>
      <c r="L4073" t="str">
        <f>IF(Table2[[#This Row],[Customer_Age]]&lt;30,"Young",IF(Table2[[#This Row],[Customer_Age]]&lt;45,"Middle Age","Old"))</f>
        <v>Old</v>
      </c>
      <c r="M4073" s="3">
        <f>IF(Table2[[#This Row],[Delivery_Time_Days]]&gt;=7,Table2[[#This Row],[Customer_Rating]],"")</f>
        <v>1.2</v>
      </c>
      <c r="N4073" s="3" t="str">
        <f>IF(Table2[[#This Row],[Delivery_Time_Days]]&lt;7,Table2[[#This Row],[Customer_Rating]],"")</f>
        <v/>
      </c>
    </row>
    <row r="4074" spans="1:14" x14ac:dyDescent="0.3">
      <c r="A4074">
        <v>4073</v>
      </c>
      <c r="B4074">
        <v>40</v>
      </c>
      <c r="C4074" t="s">
        <v>10</v>
      </c>
      <c r="D4074" t="s">
        <v>11</v>
      </c>
      <c r="E4074" t="s">
        <v>21</v>
      </c>
      <c r="F4074" s="2">
        <v>615.54999999999995</v>
      </c>
      <c r="G4074">
        <v>9</v>
      </c>
      <c r="H4074" s="3">
        <v>2.6</v>
      </c>
      <c r="I4074" t="s">
        <v>17</v>
      </c>
      <c r="J4074" s="1">
        <v>48634</v>
      </c>
      <c r="K4074" s="1">
        <f>Table2[[#This Row],[Order_Date]]+Table2[[#This Row],[Delivery_Time_Days]]</f>
        <v>48643</v>
      </c>
      <c r="L4074" t="str">
        <f>IF(Table2[[#This Row],[Customer_Age]]&lt;30,"Young",IF(Table2[[#This Row],[Customer_Age]]&lt;45,"Middle Age","Old"))</f>
        <v>Middle Age</v>
      </c>
      <c r="M4074" s="3">
        <f>IF(Table2[[#This Row],[Delivery_Time_Days]]&gt;=7,Table2[[#This Row],[Customer_Rating]],"")</f>
        <v>2.6</v>
      </c>
      <c r="N4074" s="3" t="str">
        <f>IF(Table2[[#This Row],[Delivery_Time_Days]]&lt;7,Table2[[#This Row],[Customer_Rating]],"")</f>
        <v/>
      </c>
    </row>
    <row r="4075" spans="1:14" x14ac:dyDescent="0.3">
      <c r="A4075">
        <v>4074</v>
      </c>
      <c r="B4075">
        <v>66</v>
      </c>
      <c r="C4075" t="s">
        <v>14</v>
      </c>
      <c r="D4075" t="s">
        <v>18</v>
      </c>
      <c r="E4075" t="s">
        <v>21</v>
      </c>
      <c r="F4075" s="2">
        <v>1349.55</v>
      </c>
      <c r="G4075">
        <v>9</v>
      </c>
      <c r="H4075" s="3">
        <v>4.4000000000000004</v>
      </c>
      <c r="I4075" t="s">
        <v>13</v>
      </c>
      <c r="J4075" s="1">
        <v>48635</v>
      </c>
      <c r="K4075" s="1">
        <f>Table2[[#This Row],[Order_Date]]+Table2[[#This Row],[Delivery_Time_Days]]</f>
        <v>48644</v>
      </c>
      <c r="L4075" t="str">
        <f>IF(Table2[[#This Row],[Customer_Age]]&lt;30,"Young",IF(Table2[[#This Row],[Customer_Age]]&lt;45,"Middle Age","Old"))</f>
        <v>Old</v>
      </c>
      <c r="M4075" s="3">
        <f>IF(Table2[[#This Row],[Delivery_Time_Days]]&gt;=7,Table2[[#This Row],[Customer_Rating]],"")</f>
        <v>4.4000000000000004</v>
      </c>
      <c r="N4075" s="3" t="str">
        <f>IF(Table2[[#This Row],[Delivery_Time_Days]]&lt;7,Table2[[#This Row],[Customer_Rating]],"")</f>
        <v/>
      </c>
    </row>
    <row r="4076" spans="1:14" x14ac:dyDescent="0.3">
      <c r="A4076">
        <v>4075</v>
      </c>
      <c r="B4076">
        <v>56</v>
      </c>
      <c r="C4076" t="s">
        <v>23</v>
      </c>
      <c r="D4076" t="s">
        <v>22</v>
      </c>
      <c r="E4076" t="s">
        <v>19</v>
      </c>
      <c r="F4076" s="2">
        <v>702.84</v>
      </c>
      <c r="G4076">
        <v>10</v>
      </c>
      <c r="H4076" s="3">
        <v>3.5</v>
      </c>
      <c r="I4076" t="s">
        <v>17</v>
      </c>
      <c r="J4076" s="1">
        <v>48636</v>
      </c>
      <c r="K4076" s="1">
        <f>Table2[[#This Row],[Order_Date]]+Table2[[#This Row],[Delivery_Time_Days]]</f>
        <v>48646</v>
      </c>
      <c r="L4076" t="str">
        <f>IF(Table2[[#This Row],[Customer_Age]]&lt;30,"Young",IF(Table2[[#This Row],[Customer_Age]]&lt;45,"Middle Age","Old"))</f>
        <v>Old</v>
      </c>
      <c r="M4076" s="3">
        <f>IF(Table2[[#This Row],[Delivery_Time_Days]]&gt;=7,Table2[[#This Row],[Customer_Rating]],"")</f>
        <v>3.5</v>
      </c>
      <c r="N4076" s="3" t="str">
        <f>IF(Table2[[#This Row],[Delivery_Time_Days]]&lt;7,Table2[[#This Row],[Customer_Rating]],"")</f>
        <v/>
      </c>
    </row>
    <row r="4077" spans="1:14" x14ac:dyDescent="0.3">
      <c r="A4077">
        <v>4076</v>
      </c>
      <c r="B4077">
        <v>43</v>
      </c>
      <c r="C4077" t="s">
        <v>10</v>
      </c>
      <c r="D4077" t="s">
        <v>11</v>
      </c>
      <c r="E4077" t="s">
        <v>19</v>
      </c>
      <c r="F4077" s="2">
        <v>55.05</v>
      </c>
      <c r="G4077">
        <v>13</v>
      </c>
      <c r="H4077" s="3">
        <v>1.4</v>
      </c>
      <c r="I4077" t="s">
        <v>17</v>
      </c>
      <c r="J4077" s="1">
        <v>48637</v>
      </c>
      <c r="K4077" s="1">
        <f>Table2[[#This Row],[Order_Date]]+Table2[[#This Row],[Delivery_Time_Days]]</f>
        <v>48650</v>
      </c>
      <c r="L4077" t="str">
        <f>IF(Table2[[#This Row],[Customer_Age]]&lt;30,"Young",IF(Table2[[#This Row],[Customer_Age]]&lt;45,"Middle Age","Old"))</f>
        <v>Middle Age</v>
      </c>
      <c r="M4077" s="3">
        <f>IF(Table2[[#This Row],[Delivery_Time_Days]]&gt;=7,Table2[[#This Row],[Customer_Rating]],"")</f>
        <v>1.4</v>
      </c>
      <c r="N4077" s="3" t="str">
        <f>IF(Table2[[#This Row],[Delivery_Time_Days]]&lt;7,Table2[[#This Row],[Customer_Rating]],"")</f>
        <v/>
      </c>
    </row>
    <row r="4078" spans="1:14" x14ac:dyDescent="0.3">
      <c r="A4078">
        <v>4077</v>
      </c>
      <c r="B4078">
        <v>48</v>
      </c>
      <c r="C4078" t="s">
        <v>23</v>
      </c>
      <c r="D4078" t="s">
        <v>18</v>
      </c>
      <c r="E4078" t="s">
        <v>19</v>
      </c>
      <c r="F4078" s="2">
        <v>37.96</v>
      </c>
      <c r="G4078">
        <v>4</v>
      </c>
      <c r="H4078" s="3">
        <v>1.4</v>
      </c>
      <c r="I4078" t="s">
        <v>17</v>
      </c>
      <c r="J4078" s="1">
        <v>48638</v>
      </c>
      <c r="K4078" s="1">
        <f>Table2[[#This Row],[Order_Date]]+Table2[[#This Row],[Delivery_Time_Days]]</f>
        <v>48642</v>
      </c>
      <c r="L4078" t="str">
        <f>IF(Table2[[#This Row],[Customer_Age]]&lt;30,"Young",IF(Table2[[#This Row],[Customer_Age]]&lt;45,"Middle Age","Old"))</f>
        <v>Old</v>
      </c>
      <c r="M4078" s="3" t="str">
        <f>IF(Table2[[#This Row],[Delivery_Time_Days]]&gt;=7,Table2[[#This Row],[Customer_Rating]],"")</f>
        <v/>
      </c>
      <c r="N4078" s="3">
        <f>IF(Table2[[#This Row],[Delivery_Time_Days]]&lt;7,Table2[[#This Row],[Customer_Rating]],"")</f>
        <v>1.4</v>
      </c>
    </row>
    <row r="4079" spans="1:14" x14ac:dyDescent="0.3">
      <c r="A4079">
        <v>4078</v>
      </c>
      <c r="B4079">
        <v>38</v>
      </c>
      <c r="C4079" t="s">
        <v>23</v>
      </c>
      <c r="D4079" t="s">
        <v>11</v>
      </c>
      <c r="E4079" t="s">
        <v>19</v>
      </c>
      <c r="F4079" s="2">
        <v>53.48</v>
      </c>
      <c r="G4079">
        <v>3</v>
      </c>
      <c r="H4079" s="3">
        <v>1.9</v>
      </c>
      <c r="I4079" t="s">
        <v>17</v>
      </c>
      <c r="J4079" s="1">
        <v>48639</v>
      </c>
      <c r="K4079" s="1">
        <f>Table2[[#This Row],[Order_Date]]+Table2[[#This Row],[Delivery_Time_Days]]</f>
        <v>48642</v>
      </c>
      <c r="L4079" t="str">
        <f>IF(Table2[[#This Row],[Customer_Age]]&lt;30,"Young",IF(Table2[[#This Row],[Customer_Age]]&lt;45,"Middle Age","Old"))</f>
        <v>Middle Age</v>
      </c>
      <c r="M4079" s="3" t="str">
        <f>IF(Table2[[#This Row],[Delivery_Time_Days]]&gt;=7,Table2[[#This Row],[Customer_Rating]],"")</f>
        <v/>
      </c>
      <c r="N4079" s="3">
        <f>IF(Table2[[#This Row],[Delivery_Time_Days]]&lt;7,Table2[[#This Row],[Customer_Rating]],"")</f>
        <v>1.9</v>
      </c>
    </row>
    <row r="4080" spans="1:14" x14ac:dyDescent="0.3">
      <c r="A4080">
        <v>4079</v>
      </c>
      <c r="B4080">
        <v>69</v>
      </c>
      <c r="C4080" t="s">
        <v>10</v>
      </c>
      <c r="D4080" t="s">
        <v>20</v>
      </c>
      <c r="E4080" t="s">
        <v>16</v>
      </c>
      <c r="F4080" s="2">
        <v>852.78</v>
      </c>
      <c r="G4080">
        <v>2</v>
      </c>
      <c r="H4080" s="3">
        <v>4.7</v>
      </c>
      <c r="I4080" t="s">
        <v>13</v>
      </c>
      <c r="J4080" s="1">
        <v>48640</v>
      </c>
      <c r="K4080" s="1">
        <f>Table2[[#This Row],[Order_Date]]+Table2[[#This Row],[Delivery_Time_Days]]</f>
        <v>48642</v>
      </c>
      <c r="L4080" t="str">
        <f>IF(Table2[[#This Row],[Customer_Age]]&lt;30,"Young",IF(Table2[[#This Row],[Customer_Age]]&lt;45,"Middle Age","Old"))</f>
        <v>Old</v>
      </c>
      <c r="M4080" s="3" t="str">
        <f>IF(Table2[[#This Row],[Delivery_Time_Days]]&gt;=7,Table2[[#This Row],[Customer_Rating]],"")</f>
        <v/>
      </c>
      <c r="N4080" s="3">
        <f>IF(Table2[[#This Row],[Delivery_Time_Days]]&lt;7,Table2[[#This Row],[Customer_Rating]],"")</f>
        <v>4.7</v>
      </c>
    </row>
    <row r="4081" spans="1:14" x14ac:dyDescent="0.3">
      <c r="A4081">
        <v>4080</v>
      </c>
      <c r="B4081">
        <v>40</v>
      </c>
      <c r="C4081" t="s">
        <v>14</v>
      </c>
      <c r="D4081" t="s">
        <v>20</v>
      </c>
      <c r="E4081" t="s">
        <v>12</v>
      </c>
      <c r="F4081" s="2">
        <v>822.77</v>
      </c>
      <c r="G4081">
        <v>13</v>
      </c>
      <c r="H4081" s="3">
        <v>4.2</v>
      </c>
      <c r="I4081" t="s">
        <v>13</v>
      </c>
      <c r="J4081" s="1">
        <v>48641</v>
      </c>
      <c r="K4081" s="1">
        <f>Table2[[#This Row],[Order_Date]]+Table2[[#This Row],[Delivery_Time_Days]]</f>
        <v>48654</v>
      </c>
      <c r="L4081" t="str">
        <f>IF(Table2[[#This Row],[Customer_Age]]&lt;30,"Young",IF(Table2[[#This Row],[Customer_Age]]&lt;45,"Middle Age","Old"))</f>
        <v>Middle Age</v>
      </c>
      <c r="M4081" s="3">
        <f>IF(Table2[[#This Row],[Delivery_Time_Days]]&gt;=7,Table2[[#This Row],[Customer_Rating]],"")</f>
        <v>4.2</v>
      </c>
      <c r="N4081" s="3" t="str">
        <f>IF(Table2[[#This Row],[Delivery_Time_Days]]&lt;7,Table2[[#This Row],[Customer_Rating]],"")</f>
        <v/>
      </c>
    </row>
    <row r="4082" spans="1:14" x14ac:dyDescent="0.3">
      <c r="A4082">
        <v>4081</v>
      </c>
      <c r="B4082">
        <v>44</v>
      </c>
      <c r="C4082" t="s">
        <v>14</v>
      </c>
      <c r="D4082" t="s">
        <v>15</v>
      </c>
      <c r="E4082" t="s">
        <v>21</v>
      </c>
      <c r="F4082" s="2">
        <v>1412.17</v>
      </c>
      <c r="G4082">
        <v>6</v>
      </c>
      <c r="H4082" s="3">
        <v>1.7</v>
      </c>
      <c r="I4082" t="s">
        <v>17</v>
      </c>
      <c r="J4082" s="1">
        <v>48642</v>
      </c>
      <c r="K4082" s="1">
        <f>Table2[[#This Row],[Order_Date]]+Table2[[#This Row],[Delivery_Time_Days]]</f>
        <v>48648</v>
      </c>
      <c r="L4082" t="str">
        <f>IF(Table2[[#This Row],[Customer_Age]]&lt;30,"Young",IF(Table2[[#This Row],[Customer_Age]]&lt;45,"Middle Age","Old"))</f>
        <v>Middle Age</v>
      </c>
      <c r="M4082" s="3" t="str">
        <f>IF(Table2[[#This Row],[Delivery_Time_Days]]&gt;=7,Table2[[#This Row],[Customer_Rating]],"")</f>
        <v/>
      </c>
      <c r="N4082" s="3">
        <f>IF(Table2[[#This Row],[Delivery_Time_Days]]&lt;7,Table2[[#This Row],[Customer_Rating]],"")</f>
        <v>1.7</v>
      </c>
    </row>
    <row r="4083" spans="1:14" x14ac:dyDescent="0.3">
      <c r="A4083">
        <v>4082</v>
      </c>
      <c r="B4083">
        <v>49</v>
      </c>
      <c r="C4083" t="s">
        <v>23</v>
      </c>
      <c r="D4083" t="s">
        <v>25</v>
      </c>
      <c r="E4083" t="s">
        <v>19</v>
      </c>
      <c r="F4083" s="2">
        <v>617.52</v>
      </c>
      <c r="G4083">
        <v>7</v>
      </c>
      <c r="H4083" s="3">
        <v>1.2</v>
      </c>
      <c r="I4083" t="s">
        <v>17</v>
      </c>
      <c r="J4083" s="1">
        <v>48643</v>
      </c>
      <c r="K4083" s="1">
        <f>Table2[[#This Row],[Order_Date]]+Table2[[#This Row],[Delivery_Time_Days]]</f>
        <v>48650</v>
      </c>
      <c r="L4083" t="str">
        <f>IF(Table2[[#This Row],[Customer_Age]]&lt;30,"Young",IF(Table2[[#This Row],[Customer_Age]]&lt;45,"Middle Age","Old"))</f>
        <v>Old</v>
      </c>
      <c r="M4083" s="3">
        <f>IF(Table2[[#This Row],[Delivery_Time_Days]]&gt;=7,Table2[[#This Row],[Customer_Rating]],"")</f>
        <v>1.2</v>
      </c>
      <c r="N4083" s="3" t="str">
        <f>IF(Table2[[#This Row],[Delivery_Time_Days]]&lt;7,Table2[[#This Row],[Customer_Rating]],"")</f>
        <v/>
      </c>
    </row>
    <row r="4084" spans="1:14" x14ac:dyDescent="0.3">
      <c r="A4084">
        <v>4083</v>
      </c>
      <c r="B4084">
        <v>34</v>
      </c>
      <c r="C4084" t="s">
        <v>10</v>
      </c>
      <c r="D4084" t="s">
        <v>20</v>
      </c>
      <c r="E4084" t="s">
        <v>12</v>
      </c>
      <c r="F4084" s="2">
        <v>99.98</v>
      </c>
      <c r="G4084">
        <v>7</v>
      </c>
      <c r="H4084" s="3">
        <v>2.9</v>
      </c>
      <c r="I4084" t="s">
        <v>13</v>
      </c>
      <c r="J4084" s="1">
        <v>48644</v>
      </c>
      <c r="K4084" s="1">
        <f>Table2[[#This Row],[Order_Date]]+Table2[[#This Row],[Delivery_Time_Days]]</f>
        <v>48651</v>
      </c>
      <c r="L4084" t="str">
        <f>IF(Table2[[#This Row],[Customer_Age]]&lt;30,"Young",IF(Table2[[#This Row],[Customer_Age]]&lt;45,"Middle Age","Old"))</f>
        <v>Middle Age</v>
      </c>
      <c r="M4084" s="3">
        <f>IF(Table2[[#This Row],[Delivery_Time_Days]]&gt;=7,Table2[[#This Row],[Customer_Rating]],"")</f>
        <v>2.9</v>
      </c>
      <c r="N4084" s="3" t="str">
        <f>IF(Table2[[#This Row],[Delivery_Time_Days]]&lt;7,Table2[[#This Row],[Customer_Rating]],"")</f>
        <v/>
      </c>
    </row>
    <row r="4085" spans="1:14" x14ac:dyDescent="0.3">
      <c r="A4085">
        <v>4084</v>
      </c>
      <c r="B4085">
        <v>26</v>
      </c>
      <c r="C4085" t="s">
        <v>10</v>
      </c>
      <c r="D4085" t="s">
        <v>25</v>
      </c>
      <c r="E4085" t="s">
        <v>21</v>
      </c>
      <c r="F4085" s="2">
        <v>1371.94</v>
      </c>
      <c r="G4085">
        <v>4</v>
      </c>
      <c r="H4085" s="3">
        <v>3.7</v>
      </c>
      <c r="I4085" t="s">
        <v>17</v>
      </c>
      <c r="J4085" s="1">
        <v>48645</v>
      </c>
      <c r="K4085" s="1">
        <f>Table2[[#This Row],[Order_Date]]+Table2[[#This Row],[Delivery_Time_Days]]</f>
        <v>48649</v>
      </c>
      <c r="L4085" t="str">
        <f>IF(Table2[[#This Row],[Customer_Age]]&lt;30,"Young",IF(Table2[[#This Row],[Customer_Age]]&lt;45,"Middle Age","Old"))</f>
        <v>Young</v>
      </c>
      <c r="M4085" s="3" t="str">
        <f>IF(Table2[[#This Row],[Delivery_Time_Days]]&gt;=7,Table2[[#This Row],[Customer_Rating]],"")</f>
        <v/>
      </c>
      <c r="N4085" s="3">
        <f>IF(Table2[[#This Row],[Delivery_Time_Days]]&lt;7,Table2[[#This Row],[Customer_Rating]],"")</f>
        <v>3.7</v>
      </c>
    </row>
    <row r="4086" spans="1:14" x14ac:dyDescent="0.3">
      <c r="A4086">
        <v>4085</v>
      </c>
      <c r="B4086">
        <v>29</v>
      </c>
      <c r="C4086" t="s">
        <v>23</v>
      </c>
      <c r="D4086" t="s">
        <v>11</v>
      </c>
      <c r="E4086" t="s">
        <v>19</v>
      </c>
      <c r="F4086" s="2">
        <v>582.21</v>
      </c>
      <c r="G4086">
        <v>1</v>
      </c>
      <c r="H4086" s="3">
        <v>1.6</v>
      </c>
      <c r="I4086" t="s">
        <v>13</v>
      </c>
      <c r="J4086" s="1">
        <v>48646</v>
      </c>
      <c r="K4086" s="1">
        <f>Table2[[#This Row],[Order_Date]]+Table2[[#This Row],[Delivery_Time_Days]]</f>
        <v>48647</v>
      </c>
      <c r="L4086" t="str">
        <f>IF(Table2[[#This Row],[Customer_Age]]&lt;30,"Young",IF(Table2[[#This Row],[Customer_Age]]&lt;45,"Middle Age","Old"))</f>
        <v>Young</v>
      </c>
      <c r="M4086" s="3" t="str">
        <f>IF(Table2[[#This Row],[Delivery_Time_Days]]&gt;=7,Table2[[#This Row],[Customer_Rating]],"")</f>
        <v/>
      </c>
      <c r="N4086" s="3">
        <f>IF(Table2[[#This Row],[Delivery_Time_Days]]&lt;7,Table2[[#This Row],[Customer_Rating]],"")</f>
        <v>1.6</v>
      </c>
    </row>
    <row r="4087" spans="1:14" x14ac:dyDescent="0.3">
      <c r="A4087">
        <v>4086</v>
      </c>
      <c r="B4087">
        <v>24</v>
      </c>
      <c r="C4087" t="s">
        <v>14</v>
      </c>
      <c r="D4087" t="s">
        <v>25</v>
      </c>
      <c r="E4087" t="s">
        <v>12</v>
      </c>
      <c r="F4087" s="2">
        <v>1422.42</v>
      </c>
      <c r="G4087">
        <v>12</v>
      </c>
      <c r="H4087" s="3">
        <v>4.3</v>
      </c>
      <c r="I4087" t="s">
        <v>13</v>
      </c>
      <c r="J4087" s="1">
        <v>48647</v>
      </c>
      <c r="K4087" s="1">
        <f>Table2[[#This Row],[Order_Date]]+Table2[[#This Row],[Delivery_Time_Days]]</f>
        <v>48659</v>
      </c>
      <c r="L4087" t="str">
        <f>IF(Table2[[#This Row],[Customer_Age]]&lt;30,"Young",IF(Table2[[#This Row],[Customer_Age]]&lt;45,"Middle Age","Old"))</f>
        <v>Young</v>
      </c>
      <c r="M4087" s="3">
        <f>IF(Table2[[#This Row],[Delivery_Time_Days]]&gt;=7,Table2[[#This Row],[Customer_Rating]],"")</f>
        <v>4.3</v>
      </c>
      <c r="N4087" s="3" t="str">
        <f>IF(Table2[[#This Row],[Delivery_Time_Days]]&lt;7,Table2[[#This Row],[Customer_Rating]],"")</f>
        <v/>
      </c>
    </row>
    <row r="4088" spans="1:14" x14ac:dyDescent="0.3">
      <c r="A4088">
        <v>4087</v>
      </c>
      <c r="B4088">
        <v>36</v>
      </c>
      <c r="C4088" t="s">
        <v>14</v>
      </c>
      <c r="D4088" t="s">
        <v>15</v>
      </c>
      <c r="E4088" t="s">
        <v>21</v>
      </c>
      <c r="F4088" s="2">
        <v>1020.42</v>
      </c>
      <c r="G4088">
        <v>3</v>
      </c>
      <c r="H4088" s="3">
        <v>2.2000000000000002</v>
      </c>
      <c r="I4088" t="s">
        <v>17</v>
      </c>
      <c r="J4088" s="1">
        <v>48648</v>
      </c>
      <c r="K4088" s="1">
        <f>Table2[[#This Row],[Order_Date]]+Table2[[#This Row],[Delivery_Time_Days]]</f>
        <v>48651</v>
      </c>
      <c r="L4088" t="str">
        <f>IF(Table2[[#This Row],[Customer_Age]]&lt;30,"Young",IF(Table2[[#This Row],[Customer_Age]]&lt;45,"Middle Age","Old"))</f>
        <v>Middle Age</v>
      </c>
      <c r="M4088" s="3" t="str">
        <f>IF(Table2[[#This Row],[Delivery_Time_Days]]&gt;=7,Table2[[#This Row],[Customer_Rating]],"")</f>
        <v/>
      </c>
      <c r="N4088" s="3">
        <f>IF(Table2[[#This Row],[Delivery_Time_Days]]&lt;7,Table2[[#This Row],[Customer_Rating]],"")</f>
        <v>2.2000000000000002</v>
      </c>
    </row>
    <row r="4089" spans="1:14" x14ac:dyDescent="0.3">
      <c r="A4089">
        <v>4088</v>
      </c>
      <c r="B4089">
        <v>58</v>
      </c>
      <c r="C4089" t="s">
        <v>23</v>
      </c>
      <c r="D4089" t="s">
        <v>15</v>
      </c>
      <c r="E4089" t="s">
        <v>19</v>
      </c>
      <c r="F4089" s="2">
        <v>706.58</v>
      </c>
      <c r="G4089">
        <v>11</v>
      </c>
      <c r="H4089" s="3">
        <v>2.5</v>
      </c>
      <c r="I4089" t="s">
        <v>13</v>
      </c>
      <c r="J4089" s="1">
        <v>48649</v>
      </c>
      <c r="K4089" s="1">
        <f>Table2[[#This Row],[Order_Date]]+Table2[[#This Row],[Delivery_Time_Days]]</f>
        <v>48660</v>
      </c>
      <c r="L4089" t="str">
        <f>IF(Table2[[#This Row],[Customer_Age]]&lt;30,"Young",IF(Table2[[#This Row],[Customer_Age]]&lt;45,"Middle Age","Old"))</f>
        <v>Old</v>
      </c>
      <c r="M4089" s="3">
        <f>IF(Table2[[#This Row],[Delivery_Time_Days]]&gt;=7,Table2[[#This Row],[Customer_Rating]],"")</f>
        <v>2.5</v>
      </c>
      <c r="N4089" s="3" t="str">
        <f>IF(Table2[[#This Row],[Delivery_Time_Days]]&lt;7,Table2[[#This Row],[Customer_Rating]],"")</f>
        <v/>
      </c>
    </row>
    <row r="4090" spans="1:14" x14ac:dyDescent="0.3">
      <c r="A4090">
        <v>4089</v>
      </c>
      <c r="B4090">
        <v>48</v>
      </c>
      <c r="C4090" t="s">
        <v>14</v>
      </c>
      <c r="D4090" t="s">
        <v>11</v>
      </c>
      <c r="E4090" t="s">
        <v>19</v>
      </c>
      <c r="F4090" s="2">
        <v>150.03</v>
      </c>
      <c r="G4090">
        <v>7</v>
      </c>
      <c r="H4090" s="3">
        <v>4.4000000000000004</v>
      </c>
      <c r="I4090" t="s">
        <v>17</v>
      </c>
      <c r="J4090" s="1">
        <v>48650</v>
      </c>
      <c r="K4090" s="1">
        <f>Table2[[#This Row],[Order_Date]]+Table2[[#This Row],[Delivery_Time_Days]]</f>
        <v>48657</v>
      </c>
      <c r="L4090" t="str">
        <f>IF(Table2[[#This Row],[Customer_Age]]&lt;30,"Young",IF(Table2[[#This Row],[Customer_Age]]&lt;45,"Middle Age","Old"))</f>
        <v>Old</v>
      </c>
      <c r="M4090" s="3">
        <f>IF(Table2[[#This Row],[Delivery_Time_Days]]&gt;=7,Table2[[#This Row],[Customer_Rating]],"")</f>
        <v>4.4000000000000004</v>
      </c>
      <c r="N4090" s="3" t="str">
        <f>IF(Table2[[#This Row],[Delivery_Time_Days]]&lt;7,Table2[[#This Row],[Customer_Rating]],"")</f>
        <v/>
      </c>
    </row>
    <row r="4091" spans="1:14" x14ac:dyDescent="0.3">
      <c r="A4091">
        <v>4090</v>
      </c>
      <c r="B4091">
        <v>18</v>
      </c>
      <c r="C4091" t="s">
        <v>14</v>
      </c>
      <c r="D4091" t="s">
        <v>25</v>
      </c>
      <c r="E4091" t="s">
        <v>24</v>
      </c>
      <c r="F4091" s="2">
        <v>109.21</v>
      </c>
      <c r="G4091">
        <v>7</v>
      </c>
      <c r="H4091" s="3">
        <v>1.6</v>
      </c>
      <c r="I4091" t="s">
        <v>17</v>
      </c>
      <c r="J4091" s="1">
        <v>48651</v>
      </c>
      <c r="K4091" s="1">
        <f>Table2[[#This Row],[Order_Date]]+Table2[[#This Row],[Delivery_Time_Days]]</f>
        <v>48658</v>
      </c>
      <c r="L4091" t="str">
        <f>IF(Table2[[#This Row],[Customer_Age]]&lt;30,"Young",IF(Table2[[#This Row],[Customer_Age]]&lt;45,"Middle Age","Old"))</f>
        <v>Young</v>
      </c>
      <c r="M4091" s="3">
        <f>IF(Table2[[#This Row],[Delivery_Time_Days]]&gt;=7,Table2[[#This Row],[Customer_Rating]],"")</f>
        <v>1.6</v>
      </c>
      <c r="N4091" s="3" t="str">
        <f>IF(Table2[[#This Row],[Delivery_Time_Days]]&lt;7,Table2[[#This Row],[Customer_Rating]],"")</f>
        <v/>
      </c>
    </row>
    <row r="4092" spans="1:14" x14ac:dyDescent="0.3">
      <c r="A4092">
        <v>4091</v>
      </c>
      <c r="B4092">
        <v>37</v>
      </c>
      <c r="C4092" t="s">
        <v>14</v>
      </c>
      <c r="D4092" t="s">
        <v>22</v>
      </c>
      <c r="E4092" t="s">
        <v>19</v>
      </c>
      <c r="F4092" s="2">
        <v>1406.6</v>
      </c>
      <c r="G4092">
        <v>5</v>
      </c>
      <c r="H4092" s="3">
        <v>3.3</v>
      </c>
      <c r="I4092" t="s">
        <v>17</v>
      </c>
      <c r="J4092" s="1">
        <v>48652</v>
      </c>
      <c r="K4092" s="1">
        <f>Table2[[#This Row],[Order_Date]]+Table2[[#This Row],[Delivery_Time_Days]]</f>
        <v>48657</v>
      </c>
      <c r="L4092" t="str">
        <f>IF(Table2[[#This Row],[Customer_Age]]&lt;30,"Young",IF(Table2[[#This Row],[Customer_Age]]&lt;45,"Middle Age","Old"))</f>
        <v>Middle Age</v>
      </c>
      <c r="M4092" s="3" t="str">
        <f>IF(Table2[[#This Row],[Delivery_Time_Days]]&gt;=7,Table2[[#This Row],[Customer_Rating]],"")</f>
        <v/>
      </c>
      <c r="N4092" s="3">
        <f>IF(Table2[[#This Row],[Delivery_Time_Days]]&lt;7,Table2[[#This Row],[Customer_Rating]],"")</f>
        <v>3.3</v>
      </c>
    </row>
    <row r="4093" spans="1:14" x14ac:dyDescent="0.3">
      <c r="A4093">
        <v>4092</v>
      </c>
      <c r="B4093">
        <v>24</v>
      </c>
      <c r="C4093" t="s">
        <v>23</v>
      </c>
      <c r="D4093" t="s">
        <v>18</v>
      </c>
      <c r="E4093" t="s">
        <v>19</v>
      </c>
      <c r="F4093" s="2">
        <v>242.8</v>
      </c>
      <c r="G4093">
        <v>2</v>
      </c>
      <c r="H4093" s="3">
        <v>4.5</v>
      </c>
      <c r="I4093" t="s">
        <v>17</v>
      </c>
      <c r="J4093" s="1">
        <v>48653</v>
      </c>
      <c r="K4093" s="1">
        <f>Table2[[#This Row],[Order_Date]]+Table2[[#This Row],[Delivery_Time_Days]]</f>
        <v>48655</v>
      </c>
      <c r="L4093" t="str">
        <f>IF(Table2[[#This Row],[Customer_Age]]&lt;30,"Young",IF(Table2[[#This Row],[Customer_Age]]&lt;45,"Middle Age","Old"))</f>
        <v>Young</v>
      </c>
      <c r="M4093" s="3" t="str">
        <f>IF(Table2[[#This Row],[Delivery_Time_Days]]&gt;=7,Table2[[#This Row],[Customer_Rating]],"")</f>
        <v/>
      </c>
      <c r="N4093" s="3">
        <f>IF(Table2[[#This Row],[Delivery_Time_Days]]&lt;7,Table2[[#This Row],[Customer_Rating]],"")</f>
        <v>4.5</v>
      </c>
    </row>
    <row r="4094" spans="1:14" x14ac:dyDescent="0.3">
      <c r="A4094">
        <v>4093</v>
      </c>
      <c r="B4094">
        <v>19</v>
      </c>
      <c r="C4094" t="s">
        <v>10</v>
      </c>
      <c r="D4094" t="s">
        <v>18</v>
      </c>
      <c r="E4094" t="s">
        <v>24</v>
      </c>
      <c r="F4094" s="2">
        <v>1443.33</v>
      </c>
      <c r="G4094">
        <v>11</v>
      </c>
      <c r="H4094" s="3">
        <v>3.9</v>
      </c>
      <c r="I4094" t="s">
        <v>17</v>
      </c>
      <c r="J4094" s="1">
        <v>48654</v>
      </c>
      <c r="K4094" s="1">
        <f>Table2[[#This Row],[Order_Date]]+Table2[[#This Row],[Delivery_Time_Days]]</f>
        <v>48665</v>
      </c>
      <c r="L4094" t="str">
        <f>IF(Table2[[#This Row],[Customer_Age]]&lt;30,"Young",IF(Table2[[#This Row],[Customer_Age]]&lt;45,"Middle Age","Old"))</f>
        <v>Young</v>
      </c>
      <c r="M4094" s="3">
        <f>IF(Table2[[#This Row],[Delivery_Time_Days]]&gt;=7,Table2[[#This Row],[Customer_Rating]],"")</f>
        <v>3.9</v>
      </c>
      <c r="N4094" s="3" t="str">
        <f>IF(Table2[[#This Row],[Delivery_Time_Days]]&lt;7,Table2[[#This Row],[Customer_Rating]],"")</f>
        <v/>
      </c>
    </row>
    <row r="4095" spans="1:14" x14ac:dyDescent="0.3">
      <c r="A4095">
        <v>4094</v>
      </c>
      <c r="B4095">
        <v>60</v>
      </c>
      <c r="C4095" t="s">
        <v>14</v>
      </c>
      <c r="D4095" t="s">
        <v>11</v>
      </c>
      <c r="E4095" t="s">
        <v>16</v>
      </c>
      <c r="F4095" s="2">
        <v>45.1</v>
      </c>
      <c r="G4095">
        <v>5</v>
      </c>
      <c r="H4095" s="3">
        <v>3.1</v>
      </c>
      <c r="I4095" t="s">
        <v>13</v>
      </c>
      <c r="J4095" s="1">
        <v>48655</v>
      </c>
      <c r="K4095" s="1">
        <f>Table2[[#This Row],[Order_Date]]+Table2[[#This Row],[Delivery_Time_Days]]</f>
        <v>48660</v>
      </c>
      <c r="L4095" t="str">
        <f>IF(Table2[[#This Row],[Customer_Age]]&lt;30,"Young",IF(Table2[[#This Row],[Customer_Age]]&lt;45,"Middle Age","Old"))</f>
        <v>Old</v>
      </c>
      <c r="M4095" s="3" t="str">
        <f>IF(Table2[[#This Row],[Delivery_Time_Days]]&gt;=7,Table2[[#This Row],[Customer_Rating]],"")</f>
        <v/>
      </c>
      <c r="N4095" s="3">
        <f>IF(Table2[[#This Row],[Delivery_Time_Days]]&lt;7,Table2[[#This Row],[Customer_Rating]],"")</f>
        <v>3.1</v>
      </c>
    </row>
    <row r="4096" spans="1:14" x14ac:dyDescent="0.3">
      <c r="A4096">
        <v>4095</v>
      </c>
      <c r="B4096">
        <v>39</v>
      </c>
      <c r="C4096" t="s">
        <v>10</v>
      </c>
      <c r="D4096" t="s">
        <v>22</v>
      </c>
      <c r="E4096" t="s">
        <v>21</v>
      </c>
      <c r="F4096" s="2">
        <v>300.88</v>
      </c>
      <c r="G4096">
        <v>3</v>
      </c>
      <c r="H4096" s="3">
        <v>1.7</v>
      </c>
      <c r="I4096" t="s">
        <v>13</v>
      </c>
      <c r="J4096" s="1">
        <v>48656</v>
      </c>
      <c r="K4096" s="1">
        <f>Table2[[#This Row],[Order_Date]]+Table2[[#This Row],[Delivery_Time_Days]]</f>
        <v>48659</v>
      </c>
      <c r="L4096" t="str">
        <f>IF(Table2[[#This Row],[Customer_Age]]&lt;30,"Young",IF(Table2[[#This Row],[Customer_Age]]&lt;45,"Middle Age","Old"))</f>
        <v>Middle Age</v>
      </c>
      <c r="M4096" s="3" t="str">
        <f>IF(Table2[[#This Row],[Delivery_Time_Days]]&gt;=7,Table2[[#This Row],[Customer_Rating]],"")</f>
        <v/>
      </c>
      <c r="N4096" s="3">
        <f>IF(Table2[[#This Row],[Delivery_Time_Days]]&lt;7,Table2[[#This Row],[Customer_Rating]],"")</f>
        <v>1.7</v>
      </c>
    </row>
    <row r="4097" spans="1:14" x14ac:dyDescent="0.3">
      <c r="A4097">
        <v>4096</v>
      </c>
      <c r="B4097">
        <v>19</v>
      </c>
      <c r="C4097" t="s">
        <v>23</v>
      </c>
      <c r="D4097" t="s">
        <v>15</v>
      </c>
      <c r="E4097" t="s">
        <v>21</v>
      </c>
      <c r="F4097" s="2">
        <v>98.33</v>
      </c>
      <c r="G4097">
        <v>2</v>
      </c>
      <c r="H4097" s="3">
        <v>3.2</v>
      </c>
      <c r="I4097" t="s">
        <v>17</v>
      </c>
      <c r="J4097" s="1">
        <v>48657</v>
      </c>
      <c r="K4097" s="1">
        <f>Table2[[#This Row],[Order_Date]]+Table2[[#This Row],[Delivery_Time_Days]]</f>
        <v>48659</v>
      </c>
      <c r="L4097" t="str">
        <f>IF(Table2[[#This Row],[Customer_Age]]&lt;30,"Young",IF(Table2[[#This Row],[Customer_Age]]&lt;45,"Middle Age","Old"))</f>
        <v>Young</v>
      </c>
      <c r="M4097" s="3" t="str">
        <f>IF(Table2[[#This Row],[Delivery_Time_Days]]&gt;=7,Table2[[#This Row],[Customer_Rating]],"")</f>
        <v/>
      </c>
      <c r="N4097" s="3">
        <f>IF(Table2[[#This Row],[Delivery_Time_Days]]&lt;7,Table2[[#This Row],[Customer_Rating]],"")</f>
        <v>3.2</v>
      </c>
    </row>
    <row r="4098" spans="1:14" x14ac:dyDescent="0.3">
      <c r="A4098">
        <v>4097</v>
      </c>
      <c r="B4098">
        <v>36</v>
      </c>
      <c r="C4098" t="s">
        <v>14</v>
      </c>
      <c r="D4098" t="s">
        <v>25</v>
      </c>
      <c r="E4098" t="s">
        <v>12</v>
      </c>
      <c r="F4098" s="2">
        <v>1017.46</v>
      </c>
      <c r="G4098">
        <v>12</v>
      </c>
      <c r="H4098" s="3">
        <v>2.7</v>
      </c>
      <c r="I4098" t="s">
        <v>13</v>
      </c>
      <c r="J4098" s="1">
        <v>48658</v>
      </c>
      <c r="K4098" s="1">
        <f>Table2[[#This Row],[Order_Date]]+Table2[[#This Row],[Delivery_Time_Days]]</f>
        <v>48670</v>
      </c>
      <c r="L4098" t="str">
        <f>IF(Table2[[#This Row],[Customer_Age]]&lt;30,"Young",IF(Table2[[#This Row],[Customer_Age]]&lt;45,"Middle Age","Old"))</f>
        <v>Middle Age</v>
      </c>
      <c r="M4098" s="3">
        <f>IF(Table2[[#This Row],[Delivery_Time_Days]]&gt;=7,Table2[[#This Row],[Customer_Rating]],"")</f>
        <v>2.7</v>
      </c>
      <c r="N4098" s="3" t="str">
        <f>IF(Table2[[#This Row],[Delivery_Time_Days]]&lt;7,Table2[[#This Row],[Customer_Rating]],"")</f>
        <v/>
      </c>
    </row>
    <row r="4099" spans="1:14" x14ac:dyDescent="0.3">
      <c r="A4099">
        <v>4098</v>
      </c>
      <c r="B4099">
        <v>19</v>
      </c>
      <c r="C4099" t="s">
        <v>14</v>
      </c>
      <c r="D4099" t="s">
        <v>25</v>
      </c>
      <c r="E4099" t="s">
        <v>21</v>
      </c>
      <c r="F4099" s="2">
        <v>1166.6600000000001</v>
      </c>
      <c r="G4099">
        <v>3</v>
      </c>
      <c r="H4099" s="3">
        <v>1.7</v>
      </c>
      <c r="I4099" t="s">
        <v>13</v>
      </c>
      <c r="J4099" s="1">
        <v>48659</v>
      </c>
      <c r="K4099" s="1">
        <f>Table2[[#This Row],[Order_Date]]+Table2[[#This Row],[Delivery_Time_Days]]</f>
        <v>48662</v>
      </c>
      <c r="L4099" t="str">
        <f>IF(Table2[[#This Row],[Customer_Age]]&lt;30,"Young",IF(Table2[[#This Row],[Customer_Age]]&lt;45,"Middle Age","Old"))</f>
        <v>Young</v>
      </c>
      <c r="M4099" s="3" t="str">
        <f>IF(Table2[[#This Row],[Delivery_Time_Days]]&gt;=7,Table2[[#This Row],[Customer_Rating]],"")</f>
        <v/>
      </c>
      <c r="N4099" s="3">
        <f>IF(Table2[[#This Row],[Delivery_Time_Days]]&lt;7,Table2[[#This Row],[Customer_Rating]],"")</f>
        <v>1.7</v>
      </c>
    </row>
    <row r="4100" spans="1:14" x14ac:dyDescent="0.3">
      <c r="A4100">
        <v>4099</v>
      </c>
      <c r="B4100">
        <v>32</v>
      </c>
      <c r="C4100" t="s">
        <v>14</v>
      </c>
      <c r="D4100" t="s">
        <v>25</v>
      </c>
      <c r="E4100" t="s">
        <v>12</v>
      </c>
      <c r="F4100" s="2">
        <v>868.84</v>
      </c>
      <c r="G4100">
        <v>8</v>
      </c>
      <c r="H4100" s="3">
        <v>3.6</v>
      </c>
      <c r="I4100" t="s">
        <v>17</v>
      </c>
      <c r="J4100" s="1">
        <v>48660</v>
      </c>
      <c r="K4100" s="1">
        <f>Table2[[#This Row],[Order_Date]]+Table2[[#This Row],[Delivery_Time_Days]]</f>
        <v>48668</v>
      </c>
      <c r="L4100" t="str">
        <f>IF(Table2[[#This Row],[Customer_Age]]&lt;30,"Young",IF(Table2[[#This Row],[Customer_Age]]&lt;45,"Middle Age","Old"))</f>
        <v>Middle Age</v>
      </c>
      <c r="M4100" s="3">
        <f>IF(Table2[[#This Row],[Delivery_Time_Days]]&gt;=7,Table2[[#This Row],[Customer_Rating]],"")</f>
        <v>3.6</v>
      </c>
      <c r="N4100" s="3" t="str">
        <f>IF(Table2[[#This Row],[Delivery_Time_Days]]&lt;7,Table2[[#This Row],[Customer_Rating]],"")</f>
        <v/>
      </c>
    </row>
    <row r="4101" spans="1:14" x14ac:dyDescent="0.3">
      <c r="A4101">
        <v>4100</v>
      </c>
      <c r="B4101">
        <v>35</v>
      </c>
      <c r="C4101" t="s">
        <v>14</v>
      </c>
      <c r="D4101" t="s">
        <v>15</v>
      </c>
      <c r="E4101" t="s">
        <v>21</v>
      </c>
      <c r="F4101" s="2">
        <v>1078.43</v>
      </c>
      <c r="G4101">
        <v>8</v>
      </c>
      <c r="H4101" s="3">
        <v>4.5</v>
      </c>
      <c r="I4101" t="s">
        <v>17</v>
      </c>
      <c r="J4101" s="1">
        <v>48661</v>
      </c>
      <c r="K4101" s="1">
        <f>Table2[[#This Row],[Order_Date]]+Table2[[#This Row],[Delivery_Time_Days]]</f>
        <v>48669</v>
      </c>
      <c r="L4101" t="str">
        <f>IF(Table2[[#This Row],[Customer_Age]]&lt;30,"Young",IF(Table2[[#This Row],[Customer_Age]]&lt;45,"Middle Age","Old"))</f>
        <v>Middle Age</v>
      </c>
      <c r="M4101" s="3">
        <f>IF(Table2[[#This Row],[Delivery_Time_Days]]&gt;=7,Table2[[#This Row],[Customer_Rating]],"")</f>
        <v>4.5</v>
      </c>
      <c r="N4101" s="3" t="str">
        <f>IF(Table2[[#This Row],[Delivery_Time_Days]]&lt;7,Table2[[#This Row],[Customer_Rating]],"")</f>
        <v/>
      </c>
    </row>
    <row r="4102" spans="1:14" x14ac:dyDescent="0.3">
      <c r="A4102">
        <v>4101</v>
      </c>
      <c r="B4102">
        <v>59</v>
      </c>
      <c r="C4102" t="s">
        <v>14</v>
      </c>
      <c r="D4102" t="s">
        <v>15</v>
      </c>
      <c r="E4102" t="s">
        <v>21</v>
      </c>
      <c r="F4102" s="2">
        <v>79.87</v>
      </c>
      <c r="G4102">
        <v>3</v>
      </c>
      <c r="H4102" s="3">
        <v>3.1</v>
      </c>
      <c r="I4102" t="s">
        <v>17</v>
      </c>
      <c r="J4102" s="1">
        <v>48662</v>
      </c>
      <c r="K4102" s="1">
        <f>Table2[[#This Row],[Order_Date]]+Table2[[#This Row],[Delivery_Time_Days]]</f>
        <v>48665</v>
      </c>
      <c r="L4102" t="str">
        <f>IF(Table2[[#This Row],[Customer_Age]]&lt;30,"Young",IF(Table2[[#This Row],[Customer_Age]]&lt;45,"Middle Age","Old"))</f>
        <v>Old</v>
      </c>
      <c r="M4102" s="3" t="str">
        <f>IF(Table2[[#This Row],[Delivery_Time_Days]]&gt;=7,Table2[[#This Row],[Customer_Rating]],"")</f>
        <v/>
      </c>
      <c r="N4102" s="3">
        <f>IF(Table2[[#This Row],[Delivery_Time_Days]]&lt;7,Table2[[#This Row],[Customer_Rating]],"")</f>
        <v>3.1</v>
      </c>
    </row>
    <row r="4103" spans="1:14" x14ac:dyDescent="0.3">
      <c r="A4103">
        <v>4102</v>
      </c>
      <c r="B4103">
        <v>37</v>
      </c>
      <c r="C4103" t="s">
        <v>23</v>
      </c>
      <c r="D4103" t="s">
        <v>25</v>
      </c>
      <c r="E4103" t="s">
        <v>24</v>
      </c>
      <c r="F4103" s="2">
        <v>1218.1600000000001</v>
      </c>
      <c r="G4103">
        <v>8</v>
      </c>
      <c r="H4103" s="3">
        <v>1.7</v>
      </c>
      <c r="I4103" t="s">
        <v>13</v>
      </c>
      <c r="J4103" s="1">
        <v>48663</v>
      </c>
      <c r="K4103" s="1">
        <f>Table2[[#This Row],[Order_Date]]+Table2[[#This Row],[Delivery_Time_Days]]</f>
        <v>48671</v>
      </c>
      <c r="L4103" t="str">
        <f>IF(Table2[[#This Row],[Customer_Age]]&lt;30,"Young",IF(Table2[[#This Row],[Customer_Age]]&lt;45,"Middle Age","Old"))</f>
        <v>Middle Age</v>
      </c>
      <c r="M4103" s="3">
        <f>IF(Table2[[#This Row],[Delivery_Time_Days]]&gt;=7,Table2[[#This Row],[Customer_Rating]],"")</f>
        <v>1.7</v>
      </c>
      <c r="N4103" s="3" t="str">
        <f>IF(Table2[[#This Row],[Delivery_Time_Days]]&lt;7,Table2[[#This Row],[Customer_Rating]],"")</f>
        <v/>
      </c>
    </row>
    <row r="4104" spans="1:14" x14ac:dyDescent="0.3">
      <c r="A4104">
        <v>4103</v>
      </c>
      <c r="B4104">
        <v>68</v>
      </c>
      <c r="C4104" t="s">
        <v>23</v>
      </c>
      <c r="D4104" t="s">
        <v>18</v>
      </c>
      <c r="E4104" t="s">
        <v>19</v>
      </c>
      <c r="F4104" s="2">
        <v>1429.85</v>
      </c>
      <c r="G4104">
        <v>3</v>
      </c>
      <c r="H4104" s="3">
        <v>2.6</v>
      </c>
      <c r="I4104" t="s">
        <v>13</v>
      </c>
      <c r="J4104" s="1">
        <v>48664</v>
      </c>
      <c r="K4104" s="1">
        <f>Table2[[#This Row],[Order_Date]]+Table2[[#This Row],[Delivery_Time_Days]]</f>
        <v>48667</v>
      </c>
      <c r="L4104" t="str">
        <f>IF(Table2[[#This Row],[Customer_Age]]&lt;30,"Young",IF(Table2[[#This Row],[Customer_Age]]&lt;45,"Middle Age","Old"))</f>
        <v>Old</v>
      </c>
      <c r="M4104" s="3" t="str">
        <f>IF(Table2[[#This Row],[Delivery_Time_Days]]&gt;=7,Table2[[#This Row],[Customer_Rating]],"")</f>
        <v/>
      </c>
      <c r="N4104" s="3">
        <f>IF(Table2[[#This Row],[Delivery_Time_Days]]&lt;7,Table2[[#This Row],[Customer_Rating]],"")</f>
        <v>2.6</v>
      </c>
    </row>
    <row r="4105" spans="1:14" x14ac:dyDescent="0.3">
      <c r="A4105">
        <v>4104</v>
      </c>
      <c r="B4105">
        <v>58</v>
      </c>
      <c r="C4105" t="s">
        <v>14</v>
      </c>
      <c r="D4105" t="s">
        <v>11</v>
      </c>
      <c r="E4105" t="s">
        <v>19</v>
      </c>
      <c r="F4105" s="2">
        <v>1229.68</v>
      </c>
      <c r="G4105">
        <v>12</v>
      </c>
      <c r="H4105" s="3">
        <v>4</v>
      </c>
      <c r="I4105" t="s">
        <v>17</v>
      </c>
      <c r="J4105" s="1">
        <v>48665</v>
      </c>
      <c r="K4105" s="1">
        <f>Table2[[#This Row],[Order_Date]]+Table2[[#This Row],[Delivery_Time_Days]]</f>
        <v>48677</v>
      </c>
      <c r="L4105" t="str">
        <f>IF(Table2[[#This Row],[Customer_Age]]&lt;30,"Young",IF(Table2[[#This Row],[Customer_Age]]&lt;45,"Middle Age","Old"))</f>
        <v>Old</v>
      </c>
      <c r="M4105" s="3">
        <f>IF(Table2[[#This Row],[Delivery_Time_Days]]&gt;=7,Table2[[#This Row],[Customer_Rating]],"")</f>
        <v>4</v>
      </c>
      <c r="N4105" s="3" t="str">
        <f>IF(Table2[[#This Row],[Delivery_Time_Days]]&lt;7,Table2[[#This Row],[Customer_Rating]],"")</f>
        <v/>
      </c>
    </row>
    <row r="4106" spans="1:14" x14ac:dyDescent="0.3">
      <c r="A4106">
        <v>4105</v>
      </c>
      <c r="B4106">
        <v>57</v>
      </c>
      <c r="C4106" t="s">
        <v>10</v>
      </c>
      <c r="D4106" t="s">
        <v>25</v>
      </c>
      <c r="E4106" t="s">
        <v>21</v>
      </c>
      <c r="F4106" s="2">
        <v>695.21</v>
      </c>
      <c r="G4106">
        <v>7</v>
      </c>
      <c r="H4106" s="3">
        <v>2.9</v>
      </c>
      <c r="I4106" t="s">
        <v>17</v>
      </c>
      <c r="J4106" s="1">
        <v>48666</v>
      </c>
      <c r="K4106" s="1">
        <f>Table2[[#This Row],[Order_Date]]+Table2[[#This Row],[Delivery_Time_Days]]</f>
        <v>48673</v>
      </c>
      <c r="L4106" t="str">
        <f>IF(Table2[[#This Row],[Customer_Age]]&lt;30,"Young",IF(Table2[[#This Row],[Customer_Age]]&lt;45,"Middle Age","Old"))</f>
        <v>Old</v>
      </c>
      <c r="M4106" s="3">
        <f>IF(Table2[[#This Row],[Delivery_Time_Days]]&gt;=7,Table2[[#This Row],[Customer_Rating]],"")</f>
        <v>2.9</v>
      </c>
      <c r="N4106" s="3" t="str">
        <f>IF(Table2[[#This Row],[Delivery_Time_Days]]&lt;7,Table2[[#This Row],[Customer_Rating]],"")</f>
        <v/>
      </c>
    </row>
    <row r="4107" spans="1:14" x14ac:dyDescent="0.3">
      <c r="A4107">
        <v>4106</v>
      </c>
      <c r="B4107">
        <v>51</v>
      </c>
      <c r="C4107" t="s">
        <v>23</v>
      </c>
      <c r="D4107" t="s">
        <v>22</v>
      </c>
      <c r="E4107" t="s">
        <v>19</v>
      </c>
      <c r="F4107" s="2">
        <v>158.65</v>
      </c>
      <c r="G4107">
        <v>10</v>
      </c>
      <c r="H4107" s="3">
        <v>3.1</v>
      </c>
      <c r="I4107" t="s">
        <v>13</v>
      </c>
      <c r="J4107" s="1">
        <v>48667</v>
      </c>
      <c r="K4107" s="1">
        <f>Table2[[#This Row],[Order_Date]]+Table2[[#This Row],[Delivery_Time_Days]]</f>
        <v>48677</v>
      </c>
      <c r="L4107" t="str">
        <f>IF(Table2[[#This Row],[Customer_Age]]&lt;30,"Young",IF(Table2[[#This Row],[Customer_Age]]&lt;45,"Middle Age","Old"))</f>
        <v>Old</v>
      </c>
      <c r="M4107" s="3">
        <f>IF(Table2[[#This Row],[Delivery_Time_Days]]&gt;=7,Table2[[#This Row],[Customer_Rating]],"")</f>
        <v>3.1</v>
      </c>
      <c r="N4107" s="3" t="str">
        <f>IF(Table2[[#This Row],[Delivery_Time_Days]]&lt;7,Table2[[#This Row],[Customer_Rating]],"")</f>
        <v/>
      </c>
    </row>
    <row r="4108" spans="1:14" x14ac:dyDescent="0.3">
      <c r="A4108">
        <v>4107</v>
      </c>
      <c r="B4108">
        <v>55</v>
      </c>
      <c r="C4108" t="s">
        <v>23</v>
      </c>
      <c r="D4108" t="s">
        <v>15</v>
      </c>
      <c r="E4108" t="s">
        <v>19</v>
      </c>
      <c r="F4108" s="2">
        <v>951.07</v>
      </c>
      <c r="G4108">
        <v>1</v>
      </c>
      <c r="H4108" s="3">
        <v>2.2999999999999998</v>
      </c>
      <c r="I4108" t="s">
        <v>13</v>
      </c>
      <c r="J4108" s="1">
        <v>48668</v>
      </c>
      <c r="K4108" s="1">
        <f>Table2[[#This Row],[Order_Date]]+Table2[[#This Row],[Delivery_Time_Days]]</f>
        <v>48669</v>
      </c>
      <c r="L4108" t="str">
        <f>IF(Table2[[#This Row],[Customer_Age]]&lt;30,"Young",IF(Table2[[#This Row],[Customer_Age]]&lt;45,"Middle Age","Old"))</f>
        <v>Old</v>
      </c>
      <c r="M4108" s="3" t="str">
        <f>IF(Table2[[#This Row],[Delivery_Time_Days]]&gt;=7,Table2[[#This Row],[Customer_Rating]],"")</f>
        <v/>
      </c>
      <c r="N4108" s="3">
        <f>IF(Table2[[#This Row],[Delivery_Time_Days]]&lt;7,Table2[[#This Row],[Customer_Rating]],"")</f>
        <v>2.2999999999999998</v>
      </c>
    </row>
    <row r="4109" spans="1:14" x14ac:dyDescent="0.3">
      <c r="A4109">
        <v>4108</v>
      </c>
      <c r="B4109">
        <v>69</v>
      </c>
      <c r="C4109" t="s">
        <v>23</v>
      </c>
      <c r="D4109" t="s">
        <v>20</v>
      </c>
      <c r="E4109" t="s">
        <v>16</v>
      </c>
      <c r="F4109" s="2">
        <v>693.49</v>
      </c>
      <c r="G4109">
        <v>7</v>
      </c>
      <c r="H4109" s="3">
        <v>1.7</v>
      </c>
      <c r="I4109" t="s">
        <v>13</v>
      </c>
      <c r="J4109" s="1">
        <v>48669</v>
      </c>
      <c r="K4109" s="1">
        <f>Table2[[#This Row],[Order_Date]]+Table2[[#This Row],[Delivery_Time_Days]]</f>
        <v>48676</v>
      </c>
      <c r="L4109" t="str">
        <f>IF(Table2[[#This Row],[Customer_Age]]&lt;30,"Young",IF(Table2[[#This Row],[Customer_Age]]&lt;45,"Middle Age","Old"))</f>
        <v>Old</v>
      </c>
      <c r="M4109" s="3">
        <f>IF(Table2[[#This Row],[Delivery_Time_Days]]&gt;=7,Table2[[#This Row],[Customer_Rating]],"")</f>
        <v>1.7</v>
      </c>
      <c r="N4109" s="3" t="str">
        <f>IF(Table2[[#This Row],[Delivery_Time_Days]]&lt;7,Table2[[#This Row],[Customer_Rating]],"")</f>
        <v/>
      </c>
    </row>
    <row r="4110" spans="1:14" x14ac:dyDescent="0.3">
      <c r="A4110">
        <v>4109</v>
      </c>
      <c r="B4110">
        <v>31</v>
      </c>
      <c r="C4110" t="s">
        <v>14</v>
      </c>
      <c r="D4110" t="s">
        <v>18</v>
      </c>
      <c r="E4110" t="s">
        <v>19</v>
      </c>
      <c r="F4110" s="2">
        <v>349.18</v>
      </c>
      <c r="G4110">
        <v>13</v>
      </c>
      <c r="H4110" s="3">
        <v>1.6</v>
      </c>
      <c r="I4110" t="s">
        <v>13</v>
      </c>
      <c r="J4110" s="1">
        <v>48670</v>
      </c>
      <c r="K4110" s="1">
        <f>Table2[[#This Row],[Order_Date]]+Table2[[#This Row],[Delivery_Time_Days]]</f>
        <v>48683</v>
      </c>
      <c r="L4110" t="str">
        <f>IF(Table2[[#This Row],[Customer_Age]]&lt;30,"Young",IF(Table2[[#This Row],[Customer_Age]]&lt;45,"Middle Age","Old"))</f>
        <v>Middle Age</v>
      </c>
      <c r="M4110" s="3">
        <f>IF(Table2[[#This Row],[Delivery_Time_Days]]&gt;=7,Table2[[#This Row],[Customer_Rating]],"")</f>
        <v>1.6</v>
      </c>
      <c r="N4110" s="3" t="str">
        <f>IF(Table2[[#This Row],[Delivery_Time_Days]]&lt;7,Table2[[#This Row],[Customer_Rating]],"")</f>
        <v/>
      </c>
    </row>
    <row r="4111" spans="1:14" x14ac:dyDescent="0.3">
      <c r="A4111">
        <v>4110</v>
      </c>
      <c r="B4111">
        <v>35</v>
      </c>
      <c r="C4111" t="s">
        <v>10</v>
      </c>
      <c r="D4111" t="s">
        <v>11</v>
      </c>
      <c r="E4111" t="s">
        <v>12</v>
      </c>
      <c r="F4111" s="2">
        <v>1282.1400000000001</v>
      </c>
      <c r="G4111">
        <v>12</v>
      </c>
      <c r="H4111" s="3">
        <v>1.6</v>
      </c>
      <c r="I4111" t="s">
        <v>13</v>
      </c>
      <c r="J4111" s="1">
        <v>48671</v>
      </c>
      <c r="K4111" s="1">
        <f>Table2[[#This Row],[Order_Date]]+Table2[[#This Row],[Delivery_Time_Days]]</f>
        <v>48683</v>
      </c>
      <c r="L4111" t="str">
        <f>IF(Table2[[#This Row],[Customer_Age]]&lt;30,"Young",IF(Table2[[#This Row],[Customer_Age]]&lt;45,"Middle Age","Old"))</f>
        <v>Middle Age</v>
      </c>
      <c r="M4111" s="3">
        <f>IF(Table2[[#This Row],[Delivery_Time_Days]]&gt;=7,Table2[[#This Row],[Customer_Rating]],"")</f>
        <v>1.6</v>
      </c>
      <c r="N4111" s="3" t="str">
        <f>IF(Table2[[#This Row],[Delivery_Time_Days]]&lt;7,Table2[[#This Row],[Customer_Rating]],"")</f>
        <v/>
      </c>
    </row>
    <row r="4112" spans="1:14" x14ac:dyDescent="0.3">
      <c r="A4112">
        <v>4111</v>
      </c>
      <c r="B4112">
        <v>24</v>
      </c>
      <c r="C4112" t="s">
        <v>14</v>
      </c>
      <c r="D4112" t="s">
        <v>20</v>
      </c>
      <c r="E4112" t="s">
        <v>12</v>
      </c>
      <c r="F4112" s="2">
        <v>1413.3</v>
      </c>
      <c r="G4112">
        <v>13</v>
      </c>
      <c r="H4112" s="3">
        <v>4.9000000000000004</v>
      </c>
      <c r="I4112" t="s">
        <v>17</v>
      </c>
      <c r="J4112" s="1">
        <v>48672</v>
      </c>
      <c r="K4112" s="1">
        <f>Table2[[#This Row],[Order_Date]]+Table2[[#This Row],[Delivery_Time_Days]]</f>
        <v>48685</v>
      </c>
      <c r="L4112" t="str">
        <f>IF(Table2[[#This Row],[Customer_Age]]&lt;30,"Young",IF(Table2[[#This Row],[Customer_Age]]&lt;45,"Middle Age","Old"))</f>
        <v>Young</v>
      </c>
      <c r="M4112" s="3">
        <f>IF(Table2[[#This Row],[Delivery_Time_Days]]&gt;=7,Table2[[#This Row],[Customer_Rating]],"")</f>
        <v>4.9000000000000004</v>
      </c>
      <c r="N4112" s="3" t="str">
        <f>IF(Table2[[#This Row],[Delivery_Time_Days]]&lt;7,Table2[[#This Row],[Customer_Rating]],"")</f>
        <v/>
      </c>
    </row>
    <row r="4113" spans="1:14" x14ac:dyDescent="0.3">
      <c r="A4113">
        <v>4112</v>
      </c>
      <c r="B4113">
        <v>42</v>
      </c>
      <c r="C4113" t="s">
        <v>14</v>
      </c>
      <c r="D4113" t="s">
        <v>25</v>
      </c>
      <c r="E4113" t="s">
        <v>16</v>
      </c>
      <c r="F4113" s="2">
        <v>1481.69</v>
      </c>
      <c r="G4113">
        <v>11</v>
      </c>
      <c r="H4113" s="3">
        <v>2.6</v>
      </c>
      <c r="I4113" t="s">
        <v>13</v>
      </c>
      <c r="J4113" s="1">
        <v>48673</v>
      </c>
      <c r="K4113" s="1">
        <f>Table2[[#This Row],[Order_Date]]+Table2[[#This Row],[Delivery_Time_Days]]</f>
        <v>48684</v>
      </c>
      <c r="L4113" t="str">
        <f>IF(Table2[[#This Row],[Customer_Age]]&lt;30,"Young",IF(Table2[[#This Row],[Customer_Age]]&lt;45,"Middle Age","Old"))</f>
        <v>Middle Age</v>
      </c>
      <c r="M4113" s="3">
        <f>IF(Table2[[#This Row],[Delivery_Time_Days]]&gt;=7,Table2[[#This Row],[Customer_Rating]],"")</f>
        <v>2.6</v>
      </c>
      <c r="N4113" s="3" t="str">
        <f>IF(Table2[[#This Row],[Delivery_Time_Days]]&lt;7,Table2[[#This Row],[Customer_Rating]],"")</f>
        <v/>
      </c>
    </row>
    <row r="4114" spans="1:14" x14ac:dyDescent="0.3">
      <c r="A4114">
        <v>4113</v>
      </c>
      <c r="B4114">
        <v>69</v>
      </c>
      <c r="C4114" t="s">
        <v>23</v>
      </c>
      <c r="D4114" t="s">
        <v>25</v>
      </c>
      <c r="E4114" t="s">
        <v>16</v>
      </c>
      <c r="F4114" s="2">
        <v>1000.41</v>
      </c>
      <c r="G4114">
        <v>1</v>
      </c>
      <c r="H4114" s="3">
        <v>1.5</v>
      </c>
      <c r="I4114" t="s">
        <v>13</v>
      </c>
      <c r="J4114" s="1">
        <v>48674</v>
      </c>
      <c r="K4114" s="1">
        <f>Table2[[#This Row],[Order_Date]]+Table2[[#This Row],[Delivery_Time_Days]]</f>
        <v>48675</v>
      </c>
      <c r="L4114" t="str">
        <f>IF(Table2[[#This Row],[Customer_Age]]&lt;30,"Young",IF(Table2[[#This Row],[Customer_Age]]&lt;45,"Middle Age","Old"))</f>
        <v>Old</v>
      </c>
      <c r="M4114" s="3" t="str">
        <f>IF(Table2[[#This Row],[Delivery_Time_Days]]&gt;=7,Table2[[#This Row],[Customer_Rating]],"")</f>
        <v/>
      </c>
      <c r="N4114" s="3">
        <f>IF(Table2[[#This Row],[Delivery_Time_Days]]&lt;7,Table2[[#This Row],[Customer_Rating]],"")</f>
        <v>1.5</v>
      </c>
    </row>
    <row r="4115" spans="1:14" x14ac:dyDescent="0.3">
      <c r="A4115">
        <v>4114</v>
      </c>
      <c r="B4115">
        <v>49</v>
      </c>
      <c r="C4115" t="s">
        <v>14</v>
      </c>
      <c r="D4115" t="s">
        <v>22</v>
      </c>
      <c r="E4115" t="s">
        <v>16</v>
      </c>
      <c r="F4115" s="2">
        <v>795.59</v>
      </c>
      <c r="G4115">
        <v>5</v>
      </c>
      <c r="H4115" s="3">
        <v>3.4</v>
      </c>
      <c r="I4115" t="s">
        <v>13</v>
      </c>
      <c r="J4115" s="1">
        <v>48675</v>
      </c>
      <c r="K4115" s="1">
        <f>Table2[[#This Row],[Order_Date]]+Table2[[#This Row],[Delivery_Time_Days]]</f>
        <v>48680</v>
      </c>
      <c r="L4115" t="str">
        <f>IF(Table2[[#This Row],[Customer_Age]]&lt;30,"Young",IF(Table2[[#This Row],[Customer_Age]]&lt;45,"Middle Age","Old"))</f>
        <v>Old</v>
      </c>
      <c r="M4115" s="3" t="str">
        <f>IF(Table2[[#This Row],[Delivery_Time_Days]]&gt;=7,Table2[[#This Row],[Customer_Rating]],"")</f>
        <v/>
      </c>
      <c r="N4115" s="3">
        <f>IF(Table2[[#This Row],[Delivery_Time_Days]]&lt;7,Table2[[#This Row],[Customer_Rating]],"")</f>
        <v>3.4</v>
      </c>
    </row>
    <row r="4116" spans="1:14" x14ac:dyDescent="0.3">
      <c r="A4116">
        <v>4115</v>
      </c>
      <c r="B4116">
        <v>49</v>
      </c>
      <c r="C4116" t="s">
        <v>23</v>
      </c>
      <c r="D4116" t="s">
        <v>15</v>
      </c>
      <c r="E4116" t="s">
        <v>16</v>
      </c>
      <c r="F4116" s="2">
        <v>289.02</v>
      </c>
      <c r="G4116">
        <v>8</v>
      </c>
      <c r="H4116" s="3">
        <v>4.3</v>
      </c>
      <c r="I4116" t="s">
        <v>17</v>
      </c>
      <c r="J4116" s="1">
        <v>48676</v>
      </c>
      <c r="K4116" s="1">
        <f>Table2[[#This Row],[Order_Date]]+Table2[[#This Row],[Delivery_Time_Days]]</f>
        <v>48684</v>
      </c>
      <c r="L4116" t="str">
        <f>IF(Table2[[#This Row],[Customer_Age]]&lt;30,"Young",IF(Table2[[#This Row],[Customer_Age]]&lt;45,"Middle Age","Old"))</f>
        <v>Old</v>
      </c>
      <c r="M4116" s="3">
        <f>IF(Table2[[#This Row],[Delivery_Time_Days]]&gt;=7,Table2[[#This Row],[Customer_Rating]],"")</f>
        <v>4.3</v>
      </c>
      <c r="N4116" s="3" t="str">
        <f>IF(Table2[[#This Row],[Delivery_Time_Days]]&lt;7,Table2[[#This Row],[Customer_Rating]],"")</f>
        <v/>
      </c>
    </row>
    <row r="4117" spans="1:14" x14ac:dyDescent="0.3">
      <c r="A4117">
        <v>4116</v>
      </c>
      <c r="B4117">
        <v>48</v>
      </c>
      <c r="C4117" t="s">
        <v>10</v>
      </c>
      <c r="D4117" t="s">
        <v>11</v>
      </c>
      <c r="E4117" t="s">
        <v>12</v>
      </c>
      <c r="F4117" s="2">
        <v>1472.79</v>
      </c>
      <c r="G4117">
        <v>10</v>
      </c>
      <c r="H4117" s="3">
        <v>1.5</v>
      </c>
      <c r="I4117" t="s">
        <v>17</v>
      </c>
      <c r="J4117" s="1">
        <v>48677</v>
      </c>
      <c r="K4117" s="1">
        <f>Table2[[#This Row],[Order_Date]]+Table2[[#This Row],[Delivery_Time_Days]]</f>
        <v>48687</v>
      </c>
      <c r="L4117" t="str">
        <f>IF(Table2[[#This Row],[Customer_Age]]&lt;30,"Young",IF(Table2[[#This Row],[Customer_Age]]&lt;45,"Middle Age","Old"))</f>
        <v>Old</v>
      </c>
      <c r="M4117" s="3">
        <f>IF(Table2[[#This Row],[Delivery_Time_Days]]&gt;=7,Table2[[#This Row],[Customer_Rating]],"")</f>
        <v>1.5</v>
      </c>
      <c r="N4117" s="3" t="str">
        <f>IF(Table2[[#This Row],[Delivery_Time_Days]]&lt;7,Table2[[#This Row],[Customer_Rating]],"")</f>
        <v/>
      </c>
    </row>
    <row r="4118" spans="1:14" x14ac:dyDescent="0.3">
      <c r="A4118">
        <v>4117</v>
      </c>
      <c r="B4118">
        <v>34</v>
      </c>
      <c r="C4118" t="s">
        <v>23</v>
      </c>
      <c r="D4118" t="s">
        <v>11</v>
      </c>
      <c r="E4118" t="s">
        <v>12</v>
      </c>
      <c r="F4118" s="2">
        <v>1101.8699999999999</v>
      </c>
      <c r="G4118">
        <v>10</v>
      </c>
      <c r="H4118" s="3">
        <v>2.8</v>
      </c>
      <c r="I4118" t="s">
        <v>13</v>
      </c>
      <c r="J4118" s="1">
        <v>48678</v>
      </c>
      <c r="K4118" s="1">
        <f>Table2[[#This Row],[Order_Date]]+Table2[[#This Row],[Delivery_Time_Days]]</f>
        <v>48688</v>
      </c>
      <c r="L4118" t="str">
        <f>IF(Table2[[#This Row],[Customer_Age]]&lt;30,"Young",IF(Table2[[#This Row],[Customer_Age]]&lt;45,"Middle Age","Old"))</f>
        <v>Middle Age</v>
      </c>
      <c r="M4118" s="3">
        <f>IF(Table2[[#This Row],[Delivery_Time_Days]]&gt;=7,Table2[[#This Row],[Customer_Rating]],"")</f>
        <v>2.8</v>
      </c>
      <c r="N4118" s="3" t="str">
        <f>IF(Table2[[#This Row],[Delivery_Time_Days]]&lt;7,Table2[[#This Row],[Customer_Rating]],"")</f>
        <v/>
      </c>
    </row>
    <row r="4119" spans="1:14" x14ac:dyDescent="0.3">
      <c r="A4119">
        <v>4118</v>
      </c>
      <c r="B4119">
        <v>54</v>
      </c>
      <c r="C4119" t="s">
        <v>14</v>
      </c>
      <c r="D4119" t="s">
        <v>15</v>
      </c>
      <c r="E4119" t="s">
        <v>12</v>
      </c>
      <c r="F4119" s="2">
        <v>812.24</v>
      </c>
      <c r="G4119">
        <v>2</v>
      </c>
      <c r="H4119" s="3">
        <v>4.2</v>
      </c>
      <c r="I4119" t="s">
        <v>17</v>
      </c>
      <c r="J4119" s="1">
        <v>48679</v>
      </c>
      <c r="K4119" s="1">
        <f>Table2[[#This Row],[Order_Date]]+Table2[[#This Row],[Delivery_Time_Days]]</f>
        <v>48681</v>
      </c>
      <c r="L4119" t="str">
        <f>IF(Table2[[#This Row],[Customer_Age]]&lt;30,"Young",IF(Table2[[#This Row],[Customer_Age]]&lt;45,"Middle Age","Old"))</f>
        <v>Old</v>
      </c>
      <c r="M4119" s="3" t="str">
        <f>IF(Table2[[#This Row],[Delivery_Time_Days]]&gt;=7,Table2[[#This Row],[Customer_Rating]],"")</f>
        <v/>
      </c>
      <c r="N4119" s="3">
        <f>IF(Table2[[#This Row],[Delivery_Time_Days]]&lt;7,Table2[[#This Row],[Customer_Rating]],"")</f>
        <v>4.2</v>
      </c>
    </row>
    <row r="4120" spans="1:14" x14ac:dyDescent="0.3">
      <c r="A4120">
        <v>4119</v>
      </c>
      <c r="B4120">
        <v>62</v>
      </c>
      <c r="C4120" t="s">
        <v>23</v>
      </c>
      <c r="D4120" t="s">
        <v>25</v>
      </c>
      <c r="E4120" t="s">
        <v>16</v>
      </c>
      <c r="F4120" s="2">
        <v>560.82000000000005</v>
      </c>
      <c r="G4120">
        <v>2</v>
      </c>
      <c r="H4120" s="3">
        <v>3.4</v>
      </c>
      <c r="I4120" t="s">
        <v>17</v>
      </c>
      <c r="J4120" s="1">
        <v>48680</v>
      </c>
      <c r="K4120" s="1">
        <f>Table2[[#This Row],[Order_Date]]+Table2[[#This Row],[Delivery_Time_Days]]</f>
        <v>48682</v>
      </c>
      <c r="L4120" t="str">
        <f>IF(Table2[[#This Row],[Customer_Age]]&lt;30,"Young",IF(Table2[[#This Row],[Customer_Age]]&lt;45,"Middle Age","Old"))</f>
        <v>Old</v>
      </c>
      <c r="M4120" s="3" t="str">
        <f>IF(Table2[[#This Row],[Delivery_Time_Days]]&gt;=7,Table2[[#This Row],[Customer_Rating]],"")</f>
        <v/>
      </c>
      <c r="N4120" s="3">
        <f>IF(Table2[[#This Row],[Delivery_Time_Days]]&lt;7,Table2[[#This Row],[Customer_Rating]],"")</f>
        <v>3.4</v>
      </c>
    </row>
    <row r="4121" spans="1:14" x14ac:dyDescent="0.3">
      <c r="A4121">
        <v>4120</v>
      </c>
      <c r="B4121">
        <v>30</v>
      </c>
      <c r="C4121" t="s">
        <v>10</v>
      </c>
      <c r="D4121" t="s">
        <v>22</v>
      </c>
      <c r="E4121" t="s">
        <v>21</v>
      </c>
      <c r="F4121" s="2">
        <v>1408.84</v>
      </c>
      <c r="G4121">
        <v>13</v>
      </c>
      <c r="H4121" s="3">
        <v>2.6</v>
      </c>
      <c r="I4121" t="s">
        <v>17</v>
      </c>
      <c r="J4121" s="1">
        <v>48681</v>
      </c>
      <c r="K4121" s="1">
        <f>Table2[[#This Row],[Order_Date]]+Table2[[#This Row],[Delivery_Time_Days]]</f>
        <v>48694</v>
      </c>
      <c r="L4121" t="str">
        <f>IF(Table2[[#This Row],[Customer_Age]]&lt;30,"Young",IF(Table2[[#This Row],[Customer_Age]]&lt;45,"Middle Age","Old"))</f>
        <v>Middle Age</v>
      </c>
      <c r="M4121" s="3">
        <f>IF(Table2[[#This Row],[Delivery_Time_Days]]&gt;=7,Table2[[#This Row],[Customer_Rating]],"")</f>
        <v>2.6</v>
      </c>
      <c r="N4121" s="3" t="str">
        <f>IF(Table2[[#This Row],[Delivery_Time_Days]]&lt;7,Table2[[#This Row],[Customer_Rating]],"")</f>
        <v/>
      </c>
    </row>
    <row r="4122" spans="1:14" x14ac:dyDescent="0.3">
      <c r="A4122">
        <v>4121</v>
      </c>
      <c r="B4122">
        <v>62</v>
      </c>
      <c r="C4122" t="s">
        <v>14</v>
      </c>
      <c r="D4122" t="s">
        <v>15</v>
      </c>
      <c r="E4122" t="s">
        <v>19</v>
      </c>
      <c r="F4122" s="2">
        <v>994.41</v>
      </c>
      <c r="G4122">
        <v>14</v>
      </c>
      <c r="H4122" s="3">
        <v>2.2999999999999998</v>
      </c>
      <c r="I4122" t="s">
        <v>17</v>
      </c>
      <c r="J4122" s="1">
        <v>48682</v>
      </c>
      <c r="K4122" s="1">
        <f>Table2[[#This Row],[Order_Date]]+Table2[[#This Row],[Delivery_Time_Days]]</f>
        <v>48696</v>
      </c>
      <c r="L4122" t="str">
        <f>IF(Table2[[#This Row],[Customer_Age]]&lt;30,"Young",IF(Table2[[#This Row],[Customer_Age]]&lt;45,"Middle Age","Old"))</f>
        <v>Old</v>
      </c>
      <c r="M4122" s="3">
        <f>IF(Table2[[#This Row],[Delivery_Time_Days]]&gt;=7,Table2[[#This Row],[Customer_Rating]],"")</f>
        <v>2.2999999999999998</v>
      </c>
      <c r="N4122" s="3" t="str">
        <f>IF(Table2[[#This Row],[Delivery_Time_Days]]&lt;7,Table2[[#This Row],[Customer_Rating]],"")</f>
        <v/>
      </c>
    </row>
    <row r="4123" spans="1:14" x14ac:dyDescent="0.3">
      <c r="A4123">
        <v>4122</v>
      </c>
      <c r="B4123">
        <v>48</v>
      </c>
      <c r="C4123" t="s">
        <v>23</v>
      </c>
      <c r="D4123" t="s">
        <v>18</v>
      </c>
      <c r="E4123" t="s">
        <v>16</v>
      </c>
      <c r="F4123" s="2">
        <v>851.25</v>
      </c>
      <c r="G4123">
        <v>12</v>
      </c>
      <c r="H4123" s="3">
        <v>1.7</v>
      </c>
      <c r="I4123" t="s">
        <v>13</v>
      </c>
      <c r="J4123" s="1">
        <v>48683</v>
      </c>
      <c r="K4123" s="1">
        <f>Table2[[#This Row],[Order_Date]]+Table2[[#This Row],[Delivery_Time_Days]]</f>
        <v>48695</v>
      </c>
      <c r="L4123" t="str">
        <f>IF(Table2[[#This Row],[Customer_Age]]&lt;30,"Young",IF(Table2[[#This Row],[Customer_Age]]&lt;45,"Middle Age","Old"))</f>
        <v>Old</v>
      </c>
      <c r="M4123" s="3">
        <f>IF(Table2[[#This Row],[Delivery_Time_Days]]&gt;=7,Table2[[#This Row],[Customer_Rating]],"")</f>
        <v>1.7</v>
      </c>
      <c r="N4123" s="3" t="str">
        <f>IF(Table2[[#This Row],[Delivery_Time_Days]]&lt;7,Table2[[#This Row],[Customer_Rating]],"")</f>
        <v/>
      </c>
    </row>
    <row r="4124" spans="1:14" x14ac:dyDescent="0.3">
      <c r="A4124">
        <v>4123</v>
      </c>
      <c r="B4124">
        <v>59</v>
      </c>
      <c r="C4124" t="s">
        <v>14</v>
      </c>
      <c r="D4124" t="s">
        <v>20</v>
      </c>
      <c r="E4124" t="s">
        <v>12</v>
      </c>
      <c r="F4124" s="2">
        <v>1102.19</v>
      </c>
      <c r="G4124">
        <v>2</v>
      </c>
      <c r="H4124" s="3">
        <v>1.3</v>
      </c>
      <c r="I4124" t="s">
        <v>17</v>
      </c>
      <c r="J4124" s="1">
        <v>48684</v>
      </c>
      <c r="K4124" s="1">
        <f>Table2[[#This Row],[Order_Date]]+Table2[[#This Row],[Delivery_Time_Days]]</f>
        <v>48686</v>
      </c>
      <c r="L4124" t="str">
        <f>IF(Table2[[#This Row],[Customer_Age]]&lt;30,"Young",IF(Table2[[#This Row],[Customer_Age]]&lt;45,"Middle Age","Old"))</f>
        <v>Old</v>
      </c>
      <c r="M4124" s="3" t="str">
        <f>IF(Table2[[#This Row],[Delivery_Time_Days]]&gt;=7,Table2[[#This Row],[Customer_Rating]],"")</f>
        <v/>
      </c>
      <c r="N4124" s="3">
        <f>IF(Table2[[#This Row],[Delivery_Time_Days]]&lt;7,Table2[[#This Row],[Customer_Rating]],"")</f>
        <v>1.3</v>
      </c>
    </row>
    <row r="4125" spans="1:14" x14ac:dyDescent="0.3">
      <c r="A4125">
        <v>4124</v>
      </c>
      <c r="B4125">
        <v>37</v>
      </c>
      <c r="C4125" t="s">
        <v>23</v>
      </c>
      <c r="D4125" t="s">
        <v>15</v>
      </c>
      <c r="E4125" t="s">
        <v>12</v>
      </c>
      <c r="F4125" s="2">
        <v>1445.86</v>
      </c>
      <c r="G4125">
        <v>6</v>
      </c>
      <c r="H4125" s="3">
        <v>4.8</v>
      </c>
      <c r="I4125" t="s">
        <v>17</v>
      </c>
      <c r="J4125" s="1">
        <v>48685</v>
      </c>
      <c r="K4125" s="1">
        <f>Table2[[#This Row],[Order_Date]]+Table2[[#This Row],[Delivery_Time_Days]]</f>
        <v>48691</v>
      </c>
      <c r="L4125" t="str">
        <f>IF(Table2[[#This Row],[Customer_Age]]&lt;30,"Young",IF(Table2[[#This Row],[Customer_Age]]&lt;45,"Middle Age","Old"))</f>
        <v>Middle Age</v>
      </c>
      <c r="M4125" s="3" t="str">
        <f>IF(Table2[[#This Row],[Delivery_Time_Days]]&gt;=7,Table2[[#This Row],[Customer_Rating]],"")</f>
        <v/>
      </c>
      <c r="N4125" s="3">
        <f>IF(Table2[[#This Row],[Delivery_Time_Days]]&lt;7,Table2[[#This Row],[Customer_Rating]],"")</f>
        <v>4.8</v>
      </c>
    </row>
    <row r="4126" spans="1:14" x14ac:dyDescent="0.3">
      <c r="A4126">
        <v>4125</v>
      </c>
      <c r="B4126">
        <v>41</v>
      </c>
      <c r="C4126" t="s">
        <v>10</v>
      </c>
      <c r="D4126" t="s">
        <v>15</v>
      </c>
      <c r="E4126" t="s">
        <v>24</v>
      </c>
      <c r="F4126" s="2">
        <v>579.59</v>
      </c>
      <c r="G4126">
        <v>14</v>
      </c>
      <c r="H4126" s="3">
        <v>1.8</v>
      </c>
      <c r="I4126" t="s">
        <v>13</v>
      </c>
      <c r="J4126" s="1">
        <v>48686</v>
      </c>
      <c r="K4126" s="1">
        <f>Table2[[#This Row],[Order_Date]]+Table2[[#This Row],[Delivery_Time_Days]]</f>
        <v>48700</v>
      </c>
      <c r="L4126" t="str">
        <f>IF(Table2[[#This Row],[Customer_Age]]&lt;30,"Young",IF(Table2[[#This Row],[Customer_Age]]&lt;45,"Middle Age","Old"))</f>
        <v>Middle Age</v>
      </c>
      <c r="M4126" s="3">
        <f>IF(Table2[[#This Row],[Delivery_Time_Days]]&gt;=7,Table2[[#This Row],[Customer_Rating]],"")</f>
        <v>1.8</v>
      </c>
      <c r="N4126" s="3" t="str">
        <f>IF(Table2[[#This Row],[Delivery_Time_Days]]&lt;7,Table2[[#This Row],[Customer_Rating]],"")</f>
        <v/>
      </c>
    </row>
    <row r="4127" spans="1:14" x14ac:dyDescent="0.3">
      <c r="A4127">
        <v>4126</v>
      </c>
      <c r="B4127">
        <v>43</v>
      </c>
      <c r="C4127" t="s">
        <v>10</v>
      </c>
      <c r="D4127" t="s">
        <v>15</v>
      </c>
      <c r="E4127" t="s">
        <v>24</v>
      </c>
      <c r="F4127" s="2">
        <v>79.42</v>
      </c>
      <c r="G4127">
        <v>12</v>
      </c>
      <c r="H4127" s="3">
        <v>2.2999999999999998</v>
      </c>
      <c r="I4127" t="s">
        <v>17</v>
      </c>
      <c r="J4127" s="1">
        <v>48687</v>
      </c>
      <c r="K4127" s="1">
        <f>Table2[[#This Row],[Order_Date]]+Table2[[#This Row],[Delivery_Time_Days]]</f>
        <v>48699</v>
      </c>
      <c r="L4127" t="str">
        <f>IF(Table2[[#This Row],[Customer_Age]]&lt;30,"Young",IF(Table2[[#This Row],[Customer_Age]]&lt;45,"Middle Age","Old"))</f>
        <v>Middle Age</v>
      </c>
      <c r="M4127" s="3">
        <f>IF(Table2[[#This Row],[Delivery_Time_Days]]&gt;=7,Table2[[#This Row],[Customer_Rating]],"")</f>
        <v>2.2999999999999998</v>
      </c>
      <c r="N4127" s="3" t="str">
        <f>IF(Table2[[#This Row],[Delivery_Time_Days]]&lt;7,Table2[[#This Row],[Customer_Rating]],"")</f>
        <v/>
      </c>
    </row>
    <row r="4128" spans="1:14" x14ac:dyDescent="0.3">
      <c r="A4128">
        <v>4127</v>
      </c>
      <c r="B4128">
        <v>61</v>
      </c>
      <c r="C4128" t="s">
        <v>10</v>
      </c>
      <c r="D4128" t="s">
        <v>15</v>
      </c>
      <c r="E4128" t="s">
        <v>16</v>
      </c>
      <c r="F4128" s="2">
        <v>633.02</v>
      </c>
      <c r="G4128">
        <v>10</v>
      </c>
      <c r="H4128" s="3">
        <v>4.5</v>
      </c>
      <c r="I4128" t="s">
        <v>17</v>
      </c>
      <c r="J4128" s="1">
        <v>48688</v>
      </c>
      <c r="K4128" s="1">
        <f>Table2[[#This Row],[Order_Date]]+Table2[[#This Row],[Delivery_Time_Days]]</f>
        <v>48698</v>
      </c>
      <c r="L4128" t="str">
        <f>IF(Table2[[#This Row],[Customer_Age]]&lt;30,"Young",IF(Table2[[#This Row],[Customer_Age]]&lt;45,"Middle Age","Old"))</f>
        <v>Old</v>
      </c>
      <c r="M4128" s="3">
        <f>IF(Table2[[#This Row],[Delivery_Time_Days]]&gt;=7,Table2[[#This Row],[Customer_Rating]],"")</f>
        <v>4.5</v>
      </c>
      <c r="N4128" s="3" t="str">
        <f>IF(Table2[[#This Row],[Delivery_Time_Days]]&lt;7,Table2[[#This Row],[Customer_Rating]],"")</f>
        <v/>
      </c>
    </row>
    <row r="4129" spans="1:14" x14ac:dyDescent="0.3">
      <c r="A4129">
        <v>4128</v>
      </c>
      <c r="B4129">
        <v>20</v>
      </c>
      <c r="C4129" t="s">
        <v>14</v>
      </c>
      <c r="D4129" t="s">
        <v>15</v>
      </c>
      <c r="E4129" t="s">
        <v>21</v>
      </c>
      <c r="F4129" s="2">
        <v>67.94</v>
      </c>
      <c r="G4129">
        <v>11</v>
      </c>
      <c r="H4129" s="3">
        <v>1.8</v>
      </c>
      <c r="I4129" t="s">
        <v>13</v>
      </c>
      <c r="J4129" s="1">
        <v>48689</v>
      </c>
      <c r="K4129" s="1">
        <f>Table2[[#This Row],[Order_Date]]+Table2[[#This Row],[Delivery_Time_Days]]</f>
        <v>48700</v>
      </c>
      <c r="L4129" t="str">
        <f>IF(Table2[[#This Row],[Customer_Age]]&lt;30,"Young",IF(Table2[[#This Row],[Customer_Age]]&lt;45,"Middle Age","Old"))</f>
        <v>Young</v>
      </c>
      <c r="M4129" s="3">
        <f>IF(Table2[[#This Row],[Delivery_Time_Days]]&gt;=7,Table2[[#This Row],[Customer_Rating]],"")</f>
        <v>1.8</v>
      </c>
      <c r="N4129" s="3" t="str">
        <f>IF(Table2[[#This Row],[Delivery_Time_Days]]&lt;7,Table2[[#This Row],[Customer_Rating]],"")</f>
        <v/>
      </c>
    </row>
    <row r="4130" spans="1:14" x14ac:dyDescent="0.3">
      <c r="A4130">
        <v>4129</v>
      </c>
      <c r="B4130">
        <v>29</v>
      </c>
      <c r="C4130" t="s">
        <v>23</v>
      </c>
      <c r="D4130" t="s">
        <v>11</v>
      </c>
      <c r="E4130" t="s">
        <v>24</v>
      </c>
      <c r="F4130" s="2">
        <v>1167.3399999999999</v>
      </c>
      <c r="G4130">
        <v>10</v>
      </c>
      <c r="H4130" s="3">
        <v>2.7</v>
      </c>
      <c r="I4130" t="s">
        <v>17</v>
      </c>
      <c r="J4130" s="1">
        <v>48690</v>
      </c>
      <c r="K4130" s="1">
        <f>Table2[[#This Row],[Order_Date]]+Table2[[#This Row],[Delivery_Time_Days]]</f>
        <v>48700</v>
      </c>
      <c r="L4130" t="str">
        <f>IF(Table2[[#This Row],[Customer_Age]]&lt;30,"Young",IF(Table2[[#This Row],[Customer_Age]]&lt;45,"Middle Age","Old"))</f>
        <v>Young</v>
      </c>
      <c r="M4130" s="3">
        <f>IF(Table2[[#This Row],[Delivery_Time_Days]]&gt;=7,Table2[[#This Row],[Customer_Rating]],"")</f>
        <v>2.7</v>
      </c>
      <c r="N4130" s="3" t="str">
        <f>IF(Table2[[#This Row],[Delivery_Time_Days]]&lt;7,Table2[[#This Row],[Customer_Rating]],"")</f>
        <v/>
      </c>
    </row>
    <row r="4131" spans="1:14" x14ac:dyDescent="0.3">
      <c r="A4131">
        <v>4130</v>
      </c>
      <c r="B4131">
        <v>56</v>
      </c>
      <c r="C4131" t="s">
        <v>14</v>
      </c>
      <c r="D4131" t="s">
        <v>15</v>
      </c>
      <c r="E4131" t="s">
        <v>19</v>
      </c>
      <c r="F4131" s="2">
        <v>785.3</v>
      </c>
      <c r="G4131">
        <v>5</v>
      </c>
      <c r="H4131" s="3">
        <v>2.2999999999999998</v>
      </c>
      <c r="I4131" t="s">
        <v>17</v>
      </c>
      <c r="J4131" s="1">
        <v>48691</v>
      </c>
      <c r="K4131" s="1">
        <f>Table2[[#This Row],[Order_Date]]+Table2[[#This Row],[Delivery_Time_Days]]</f>
        <v>48696</v>
      </c>
      <c r="L4131" t="str">
        <f>IF(Table2[[#This Row],[Customer_Age]]&lt;30,"Young",IF(Table2[[#This Row],[Customer_Age]]&lt;45,"Middle Age","Old"))</f>
        <v>Old</v>
      </c>
      <c r="M4131" s="3" t="str">
        <f>IF(Table2[[#This Row],[Delivery_Time_Days]]&gt;=7,Table2[[#This Row],[Customer_Rating]],"")</f>
        <v/>
      </c>
      <c r="N4131" s="3">
        <f>IF(Table2[[#This Row],[Delivery_Time_Days]]&lt;7,Table2[[#This Row],[Customer_Rating]],"")</f>
        <v>2.2999999999999998</v>
      </c>
    </row>
    <row r="4132" spans="1:14" x14ac:dyDescent="0.3">
      <c r="A4132">
        <v>4131</v>
      </c>
      <c r="B4132">
        <v>19</v>
      </c>
      <c r="C4132" t="s">
        <v>14</v>
      </c>
      <c r="D4132" t="s">
        <v>22</v>
      </c>
      <c r="E4132" t="s">
        <v>12</v>
      </c>
      <c r="F4132" s="2">
        <v>1479.35</v>
      </c>
      <c r="G4132">
        <v>9</v>
      </c>
      <c r="H4132" s="3">
        <v>4.7</v>
      </c>
      <c r="I4132" t="s">
        <v>13</v>
      </c>
      <c r="J4132" s="1">
        <v>48692</v>
      </c>
      <c r="K4132" s="1">
        <f>Table2[[#This Row],[Order_Date]]+Table2[[#This Row],[Delivery_Time_Days]]</f>
        <v>48701</v>
      </c>
      <c r="L4132" t="str">
        <f>IF(Table2[[#This Row],[Customer_Age]]&lt;30,"Young",IF(Table2[[#This Row],[Customer_Age]]&lt;45,"Middle Age","Old"))</f>
        <v>Young</v>
      </c>
      <c r="M4132" s="3">
        <f>IF(Table2[[#This Row],[Delivery_Time_Days]]&gt;=7,Table2[[#This Row],[Customer_Rating]],"")</f>
        <v>4.7</v>
      </c>
      <c r="N4132" s="3" t="str">
        <f>IF(Table2[[#This Row],[Delivery_Time_Days]]&lt;7,Table2[[#This Row],[Customer_Rating]],"")</f>
        <v/>
      </c>
    </row>
    <row r="4133" spans="1:14" x14ac:dyDescent="0.3">
      <c r="A4133">
        <v>4132</v>
      </c>
      <c r="B4133">
        <v>35</v>
      </c>
      <c r="C4133" t="s">
        <v>10</v>
      </c>
      <c r="D4133" t="s">
        <v>11</v>
      </c>
      <c r="E4133" t="s">
        <v>24</v>
      </c>
      <c r="F4133" s="2">
        <v>169.48</v>
      </c>
      <c r="G4133">
        <v>2</v>
      </c>
      <c r="H4133" s="3">
        <v>4.9000000000000004</v>
      </c>
      <c r="I4133" t="s">
        <v>13</v>
      </c>
      <c r="J4133" s="1">
        <v>48693</v>
      </c>
      <c r="K4133" s="1">
        <f>Table2[[#This Row],[Order_Date]]+Table2[[#This Row],[Delivery_Time_Days]]</f>
        <v>48695</v>
      </c>
      <c r="L4133" t="str">
        <f>IF(Table2[[#This Row],[Customer_Age]]&lt;30,"Young",IF(Table2[[#This Row],[Customer_Age]]&lt;45,"Middle Age","Old"))</f>
        <v>Middle Age</v>
      </c>
      <c r="M4133" s="3" t="str">
        <f>IF(Table2[[#This Row],[Delivery_Time_Days]]&gt;=7,Table2[[#This Row],[Customer_Rating]],"")</f>
        <v/>
      </c>
      <c r="N4133" s="3">
        <f>IF(Table2[[#This Row],[Delivery_Time_Days]]&lt;7,Table2[[#This Row],[Customer_Rating]],"")</f>
        <v>4.9000000000000004</v>
      </c>
    </row>
    <row r="4134" spans="1:14" x14ac:dyDescent="0.3">
      <c r="A4134">
        <v>4133</v>
      </c>
      <c r="B4134">
        <v>45</v>
      </c>
      <c r="C4134" t="s">
        <v>23</v>
      </c>
      <c r="D4134" t="s">
        <v>11</v>
      </c>
      <c r="E4134" t="s">
        <v>19</v>
      </c>
      <c r="F4134" s="2">
        <v>1107.8399999999999</v>
      </c>
      <c r="G4134">
        <v>3</v>
      </c>
      <c r="H4134" s="3">
        <v>1.6</v>
      </c>
      <c r="I4134" t="s">
        <v>17</v>
      </c>
      <c r="J4134" s="1">
        <v>48694</v>
      </c>
      <c r="K4134" s="1">
        <f>Table2[[#This Row],[Order_Date]]+Table2[[#This Row],[Delivery_Time_Days]]</f>
        <v>48697</v>
      </c>
      <c r="L4134" t="str">
        <f>IF(Table2[[#This Row],[Customer_Age]]&lt;30,"Young",IF(Table2[[#This Row],[Customer_Age]]&lt;45,"Middle Age","Old"))</f>
        <v>Old</v>
      </c>
      <c r="M4134" s="3" t="str">
        <f>IF(Table2[[#This Row],[Delivery_Time_Days]]&gt;=7,Table2[[#This Row],[Customer_Rating]],"")</f>
        <v/>
      </c>
      <c r="N4134" s="3">
        <f>IF(Table2[[#This Row],[Delivery_Time_Days]]&lt;7,Table2[[#This Row],[Customer_Rating]],"")</f>
        <v>1.6</v>
      </c>
    </row>
    <row r="4135" spans="1:14" x14ac:dyDescent="0.3">
      <c r="A4135">
        <v>4134</v>
      </c>
      <c r="B4135">
        <v>56</v>
      </c>
      <c r="C4135" t="s">
        <v>10</v>
      </c>
      <c r="D4135" t="s">
        <v>18</v>
      </c>
      <c r="E4135" t="s">
        <v>21</v>
      </c>
      <c r="F4135" s="2">
        <v>477.55</v>
      </c>
      <c r="G4135">
        <v>12</v>
      </c>
      <c r="H4135" s="3">
        <v>1.7</v>
      </c>
      <c r="I4135" t="s">
        <v>13</v>
      </c>
      <c r="J4135" s="1">
        <v>48695</v>
      </c>
      <c r="K4135" s="1">
        <f>Table2[[#This Row],[Order_Date]]+Table2[[#This Row],[Delivery_Time_Days]]</f>
        <v>48707</v>
      </c>
      <c r="L4135" t="str">
        <f>IF(Table2[[#This Row],[Customer_Age]]&lt;30,"Young",IF(Table2[[#This Row],[Customer_Age]]&lt;45,"Middle Age","Old"))</f>
        <v>Old</v>
      </c>
      <c r="M4135" s="3">
        <f>IF(Table2[[#This Row],[Delivery_Time_Days]]&gt;=7,Table2[[#This Row],[Customer_Rating]],"")</f>
        <v>1.7</v>
      </c>
      <c r="N4135" s="3" t="str">
        <f>IF(Table2[[#This Row],[Delivery_Time_Days]]&lt;7,Table2[[#This Row],[Customer_Rating]],"")</f>
        <v/>
      </c>
    </row>
    <row r="4136" spans="1:14" x14ac:dyDescent="0.3">
      <c r="A4136">
        <v>4135</v>
      </c>
      <c r="B4136">
        <v>45</v>
      </c>
      <c r="C4136" t="s">
        <v>14</v>
      </c>
      <c r="D4136" t="s">
        <v>11</v>
      </c>
      <c r="E4136" t="s">
        <v>21</v>
      </c>
      <c r="F4136" s="2">
        <v>293.27999999999997</v>
      </c>
      <c r="G4136">
        <v>5</v>
      </c>
      <c r="H4136" s="3">
        <v>4.5999999999999996</v>
      </c>
      <c r="I4136" t="s">
        <v>17</v>
      </c>
      <c r="J4136" s="1">
        <v>48696</v>
      </c>
      <c r="K4136" s="1">
        <f>Table2[[#This Row],[Order_Date]]+Table2[[#This Row],[Delivery_Time_Days]]</f>
        <v>48701</v>
      </c>
      <c r="L4136" t="str">
        <f>IF(Table2[[#This Row],[Customer_Age]]&lt;30,"Young",IF(Table2[[#This Row],[Customer_Age]]&lt;45,"Middle Age","Old"))</f>
        <v>Old</v>
      </c>
      <c r="M4136" s="3" t="str">
        <f>IF(Table2[[#This Row],[Delivery_Time_Days]]&gt;=7,Table2[[#This Row],[Customer_Rating]],"")</f>
        <v/>
      </c>
      <c r="N4136" s="3">
        <f>IF(Table2[[#This Row],[Delivery_Time_Days]]&lt;7,Table2[[#This Row],[Customer_Rating]],"")</f>
        <v>4.5999999999999996</v>
      </c>
    </row>
    <row r="4137" spans="1:14" x14ac:dyDescent="0.3">
      <c r="A4137">
        <v>4136</v>
      </c>
      <c r="B4137">
        <v>36</v>
      </c>
      <c r="C4137" t="s">
        <v>23</v>
      </c>
      <c r="D4137" t="s">
        <v>11</v>
      </c>
      <c r="E4137" t="s">
        <v>12</v>
      </c>
      <c r="F4137" s="2">
        <v>998.39</v>
      </c>
      <c r="G4137">
        <v>3</v>
      </c>
      <c r="H4137" s="3">
        <v>2.2000000000000002</v>
      </c>
      <c r="I4137" t="s">
        <v>13</v>
      </c>
      <c r="J4137" s="1">
        <v>48697</v>
      </c>
      <c r="K4137" s="1">
        <f>Table2[[#This Row],[Order_Date]]+Table2[[#This Row],[Delivery_Time_Days]]</f>
        <v>48700</v>
      </c>
      <c r="L4137" t="str">
        <f>IF(Table2[[#This Row],[Customer_Age]]&lt;30,"Young",IF(Table2[[#This Row],[Customer_Age]]&lt;45,"Middle Age","Old"))</f>
        <v>Middle Age</v>
      </c>
      <c r="M4137" s="3" t="str">
        <f>IF(Table2[[#This Row],[Delivery_Time_Days]]&gt;=7,Table2[[#This Row],[Customer_Rating]],"")</f>
        <v/>
      </c>
      <c r="N4137" s="3">
        <f>IF(Table2[[#This Row],[Delivery_Time_Days]]&lt;7,Table2[[#This Row],[Customer_Rating]],"")</f>
        <v>2.2000000000000002</v>
      </c>
    </row>
    <row r="4138" spans="1:14" x14ac:dyDescent="0.3">
      <c r="A4138">
        <v>4137</v>
      </c>
      <c r="B4138">
        <v>38</v>
      </c>
      <c r="C4138" t="s">
        <v>23</v>
      </c>
      <c r="D4138" t="s">
        <v>18</v>
      </c>
      <c r="E4138" t="s">
        <v>19</v>
      </c>
      <c r="F4138" s="2">
        <v>432.6</v>
      </c>
      <c r="G4138">
        <v>4</v>
      </c>
      <c r="H4138" s="3">
        <v>1.3</v>
      </c>
      <c r="I4138" t="s">
        <v>17</v>
      </c>
      <c r="J4138" s="1">
        <v>48698</v>
      </c>
      <c r="K4138" s="1">
        <f>Table2[[#This Row],[Order_Date]]+Table2[[#This Row],[Delivery_Time_Days]]</f>
        <v>48702</v>
      </c>
      <c r="L4138" t="str">
        <f>IF(Table2[[#This Row],[Customer_Age]]&lt;30,"Young",IF(Table2[[#This Row],[Customer_Age]]&lt;45,"Middle Age","Old"))</f>
        <v>Middle Age</v>
      </c>
      <c r="M4138" s="3" t="str">
        <f>IF(Table2[[#This Row],[Delivery_Time_Days]]&gt;=7,Table2[[#This Row],[Customer_Rating]],"")</f>
        <v/>
      </c>
      <c r="N4138" s="3">
        <f>IF(Table2[[#This Row],[Delivery_Time_Days]]&lt;7,Table2[[#This Row],[Customer_Rating]],"")</f>
        <v>1.3</v>
      </c>
    </row>
    <row r="4139" spans="1:14" x14ac:dyDescent="0.3">
      <c r="A4139">
        <v>4138</v>
      </c>
      <c r="B4139">
        <v>38</v>
      </c>
      <c r="C4139" t="s">
        <v>23</v>
      </c>
      <c r="D4139" t="s">
        <v>25</v>
      </c>
      <c r="E4139" t="s">
        <v>16</v>
      </c>
      <c r="F4139" s="2">
        <v>1285.55</v>
      </c>
      <c r="G4139">
        <v>2</v>
      </c>
      <c r="H4139" s="3">
        <v>2.9</v>
      </c>
      <c r="I4139" t="s">
        <v>17</v>
      </c>
      <c r="J4139" s="1">
        <v>48699</v>
      </c>
      <c r="K4139" s="1">
        <f>Table2[[#This Row],[Order_Date]]+Table2[[#This Row],[Delivery_Time_Days]]</f>
        <v>48701</v>
      </c>
      <c r="L4139" t="str">
        <f>IF(Table2[[#This Row],[Customer_Age]]&lt;30,"Young",IF(Table2[[#This Row],[Customer_Age]]&lt;45,"Middle Age","Old"))</f>
        <v>Middle Age</v>
      </c>
      <c r="M4139" s="3" t="str">
        <f>IF(Table2[[#This Row],[Delivery_Time_Days]]&gt;=7,Table2[[#This Row],[Customer_Rating]],"")</f>
        <v/>
      </c>
      <c r="N4139" s="3">
        <f>IF(Table2[[#This Row],[Delivery_Time_Days]]&lt;7,Table2[[#This Row],[Customer_Rating]],"")</f>
        <v>2.9</v>
      </c>
    </row>
    <row r="4140" spans="1:14" x14ac:dyDescent="0.3">
      <c r="A4140">
        <v>4139</v>
      </c>
      <c r="B4140">
        <v>54</v>
      </c>
      <c r="C4140" t="s">
        <v>23</v>
      </c>
      <c r="D4140" t="s">
        <v>15</v>
      </c>
      <c r="E4140" t="s">
        <v>19</v>
      </c>
      <c r="F4140" s="2">
        <v>139.59</v>
      </c>
      <c r="G4140">
        <v>11</v>
      </c>
      <c r="H4140" s="3">
        <v>3.1</v>
      </c>
      <c r="I4140" t="s">
        <v>13</v>
      </c>
      <c r="J4140" s="1">
        <v>48700</v>
      </c>
      <c r="K4140" s="1">
        <f>Table2[[#This Row],[Order_Date]]+Table2[[#This Row],[Delivery_Time_Days]]</f>
        <v>48711</v>
      </c>
      <c r="L4140" t="str">
        <f>IF(Table2[[#This Row],[Customer_Age]]&lt;30,"Young",IF(Table2[[#This Row],[Customer_Age]]&lt;45,"Middle Age","Old"))</f>
        <v>Old</v>
      </c>
      <c r="M4140" s="3">
        <f>IF(Table2[[#This Row],[Delivery_Time_Days]]&gt;=7,Table2[[#This Row],[Customer_Rating]],"")</f>
        <v>3.1</v>
      </c>
      <c r="N4140" s="3" t="str">
        <f>IF(Table2[[#This Row],[Delivery_Time_Days]]&lt;7,Table2[[#This Row],[Customer_Rating]],"")</f>
        <v/>
      </c>
    </row>
    <row r="4141" spans="1:14" x14ac:dyDescent="0.3">
      <c r="A4141">
        <v>4140</v>
      </c>
      <c r="B4141">
        <v>60</v>
      </c>
      <c r="C4141" t="s">
        <v>10</v>
      </c>
      <c r="D4141" t="s">
        <v>22</v>
      </c>
      <c r="E4141" t="s">
        <v>21</v>
      </c>
      <c r="F4141" s="2">
        <v>1394.74</v>
      </c>
      <c r="G4141">
        <v>12</v>
      </c>
      <c r="H4141" s="3">
        <v>4.8</v>
      </c>
      <c r="I4141" t="s">
        <v>13</v>
      </c>
      <c r="J4141" s="1">
        <v>48701</v>
      </c>
      <c r="K4141" s="1">
        <f>Table2[[#This Row],[Order_Date]]+Table2[[#This Row],[Delivery_Time_Days]]</f>
        <v>48713</v>
      </c>
      <c r="L4141" t="str">
        <f>IF(Table2[[#This Row],[Customer_Age]]&lt;30,"Young",IF(Table2[[#This Row],[Customer_Age]]&lt;45,"Middle Age","Old"))</f>
        <v>Old</v>
      </c>
      <c r="M4141" s="3">
        <f>IF(Table2[[#This Row],[Delivery_Time_Days]]&gt;=7,Table2[[#This Row],[Customer_Rating]],"")</f>
        <v>4.8</v>
      </c>
      <c r="N4141" s="3" t="str">
        <f>IF(Table2[[#This Row],[Delivery_Time_Days]]&lt;7,Table2[[#This Row],[Customer_Rating]],"")</f>
        <v/>
      </c>
    </row>
    <row r="4142" spans="1:14" x14ac:dyDescent="0.3">
      <c r="A4142">
        <v>4141</v>
      </c>
      <c r="B4142">
        <v>45</v>
      </c>
      <c r="C4142" t="s">
        <v>23</v>
      </c>
      <c r="D4142" t="s">
        <v>20</v>
      </c>
      <c r="E4142" t="s">
        <v>19</v>
      </c>
      <c r="F4142" s="2">
        <v>1324.94</v>
      </c>
      <c r="G4142">
        <v>3</v>
      </c>
      <c r="H4142" s="3">
        <v>2.5</v>
      </c>
      <c r="I4142" t="s">
        <v>13</v>
      </c>
      <c r="J4142" s="1">
        <v>48702</v>
      </c>
      <c r="K4142" s="1">
        <f>Table2[[#This Row],[Order_Date]]+Table2[[#This Row],[Delivery_Time_Days]]</f>
        <v>48705</v>
      </c>
      <c r="L4142" t="str">
        <f>IF(Table2[[#This Row],[Customer_Age]]&lt;30,"Young",IF(Table2[[#This Row],[Customer_Age]]&lt;45,"Middle Age","Old"))</f>
        <v>Old</v>
      </c>
      <c r="M4142" s="3" t="str">
        <f>IF(Table2[[#This Row],[Delivery_Time_Days]]&gt;=7,Table2[[#This Row],[Customer_Rating]],"")</f>
        <v/>
      </c>
      <c r="N4142" s="3">
        <f>IF(Table2[[#This Row],[Delivery_Time_Days]]&lt;7,Table2[[#This Row],[Customer_Rating]],"")</f>
        <v>2.5</v>
      </c>
    </row>
    <row r="4143" spans="1:14" x14ac:dyDescent="0.3">
      <c r="A4143">
        <v>4142</v>
      </c>
      <c r="B4143">
        <v>48</v>
      </c>
      <c r="C4143" t="s">
        <v>23</v>
      </c>
      <c r="D4143" t="s">
        <v>11</v>
      </c>
      <c r="E4143" t="s">
        <v>16</v>
      </c>
      <c r="F4143" s="2">
        <v>762.51</v>
      </c>
      <c r="G4143">
        <v>2</v>
      </c>
      <c r="H4143" s="3">
        <v>1.3</v>
      </c>
      <c r="I4143" t="s">
        <v>13</v>
      </c>
      <c r="J4143" s="1">
        <v>48703</v>
      </c>
      <c r="K4143" s="1">
        <f>Table2[[#This Row],[Order_Date]]+Table2[[#This Row],[Delivery_Time_Days]]</f>
        <v>48705</v>
      </c>
      <c r="L4143" t="str">
        <f>IF(Table2[[#This Row],[Customer_Age]]&lt;30,"Young",IF(Table2[[#This Row],[Customer_Age]]&lt;45,"Middle Age","Old"))</f>
        <v>Old</v>
      </c>
      <c r="M4143" s="3" t="str">
        <f>IF(Table2[[#This Row],[Delivery_Time_Days]]&gt;=7,Table2[[#This Row],[Customer_Rating]],"")</f>
        <v/>
      </c>
      <c r="N4143" s="3">
        <f>IF(Table2[[#This Row],[Delivery_Time_Days]]&lt;7,Table2[[#This Row],[Customer_Rating]],"")</f>
        <v>1.3</v>
      </c>
    </row>
    <row r="4144" spans="1:14" x14ac:dyDescent="0.3">
      <c r="A4144">
        <v>4143</v>
      </c>
      <c r="B4144">
        <v>63</v>
      </c>
      <c r="C4144" t="s">
        <v>23</v>
      </c>
      <c r="D4144" t="s">
        <v>18</v>
      </c>
      <c r="E4144" t="s">
        <v>21</v>
      </c>
      <c r="F4144" s="2">
        <v>1267.1199999999999</v>
      </c>
      <c r="G4144">
        <v>1</v>
      </c>
      <c r="H4144" s="3">
        <v>2.6</v>
      </c>
      <c r="I4144" t="s">
        <v>17</v>
      </c>
      <c r="J4144" s="1">
        <v>48704</v>
      </c>
      <c r="K4144" s="1">
        <f>Table2[[#This Row],[Order_Date]]+Table2[[#This Row],[Delivery_Time_Days]]</f>
        <v>48705</v>
      </c>
      <c r="L4144" t="str">
        <f>IF(Table2[[#This Row],[Customer_Age]]&lt;30,"Young",IF(Table2[[#This Row],[Customer_Age]]&lt;45,"Middle Age","Old"))</f>
        <v>Old</v>
      </c>
      <c r="M4144" s="3" t="str">
        <f>IF(Table2[[#This Row],[Delivery_Time_Days]]&gt;=7,Table2[[#This Row],[Customer_Rating]],"")</f>
        <v/>
      </c>
      <c r="N4144" s="3">
        <f>IF(Table2[[#This Row],[Delivery_Time_Days]]&lt;7,Table2[[#This Row],[Customer_Rating]],"")</f>
        <v>2.6</v>
      </c>
    </row>
    <row r="4145" spans="1:14" x14ac:dyDescent="0.3">
      <c r="A4145">
        <v>4144</v>
      </c>
      <c r="B4145">
        <v>36</v>
      </c>
      <c r="C4145" t="s">
        <v>14</v>
      </c>
      <c r="D4145" t="s">
        <v>25</v>
      </c>
      <c r="E4145" t="s">
        <v>12</v>
      </c>
      <c r="F4145" s="2">
        <v>1064.1199999999999</v>
      </c>
      <c r="G4145">
        <v>6</v>
      </c>
      <c r="H4145" s="3">
        <v>3.6</v>
      </c>
      <c r="I4145" t="s">
        <v>17</v>
      </c>
      <c r="J4145" s="1">
        <v>48705</v>
      </c>
      <c r="K4145" s="1">
        <f>Table2[[#This Row],[Order_Date]]+Table2[[#This Row],[Delivery_Time_Days]]</f>
        <v>48711</v>
      </c>
      <c r="L4145" t="str">
        <f>IF(Table2[[#This Row],[Customer_Age]]&lt;30,"Young",IF(Table2[[#This Row],[Customer_Age]]&lt;45,"Middle Age","Old"))</f>
        <v>Middle Age</v>
      </c>
      <c r="M4145" s="3" t="str">
        <f>IF(Table2[[#This Row],[Delivery_Time_Days]]&gt;=7,Table2[[#This Row],[Customer_Rating]],"")</f>
        <v/>
      </c>
      <c r="N4145" s="3">
        <f>IF(Table2[[#This Row],[Delivery_Time_Days]]&lt;7,Table2[[#This Row],[Customer_Rating]],"")</f>
        <v>3.6</v>
      </c>
    </row>
    <row r="4146" spans="1:14" x14ac:dyDescent="0.3">
      <c r="A4146">
        <v>4145</v>
      </c>
      <c r="B4146">
        <v>39</v>
      </c>
      <c r="C4146" t="s">
        <v>10</v>
      </c>
      <c r="D4146" t="s">
        <v>15</v>
      </c>
      <c r="E4146" t="s">
        <v>12</v>
      </c>
      <c r="F4146" s="2">
        <v>1116.26</v>
      </c>
      <c r="G4146">
        <v>10</v>
      </c>
      <c r="H4146" s="3">
        <v>1.5</v>
      </c>
      <c r="I4146" t="s">
        <v>17</v>
      </c>
      <c r="J4146" s="1">
        <v>48706</v>
      </c>
      <c r="K4146" s="1">
        <f>Table2[[#This Row],[Order_Date]]+Table2[[#This Row],[Delivery_Time_Days]]</f>
        <v>48716</v>
      </c>
      <c r="L4146" t="str">
        <f>IF(Table2[[#This Row],[Customer_Age]]&lt;30,"Young",IF(Table2[[#This Row],[Customer_Age]]&lt;45,"Middle Age","Old"))</f>
        <v>Middle Age</v>
      </c>
      <c r="M4146" s="3">
        <f>IF(Table2[[#This Row],[Delivery_Time_Days]]&gt;=7,Table2[[#This Row],[Customer_Rating]],"")</f>
        <v>1.5</v>
      </c>
      <c r="N4146" s="3" t="str">
        <f>IF(Table2[[#This Row],[Delivery_Time_Days]]&lt;7,Table2[[#This Row],[Customer_Rating]],"")</f>
        <v/>
      </c>
    </row>
    <row r="4147" spans="1:14" x14ac:dyDescent="0.3">
      <c r="A4147">
        <v>4146</v>
      </c>
      <c r="B4147">
        <v>53</v>
      </c>
      <c r="C4147" t="s">
        <v>14</v>
      </c>
      <c r="D4147" t="s">
        <v>20</v>
      </c>
      <c r="E4147" t="s">
        <v>21</v>
      </c>
      <c r="F4147" s="2">
        <v>1359.99</v>
      </c>
      <c r="G4147">
        <v>6</v>
      </c>
      <c r="H4147" s="3">
        <v>4.7</v>
      </c>
      <c r="I4147" t="s">
        <v>17</v>
      </c>
      <c r="J4147" s="1">
        <v>48707</v>
      </c>
      <c r="K4147" s="1">
        <f>Table2[[#This Row],[Order_Date]]+Table2[[#This Row],[Delivery_Time_Days]]</f>
        <v>48713</v>
      </c>
      <c r="L4147" t="str">
        <f>IF(Table2[[#This Row],[Customer_Age]]&lt;30,"Young",IF(Table2[[#This Row],[Customer_Age]]&lt;45,"Middle Age","Old"))</f>
        <v>Old</v>
      </c>
      <c r="M4147" s="3" t="str">
        <f>IF(Table2[[#This Row],[Delivery_Time_Days]]&gt;=7,Table2[[#This Row],[Customer_Rating]],"")</f>
        <v/>
      </c>
      <c r="N4147" s="3">
        <f>IF(Table2[[#This Row],[Delivery_Time_Days]]&lt;7,Table2[[#This Row],[Customer_Rating]],"")</f>
        <v>4.7</v>
      </c>
    </row>
    <row r="4148" spans="1:14" x14ac:dyDescent="0.3">
      <c r="A4148">
        <v>4147</v>
      </c>
      <c r="B4148">
        <v>30</v>
      </c>
      <c r="C4148" t="s">
        <v>23</v>
      </c>
      <c r="D4148" t="s">
        <v>15</v>
      </c>
      <c r="E4148" t="s">
        <v>12</v>
      </c>
      <c r="F4148" s="2">
        <v>39.229999999999997</v>
      </c>
      <c r="G4148">
        <v>5</v>
      </c>
      <c r="H4148" s="3">
        <v>4</v>
      </c>
      <c r="I4148" t="s">
        <v>17</v>
      </c>
      <c r="J4148" s="1">
        <v>48708</v>
      </c>
      <c r="K4148" s="1">
        <f>Table2[[#This Row],[Order_Date]]+Table2[[#This Row],[Delivery_Time_Days]]</f>
        <v>48713</v>
      </c>
      <c r="L4148" t="str">
        <f>IF(Table2[[#This Row],[Customer_Age]]&lt;30,"Young",IF(Table2[[#This Row],[Customer_Age]]&lt;45,"Middle Age","Old"))</f>
        <v>Middle Age</v>
      </c>
      <c r="M4148" s="3" t="str">
        <f>IF(Table2[[#This Row],[Delivery_Time_Days]]&gt;=7,Table2[[#This Row],[Customer_Rating]],"")</f>
        <v/>
      </c>
      <c r="N4148" s="3">
        <f>IF(Table2[[#This Row],[Delivery_Time_Days]]&lt;7,Table2[[#This Row],[Customer_Rating]],"")</f>
        <v>4</v>
      </c>
    </row>
    <row r="4149" spans="1:14" x14ac:dyDescent="0.3">
      <c r="A4149">
        <v>4148</v>
      </c>
      <c r="B4149">
        <v>39</v>
      </c>
      <c r="C4149" t="s">
        <v>10</v>
      </c>
      <c r="D4149" t="s">
        <v>20</v>
      </c>
      <c r="E4149" t="s">
        <v>19</v>
      </c>
      <c r="F4149" s="2">
        <v>7.06</v>
      </c>
      <c r="G4149">
        <v>5</v>
      </c>
      <c r="H4149" s="3">
        <v>1.9</v>
      </c>
      <c r="I4149" t="s">
        <v>17</v>
      </c>
      <c r="J4149" s="1">
        <v>48709</v>
      </c>
      <c r="K4149" s="1">
        <f>Table2[[#This Row],[Order_Date]]+Table2[[#This Row],[Delivery_Time_Days]]</f>
        <v>48714</v>
      </c>
      <c r="L4149" t="str">
        <f>IF(Table2[[#This Row],[Customer_Age]]&lt;30,"Young",IF(Table2[[#This Row],[Customer_Age]]&lt;45,"Middle Age","Old"))</f>
        <v>Middle Age</v>
      </c>
      <c r="M4149" s="3" t="str">
        <f>IF(Table2[[#This Row],[Delivery_Time_Days]]&gt;=7,Table2[[#This Row],[Customer_Rating]],"")</f>
        <v/>
      </c>
      <c r="N4149" s="3">
        <f>IF(Table2[[#This Row],[Delivery_Time_Days]]&lt;7,Table2[[#This Row],[Customer_Rating]],"")</f>
        <v>1.9</v>
      </c>
    </row>
    <row r="4150" spans="1:14" x14ac:dyDescent="0.3">
      <c r="A4150">
        <v>4149</v>
      </c>
      <c r="B4150">
        <v>48</v>
      </c>
      <c r="C4150" t="s">
        <v>10</v>
      </c>
      <c r="D4150" t="s">
        <v>18</v>
      </c>
      <c r="E4150" t="s">
        <v>21</v>
      </c>
      <c r="F4150" s="2">
        <v>398.09</v>
      </c>
      <c r="G4150">
        <v>1</v>
      </c>
      <c r="H4150" s="3">
        <v>1.2</v>
      </c>
      <c r="I4150" t="s">
        <v>17</v>
      </c>
      <c r="J4150" s="1">
        <v>48710</v>
      </c>
      <c r="K4150" s="1">
        <f>Table2[[#This Row],[Order_Date]]+Table2[[#This Row],[Delivery_Time_Days]]</f>
        <v>48711</v>
      </c>
      <c r="L4150" t="str">
        <f>IF(Table2[[#This Row],[Customer_Age]]&lt;30,"Young",IF(Table2[[#This Row],[Customer_Age]]&lt;45,"Middle Age","Old"))</f>
        <v>Old</v>
      </c>
      <c r="M4150" s="3" t="str">
        <f>IF(Table2[[#This Row],[Delivery_Time_Days]]&gt;=7,Table2[[#This Row],[Customer_Rating]],"")</f>
        <v/>
      </c>
      <c r="N4150" s="3">
        <f>IF(Table2[[#This Row],[Delivery_Time_Days]]&lt;7,Table2[[#This Row],[Customer_Rating]],"")</f>
        <v>1.2</v>
      </c>
    </row>
    <row r="4151" spans="1:14" x14ac:dyDescent="0.3">
      <c r="A4151">
        <v>4150</v>
      </c>
      <c r="B4151">
        <v>41</v>
      </c>
      <c r="C4151" t="s">
        <v>14</v>
      </c>
      <c r="D4151" t="s">
        <v>20</v>
      </c>
      <c r="E4151" t="s">
        <v>19</v>
      </c>
      <c r="F4151" s="2">
        <v>1242.58</v>
      </c>
      <c r="G4151">
        <v>7</v>
      </c>
      <c r="H4151" s="3">
        <v>2.1</v>
      </c>
      <c r="I4151" t="s">
        <v>17</v>
      </c>
      <c r="J4151" s="1">
        <v>48711</v>
      </c>
      <c r="K4151" s="1">
        <f>Table2[[#This Row],[Order_Date]]+Table2[[#This Row],[Delivery_Time_Days]]</f>
        <v>48718</v>
      </c>
      <c r="L4151" t="str">
        <f>IF(Table2[[#This Row],[Customer_Age]]&lt;30,"Young",IF(Table2[[#This Row],[Customer_Age]]&lt;45,"Middle Age","Old"))</f>
        <v>Middle Age</v>
      </c>
      <c r="M4151" s="3">
        <f>IF(Table2[[#This Row],[Delivery_Time_Days]]&gt;=7,Table2[[#This Row],[Customer_Rating]],"")</f>
        <v>2.1</v>
      </c>
      <c r="N4151" s="3" t="str">
        <f>IF(Table2[[#This Row],[Delivery_Time_Days]]&lt;7,Table2[[#This Row],[Customer_Rating]],"")</f>
        <v/>
      </c>
    </row>
    <row r="4152" spans="1:14" x14ac:dyDescent="0.3">
      <c r="A4152">
        <v>4151</v>
      </c>
      <c r="B4152">
        <v>59</v>
      </c>
      <c r="C4152" t="s">
        <v>10</v>
      </c>
      <c r="D4152" t="s">
        <v>11</v>
      </c>
      <c r="E4152" t="s">
        <v>24</v>
      </c>
      <c r="F4152" s="2">
        <v>1038.3</v>
      </c>
      <c r="G4152">
        <v>1</v>
      </c>
      <c r="H4152" s="3">
        <v>2.4</v>
      </c>
      <c r="I4152" t="s">
        <v>13</v>
      </c>
      <c r="J4152" s="1">
        <v>48712</v>
      </c>
      <c r="K4152" s="1">
        <f>Table2[[#This Row],[Order_Date]]+Table2[[#This Row],[Delivery_Time_Days]]</f>
        <v>48713</v>
      </c>
      <c r="L4152" t="str">
        <f>IF(Table2[[#This Row],[Customer_Age]]&lt;30,"Young",IF(Table2[[#This Row],[Customer_Age]]&lt;45,"Middle Age","Old"))</f>
        <v>Old</v>
      </c>
      <c r="M4152" s="3" t="str">
        <f>IF(Table2[[#This Row],[Delivery_Time_Days]]&gt;=7,Table2[[#This Row],[Customer_Rating]],"")</f>
        <v/>
      </c>
      <c r="N4152" s="3">
        <f>IF(Table2[[#This Row],[Delivery_Time_Days]]&lt;7,Table2[[#This Row],[Customer_Rating]],"")</f>
        <v>2.4</v>
      </c>
    </row>
    <row r="4153" spans="1:14" x14ac:dyDescent="0.3">
      <c r="A4153">
        <v>4152</v>
      </c>
      <c r="B4153">
        <v>65</v>
      </c>
      <c r="C4153" t="s">
        <v>14</v>
      </c>
      <c r="D4153" t="s">
        <v>18</v>
      </c>
      <c r="E4153" t="s">
        <v>16</v>
      </c>
      <c r="F4153" s="2">
        <v>500.97</v>
      </c>
      <c r="G4153">
        <v>5</v>
      </c>
      <c r="H4153" s="3">
        <v>2.5</v>
      </c>
      <c r="I4153" t="s">
        <v>13</v>
      </c>
      <c r="J4153" s="1">
        <v>48713</v>
      </c>
      <c r="K4153" s="1">
        <f>Table2[[#This Row],[Order_Date]]+Table2[[#This Row],[Delivery_Time_Days]]</f>
        <v>48718</v>
      </c>
      <c r="L4153" t="str">
        <f>IF(Table2[[#This Row],[Customer_Age]]&lt;30,"Young",IF(Table2[[#This Row],[Customer_Age]]&lt;45,"Middle Age","Old"))</f>
        <v>Old</v>
      </c>
      <c r="M4153" s="3" t="str">
        <f>IF(Table2[[#This Row],[Delivery_Time_Days]]&gt;=7,Table2[[#This Row],[Customer_Rating]],"")</f>
        <v/>
      </c>
      <c r="N4153" s="3">
        <f>IF(Table2[[#This Row],[Delivery_Time_Days]]&lt;7,Table2[[#This Row],[Customer_Rating]],"")</f>
        <v>2.5</v>
      </c>
    </row>
    <row r="4154" spans="1:14" x14ac:dyDescent="0.3">
      <c r="A4154">
        <v>4153</v>
      </c>
      <c r="B4154">
        <v>37</v>
      </c>
      <c r="C4154" t="s">
        <v>14</v>
      </c>
      <c r="D4154" t="s">
        <v>22</v>
      </c>
      <c r="E4154" t="s">
        <v>21</v>
      </c>
      <c r="F4154" s="2">
        <v>349.18</v>
      </c>
      <c r="G4154">
        <v>10</v>
      </c>
      <c r="H4154" s="3">
        <v>2.2000000000000002</v>
      </c>
      <c r="I4154" t="s">
        <v>17</v>
      </c>
      <c r="J4154" s="1">
        <v>48714</v>
      </c>
      <c r="K4154" s="1">
        <f>Table2[[#This Row],[Order_Date]]+Table2[[#This Row],[Delivery_Time_Days]]</f>
        <v>48724</v>
      </c>
      <c r="L4154" t="str">
        <f>IF(Table2[[#This Row],[Customer_Age]]&lt;30,"Young",IF(Table2[[#This Row],[Customer_Age]]&lt;45,"Middle Age","Old"))</f>
        <v>Middle Age</v>
      </c>
      <c r="M4154" s="3">
        <f>IF(Table2[[#This Row],[Delivery_Time_Days]]&gt;=7,Table2[[#This Row],[Customer_Rating]],"")</f>
        <v>2.2000000000000002</v>
      </c>
      <c r="N4154" s="3" t="str">
        <f>IF(Table2[[#This Row],[Delivery_Time_Days]]&lt;7,Table2[[#This Row],[Customer_Rating]],"")</f>
        <v/>
      </c>
    </row>
    <row r="4155" spans="1:14" x14ac:dyDescent="0.3">
      <c r="A4155">
        <v>4154</v>
      </c>
      <c r="B4155">
        <v>47</v>
      </c>
      <c r="C4155" t="s">
        <v>23</v>
      </c>
      <c r="D4155" t="s">
        <v>11</v>
      </c>
      <c r="E4155" t="s">
        <v>12</v>
      </c>
      <c r="F4155" s="2">
        <v>1211.28</v>
      </c>
      <c r="G4155">
        <v>13</v>
      </c>
      <c r="H4155" s="3">
        <v>4.2</v>
      </c>
      <c r="I4155" t="s">
        <v>17</v>
      </c>
      <c r="J4155" s="1">
        <v>48715</v>
      </c>
      <c r="K4155" s="1">
        <f>Table2[[#This Row],[Order_Date]]+Table2[[#This Row],[Delivery_Time_Days]]</f>
        <v>48728</v>
      </c>
      <c r="L4155" t="str">
        <f>IF(Table2[[#This Row],[Customer_Age]]&lt;30,"Young",IF(Table2[[#This Row],[Customer_Age]]&lt;45,"Middle Age","Old"))</f>
        <v>Old</v>
      </c>
      <c r="M4155" s="3">
        <f>IF(Table2[[#This Row],[Delivery_Time_Days]]&gt;=7,Table2[[#This Row],[Customer_Rating]],"")</f>
        <v>4.2</v>
      </c>
      <c r="N4155" s="3" t="str">
        <f>IF(Table2[[#This Row],[Delivery_Time_Days]]&lt;7,Table2[[#This Row],[Customer_Rating]],"")</f>
        <v/>
      </c>
    </row>
    <row r="4156" spans="1:14" x14ac:dyDescent="0.3">
      <c r="A4156">
        <v>4155</v>
      </c>
      <c r="B4156">
        <v>34</v>
      </c>
      <c r="C4156" t="s">
        <v>10</v>
      </c>
      <c r="D4156" t="s">
        <v>18</v>
      </c>
      <c r="E4156" t="s">
        <v>21</v>
      </c>
      <c r="F4156" s="2">
        <v>666.07</v>
      </c>
      <c r="G4156">
        <v>5</v>
      </c>
      <c r="H4156" s="3">
        <v>3.4</v>
      </c>
      <c r="I4156" t="s">
        <v>13</v>
      </c>
      <c r="J4156" s="1">
        <v>48716</v>
      </c>
      <c r="K4156" s="1">
        <f>Table2[[#This Row],[Order_Date]]+Table2[[#This Row],[Delivery_Time_Days]]</f>
        <v>48721</v>
      </c>
      <c r="L4156" t="str">
        <f>IF(Table2[[#This Row],[Customer_Age]]&lt;30,"Young",IF(Table2[[#This Row],[Customer_Age]]&lt;45,"Middle Age","Old"))</f>
        <v>Middle Age</v>
      </c>
      <c r="M4156" s="3" t="str">
        <f>IF(Table2[[#This Row],[Delivery_Time_Days]]&gt;=7,Table2[[#This Row],[Customer_Rating]],"")</f>
        <v/>
      </c>
      <c r="N4156" s="3">
        <f>IF(Table2[[#This Row],[Delivery_Time_Days]]&lt;7,Table2[[#This Row],[Customer_Rating]],"")</f>
        <v>3.4</v>
      </c>
    </row>
    <row r="4157" spans="1:14" x14ac:dyDescent="0.3">
      <c r="A4157">
        <v>4156</v>
      </c>
      <c r="B4157">
        <v>29</v>
      </c>
      <c r="C4157" t="s">
        <v>14</v>
      </c>
      <c r="D4157" t="s">
        <v>15</v>
      </c>
      <c r="E4157" t="s">
        <v>24</v>
      </c>
      <c r="F4157" s="2">
        <v>1362.49</v>
      </c>
      <c r="G4157">
        <v>7</v>
      </c>
      <c r="H4157" s="3">
        <v>4.8</v>
      </c>
      <c r="I4157" t="s">
        <v>17</v>
      </c>
      <c r="J4157" s="1">
        <v>48717</v>
      </c>
      <c r="K4157" s="1">
        <f>Table2[[#This Row],[Order_Date]]+Table2[[#This Row],[Delivery_Time_Days]]</f>
        <v>48724</v>
      </c>
      <c r="L4157" t="str">
        <f>IF(Table2[[#This Row],[Customer_Age]]&lt;30,"Young",IF(Table2[[#This Row],[Customer_Age]]&lt;45,"Middle Age","Old"))</f>
        <v>Young</v>
      </c>
      <c r="M4157" s="3">
        <f>IF(Table2[[#This Row],[Delivery_Time_Days]]&gt;=7,Table2[[#This Row],[Customer_Rating]],"")</f>
        <v>4.8</v>
      </c>
      <c r="N4157" s="3" t="str">
        <f>IF(Table2[[#This Row],[Delivery_Time_Days]]&lt;7,Table2[[#This Row],[Customer_Rating]],"")</f>
        <v/>
      </c>
    </row>
    <row r="4158" spans="1:14" x14ac:dyDescent="0.3">
      <c r="A4158">
        <v>4157</v>
      </c>
      <c r="B4158">
        <v>40</v>
      </c>
      <c r="C4158" t="s">
        <v>23</v>
      </c>
      <c r="D4158" t="s">
        <v>18</v>
      </c>
      <c r="E4158" t="s">
        <v>19</v>
      </c>
      <c r="F4158" s="2">
        <v>1023.97</v>
      </c>
      <c r="G4158">
        <v>6</v>
      </c>
      <c r="H4158" s="3">
        <v>3.9</v>
      </c>
      <c r="I4158" t="s">
        <v>13</v>
      </c>
      <c r="J4158" s="1">
        <v>48718</v>
      </c>
      <c r="K4158" s="1">
        <f>Table2[[#This Row],[Order_Date]]+Table2[[#This Row],[Delivery_Time_Days]]</f>
        <v>48724</v>
      </c>
      <c r="L4158" t="str">
        <f>IF(Table2[[#This Row],[Customer_Age]]&lt;30,"Young",IF(Table2[[#This Row],[Customer_Age]]&lt;45,"Middle Age","Old"))</f>
        <v>Middle Age</v>
      </c>
      <c r="M4158" s="3" t="str">
        <f>IF(Table2[[#This Row],[Delivery_Time_Days]]&gt;=7,Table2[[#This Row],[Customer_Rating]],"")</f>
        <v/>
      </c>
      <c r="N4158" s="3">
        <f>IF(Table2[[#This Row],[Delivery_Time_Days]]&lt;7,Table2[[#This Row],[Customer_Rating]],"")</f>
        <v>3.9</v>
      </c>
    </row>
    <row r="4159" spans="1:14" x14ac:dyDescent="0.3">
      <c r="A4159">
        <v>4158</v>
      </c>
      <c r="B4159">
        <v>33</v>
      </c>
      <c r="C4159" t="s">
        <v>23</v>
      </c>
      <c r="D4159" t="s">
        <v>22</v>
      </c>
      <c r="E4159" t="s">
        <v>16</v>
      </c>
      <c r="F4159" s="2">
        <v>1299.45</v>
      </c>
      <c r="G4159">
        <v>5</v>
      </c>
      <c r="H4159" s="3">
        <v>4.5</v>
      </c>
      <c r="I4159" t="s">
        <v>13</v>
      </c>
      <c r="J4159" s="1">
        <v>48719</v>
      </c>
      <c r="K4159" s="1">
        <f>Table2[[#This Row],[Order_Date]]+Table2[[#This Row],[Delivery_Time_Days]]</f>
        <v>48724</v>
      </c>
      <c r="L4159" t="str">
        <f>IF(Table2[[#This Row],[Customer_Age]]&lt;30,"Young",IF(Table2[[#This Row],[Customer_Age]]&lt;45,"Middle Age","Old"))</f>
        <v>Middle Age</v>
      </c>
      <c r="M4159" s="3" t="str">
        <f>IF(Table2[[#This Row],[Delivery_Time_Days]]&gt;=7,Table2[[#This Row],[Customer_Rating]],"")</f>
        <v/>
      </c>
      <c r="N4159" s="3">
        <f>IF(Table2[[#This Row],[Delivery_Time_Days]]&lt;7,Table2[[#This Row],[Customer_Rating]],"")</f>
        <v>4.5</v>
      </c>
    </row>
    <row r="4160" spans="1:14" x14ac:dyDescent="0.3">
      <c r="A4160">
        <v>4159</v>
      </c>
      <c r="B4160">
        <v>45</v>
      </c>
      <c r="C4160" t="s">
        <v>10</v>
      </c>
      <c r="D4160" t="s">
        <v>15</v>
      </c>
      <c r="E4160" t="s">
        <v>16</v>
      </c>
      <c r="F4160" s="2">
        <v>523.19000000000005</v>
      </c>
      <c r="G4160">
        <v>6</v>
      </c>
      <c r="H4160" s="3">
        <v>1</v>
      </c>
      <c r="I4160" t="s">
        <v>13</v>
      </c>
      <c r="J4160" s="1">
        <v>48720</v>
      </c>
      <c r="K4160" s="1">
        <f>Table2[[#This Row],[Order_Date]]+Table2[[#This Row],[Delivery_Time_Days]]</f>
        <v>48726</v>
      </c>
      <c r="L4160" t="str">
        <f>IF(Table2[[#This Row],[Customer_Age]]&lt;30,"Young",IF(Table2[[#This Row],[Customer_Age]]&lt;45,"Middle Age","Old"))</f>
        <v>Old</v>
      </c>
      <c r="M4160" s="3" t="str">
        <f>IF(Table2[[#This Row],[Delivery_Time_Days]]&gt;=7,Table2[[#This Row],[Customer_Rating]],"")</f>
        <v/>
      </c>
      <c r="N4160" s="3">
        <f>IF(Table2[[#This Row],[Delivery_Time_Days]]&lt;7,Table2[[#This Row],[Customer_Rating]],"")</f>
        <v>1</v>
      </c>
    </row>
    <row r="4161" spans="1:14" x14ac:dyDescent="0.3">
      <c r="A4161">
        <v>4160</v>
      </c>
      <c r="B4161">
        <v>48</v>
      </c>
      <c r="C4161" t="s">
        <v>14</v>
      </c>
      <c r="D4161" t="s">
        <v>25</v>
      </c>
      <c r="E4161" t="s">
        <v>24</v>
      </c>
      <c r="F4161" s="2">
        <v>875.7</v>
      </c>
      <c r="G4161">
        <v>4</v>
      </c>
      <c r="H4161" s="3">
        <v>2</v>
      </c>
      <c r="I4161" t="s">
        <v>13</v>
      </c>
      <c r="J4161" s="1">
        <v>48721</v>
      </c>
      <c r="K4161" s="1">
        <f>Table2[[#This Row],[Order_Date]]+Table2[[#This Row],[Delivery_Time_Days]]</f>
        <v>48725</v>
      </c>
      <c r="L4161" t="str">
        <f>IF(Table2[[#This Row],[Customer_Age]]&lt;30,"Young",IF(Table2[[#This Row],[Customer_Age]]&lt;45,"Middle Age","Old"))</f>
        <v>Old</v>
      </c>
      <c r="M4161" s="3" t="str">
        <f>IF(Table2[[#This Row],[Delivery_Time_Days]]&gt;=7,Table2[[#This Row],[Customer_Rating]],"")</f>
        <v/>
      </c>
      <c r="N4161" s="3">
        <f>IF(Table2[[#This Row],[Delivery_Time_Days]]&lt;7,Table2[[#This Row],[Customer_Rating]],"")</f>
        <v>2</v>
      </c>
    </row>
    <row r="4162" spans="1:14" x14ac:dyDescent="0.3">
      <c r="A4162">
        <v>4161</v>
      </c>
      <c r="B4162">
        <v>40</v>
      </c>
      <c r="C4162" t="s">
        <v>14</v>
      </c>
      <c r="D4162" t="s">
        <v>18</v>
      </c>
      <c r="E4162" t="s">
        <v>19</v>
      </c>
      <c r="F4162" s="2">
        <v>586.52</v>
      </c>
      <c r="G4162">
        <v>13</v>
      </c>
      <c r="H4162" s="3">
        <v>3.7</v>
      </c>
      <c r="I4162" t="s">
        <v>17</v>
      </c>
      <c r="J4162" s="1">
        <v>48722</v>
      </c>
      <c r="K4162" s="1">
        <f>Table2[[#This Row],[Order_Date]]+Table2[[#This Row],[Delivery_Time_Days]]</f>
        <v>48735</v>
      </c>
      <c r="L4162" t="str">
        <f>IF(Table2[[#This Row],[Customer_Age]]&lt;30,"Young",IF(Table2[[#This Row],[Customer_Age]]&lt;45,"Middle Age","Old"))</f>
        <v>Middle Age</v>
      </c>
      <c r="M4162" s="3">
        <f>IF(Table2[[#This Row],[Delivery_Time_Days]]&gt;=7,Table2[[#This Row],[Customer_Rating]],"")</f>
        <v>3.7</v>
      </c>
      <c r="N4162" s="3" t="str">
        <f>IF(Table2[[#This Row],[Delivery_Time_Days]]&lt;7,Table2[[#This Row],[Customer_Rating]],"")</f>
        <v/>
      </c>
    </row>
    <row r="4163" spans="1:14" x14ac:dyDescent="0.3">
      <c r="A4163">
        <v>4162</v>
      </c>
      <c r="B4163">
        <v>35</v>
      </c>
      <c r="C4163" t="s">
        <v>14</v>
      </c>
      <c r="D4163" t="s">
        <v>18</v>
      </c>
      <c r="E4163" t="s">
        <v>24</v>
      </c>
      <c r="F4163" s="2">
        <v>537.87</v>
      </c>
      <c r="G4163">
        <v>3</v>
      </c>
      <c r="H4163" s="3">
        <v>2.2000000000000002</v>
      </c>
      <c r="I4163" t="s">
        <v>17</v>
      </c>
      <c r="J4163" s="1">
        <v>48723</v>
      </c>
      <c r="K4163" s="1">
        <f>Table2[[#This Row],[Order_Date]]+Table2[[#This Row],[Delivery_Time_Days]]</f>
        <v>48726</v>
      </c>
      <c r="L4163" t="str">
        <f>IF(Table2[[#This Row],[Customer_Age]]&lt;30,"Young",IF(Table2[[#This Row],[Customer_Age]]&lt;45,"Middle Age","Old"))</f>
        <v>Middle Age</v>
      </c>
      <c r="M4163" s="3" t="str">
        <f>IF(Table2[[#This Row],[Delivery_Time_Days]]&gt;=7,Table2[[#This Row],[Customer_Rating]],"")</f>
        <v/>
      </c>
      <c r="N4163" s="3">
        <f>IF(Table2[[#This Row],[Delivery_Time_Days]]&lt;7,Table2[[#This Row],[Customer_Rating]],"")</f>
        <v>2.2000000000000002</v>
      </c>
    </row>
    <row r="4164" spans="1:14" x14ac:dyDescent="0.3">
      <c r="A4164">
        <v>4163</v>
      </c>
      <c r="B4164">
        <v>25</v>
      </c>
      <c r="C4164" t="s">
        <v>10</v>
      </c>
      <c r="D4164" t="s">
        <v>15</v>
      </c>
      <c r="E4164" t="s">
        <v>19</v>
      </c>
      <c r="F4164" s="2">
        <v>1233.27</v>
      </c>
      <c r="G4164">
        <v>4</v>
      </c>
      <c r="H4164" s="3">
        <v>4.9000000000000004</v>
      </c>
      <c r="I4164" t="s">
        <v>13</v>
      </c>
      <c r="J4164" s="1">
        <v>48724</v>
      </c>
      <c r="K4164" s="1">
        <f>Table2[[#This Row],[Order_Date]]+Table2[[#This Row],[Delivery_Time_Days]]</f>
        <v>48728</v>
      </c>
      <c r="L4164" t="str">
        <f>IF(Table2[[#This Row],[Customer_Age]]&lt;30,"Young",IF(Table2[[#This Row],[Customer_Age]]&lt;45,"Middle Age","Old"))</f>
        <v>Young</v>
      </c>
      <c r="M4164" s="3" t="str">
        <f>IF(Table2[[#This Row],[Delivery_Time_Days]]&gt;=7,Table2[[#This Row],[Customer_Rating]],"")</f>
        <v/>
      </c>
      <c r="N4164" s="3">
        <f>IF(Table2[[#This Row],[Delivery_Time_Days]]&lt;7,Table2[[#This Row],[Customer_Rating]],"")</f>
        <v>4.9000000000000004</v>
      </c>
    </row>
    <row r="4165" spans="1:14" x14ac:dyDescent="0.3">
      <c r="A4165">
        <v>4164</v>
      </c>
      <c r="B4165">
        <v>19</v>
      </c>
      <c r="C4165" t="s">
        <v>10</v>
      </c>
      <c r="D4165" t="s">
        <v>11</v>
      </c>
      <c r="E4165" t="s">
        <v>12</v>
      </c>
      <c r="F4165" s="2">
        <v>654.21</v>
      </c>
      <c r="G4165">
        <v>12</v>
      </c>
      <c r="H4165" s="3">
        <v>1.5</v>
      </c>
      <c r="I4165" t="s">
        <v>13</v>
      </c>
      <c r="J4165" s="1">
        <v>48725</v>
      </c>
      <c r="K4165" s="1">
        <f>Table2[[#This Row],[Order_Date]]+Table2[[#This Row],[Delivery_Time_Days]]</f>
        <v>48737</v>
      </c>
      <c r="L4165" t="str">
        <f>IF(Table2[[#This Row],[Customer_Age]]&lt;30,"Young",IF(Table2[[#This Row],[Customer_Age]]&lt;45,"Middle Age","Old"))</f>
        <v>Young</v>
      </c>
      <c r="M4165" s="3">
        <f>IF(Table2[[#This Row],[Delivery_Time_Days]]&gt;=7,Table2[[#This Row],[Customer_Rating]],"")</f>
        <v>1.5</v>
      </c>
      <c r="N4165" s="3" t="str">
        <f>IF(Table2[[#This Row],[Delivery_Time_Days]]&lt;7,Table2[[#This Row],[Customer_Rating]],"")</f>
        <v/>
      </c>
    </row>
    <row r="4166" spans="1:14" x14ac:dyDescent="0.3">
      <c r="A4166">
        <v>4165</v>
      </c>
      <c r="B4166">
        <v>45</v>
      </c>
      <c r="C4166" t="s">
        <v>10</v>
      </c>
      <c r="D4166" t="s">
        <v>20</v>
      </c>
      <c r="E4166" t="s">
        <v>16</v>
      </c>
      <c r="F4166" s="2">
        <v>827.01</v>
      </c>
      <c r="G4166">
        <v>12</v>
      </c>
      <c r="H4166" s="3">
        <v>4.2</v>
      </c>
      <c r="I4166" t="s">
        <v>13</v>
      </c>
      <c r="J4166" s="1">
        <v>48726</v>
      </c>
      <c r="K4166" s="1">
        <f>Table2[[#This Row],[Order_Date]]+Table2[[#This Row],[Delivery_Time_Days]]</f>
        <v>48738</v>
      </c>
      <c r="L4166" t="str">
        <f>IF(Table2[[#This Row],[Customer_Age]]&lt;30,"Young",IF(Table2[[#This Row],[Customer_Age]]&lt;45,"Middle Age","Old"))</f>
        <v>Old</v>
      </c>
      <c r="M4166" s="3">
        <f>IF(Table2[[#This Row],[Delivery_Time_Days]]&gt;=7,Table2[[#This Row],[Customer_Rating]],"")</f>
        <v>4.2</v>
      </c>
      <c r="N4166" s="3" t="str">
        <f>IF(Table2[[#This Row],[Delivery_Time_Days]]&lt;7,Table2[[#This Row],[Customer_Rating]],"")</f>
        <v/>
      </c>
    </row>
    <row r="4167" spans="1:14" x14ac:dyDescent="0.3">
      <c r="A4167">
        <v>4166</v>
      </c>
      <c r="B4167">
        <v>64</v>
      </c>
      <c r="C4167" t="s">
        <v>14</v>
      </c>
      <c r="D4167" t="s">
        <v>18</v>
      </c>
      <c r="E4167" t="s">
        <v>16</v>
      </c>
      <c r="F4167" s="2">
        <v>411.83</v>
      </c>
      <c r="G4167">
        <v>9</v>
      </c>
      <c r="H4167" s="3">
        <v>3.9</v>
      </c>
      <c r="I4167" t="s">
        <v>13</v>
      </c>
      <c r="J4167" s="1">
        <v>48727</v>
      </c>
      <c r="K4167" s="1">
        <f>Table2[[#This Row],[Order_Date]]+Table2[[#This Row],[Delivery_Time_Days]]</f>
        <v>48736</v>
      </c>
      <c r="L4167" t="str">
        <f>IF(Table2[[#This Row],[Customer_Age]]&lt;30,"Young",IF(Table2[[#This Row],[Customer_Age]]&lt;45,"Middle Age","Old"))</f>
        <v>Old</v>
      </c>
      <c r="M4167" s="3">
        <f>IF(Table2[[#This Row],[Delivery_Time_Days]]&gt;=7,Table2[[#This Row],[Customer_Rating]],"")</f>
        <v>3.9</v>
      </c>
      <c r="N4167" s="3" t="str">
        <f>IF(Table2[[#This Row],[Delivery_Time_Days]]&lt;7,Table2[[#This Row],[Customer_Rating]],"")</f>
        <v/>
      </c>
    </row>
    <row r="4168" spans="1:14" x14ac:dyDescent="0.3">
      <c r="A4168">
        <v>4167</v>
      </c>
      <c r="B4168">
        <v>28</v>
      </c>
      <c r="C4168" t="s">
        <v>23</v>
      </c>
      <c r="D4168" t="s">
        <v>18</v>
      </c>
      <c r="E4168" t="s">
        <v>21</v>
      </c>
      <c r="F4168" s="2">
        <v>1157.17</v>
      </c>
      <c r="G4168">
        <v>3</v>
      </c>
      <c r="H4168" s="3">
        <v>4.5999999999999996</v>
      </c>
      <c r="I4168" t="s">
        <v>17</v>
      </c>
      <c r="J4168" s="1">
        <v>48728</v>
      </c>
      <c r="K4168" s="1">
        <f>Table2[[#This Row],[Order_Date]]+Table2[[#This Row],[Delivery_Time_Days]]</f>
        <v>48731</v>
      </c>
      <c r="L4168" t="str">
        <f>IF(Table2[[#This Row],[Customer_Age]]&lt;30,"Young",IF(Table2[[#This Row],[Customer_Age]]&lt;45,"Middle Age","Old"))</f>
        <v>Young</v>
      </c>
      <c r="M4168" s="3" t="str">
        <f>IF(Table2[[#This Row],[Delivery_Time_Days]]&gt;=7,Table2[[#This Row],[Customer_Rating]],"")</f>
        <v/>
      </c>
      <c r="N4168" s="3">
        <f>IF(Table2[[#This Row],[Delivery_Time_Days]]&lt;7,Table2[[#This Row],[Customer_Rating]],"")</f>
        <v>4.5999999999999996</v>
      </c>
    </row>
    <row r="4169" spans="1:14" x14ac:dyDescent="0.3">
      <c r="A4169">
        <v>4168</v>
      </c>
      <c r="B4169">
        <v>69</v>
      </c>
      <c r="C4169" t="s">
        <v>23</v>
      </c>
      <c r="D4169" t="s">
        <v>25</v>
      </c>
      <c r="E4169" t="s">
        <v>21</v>
      </c>
      <c r="F4169" s="2">
        <v>1047.79</v>
      </c>
      <c r="G4169">
        <v>5</v>
      </c>
      <c r="H4169" s="3">
        <v>2</v>
      </c>
      <c r="I4169" t="s">
        <v>13</v>
      </c>
      <c r="J4169" s="1">
        <v>48729</v>
      </c>
      <c r="K4169" s="1">
        <f>Table2[[#This Row],[Order_Date]]+Table2[[#This Row],[Delivery_Time_Days]]</f>
        <v>48734</v>
      </c>
      <c r="L4169" t="str">
        <f>IF(Table2[[#This Row],[Customer_Age]]&lt;30,"Young",IF(Table2[[#This Row],[Customer_Age]]&lt;45,"Middle Age","Old"))</f>
        <v>Old</v>
      </c>
      <c r="M4169" s="3" t="str">
        <f>IF(Table2[[#This Row],[Delivery_Time_Days]]&gt;=7,Table2[[#This Row],[Customer_Rating]],"")</f>
        <v/>
      </c>
      <c r="N4169" s="3">
        <f>IF(Table2[[#This Row],[Delivery_Time_Days]]&lt;7,Table2[[#This Row],[Customer_Rating]],"")</f>
        <v>2</v>
      </c>
    </row>
    <row r="4170" spans="1:14" x14ac:dyDescent="0.3">
      <c r="A4170">
        <v>4169</v>
      </c>
      <c r="B4170">
        <v>48</v>
      </c>
      <c r="C4170" t="s">
        <v>10</v>
      </c>
      <c r="D4170" t="s">
        <v>18</v>
      </c>
      <c r="E4170" t="s">
        <v>21</v>
      </c>
      <c r="F4170" s="2">
        <v>870.82</v>
      </c>
      <c r="G4170">
        <v>8</v>
      </c>
      <c r="H4170" s="3">
        <v>2.8</v>
      </c>
      <c r="I4170" t="s">
        <v>17</v>
      </c>
      <c r="J4170" s="1">
        <v>48730</v>
      </c>
      <c r="K4170" s="1">
        <f>Table2[[#This Row],[Order_Date]]+Table2[[#This Row],[Delivery_Time_Days]]</f>
        <v>48738</v>
      </c>
      <c r="L4170" t="str">
        <f>IF(Table2[[#This Row],[Customer_Age]]&lt;30,"Young",IF(Table2[[#This Row],[Customer_Age]]&lt;45,"Middle Age","Old"))</f>
        <v>Old</v>
      </c>
      <c r="M4170" s="3">
        <f>IF(Table2[[#This Row],[Delivery_Time_Days]]&gt;=7,Table2[[#This Row],[Customer_Rating]],"")</f>
        <v>2.8</v>
      </c>
      <c r="N4170" s="3" t="str">
        <f>IF(Table2[[#This Row],[Delivery_Time_Days]]&lt;7,Table2[[#This Row],[Customer_Rating]],"")</f>
        <v/>
      </c>
    </row>
    <row r="4171" spans="1:14" x14ac:dyDescent="0.3">
      <c r="A4171">
        <v>4170</v>
      </c>
      <c r="B4171">
        <v>59</v>
      </c>
      <c r="C4171" t="s">
        <v>23</v>
      </c>
      <c r="D4171" t="s">
        <v>11</v>
      </c>
      <c r="E4171" t="s">
        <v>16</v>
      </c>
      <c r="F4171" s="2">
        <v>550.44000000000005</v>
      </c>
      <c r="G4171">
        <v>2</v>
      </c>
      <c r="H4171" s="3">
        <v>4.5999999999999996</v>
      </c>
      <c r="I4171" t="s">
        <v>17</v>
      </c>
      <c r="J4171" s="1">
        <v>48731</v>
      </c>
      <c r="K4171" s="1">
        <f>Table2[[#This Row],[Order_Date]]+Table2[[#This Row],[Delivery_Time_Days]]</f>
        <v>48733</v>
      </c>
      <c r="L4171" t="str">
        <f>IF(Table2[[#This Row],[Customer_Age]]&lt;30,"Young",IF(Table2[[#This Row],[Customer_Age]]&lt;45,"Middle Age","Old"))</f>
        <v>Old</v>
      </c>
      <c r="M4171" s="3" t="str">
        <f>IF(Table2[[#This Row],[Delivery_Time_Days]]&gt;=7,Table2[[#This Row],[Customer_Rating]],"")</f>
        <v/>
      </c>
      <c r="N4171" s="3">
        <f>IF(Table2[[#This Row],[Delivery_Time_Days]]&lt;7,Table2[[#This Row],[Customer_Rating]],"")</f>
        <v>4.5999999999999996</v>
      </c>
    </row>
    <row r="4172" spans="1:14" x14ac:dyDescent="0.3">
      <c r="A4172">
        <v>4171</v>
      </c>
      <c r="B4172">
        <v>22</v>
      </c>
      <c r="C4172" t="s">
        <v>23</v>
      </c>
      <c r="D4172" t="s">
        <v>18</v>
      </c>
      <c r="E4172" t="s">
        <v>19</v>
      </c>
      <c r="F4172" s="2">
        <v>834.78</v>
      </c>
      <c r="G4172">
        <v>1</v>
      </c>
      <c r="H4172" s="3">
        <v>4.7</v>
      </c>
      <c r="I4172" t="s">
        <v>17</v>
      </c>
      <c r="J4172" s="1">
        <v>48732</v>
      </c>
      <c r="K4172" s="1">
        <f>Table2[[#This Row],[Order_Date]]+Table2[[#This Row],[Delivery_Time_Days]]</f>
        <v>48733</v>
      </c>
      <c r="L4172" t="str">
        <f>IF(Table2[[#This Row],[Customer_Age]]&lt;30,"Young",IF(Table2[[#This Row],[Customer_Age]]&lt;45,"Middle Age","Old"))</f>
        <v>Young</v>
      </c>
      <c r="M4172" s="3" t="str">
        <f>IF(Table2[[#This Row],[Delivery_Time_Days]]&gt;=7,Table2[[#This Row],[Customer_Rating]],"")</f>
        <v/>
      </c>
      <c r="N4172" s="3">
        <f>IF(Table2[[#This Row],[Delivery_Time_Days]]&lt;7,Table2[[#This Row],[Customer_Rating]],"")</f>
        <v>4.7</v>
      </c>
    </row>
    <row r="4173" spans="1:14" x14ac:dyDescent="0.3">
      <c r="A4173">
        <v>4172</v>
      </c>
      <c r="B4173">
        <v>52</v>
      </c>
      <c r="C4173" t="s">
        <v>10</v>
      </c>
      <c r="D4173" t="s">
        <v>22</v>
      </c>
      <c r="E4173" t="s">
        <v>16</v>
      </c>
      <c r="F4173" s="2">
        <v>313.41000000000003</v>
      </c>
      <c r="G4173">
        <v>3</v>
      </c>
      <c r="H4173" s="3">
        <v>2.4</v>
      </c>
      <c r="I4173" t="s">
        <v>13</v>
      </c>
      <c r="J4173" s="1">
        <v>48733</v>
      </c>
      <c r="K4173" s="1">
        <f>Table2[[#This Row],[Order_Date]]+Table2[[#This Row],[Delivery_Time_Days]]</f>
        <v>48736</v>
      </c>
      <c r="L4173" t="str">
        <f>IF(Table2[[#This Row],[Customer_Age]]&lt;30,"Young",IF(Table2[[#This Row],[Customer_Age]]&lt;45,"Middle Age","Old"))</f>
        <v>Old</v>
      </c>
      <c r="M4173" s="3" t="str">
        <f>IF(Table2[[#This Row],[Delivery_Time_Days]]&gt;=7,Table2[[#This Row],[Customer_Rating]],"")</f>
        <v/>
      </c>
      <c r="N4173" s="3">
        <f>IF(Table2[[#This Row],[Delivery_Time_Days]]&lt;7,Table2[[#This Row],[Customer_Rating]],"")</f>
        <v>2.4</v>
      </c>
    </row>
    <row r="4174" spans="1:14" x14ac:dyDescent="0.3">
      <c r="A4174">
        <v>4173</v>
      </c>
      <c r="B4174">
        <v>42</v>
      </c>
      <c r="C4174" t="s">
        <v>14</v>
      </c>
      <c r="D4174" t="s">
        <v>22</v>
      </c>
      <c r="E4174" t="s">
        <v>24</v>
      </c>
      <c r="F4174" s="2">
        <v>195.82</v>
      </c>
      <c r="G4174">
        <v>9</v>
      </c>
      <c r="H4174" s="3">
        <v>3.2</v>
      </c>
      <c r="I4174" t="s">
        <v>17</v>
      </c>
      <c r="J4174" s="1">
        <v>48734</v>
      </c>
      <c r="K4174" s="1">
        <f>Table2[[#This Row],[Order_Date]]+Table2[[#This Row],[Delivery_Time_Days]]</f>
        <v>48743</v>
      </c>
      <c r="L4174" t="str">
        <f>IF(Table2[[#This Row],[Customer_Age]]&lt;30,"Young",IF(Table2[[#This Row],[Customer_Age]]&lt;45,"Middle Age","Old"))</f>
        <v>Middle Age</v>
      </c>
      <c r="M4174" s="3">
        <f>IF(Table2[[#This Row],[Delivery_Time_Days]]&gt;=7,Table2[[#This Row],[Customer_Rating]],"")</f>
        <v>3.2</v>
      </c>
      <c r="N4174" s="3" t="str">
        <f>IF(Table2[[#This Row],[Delivery_Time_Days]]&lt;7,Table2[[#This Row],[Customer_Rating]],"")</f>
        <v/>
      </c>
    </row>
    <row r="4175" spans="1:14" x14ac:dyDescent="0.3">
      <c r="A4175">
        <v>4174</v>
      </c>
      <c r="B4175">
        <v>18</v>
      </c>
      <c r="C4175" t="s">
        <v>10</v>
      </c>
      <c r="D4175" t="s">
        <v>22</v>
      </c>
      <c r="E4175" t="s">
        <v>21</v>
      </c>
      <c r="F4175" s="2">
        <v>1406.72</v>
      </c>
      <c r="G4175">
        <v>8</v>
      </c>
      <c r="H4175" s="3">
        <v>3.1</v>
      </c>
      <c r="I4175" t="s">
        <v>17</v>
      </c>
      <c r="J4175" s="1">
        <v>48735</v>
      </c>
      <c r="K4175" s="1">
        <f>Table2[[#This Row],[Order_Date]]+Table2[[#This Row],[Delivery_Time_Days]]</f>
        <v>48743</v>
      </c>
      <c r="L4175" t="str">
        <f>IF(Table2[[#This Row],[Customer_Age]]&lt;30,"Young",IF(Table2[[#This Row],[Customer_Age]]&lt;45,"Middle Age","Old"))</f>
        <v>Young</v>
      </c>
      <c r="M4175" s="3">
        <f>IF(Table2[[#This Row],[Delivery_Time_Days]]&gt;=7,Table2[[#This Row],[Customer_Rating]],"")</f>
        <v>3.1</v>
      </c>
      <c r="N4175" s="3" t="str">
        <f>IF(Table2[[#This Row],[Delivery_Time_Days]]&lt;7,Table2[[#This Row],[Customer_Rating]],"")</f>
        <v/>
      </c>
    </row>
    <row r="4176" spans="1:14" x14ac:dyDescent="0.3">
      <c r="A4176">
        <v>4175</v>
      </c>
      <c r="B4176">
        <v>29</v>
      </c>
      <c r="C4176" t="s">
        <v>23</v>
      </c>
      <c r="D4176" t="s">
        <v>15</v>
      </c>
      <c r="E4176" t="s">
        <v>24</v>
      </c>
      <c r="F4176" s="2">
        <v>516.36</v>
      </c>
      <c r="G4176">
        <v>6</v>
      </c>
      <c r="H4176" s="3">
        <v>2.6</v>
      </c>
      <c r="I4176" t="s">
        <v>17</v>
      </c>
      <c r="J4176" s="1">
        <v>48736</v>
      </c>
      <c r="K4176" s="1">
        <f>Table2[[#This Row],[Order_Date]]+Table2[[#This Row],[Delivery_Time_Days]]</f>
        <v>48742</v>
      </c>
      <c r="L4176" t="str">
        <f>IF(Table2[[#This Row],[Customer_Age]]&lt;30,"Young",IF(Table2[[#This Row],[Customer_Age]]&lt;45,"Middle Age","Old"))</f>
        <v>Young</v>
      </c>
      <c r="M4176" s="3" t="str">
        <f>IF(Table2[[#This Row],[Delivery_Time_Days]]&gt;=7,Table2[[#This Row],[Customer_Rating]],"")</f>
        <v/>
      </c>
      <c r="N4176" s="3">
        <f>IF(Table2[[#This Row],[Delivery_Time_Days]]&lt;7,Table2[[#This Row],[Customer_Rating]],"")</f>
        <v>2.6</v>
      </c>
    </row>
    <row r="4177" spans="1:14" x14ac:dyDescent="0.3">
      <c r="A4177">
        <v>4176</v>
      </c>
      <c r="B4177">
        <v>67</v>
      </c>
      <c r="C4177" t="s">
        <v>14</v>
      </c>
      <c r="D4177" t="s">
        <v>22</v>
      </c>
      <c r="E4177" t="s">
        <v>21</v>
      </c>
      <c r="F4177" s="2">
        <v>17.61</v>
      </c>
      <c r="G4177">
        <v>6</v>
      </c>
      <c r="H4177" s="3">
        <v>1.4</v>
      </c>
      <c r="I4177" t="s">
        <v>17</v>
      </c>
      <c r="J4177" s="1">
        <v>48737</v>
      </c>
      <c r="K4177" s="1">
        <f>Table2[[#This Row],[Order_Date]]+Table2[[#This Row],[Delivery_Time_Days]]</f>
        <v>48743</v>
      </c>
      <c r="L4177" t="str">
        <f>IF(Table2[[#This Row],[Customer_Age]]&lt;30,"Young",IF(Table2[[#This Row],[Customer_Age]]&lt;45,"Middle Age","Old"))</f>
        <v>Old</v>
      </c>
      <c r="M4177" s="3" t="str">
        <f>IF(Table2[[#This Row],[Delivery_Time_Days]]&gt;=7,Table2[[#This Row],[Customer_Rating]],"")</f>
        <v/>
      </c>
      <c r="N4177" s="3">
        <f>IF(Table2[[#This Row],[Delivery_Time_Days]]&lt;7,Table2[[#This Row],[Customer_Rating]],"")</f>
        <v>1.4</v>
      </c>
    </row>
    <row r="4178" spans="1:14" x14ac:dyDescent="0.3">
      <c r="A4178">
        <v>4177</v>
      </c>
      <c r="B4178">
        <v>23</v>
      </c>
      <c r="C4178" t="s">
        <v>10</v>
      </c>
      <c r="D4178" t="s">
        <v>20</v>
      </c>
      <c r="E4178" t="s">
        <v>16</v>
      </c>
      <c r="F4178" s="2">
        <v>987.14</v>
      </c>
      <c r="G4178">
        <v>8</v>
      </c>
      <c r="H4178" s="3">
        <v>1.5</v>
      </c>
      <c r="I4178" t="s">
        <v>13</v>
      </c>
      <c r="J4178" s="1">
        <v>48738</v>
      </c>
      <c r="K4178" s="1">
        <f>Table2[[#This Row],[Order_Date]]+Table2[[#This Row],[Delivery_Time_Days]]</f>
        <v>48746</v>
      </c>
      <c r="L4178" t="str">
        <f>IF(Table2[[#This Row],[Customer_Age]]&lt;30,"Young",IF(Table2[[#This Row],[Customer_Age]]&lt;45,"Middle Age","Old"))</f>
        <v>Young</v>
      </c>
      <c r="M4178" s="3">
        <f>IF(Table2[[#This Row],[Delivery_Time_Days]]&gt;=7,Table2[[#This Row],[Customer_Rating]],"")</f>
        <v>1.5</v>
      </c>
      <c r="N4178" s="3" t="str">
        <f>IF(Table2[[#This Row],[Delivery_Time_Days]]&lt;7,Table2[[#This Row],[Customer_Rating]],"")</f>
        <v/>
      </c>
    </row>
    <row r="4179" spans="1:14" x14ac:dyDescent="0.3">
      <c r="A4179">
        <v>4178</v>
      </c>
      <c r="B4179">
        <v>38</v>
      </c>
      <c r="C4179" t="s">
        <v>23</v>
      </c>
      <c r="D4179" t="s">
        <v>11</v>
      </c>
      <c r="E4179" t="s">
        <v>24</v>
      </c>
      <c r="F4179" s="2">
        <v>921.71</v>
      </c>
      <c r="G4179">
        <v>5</v>
      </c>
      <c r="H4179" s="3">
        <v>4.3</v>
      </c>
      <c r="I4179" t="s">
        <v>17</v>
      </c>
      <c r="J4179" s="1">
        <v>48739</v>
      </c>
      <c r="K4179" s="1">
        <f>Table2[[#This Row],[Order_Date]]+Table2[[#This Row],[Delivery_Time_Days]]</f>
        <v>48744</v>
      </c>
      <c r="L4179" t="str">
        <f>IF(Table2[[#This Row],[Customer_Age]]&lt;30,"Young",IF(Table2[[#This Row],[Customer_Age]]&lt;45,"Middle Age","Old"))</f>
        <v>Middle Age</v>
      </c>
      <c r="M4179" s="3" t="str">
        <f>IF(Table2[[#This Row],[Delivery_Time_Days]]&gt;=7,Table2[[#This Row],[Customer_Rating]],"")</f>
        <v/>
      </c>
      <c r="N4179" s="3">
        <f>IF(Table2[[#This Row],[Delivery_Time_Days]]&lt;7,Table2[[#This Row],[Customer_Rating]],"")</f>
        <v>4.3</v>
      </c>
    </row>
    <row r="4180" spans="1:14" x14ac:dyDescent="0.3">
      <c r="A4180">
        <v>4179</v>
      </c>
      <c r="B4180">
        <v>61</v>
      </c>
      <c r="C4180" t="s">
        <v>14</v>
      </c>
      <c r="D4180" t="s">
        <v>15</v>
      </c>
      <c r="E4180" t="s">
        <v>12</v>
      </c>
      <c r="F4180" s="2">
        <v>1245.29</v>
      </c>
      <c r="G4180">
        <v>9</v>
      </c>
      <c r="H4180" s="3">
        <v>1</v>
      </c>
      <c r="I4180" t="s">
        <v>17</v>
      </c>
      <c r="J4180" s="1">
        <v>48740</v>
      </c>
      <c r="K4180" s="1">
        <f>Table2[[#This Row],[Order_Date]]+Table2[[#This Row],[Delivery_Time_Days]]</f>
        <v>48749</v>
      </c>
      <c r="L4180" t="str">
        <f>IF(Table2[[#This Row],[Customer_Age]]&lt;30,"Young",IF(Table2[[#This Row],[Customer_Age]]&lt;45,"Middle Age","Old"))</f>
        <v>Old</v>
      </c>
      <c r="M4180" s="3">
        <f>IF(Table2[[#This Row],[Delivery_Time_Days]]&gt;=7,Table2[[#This Row],[Customer_Rating]],"")</f>
        <v>1</v>
      </c>
      <c r="N4180" s="3" t="str">
        <f>IF(Table2[[#This Row],[Delivery_Time_Days]]&lt;7,Table2[[#This Row],[Customer_Rating]],"")</f>
        <v/>
      </c>
    </row>
    <row r="4181" spans="1:14" x14ac:dyDescent="0.3">
      <c r="A4181">
        <v>4180</v>
      </c>
      <c r="B4181">
        <v>44</v>
      </c>
      <c r="C4181" t="s">
        <v>23</v>
      </c>
      <c r="D4181" t="s">
        <v>22</v>
      </c>
      <c r="E4181" t="s">
        <v>19</v>
      </c>
      <c r="F4181" s="2">
        <v>955.09</v>
      </c>
      <c r="G4181">
        <v>9</v>
      </c>
      <c r="H4181" s="3">
        <v>3.7</v>
      </c>
      <c r="I4181" t="s">
        <v>13</v>
      </c>
      <c r="J4181" s="1">
        <v>48741</v>
      </c>
      <c r="K4181" s="1">
        <f>Table2[[#This Row],[Order_Date]]+Table2[[#This Row],[Delivery_Time_Days]]</f>
        <v>48750</v>
      </c>
      <c r="L4181" t="str">
        <f>IF(Table2[[#This Row],[Customer_Age]]&lt;30,"Young",IF(Table2[[#This Row],[Customer_Age]]&lt;45,"Middle Age","Old"))</f>
        <v>Middle Age</v>
      </c>
      <c r="M4181" s="3">
        <f>IF(Table2[[#This Row],[Delivery_Time_Days]]&gt;=7,Table2[[#This Row],[Customer_Rating]],"")</f>
        <v>3.7</v>
      </c>
      <c r="N4181" s="3" t="str">
        <f>IF(Table2[[#This Row],[Delivery_Time_Days]]&lt;7,Table2[[#This Row],[Customer_Rating]],"")</f>
        <v/>
      </c>
    </row>
    <row r="4182" spans="1:14" x14ac:dyDescent="0.3">
      <c r="A4182">
        <v>4181</v>
      </c>
      <c r="B4182">
        <v>39</v>
      </c>
      <c r="C4182" t="s">
        <v>23</v>
      </c>
      <c r="D4182" t="s">
        <v>20</v>
      </c>
      <c r="E4182" t="s">
        <v>19</v>
      </c>
      <c r="F4182" s="2">
        <v>431.87</v>
      </c>
      <c r="G4182">
        <v>6</v>
      </c>
      <c r="H4182" s="3">
        <v>4.5</v>
      </c>
      <c r="I4182" t="s">
        <v>17</v>
      </c>
      <c r="J4182" s="1">
        <v>48742</v>
      </c>
      <c r="K4182" s="1">
        <f>Table2[[#This Row],[Order_Date]]+Table2[[#This Row],[Delivery_Time_Days]]</f>
        <v>48748</v>
      </c>
      <c r="L4182" t="str">
        <f>IF(Table2[[#This Row],[Customer_Age]]&lt;30,"Young",IF(Table2[[#This Row],[Customer_Age]]&lt;45,"Middle Age","Old"))</f>
        <v>Middle Age</v>
      </c>
      <c r="M4182" s="3" t="str">
        <f>IF(Table2[[#This Row],[Delivery_Time_Days]]&gt;=7,Table2[[#This Row],[Customer_Rating]],"")</f>
        <v/>
      </c>
      <c r="N4182" s="3">
        <f>IF(Table2[[#This Row],[Delivery_Time_Days]]&lt;7,Table2[[#This Row],[Customer_Rating]],"")</f>
        <v>4.5</v>
      </c>
    </row>
    <row r="4183" spans="1:14" x14ac:dyDescent="0.3">
      <c r="A4183">
        <v>4182</v>
      </c>
      <c r="B4183">
        <v>29</v>
      </c>
      <c r="C4183" t="s">
        <v>23</v>
      </c>
      <c r="D4183" t="s">
        <v>15</v>
      </c>
      <c r="E4183" t="s">
        <v>24</v>
      </c>
      <c r="F4183" s="2">
        <v>1290.82</v>
      </c>
      <c r="G4183">
        <v>2</v>
      </c>
      <c r="H4183" s="3">
        <v>2.7</v>
      </c>
      <c r="I4183" t="s">
        <v>13</v>
      </c>
      <c r="J4183" s="1">
        <v>48743</v>
      </c>
      <c r="K4183" s="1">
        <f>Table2[[#This Row],[Order_Date]]+Table2[[#This Row],[Delivery_Time_Days]]</f>
        <v>48745</v>
      </c>
      <c r="L4183" t="str">
        <f>IF(Table2[[#This Row],[Customer_Age]]&lt;30,"Young",IF(Table2[[#This Row],[Customer_Age]]&lt;45,"Middle Age","Old"))</f>
        <v>Young</v>
      </c>
      <c r="M4183" s="3" t="str">
        <f>IF(Table2[[#This Row],[Delivery_Time_Days]]&gt;=7,Table2[[#This Row],[Customer_Rating]],"")</f>
        <v/>
      </c>
      <c r="N4183" s="3">
        <f>IF(Table2[[#This Row],[Delivery_Time_Days]]&lt;7,Table2[[#This Row],[Customer_Rating]],"")</f>
        <v>2.7</v>
      </c>
    </row>
    <row r="4184" spans="1:14" x14ac:dyDescent="0.3">
      <c r="A4184">
        <v>4183</v>
      </c>
      <c r="B4184">
        <v>62</v>
      </c>
      <c r="C4184" t="s">
        <v>10</v>
      </c>
      <c r="D4184" t="s">
        <v>18</v>
      </c>
      <c r="E4184" t="s">
        <v>16</v>
      </c>
      <c r="F4184" s="2">
        <v>381.17</v>
      </c>
      <c r="G4184">
        <v>12</v>
      </c>
      <c r="H4184" s="3">
        <v>2.2000000000000002</v>
      </c>
      <c r="I4184" t="s">
        <v>17</v>
      </c>
      <c r="J4184" s="1">
        <v>48744</v>
      </c>
      <c r="K4184" s="1">
        <f>Table2[[#This Row],[Order_Date]]+Table2[[#This Row],[Delivery_Time_Days]]</f>
        <v>48756</v>
      </c>
      <c r="L4184" t="str">
        <f>IF(Table2[[#This Row],[Customer_Age]]&lt;30,"Young",IF(Table2[[#This Row],[Customer_Age]]&lt;45,"Middle Age","Old"))</f>
        <v>Old</v>
      </c>
      <c r="M4184" s="3">
        <f>IF(Table2[[#This Row],[Delivery_Time_Days]]&gt;=7,Table2[[#This Row],[Customer_Rating]],"")</f>
        <v>2.2000000000000002</v>
      </c>
      <c r="N4184" s="3" t="str">
        <f>IF(Table2[[#This Row],[Delivery_Time_Days]]&lt;7,Table2[[#This Row],[Customer_Rating]],"")</f>
        <v/>
      </c>
    </row>
    <row r="4185" spans="1:14" x14ac:dyDescent="0.3">
      <c r="A4185">
        <v>4184</v>
      </c>
      <c r="B4185">
        <v>43</v>
      </c>
      <c r="C4185" t="s">
        <v>14</v>
      </c>
      <c r="D4185" t="s">
        <v>18</v>
      </c>
      <c r="E4185" t="s">
        <v>19</v>
      </c>
      <c r="F4185" s="2">
        <v>567.39</v>
      </c>
      <c r="G4185">
        <v>11</v>
      </c>
      <c r="H4185" s="3">
        <v>4.9000000000000004</v>
      </c>
      <c r="I4185" t="s">
        <v>17</v>
      </c>
      <c r="J4185" s="1">
        <v>48745</v>
      </c>
      <c r="K4185" s="1">
        <f>Table2[[#This Row],[Order_Date]]+Table2[[#This Row],[Delivery_Time_Days]]</f>
        <v>48756</v>
      </c>
      <c r="L4185" t="str">
        <f>IF(Table2[[#This Row],[Customer_Age]]&lt;30,"Young",IF(Table2[[#This Row],[Customer_Age]]&lt;45,"Middle Age","Old"))</f>
        <v>Middle Age</v>
      </c>
      <c r="M4185" s="3">
        <f>IF(Table2[[#This Row],[Delivery_Time_Days]]&gt;=7,Table2[[#This Row],[Customer_Rating]],"")</f>
        <v>4.9000000000000004</v>
      </c>
      <c r="N4185" s="3" t="str">
        <f>IF(Table2[[#This Row],[Delivery_Time_Days]]&lt;7,Table2[[#This Row],[Customer_Rating]],"")</f>
        <v/>
      </c>
    </row>
    <row r="4186" spans="1:14" x14ac:dyDescent="0.3">
      <c r="A4186">
        <v>4185</v>
      </c>
      <c r="B4186">
        <v>54</v>
      </c>
      <c r="C4186" t="s">
        <v>23</v>
      </c>
      <c r="D4186" t="s">
        <v>20</v>
      </c>
      <c r="E4186" t="s">
        <v>12</v>
      </c>
      <c r="F4186" s="2">
        <v>384.76</v>
      </c>
      <c r="G4186">
        <v>11</v>
      </c>
      <c r="H4186" s="3">
        <v>4.5999999999999996</v>
      </c>
      <c r="I4186" t="s">
        <v>13</v>
      </c>
      <c r="J4186" s="1">
        <v>48746</v>
      </c>
      <c r="K4186" s="1">
        <f>Table2[[#This Row],[Order_Date]]+Table2[[#This Row],[Delivery_Time_Days]]</f>
        <v>48757</v>
      </c>
      <c r="L4186" t="str">
        <f>IF(Table2[[#This Row],[Customer_Age]]&lt;30,"Young",IF(Table2[[#This Row],[Customer_Age]]&lt;45,"Middle Age","Old"))</f>
        <v>Old</v>
      </c>
      <c r="M4186" s="3">
        <f>IF(Table2[[#This Row],[Delivery_Time_Days]]&gt;=7,Table2[[#This Row],[Customer_Rating]],"")</f>
        <v>4.5999999999999996</v>
      </c>
      <c r="N4186" s="3" t="str">
        <f>IF(Table2[[#This Row],[Delivery_Time_Days]]&lt;7,Table2[[#This Row],[Customer_Rating]],"")</f>
        <v/>
      </c>
    </row>
    <row r="4187" spans="1:14" x14ac:dyDescent="0.3">
      <c r="A4187">
        <v>4186</v>
      </c>
      <c r="B4187">
        <v>53</v>
      </c>
      <c r="C4187" t="s">
        <v>10</v>
      </c>
      <c r="D4187" t="s">
        <v>18</v>
      </c>
      <c r="E4187" t="s">
        <v>21</v>
      </c>
      <c r="F4187" s="2">
        <v>669.01</v>
      </c>
      <c r="G4187">
        <v>11</v>
      </c>
      <c r="H4187" s="3">
        <v>1.4</v>
      </c>
      <c r="I4187" t="s">
        <v>13</v>
      </c>
      <c r="J4187" s="1">
        <v>48747</v>
      </c>
      <c r="K4187" s="1">
        <f>Table2[[#This Row],[Order_Date]]+Table2[[#This Row],[Delivery_Time_Days]]</f>
        <v>48758</v>
      </c>
      <c r="L4187" t="str">
        <f>IF(Table2[[#This Row],[Customer_Age]]&lt;30,"Young",IF(Table2[[#This Row],[Customer_Age]]&lt;45,"Middle Age","Old"))</f>
        <v>Old</v>
      </c>
      <c r="M4187" s="3">
        <f>IF(Table2[[#This Row],[Delivery_Time_Days]]&gt;=7,Table2[[#This Row],[Customer_Rating]],"")</f>
        <v>1.4</v>
      </c>
      <c r="N4187" s="3" t="str">
        <f>IF(Table2[[#This Row],[Delivery_Time_Days]]&lt;7,Table2[[#This Row],[Customer_Rating]],"")</f>
        <v/>
      </c>
    </row>
    <row r="4188" spans="1:14" x14ac:dyDescent="0.3">
      <c r="A4188">
        <v>4187</v>
      </c>
      <c r="B4188">
        <v>39</v>
      </c>
      <c r="C4188" t="s">
        <v>10</v>
      </c>
      <c r="D4188" t="s">
        <v>25</v>
      </c>
      <c r="E4188" t="s">
        <v>12</v>
      </c>
      <c r="F4188" s="2">
        <v>440.05</v>
      </c>
      <c r="G4188">
        <v>12</v>
      </c>
      <c r="H4188" s="3">
        <v>3.6</v>
      </c>
      <c r="I4188" t="s">
        <v>13</v>
      </c>
      <c r="J4188" s="1">
        <v>48748</v>
      </c>
      <c r="K4188" s="1">
        <f>Table2[[#This Row],[Order_Date]]+Table2[[#This Row],[Delivery_Time_Days]]</f>
        <v>48760</v>
      </c>
      <c r="L4188" t="str">
        <f>IF(Table2[[#This Row],[Customer_Age]]&lt;30,"Young",IF(Table2[[#This Row],[Customer_Age]]&lt;45,"Middle Age","Old"))</f>
        <v>Middle Age</v>
      </c>
      <c r="M4188" s="3">
        <f>IF(Table2[[#This Row],[Delivery_Time_Days]]&gt;=7,Table2[[#This Row],[Customer_Rating]],"")</f>
        <v>3.6</v>
      </c>
      <c r="N4188" s="3" t="str">
        <f>IF(Table2[[#This Row],[Delivery_Time_Days]]&lt;7,Table2[[#This Row],[Customer_Rating]],"")</f>
        <v/>
      </c>
    </row>
    <row r="4189" spans="1:14" x14ac:dyDescent="0.3">
      <c r="A4189">
        <v>4188</v>
      </c>
      <c r="B4189">
        <v>32</v>
      </c>
      <c r="C4189" t="s">
        <v>23</v>
      </c>
      <c r="D4189" t="s">
        <v>22</v>
      </c>
      <c r="E4189" t="s">
        <v>12</v>
      </c>
      <c r="F4189" s="2">
        <v>713.3</v>
      </c>
      <c r="G4189">
        <v>1</v>
      </c>
      <c r="H4189" s="3">
        <v>1.2</v>
      </c>
      <c r="I4189" t="s">
        <v>13</v>
      </c>
      <c r="J4189" s="1">
        <v>48749</v>
      </c>
      <c r="K4189" s="1">
        <f>Table2[[#This Row],[Order_Date]]+Table2[[#This Row],[Delivery_Time_Days]]</f>
        <v>48750</v>
      </c>
      <c r="L4189" t="str">
        <f>IF(Table2[[#This Row],[Customer_Age]]&lt;30,"Young",IF(Table2[[#This Row],[Customer_Age]]&lt;45,"Middle Age","Old"))</f>
        <v>Middle Age</v>
      </c>
      <c r="M4189" s="3" t="str">
        <f>IF(Table2[[#This Row],[Delivery_Time_Days]]&gt;=7,Table2[[#This Row],[Customer_Rating]],"")</f>
        <v/>
      </c>
      <c r="N4189" s="3">
        <f>IF(Table2[[#This Row],[Delivery_Time_Days]]&lt;7,Table2[[#This Row],[Customer_Rating]],"")</f>
        <v>1.2</v>
      </c>
    </row>
    <row r="4190" spans="1:14" x14ac:dyDescent="0.3">
      <c r="A4190">
        <v>4189</v>
      </c>
      <c r="B4190">
        <v>57</v>
      </c>
      <c r="C4190" t="s">
        <v>14</v>
      </c>
      <c r="D4190" t="s">
        <v>18</v>
      </c>
      <c r="E4190" t="s">
        <v>21</v>
      </c>
      <c r="F4190" s="2">
        <v>1253.1099999999999</v>
      </c>
      <c r="G4190">
        <v>12</v>
      </c>
      <c r="H4190" s="3">
        <v>2.9</v>
      </c>
      <c r="I4190" t="s">
        <v>17</v>
      </c>
      <c r="J4190" s="1">
        <v>48750</v>
      </c>
      <c r="K4190" s="1">
        <f>Table2[[#This Row],[Order_Date]]+Table2[[#This Row],[Delivery_Time_Days]]</f>
        <v>48762</v>
      </c>
      <c r="L4190" t="str">
        <f>IF(Table2[[#This Row],[Customer_Age]]&lt;30,"Young",IF(Table2[[#This Row],[Customer_Age]]&lt;45,"Middle Age","Old"))</f>
        <v>Old</v>
      </c>
      <c r="M4190" s="3">
        <f>IF(Table2[[#This Row],[Delivery_Time_Days]]&gt;=7,Table2[[#This Row],[Customer_Rating]],"")</f>
        <v>2.9</v>
      </c>
      <c r="N4190" s="3" t="str">
        <f>IF(Table2[[#This Row],[Delivery_Time_Days]]&lt;7,Table2[[#This Row],[Customer_Rating]],"")</f>
        <v/>
      </c>
    </row>
    <row r="4191" spans="1:14" x14ac:dyDescent="0.3">
      <c r="A4191">
        <v>4190</v>
      </c>
      <c r="B4191">
        <v>69</v>
      </c>
      <c r="C4191" t="s">
        <v>14</v>
      </c>
      <c r="D4191" t="s">
        <v>18</v>
      </c>
      <c r="E4191" t="s">
        <v>19</v>
      </c>
      <c r="F4191" s="2">
        <v>1021.1</v>
      </c>
      <c r="G4191">
        <v>5</v>
      </c>
      <c r="H4191" s="3">
        <v>3.8</v>
      </c>
      <c r="I4191" t="s">
        <v>17</v>
      </c>
      <c r="J4191" s="1">
        <v>48751</v>
      </c>
      <c r="K4191" s="1">
        <f>Table2[[#This Row],[Order_Date]]+Table2[[#This Row],[Delivery_Time_Days]]</f>
        <v>48756</v>
      </c>
      <c r="L4191" t="str">
        <f>IF(Table2[[#This Row],[Customer_Age]]&lt;30,"Young",IF(Table2[[#This Row],[Customer_Age]]&lt;45,"Middle Age","Old"))</f>
        <v>Old</v>
      </c>
      <c r="M4191" s="3" t="str">
        <f>IF(Table2[[#This Row],[Delivery_Time_Days]]&gt;=7,Table2[[#This Row],[Customer_Rating]],"")</f>
        <v/>
      </c>
      <c r="N4191" s="3">
        <f>IF(Table2[[#This Row],[Delivery_Time_Days]]&lt;7,Table2[[#This Row],[Customer_Rating]],"")</f>
        <v>3.8</v>
      </c>
    </row>
    <row r="4192" spans="1:14" x14ac:dyDescent="0.3">
      <c r="A4192">
        <v>4191</v>
      </c>
      <c r="B4192">
        <v>39</v>
      </c>
      <c r="C4192" t="s">
        <v>23</v>
      </c>
      <c r="D4192" t="s">
        <v>25</v>
      </c>
      <c r="E4192" t="s">
        <v>12</v>
      </c>
      <c r="F4192" s="2">
        <v>1079.53</v>
      </c>
      <c r="G4192">
        <v>8</v>
      </c>
      <c r="H4192" s="3">
        <v>4.2</v>
      </c>
      <c r="I4192" t="s">
        <v>17</v>
      </c>
      <c r="J4192" s="1">
        <v>48752</v>
      </c>
      <c r="K4192" s="1">
        <f>Table2[[#This Row],[Order_Date]]+Table2[[#This Row],[Delivery_Time_Days]]</f>
        <v>48760</v>
      </c>
      <c r="L4192" t="str">
        <f>IF(Table2[[#This Row],[Customer_Age]]&lt;30,"Young",IF(Table2[[#This Row],[Customer_Age]]&lt;45,"Middle Age","Old"))</f>
        <v>Middle Age</v>
      </c>
      <c r="M4192" s="3">
        <f>IF(Table2[[#This Row],[Delivery_Time_Days]]&gt;=7,Table2[[#This Row],[Customer_Rating]],"")</f>
        <v>4.2</v>
      </c>
      <c r="N4192" s="3" t="str">
        <f>IF(Table2[[#This Row],[Delivery_Time_Days]]&lt;7,Table2[[#This Row],[Customer_Rating]],"")</f>
        <v/>
      </c>
    </row>
    <row r="4193" spans="1:14" x14ac:dyDescent="0.3">
      <c r="A4193">
        <v>4192</v>
      </c>
      <c r="B4193">
        <v>23</v>
      </c>
      <c r="C4193" t="s">
        <v>23</v>
      </c>
      <c r="D4193" t="s">
        <v>22</v>
      </c>
      <c r="E4193" t="s">
        <v>12</v>
      </c>
      <c r="F4193" s="2">
        <v>946.19</v>
      </c>
      <c r="G4193">
        <v>11</v>
      </c>
      <c r="H4193" s="3">
        <v>4.2</v>
      </c>
      <c r="I4193" t="s">
        <v>17</v>
      </c>
      <c r="J4193" s="1">
        <v>48753</v>
      </c>
      <c r="K4193" s="1">
        <f>Table2[[#This Row],[Order_Date]]+Table2[[#This Row],[Delivery_Time_Days]]</f>
        <v>48764</v>
      </c>
      <c r="L4193" t="str">
        <f>IF(Table2[[#This Row],[Customer_Age]]&lt;30,"Young",IF(Table2[[#This Row],[Customer_Age]]&lt;45,"Middle Age","Old"))</f>
        <v>Young</v>
      </c>
      <c r="M4193" s="3">
        <f>IF(Table2[[#This Row],[Delivery_Time_Days]]&gt;=7,Table2[[#This Row],[Customer_Rating]],"")</f>
        <v>4.2</v>
      </c>
      <c r="N4193" s="3" t="str">
        <f>IF(Table2[[#This Row],[Delivery_Time_Days]]&lt;7,Table2[[#This Row],[Customer_Rating]],"")</f>
        <v/>
      </c>
    </row>
    <row r="4194" spans="1:14" x14ac:dyDescent="0.3">
      <c r="A4194">
        <v>4193</v>
      </c>
      <c r="B4194">
        <v>42</v>
      </c>
      <c r="C4194" t="s">
        <v>14</v>
      </c>
      <c r="D4194" t="s">
        <v>11</v>
      </c>
      <c r="E4194" t="s">
        <v>21</v>
      </c>
      <c r="F4194" s="2">
        <v>1095.1500000000001</v>
      </c>
      <c r="G4194">
        <v>13</v>
      </c>
      <c r="H4194" s="3">
        <v>1.7</v>
      </c>
      <c r="I4194" t="s">
        <v>13</v>
      </c>
      <c r="J4194" s="1">
        <v>48754</v>
      </c>
      <c r="K4194" s="1">
        <f>Table2[[#This Row],[Order_Date]]+Table2[[#This Row],[Delivery_Time_Days]]</f>
        <v>48767</v>
      </c>
      <c r="L4194" t="str">
        <f>IF(Table2[[#This Row],[Customer_Age]]&lt;30,"Young",IF(Table2[[#This Row],[Customer_Age]]&lt;45,"Middle Age","Old"))</f>
        <v>Middle Age</v>
      </c>
      <c r="M4194" s="3">
        <f>IF(Table2[[#This Row],[Delivery_Time_Days]]&gt;=7,Table2[[#This Row],[Customer_Rating]],"")</f>
        <v>1.7</v>
      </c>
      <c r="N4194" s="3" t="str">
        <f>IF(Table2[[#This Row],[Delivery_Time_Days]]&lt;7,Table2[[#This Row],[Customer_Rating]],"")</f>
        <v/>
      </c>
    </row>
    <row r="4195" spans="1:14" x14ac:dyDescent="0.3">
      <c r="A4195">
        <v>4194</v>
      </c>
      <c r="B4195">
        <v>21</v>
      </c>
      <c r="C4195" t="s">
        <v>14</v>
      </c>
      <c r="D4195" t="s">
        <v>22</v>
      </c>
      <c r="E4195" t="s">
        <v>21</v>
      </c>
      <c r="F4195" s="2">
        <v>1384.88</v>
      </c>
      <c r="G4195">
        <v>11</v>
      </c>
      <c r="H4195" s="3">
        <v>3.5</v>
      </c>
      <c r="I4195" t="s">
        <v>17</v>
      </c>
      <c r="J4195" s="1">
        <v>48755</v>
      </c>
      <c r="K4195" s="1">
        <f>Table2[[#This Row],[Order_Date]]+Table2[[#This Row],[Delivery_Time_Days]]</f>
        <v>48766</v>
      </c>
      <c r="L4195" t="str">
        <f>IF(Table2[[#This Row],[Customer_Age]]&lt;30,"Young",IF(Table2[[#This Row],[Customer_Age]]&lt;45,"Middle Age","Old"))</f>
        <v>Young</v>
      </c>
      <c r="M4195" s="3">
        <f>IF(Table2[[#This Row],[Delivery_Time_Days]]&gt;=7,Table2[[#This Row],[Customer_Rating]],"")</f>
        <v>3.5</v>
      </c>
      <c r="N4195" s="3" t="str">
        <f>IF(Table2[[#This Row],[Delivery_Time_Days]]&lt;7,Table2[[#This Row],[Customer_Rating]],"")</f>
        <v/>
      </c>
    </row>
    <row r="4196" spans="1:14" x14ac:dyDescent="0.3">
      <c r="A4196">
        <v>4195</v>
      </c>
      <c r="B4196">
        <v>61</v>
      </c>
      <c r="C4196" t="s">
        <v>10</v>
      </c>
      <c r="D4196" t="s">
        <v>20</v>
      </c>
      <c r="E4196" t="s">
        <v>19</v>
      </c>
      <c r="F4196" s="2">
        <v>676.71</v>
      </c>
      <c r="G4196">
        <v>9</v>
      </c>
      <c r="H4196" s="3">
        <v>1.3</v>
      </c>
      <c r="I4196" t="s">
        <v>13</v>
      </c>
      <c r="J4196" s="1">
        <v>48756</v>
      </c>
      <c r="K4196" s="1">
        <f>Table2[[#This Row],[Order_Date]]+Table2[[#This Row],[Delivery_Time_Days]]</f>
        <v>48765</v>
      </c>
      <c r="L4196" t="str">
        <f>IF(Table2[[#This Row],[Customer_Age]]&lt;30,"Young",IF(Table2[[#This Row],[Customer_Age]]&lt;45,"Middle Age","Old"))</f>
        <v>Old</v>
      </c>
      <c r="M4196" s="3">
        <f>IF(Table2[[#This Row],[Delivery_Time_Days]]&gt;=7,Table2[[#This Row],[Customer_Rating]],"")</f>
        <v>1.3</v>
      </c>
      <c r="N4196" s="3" t="str">
        <f>IF(Table2[[#This Row],[Delivery_Time_Days]]&lt;7,Table2[[#This Row],[Customer_Rating]],"")</f>
        <v/>
      </c>
    </row>
    <row r="4197" spans="1:14" x14ac:dyDescent="0.3">
      <c r="A4197">
        <v>4196</v>
      </c>
      <c r="B4197">
        <v>25</v>
      </c>
      <c r="C4197" t="s">
        <v>10</v>
      </c>
      <c r="D4197" t="s">
        <v>11</v>
      </c>
      <c r="E4197" t="s">
        <v>24</v>
      </c>
      <c r="F4197" s="2">
        <v>933.17</v>
      </c>
      <c r="G4197">
        <v>14</v>
      </c>
      <c r="H4197" s="3">
        <v>2.4</v>
      </c>
      <c r="I4197" t="s">
        <v>13</v>
      </c>
      <c r="J4197" s="1">
        <v>48757</v>
      </c>
      <c r="K4197" s="1">
        <f>Table2[[#This Row],[Order_Date]]+Table2[[#This Row],[Delivery_Time_Days]]</f>
        <v>48771</v>
      </c>
      <c r="L4197" t="str">
        <f>IF(Table2[[#This Row],[Customer_Age]]&lt;30,"Young",IF(Table2[[#This Row],[Customer_Age]]&lt;45,"Middle Age","Old"))</f>
        <v>Young</v>
      </c>
      <c r="M4197" s="3">
        <f>IF(Table2[[#This Row],[Delivery_Time_Days]]&gt;=7,Table2[[#This Row],[Customer_Rating]],"")</f>
        <v>2.4</v>
      </c>
      <c r="N4197" s="3" t="str">
        <f>IF(Table2[[#This Row],[Delivery_Time_Days]]&lt;7,Table2[[#This Row],[Customer_Rating]],"")</f>
        <v/>
      </c>
    </row>
    <row r="4198" spans="1:14" x14ac:dyDescent="0.3">
      <c r="A4198">
        <v>4197</v>
      </c>
      <c r="B4198">
        <v>19</v>
      </c>
      <c r="C4198" t="s">
        <v>10</v>
      </c>
      <c r="D4198" t="s">
        <v>11</v>
      </c>
      <c r="E4198" t="s">
        <v>21</v>
      </c>
      <c r="F4198" s="2">
        <v>1360.31</v>
      </c>
      <c r="G4198">
        <v>2</v>
      </c>
      <c r="H4198" s="3">
        <v>2.7</v>
      </c>
      <c r="I4198" t="s">
        <v>13</v>
      </c>
      <c r="J4198" s="1">
        <v>48758</v>
      </c>
      <c r="K4198" s="1">
        <f>Table2[[#This Row],[Order_Date]]+Table2[[#This Row],[Delivery_Time_Days]]</f>
        <v>48760</v>
      </c>
      <c r="L4198" t="str">
        <f>IF(Table2[[#This Row],[Customer_Age]]&lt;30,"Young",IF(Table2[[#This Row],[Customer_Age]]&lt;45,"Middle Age","Old"))</f>
        <v>Young</v>
      </c>
      <c r="M4198" s="3" t="str">
        <f>IF(Table2[[#This Row],[Delivery_Time_Days]]&gt;=7,Table2[[#This Row],[Customer_Rating]],"")</f>
        <v/>
      </c>
      <c r="N4198" s="3">
        <f>IF(Table2[[#This Row],[Delivery_Time_Days]]&lt;7,Table2[[#This Row],[Customer_Rating]],"")</f>
        <v>2.7</v>
      </c>
    </row>
    <row r="4199" spans="1:14" x14ac:dyDescent="0.3">
      <c r="A4199">
        <v>4198</v>
      </c>
      <c r="B4199">
        <v>51</v>
      </c>
      <c r="C4199" t="s">
        <v>14</v>
      </c>
      <c r="D4199" t="s">
        <v>22</v>
      </c>
      <c r="E4199" t="s">
        <v>21</v>
      </c>
      <c r="F4199" s="2">
        <v>793.51</v>
      </c>
      <c r="G4199">
        <v>3</v>
      </c>
      <c r="H4199" s="3">
        <v>4.7</v>
      </c>
      <c r="I4199" t="s">
        <v>13</v>
      </c>
      <c r="J4199" s="1">
        <v>48759</v>
      </c>
      <c r="K4199" s="1">
        <f>Table2[[#This Row],[Order_Date]]+Table2[[#This Row],[Delivery_Time_Days]]</f>
        <v>48762</v>
      </c>
      <c r="L4199" t="str">
        <f>IF(Table2[[#This Row],[Customer_Age]]&lt;30,"Young",IF(Table2[[#This Row],[Customer_Age]]&lt;45,"Middle Age","Old"))</f>
        <v>Old</v>
      </c>
      <c r="M4199" s="3" t="str">
        <f>IF(Table2[[#This Row],[Delivery_Time_Days]]&gt;=7,Table2[[#This Row],[Customer_Rating]],"")</f>
        <v/>
      </c>
      <c r="N4199" s="3">
        <f>IF(Table2[[#This Row],[Delivery_Time_Days]]&lt;7,Table2[[#This Row],[Customer_Rating]],"")</f>
        <v>4.7</v>
      </c>
    </row>
    <row r="4200" spans="1:14" x14ac:dyDescent="0.3">
      <c r="A4200">
        <v>4199</v>
      </c>
      <c r="B4200">
        <v>29</v>
      </c>
      <c r="C4200" t="s">
        <v>23</v>
      </c>
      <c r="D4200" t="s">
        <v>25</v>
      </c>
      <c r="E4200" t="s">
        <v>24</v>
      </c>
      <c r="F4200" s="2">
        <v>1114.3499999999999</v>
      </c>
      <c r="G4200">
        <v>14</v>
      </c>
      <c r="H4200" s="3">
        <v>1.7</v>
      </c>
      <c r="I4200" t="s">
        <v>17</v>
      </c>
      <c r="J4200" s="1">
        <v>48760</v>
      </c>
      <c r="K4200" s="1">
        <f>Table2[[#This Row],[Order_Date]]+Table2[[#This Row],[Delivery_Time_Days]]</f>
        <v>48774</v>
      </c>
      <c r="L4200" t="str">
        <f>IF(Table2[[#This Row],[Customer_Age]]&lt;30,"Young",IF(Table2[[#This Row],[Customer_Age]]&lt;45,"Middle Age","Old"))</f>
        <v>Young</v>
      </c>
      <c r="M4200" s="3">
        <f>IF(Table2[[#This Row],[Delivery_Time_Days]]&gt;=7,Table2[[#This Row],[Customer_Rating]],"")</f>
        <v>1.7</v>
      </c>
      <c r="N4200" s="3" t="str">
        <f>IF(Table2[[#This Row],[Delivery_Time_Days]]&lt;7,Table2[[#This Row],[Customer_Rating]],"")</f>
        <v/>
      </c>
    </row>
    <row r="4201" spans="1:14" x14ac:dyDescent="0.3">
      <c r="A4201">
        <v>4200</v>
      </c>
      <c r="B4201">
        <v>52</v>
      </c>
      <c r="C4201" t="s">
        <v>10</v>
      </c>
      <c r="D4201" t="s">
        <v>20</v>
      </c>
      <c r="E4201" t="s">
        <v>24</v>
      </c>
      <c r="F4201" s="2">
        <v>900.6</v>
      </c>
      <c r="G4201">
        <v>1</v>
      </c>
      <c r="H4201" s="3">
        <v>3</v>
      </c>
      <c r="I4201" t="s">
        <v>17</v>
      </c>
      <c r="J4201" s="1">
        <v>48761</v>
      </c>
      <c r="K4201" s="1">
        <f>Table2[[#This Row],[Order_Date]]+Table2[[#This Row],[Delivery_Time_Days]]</f>
        <v>48762</v>
      </c>
      <c r="L4201" t="str">
        <f>IF(Table2[[#This Row],[Customer_Age]]&lt;30,"Young",IF(Table2[[#This Row],[Customer_Age]]&lt;45,"Middle Age","Old"))</f>
        <v>Old</v>
      </c>
      <c r="M4201" s="3" t="str">
        <f>IF(Table2[[#This Row],[Delivery_Time_Days]]&gt;=7,Table2[[#This Row],[Customer_Rating]],"")</f>
        <v/>
      </c>
      <c r="N4201" s="3">
        <f>IF(Table2[[#This Row],[Delivery_Time_Days]]&lt;7,Table2[[#This Row],[Customer_Rating]],"")</f>
        <v>3</v>
      </c>
    </row>
    <row r="4202" spans="1:14" x14ac:dyDescent="0.3">
      <c r="A4202">
        <v>4201</v>
      </c>
      <c r="B4202">
        <v>52</v>
      </c>
      <c r="C4202" t="s">
        <v>23</v>
      </c>
      <c r="D4202" t="s">
        <v>18</v>
      </c>
      <c r="E4202" t="s">
        <v>12</v>
      </c>
      <c r="F4202" s="2">
        <v>1344.18</v>
      </c>
      <c r="G4202">
        <v>8</v>
      </c>
      <c r="H4202" s="3">
        <v>1.8</v>
      </c>
      <c r="I4202" t="s">
        <v>13</v>
      </c>
      <c r="J4202" s="1">
        <v>48762</v>
      </c>
      <c r="K4202" s="1">
        <f>Table2[[#This Row],[Order_Date]]+Table2[[#This Row],[Delivery_Time_Days]]</f>
        <v>48770</v>
      </c>
      <c r="L4202" t="str">
        <f>IF(Table2[[#This Row],[Customer_Age]]&lt;30,"Young",IF(Table2[[#This Row],[Customer_Age]]&lt;45,"Middle Age","Old"))</f>
        <v>Old</v>
      </c>
      <c r="M4202" s="3">
        <f>IF(Table2[[#This Row],[Delivery_Time_Days]]&gt;=7,Table2[[#This Row],[Customer_Rating]],"")</f>
        <v>1.8</v>
      </c>
      <c r="N4202" s="3" t="str">
        <f>IF(Table2[[#This Row],[Delivery_Time_Days]]&lt;7,Table2[[#This Row],[Customer_Rating]],"")</f>
        <v/>
      </c>
    </row>
    <row r="4203" spans="1:14" x14ac:dyDescent="0.3">
      <c r="A4203">
        <v>4202</v>
      </c>
      <c r="B4203">
        <v>22</v>
      </c>
      <c r="C4203" t="s">
        <v>14</v>
      </c>
      <c r="D4203" t="s">
        <v>22</v>
      </c>
      <c r="E4203" t="s">
        <v>21</v>
      </c>
      <c r="F4203" s="2">
        <v>1113.52</v>
      </c>
      <c r="G4203">
        <v>14</v>
      </c>
      <c r="H4203" s="3">
        <v>2.7</v>
      </c>
      <c r="I4203" t="s">
        <v>17</v>
      </c>
      <c r="J4203" s="1">
        <v>48763</v>
      </c>
      <c r="K4203" s="1">
        <f>Table2[[#This Row],[Order_Date]]+Table2[[#This Row],[Delivery_Time_Days]]</f>
        <v>48777</v>
      </c>
      <c r="L4203" t="str">
        <f>IF(Table2[[#This Row],[Customer_Age]]&lt;30,"Young",IF(Table2[[#This Row],[Customer_Age]]&lt;45,"Middle Age","Old"))</f>
        <v>Young</v>
      </c>
      <c r="M4203" s="3">
        <f>IF(Table2[[#This Row],[Delivery_Time_Days]]&gt;=7,Table2[[#This Row],[Customer_Rating]],"")</f>
        <v>2.7</v>
      </c>
      <c r="N4203" s="3" t="str">
        <f>IF(Table2[[#This Row],[Delivery_Time_Days]]&lt;7,Table2[[#This Row],[Customer_Rating]],"")</f>
        <v/>
      </c>
    </row>
    <row r="4204" spans="1:14" x14ac:dyDescent="0.3">
      <c r="A4204">
        <v>4203</v>
      </c>
      <c r="B4204">
        <v>35</v>
      </c>
      <c r="C4204" t="s">
        <v>23</v>
      </c>
      <c r="D4204" t="s">
        <v>25</v>
      </c>
      <c r="E4204" t="s">
        <v>21</v>
      </c>
      <c r="F4204" s="2">
        <v>1184.96</v>
      </c>
      <c r="G4204">
        <v>1</v>
      </c>
      <c r="H4204" s="3">
        <v>2.1</v>
      </c>
      <c r="I4204" t="s">
        <v>13</v>
      </c>
      <c r="J4204" s="1">
        <v>48764</v>
      </c>
      <c r="K4204" s="1">
        <f>Table2[[#This Row],[Order_Date]]+Table2[[#This Row],[Delivery_Time_Days]]</f>
        <v>48765</v>
      </c>
      <c r="L4204" t="str">
        <f>IF(Table2[[#This Row],[Customer_Age]]&lt;30,"Young",IF(Table2[[#This Row],[Customer_Age]]&lt;45,"Middle Age","Old"))</f>
        <v>Middle Age</v>
      </c>
      <c r="M4204" s="3" t="str">
        <f>IF(Table2[[#This Row],[Delivery_Time_Days]]&gt;=7,Table2[[#This Row],[Customer_Rating]],"")</f>
        <v/>
      </c>
      <c r="N4204" s="3">
        <f>IF(Table2[[#This Row],[Delivery_Time_Days]]&lt;7,Table2[[#This Row],[Customer_Rating]],"")</f>
        <v>2.1</v>
      </c>
    </row>
    <row r="4205" spans="1:14" x14ac:dyDescent="0.3">
      <c r="A4205">
        <v>4204</v>
      </c>
      <c r="B4205">
        <v>36</v>
      </c>
      <c r="C4205" t="s">
        <v>10</v>
      </c>
      <c r="D4205" t="s">
        <v>25</v>
      </c>
      <c r="E4205" t="s">
        <v>16</v>
      </c>
      <c r="F4205" s="2">
        <v>1379.84</v>
      </c>
      <c r="G4205">
        <v>14</v>
      </c>
      <c r="H4205" s="3">
        <v>1.7</v>
      </c>
      <c r="I4205" t="s">
        <v>13</v>
      </c>
      <c r="J4205" s="1">
        <v>48765</v>
      </c>
      <c r="K4205" s="1">
        <f>Table2[[#This Row],[Order_Date]]+Table2[[#This Row],[Delivery_Time_Days]]</f>
        <v>48779</v>
      </c>
      <c r="L4205" t="str">
        <f>IF(Table2[[#This Row],[Customer_Age]]&lt;30,"Young",IF(Table2[[#This Row],[Customer_Age]]&lt;45,"Middle Age","Old"))</f>
        <v>Middle Age</v>
      </c>
      <c r="M4205" s="3">
        <f>IF(Table2[[#This Row],[Delivery_Time_Days]]&gt;=7,Table2[[#This Row],[Customer_Rating]],"")</f>
        <v>1.7</v>
      </c>
      <c r="N4205" s="3" t="str">
        <f>IF(Table2[[#This Row],[Delivery_Time_Days]]&lt;7,Table2[[#This Row],[Customer_Rating]],"")</f>
        <v/>
      </c>
    </row>
    <row r="4206" spans="1:14" x14ac:dyDescent="0.3">
      <c r="A4206">
        <v>4205</v>
      </c>
      <c r="B4206">
        <v>48</v>
      </c>
      <c r="C4206" t="s">
        <v>14</v>
      </c>
      <c r="D4206" t="s">
        <v>18</v>
      </c>
      <c r="E4206" t="s">
        <v>24</v>
      </c>
      <c r="F4206" s="2">
        <v>1477</v>
      </c>
      <c r="G4206">
        <v>3</v>
      </c>
      <c r="H4206" s="3">
        <v>4.4000000000000004</v>
      </c>
      <c r="I4206" t="s">
        <v>17</v>
      </c>
      <c r="J4206" s="1">
        <v>48766</v>
      </c>
      <c r="K4206" s="1">
        <f>Table2[[#This Row],[Order_Date]]+Table2[[#This Row],[Delivery_Time_Days]]</f>
        <v>48769</v>
      </c>
      <c r="L4206" t="str">
        <f>IF(Table2[[#This Row],[Customer_Age]]&lt;30,"Young",IF(Table2[[#This Row],[Customer_Age]]&lt;45,"Middle Age","Old"))</f>
        <v>Old</v>
      </c>
      <c r="M4206" s="3" t="str">
        <f>IF(Table2[[#This Row],[Delivery_Time_Days]]&gt;=7,Table2[[#This Row],[Customer_Rating]],"")</f>
        <v/>
      </c>
      <c r="N4206" s="3">
        <f>IF(Table2[[#This Row],[Delivery_Time_Days]]&lt;7,Table2[[#This Row],[Customer_Rating]],"")</f>
        <v>4.4000000000000004</v>
      </c>
    </row>
    <row r="4207" spans="1:14" x14ac:dyDescent="0.3">
      <c r="A4207">
        <v>4206</v>
      </c>
      <c r="B4207">
        <v>25</v>
      </c>
      <c r="C4207" t="s">
        <v>10</v>
      </c>
      <c r="D4207" t="s">
        <v>11</v>
      </c>
      <c r="E4207" t="s">
        <v>16</v>
      </c>
      <c r="F4207" s="2">
        <v>774.65</v>
      </c>
      <c r="G4207">
        <v>11</v>
      </c>
      <c r="H4207" s="3">
        <v>2.9</v>
      </c>
      <c r="I4207" t="s">
        <v>17</v>
      </c>
      <c r="J4207" s="1">
        <v>48767</v>
      </c>
      <c r="K4207" s="1">
        <f>Table2[[#This Row],[Order_Date]]+Table2[[#This Row],[Delivery_Time_Days]]</f>
        <v>48778</v>
      </c>
      <c r="L4207" t="str">
        <f>IF(Table2[[#This Row],[Customer_Age]]&lt;30,"Young",IF(Table2[[#This Row],[Customer_Age]]&lt;45,"Middle Age","Old"))</f>
        <v>Young</v>
      </c>
      <c r="M4207" s="3">
        <f>IF(Table2[[#This Row],[Delivery_Time_Days]]&gt;=7,Table2[[#This Row],[Customer_Rating]],"")</f>
        <v>2.9</v>
      </c>
      <c r="N4207" s="3" t="str">
        <f>IF(Table2[[#This Row],[Delivery_Time_Days]]&lt;7,Table2[[#This Row],[Customer_Rating]],"")</f>
        <v/>
      </c>
    </row>
    <row r="4208" spans="1:14" x14ac:dyDescent="0.3">
      <c r="A4208">
        <v>4207</v>
      </c>
      <c r="B4208">
        <v>23</v>
      </c>
      <c r="C4208" t="s">
        <v>23</v>
      </c>
      <c r="D4208" t="s">
        <v>20</v>
      </c>
      <c r="E4208" t="s">
        <v>12</v>
      </c>
      <c r="F4208" s="2">
        <v>1338.01</v>
      </c>
      <c r="G4208">
        <v>14</v>
      </c>
      <c r="H4208" s="3">
        <v>4.0999999999999996</v>
      </c>
      <c r="I4208" t="s">
        <v>17</v>
      </c>
      <c r="J4208" s="1">
        <v>48768</v>
      </c>
      <c r="K4208" s="1">
        <f>Table2[[#This Row],[Order_Date]]+Table2[[#This Row],[Delivery_Time_Days]]</f>
        <v>48782</v>
      </c>
      <c r="L4208" t="str">
        <f>IF(Table2[[#This Row],[Customer_Age]]&lt;30,"Young",IF(Table2[[#This Row],[Customer_Age]]&lt;45,"Middle Age","Old"))</f>
        <v>Young</v>
      </c>
      <c r="M4208" s="3">
        <f>IF(Table2[[#This Row],[Delivery_Time_Days]]&gt;=7,Table2[[#This Row],[Customer_Rating]],"")</f>
        <v>4.0999999999999996</v>
      </c>
      <c r="N4208" s="3" t="str">
        <f>IF(Table2[[#This Row],[Delivery_Time_Days]]&lt;7,Table2[[#This Row],[Customer_Rating]],"")</f>
        <v/>
      </c>
    </row>
    <row r="4209" spans="1:14" x14ac:dyDescent="0.3">
      <c r="A4209">
        <v>4208</v>
      </c>
      <c r="B4209">
        <v>51</v>
      </c>
      <c r="C4209" t="s">
        <v>23</v>
      </c>
      <c r="D4209" t="s">
        <v>20</v>
      </c>
      <c r="E4209" t="s">
        <v>12</v>
      </c>
      <c r="F4209" s="2">
        <v>1243.71</v>
      </c>
      <c r="G4209">
        <v>12</v>
      </c>
      <c r="H4209" s="3">
        <v>2.1</v>
      </c>
      <c r="I4209" t="s">
        <v>13</v>
      </c>
      <c r="J4209" s="1">
        <v>48769</v>
      </c>
      <c r="K4209" s="1">
        <f>Table2[[#This Row],[Order_Date]]+Table2[[#This Row],[Delivery_Time_Days]]</f>
        <v>48781</v>
      </c>
      <c r="L4209" t="str">
        <f>IF(Table2[[#This Row],[Customer_Age]]&lt;30,"Young",IF(Table2[[#This Row],[Customer_Age]]&lt;45,"Middle Age","Old"))</f>
        <v>Old</v>
      </c>
      <c r="M4209" s="3">
        <f>IF(Table2[[#This Row],[Delivery_Time_Days]]&gt;=7,Table2[[#This Row],[Customer_Rating]],"")</f>
        <v>2.1</v>
      </c>
      <c r="N4209" s="3" t="str">
        <f>IF(Table2[[#This Row],[Delivery_Time_Days]]&lt;7,Table2[[#This Row],[Customer_Rating]],"")</f>
        <v/>
      </c>
    </row>
    <row r="4210" spans="1:14" x14ac:dyDescent="0.3">
      <c r="A4210">
        <v>4209</v>
      </c>
      <c r="B4210">
        <v>55</v>
      </c>
      <c r="C4210" t="s">
        <v>23</v>
      </c>
      <c r="D4210" t="s">
        <v>15</v>
      </c>
      <c r="E4210" t="s">
        <v>16</v>
      </c>
      <c r="F4210" s="2">
        <v>1340.54</v>
      </c>
      <c r="G4210">
        <v>12</v>
      </c>
      <c r="H4210" s="3">
        <v>3.9</v>
      </c>
      <c r="I4210" t="s">
        <v>13</v>
      </c>
      <c r="J4210" s="1">
        <v>48770</v>
      </c>
      <c r="K4210" s="1">
        <f>Table2[[#This Row],[Order_Date]]+Table2[[#This Row],[Delivery_Time_Days]]</f>
        <v>48782</v>
      </c>
      <c r="L4210" t="str">
        <f>IF(Table2[[#This Row],[Customer_Age]]&lt;30,"Young",IF(Table2[[#This Row],[Customer_Age]]&lt;45,"Middle Age","Old"))</f>
        <v>Old</v>
      </c>
      <c r="M4210" s="3">
        <f>IF(Table2[[#This Row],[Delivery_Time_Days]]&gt;=7,Table2[[#This Row],[Customer_Rating]],"")</f>
        <v>3.9</v>
      </c>
      <c r="N4210" s="3" t="str">
        <f>IF(Table2[[#This Row],[Delivery_Time_Days]]&lt;7,Table2[[#This Row],[Customer_Rating]],"")</f>
        <v/>
      </c>
    </row>
    <row r="4211" spans="1:14" x14ac:dyDescent="0.3">
      <c r="A4211">
        <v>4210</v>
      </c>
      <c r="B4211">
        <v>49</v>
      </c>
      <c r="C4211" t="s">
        <v>14</v>
      </c>
      <c r="D4211" t="s">
        <v>25</v>
      </c>
      <c r="E4211" t="s">
        <v>21</v>
      </c>
      <c r="F4211" s="2">
        <v>986.01</v>
      </c>
      <c r="G4211">
        <v>11</v>
      </c>
      <c r="H4211" s="3">
        <v>3.2</v>
      </c>
      <c r="I4211" t="s">
        <v>17</v>
      </c>
      <c r="J4211" s="1">
        <v>48771</v>
      </c>
      <c r="K4211" s="1">
        <f>Table2[[#This Row],[Order_Date]]+Table2[[#This Row],[Delivery_Time_Days]]</f>
        <v>48782</v>
      </c>
      <c r="L4211" t="str">
        <f>IF(Table2[[#This Row],[Customer_Age]]&lt;30,"Young",IF(Table2[[#This Row],[Customer_Age]]&lt;45,"Middle Age","Old"))</f>
        <v>Old</v>
      </c>
      <c r="M4211" s="3">
        <f>IF(Table2[[#This Row],[Delivery_Time_Days]]&gt;=7,Table2[[#This Row],[Customer_Rating]],"")</f>
        <v>3.2</v>
      </c>
      <c r="N4211" s="3" t="str">
        <f>IF(Table2[[#This Row],[Delivery_Time_Days]]&lt;7,Table2[[#This Row],[Customer_Rating]],"")</f>
        <v/>
      </c>
    </row>
    <row r="4212" spans="1:14" x14ac:dyDescent="0.3">
      <c r="A4212">
        <v>4211</v>
      </c>
      <c r="B4212">
        <v>45</v>
      </c>
      <c r="C4212" t="s">
        <v>14</v>
      </c>
      <c r="D4212" t="s">
        <v>20</v>
      </c>
      <c r="E4212" t="s">
        <v>19</v>
      </c>
      <c r="F4212" s="2">
        <v>897.68</v>
      </c>
      <c r="G4212">
        <v>7</v>
      </c>
      <c r="H4212" s="3">
        <v>2.8</v>
      </c>
      <c r="I4212" t="s">
        <v>17</v>
      </c>
      <c r="J4212" s="1">
        <v>48772</v>
      </c>
      <c r="K4212" s="1">
        <f>Table2[[#This Row],[Order_Date]]+Table2[[#This Row],[Delivery_Time_Days]]</f>
        <v>48779</v>
      </c>
      <c r="L4212" t="str">
        <f>IF(Table2[[#This Row],[Customer_Age]]&lt;30,"Young",IF(Table2[[#This Row],[Customer_Age]]&lt;45,"Middle Age","Old"))</f>
        <v>Old</v>
      </c>
      <c r="M4212" s="3">
        <f>IF(Table2[[#This Row],[Delivery_Time_Days]]&gt;=7,Table2[[#This Row],[Customer_Rating]],"")</f>
        <v>2.8</v>
      </c>
      <c r="N4212" s="3" t="str">
        <f>IF(Table2[[#This Row],[Delivery_Time_Days]]&lt;7,Table2[[#This Row],[Customer_Rating]],"")</f>
        <v/>
      </c>
    </row>
    <row r="4213" spans="1:14" x14ac:dyDescent="0.3">
      <c r="A4213">
        <v>4212</v>
      </c>
      <c r="B4213">
        <v>64</v>
      </c>
      <c r="C4213" t="s">
        <v>14</v>
      </c>
      <c r="D4213" t="s">
        <v>20</v>
      </c>
      <c r="E4213" t="s">
        <v>24</v>
      </c>
      <c r="F4213" s="2">
        <v>898.95</v>
      </c>
      <c r="G4213">
        <v>3</v>
      </c>
      <c r="H4213" s="3">
        <v>2.4</v>
      </c>
      <c r="I4213" t="s">
        <v>13</v>
      </c>
      <c r="J4213" s="1">
        <v>48773</v>
      </c>
      <c r="K4213" s="1">
        <f>Table2[[#This Row],[Order_Date]]+Table2[[#This Row],[Delivery_Time_Days]]</f>
        <v>48776</v>
      </c>
      <c r="L4213" t="str">
        <f>IF(Table2[[#This Row],[Customer_Age]]&lt;30,"Young",IF(Table2[[#This Row],[Customer_Age]]&lt;45,"Middle Age","Old"))</f>
        <v>Old</v>
      </c>
      <c r="M4213" s="3" t="str">
        <f>IF(Table2[[#This Row],[Delivery_Time_Days]]&gt;=7,Table2[[#This Row],[Customer_Rating]],"")</f>
        <v/>
      </c>
      <c r="N4213" s="3">
        <f>IF(Table2[[#This Row],[Delivery_Time_Days]]&lt;7,Table2[[#This Row],[Customer_Rating]],"")</f>
        <v>2.4</v>
      </c>
    </row>
    <row r="4214" spans="1:14" x14ac:dyDescent="0.3">
      <c r="A4214">
        <v>4213</v>
      </c>
      <c r="B4214">
        <v>46</v>
      </c>
      <c r="C4214" t="s">
        <v>23</v>
      </c>
      <c r="D4214" t="s">
        <v>18</v>
      </c>
      <c r="E4214" t="s">
        <v>21</v>
      </c>
      <c r="F4214" s="2">
        <v>620.33000000000004</v>
      </c>
      <c r="G4214">
        <v>1</v>
      </c>
      <c r="H4214" s="3">
        <v>3.7</v>
      </c>
      <c r="I4214" t="s">
        <v>13</v>
      </c>
      <c r="J4214" s="1">
        <v>48774</v>
      </c>
      <c r="K4214" s="1">
        <f>Table2[[#This Row],[Order_Date]]+Table2[[#This Row],[Delivery_Time_Days]]</f>
        <v>48775</v>
      </c>
      <c r="L4214" t="str">
        <f>IF(Table2[[#This Row],[Customer_Age]]&lt;30,"Young",IF(Table2[[#This Row],[Customer_Age]]&lt;45,"Middle Age","Old"))</f>
        <v>Old</v>
      </c>
      <c r="M4214" s="3" t="str">
        <f>IF(Table2[[#This Row],[Delivery_Time_Days]]&gt;=7,Table2[[#This Row],[Customer_Rating]],"")</f>
        <v/>
      </c>
      <c r="N4214" s="3">
        <f>IF(Table2[[#This Row],[Delivery_Time_Days]]&lt;7,Table2[[#This Row],[Customer_Rating]],"")</f>
        <v>3.7</v>
      </c>
    </row>
    <row r="4215" spans="1:14" x14ac:dyDescent="0.3">
      <c r="A4215">
        <v>4214</v>
      </c>
      <c r="B4215">
        <v>59</v>
      </c>
      <c r="C4215" t="s">
        <v>23</v>
      </c>
      <c r="D4215" t="s">
        <v>20</v>
      </c>
      <c r="E4215" t="s">
        <v>12</v>
      </c>
      <c r="F4215" s="2">
        <v>410.69</v>
      </c>
      <c r="G4215">
        <v>13</v>
      </c>
      <c r="H4215" s="3">
        <v>1.1000000000000001</v>
      </c>
      <c r="I4215" t="s">
        <v>13</v>
      </c>
      <c r="J4215" s="1">
        <v>48775</v>
      </c>
      <c r="K4215" s="1">
        <f>Table2[[#This Row],[Order_Date]]+Table2[[#This Row],[Delivery_Time_Days]]</f>
        <v>48788</v>
      </c>
      <c r="L4215" t="str">
        <f>IF(Table2[[#This Row],[Customer_Age]]&lt;30,"Young",IF(Table2[[#This Row],[Customer_Age]]&lt;45,"Middle Age","Old"))</f>
        <v>Old</v>
      </c>
      <c r="M4215" s="3">
        <f>IF(Table2[[#This Row],[Delivery_Time_Days]]&gt;=7,Table2[[#This Row],[Customer_Rating]],"")</f>
        <v>1.1000000000000001</v>
      </c>
      <c r="N4215" s="3" t="str">
        <f>IF(Table2[[#This Row],[Delivery_Time_Days]]&lt;7,Table2[[#This Row],[Customer_Rating]],"")</f>
        <v/>
      </c>
    </row>
    <row r="4216" spans="1:14" x14ac:dyDescent="0.3">
      <c r="A4216">
        <v>4215</v>
      </c>
      <c r="B4216">
        <v>34</v>
      </c>
      <c r="C4216" t="s">
        <v>14</v>
      </c>
      <c r="D4216" t="s">
        <v>22</v>
      </c>
      <c r="E4216" t="s">
        <v>16</v>
      </c>
      <c r="F4216" s="2">
        <v>679.55</v>
      </c>
      <c r="G4216">
        <v>12</v>
      </c>
      <c r="H4216" s="3">
        <v>2.8</v>
      </c>
      <c r="I4216" t="s">
        <v>17</v>
      </c>
      <c r="J4216" s="1">
        <v>48776</v>
      </c>
      <c r="K4216" s="1">
        <f>Table2[[#This Row],[Order_Date]]+Table2[[#This Row],[Delivery_Time_Days]]</f>
        <v>48788</v>
      </c>
      <c r="L4216" t="str">
        <f>IF(Table2[[#This Row],[Customer_Age]]&lt;30,"Young",IF(Table2[[#This Row],[Customer_Age]]&lt;45,"Middle Age","Old"))</f>
        <v>Middle Age</v>
      </c>
      <c r="M4216" s="3">
        <f>IF(Table2[[#This Row],[Delivery_Time_Days]]&gt;=7,Table2[[#This Row],[Customer_Rating]],"")</f>
        <v>2.8</v>
      </c>
      <c r="N4216" s="3" t="str">
        <f>IF(Table2[[#This Row],[Delivery_Time_Days]]&lt;7,Table2[[#This Row],[Customer_Rating]],"")</f>
        <v/>
      </c>
    </row>
    <row r="4217" spans="1:14" x14ac:dyDescent="0.3">
      <c r="A4217">
        <v>4216</v>
      </c>
      <c r="B4217">
        <v>41</v>
      </c>
      <c r="C4217" t="s">
        <v>14</v>
      </c>
      <c r="D4217" t="s">
        <v>15</v>
      </c>
      <c r="E4217" t="s">
        <v>16</v>
      </c>
      <c r="F4217" s="2">
        <v>145.69999999999999</v>
      </c>
      <c r="G4217">
        <v>11</v>
      </c>
      <c r="H4217" s="3">
        <v>2.5</v>
      </c>
      <c r="I4217" t="s">
        <v>13</v>
      </c>
      <c r="J4217" s="1">
        <v>48777</v>
      </c>
      <c r="K4217" s="1">
        <f>Table2[[#This Row],[Order_Date]]+Table2[[#This Row],[Delivery_Time_Days]]</f>
        <v>48788</v>
      </c>
      <c r="L4217" t="str">
        <f>IF(Table2[[#This Row],[Customer_Age]]&lt;30,"Young",IF(Table2[[#This Row],[Customer_Age]]&lt;45,"Middle Age","Old"))</f>
        <v>Middle Age</v>
      </c>
      <c r="M4217" s="3">
        <f>IF(Table2[[#This Row],[Delivery_Time_Days]]&gt;=7,Table2[[#This Row],[Customer_Rating]],"")</f>
        <v>2.5</v>
      </c>
      <c r="N4217" s="3" t="str">
        <f>IF(Table2[[#This Row],[Delivery_Time_Days]]&lt;7,Table2[[#This Row],[Customer_Rating]],"")</f>
        <v/>
      </c>
    </row>
    <row r="4218" spans="1:14" x14ac:dyDescent="0.3">
      <c r="A4218">
        <v>4217</v>
      </c>
      <c r="B4218">
        <v>43</v>
      </c>
      <c r="C4218" t="s">
        <v>14</v>
      </c>
      <c r="D4218" t="s">
        <v>18</v>
      </c>
      <c r="E4218" t="s">
        <v>12</v>
      </c>
      <c r="F4218" s="2">
        <v>715.03</v>
      </c>
      <c r="G4218">
        <v>12</v>
      </c>
      <c r="H4218" s="3">
        <v>2.9</v>
      </c>
      <c r="I4218" t="s">
        <v>17</v>
      </c>
      <c r="J4218" s="1">
        <v>48778</v>
      </c>
      <c r="K4218" s="1">
        <f>Table2[[#This Row],[Order_Date]]+Table2[[#This Row],[Delivery_Time_Days]]</f>
        <v>48790</v>
      </c>
      <c r="L4218" t="str">
        <f>IF(Table2[[#This Row],[Customer_Age]]&lt;30,"Young",IF(Table2[[#This Row],[Customer_Age]]&lt;45,"Middle Age","Old"))</f>
        <v>Middle Age</v>
      </c>
      <c r="M4218" s="3">
        <f>IF(Table2[[#This Row],[Delivery_Time_Days]]&gt;=7,Table2[[#This Row],[Customer_Rating]],"")</f>
        <v>2.9</v>
      </c>
      <c r="N4218" s="3" t="str">
        <f>IF(Table2[[#This Row],[Delivery_Time_Days]]&lt;7,Table2[[#This Row],[Customer_Rating]],"")</f>
        <v/>
      </c>
    </row>
    <row r="4219" spans="1:14" x14ac:dyDescent="0.3">
      <c r="A4219">
        <v>4218</v>
      </c>
      <c r="B4219">
        <v>36</v>
      </c>
      <c r="C4219" t="s">
        <v>10</v>
      </c>
      <c r="D4219" t="s">
        <v>15</v>
      </c>
      <c r="E4219" t="s">
        <v>16</v>
      </c>
      <c r="F4219" s="2">
        <v>504.71</v>
      </c>
      <c r="G4219">
        <v>8</v>
      </c>
      <c r="H4219" s="3">
        <v>4</v>
      </c>
      <c r="I4219" t="s">
        <v>13</v>
      </c>
      <c r="J4219" s="1">
        <v>48779</v>
      </c>
      <c r="K4219" s="1">
        <f>Table2[[#This Row],[Order_Date]]+Table2[[#This Row],[Delivery_Time_Days]]</f>
        <v>48787</v>
      </c>
      <c r="L4219" t="str">
        <f>IF(Table2[[#This Row],[Customer_Age]]&lt;30,"Young",IF(Table2[[#This Row],[Customer_Age]]&lt;45,"Middle Age","Old"))</f>
        <v>Middle Age</v>
      </c>
      <c r="M4219" s="3">
        <f>IF(Table2[[#This Row],[Delivery_Time_Days]]&gt;=7,Table2[[#This Row],[Customer_Rating]],"")</f>
        <v>4</v>
      </c>
      <c r="N4219" s="3" t="str">
        <f>IF(Table2[[#This Row],[Delivery_Time_Days]]&lt;7,Table2[[#This Row],[Customer_Rating]],"")</f>
        <v/>
      </c>
    </row>
    <row r="4220" spans="1:14" x14ac:dyDescent="0.3">
      <c r="A4220">
        <v>4219</v>
      </c>
      <c r="B4220">
        <v>69</v>
      </c>
      <c r="C4220" t="s">
        <v>14</v>
      </c>
      <c r="D4220" t="s">
        <v>18</v>
      </c>
      <c r="E4220" t="s">
        <v>24</v>
      </c>
      <c r="F4220" s="2">
        <v>30.4</v>
      </c>
      <c r="G4220">
        <v>3</v>
      </c>
      <c r="H4220" s="3">
        <v>3.3</v>
      </c>
      <c r="I4220" t="s">
        <v>17</v>
      </c>
      <c r="J4220" s="1">
        <v>48780</v>
      </c>
      <c r="K4220" s="1">
        <f>Table2[[#This Row],[Order_Date]]+Table2[[#This Row],[Delivery_Time_Days]]</f>
        <v>48783</v>
      </c>
      <c r="L4220" t="str">
        <f>IF(Table2[[#This Row],[Customer_Age]]&lt;30,"Young",IF(Table2[[#This Row],[Customer_Age]]&lt;45,"Middle Age","Old"))</f>
        <v>Old</v>
      </c>
      <c r="M4220" s="3" t="str">
        <f>IF(Table2[[#This Row],[Delivery_Time_Days]]&gt;=7,Table2[[#This Row],[Customer_Rating]],"")</f>
        <v/>
      </c>
      <c r="N4220" s="3">
        <f>IF(Table2[[#This Row],[Delivery_Time_Days]]&lt;7,Table2[[#This Row],[Customer_Rating]],"")</f>
        <v>3.3</v>
      </c>
    </row>
    <row r="4221" spans="1:14" x14ac:dyDescent="0.3">
      <c r="A4221">
        <v>4220</v>
      </c>
      <c r="B4221">
        <v>35</v>
      </c>
      <c r="C4221" t="s">
        <v>10</v>
      </c>
      <c r="D4221" t="s">
        <v>20</v>
      </c>
      <c r="E4221" t="s">
        <v>12</v>
      </c>
      <c r="F4221" s="2">
        <v>1253.0999999999999</v>
      </c>
      <c r="G4221">
        <v>10</v>
      </c>
      <c r="H4221" s="3">
        <v>1.6</v>
      </c>
      <c r="I4221" t="s">
        <v>13</v>
      </c>
      <c r="J4221" s="1">
        <v>48781</v>
      </c>
      <c r="K4221" s="1">
        <f>Table2[[#This Row],[Order_Date]]+Table2[[#This Row],[Delivery_Time_Days]]</f>
        <v>48791</v>
      </c>
      <c r="L4221" t="str">
        <f>IF(Table2[[#This Row],[Customer_Age]]&lt;30,"Young",IF(Table2[[#This Row],[Customer_Age]]&lt;45,"Middle Age","Old"))</f>
        <v>Middle Age</v>
      </c>
      <c r="M4221" s="3">
        <f>IF(Table2[[#This Row],[Delivery_Time_Days]]&gt;=7,Table2[[#This Row],[Customer_Rating]],"")</f>
        <v>1.6</v>
      </c>
      <c r="N4221" s="3" t="str">
        <f>IF(Table2[[#This Row],[Delivery_Time_Days]]&lt;7,Table2[[#This Row],[Customer_Rating]],"")</f>
        <v/>
      </c>
    </row>
    <row r="4222" spans="1:14" x14ac:dyDescent="0.3">
      <c r="A4222">
        <v>4221</v>
      </c>
      <c r="B4222">
        <v>66</v>
      </c>
      <c r="C4222" t="s">
        <v>14</v>
      </c>
      <c r="D4222" t="s">
        <v>25</v>
      </c>
      <c r="E4222" t="s">
        <v>16</v>
      </c>
      <c r="F4222" s="2">
        <v>68.27</v>
      </c>
      <c r="G4222">
        <v>13</v>
      </c>
      <c r="H4222" s="3">
        <v>4.3</v>
      </c>
      <c r="I4222" t="s">
        <v>13</v>
      </c>
      <c r="J4222" s="1">
        <v>48782</v>
      </c>
      <c r="K4222" s="1">
        <f>Table2[[#This Row],[Order_Date]]+Table2[[#This Row],[Delivery_Time_Days]]</f>
        <v>48795</v>
      </c>
      <c r="L4222" t="str">
        <f>IF(Table2[[#This Row],[Customer_Age]]&lt;30,"Young",IF(Table2[[#This Row],[Customer_Age]]&lt;45,"Middle Age","Old"))</f>
        <v>Old</v>
      </c>
      <c r="M4222" s="3">
        <f>IF(Table2[[#This Row],[Delivery_Time_Days]]&gt;=7,Table2[[#This Row],[Customer_Rating]],"")</f>
        <v>4.3</v>
      </c>
      <c r="N4222" s="3" t="str">
        <f>IF(Table2[[#This Row],[Delivery_Time_Days]]&lt;7,Table2[[#This Row],[Customer_Rating]],"")</f>
        <v/>
      </c>
    </row>
    <row r="4223" spans="1:14" x14ac:dyDescent="0.3">
      <c r="A4223">
        <v>4222</v>
      </c>
      <c r="B4223">
        <v>39</v>
      </c>
      <c r="C4223" t="s">
        <v>10</v>
      </c>
      <c r="D4223" t="s">
        <v>18</v>
      </c>
      <c r="E4223" t="s">
        <v>24</v>
      </c>
      <c r="F4223" s="2">
        <v>793.04</v>
      </c>
      <c r="G4223">
        <v>4</v>
      </c>
      <c r="H4223" s="3">
        <v>2.9</v>
      </c>
      <c r="I4223" t="s">
        <v>17</v>
      </c>
      <c r="J4223" s="1">
        <v>48783</v>
      </c>
      <c r="K4223" s="1">
        <f>Table2[[#This Row],[Order_Date]]+Table2[[#This Row],[Delivery_Time_Days]]</f>
        <v>48787</v>
      </c>
      <c r="L4223" t="str">
        <f>IF(Table2[[#This Row],[Customer_Age]]&lt;30,"Young",IF(Table2[[#This Row],[Customer_Age]]&lt;45,"Middle Age","Old"))</f>
        <v>Middle Age</v>
      </c>
      <c r="M4223" s="3" t="str">
        <f>IF(Table2[[#This Row],[Delivery_Time_Days]]&gt;=7,Table2[[#This Row],[Customer_Rating]],"")</f>
        <v/>
      </c>
      <c r="N4223" s="3">
        <f>IF(Table2[[#This Row],[Delivery_Time_Days]]&lt;7,Table2[[#This Row],[Customer_Rating]],"")</f>
        <v>2.9</v>
      </c>
    </row>
    <row r="4224" spans="1:14" x14ac:dyDescent="0.3">
      <c r="A4224">
        <v>4223</v>
      </c>
      <c r="B4224">
        <v>63</v>
      </c>
      <c r="C4224" t="s">
        <v>10</v>
      </c>
      <c r="D4224" t="s">
        <v>15</v>
      </c>
      <c r="E4224" t="s">
        <v>24</v>
      </c>
      <c r="F4224" s="2">
        <v>1306.8499999999999</v>
      </c>
      <c r="G4224">
        <v>4</v>
      </c>
      <c r="H4224" s="3">
        <v>4.7</v>
      </c>
      <c r="I4224" t="s">
        <v>17</v>
      </c>
      <c r="J4224" s="1">
        <v>48784</v>
      </c>
      <c r="K4224" s="1">
        <f>Table2[[#This Row],[Order_Date]]+Table2[[#This Row],[Delivery_Time_Days]]</f>
        <v>48788</v>
      </c>
      <c r="L4224" t="str">
        <f>IF(Table2[[#This Row],[Customer_Age]]&lt;30,"Young",IF(Table2[[#This Row],[Customer_Age]]&lt;45,"Middle Age","Old"))</f>
        <v>Old</v>
      </c>
      <c r="M4224" s="3" t="str">
        <f>IF(Table2[[#This Row],[Delivery_Time_Days]]&gt;=7,Table2[[#This Row],[Customer_Rating]],"")</f>
        <v/>
      </c>
      <c r="N4224" s="3">
        <f>IF(Table2[[#This Row],[Delivery_Time_Days]]&lt;7,Table2[[#This Row],[Customer_Rating]],"")</f>
        <v>4.7</v>
      </c>
    </row>
    <row r="4225" spans="1:14" x14ac:dyDescent="0.3">
      <c r="A4225">
        <v>4224</v>
      </c>
      <c r="B4225">
        <v>63</v>
      </c>
      <c r="C4225" t="s">
        <v>14</v>
      </c>
      <c r="D4225" t="s">
        <v>25</v>
      </c>
      <c r="E4225" t="s">
        <v>16</v>
      </c>
      <c r="F4225" s="2">
        <v>1154.3399999999999</v>
      </c>
      <c r="G4225">
        <v>11</v>
      </c>
      <c r="H4225" s="3">
        <v>2.4</v>
      </c>
      <c r="I4225" t="s">
        <v>17</v>
      </c>
      <c r="J4225" s="1">
        <v>48785</v>
      </c>
      <c r="K4225" s="1">
        <f>Table2[[#This Row],[Order_Date]]+Table2[[#This Row],[Delivery_Time_Days]]</f>
        <v>48796</v>
      </c>
      <c r="L4225" t="str">
        <f>IF(Table2[[#This Row],[Customer_Age]]&lt;30,"Young",IF(Table2[[#This Row],[Customer_Age]]&lt;45,"Middle Age","Old"))</f>
        <v>Old</v>
      </c>
      <c r="M4225" s="3">
        <f>IF(Table2[[#This Row],[Delivery_Time_Days]]&gt;=7,Table2[[#This Row],[Customer_Rating]],"")</f>
        <v>2.4</v>
      </c>
      <c r="N4225" s="3" t="str">
        <f>IF(Table2[[#This Row],[Delivery_Time_Days]]&lt;7,Table2[[#This Row],[Customer_Rating]],"")</f>
        <v/>
      </c>
    </row>
    <row r="4226" spans="1:14" x14ac:dyDescent="0.3">
      <c r="A4226">
        <v>4225</v>
      </c>
      <c r="B4226">
        <v>30</v>
      </c>
      <c r="C4226" t="s">
        <v>23</v>
      </c>
      <c r="D4226" t="s">
        <v>25</v>
      </c>
      <c r="E4226" t="s">
        <v>21</v>
      </c>
      <c r="F4226" s="2">
        <v>1076.55</v>
      </c>
      <c r="G4226">
        <v>3</v>
      </c>
      <c r="H4226" s="3">
        <v>3.9</v>
      </c>
      <c r="I4226" t="s">
        <v>17</v>
      </c>
      <c r="J4226" s="1">
        <v>48786</v>
      </c>
      <c r="K4226" s="1">
        <f>Table2[[#This Row],[Order_Date]]+Table2[[#This Row],[Delivery_Time_Days]]</f>
        <v>48789</v>
      </c>
      <c r="L4226" t="str">
        <f>IF(Table2[[#This Row],[Customer_Age]]&lt;30,"Young",IF(Table2[[#This Row],[Customer_Age]]&lt;45,"Middle Age","Old"))</f>
        <v>Middle Age</v>
      </c>
      <c r="M4226" s="3" t="str">
        <f>IF(Table2[[#This Row],[Delivery_Time_Days]]&gt;=7,Table2[[#This Row],[Customer_Rating]],"")</f>
        <v/>
      </c>
      <c r="N4226" s="3">
        <f>IF(Table2[[#This Row],[Delivery_Time_Days]]&lt;7,Table2[[#This Row],[Customer_Rating]],"")</f>
        <v>3.9</v>
      </c>
    </row>
    <row r="4227" spans="1:14" x14ac:dyDescent="0.3">
      <c r="A4227">
        <v>4226</v>
      </c>
      <c r="B4227">
        <v>39</v>
      </c>
      <c r="C4227" t="s">
        <v>14</v>
      </c>
      <c r="D4227" t="s">
        <v>11</v>
      </c>
      <c r="E4227" t="s">
        <v>21</v>
      </c>
      <c r="F4227" s="2">
        <v>649.08000000000004</v>
      </c>
      <c r="G4227">
        <v>14</v>
      </c>
      <c r="H4227" s="3">
        <v>3.6</v>
      </c>
      <c r="I4227" t="s">
        <v>17</v>
      </c>
      <c r="J4227" s="1">
        <v>48787</v>
      </c>
      <c r="K4227" s="1">
        <f>Table2[[#This Row],[Order_Date]]+Table2[[#This Row],[Delivery_Time_Days]]</f>
        <v>48801</v>
      </c>
      <c r="L4227" t="str">
        <f>IF(Table2[[#This Row],[Customer_Age]]&lt;30,"Young",IF(Table2[[#This Row],[Customer_Age]]&lt;45,"Middle Age","Old"))</f>
        <v>Middle Age</v>
      </c>
      <c r="M4227" s="3">
        <f>IF(Table2[[#This Row],[Delivery_Time_Days]]&gt;=7,Table2[[#This Row],[Customer_Rating]],"")</f>
        <v>3.6</v>
      </c>
      <c r="N4227" s="3" t="str">
        <f>IF(Table2[[#This Row],[Delivery_Time_Days]]&lt;7,Table2[[#This Row],[Customer_Rating]],"")</f>
        <v/>
      </c>
    </row>
    <row r="4228" spans="1:14" x14ac:dyDescent="0.3">
      <c r="A4228">
        <v>4227</v>
      </c>
      <c r="B4228">
        <v>30</v>
      </c>
      <c r="C4228" t="s">
        <v>14</v>
      </c>
      <c r="D4228" t="s">
        <v>25</v>
      </c>
      <c r="E4228" t="s">
        <v>21</v>
      </c>
      <c r="F4228" s="2">
        <v>780.64</v>
      </c>
      <c r="G4228">
        <v>9</v>
      </c>
      <c r="H4228" s="3">
        <v>4.5999999999999996</v>
      </c>
      <c r="I4228" t="s">
        <v>17</v>
      </c>
      <c r="J4228" s="1">
        <v>48788</v>
      </c>
      <c r="K4228" s="1">
        <f>Table2[[#This Row],[Order_Date]]+Table2[[#This Row],[Delivery_Time_Days]]</f>
        <v>48797</v>
      </c>
      <c r="L4228" t="str">
        <f>IF(Table2[[#This Row],[Customer_Age]]&lt;30,"Young",IF(Table2[[#This Row],[Customer_Age]]&lt;45,"Middle Age","Old"))</f>
        <v>Middle Age</v>
      </c>
      <c r="M4228" s="3">
        <f>IF(Table2[[#This Row],[Delivery_Time_Days]]&gt;=7,Table2[[#This Row],[Customer_Rating]],"")</f>
        <v>4.5999999999999996</v>
      </c>
      <c r="N4228" s="3" t="str">
        <f>IF(Table2[[#This Row],[Delivery_Time_Days]]&lt;7,Table2[[#This Row],[Customer_Rating]],"")</f>
        <v/>
      </c>
    </row>
    <row r="4229" spans="1:14" x14ac:dyDescent="0.3">
      <c r="A4229">
        <v>4228</v>
      </c>
      <c r="B4229">
        <v>53</v>
      </c>
      <c r="C4229" t="s">
        <v>14</v>
      </c>
      <c r="D4229" t="s">
        <v>25</v>
      </c>
      <c r="E4229" t="s">
        <v>16</v>
      </c>
      <c r="F4229" s="2">
        <v>13.95</v>
      </c>
      <c r="G4229">
        <v>9</v>
      </c>
      <c r="H4229" s="3">
        <v>2.7</v>
      </c>
      <c r="I4229" t="s">
        <v>17</v>
      </c>
      <c r="J4229" s="1">
        <v>48789</v>
      </c>
      <c r="K4229" s="1">
        <f>Table2[[#This Row],[Order_Date]]+Table2[[#This Row],[Delivery_Time_Days]]</f>
        <v>48798</v>
      </c>
      <c r="L4229" t="str">
        <f>IF(Table2[[#This Row],[Customer_Age]]&lt;30,"Young",IF(Table2[[#This Row],[Customer_Age]]&lt;45,"Middle Age","Old"))</f>
        <v>Old</v>
      </c>
      <c r="M4229" s="3">
        <f>IF(Table2[[#This Row],[Delivery_Time_Days]]&gt;=7,Table2[[#This Row],[Customer_Rating]],"")</f>
        <v>2.7</v>
      </c>
      <c r="N4229" s="3" t="str">
        <f>IF(Table2[[#This Row],[Delivery_Time_Days]]&lt;7,Table2[[#This Row],[Customer_Rating]],"")</f>
        <v/>
      </c>
    </row>
    <row r="4230" spans="1:14" x14ac:dyDescent="0.3">
      <c r="A4230">
        <v>4229</v>
      </c>
      <c r="B4230">
        <v>63</v>
      </c>
      <c r="C4230" t="s">
        <v>10</v>
      </c>
      <c r="D4230" t="s">
        <v>22</v>
      </c>
      <c r="E4230" t="s">
        <v>24</v>
      </c>
      <c r="F4230" s="2">
        <v>1104.29</v>
      </c>
      <c r="G4230">
        <v>3</v>
      </c>
      <c r="H4230" s="3">
        <v>3.2</v>
      </c>
      <c r="I4230" t="s">
        <v>17</v>
      </c>
      <c r="J4230" s="1">
        <v>48790</v>
      </c>
      <c r="K4230" s="1">
        <f>Table2[[#This Row],[Order_Date]]+Table2[[#This Row],[Delivery_Time_Days]]</f>
        <v>48793</v>
      </c>
      <c r="L4230" t="str">
        <f>IF(Table2[[#This Row],[Customer_Age]]&lt;30,"Young",IF(Table2[[#This Row],[Customer_Age]]&lt;45,"Middle Age","Old"))</f>
        <v>Old</v>
      </c>
      <c r="M4230" s="3" t="str">
        <f>IF(Table2[[#This Row],[Delivery_Time_Days]]&gt;=7,Table2[[#This Row],[Customer_Rating]],"")</f>
        <v/>
      </c>
      <c r="N4230" s="3">
        <f>IF(Table2[[#This Row],[Delivery_Time_Days]]&lt;7,Table2[[#This Row],[Customer_Rating]],"")</f>
        <v>3.2</v>
      </c>
    </row>
    <row r="4231" spans="1:14" x14ac:dyDescent="0.3">
      <c r="A4231">
        <v>4230</v>
      </c>
      <c r="B4231">
        <v>47</v>
      </c>
      <c r="C4231" t="s">
        <v>10</v>
      </c>
      <c r="D4231" t="s">
        <v>15</v>
      </c>
      <c r="E4231" t="s">
        <v>21</v>
      </c>
      <c r="F4231" s="2">
        <v>1415.79</v>
      </c>
      <c r="G4231">
        <v>9</v>
      </c>
      <c r="H4231" s="3">
        <v>1.5</v>
      </c>
      <c r="I4231" t="s">
        <v>17</v>
      </c>
      <c r="J4231" s="1">
        <v>48791</v>
      </c>
      <c r="K4231" s="1">
        <f>Table2[[#This Row],[Order_Date]]+Table2[[#This Row],[Delivery_Time_Days]]</f>
        <v>48800</v>
      </c>
      <c r="L4231" t="str">
        <f>IF(Table2[[#This Row],[Customer_Age]]&lt;30,"Young",IF(Table2[[#This Row],[Customer_Age]]&lt;45,"Middle Age","Old"))</f>
        <v>Old</v>
      </c>
      <c r="M4231" s="3">
        <f>IF(Table2[[#This Row],[Delivery_Time_Days]]&gt;=7,Table2[[#This Row],[Customer_Rating]],"")</f>
        <v>1.5</v>
      </c>
      <c r="N4231" s="3" t="str">
        <f>IF(Table2[[#This Row],[Delivery_Time_Days]]&lt;7,Table2[[#This Row],[Customer_Rating]],"")</f>
        <v/>
      </c>
    </row>
    <row r="4232" spans="1:14" x14ac:dyDescent="0.3">
      <c r="A4232">
        <v>4231</v>
      </c>
      <c r="B4232">
        <v>51</v>
      </c>
      <c r="C4232" t="s">
        <v>10</v>
      </c>
      <c r="D4232" t="s">
        <v>22</v>
      </c>
      <c r="E4232" t="s">
        <v>12</v>
      </c>
      <c r="F4232" s="2">
        <v>1299.78</v>
      </c>
      <c r="G4232">
        <v>5</v>
      </c>
      <c r="H4232" s="3">
        <v>1.7</v>
      </c>
      <c r="I4232" t="s">
        <v>13</v>
      </c>
      <c r="J4232" s="1">
        <v>48792</v>
      </c>
      <c r="K4232" s="1">
        <f>Table2[[#This Row],[Order_Date]]+Table2[[#This Row],[Delivery_Time_Days]]</f>
        <v>48797</v>
      </c>
      <c r="L4232" t="str">
        <f>IF(Table2[[#This Row],[Customer_Age]]&lt;30,"Young",IF(Table2[[#This Row],[Customer_Age]]&lt;45,"Middle Age","Old"))</f>
        <v>Old</v>
      </c>
      <c r="M4232" s="3" t="str">
        <f>IF(Table2[[#This Row],[Delivery_Time_Days]]&gt;=7,Table2[[#This Row],[Customer_Rating]],"")</f>
        <v/>
      </c>
      <c r="N4232" s="3">
        <f>IF(Table2[[#This Row],[Delivery_Time_Days]]&lt;7,Table2[[#This Row],[Customer_Rating]],"")</f>
        <v>1.7</v>
      </c>
    </row>
    <row r="4233" spans="1:14" x14ac:dyDescent="0.3">
      <c r="A4233">
        <v>4232</v>
      </c>
      <c r="B4233">
        <v>63</v>
      </c>
      <c r="C4233" t="s">
        <v>14</v>
      </c>
      <c r="D4233" t="s">
        <v>22</v>
      </c>
      <c r="E4233" t="s">
        <v>21</v>
      </c>
      <c r="F4233" s="2">
        <v>1280.56</v>
      </c>
      <c r="G4233">
        <v>10</v>
      </c>
      <c r="H4233" s="3">
        <v>2.4</v>
      </c>
      <c r="I4233" t="s">
        <v>17</v>
      </c>
      <c r="J4233" s="1">
        <v>48793</v>
      </c>
      <c r="K4233" s="1">
        <f>Table2[[#This Row],[Order_Date]]+Table2[[#This Row],[Delivery_Time_Days]]</f>
        <v>48803</v>
      </c>
      <c r="L4233" t="str">
        <f>IF(Table2[[#This Row],[Customer_Age]]&lt;30,"Young",IF(Table2[[#This Row],[Customer_Age]]&lt;45,"Middle Age","Old"))</f>
        <v>Old</v>
      </c>
      <c r="M4233" s="3">
        <f>IF(Table2[[#This Row],[Delivery_Time_Days]]&gt;=7,Table2[[#This Row],[Customer_Rating]],"")</f>
        <v>2.4</v>
      </c>
      <c r="N4233" s="3" t="str">
        <f>IF(Table2[[#This Row],[Delivery_Time_Days]]&lt;7,Table2[[#This Row],[Customer_Rating]],"")</f>
        <v/>
      </c>
    </row>
    <row r="4234" spans="1:14" x14ac:dyDescent="0.3">
      <c r="A4234">
        <v>4233</v>
      </c>
      <c r="B4234">
        <v>50</v>
      </c>
      <c r="C4234" t="s">
        <v>23</v>
      </c>
      <c r="D4234" t="s">
        <v>11</v>
      </c>
      <c r="E4234" t="s">
        <v>16</v>
      </c>
      <c r="F4234" s="2">
        <v>149.88</v>
      </c>
      <c r="G4234">
        <v>9</v>
      </c>
      <c r="H4234" s="3">
        <v>4.5</v>
      </c>
      <c r="I4234" t="s">
        <v>13</v>
      </c>
      <c r="J4234" s="1">
        <v>48794</v>
      </c>
      <c r="K4234" s="1">
        <f>Table2[[#This Row],[Order_Date]]+Table2[[#This Row],[Delivery_Time_Days]]</f>
        <v>48803</v>
      </c>
      <c r="L4234" t="str">
        <f>IF(Table2[[#This Row],[Customer_Age]]&lt;30,"Young",IF(Table2[[#This Row],[Customer_Age]]&lt;45,"Middle Age","Old"))</f>
        <v>Old</v>
      </c>
      <c r="M4234" s="3">
        <f>IF(Table2[[#This Row],[Delivery_Time_Days]]&gt;=7,Table2[[#This Row],[Customer_Rating]],"")</f>
        <v>4.5</v>
      </c>
      <c r="N4234" s="3" t="str">
        <f>IF(Table2[[#This Row],[Delivery_Time_Days]]&lt;7,Table2[[#This Row],[Customer_Rating]],"")</f>
        <v/>
      </c>
    </row>
    <row r="4235" spans="1:14" x14ac:dyDescent="0.3">
      <c r="A4235">
        <v>4234</v>
      </c>
      <c r="B4235">
        <v>54</v>
      </c>
      <c r="C4235" t="s">
        <v>23</v>
      </c>
      <c r="D4235" t="s">
        <v>18</v>
      </c>
      <c r="E4235" t="s">
        <v>19</v>
      </c>
      <c r="F4235" s="2">
        <v>1190.6300000000001</v>
      </c>
      <c r="G4235">
        <v>5</v>
      </c>
      <c r="H4235" s="3">
        <v>1.6</v>
      </c>
      <c r="I4235" t="s">
        <v>13</v>
      </c>
      <c r="J4235" s="1">
        <v>48795</v>
      </c>
      <c r="K4235" s="1">
        <f>Table2[[#This Row],[Order_Date]]+Table2[[#This Row],[Delivery_Time_Days]]</f>
        <v>48800</v>
      </c>
      <c r="L4235" t="str">
        <f>IF(Table2[[#This Row],[Customer_Age]]&lt;30,"Young",IF(Table2[[#This Row],[Customer_Age]]&lt;45,"Middle Age","Old"))</f>
        <v>Old</v>
      </c>
      <c r="M4235" s="3" t="str">
        <f>IF(Table2[[#This Row],[Delivery_Time_Days]]&gt;=7,Table2[[#This Row],[Customer_Rating]],"")</f>
        <v/>
      </c>
      <c r="N4235" s="3">
        <f>IF(Table2[[#This Row],[Delivery_Time_Days]]&lt;7,Table2[[#This Row],[Customer_Rating]],"")</f>
        <v>1.6</v>
      </c>
    </row>
    <row r="4236" spans="1:14" x14ac:dyDescent="0.3">
      <c r="A4236">
        <v>4235</v>
      </c>
      <c r="B4236">
        <v>36</v>
      </c>
      <c r="C4236" t="s">
        <v>14</v>
      </c>
      <c r="D4236" t="s">
        <v>18</v>
      </c>
      <c r="E4236" t="s">
        <v>24</v>
      </c>
      <c r="F4236" s="2">
        <v>1296.31</v>
      </c>
      <c r="G4236">
        <v>2</v>
      </c>
      <c r="H4236" s="3">
        <v>1.7</v>
      </c>
      <c r="I4236" t="s">
        <v>13</v>
      </c>
      <c r="J4236" s="1">
        <v>48796</v>
      </c>
      <c r="K4236" s="1">
        <f>Table2[[#This Row],[Order_Date]]+Table2[[#This Row],[Delivery_Time_Days]]</f>
        <v>48798</v>
      </c>
      <c r="L4236" t="str">
        <f>IF(Table2[[#This Row],[Customer_Age]]&lt;30,"Young",IF(Table2[[#This Row],[Customer_Age]]&lt;45,"Middle Age","Old"))</f>
        <v>Middle Age</v>
      </c>
      <c r="M4236" s="3" t="str">
        <f>IF(Table2[[#This Row],[Delivery_Time_Days]]&gt;=7,Table2[[#This Row],[Customer_Rating]],"")</f>
        <v/>
      </c>
      <c r="N4236" s="3">
        <f>IF(Table2[[#This Row],[Delivery_Time_Days]]&lt;7,Table2[[#This Row],[Customer_Rating]],"")</f>
        <v>1.7</v>
      </c>
    </row>
    <row r="4237" spans="1:14" x14ac:dyDescent="0.3">
      <c r="A4237">
        <v>4236</v>
      </c>
      <c r="B4237">
        <v>26</v>
      </c>
      <c r="C4237" t="s">
        <v>23</v>
      </c>
      <c r="D4237" t="s">
        <v>20</v>
      </c>
      <c r="E4237" t="s">
        <v>12</v>
      </c>
      <c r="F4237" s="2">
        <v>1181.55</v>
      </c>
      <c r="G4237">
        <v>3</v>
      </c>
      <c r="H4237" s="3">
        <v>3</v>
      </c>
      <c r="I4237" t="s">
        <v>13</v>
      </c>
      <c r="J4237" s="1">
        <v>48797</v>
      </c>
      <c r="K4237" s="1">
        <f>Table2[[#This Row],[Order_Date]]+Table2[[#This Row],[Delivery_Time_Days]]</f>
        <v>48800</v>
      </c>
      <c r="L4237" t="str">
        <f>IF(Table2[[#This Row],[Customer_Age]]&lt;30,"Young",IF(Table2[[#This Row],[Customer_Age]]&lt;45,"Middle Age","Old"))</f>
        <v>Young</v>
      </c>
      <c r="M4237" s="3" t="str">
        <f>IF(Table2[[#This Row],[Delivery_Time_Days]]&gt;=7,Table2[[#This Row],[Customer_Rating]],"")</f>
        <v/>
      </c>
      <c r="N4237" s="3">
        <f>IF(Table2[[#This Row],[Delivery_Time_Days]]&lt;7,Table2[[#This Row],[Customer_Rating]],"")</f>
        <v>3</v>
      </c>
    </row>
    <row r="4238" spans="1:14" x14ac:dyDescent="0.3">
      <c r="A4238">
        <v>4237</v>
      </c>
      <c r="B4238">
        <v>54</v>
      </c>
      <c r="C4238" t="s">
        <v>14</v>
      </c>
      <c r="D4238" t="s">
        <v>20</v>
      </c>
      <c r="E4238" t="s">
        <v>24</v>
      </c>
      <c r="F4238" s="2">
        <v>489.29</v>
      </c>
      <c r="G4238">
        <v>12</v>
      </c>
      <c r="H4238" s="3">
        <v>1.4</v>
      </c>
      <c r="I4238" t="s">
        <v>13</v>
      </c>
      <c r="J4238" s="1">
        <v>48798</v>
      </c>
      <c r="K4238" s="1">
        <f>Table2[[#This Row],[Order_Date]]+Table2[[#This Row],[Delivery_Time_Days]]</f>
        <v>48810</v>
      </c>
      <c r="L4238" t="str">
        <f>IF(Table2[[#This Row],[Customer_Age]]&lt;30,"Young",IF(Table2[[#This Row],[Customer_Age]]&lt;45,"Middle Age","Old"))</f>
        <v>Old</v>
      </c>
      <c r="M4238" s="3">
        <f>IF(Table2[[#This Row],[Delivery_Time_Days]]&gt;=7,Table2[[#This Row],[Customer_Rating]],"")</f>
        <v>1.4</v>
      </c>
      <c r="N4238" s="3" t="str">
        <f>IF(Table2[[#This Row],[Delivery_Time_Days]]&lt;7,Table2[[#This Row],[Customer_Rating]],"")</f>
        <v/>
      </c>
    </row>
    <row r="4239" spans="1:14" x14ac:dyDescent="0.3">
      <c r="A4239">
        <v>4238</v>
      </c>
      <c r="B4239">
        <v>56</v>
      </c>
      <c r="C4239" t="s">
        <v>14</v>
      </c>
      <c r="D4239" t="s">
        <v>11</v>
      </c>
      <c r="E4239" t="s">
        <v>24</v>
      </c>
      <c r="F4239" s="2">
        <v>136.68</v>
      </c>
      <c r="G4239">
        <v>14</v>
      </c>
      <c r="H4239" s="3">
        <v>1.7</v>
      </c>
      <c r="I4239" t="s">
        <v>17</v>
      </c>
      <c r="J4239" s="1">
        <v>48799</v>
      </c>
      <c r="K4239" s="1">
        <f>Table2[[#This Row],[Order_Date]]+Table2[[#This Row],[Delivery_Time_Days]]</f>
        <v>48813</v>
      </c>
      <c r="L4239" t="str">
        <f>IF(Table2[[#This Row],[Customer_Age]]&lt;30,"Young",IF(Table2[[#This Row],[Customer_Age]]&lt;45,"Middle Age","Old"))</f>
        <v>Old</v>
      </c>
      <c r="M4239" s="3">
        <f>IF(Table2[[#This Row],[Delivery_Time_Days]]&gt;=7,Table2[[#This Row],[Customer_Rating]],"")</f>
        <v>1.7</v>
      </c>
      <c r="N4239" s="3" t="str">
        <f>IF(Table2[[#This Row],[Delivery_Time_Days]]&lt;7,Table2[[#This Row],[Customer_Rating]],"")</f>
        <v/>
      </c>
    </row>
    <row r="4240" spans="1:14" x14ac:dyDescent="0.3">
      <c r="A4240">
        <v>4239</v>
      </c>
      <c r="B4240">
        <v>69</v>
      </c>
      <c r="C4240" t="s">
        <v>23</v>
      </c>
      <c r="D4240" t="s">
        <v>22</v>
      </c>
      <c r="E4240" t="s">
        <v>12</v>
      </c>
      <c r="F4240" s="2">
        <v>1473.01</v>
      </c>
      <c r="G4240">
        <v>14</v>
      </c>
      <c r="H4240" s="3">
        <v>4.0999999999999996</v>
      </c>
      <c r="I4240" t="s">
        <v>13</v>
      </c>
      <c r="J4240" s="1">
        <v>48800</v>
      </c>
      <c r="K4240" s="1">
        <f>Table2[[#This Row],[Order_Date]]+Table2[[#This Row],[Delivery_Time_Days]]</f>
        <v>48814</v>
      </c>
      <c r="L4240" t="str">
        <f>IF(Table2[[#This Row],[Customer_Age]]&lt;30,"Young",IF(Table2[[#This Row],[Customer_Age]]&lt;45,"Middle Age","Old"))</f>
        <v>Old</v>
      </c>
      <c r="M4240" s="3">
        <f>IF(Table2[[#This Row],[Delivery_Time_Days]]&gt;=7,Table2[[#This Row],[Customer_Rating]],"")</f>
        <v>4.0999999999999996</v>
      </c>
      <c r="N4240" s="3" t="str">
        <f>IF(Table2[[#This Row],[Delivery_Time_Days]]&lt;7,Table2[[#This Row],[Customer_Rating]],"")</f>
        <v/>
      </c>
    </row>
    <row r="4241" spans="1:14" x14ac:dyDescent="0.3">
      <c r="A4241">
        <v>4240</v>
      </c>
      <c r="B4241">
        <v>27</v>
      </c>
      <c r="C4241" t="s">
        <v>14</v>
      </c>
      <c r="D4241" t="s">
        <v>25</v>
      </c>
      <c r="E4241" t="s">
        <v>12</v>
      </c>
      <c r="F4241" s="2">
        <v>1096.53</v>
      </c>
      <c r="G4241">
        <v>9</v>
      </c>
      <c r="H4241" s="3">
        <v>1.9</v>
      </c>
      <c r="I4241" t="s">
        <v>17</v>
      </c>
      <c r="J4241" s="1">
        <v>48801</v>
      </c>
      <c r="K4241" s="1">
        <f>Table2[[#This Row],[Order_Date]]+Table2[[#This Row],[Delivery_Time_Days]]</f>
        <v>48810</v>
      </c>
      <c r="L4241" t="str">
        <f>IF(Table2[[#This Row],[Customer_Age]]&lt;30,"Young",IF(Table2[[#This Row],[Customer_Age]]&lt;45,"Middle Age","Old"))</f>
        <v>Young</v>
      </c>
      <c r="M4241" s="3">
        <f>IF(Table2[[#This Row],[Delivery_Time_Days]]&gt;=7,Table2[[#This Row],[Customer_Rating]],"")</f>
        <v>1.9</v>
      </c>
      <c r="N4241" s="3" t="str">
        <f>IF(Table2[[#This Row],[Delivery_Time_Days]]&lt;7,Table2[[#This Row],[Customer_Rating]],"")</f>
        <v/>
      </c>
    </row>
    <row r="4242" spans="1:14" x14ac:dyDescent="0.3">
      <c r="A4242">
        <v>4241</v>
      </c>
      <c r="B4242">
        <v>46</v>
      </c>
      <c r="C4242" t="s">
        <v>23</v>
      </c>
      <c r="D4242" t="s">
        <v>18</v>
      </c>
      <c r="E4242" t="s">
        <v>12</v>
      </c>
      <c r="F4242" s="2">
        <v>81.14</v>
      </c>
      <c r="G4242">
        <v>1</v>
      </c>
      <c r="H4242" s="3">
        <v>3.1</v>
      </c>
      <c r="I4242" t="s">
        <v>17</v>
      </c>
      <c r="J4242" s="1">
        <v>48802</v>
      </c>
      <c r="K4242" s="1">
        <f>Table2[[#This Row],[Order_Date]]+Table2[[#This Row],[Delivery_Time_Days]]</f>
        <v>48803</v>
      </c>
      <c r="L4242" t="str">
        <f>IF(Table2[[#This Row],[Customer_Age]]&lt;30,"Young",IF(Table2[[#This Row],[Customer_Age]]&lt;45,"Middle Age","Old"))</f>
        <v>Old</v>
      </c>
      <c r="M4242" s="3" t="str">
        <f>IF(Table2[[#This Row],[Delivery_Time_Days]]&gt;=7,Table2[[#This Row],[Customer_Rating]],"")</f>
        <v/>
      </c>
      <c r="N4242" s="3">
        <f>IF(Table2[[#This Row],[Delivery_Time_Days]]&lt;7,Table2[[#This Row],[Customer_Rating]],"")</f>
        <v>3.1</v>
      </c>
    </row>
    <row r="4243" spans="1:14" x14ac:dyDescent="0.3">
      <c r="A4243">
        <v>4242</v>
      </c>
      <c r="B4243">
        <v>45</v>
      </c>
      <c r="C4243" t="s">
        <v>10</v>
      </c>
      <c r="D4243" t="s">
        <v>20</v>
      </c>
      <c r="E4243" t="s">
        <v>16</v>
      </c>
      <c r="F4243" s="2">
        <v>232.22</v>
      </c>
      <c r="G4243">
        <v>4</v>
      </c>
      <c r="H4243" s="3">
        <v>3.6</v>
      </c>
      <c r="I4243" t="s">
        <v>13</v>
      </c>
      <c r="J4243" s="1">
        <v>48803</v>
      </c>
      <c r="K4243" s="1">
        <f>Table2[[#This Row],[Order_Date]]+Table2[[#This Row],[Delivery_Time_Days]]</f>
        <v>48807</v>
      </c>
      <c r="L4243" t="str">
        <f>IF(Table2[[#This Row],[Customer_Age]]&lt;30,"Young",IF(Table2[[#This Row],[Customer_Age]]&lt;45,"Middle Age","Old"))</f>
        <v>Old</v>
      </c>
      <c r="M4243" s="3" t="str">
        <f>IF(Table2[[#This Row],[Delivery_Time_Days]]&gt;=7,Table2[[#This Row],[Customer_Rating]],"")</f>
        <v/>
      </c>
      <c r="N4243" s="3">
        <f>IF(Table2[[#This Row],[Delivery_Time_Days]]&lt;7,Table2[[#This Row],[Customer_Rating]],"")</f>
        <v>3.6</v>
      </c>
    </row>
    <row r="4244" spans="1:14" x14ac:dyDescent="0.3">
      <c r="A4244">
        <v>4243</v>
      </c>
      <c r="B4244">
        <v>28</v>
      </c>
      <c r="C4244" t="s">
        <v>10</v>
      </c>
      <c r="D4244" t="s">
        <v>15</v>
      </c>
      <c r="E4244" t="s">
        <v>12</v>
      </c>
      <c r="F4244" s="2">
        <v>123.91</v>
      </c>
      <c r="G4244">
        <v>13</v>
      </c>
      <c r="H4244" s="3">
        <v>1.4</v>
      </c>
      <c r="I4244" t="s">
        <v>13</v>
      </c>
      <c r="J4244" s="1">
        <v>48804</v>
      </c>
      <c r="K4244" s="1">
        <f>Table2[[#This Row],[Order_Date]]+Table2[[#This Row],[Delivery_Time_Days]]</f>
        <v>48817</v>
      </c>
      <c r="L4244" t="str">
        <f>IF(Table2[[#This Row],[Customer_Age]]&lt;30,"Young",IF(Table2[[#This Row],[Customer_Age]]&lt;45,"Middle Age","Old"))</f>
        <v>Young</v>
      </c>
      <c r="M4244" s="3">
        <f>IF(Table2[[#This Row],[Delivery_Time_Days]]&gt;=7,Table2[[#This Row],[Customer_Rating]],"")</f>
        <v>1.4</v>
      </c>
      <c r="N4244" s="3" t="str">
        <f>IF(Table2[[#This Row],[Delivery_Time_Days]]&lt;7,Table2[[#This Row],[Customer_Rating]],"")</f>
        <v/>
      </c>
    </row>
    <row r="4245" spans="1:14" x14ac:dyDescent="0.3">
      <c r="A4245">
        <v>4244</v>
      </c>
      <c r="B4245">
        <v>36</v>
      </c>
      <c r="C4245" t="s">
        <v>23</v>
      </c>
      <c r="D4245" t="s">
        <v>22</v>
      </c>
      <c r="E4245" t="s">
        <v>21</v>
      </c>
      <c r="F4245" s="2">
        <v>854.87</v>
      </c>
      <c r="G4245">
        <v>6</v>
      </c>
      <c r="H4245" s="3">
        <v>3.4</v>
      </c>
      <c r="I4245" t="s">
        <v>13</v>
      </c>
      <c r="J4245" s="1">
        <v>48805</v>
      </c>
      <c r="K4245" s="1">
        <f>Table2[[#This Row],[Order_Date]]+Table2[[#This Row],[Delivery_Time_Days]]</f>
        <v>48811</v>
      </c>
      <c r="L4245" t="str">
        <f>IF(Table2[[#This Row],[Customer_Age]]&lt;30,"Young",IF(Table2[[#This Row],[Customer_Age]]&lt;45,"Middle Age","Old"))</f>
        <v>Middle Age</v>
      </c>
      <c r="M4245" s="3" t="str">
        <f>IF(Table2[[#This Row],[Delivery_Time_Days]]&gt;=7,Table2[[#This Row],[Customer_Rating]],"")</f>
        <v/>
      </c>
      <c r="N4245" s="3">
        <f>IF(Table2[[#This Row],[Delivery_Time_Days]]&lt;7,Table2[[#This Row],[Customer_Rating]],"")</f>
        <v>3.4</v>
      </c>
    </row>
    <row r="4246" spans="1:14" x14ac:dyDescent="0.3">
      <c r="A4246">
        <v>4245</v>
      </c>
      <c r="B4246">
        <v>69</v>
      </c>
      <c r="C4246" t="s">
        <v>14</v>
      </c>
      <c r="D4246" t="s">
        <v>15</v>
      </c>
      <c r="E4246" t="s">
        <v>24</v>
      </c>
      <c r="F4246" s="2">
        <v>392.11</v>
      </c>
      <c r="G4246">
        <v>5</v>
      </c>
      <c r="H4246" s="3">
        <v>3.6</v>
      </c>
      <c r="I4246" t="s">
        <v>17</v>
      </c>
      <c r="J4246" s="1">
        <v>48806</v>
      </c>
      <c r="K4246" s="1">
        <f>Table2[[#This Row],[Order_Date]]+Table2[[#This Row],[Delivery_Time_Days]]</f>
        <v>48811</v>
      </c>
      <c r="L4246" t="str">
        <f>IF(Table2[[#This Row],[Customer_Age]]&lt;30,"Young",IF(Table2[[#This Row],[Customer_Age]]&lt;45,"Middle Age","Old"))</f>
        <v>Old</v>
      </c>
      <c r="M4246" s="3" t="str">
        <f>IF(Table2[[#This Row],[Delivery_Time_Days]]&gt;=7,Table2[[#This Row],[Customer_Rating]],"")</f>
        <v/>
      </c>
      <c r="N4246" s="3">
        <f>IF(Table2[[#This Row],[Delivery_Time_Days]]&lt;7,Table2[[#This Row],[Customer_Rating]],"")</f>
        <v>3.6</v>
      </c>
    </row>
    <row r="4247" spans="1:14" x14ac:dyDescent="0.3">
      <c r="A4247">
        <v>4246</v>
      </c>
      <c r="B4247">
        <v>46</v>
      </c>
      <c r="C4247" t="s">
        <v>23</v>
      </c>
      <c r="D4247" t="s">
        <v>11</v>
      </c>
      <c r="E4247" t="s">
        <v>19</v>
      </c>
      <c r="F4247" s="2">
        <v>527.76</v>
      </c>
      <c r="G4247">
        <v>9</v>
      </c>
      <c r="H4247" s="3">
        <v>4.2</v>
      </c>
      <c r="I4247" t="s">
        <v>17</v>
      </c>
      <c r="J4247" s="1">
        <v>48807</v>
      </c>
      <c r="K4247" s="1">
        <f>Table2[[#This Row],[Order_Date]]+Table2[[#This Row],[Delivery_Time_Days]]</f>
        <v>48816</v>
      </c>
      <c r="L4247" t="str">
        <f>IF(Table2[[#This Row],[Customer_Age]]&lt;30,"Young",IF(Table2[[#This Row],[Customer_Age]]&lt;45,"Middle Age","Old"))</f>
        <v>Old</v>
      </c>
      <c r="M4247" s="3">
        <f>IF(Table2[[#This Row],[Delivery_Time_Days]]&gt;=7,Table2[[#This Row],[Customer_Rating]],"")</f>
        <v>4.2</v>
      </c>
      <c r="N4247" s="3" t="str">
        <f>IF(Table2[[#This Row],[Delivery_Time_Days]]&lt;7,Table2[[#This Row],[Customer_Rating]],"")</f>
        <v/>
      </c>
    </row>
    <row r="4248" spans="1:14" x14ac:dyDescent="0.3">
      <c r="A4248">
        <v>4247</v>
      </c>
      <c r="B4248">
        <v>41</v>
      </c>
      <c r="C4248" t="s">
        <v>23</v>
      </c>
      <c r="D4248" t="s">
        <v>22</v>
      </c>
      <c r="E4248" t="s">
        <v>21</v>
      </c>
      <c r="F4248" s="2">
        <v>555.44000000000005</v>
      </c>
      <c r="G4248">
        <v>9</v>
      </c>
      <c r="H4248" s="3">
        <v>2.2000000000000002</v>
      </c>
      <c r="I4248" t="s">
        <v>13</v>
      </c>
      <c r="J4248" s="1">
        <v>48808</v>
      </c>
      <c r="K4248" s="1">
        <f>Table2[[#This Row],[Order_Date]]+Table2[[#This Row],[Delivery_Time_Days]]</f>
        <v>48817</v>
      </c>
      <c r="L4248" t="str">
        <f>IF(Table2[[#This Row],[Customer_Age]]&lt;30,"Young",IF(Table2[[#This Row],[Customer_Age]]&lt;45,"Middle Age","Old"))</f>
        <v>Middle Age</v>
      </c>
      <c r="M4248" s="3">
        <f>IF(Table2[[#This Row],[Delivery_Time_Days]]&gt;=7,Table2[[#This Row],[Customer_Rating]],"")</f>
        <v>2.2000000000000002</v>
      </c>
      <c r="N4248" s="3" t="str">
        <f>IF(Table2[[#This Row],[Delivery_Time_Days]]&lt;7,Table2[[#This Row],[Customer_Rating]],"")</f>
        <v/>
      </c>
    </row>
    <row r="4249" spans="1:14" x14ac:dyDescent="0.3">
      <c r="A4249">
        <v>4248</v>
      </c>
      <c r="B4249">
        <v>40</v>
      </c>
      <c r="C4249" t="s">
        <v>14</v>
      </c>
      <c r="D4249" t="s">
        <v>11</v>
      </c>
      <c r="E4249" t="s">
        <v>16</v>
      </c>
      <c r="F4249" s="2">
        <v>917.56</v>
      </c>
      <c r="G4249">
        <v>9</v>
      </c>
      <c r="H4249" s="3">
        <v>1.5</v>
      </c>
      <c r="I4249" t="s">
        <v>17</v>
      </c>
      <c r="J4249" s="1">
        <v>48809</v>
      </c>
      <c r="K4249" s="1">
        <f>Table2[[#This Row],[Order_Date]]+Table2[[#This Row],[Delivery_Time_Days]]</f>
        <v>48818</v>
      </c>
      <c r="L4249" t="str">
        <f>IF(Table2[[#This Row],[Customer_Age]]&lt;30,"Young",IF(Table2[[#This Row],[Customer_Age]]&lt;45,"Middle Age","Old"))</f>
        <v>Middle Age</v>
      </c>
      <c r="M4249" s="3">
        <f>IF(Table2[[#This Row],[Delivery_Time_Days]]&gt;=7,Table2[[#This Row],[Customer_Rating]],"")</f>
        <v>1.5</v>
      </c>
      <c r="N4249" s="3" t="str">
        <f>IF(Table2[[#This Row],[Delivery_Time_Days]]&lt;7,Table2[[#This Row],[Customer_Rating]],"")</f>
        <v/>
      </c>
    </row>
    <row r="4250" spans="1:14" x14ac:dyDescent="0.3">
      <c r="A4250">
        <v>4249</v>
      </c>
      <c r="B4250">
        <v>52</v>
      </c>
      <c r="C4250" t="s">
        <v>23</v>
      </c>
      <c r="D4250" t="s">
        <v>25</v>
      </c>
      <c r="E4250" t="s">
        <v>19</v>
      </c>
      <c r="F4250" s="2">
        <v>194.38</v>
      </c>
      <c r="G4250">
        <v>8</v>
      </c>
      <c r="H4250" s="3">
        <v>3</v>
      </c>
      <c r="I4250" t="s">
        <v>13</v>
      </c>
      <c r="J4250" s="1">
        <v>48810</v>
      </c>
      <c r="K4250" s="1">
        <f>Table2[[#This Row],[Order_Date]]+Table2[[#This Row],[Delivery_Time_Days]]</f>
        <v>48818</v>
      </c>
      <c r="L4250" t="str">
        <f>IF(Table2[[#This Row],[Customer_Age]]&lt;30,"Young",IF(Table2[[#This Row],[Customer_Age]]&lt;45,"Middle Age","Old"))</f>
        <v>Old</v>
      </c>
      <c r="M4250" s="3">
        <f>IF(Table2[[#This Row],[Delivery_Time_Days]]&gt;=7,Table2[[#This Row],[Customer_Rating]],"")</f>
        <v>3</v>
      </c>
      <c r="N4250" s="3" t="str">
        <f>IF(Table2[[#This Row],[Delivery_Time_Days]]&lt;7,Table2[[#This Row],[Customer_Rating]],"")</f>
        <v/>
      </c>
    </row>
    <row r="4251" spans="1:14" x14ac:dyDescent="0.3">
      <c r="A4251">
        <v>4250</v>
      </c>
      <c r="B4251">
        <v>19</v>
      </c>
      <c r="C4251" t="s">
        <v>23</v>
      </c>
      <c r="D4251" t="s">
        <v>20</v>
      </c>
      <c r="E4251" t="s">
        <v>24</v>
      </c>
      <c r="F4251" s="2">
        <v>13.72</v>
      </c>
      <c r="G4251">
        <v>4</v>
      </c>
      <c r="H4251" s="3">
        <v>3.6</v>
      </c>
      <c r="I4251" t="s">
        <v>17</v>
      </c>
      <c r="J4251" s="1">
        <v>48811</v>
      </c>
      <c r="K4251" s="1">
        <f>Table2[[#This Row],[Order_Date]]+Table2[[#This Row],[Delivery_Time_Days]]</f>
        <v>48815</v>
      </c>
      <c r="L4251" t="str">
        <f>IF(Table2[[#This Row],[Customer_Age]]&lt;30,"Young",IF(Table2[[#This Row],[Customer_Age]]&lt;45,"Middle Age","Old"))</f>
        <v>Young</v>
      </c>
      <c r="M4251" s="3" t="str">
        <f>IF(Table2[[#This Row],[Delivery_Time_Days]]&gt;=7,Table2[[#This Row],[Customer_Rating]],"")</f>
        <v/>
      </c>
      <c r="N4251" s="3">
        <f>IF(Table2[[#This Row],[Delivery_Time_Days]]&lt;7,Table2[[#This Row],[Customer_Rating]],"")</f>
        <v>3.6</v>
      </c>
    </row>
    <row r="4252" spans="1:14" x14ac:dyDescent="0.3">
      <c r="A4252">
        <v>4251</v>
      </c>
      <c r="B4252">
        <v>43</v>
      </c>
      <c r="C4252" t="s">
        <v>23</v>
      </c>
      <c r="D4252" t="s">
        <v>11</v>
      </c>
      <c r="E4252" t="s">
        <v>12</v>
      </c>
      <c r="F4252" s="2">
        <v>1321.37</v>
      </c>
      <c r="G4252">
        <v>1</v>
      </c>
      <c r="H4252" s="3">
        <v>3.8</v>
      </c>
      <c r="I4252" t="s">
        <v>17</v>
      </c>
      <c r="J4252" s="1">
        <v>48812</v>
      </c>
      <c r="K4252" s="1">
        <f>Table2[[#This Row],[Order_Date]]+Table2[[#This Row],[Delivery_Time_Days]]</f>
        <v>48813</v>
      </c>
      <c r="L4252" t="str">
        <f>IF(Table2[[#This Row],[Customer_Age]]&lt;30,"Young",IF(Table2[[#This Row],[Customer_Age]]&lt;45,"Middle Age","Old"))</f>
        <v>Middle Age</v>
      </c>
      <c r="M4252" s="3" t="str">
        <f>IF(Table2[[#This Row],[Delivery_Time_Days]]&gt;=7,Table2[[#This Row],[Customer_Rating]],"")</f>
        <v/>
      </c>
      <c r="N4252" s="3">
        <f>IF(Table2[[#This Row],[Delivery_Time_Days]]&lt;7,Table2[[#This Row],[Customer_Rating]],"")</f>
        <v>3.8</v>
      </c>
    </row>
    <row r="4253" spans="1:14" x14ac:dyDescent="0.3">
      <c r="A4253">
        <v>4252</v>
      </c>
      <c r="B4253">
        <v>56</v>
      </c>
      <c r="C4253" t="s">
        <v>10</v>
      </c>
      <c r="D4253" t="s">
        <v>25</v>
      </c>
      <c r="E4253" t="s">
        <v>19</v>
      </c>
      <c r="F4253" s="2">
        <v>187.94</v>
      </c>
      <c r="G4253">
        <v>3</v>
      </c>
      <c r="H4253" s="3">
        <v>2.2000000000000002</v>
      </c>
      <c r="I4253" t="s">
        <v>17</v>
      </c>
      <c r="J4253" s="1">
        <v>48813</v>
      </c>
      <c r="K4253" s="1">
        <f>Table2[[#This Row],[Order_Date]]+Table2[[#This Row],[Delivery_Time_Days]]</f>
        <v>48816</v>
      </c>
      <c r="L4253" t="str">
        <f>IF(Table2[[#This Row],[Customer_Age]]&lt;30,"Young",IF(Table2[[#This Row],[Customer_Age]]&lt;45,"Middle Age","Old"))</f>
        <v>Old</v>
      </c>
      <c r="M4253" s="3" t="str">
        <f>IF(Table2[[#This Row],[Delivery_Time_Days]]&gt;=7,Table2[[#This Row],[Customer_Rating]],"")</f>
        <v/>
      </c>
      <c r="N4253" s="3">
        <f>IF(Table2[[#This Row],[Delivery_Time_Days]]&lt;7,Table2[[#This Row],[Customer_Rating]],"")</f>
        <v>2.2000000000000002</v>
      </c>
    </row>
    <row r="4254" spans="1:14" x14ac:dyDescent="0.3">
      <c r="A4254">
        <v>4253</v>
      </c>
      <c r="B4254">
        <v>63</v>
      </c>
      <c r="C4254" t="s">
        <v>23</v>
      </c>
      <c r="D4254" t="s">
        <v>15</v>
      </c>
      <c r="E4254" t="s">
        <v>12</v>
      </c>
      <c r="F4254" s="2">
        <v>1376.06</v>
      </c>
      <c r="G4254">
        <v>5</v>
      </c>
      <c r="H4254" s="3">
        <v>1.7</v>
      </c>
      <c r="I4254" t="s">
        <v>17</v>
      </c>
      <c r="J4254" s="1">
        <v>48814</v>
      </c>
      <c r="K4254" s="1">
        <f>Table2[[#This Row],[Order_Date]]+Table2[[#This Row],[Delivery_Time_Days]]</f>
        <v>48819</v>
      </c>
      <c r="L4254" t="str">
        <f>IF(Table2[[#This Row],[Customer_Age]]&lt;30,"Young",IF(Table2[[#This Row],[Customer_Age]]&lt;45,"Middle Age","Old"))</f>
        <v>Old</v>
      </c>
      <c r="M4254" s="3" t="str">
        <f>IF(Table2[[#This Row],[Delivery_Time_Days]]&gt;=7,Table2[[#This Row],[Customer_Rating]],"")</f>
        <v/>
      </c>
      <c r="N4254" s="3">
        <f>IF(Table2[[#This Row],[Delivery_Time_Days]]&lt;7,Table2[[#This Row],[Customer_Rating]],"")</f>
        <v>1.7</v>
      </c>
    </row>
    <row r="4255" spans="1:14" x14ac:dyDescent="0.3">
      <c r="A4255">
        <v>4254</v>
      </c>
      <c r="B4255">
        <v>66</v>
      </c>
      <c r="C4255" t="s">
        <v>10</v>
      </c>
      <c r="D4255" t="s">
        <v>18</v>
      </c>
      <c r="E4255" t="s">
        <v>12</v>
      </c>
      <c r="F4255" s="2">
        <v>1435.43</v>
      </c>
      <c r="G4255">
        <v>9</v>
      </c>
      <c r="H4255" s="3">
        <v>4.8</v>
      </c>
      <c r="I4255" t="s">
        <v>13</v>
      </c>
      <c r="J4255" s="1">
        <v>48815</v>
      </c>
      <c r="K4255" s="1">
        <f>Table2[[#This Row],[Order_Date]]+Table2[[#This Row],[Delivery_Time_Days]]</f>
        <v>48824</v>
      </c>
      <c r="L4255" t="str">
        <f>IF(Table2[[#This Row],[Customer_Age]]&lt;30,"Young",IF(Table2[[#This Row],[Customer_Age]]&lt;45,"Middle Age","Old"))</f>
        <v>Old</v>
      </c>
      <c r="M4255" s="3">
        <f>IF(Table2[[#This Row],[Delivery_Time_Days]]&gt;=7,Table2[[#This Row],[Customer_Rating]],"")</f>
        <v>4.8</v>
      </c>
      <c r="N4255" s="3" t="str">
        <f>IF(Table2[[#This Row],[Delivery_Time_Days]]&lt;7,Table2[[#This Row],[Customer_Rating]],"")</f>
        <v/>
      </c>
    </row>
    <row r="4256" spans="1:14" x14ac:dyDescent="0.3">
      <c r="A4256">
        <v>4255</v>
      </c>
      <c r="B4256">
        <v>37</v>
      </c>
      <c r="C4256" t="s">
        <v>14</v>
      </c>
      <c r="D4256" t="s">
        <v>18</v>
      </c>
      <c r="E4256" t="s">
        <v>19</v>
      </c>
      <c r="F4256" s="2">
        <v>430.91</v>
      </c>
      <c r="G4256">
        <v>10</v>
      </c>
      <c r="H4256" s="3">
        <v>4.2</v>
      </c>
      <c r="I4256" t="s">
        <v>17</v>
      </c>
      <c r="J4256" s="1">
        <v>48816</v>
      </c>
      <c r="K4256" s="1">
        <f>Table2[[#This Row],[Order_Date]]+Table2[[#This Row],[Delivery_Time_Days]]</f>
        <v>48826</v>
      </c>
      <c r="L4256" t="str">
        <f>IF(Table2[[#This Row],[Customer_Age]]&lt;30,"Young",IF(Table2[[#This Row],[Customer_Age]]&lt;45,"Middle Age","Old"))</f>
        <v>Middle Age</v>
      </c>
      <c r="M4256" s="3">
        <f>IF(Table2[[#This Row],[Delivery_Time_Days]]&gt;=7,Table2[[#This Row],[Customer_Rating]],"")</f>
        <v>4.2</v>
      </c>
      <c r="N4256" s="3" t="str">
        <f>IF(Table2[[#This Row],[Delivery_Time_Days]]&lt;7,Table2[[#This Row],[Customer_Rating]],"")</f>
        <v/>
      </c>
    </row>
    <row r="4257" spans="1:14" x14ac:dyDescent="0.3">
      <c r="A4257">
        <v>4256</v>
      </c>
      <c r="B4257">
        <v>62</v>
      </c>
      <c r="C4257" t="s">
        <v>10</v>
      </c>
      <c r="D4257" t="s">
        <v>18</v>
      </c>
      <c r="E4257" t="s">
        <v>21</v>
      </c>
      <c r="F4257" s="2">
        <v>1279.9000000000001</v>
      </c>
      <c r="G4257">
        <v>7</v>
      </c>
      <c r="H4257" s="3">
        <v>1.5</v>
      </c>
      <c r="I4257" t="s">
        <v>17</v>
      </c>
      <c r="J4257" s="1">
        <v>48817</v>
      </c>
      <c r="K4257" s="1">
        <f>Table2[[#This Row],[Order_Date]]+Table2[[#This Row],[Delivery_Time_Days]]</f>
        <v>48824</v>
      </c>
      <c r="L4257" t="str">
        <f>IF(Table2[[#This Row],[Customer_Age]]&lt;30,"Young",IF(Table2[[#This Row],[Customer_Age]]&lt;45,"Middle Age","Old"))</f>
        <v>Old</v>
      </c>
      <c r="M4257" s="3">
        <f>IF(Table2[[#This Row],[Delivery_Time_Days]]&gt;=7,Table2[[#This Row],[Customer_Rating]],"")</f>
        <v>1.5</v>
      </c>
      <c r="N4257" s="3" t="str">
        <f>IF(Table2[[#This Row],[Delivery_Time_Days]]&lt;7,Table2[[#This Row],[Customer_Rating]],"")</f>
        <v/>
      </c>
    </row>
    <row r="4258" spans="1:14" x14ac:dyDescent="0.3">
      <c r="A4258">
        <v>4257</v>
      </c>
      <c r="B4258">
        <v>55</v>
      </c>
      <c r="C4258" t="s">
        <v>14</v>
      </c>
      <c r="D4258" t="s">
        <v>15</v>
      </c>
      <c r="E4258" t="s">
        <v>24</v>
      </c>
      <c r="F4258" s="2">
        <v>1177.22</v>
      </c>
      <c r="G4258">
        <v>10</v>
      </c>
      <c r="H4258" s="3">
        <v>1.8</v>
      </c>
      <c r="I4258" t="s">
        <v>17</v>
      </c>
      <c r="J4258" s="1">
        <v>48818</v>
      </c>
      <c r="K4258" s="1">
        <f>Table2[[#This Row],[Order_Date]]+Table2[[#This Row],[Delivery_Time_Days]]</f>
        <v>48828</v>
      </c>
      <c r="L4258" t="str">
        <f>IF(Table2[[#This Row],[Customer_Age]]&lt;30,"Young",IF(Table2[[#This Row],[Customer_Age]]&lt;45,"Middle Age","Old"))</f>
        <v>Old</v>
      </c>
      <c r="M4258" s="3">
        <f>IF(Table2[[#This Row],[Delivery_Time_Days]]&gt;=7,Table2[[#This Row],[Customer_Rating]],"")</f>
        <v>1.8</v>
      </c>
      <c r="N4258" s="3" t="str">
        <f>IF(Table2[[#This Row],[Delivery_Time_Days]]&lt;7,Table2[[#This Row],[Customer_Rating]],"")</f>
        <v/>
      </c>
    </row>
    <row r="4259" spans="1:14" x14ac:dyDescent="0.3">
      <c r="A4259">
        <v>4258</v>
      </c>
      <c r="B4259">
        <v>38</v>
      </c>
      <c r="C4259" t="s">
        <v>23</v>
      </c>
      <c r="D4259" t="s">
        <v>20</v>
      </c>
      <c r="E4259" t="s">
        <v>19</v>
      </c>
      <c r="F4259" s="2">
        <v>484.9</v>
      </c>
      <c r="G4259">
        <v>11</v>
      </c>
      <c r="H4259" s="3">
        <v>2.6</v>
      </c>
      <c r="I4259" t="s">
        <v>13</v>
      </c>
      <c r="J4259" s="1">
        <v>48819</v>
      </c>
      <c r="K4259" s="1">
        <f>Table2[[#This Row],[Order_Date]]+Table2[[#This Row],[Delivery_Time_Days]]</f>
        <v>48830</v>
      </c>
      <c r="L4259" t="str">
        <f>IF(Table2[[#This Row],[Customer_Age]]&lt;30,"Young",IF(Table2[[#This Row],[Customer_Age]]&lt;45,"Middle Age","Old"))</f>
        <v>Middle Age</v>
      </c>
      <c r="M4259" s="3">
        <f>IF(Table2[[#This Row],[Delivery_Time_Days]]&gt;=7,Table2[[#This Row],[Customer_Rating]],"")</f>
        <v>2.6</v>
      </c>
      <c r="N4259" s="3" t="str">
        <f>IF(Table2[[#This Row],[Delivery_Time_Days]]&lt;7,Table2[[#This Row],[Customer_Rating]],"")</f>
        <v/>
      </c>
    </row>
    <row r="4260" spans="1:14" x14ac:dyDescent="0.3">
      <c r="A4260">
        <v>4259</v>
      </c>
      <c r="B4260">
        <v>39</v>
      </c>
      <c r="C4260" t="s">
        <v>23</v>
      </c>
      <c r="D4260" t="s">
        <v>15</v>
      </c>
      <c r="E4260" t="s">
        <v>12</v>
      </c>
      <c r="F4260" s="2">
        <v>994.48</v>
      </c>
      <c r="G4260">
        <v>8</v>
      </c>
      <c r="H4260" s="3">
        <v>2.7</v>
      </c>
      <c r="I4260" t="s">
        <v>13</v>
      </c>
      <c r="J4260" s="1">
        <v>48820</v>
      </c>
      <c r="K4260" s="1">
        <f>Table2[[#This Row],[Order_Date]]+Table2[[#This Row],[Delivery_Time_Days]]</f>
        <v>48828</v>
      </c>
      <c r="L4260" t="str">
        <f>IF(Table2[[#This Row],[Customer_Age]]&lt;30,"Young",IF(Table2[[#This Row],[Customer_Age]]&lt;45,"Middle Age","Old"))</f>
        <v>Middle Age</v>
      </c>
      <c r="M4260" s="3">
        <f>IF(Table2[[#This Row],[Delivery_Time_Days]]&gt;=7,Table2[[#This Row],[Customer_Rating]],"")</f>
        <v>2.7</v>
      </c>
      <c r="N4260" s="3" t="str">
        <f>IF(Table2[[#This Row],[Delivery_Time_Days]]&lt;7,Table2[[#This Row],[Customer_Rating]],"")</f>
        <v/>
      </c>
    </row>
    <row r="4261" spans="1:14" x14ac:dyDescent="0.3">
      <c r="A4261">
        <v>4260</v>
      </c>
      <c r="B4261">
        <v>58</v>
      </c>
      <c r="C4261" t="s">
        <v>23</v>
      </c>
      <c r="D4261" t="s">
        <v>22</v>
      </c>
      <c r="E4261" t="s">
        <v>24</v>
      </c>
      <c r="F4261" s="2">
        <v>874.45</v>
      </c>
      <c r="G4261">
        <v>14</v>
      </c>
      <c r="H4261" s="3">
        <v>3.5</v>
      </c>
      <c r="I4261" t="s">
        <v>13</v>
      </c>
      <c r="J4261" s="1">
        <v>48821</v>
      </c>
      <c r="K4261" s="1">
        <f>Table2[[#This Row],[Order_Date]]+Table2[[#This Row],[Delivery_Time_Days]]</f>
        <v>48835</v>
      </c>
      <c r="L4261" t="str">
        <f>IF(Table2[[#This Row],[Customer_Age]]&lt;30,"Young",IF(Table2[[#This Row],[Customer_Age]]&lt;45,"Middle Age","Old"))</f>
        <v>Old</v>
      </c>
      <c r="M4261" s="3">
        <f>IF(Table2[[#This Row],[Delivery_Time_Days]]&gt;=7,Table2[[#This Row],[Customer_Rating]],"")</f>
        <v>3.5</v>
      </c>
      <c r="N4261" s="3" t="str">
        <f>IF(Table2[[#This Row],[Delivery_Time_Days]]&lt;7,Table2[[#This Row],[Customer_Rating]],"")</f>
        <v/>
      </c>
    </row>
    <row r="4262" spans="1:14" x14ac:dyDescent="0.3">
      <c r="A4262">
        <v>4261</v>
      </c>
      <c r="B4262">
        <v>62</v>
      </c>
      <c r="C4262" t="s">
        <v>23</v>
      </c>
      <c r="D4262" t="s">
        <v>22</v>
      </c>
      <c r="E4262" t="s">
        <v>12</v>
      </c>
      <c r="F4262" s="2">
        <v>187.27</v>
      </c>
      <c r="G4262">
        <v>12</v>
      </c>
      <c r="H4262" s="3">
        <v>4.0999999999999996</v>
      </c>
      <c r="I4262" t="s">
        <v>13</v>
      </c>
      <c r="J4262" s="1">
        <v>48822</v>
      </c>
      <c r="K4262" s="1">
        <f>Table2[[#This Row],[Order_Date]]+Table2[[#This Row],[Delivery_Time_Days]]</f>
        <v>48834</v>
      </c>
      <c r="L4262" t="str">
        <f>IF(Table2[[#This Row],[Customer_Age]]&lt;30,"Young",IF(Table2[[#This Row],[Customer_Age]]&lt;45,"Middle Age","Old"))</f>
        <v>Old</v>
      </c>
      <c r="M4262" s="3">
        <f>IF(Table2[[#This Row],[Delivery_Time_Days]]&gt;=7,Table2[[#This Row],[Customer_Rating]],"")</f>
        <v>4.0999999999999996</v>
      </c>
      <c r="N4262" s="3" t="str">
        <f>IF(Table2[[#This Row],[Delivery_Time_Days]]&lt;7,Table2[[#This Row],[Customer_Rating]],"")</f>
        <v/>
      </c>
    </row>
    <row r="4263" spans="1:14" x14ac:dyDescent="0.3">
      <c r="A4263">
        <v>4262</v>
      </c>
      <c r="B4263">
        <v>36</v>
      </c>
      <c r="C4263" t="s">
        <v>10</v>
      </c>
      <c r="D4263" t="s">
        <v>11</v>
      </c>
      <c r="E4263" t="s">
        <v>16</v>
      </c>
      <c r="F4263" s="2">
        <v>109.56</v>
      </c>
      <c r="G4263">
        <v>3</v>
      </c>
      <c r="H4263" s="3">
        <v>3.8</v>
      </c>
      <c r="I4263" t="s">
        <v>17</v>
      </c>
      <c r="J4263" s="1">
        <v>48823</v>
      </c>
      <c r="K4263" s="1">
        <f>Table2[[#This Row],[Order_Date]]+Table2[[#This Row],[Delivery_Time_Days]]</f>
        <v>48826</v>
      </c>
      <c r="L4263" t="str">
        <f>IF(Table2[[#This Row],[Customer_Age]]&lt;30,"Young",IF(Table2[[#This Row],[Customer_Age]]&lt;45,"Middle Age","Old"))</f>
        <v>Middle Age</v>
      </c>
      <c r="M4263" s="3" t="str">
        <f>IF(Table2[[#This Row],[Delivery_Time_Days]]&gt;=7,Table2[[#This Row],[Customer_Rating]],"")</f>
        <v/>
      </c>
      <c r="N4263" s="3">
        <f>IF(Table2[[#This Row],[Delivery_Time_Days]]&lt;7,Table2[[#This Row],[Customer_Rating]],"")</f>
        <v>3.8</v>
      </c>
    </row>
    <row r="4264" spans="1:14" x14ac:dyDescent="0.3">
      <c r="A4264">
        <v>4263</v>
      </c>
      <c r="B4264">
        <v>51</v>
      </c>
      <c r="C4264" t="s">
        <v>14</v>
      </c>
      <c r="D4264" t="s">
        <v>25</v>
      </c>
      <c r="E4264" t="s">
        <v>12</v>
      </c>
      <c r="F4264" s="2">
        <v>360.47</v>
      </c>
      <c r="G4264">
        <v>12</v>
      </c>
      <c r="H4264" s="3">
        <v>2.2999999999999998</v>
      </c>
      <c r="I4264" t="s">
        <v>13</v>
      </c>
      <c r="J4264" s="1">
        <v>48824</v>
      </c>
      <c r="K4264" s="1">
        <f>Table2[[#This Row],[Order_Date]]+Table2[[#This Row],[Delivery_Time_Days]]</f>
        <v>48836</v>
      </c>
      <c r="L4264" t="str">
        <f>IF(Table2[[#This Row],[Customer_Age]]&lt;30,"Young",IF(Table2[[#This Row],[Customer_Age]]&lt;45,"Middle Age","Old"))</f>
        <v>Old</v>
      </c>
      <c r="M4264" s="3">
        <f>IF(Table2[[#This Row],[Delivery_Time_Days]]&gt;=7,Table2[[#This Row],[Customer_Rating]],"")</f>
        <v>2.2999999999999998</v>
      </c>
      <c r="N4264" s="3" t="str">
        <f>IF(Table2[[#This Row],[Delivery_Time_Days]]&lt;7,Table2[[#This Row],[Customer_Rating]],"")</f>
        <v/>
      </c>
    </row>
    <row r="4265" spans="1:14" x14ac:dyDescent="0.3">
      <c r="A4265">
        <v>4264</v>
      </c>
      <c r="B4265">
        <v>45</v>
      </c>
      <c r="C4265" t="s">
        <v>10</v>
      </c>
      <c r="D4265" t="s">
        <v>25</v>
      </c>
      <c r="E4265" t="s">
        <v>21</v>
      </c>
      <c r="F4265" s="2">
        <v>850.84</v>
      </c>
      <c r="G4265">
        <v>2</v>
      </c>
      <c r="H4265" s="3">
        <v>1.8</v>
      </c>
      <c r="I4265" t="s">
        <v>17</v>
      </c>
      <c r="J4265" s="1">
        <v>48825</v>
      </c>
      <c r="K4265" s="1">
        <f>Table2[[#This Row],[Order_Date]]+Table2[[#This Row],[Delivery_Time_Days]]</f>
        <v>48827</v>
      </c>
      <c r="L4265" t="str">
        <f>IF(Table2[[#This Row],[Customer_Age]]&lt;30,"Young",IF(Table2[[#This Row],[Customer_Age]]&lt;45,"Middle Age","Old"))</f>
        <v>Old</v>
      </c>
      <c r="M4265" s="3" t="str">
        <f>IF(Table2[[#This Row],[Delivery_Time_Days]]&gt;=7,Table2[[#This Row],[Customer_Rating]],"")</f>
        <v/>
      </c>
      <c r="N4265" s="3">
        <f>IF(Table2[[#This Row],[Delivery_Time_Days]]&lt;7,Table2[[#This Row],[Customer_Rating]],"")</f>
        <v>1.8</v>
      </c>
    </row>
    <row r="4266" spans="1:14" x14ac:dyDescent="0.3">
      <c r="A4266">
        <v>4265</v>
      </c>
      <c r="B4266">
        <v>26</v>
      </c>
      <c r="C4266" t="s">
        <v>10</v>
      </c>
      <c r="D4266" t="s">
        <v>22</v>
      </c>
      <c r="E4266" t="s">
        <v>24</v>
      </c>
      <c r="F4266" s="2">
        <v>1152.75</v>
      </c>
      <c r="G4266">
        <v>6</v>
      </c>
      <c r="H4266" s="3">
        <v>4</v>
      </c>
      <c r="I4266" t="s">
        <v>17</v>
      </c>
      <c r="J4266" s="1">
        <v>48826</v>
      </c>
      <c r="K4266" s="1">
        <f>Table2[[#This Row],[Order_Date]]+Table2[[#This Row],[Delivery_Time_Days]]</f>
        <v>48832</v>
      </c>
      <c r="L4266" t="str">
        <f>IF(Table2[[#This Row],[Customer_Age]]&lt;30,"Young",IF(Table2[[#This Row],[Customer_Age]]&lt;45,"Middle Age","Old"))</f>
        <v>Young</v>
      </c>
      <c r="M4266" s="3" t="str">
        <f>IF(Table2[[#This Row],[Delivery_Time_Days]]&gt;=7,Table2[[#This Row],[Customer_Rating]],"")</f>
        <v/>
      </c>
      <c r="N4266" s="3">
        <f>IF(Table2[[#This Row],[Delivery_Time_Days]]&lt;7,Table2[[#This Row],[Customer_Rating]],"")</f>
        <v>4</v>
      </c>
    </row>
    <row r="4267" spans="1:14" x14ac:dyDescent="0.3">
      <c r="A4267">
        <v>4266</v>
      </c>
      <c r="B4267">
        <v>58</v>
      </c>
      <c r="C4267" t="s">
        <v>14</v>
      </c>
      <c r="D4267" t="s">
        <v>18</v>
      </c>
      <c r="E4267" t="s">
        <v>16</v>
      </c>
      <c r="F4267" s="2">
        <v>1238.3699999999999</v>
      </c>
      <c r="G4267">
        <v>11</v>
      </c>
      <c r="H4267" s="3">
        <v>1.5</v>
      </c>
      <c r="I4267" t="s">
        <v>13</v>
      </c>
      <c r="J4267" s="1">
        <v>48827</v>
      </c>
      <c r="K4267" s="1">
        <f>Table2[[#This Row],[Order_Date]]+Table2[[#This Row],[Delivery_Time_Days]]</f>
        <v>48838</v>
      </c>
      <c r="L4267" t="str">
        <f>IF(Table2[[#This Row],[Customer_Age]]&lt;30,"Young",IF(Table2[[#This Row],[Customer_Age]]&lt;45,"Middle Age","Old"))</f>
        <v>Old</v>
      </c>
      <c r="M4267" s="3">
        <f>IF(Table2[[#This Row],[Delivery_Time_Days]]&gt;=7,Table2[[#This Row],[Customer_Rating]],"")</f>
        <v>1.5</v>
      </c>
      <c r="N4267" s="3" t="str">
        <f>IF(Table2[[#This Row],[Delivery_Time_Days]]&lt;7,Table2[[#This Row],[Customer_Rating]],"")</f>
        <v/>
      </c>
    </row>
    <row r="4268" spans="1:14" x14ac:dyDescent="0.3">
      <c r="A4268">
        <v>4267</v>
      </c>
      <c r="B4268">
        <v>42</v>
      </c>
      <c r="C4268" t="s">
        <v>14</v>
      </c>
      <c r="D4268" t="s">
        <v>15</v>
      </c>
      <c r="E4268" t="s">
        <v>16</v>
      </c>
      <c r="F4268" s="2">
        <v>1466.46</v>
      </c>
      <c r="G4268">
        <v>7</v>
      </c>
      <c r="H4268" s="3">
        <v>2.8</v>
      </c>
      <c r="I4268" t="s">
        <v>13</v>
      </c>
      <c r="J4268" s="1">
        <v>48828</v>
      </c>
      <c r="K4268" s="1">
        <f>Table2[[#This Row],[Order_Date]]+Table2[[#This Row],[Delivery_Time_Days]]</f>
        <v>48835</v>
      </c>
      <c r="L4268" t="str">
        <f>IF(Table2[[#This Row],[Customer_Age]]&lt;30,"Young",IF(Table2[[#This Row],[Customer_Age]]&lt;45,"Middle Age","Old"))</f>
        <v>Middle Age</v>
      </c>
      <c r="M4268" s="3">
        <f>IF(Table2[[#This Row],[Delivery_Time_Days]]&gt;=7,Table2[[#This Row],[Customer_Rating]],"")</f>
        <v>2.8</v>
      </c>
      <c r="N4268" s="3" t="str">
        <f>IF(Table2[[#This Row],[Delivery_Time_Days]]&lt;7,Table2[[#This Row],[Customer_Rating]],"")</f>
        <v/>
      </c>
    </row>
    <row r="4269" spans="1:14" x14ac:dyDescent="0.3">
      <c r="A4269">
        <v>4268</v>
      </c>
      <c r="B4269">
        <v>21</v>
      </c>
      <c r="C4269" t="s">
        <v>14</v>
      </c>
      <c r="D4269" t="s">
        <v>15</v>
      </c>
      <c r="E4269" t="s">
        <v>16</v>
      </c>
      <c r="F4269" s="2">
        <v>648.79999999999995</v>
      </c>
      <c r="G4269">
        <v>9</v>
      </c>
      <c r="H4269" s="3">
        <v>2.5</v>
      </c>
      <c r="I4269" t="s">
        <v>17</v>
      </c>
      <c r="J4269" s="1">
        <v>48829</v>
      </c>
      <c r="K4269" s="1">
        <f>Table2[[#This Row],[Order_Date]]+Table2[[#This Row],[Delivery_Time_Days]]</f>
        <v>48838</v>
      </c>
      <c r="L4269" t="str">
        <f>IF(Table2[[#This Row],[Customer_Age]]&lt;30,"Young",IF(Table2[[#This Row],[Customer_Age]]&lt;45,"Middle Age","Old"))</f>
        <v>Young</v>
      </c>
      <c r="M4269" s="3">
        <f>IF(Table2[[#This Row],[Delivery_Time_Days]]&gt;=7,Table2[[#This Row],[Customer_Rating]],"")</f>
        <v>2.5</v>
      </c>
      <c r="N4269" s="3" t="str">
        <f>IF(Table2[[#This Row],[Delivery_Time_Days]]&lt;7,Table2[[#This Row],[Customer_Rating]],"")</f>
        <v/>
      </c>
    </row>
    <row r="4270" spans="1:14" x14ac:dyDescent="0.3">
      <c r="A4270">
        <v>4269</v>
      </c>
      <c r="B4270">
        <v>60</v>
      </c>
      <c r="C4270" t="s">
        <v>23</v>
      </c>
      <c r="D4270" t="s">
        <v>20</v>
      </c>
      <c r="E4270" t="s">
        <v>24</v>
      </c>
      <c r="F4270" s="2">
        <v>1404.54</v>
      </c>
      <c r="G4270">
        <v>10</v>
      </c>
      <c r="H4270" s="3">
        <v>3.3</v>
      </c>
      <c r="I4270" t="s">
        <v>17</v>
      </c>
      <c r="J4270" s="1">
        <v>48830</v>
      </c>
      <c r="K4270" s="1">
        <f>Table2[[#This Row],[Order_Date]]+Table2[[#This Row],[Delivery_Time_Days]]</f>
        <v>48840</v>
      </c>
      <c r="L4270" t="str">
        <f>IF(Table2[[#This Row],[Customer_Age]]&lt;30,"Young",IF(Table2[[#This Row],[Customer_Age]]&lt;45,"Middle Age","Old"))</f>
        <v>Old</v>
      </c>
      <c r="M4270" s="3">
        <f>IF(Table2[[#This Row],[Delivery_Time_Days]]&gt;=7,Table2[[#This Row],[Customer_Rating]],"")</f>
        <v>3.3</v>
      </c>
      <c r="N4270" s="3" t="str">
        <f>IF(Table2[[#This Row],[Delivery_Time_Days]]&lt;7,Table2[[#This Row],[Customer_Rating]],"")</f>
        <v/>
      </c>
    </row>
    <row r="4271" spans="1:14" x14ac:dyDescent="0.3">
      <c r="A4271">
        <v>4270</v>
      </c>
      <c r="B4271">
        <v>53</v>
      </c>
      <c r="C4271" t="s">
        <v>23</v>
      </c>
      <c r="D4271" t="s">
        <v>20</v>
      </c>
      <c r="E4271" t="s">
        <v>21</v>
      </c>
      <c r="F4271" s="2">
        <v>279.64</v>
      </c>
      <c r="G4271">
        <v>13</v>
      </c>
      <c r="H4271" s="3">
        <v>4.0999999999999996</v>
      </c>
      <c r="I4271" t="s">
        <v>13</v>
      </c>
      <c r="J4271" s="1">
        <v>48831</v>
      </c>
      <c r="K4271" s="1">
        <f>Table2[[#This Row],[Order_Date]]+Table2[[#This Row],[Delivery_Time_Days]]</f>
        <v>48844</v>
      </c>
      <c r="L4271" t="str">
        <f>IF(Table2[[#This Row],[Customer_Age]]&lt;30,"Young",IF(Table2[[#This Row],[Customer_Age]]&lt;45,"Middle Age","Old"))</f>
        <v>Old</v>
      </c>
      <c r="M4271" s="3">
        <f>IF(Table2[[#This Row],[Delivery_Time_Days]]&gt;=7,Table2[[#This Row],[Customer_Rating]],"")</f>
        <v>4.0999999999999996</v>
      </c>
      <c r="N4271" s="3" t="str">
        <f>IF(Table2[[#This Row],[Delivery_Time_Days]]&lt;7,Table2[[#This Row],[Customer_Rating]],"")</f>
        <v/>
      </c>
    </row>
    <row r="4272" spans="1:14" x14ac:dyDescent="0.3">
      <c r="A4272">
        <v>4271</v>
      </c>
      <c r="B4272">
        <v>67</v>
      </c>
      <c r="C4272" t="s">
        <v>10</v>
      </c>
      <c r="D4272" t="s">
        <v>18</v>
      </c>
      <c r="E4272" t="s">
        <v>19</v>
      </c>
      <c r="F4272" s="2">
        <v>205</v>
      </c>
      <c r="G4272">
        <v>14</v>
      </c>
      <c r="H4272" s="3">
        <v>4.7</v>
      </c>
      <c r="I4272" t="s">
        <v>17</v>
      </c>
      <c r="J4272" s="1">
        <v>48832</v>
      </c>
      <c r="K4272" s="1">
        <f>Table2[[#This Row],[Order_Date]]+Table2[[#This Row],[Delivery_Time_Days]]</f>
        <v>48846</v>
      </c>
      <c r="L4272" t="str">
        <f>IF(Table2[[#This Row],[Customer_Age]]&lt;30,"Young",IF(Table2[[#This Row],[Customer_Age]]&lt;45,"Middle Age","Old"))</f>
        <v>Old</v>
      </c>
      <c r="M4272" s="3">
        <f>IF(Table2[[#This Row],[Delivery_Time_Days]]&gt;=7,Table2[[#This Row],[Customer_Rating]],"")</f>
        <v>4.7</v>
      </c>
      <c r="N4272" s="3" t="str">
        <f>IF(Table2[[#This Row],[Delivery_Time_Days]]&lt;7,Table2[[#This Row],[Customer_Rating]],"")</f>
        <v/>
      </c>
    </row>
    <row r="4273" spans="1:14" x14ac:dyDescent="0.3">
      <c r="A4273">
        <v>4272</v>
      </c>
      <c r="B4273">
        <v>37</v>
      </c>
      <c r="C4273" t="s">
        <v>10</v>
      </c>
      <c r="D4273" t="s">
        <v>25</v>
      </c>
      <c r="E4273" t="s">
        <v>16</v>
      </c>
      <c r="F4273" s="2">
        <v>275.75</v>
      </c>
      <c r="G4273">
        <v>11</v>
      </c>
      <c r="H4273" s="3">
        <v>3.6</v>
      </c>
      <c r="I4273" t="s">
        <v>13</v>
      </c>
      <c r="J4273" s="1">
        <v>48833</v>
      </c>
      <c r="K4273" s="1">
        <f>Table2[[#This Row],[Order_Date]]+Table2[[#This Row],[Delivery_Time_Days]]</f>
        <v>48844</v>
      </c>
      <c r="L4273" t="str">
        <f>IF(Table2[[#This Row],[Customer_Age]]&lt;30,"Young",IF(Table2[[#This Row],[Customer_Age]]&lt;45,"Middle Age","Old"))</f>
        <v>Middle Age</v>
      </c>
      <c r="M4273" s="3">
        <f>IF(Table2[[#This Row],[Delivery_Time_Days]]&gt;=7,Table2[[#This Row],[Customer_Rating]],"")</f>
        <v>3.6</v>
      </c>
      <c r="N4273" s="3" t="str">
        <f>IF(Table2[[#This Row],[Delivery_Time_Days]]&lt;7,Table2[[#This Row],[Customer_Rating]],"")</f>
        <v/>
      </c>
    </row>
    <row r="4274" spans="1:14" x14ac:dyDescent="0.3">
      <c r="A4274">
        <v>4273</v>
      </c>
      <c r="B4274">
        <v>18</v>
      </c>
      <c r="C4274" t="s">
        <v>10</v>
      </c>
      <c r="D4274" t="s">
        <v>20</v>
      </c>
      <c r="E4274" t="s">
        <v>24</v>
      </c>
      <c r="F4274" s="2">
        <v>344.78</v>
      </c>
      <c r="G4274">
        <v>7</v>
      </c>
      <c r="H4274" s="3">
        <v>2.8</v>
      </c>
      <c r="I4274" t="s">
        <v>17</v>
      </c>
      <c r="J4274" s="1">
        <v>48834</v>
      </c>
      <c r="K4274" s="1">
        <f>Table2[[#This Row],[Order_Date]]+Table2[[#This Row],[Delivery_Time_Days]]</f>
        <v>48841</v>
      </c>
      <c r="L4274" t="str">
        <f>IF(Table2[[#This Row],[Customer_Age]]&lt;30,"Young",IF(Table2[[#This Row],[Customer_Age]]&lt;45,"Middle Age","Old"))</f>
        <v>Young</v>
      </c>
      <c r="M4274" s="3">
        <f>IF(Table2[[#This Row],[Delivery_Time_Days]]&gt;=7,Table2[[#This Row],[Customer_Rating]],"")</f>
        <v>2.8</v>
      </c>
      <c r="N4274" s="3" t="str">
        <f>IF(Table2[[#This Row],[Delivery_Time_Days]]&lt;7,Table2[[#This Row],[Customer_Rating]],"")</f>
        <v/>
      </c>
    </row>
    <row r="4275" spans="1:14" x14ac:dyDescent="0.3">
      <c r="A4275">
        <v>4274</v>
      </c>
      <c r="B4275">
        <v>55</v>
      </c>
      <c r="C4275" t="s">
        <v>14</v>
      </c>
      <c r="D4275" t="s">
        <v>11</v>
      </c>
      <c r="E4275" t="s">
        <v>12</v>
      </c>
      <c r="F4275" s="2">
        <v>261.89</v>
      </c>
      <c r="G4275">
        <v>12</v>
      </c>
      <c r="H4275" s="3">
        <v>2.6</v>
      </c>
      <c r="I4275" t="s">
        <v>13</v>
      </c>
      <c r="J4275" s="1">
        <v>48835</v>
      </c>
      <c r="K4275" s="1">
        <f>Table2[[#This Row],[Order_Date]]+Table2[[#This Row],[Delivery_Time_Days]]</f>
        <v>48847</v>
      </c>
      <c r="L4275" t="str">
        <f>IF(Table2[[#This Row],[Customer_Age]]&lt;30,"Young",IF(Table2[[#This Row],[Customer_Age]]&lt;45,"Middle Age","Old"))</f>
        <v>Old</v>
      </c>
      <c r="M4275" s="3">
        <f>IF(Table2[[#This Row],[Delivery_Time_Days]]&gt;=7,Table2[[#This Row],[Customer_Rating]],"")</f>
        <v>2.6</v>
      </c>
      <c r="N4275" s="3" t="str">
        <f>IF(Table2[[#This Row],[Delivery_Time_Days]]&lt;7,Table2[[#This Row],[Customer_Rating]],"")</f>
        <v/>
      </c>
    </row>
    <row r="4276" spans="1:14" x14ac:dyDescent="0.3">
      <c r="A4276">
        <v>4275</v>
      </c>
      <c r="B4276">
        <v>46</v>
      </c>
      <c r="C4276" t="s">
        <v>14</v>
      </c>
      <c r="D4276" t="s">
        <v>25</v>
      </c>
      <c r="E4276" t="s">
        <v>12</v>
      </c>
      <c r="F4276" s="2">
        <v>805.24</v>
      </c>
      <c r="G4276">
        <v>4</v>
      </c>
      <c r="H4276" s="3">
        <v>2.2999999999999998</v>
      </c>
      <c r="I4276" t="s">
        <v>13</v>
      </c>
      <c r="J4276" s="1">
        <v>48836</v>
      </c>
      <c r="K4276" s="1">
        <f>Table2[[#This Row],[Order_Date]]+Table2[[#This Row],[Delivery_Time_Days]]</f>
        <v>48840</v>
      </c>
      <c r="L4276" t="str">
        <f>IF(Table2[[#This Row],[Customer_Age]]&lt;30,"Young",IF(Table2[[#This Row],[Customer_Age]]&lt;45,"Middle Age","Old"))</f>
        <v>Old</v>
      </c>
      <c r="M4276" s="3" t="str">
        <f>IF(Table2[[#This Row],[Delivery_Time_Days]]&gt;=7,Table2[[#This Row],[Customer_Rating]],"")</f>
        <v/>
      </c>
      <c r="N4276" s="3">
        <f>IF(Table2[[#This Row],[Delivery_Time_Days]]&lt;7,Table2[[#This Row],[Customer_Rating]],"")</f>
        <v>2.2999999999999998</v>
      </c>
    </row>
    <row r="4277" spans="1:14" x14ac:dyDescent="0.3">
      <c r="A4277">
        <v>4276</v>
      </c>
      <c r="B4277">
        <v>21</v>
      </c>
      <c r="C4277" t="s">
        <v>10</v>
      </c>
      <c r="D4277" t="s">
        <v>20</v>
      </c>
      <c r="E4277" t="s">
        <v>21</v>
      </c>
      <c r="F4277" s="2">
        <v>686.77</v>
      </c>
      <c r="G4277">
        <v>11</v>
      </c>
      <c r="H4277" s="3">
        <v>1.6</v>
      </c>
      <c r="I4277" t="s">
        <v>17</v>
      </c>
      <c r="J4277" s="1">
        <v>48837</v>
      </c>
      <c r="K4277" s="1">
        <f>Table2[[#This Row],[Order_Date]]+Table2[[#This Row],[Delivery_Time_Days]]</f>
        <v>48848</v>
      </c>
      <c r="L4277" t="str">
        <f>IF(Table2[[#This Row],[Customer_Age]]&lt;30,"Young",IF(Table2[[#This Row],[Customer_Age]]&lt;45,"Middle Age","Old"))</f>
        <v>Young</v>
      </c>
      <c r="M4277" s="3">
        <f>IF(Table2[[#This Row],[Delivery_Time_Days]]&gt;=7,Table2[[#This Row],[Customer_Rating]],"")</f>
        <v>1.6</v>
      </c>
      <c r="N4277" s="3" t="str">
        <f>IF(Table2[[#This Row],[Delivery_Time_Days]]&lt;7,Table2[[#This Row],[Customer_Rating]],"")</f>
        <v/>
      </c>
    </row>
    <row r="4278" spans="1:14" x14ac:dyDescent="0.3">
      <c r="A4278">
        <v>4277</v>
      </c>
      <c r="B4278">
        <v>24</v>
      </c>
      <c r="C4278" t="s">
        <v>10</v>
      </c>
      <c r="D4278" t="s">
        <v>18</v>
      </c>
      <c r="E4278" t="s">
        <v>16</v>
      </c>
      <c r="F4278" s="2">
        <v>357.81</v>
      </c>
      <c r="G4278">
        <v>10</v>
      </c>
      <c r="H4278" s="3">
        <v>4.4000000000000004</v>
      </c>
      <c r="I4278" t="s">
        <v>17</v>
      </c>
      <c r="J4278" s="1">
        <v>48838</v>
      </c>
      <c r="K4278" s="1">
        <f>Table2[[#This Row],[Order_Date]]+Table2[[#This Row],[Delivery_Time_Days]]</f>
        <v>48848</v>
      </c>
      <c r="L4278" t="str">
        <f>IF(Table2[[#This Row],[Customer_Age]]&lt;30,"Young",IF(Table2[[#This Row],[Customer_Age]]&lt;45,"Middle Age","Old"))</f>
        <v>Young</v>
      </c>
      <c r="M4278" s="3">
        <f>IF(Table2[[#This Row],[Delivery_Time_Days]]&gt;=7,Table2[[#This Row],[Customer_Rating]],"")</f>
        <v>4.4000000000000004</v>
      </c>
      <c r="N4278" s="3" t="str">
        <f>IF(Table2[[#This Row],[Delivery_Time_Days]]&lt;7,Table2[[#This Row],[Customer_Rating]],"")</f>
        <v/>
      </c>
    </row>
    <row r="4279" spans="1:14" x14ac:dyDescent="0.3">
      <c r="A4279">
        <v>4278</v>
      </c>
      <c r="B4279">
        <v>38</v>
      </c>
      <c r="C4279" t="s">
        <v>10</v>
      </c>
      <c r="D4279" t="s">
        <v>20</v>
      </c>
      <c r="E4279" t="s">
        <v>16</v>
      </c>
      <c r="F4279" s="2">
        <v>742.77</v>
      </c>
      <c r="G4279">
        <v>13</v>
      </c>
      <c r="H4279" s="3">
        <v>2.2000000000000002</v>
      </c>
      <c r="I4279" t="s">
        <v>13</v>
      </c>
      <c r="J4279" s="1">
        <v>48839</v>
      </c>
      <c r="K4279" s="1">
        <f>Table2[[#This Row],[Order_Date]]+Table2[[#This Row],[Delivery_Time_Days]]</f>
        <v>48852</v>
      </c>
      <c r="L4279" t="str">
        <f>IF(Table2[[#This Row],[Customer_Age]]&lt;30,"Young",IF(Table2[[#This Row],[Customer_Age]]&lt;45,"Middle Age","Old"))</f>
        <v>Middle Age</v>
      </c>
      <c r="M4279" s="3">
        <f>IF(Table2[[#This Row],[Delivery_Time_Days]]&gt;=7,Table2[[#This Row],[Customer_Rating]],"")</f>
        <v>2.2000000000000002</v>
      </c>
      <c r="N4279" s="3" t="str">
        <f>IF(Table2[[#This Row],[Delivery_Time_Days]]&lt;7,Table2[[#This Row],[Customer_Rating]],"")</f>
        <v/>
      </c>
    </row>
    <row r="4280" spans="1:14" x14ac:dyDescent="0.3">
      <c r="A4280">
        <v>4279</v>
      </c>
      <c r="B4280">
        <v>32</v>
      </c>
      <c r="C4280" t="s">
        <v>10</v>
      </c>
      <c r="D4280" t="s">
        <v>18</v>
      </c>
      <c r="E4280" t="s">
        <v>21</v>
      </c>
      <c r="F4280" s="2">
        <v>1019.91</v>
      </c>
      <c r="G4280">
        <v>8</v>
      </c>
      <c r="H4280" s="3">
        <v>4.9000000000000004</v>
      </c>
      <c r="I4280" t="s">
        <v>17</v>
      </c>
      <c r="J4280" s="1">
        <v>48840</v>
      </c>
      <c r="K4280" s="1">
        <f>Table2[[#This Row],[Order_Date]]+Table2[[#This Row],[Delivery_Time_Days]]</f>
        <v>48848</v>
      </c>
      <c r="L4280" t="str">
        <f>IF(Table2[[#This Row],[Customer_Age]]&lt;30,"Young",IF(Table2[[#This Row],[Customer_Age]]&lt;45,"Middle Age","Old"))</f>
        <v>Middle Age</v>
      </c>
      <c r="M4280" s="3">
        <f>IF(Table2[[#This Row],[Delivery_Time_Days]]&gt;=7,Table2[[#This Row],[Customer_Rating]],"")</f>
        <v>4.9000000000000004</v>
      </c>
      <c r="N4280" s="3" t="str">
        <f>IF(Table2[[#This Row],[Delivery_Time_Days]]&lt;7,Table2[[#This Row],[Customer_Rating]],"")</f>
        <v/>
      </c>
    </row>
    <row r="4281" spans="1:14" x14ac:dyDescent="0.3">
      <c r="A4281">
        <v>4280</v>
      </c>
      <c r="B4281">
        <v>30</v>
      </c>
      <c r="C4281" t="s">
        <v>14</v>
      </c>
      <c r="D4281" t="s">
        <v>18</v>
      </c>
      <c r="E4281" t="s">
        <v>24</v>
      </c>
      <c r="F4281" s="2">
        <v>1446.13</v>
      </c>
      <c r="G4281">
        <v>3</v>
      </c>
      <c r="H4281" s="3">
        <v>4.3</v>
      </c>
      <c r="I4281" t="s">
        <v>17</v>
      </c>
      <c r="J4281" s="1">
        <v>48841</v>
      </c>
      <c r="K4281" s="1">
        <f>Table2[[#This Row],[Order_Date]]+Table2[[#This Row],[Delivery_Time_Days]]</f>
        <v>48844</v>
      </c>
      <c r="L4281" t="str">
        <f>IF(Table2[[#This Row],[Customer_Age]]&lt;30,"Young",IF(Table2[[#This Row],[Customer_Age]]&lt;45,"Middle Age","Old"))</f>
        <v>Middle Age</v>
      </c>
      <c r="M4281" s="3" t="str">
        <f>IF(Table2[[#This Row],[Delivery_Time_Days]]&gt;=7,Table2[[#This Row],[Customer_Rating]],"")</f>
        <v/>
      </c>
      <c r="N4281" s="3">
        <f>IF(Table2[[#This Row],[Delivery_Time_Days]]&lt;7,Table2[[#This Row],[Customer_Rating]],"")</f>
        <v>4.3</v>
      </c>
    </row>
    <row r="4282" spans="1:14" x14ac:dyDescent="0.3">
      <c r="A4282">
        <v>4281</v>
      </c>
      <c r="B4282">
        <v>68</v>
      </c>
      <c r="C4282" t="s">
        <v>23</v>
      </c>
      <c r="D4282" t="s">
        <v>15</v>
      </c>
      <c r="E4282" t="s">
        <v>21</v>
      </c>
      <c r="F4282" s="2">
        <v>763.23</v>
      </c>
      <c r="G4282">
        <v>8</v>
      </c>
      <c r="H4282" s="3">
        <v>2.4</v>
      </c>
      <c r="I4282" t="s">
        <v>13</v>
      </c>
      <c r="J4282" s="1">
        <v>48842</v>
      </c>
      <c r="K4282" s="1">
        <f>Table2[[#This Row],[Order_Date]]+Table2[[#This Row],[Delivery_Time_Days]]</f>
        <v>48850</v>
      </c>
      <c r="L4282" t="str">
        <f>IF(Table2[[#This Row],[Customer_Age]]&lt;30,"Young",IF(Table2[[#This Row],[Customer_Age]]&lt;45,"Middle Age","Old"))</f>
        <v>Old</v>
      </c>
      <c r="M4282" s="3">
        <f>IF(Table2[[#This Row],[Delivery_Time_Days]]&gt;=7,Table2[[#This Row],[Customer_Rating]],"")</f>
        <v>2.4</v>
      </c>
      <c r="N4282" s="3" t="str">
        <f>IF(Table2[[#This Row],[Delivery_Time_Days]]&lt;7,Table2[[#This Row],[Customer_Rating]],"")</f>
        <v/>
      </c>
    </row>
    <row r="4283" spans="1:14" x14ac:dyDescent="0.3">
      <c r="A4283">
        <v>4282</v>
      </c>
      <c r="B4283">
        <v>46</v>
      </c>
      <c r="C4283" t="s">
        <v>23</v>
      </c>
      <c r="D4283" t="s">
        <v>20</v>
      </c>
      <c r="E4283" t="s">
        <v>21</v>
      </c>
      <c r="F4283" s="2">
        <v>648.79999999999995</v>
      </c>
      <c r="G4283">
        <v>10</v>
      </c>
      <c r="H4283" s="3">
        <v>2.1</v>
      </c>
      <c r="I4283" t="s">
        <v>13</v>
      </c>
      <c r="J4283" s="1">
        <v>48843</v>
      </c>
      <c r="K4283" s="1">
        <f>Table2[[#This Row],[Order_Date]]+Table2[[#This Row],[Delivery_Time_Days]]</f>
        <v>48853</v>
      </c>
      <c r="L4283" t="str">
        <f>IF(Table2[[#This Row],[Customer_Age]]&lt;30,"Young",IF(Table2[[#This Row],[Customer_Age]]&lt;45,"Middle Age","Old"))</f>
        <v>Old</v>
      </c>
      <c r="M4283" s="3">
        <f>IF(Table2[[#This Row],[Delivery_Time_Days]]&gt;=7,Table2[[#This Row],[Customer_Rating]],"")</f>
        <v>2.1</v>
      </c>
      <c r="N4283" s="3" t="str">
        <f>IF(Table2[[#This Row],[Delivery_Time_Days]]&lt;7,Table2[[#This Row],[Customer_Rating]],"")</f>
        <v/>
      </c>
    </row>
    <row r="4284" spans="1:14" x14ac:dyDescent="0.3">
      <c r="A4284">
        <v>4283</v>
      </c>
      <c r="B4284">
        <v>32</v>
      </c>
      <c r="C4284" t="s">
        <v>10</v>
      </c>
      <c r="D4284" t="s">
        <v>22</v>
      </c>
      <c r="E4284" t="s">
        <v>24</v>
      </c>
      <c r="F4284" s="2">
        <v>1082.57</v>
      </c>
      <c r="G4284">
        <v>11</v>
      </c>
      <c r="H4284" s="3">
        <v>4.4000000000000004</v>
      </c>
      <c r="I4284" t="s">
        <v>13</v>
      </c>
      <c r="J4284" s="1">
        <v>48844</v>
      </c>
      <c r="K4284" s="1">
        <f>Table2[[#This Row],[Order_Date]]+Table2[[#This Row],[Delivery_Time_Days]]</f>
        <v>48855</v>
      </c>
      <c r="L4284" t="str">
        <f>IF(Table2[[#This Row],[Customer_Age]]&lt;30,"Young",IF(Table2[[#This Row],[Customer_Age]]&lt;45,"Middle Age","Old"))</f>
        <v>Middle Age</v>
      </c>
      <c r="M4284" s="3">
        <f>IF(Table2[[#This Row],[Delivery_Time_Days]]&gt;=7,Table2[[#This Row],[Customer_Rating]],"")</f>
        <v>4.4000000000000004</v>
      </c>
      <c r="N4284" s="3" t="str">
        <f>IF(Table2[[#This Row],[Delivery_Time_Days]]&lt;7,Table2[[#This Row],[Customer_Rating]],"")</f>
        <v/>
      </c>
    </row>
    <row r="4285" spans="1:14" x14ac:dyDescent="0.3">
      <c r="A4285">
        <v>4284</v>
      </c>
      <c r="B4285">
        <v>64</v>
      </c>
      <c r="C4285" t="s">
        <v>14</v>
      </c>
      <c r="D4285" t="s">
        <v>18</v>
      </c>
      <c r="E4285" t="s">
        <v>16</v>
      </c>
      <c r="F4285" s="2">
        <v>227.51</v>
      </c>
      <c r="G4285">
        <v>3</v>
      </c>
      <c r="H4285" s="3">
        <v>4</v>
      </c>
      <c r="I4285" t="s">
        <v>17</v>
      </c>
      <c r="J4285" s="1">
        <v>48845</v>
      </c>
      <c r="K4285" s="1">
        <f>Table2[[#This Row],[Order_Date]]+Table2[[#This Row],[Delivery_Time_Days]]</f>
        <v>48848</v>
      </c>
      <c r="L4285" t="str">
        <f>IF(Table2[[#This Row],[Customer_Age]]&lt;30,"Young",IF(Table2[[#This Row],[Customer_Age]]&lt;45,"Middle Age","Old"))</f>
        <v>Old</v>
      </c>
      <c r="M4285" s="3" t="str">
        <f>IF(Table2[[#This Row],[Delivery_Time_Days]]&gt;=7,Table2[[#This Row],[Customer_Rating]],"")</f>
        <v/>
      </c>
      <c r="N4285" s="3">
        <f>IF(Table2[[#This Row],[Delivery_Time_Days]]&lt;7,Table2[[#This Row],[Customer_Rating]],"")</f>
        <v>4</v>
      </c>
    </row>
    <row r="4286" spans="1:14" x14ac:dyDescent="0.3">
      <c r="A4286">
        <v>4285</v>
      </c>
      <c r="B4286">
        <v>57</v>
      </c>
      <c r="C4286" t="s">
        <v>23</v>
      </c>
      <c r="D4286" t="s">
        <v>22</v>
      </c>
      <c r="E4286" t="s">
        <v>24</v>
      </c>
      <c r="F4286" s="2">
        <v>1172.22</v>
      </c>
      <c r="G4286">
        <v>3</v>
      </c>
      <c r="H4286" s="3">
        <v>3.5</v>
      </c>
      <c r="I4286" t="s">
        <v>13</v>
      </c>
      <c r="J4286" s="1">
        <v>48846</v>
      </c>
      <c r="K4286" s="1">
        <f>Table2[[#This Row],[Order_Date]]+Table2[[#This Row],[Delivery_Time_Days]]</f>
        <v>48849</v>
      </c>
      <c r="L4286" t="str">
        <f>IF(Table2[[#This Row],[Customer_Age]]&lt;30,"Young",IF(Table2[[#This Row],[Customer_Age]]&lt;45,"Middle Age","Old"))</f>
        <v>Old</v>
      </c>
      <c r="M4286" s="3" t="str">
        <f>IF(Table2[[#This Row],[Delivery_Time_Days]]&gt;=7,Table2[[#This Row],[Customer_Rating]],"")</f>
        <v/>
      </c>
      <c r="N4286" s="3">
        <f>IF(Table2[[#This Row],[Delivery_Time_Days]]&lt;7,Table2[[#This Row],[Customer_Rating]],"")</f>
        <v>3.5</v>
      </c>
    </row>
    <row r="4287" spans="1:14" x14ac:dyDescent="0.3">
      <c r="A4287">
        <v>4286</v>
      </c>
      <c r="B4287">
        <v>48</v>
      </c>
      <c r="C4287" t="s">
        <v>10</v>
      </c>
      <c r="D4287" t="s">
        <v>11</v>
      </c>
      <c r="E4287" t="s">
        <v>24</v>
      </c>
      <c r="F4287" s="2">
        <v>877.77</v>
      </c>
      <c r="G4287">
        <v>8</v>
      </c>
      <c r="H4287" s="3">
        <v>1.2</v>
      </c>
      <c r="I4287" t="s">
        <v>13</v>
      </c>
      <c r="J4287" s="1">
        <v>48847</v>
      </c>
      <c r="K4287" s="1">
        <f>Table2[[#This Row],[Order_Date]]+Table2[[#This Row],[Delivery_Time_Days]]</f>
        <v>48855</v>
      </c>
      <c r="L4287" t="str">
        <f>IF(Table2[[#This Row],[Customer_Age]]&lt;30,"Young",IF(Table2[[#This Row],[Customer_Age]]&lt;45,"Middle Age","Old"))</f>
        <v>Old</v>
      </c>
      <c r="M4287" s="3">
        <f>IF(Table2[[#This Row],[Delivery_Time_Days]]&gt;=7,Table2[[#This Row],[Customer_Rating]],"")</f>
        <v>1.2</v>
      </c>
      <c r="N4287" s="3" t="str">
        <f>IF(Table2[[#This Row],[Delivery_Time_Days]]&lt;7,Table2[[#This Row],[Customer_Rating]],"")</f>
        <v/>
      </c>
    </row>
    <row r="4288" spans="1:14" x14ac:dyDescent="0.3">
      <c r="A4288">
        <v>4287</v>
      </c>
      <c r="B4288">
        <v>22</v>
      </c>
      <c r="C4288" t="s">
        <v>14</v>
      </c>
      <c r="D4288" t="s">
        <v>20</v>
      </c>
      <c r="E4288" t="s">
        <v>19</v>
      </c>
      <c r="F4288" s="2">
        <v>28.72</v>
      </c>
      <c r="G4288">
        <v>14</v>
      </c>
      <c r="H4288" s="3">
        <v>4.3</v>
      </c>
      <c r="I4288" t="s">
        <v>13</v>
      </c>
      <c r="J4288" s="1">
        <v>48848</v>
      </c>
      <c r="K4288" s="1">
        <f>Table2[[#This Row],[Order_Date]]+Table2[[#This Row],[Delivery_Time_Days]]</f>
        <v>48862</v>
      </c>
      <c r="L4288" t="str">
        <f>IF(Table2[[#This Row],[Customer_Age]]&lt;30,"Young",IF(Table2[[#This Row],[Customer_Age]]&lt;45,"Middle Age","Old"))</f>
        <v>Young</v>
      </c>
      <c r="M4288" s="3">
        <f>IF(Table2[[#This Row],[Delivery_Time_Days]]&gt;=7,Table2[[#This Row],[Customer_Rating]],"")</f>
        <v>4.3</v>
      </c>
      <c r="N4288" s="3" t="str">
        <f>IF(Table2[[#This Row],[Delivery_Time_Days]]&lt;7,Table2[[#This Row],[Customer_Rating]],"")</f>
        <v/>
      </c>
    </row>
    <row r="4289" spans="1:14" x14ac:dyDescent="0.3">
      <c r="A4289">
        <v>4288</v>
      </c>
      <c r="B4289">
        <v>42</v>
      </c>
      <c r="C4289" t="s">
        <v>14</v>
      </c>
      <c r="D4289" t="s">
        <v>15</v>
      </c>
      <c r="E4289" t="s">
        <v>21</v>
      </c>
      <c r="F4289" s="2">
        <v>909.42</v>
      </c>
      <c r="G4289">
        <v>2</v>
      </c>
      <c r="H4289" s="3">
        <v>2.8</v>
      </c>
      <c r="I4289" t="s">
        <v>17</v>
      </c>
      <c r="J4289" s="1">
        <v>48849</v>
      </c>
      <c r="K4289" s="1">
        <f>Table2[[#This Row],[Order_Date]]+Table2[[#This Row],[Delivery_Time_Days]]</f>
        <v>48851</v>
      </c>
      <c r="L4289" t="str">
        <f>IF(Table2[[#This Row],[Customer_Age]]&lt;30,"Young",IF(Table2[[#This Row],[Customer_Age]]&lt;45,"Middle Age","Old"))</f>
        <v>Middle Age</v>
      </c>
      <c r="M4289" s="3" t="str">
        <f>IF(Table2[[#This Row],[Delivery_Time_Days]]&gt;=7,Table2[[#This Row],[Customer_Rating]],"")</f>
        <v/>
      </c>
      <c r="N4289" s="3">
        <f>IF(Table2[[#This Row],[Delivery_Time_Days]]&lt;7,Table2[[#This Row],[Customer_Rating]],"")</f>
        <v>2.8</v>
      </c>
    </row>
    <row r="4290" spans="1:14" x14ac:dyDescent="0.3">
      <c r="A4290">
        <v>4289</v>
      </c>
      <c r="B4290">
        <v>22</v>
      </c>
      <c r="C4290" t="s">
        <v>23</v>
      </c>
      <c r="D4290" t="s">
        <v>15</v>
      </c>
      <c r="E4290" t="s">
        <v>21</v>
      </c>
      <c r="F4290" s="2">
        <v>219.59</v>
      </c>
      <c r="G4290">
        <v>14</v>
      </c>
      <c r="H4290" s="3">
        <v>3.7</v>
      </c>
      <c r="I4290" t="s">
        <v>13</v>
      </c>
      <c r="J4290" s="1">
        <v>48850</v>
      </c>
      <c r="K4290" s="1">
        <f>Table2[[#This Row],[Order_Date]]+Table2[[#This Row],[Delivery_Time_Days]]</f>
        <v>48864</v>
      </c>
      <c r="L4290" t="str">
        <f>IF(Table2[[#This Row],[Customer_Age]]&lt;30,"Young",IF(Table2[[#This Row],[Customer_Age]]&lt;45,"Middle Age","Old"))</f>
        <v>Young</v>
      </c>
      <c r="M4290" s="3">
        <f>IF(Table2[[#This Row],[Delivery_Time_Days]]&gt;=7,Table2[[#This Row],[Customer_Rating]],"")</f>
        <v>3.7</v>
      </c>
      <c r="N4290" s="3" t="str">
        <f>IF(Table2[[#This Row],[Delivery_Time_Days]]&lt;7,Table2[[#This Row],[Customer_Rating]],"")</f>
        <v/>
      </c>
    </row>
    <row r="4291" spans="1:14" x14ac:dyDescent="0.3">
      <c r="A4291">
        <v>4290</v>
      </c>
      <c r="B4291">
        <v>65</v>
      </c>
      <c r="C4291" t="s">
        <v>23</v>
      </c>
      <c r="D4291" t="s">
        <v>25</v>
      </c>
      <c r="E4291" t="s">
        <v>19</v>
      </c>
      <c r="F4291" s="2">
        <v>688.05</v>
      </c>
      <c r="G4291">
        <v>6</v>
      </c>
      <c r="H4291" s="3">
        <v>2.5</v>
      </c>
      <c r="I4291" t="s">
        <v>13</v>
      </c>
      <c r="J4291" s="1">
        <v>48851</v>
      </c>
      <c r="K4291" s="1">
        <f>Table2[[#This Row],[Order_Date]]+Table2[[#This Row],[Delivery_Time_Days]]</f>
        <v>48857</v>
      </c>
      <c r="L4291" t="str">
        <f>IF(Table2[[#This Row],[Customer_Age]]&lt;30,"Young",IF(Table2[[#This Row],[Customer_Age]]&lt;45,"Middle Age","Old"))</f>
        <v>Old</v>
      </c>
      <c r="M4291" s="3" t="str">
        <f>IF(Table2[[#This Row],[Delivery_Time_Days]]&gt;=7,Table2[[#This Row],[Customer_Rating]],"")</f>
        <v/>
      </c>
      <c r="N4291" s="3">
        <f>IF(Table2[[#This Row],[Delivery_Time_Days]]&lt;7,Table2[[#This Row],[Customer_Rating]],"")</f>
        <v>2.5</v>
      </c>
    </row>
    <row r="4292" spans="1:14" x14ac:dyDescent="0.3">
      <c r="A4292">
        <v>4291</v>
      </c>
      <c r="B4292">
        <v>27</v>
      </c>
      <c r="C4292" t="s">
        <v>14</v>
      </c>
      <c r="D4292" t="s">
        <v>25</v>
      </c>
      <c r="E4292" t="s">
        <v>21</v>
      </c>
      <c r="F4292" s="2">
        <v>204.99</v>
      </c>
      <c r="G4292">
        <v>12</v>
      </c>
      <c r="H4292" s="3">
        <v>2.1</v>
      </c>
      <c r="I4292" t="s">
        <v>17</v>
      </c>
      <c r="J4292" s="1">
        <v>48852</v>
      </c>
      <c r="K4292" s="1">
        <f>Table2[[#This Row],[Order_Date]]+Table2[[#This Row],[Delivery_Time_Days]]</f>
        <v>48864</v>
      </c>
      <c r="L4292" t="str">
        <f>IF(Table2[[#This Row],[Customer_Age]]&lt;30,"Young",IF(Table2[[#This Row],[Customer_Age]]&lt;45,"Middle Age","Old"))</f>
        <v>Young</v>
      </c>
      <c r="M4292" s="3">
        <f>IF(Table2[[#This Row],[Delivery_Time_Days]]&gt;=7,Table2[[#This Row],[Customer_Rating]],"")</f>
        <v>2.1</v>
      </c>
      <c r="N4292" s="3" t="str">
        <f>IF(Table2[[#This Row],[Delivery_Time_Days]]&lt;7,Table2[[#This Row],[Customer_Rating]],"")</f>
        <v/>
      </c>
    </row>
    <row r="4293" spans="1:14" x14ac:dyDescent="0.3">
      <c r="A4293">
        <v>4292</v>
      </c>
      <c r="B4293">
        <v>33</v>
      </c>
      <c r="C4293" t="s">
        <v>10</v>
      </c>
      <c r="D4293" t="s">
        <v>20</v>
      </c>
      <c r="E4293" t="s">
        <v>21</v>
      </c>
      <c r="F4293" s="2">
        <v>228.46</v>
      </c>
      <c r="G4293">
        <v>7</v>
      </c>
      <c r="H4293" s="3">
        <v>5</v>
      </c>
      <c r="I4293" t="s">
        <v>13</v>
      </c>
      <c r="J4293" s="1">
        <v>48853</v>
      </c>
      <c r="K4293" s="1">
        <f>Table2[[#This Row],[Order_Date]]+Table2[[#This Row],[Delivery_Time_Days]]</f>
        <v>48860</v>
      </c>
      <c r="L4293" t="str">
        <f>IF(Table2[[#This Row],[Customer_Age]]&lt;30,"Young",IF(Table2[[#This Row],[Customer_Age]]&lt;45,"Middle Age","Old"))</f>
        <v>Middle Age</v>
      </c>
      <c r="M4293" s="3">
        <f>IF(Table2[[#This Row],[Delivery_Time_Days]]&gt;=7,Table2[[#This Row],[Customer_Rating]],"")</f>
        <v>5</v>
      </c>
      <c r="N4293" s="3" t="str">
        <f>IF(Table2[[#This Row],[Delivery_Time_Days]]&lt;7,Table2[[#This Row],[Customer_Rating]],"")</f>
        <v/>
      </c>
    </row>
    <row r="4294" spans="1:14" x14ac:dyDescent="0.3">
      <c r="A4294">
        <v>4293</v>
      </c>
      <c r="B4294">
        <v>58</v>
      </c>
      <c r="C4294" t="s">
        <v>23</v>
      </c>
      <c r="D4294" t="s">
        <v>15</v>
      </c>
      <c r="E4294" t="s">
        <v>19</v>
      </c>
      <c r="F4294" s="2">
        <v>1239.45</v>
      </c>
      <c r="G4294">
        <v>12</v>
      </c>
      <c r="H4294" s="3">
        <v>2</v>
      </c>
      <c r="I4294" t="s">
        <v>17</v>
      </c>
      <c r="J4294" s="1">
        <v>48854</v>
      </c>
      <c r="K4294" s="1">
        <f>Table2[[#This Row],[Order_Date]]+Table2[[#This Row],[Delivery_Time_Days]]</f>
        <v>48866</v>
      </c>
      <c r="L4294" t="str">
        <f>IF(Table2[[#This Row],[Customer_Age]]&lt;30,"Young",IF(Table2[[#This Row],[Customer_Age]]&lt;45,"Middle Age","Old"))</f>
        <v>Old</v>
      </c>
      <c r="M4294" s="3">
        <f>IF(Table2[[#This Row],[Delivery_Time_Days]]&gt;=7,Table2[[#This Row],[Customer_Rating]],"")</f>
        <v>2</v>
      </c>
      <c r="N4294" s="3" t="str">
        <f>IF(Table2[[#This Row],[Delivery_Time_Days]]&lt;7,Table2[[#This Row],[Customer_Rating]],"")</f>
        <v/>
      </c>
    </row>
    <row r="4295" spans="1:14" x14ac:dyDescent="0.3">
      <c r="A4295">
        <v>4294</v>
      </c>
      <c r="B4295">
        <v>20</v>
      </c>
      <c r="C4295" t="s">
        <v>14</v>
      </c>
      <c r="D4295" t="s">
        <v>18</v>
      </c>
      <c r="E4295" t="s">
        <v>12</v>
      </c>
      <c r="F4295" s="2">
        <v>1374.07</v>
      </c>
      <c r="G4295">
        <v>10</v>
      </c>
      <c r="H4295" s="3">
        <v>4.5999999999999996</v>
      </c>
      <c r="I4295" t="s">
        <v>17</v>
      </c>
      <c r="J4295" s="1">
        <v>48855</v>
      </c>
      <c r="K4295" s="1">
        <f>Table2[[#This Row],[Order_Date]]+Table2[[#This Row],[Delivery_Time_Days]]</f>
        <v>48865</v>
      </c>
      <c r="L4295" t="str">
        <f>IF(Table2[[#This Row],[Customer_Age]]&lt;30,"Young",IF(Table2[[#This Row],[Customer_Age]]&lt;45,"Middle Age","Old"))</f>
        <v>Young</v>
      </c>
      <c r="M4295" s="3">
        <f>IF(Table2[[#This Row],[Delivery_Time_Days]]&gt;=7,Table2[[#This Row],[Customer_Rating]],"")</f>
        <v>4.5999999999999996</v>
      </c>
      <c r="N4295" s="3" t="str">
        <f>IF(Table2[[#This Row],[Delivery_Time_Days]]&lt;7,Table2[[#This Row],[Customer_Rating]],"")</f>
        <v/>
      </c>
    </row>
    <row r="4296" spans="1:14" x14ac:dyDescent="0.3">
      <c r="A4296">
        <v>4295</v>
      </c>
      <c r="B4296">
        <v>44</v>
      </c>
      <c r="C4296" t="s">
        <v>10</v>
      </c>
      <c r="D4296" t="s">
        <v>22</v>
      </c>
      <c r="E4296" t="s">
        <v>16</v>
      </c>
      <c r="F4296" s="2">
        <v>342.01</v>
      </c>
      <c r="G4296">
        <v>2</v>
      </c>
      <c r="H4296" s="3">
        <v>4.5</v>
      </c>
      <c r="I4296" t="s">
        <v>13</v>
      </c>
      <c r="J4296" s="1">
        <v>48856</v>
      </c>
      <c r="K4296" s="1">
        <f>Table2[[#This Row],[Order_Date]]+Table2[[#This Row],[Delivery_Time_Days]]</f>
        <v>48858</v>
      </c>
      <c r="L4296" t="str">
        <f>IF(Table2[[#This Row],[Customer_Age]]&lt;30,"Young",IF(Table2[[#This Row],[Customer_Age]]&lt;45,"Middle Age","Old"))</f>
        <v>Middle Age</v>
      </c>
      <c r="M4296" s="3" t="str">
        <f>IF(Table2[[#This Row],[Delivery_Time_Days]]&gt;=7,Table2[[#This Row],[Customer_Rating]],"")</f>
        <v/>
      </c>
      <c r="N4296" s="3">
        <f>IF(Table2[[#This Row],[Delivery_Time_Days]]&lt;7,Table2[[#This Row],[Customer_Rating]],"")</f>
        <v>4.5</v>
      </c>
    </row>
    <row r="4297" spans="1:14" x14ac:dyDescent="0.3">
      <c r="A4297">
        <v>4296</v>
      </c>
      <c r="B4297">
        <v>68</v>
      </c>
      <c r="C4297" t="s">
        <v>14</v>
      </c>
      <c r="D4297" t="s">
        <v>15</v>
      </c>
      <c r="E4297" t="s">
        <v>16</v>
      </c>
      <c r="F4297" s="2">
        <v>582.28</v>
      </c>
      <c r="G4297">
        <v>9</v>
      </c>
      <c r="H4297" s="3">
        <v>1.4</v>
      </c>
      <c r="I4297" t="s">
        <v>17</v>
      </c>
      <c r="J4297" s="1">
        <v>48857</v>
      </c>
      <c r="K4297" s="1">
        <f>Table2[[#This Row],[Order_Date]]+Table2[[#This Row],[Delivery_Time_Days]]</f>
        <v>48866</v>
      </c>
      <c r="L4297" t="str">
        <f>IF(Table2[[#This Row],[Customer_Age]]&lt;30,"Young",IF(Table2[[#This Row],[Customer_Age]]&lt;45,"Middle Age","Old"))</f>
        <v>Old</v>
      </c>
      <c r="M4297" s="3">
        <f>IF(Table2[[#This Row],[Delivery_Time_Days]]&gt;=7,Table2[[#This Row],[Customer_Rating]],"")</f>
        <v>1.4</v>
      </c>
      <c r="N4297" s="3" t="str">
        <f>IF(Table2[[#This Row],[Delivery_Time_Days]]&lt;7,Table2[[#This Row],[Customer_Rating]],"")</f>
        <v/>
      </c>
    </row>
    <row r="4298" spans="1:14" x14ac:dyDescent="0.3">
      <c r="A4298">
        <v>4297</v>
      </c>
      <c r="B4298">
        <v>63</v>
      </c>
      <c r="C4298" t="s">
        <v>14</v>
      </c>
      <c r="D4298" t="s">
        <v>22</v>
      </c>
      <c r="E4298" t="s">
        <v>19</v>
      </c>
      <c r="F4298" s="2">
        <v>1356.56</v>
      </c>
      <c r="G4298">
        <v>11</v>
      </c>
      <c r="H4298" s="3">
        <v>2.2999999999999998</v>
      </c>
      <c r="I4298" t="s">
        <v>13</v>
      </c>
      <c r="J4298" s="1">
        <v>48858</v>
      </c>
      <c r="K4298" s="1">
        <f>Table2[[#This Row],[Order_Date]]+Table2[[#This Row],[Delivery_Time_Days]]</f>
        <v>48869</v>
      </c>
      <c r="L4298" t="str">
        <f>IF(Table2[[#This Row],[Customer_Age]]&lt;30,"Young",IF(Table2[[#This Row],[Customer_Age]]&lt;45,"Middle Age","Old"))</f>
        <v>Old</v>
      </c>
      <c r="M4298" s="3">
        <f>IF(Table2[[#This Row],[Delivery_Time_Days]]&gt;=7,Table2[[#This Row],[Customer_Rating]],"")</f>
        <v>2.2999999999999998</v>
      </c>
      <c r="N4298" s="3" t="str">
        <f>IF(Table2[[#This Row],[Delivery_Time_Days]]&lt;7,Table2[[#This Row],[Customer_Rating]],"")</f>
        <v/>
      </c>
    </row>
    <row r="4299" spans="1:14" x14ac:dyDescent="0.3">
      <c r="A4299">
        <v>4298</v>
      </c>
      <c r="B4299">
        <v>60</v>
      </c>
      <c r="C4299" t="s">
        <v>23</v>
      </c>
      <c r="D4299" t="s">
        <v>22</v>
      </c>
      <c r="E4299" t="s">
        <v>12</v>
      </c>
      <c r="F4299" s="2">
        <v>1169.3900000000001</v>
      </c>
      <c r="G4299">
        <v>8</v>
      </c>
      <c r="H4299" s="3">
        <v>2.5</v>
      </c>
      <c r="I4299" t="s">
        <v>17</v>
      </c>
      <c r="J4299" s="1">
        <v>48859</v>
      </c>
      <c r="K4299" s="1">
        <f>Table2[[#This Row],[Order_Date]]+Table2[[#This Row],[Delivery_Time_Days]]</f>
        <v>48867</v>
      </c>
      <c r="L4299" t="str">
        <f>IF(Table2[[#This Row],[Customer_Age]]&lt;30,"Young",IF(Table2[[#This Row],[Customer_Age]]&lt;45,"Middle Age","Old"))</f>
        <v>Old</v>
      </c>
      <c r="M4299" s="3">
        <f>IF(Table2[[#This Row],[Delivery_Time_Days]]&gt;=7,Table2[[#This Row],[Customer_Rating]],"")</f>
        <v>2.5</v>
      </c>
      <c r="N4299" s="3" t="str">
        <f>IF(Table2[[#This Row],[Delivery_Time_Days]]&lt;7,Table2[[#This Row],[Customer_Rating]],"")</f>
        <v/>
      </c>
    </row>
    <row r="4300" spans="1:14" x14ac:dyDescent="0.3">
      <c r="A4300">
        <v>4299</v>
      </c>
      <c r="B4300">
        <v>22</v>
      </c>
      <c r="C4300" t="s">
        <v>14</v>
      </c>
      <c r="D4300" t="s">
        <v>18</v>
      </c>
      <c r="E4300" t="s">
        <v>12</v>
      </c>
      <c r="F4300" s="2">
        <v>1315.53</v>
      </c>
      <c r="G4300">
        <v>7</v>
      </c>
      <c r="H4300" s="3">
        <v>3.2</v>
      </c>
      <c r="I4300" t="s">
        <v>17</v>
      </c>
      <c r="J4300" s="1">
        <v>48860</v>
      </c>
      <c r="K4300" s="1">
        <f>Table2[[#This Row],[Order_Date]]+Table2[[#This Row],[Delivery_Time_Days]]</f>
        <v>48867</v>
      </c>
      <c r="L4300" t="str">
        <f>IF(Table2[[#This Row],[Customer_Age]]&lt;30,"Young",IF(Table2[[#This Row],[Customer_Age]]&lt;45,"Middle Age","Old"))</f>
        <v>Young</v>
      </c>
      <c r="M4300" s="3">
        <f>IF(Table2[[#This Row],[Delivery_Time_Days]]&gt;=7,Table2[[#This Row],[Customer_Rating]],"")</f>
        <v>3.2</v>
      </c>
      <c r="N4300" s="3" t="str">
        <f>IF(Table2[[#This Row],[Delivery_Time_Days]]&lt;7,Table2[[#This Row],[Customer_Rating]],"")</f>
        <v/>
      </c>
    </row>
    <row r="4301" spans="1:14" x14ac:dyDescent="0.3">
      <c r="A4301">
        <v>4300</v>
      </c>
      <c r="B4301">
        <v>51</v>
      </c>
      <c r="C4301" t="s">
        <v>10</v>
      </c>
      <c r="D4301" t="s">
        <v>18</v>
      </c>
      <c r="E4301" t="s">
        <v>12</v>
      </c>
      <c r="F4301" s="2">
        <v>251</v>
      </c>
      <c r="G4301">
        <v>4</v>
      </c>
      <c r="H4301" s="3">
        <v>4.7</v>
      </c>
      <c r="I4301" t="s">
        <v>17</v>
      </c>
      <c r="J4301" s="1">
        <v>48861</v>
      </c>
      <c r="K4301" s="1">
        <f>Table2[[#This Row],[Order_Date]]+Table2[[#This Row],[Delivery_Time_Days]]</f>
        <v>48865</v>
      </c>
      <c r="L4301" t="str">
        <f>IF(Table2[[#This Row],[Customer_Age]]&lt;30,"Young",IF(Table2[[#This Row],[Customer_Age]]&lt;45,"Middle Age","Old"))</f>
        <v>Old</v>
      </c>
      <c r="M4301" s="3" t="str">
        <f>IF(Table2[[#This Row],[Delivery_Time_Days]]&gt;=7,Table2[[#This Row],[Customer_Rating]],"")</f>
        <v/>
      </c>
      <c r="N4301" s="3">
        <f>IF(Table2[[#This Row],[Delivery_Time_Days]]&lt;7,Table2[[#This Row],[Customer_Rating]],"")</f>
        <v>4.7</v>
      </c>
    </row>
    <row r="4302" spans="1:14" x14ac:dyDescent="0.3">
      <c r="A4302">
        <v>4301</v>
      </c>
      <c r="B4302">
        <v>49</v>
      </c>
      <c r="C4302" t="s">
        <v>23</v>
      </c>
      <c r="D4302" t="s">
        <v>25</v>
      </c>
      <c r="E4302" t="s">
        <v>12</v>
      </c>
      <c r="F4302" s="2">
        <v>1244.49</v>
      </c>
      <c r="G4302">
        <v>13</v>
      </c>
      <c r="H4302" s="3">
        <v>1.8</v>
      </c>
      <c r="I4302" t="s">
        <v>13</v>
      </c>
      <c r="J4302" s="1">
        <v>48862</v>
      </c>
      <c r="K4302" s="1">
        <f>Table2[[#This Row],[Order_Date]]+Table2[[#This Row],[Delivery_Time_Days]]</f>
        <v>48875</v>
      </c>
      <c r="L4302" t="str">
        <f>IF(Table2[[#This Row],[Customer_Age]]&lt;30,"Young",IF(Table2[[#This Row],[Customer_Age]]&lt;45,"Middle Age","Old"))</f>
        <v>Old</v>
      </c>
      <c r="M4302" s="3">
        <f>IF(Table2[[#This Row],[Delivery_Time_Days]]&gt;=7,Table2[[#This Row],[Customer_Rating]],"")</f>
        <v>1.8</v>
      </c>
      <c r="N4302" s="3" t="str">
        <f>IF(Table2[[#This Row],[Delivery_Time_Days]]&lt;7,Table2[[#This Row],[Customer_Rating]],"")</f>
        <v/>
      </c>
    </row>
    <row r="4303" spans="1:14" x14ac:dyDescent="0.3">
      <c r="A4303">
        <v>4302</v>
      </c>
      <c r="B4303">
        <v>32</v>
      </c>
      <c r="C4303" t="s">
        <v>10</v>
      </c>
      <c r="D4303" t="s">
        <v>20</v>
      </c>
      <c r="E4303" t="s">
        <v>16</v>
      </c>
      <c r="F4303" s="2">
        <v>1205.27</v>
      </c>
      <c r="G4303">
        <v>6</v>
      </c>
      <c r="H4303" s="3">
        <v>2.2999999999999998</v>
      </c>
      <c r="I4303" t="s">
        <v>17</v>
      </c>
      <c r="J4303" s="1">
        <v>48863</v>
      </c>
      <c r="K4303" s="1">
        <f>Table2[[#This Row],[Order_Date]]+Table2[[#This Row],[Delivery_Time_Days]]</f>
        <v>48869</v>
      </c>
      <c r="L4303" t="str">
        <f>IF(Table2[[#This Row],[Customer_Age]]&lt;30,"Young",IF(Table2[[#This Row],[Customer_Age]]&lt;45,"Middle Age","Old"))</f>
        <v>Middle Age</v>
      </c>
      <c r="M4303" s="3" t="str">
        <f>IF(Table2[[#This Row],[Delivery_Time_Days]]&gt;=7,Table2[[#This Row],[Customer_Rating]],"")</f>
        <v/>
      </c>
      <c r="N4303" s="3">
        <f>IF(Table2[[#This Row],[Delivery_Time_Days]]&lt;7,Table2[[#This Row],[Customer_Rating]],"")</f>
        <v>2.2999999999999998</v>
      </c>
    </row>
    <row r="4304" spans="1:14" x14ac:dyDescent="0.3">
      <c r="A4304">
        <v>4303</v>
      </c>
      <c r="B4304">
        <v>33</v>
      </c>
      <c r="C4304" t="s">
        <v>14</v>
      </c>
      <c r="D4304" t="s">
        <v>11</v>
      </c>
      <c r="E4304" t="s">
        <v>19</v>
      </c>
      <c r="F4304" s="2">
        <v>20.78</v>
      </c>
      <c r="G4304">
        <v>14</v>
      </c>
      <c r="H4304" s="3">
        <v>4.8</v>
      </c>
      <c r="I4304" t="s">
        <v>13</v>
      </c>
      <c r="J4304" s="1">
        <v>48864</v>
      </c>
      <c r="K4304" s="1">
        <f>Table2[[#This Row],[Order_Date]]+Table2[[#This Row],[Delivery_Time_Days]]</f>
        <v>48878</v>
      </c>
      <c r="L4304" t="str">
        <f>IF(Table2[[#This Row],[Customer_Age]]&lt;30,"Young",IF(Table2[[#This Row],[Customer_Age]]&lt;45,"Middle Age","Old"))</f>
        <v>Middle Age</v>
      </c>
      <c r="M4304" s="3">
        <f>IF(Table2[[#This Row],[Delivery_Time_Days]]&gt;=7,Table2[[#This Row],[Customer_Rating]],"")</f>
        <v>4.8</v>
      </c>
      <c r="N4304" s="3" t="str">
        <f>IF(Table2[[#This Row],[Delivery_Time_Days]]&lt;7,Table2[[#This Row],[Customer_Rating]],"")</f>
        <v/>
      </c>
    </row>
    <row r="4305" spans="1:14" x14ac:dyDescent="0.3">
      <c r="A4305">
        <v>4304</v>
      </c>
      <c r="B4305">
        <v>54</v>
      </c>
      <c r="C4305" t="s">
        <v>14</v>
      </c>
      <c r="D4305" t="s">
        <v>22</v>
      </c>
      <c r="E4305" t="s">
        <v>24</v>
      </c>
      <c r="F4305" s="2">
        <v>476.57</v>
      </c>
      <c r="G4305">
        <v>14</v>
      </c>
      <c r="H4305" s="3">
        <v>3.2</v>
      </c>
      <c r="I4305" t="s">
        <v>17</v>
      </c>
      <c r="J4305" s="1">
        <v>48865</v>
      </c>
      <c r="K4305" s="1">
        <f>Table2[[#This Row],[Order_Date]]+Table2[[#This Row],[Delivery_Time_Days]]</f>
        <v>48879</v>
      </c>
      <c r="L4305" t="str">
        <f>IF(Table2[[#This Row],[Customer_Age]]&lt;30,"Young",IF(Table2[[#This Row],[Customer_Age]]&lt;45,"Middle Age","Old"))</f>
        <v>Old</v>
      </c>
      <c r="M4305" s="3">
        <f>IF(Table2[[#This Row],[Delivery_Time_Days]]&gt;=7,Table2[[#This Row],[Customer_Rating]],"")</f>
        <v>3.2</v>
      </c>
      <c r="N4305" s="3" t="str">
        <f>IF(Table2[[#This Row],[Delivery_Time_Days]]&lt;7,Table2[[#This Row],[Customer_Rating]],"")</f>
        <v/>
      </c>
    </row>
    <row r="4306" spans="1:14" x14ac:dyDescent="0.3">
      <c r="A4306">
        <v>4305</v>
      </c>
      <c r="B4306">
        <v>64</v>
      </c>
      <c r="C4306" t="s">
        <v>10</v>
      </c>
      <c r="D4306" t="s">
        <v>18</v>
      </c>
      <c r="E4306" t="s">
        <v>21</v>
      </c>
      <c r="F4306" s="2">
        <v>950.53</v>
      </c>
      <c r="G4306">
        <v>8</v>
      </c>
      <c r="H4306" s="3">
        <v>2.6</v>
      </c>
      <c r="I4306" t="s">
        <v>13</v>
      </c>
      <c r="J4306" s="1">
        <v>48866</v>
      </c>
      <c r="K4306" s="1">
        <f>Table2[[#This Row],[Order_Date]]+Table2[[#This Row],[Delivery_Time_Days]]</f>
        <v>48874</v>
      </c>
      <c r="L4306" t="str">
        <f>IF(Table2[[#This Row],[Customer_Age]]&lt;30,"Young",IF(Table2[[#This Row],[Customer_Age]]&lt;45,"Middle Age","Old"))</f>
        <v>Old</v>
      </c>
      <c r="M4306" s="3">
        <f>IF(Table2[[#This Row],[Delivery_Time_Days]]&gt;=7,Table2[[#This Row],[Customer_Rating]],"")</f>
        <v>2.6</v>
      </c>
      <c r="N4306" s="3" t="str">
        <f>IF(Table2[[#This Row],[Delivery_Time_Days]]&lt;7,Table2[[#This Row],[Customer_Rating]],"")</f>
        <v/>
      </c>
    </row>
    <row r="4307" spans="1:14" x14ac:dyDescent="0.3">
      <c r="A4307">
        <v>4306</v>
      </c>
      <c r="B4307">
        <v>42</v>
      </c>
      <c r="C4307" t="s">
        <v>14</v>
      </c>
      <c r="D4307" t="s">
        <v>22</v>
      </c>
      <c r="E4307" t="s">
        <v>21</v>
      </c>
      <c r="F4307" s="2">
        <v>1075.3800000000001</v>
      </c>
      <c r="G4307">
        <v>10</v>
      </c>
      <c r="H4307" s="3">
        <v>2.9</v>
      </c>
      <c r="I4307" t="s">
        <v>13</v>
      </c>
      <c r="J4307" s="1">
        <v>48867</v>
      </c>
      <c r="K4307" s="1">
        <f>Table2[[#This Row],[Order_Date]]+Table2[[#This Row],[Delivery_Time_Days]]</f>
        <v>48877</v>
      </c>
      <c r="L4307" t="str">
        <f>IF(Table2[[#This Row],[Customer_Age]]&lt;30,"Young",IF(Table2[[#This Row],[Customer_Age]]&lt;45,"Middle Age","Old"))</f>
        <v>Middle Age</v>
      </c>
      <c r="M4307" s="3">
        <f>IF(Table2[[#This Row],[Delivery_Time_Days]]&gt;=7,Table2[[#This Row],[Customer_Rating]],"")</f>
        <v>2.9</v>
      </c>
      <c r="N4307" s="3" t="str">
        <f>IF(Table2[[#This Row],[Delivery_Time_Days]]&lt;7,Table2[[#This Row],[Customer_Rating]],"")</f>
        <v/>
      </c>
    </row>
    <row r="4308" spans="1:14" x14ac:dyDescent="0.3">
      <c r="A4308">
        <v>4307</v>
      </c>
      <c r="B4308">
        <v>65</v>
      </c>
      <c r="C4308" t="s">
        <v>14</v>
      </c>
      <c r="D4308" t="s">
        <v>20</v>
      </c>
      <c r="E4308" t="s">
        <v>16</v>
      </c>
      <c r="F4308" s="2">
        <v>629.72</v>
      </c>
      <c r="G4308">
        <v>10</v>
      </c>
      <c r="H4308" s="3">
        <v>3.2</v>
      </c>
      <c r="I4308" t="s">
        <v>13</v>
      </c>
      <c r="J4308" s="1">
        <v>48868</v>
      </c>
      <c r="K4308" s="1">
        <f>Table2[[#This Row],[Order_Date]]+Table2[[#This Row],[Delivery_Time_Days]]</f>
        <v>48878</v>
      </c>
      <c r="L4308" t="str">
        <f>IF(Table2[[#This Row],[Customer_Age]]&lt;30,"Young",IF(Table2[[#This Row],[Customer_Age]]&lt;45,"Middle Age","Old"))</f>
        <v>Old</v>
      </c>
      <c r="M4308" s="3">
        <f>IF(Table2[[#This Row],[Delivery_Time_Days]]&gt;=7,Table2[[#This Row],[Customer_Rating]],"")</f>
        <v>3.2</v>
      </c>
      <c r="N4308" s="3" t="str">
        <f>IF(Table2[[#This Row],[Delivery_Time_Days]]&lt;7,Table2[[#This Row],[Customer_Rating]],"")</f>
        <v/>
      </c>
    </row>
    <row r="4309" spans="1:14" x14ac:dyDescent="0.3">
      <c r="A4309">
        <v>4308</v>
      </c>
      <c r="B4309">
        <v>29</v>
      </c>
      <c r="C4309" t="s">
        <v>10</v>
      </c>
      <c r="D4309" t="s">
        <v>20</v>
      </c>
      <c r="E4309" t="s">
        <v>21</v>
      </c>
      <c r="F4309" s="2">
        <v>1312.19</v>
      </c>
      <c r="G4309">
        <v>6</v>
      </c>
      <c r="H4309" s="3">
        <v>4</v>
      </c>
      <c r="I4309" t="s">
        <v>17</v>
      </c>
      <c r="J4309" s="1">
        <v>48869</v>
      </c>
      <c r="K4309" s="1">
        <f>Table2[[#This Row],[Order_Date]]+Table2[[#This Row],[Delivery_Time_Days]]</f>
        <v>48875</v>
      </c>
      <c r="L4309" t="str">
        <f>IF(Table2[[#This Row],[Customer_Age]]&lt;30,"Young",IF(Table2[[#This Row],[Customer_Age]]&lt;45,"Middle Age","Old"))</f>
        <v>Young</v>
      </c>
      <c r="M4309" s="3" t="str">
        <f>IF(Table2[[#This Row],[Delivery_Time_Days]]&gt;=7,Table2[[#This Row],[Customer_Rating]],"")</f>
        <v/>
      </c>
      <c r="N4309" s="3">
        <f>IF(Table2[[#This Row],[Delivery_Time_Days]]&lt;7,Table2[[#This Row],[Customer_Rating]],"")</f>
        <v>4</v>
      </c>
    </row>
    <row r="4310" spans="1:14" x14ac:dyDescent="0.3">
      <c r="A4310">
        <v>4309</v>
      </c>
      <c r="B4310">
        <v>46</v>
      </c>
      <c r="C4310" t="s">
        <v>10</v>
      </c>
      <c r="D4310" t="s">
        <v>22</v>
      </c>
      <c r="E4310" t="s">
        <v>12</v>
      </c>
      <c r="F4310" s="2">
        <v>232.27</v>
      </c>
      <c r="G4310">
        <v>6</v>
      </c>
      <c r="H4310" s="3">
        <v>2.8</v>
      </c>
      <c r="I4310" t="s">
        <v>13</v>
      </c>
      <c r="J4310" s="1">
        <v>48870</v>
      </c>
      <c r="K4310" s="1">
        <f>Table2[[#This Row],[Order_Date]]+Table2[[#This Row],[Delivery_Time_Days]]</f>
        <v>48876</v>
      </c>
      <c r="L4310" t="str">
        <f>IF(Table2[[#This Row],[Customer_Age]]&lt;30,"Young",IF(Table2[[#This Row],[Customer_Age]]&lt;45,"Middle Age","Old"))</f>
        <v>Old</v>
      </c>
      <c r="M4310" s="3" t="str">
        <f>IF(Table2[[#This Row],[Delivery_Time_Days]]&gt;=7,Table2[[#This Row],[Customer_Rating]],"")</f>
        <v/>
      </c>
      <c r="N4310" s="3">
        <f>IF(Table2[[#This Row],[Delivery_Time_Days]]&lt;7,Table2[[#This Row],[Customer_Rating]],"")</f>
        <v>2.8</v>
      </c>
    </row>
    <row r="4311" spans="1:14" x14ac:dyDescent="0.3">
      <c r="A4311">
        <v>4310</v>
      </c>
      <c r="B4311">
        <v>23</v>
      </c>
      <c r="C4311" t="s">
        <v>14</v>
      </c>
      <c r="D4311" t="s">
        <v>18</v>
      </c>
      <c r="E4311" t="s">
        <v>21</v>
      </c>
      <c r="F4311" s="2">
        <v>601.57000000000005</v>
      </c>
      <c r="G4311">
        <v>5</v>
      </c>
      <c r="H4311" s="3">
        <v>1.7</v>
      </c>
      <c r="I4311" t="s">
        <v>13</v>
      </c>
      <c r="J4311" s="1">
        <v>48871</v>
      </c>
      <c r="K4311" s="1">
        <f>Table2[[#This Row],[Order_Date]]+Table2[[#This Row],[Delivery_Time_Days]]</f>
        <v>48876</v>
      </c>
      <c r="L4311" t="str">
        <f>IF(Table2[[#This Row],[Customer_Age]]&lt;30,"Young",IF(Table2[[#This Row],[Customer_Age]]&lt;45,"Middle Age","Old"))</f>
        <v>Young</v>
      </c>
      <c r="M4311" s="3" t="str">
        <f>IF(Table2[[#This Row],[Delivery_Time_Days]]&gt;=7,Table2[[#This Row],[Customer_Rating]],"")</f>
        <v/>
      </c>
      <c r="N4311" s="3">
        <f>IF(Table2[[#This Row],[Delivery_Time_Days]]&lt;7,Table2[[#This Row],[Customer_Rating]],"")</f>
        <v>1.7</v>
      </c>
    </row>
    <row r="4312" spans="1:14" x14ac:dyDescent="0.3">
      <c r="A4312">
        <v>4311</v>
      </c>
      <c r="B4312">
        <v>58</v>
      </c>
      <c r="C4312" t="s">
        <v>23</v>
      </c>
      <c r="D4312" t="s">
        <v>22</v>
      </c>
      <c r="E4312" t="s">
        <v>19</v>
      </c>
      <c r="F4312" s="2">
        <v>263.16000000000003</v>
      </c>
      <c r="G4312">
        <v>12</v>
      </c>
      <c r="H4312" s="3">
        <v>3</v>
      </c>
      <c r="I4312" t="s">
        <v>17</v>
      </c>
      <c r="J4312" s="1">
        <v>48872</v>
      </c>
      <c r="K4312" s="1">
        <f>Table2[[#This Row],[Order_Date]]+Table2[[#This Row],[Delivery_Time_Days]]</f>
        <v>48884</v>
      </c>
      <c r="L4312" t="str">
        <f>IF(Table2[[#This Row],[Customer_Age]]&lt;30,"Young",IF(Table2[[#This Row],[Customer_Age]]&lt;45,"Middle Age","Old"))</f>
        <v>Old</v>
      </c>
      <c r="M4312" s="3">
        <f>IF(Table2[[#This Row],[Delivery_Time_Days]]&gt;=7,Table2[[#This Row],[Customer_Rating]],"")</f>
        <v>3</v>
      </c>
      <c r="N4312" s="3" t="str">
        <f>IF(Table2[[#This Row],[Delivery_Time_Days]]&lt;7,Table2[[#This Row],[Customer_Rating]],"")</f>
        <v/>
      </c>
    </row>
    <row r="4313" spans="1:14" x14ac:dyDescent="0.3">
      <c r="A4313">
        <v>4312</v>
      </c>
      <c r="B4313">
        <v>44</v>
      </c>
      <c r="C4313" t="s">
        <v>23</v>
      </c>
      <c r="D4313" t="s">
        <v>11</v>
      </c>
      <c r="E4313" t="s">
        <v>16</v>
      </c>
      <c r="F4313" s="2">
        <v>170.59</v>
      </c>
      <c r="G4313">
        <v>7</v>
      </c>
      <c r="H4313" s="3">
        <v>2.2000000000000002</v>
      </c>
      <c r="I4313" t="s">
        <v>17</v>
      </c>
      <c r="J4313" s="1">
        <v>48873</v>
      </c>
      <c r="K4313" s="1">
        <f>Table2[[#This Row],[Order_Date]]+Table2[[#This Row],[Delivery_Time_Days]]</f>
        <v>48880</v>
      </c>
      <c r="L4313" t="str">
        <f>IF(Table2[[#This Row],[Customer_Age]]&lt;30,"Young",IF(Table2[[#This Row],[Customer_Age]]&lt;45,"Middle Age","Old"))</f>
        <v>Middle Age</v>
      </c>
      <c r="M4313" s="3">
        <f>IF(Table2[[#This Row],[Delivery_Time_Days]]&gt;=7,Table2[[#This Row],[Customer_Rating]],"")</f>
        <v>2.2000000000000002</v>
      </c>
      <c r="N4313" s="3" t="str">
        <f>IF(Table2[[#This Row],[Delivery_Time_Days]]&lt;7,Table2[[#This Row],[Customer_Rating]],"")</f>
        <v/>
      </c>
    </row>
    <row r="4314" spans="1:14" x14ac:dyDescent="0.3">
      <c r="A4314">
        <v>4313</v>
      </c>
      <c r="B4314">
        <v>23</v>
      </c>
      <c r="C4314" t="s">
        <v>10</v>
      </c>
      <c r="D4314" t="s">
        <v>15</v>
      </c>
      <c r="E4314" t="s">
        <v>12</v>
      </c>
      <c r="F4314" s="2">
        <v>672.19</v>
      </c>
      <c r="G4314">
        <v>4</v>
      </c>
      <c r="H4314" s="3">
        <v>3.8</v>
      </c>
      <c r="I4314" t="s">
        <v>13</v>
      </c>
      <c r="J4314" s="1">
        <v>48874</v>
      </c>
      <c r="K4314" s="1">
        <f>Table2[[#This Row],[Order_Date]]+Table2[[#This Row],[Delivery_Time_Days]]</f>
        <v>48878</v>
      </c>
      <c r="L4314" t="str">
        <f>IF(Table2[[#This Row],[Customer_Age]]&lt;30,"Young",IF(Table2[[#This Row],[Customer_Age]]&lt;45,"Middle Age","Old"))</f>
        <v>Young</v>
      </c>
      <c r="M4314" s="3" t="str">
        <f>IF(Table2[[#This Row],[Delivery_Time_Days]]&gt;=7,Table2[[#This Row],[Customer_Rating]],"")</f>
        <v/>
      </c>
      <c r="N4314" s="3">
        <f>IF(Table2[[#This Row],[Delivery_Time_Days]]&lt;7,Table2[[#This Row],[Customer_Rating]],"")</f>
        <v>3.8</v>
      </c>
    </row>
    <row r="4315" spans="1:14" x14ac:dyDescent="0.3">
      <c r="A4315">
        <v>4314</v>
      </c>
      <c r="B4315">
        <v>49</v>
      </c>
      <c r="C4315" t="s">
        <v>23</v>
      </c>
      <c r="D4315" t="s">
        <v>22</v>
      </c>
      <c r="E4315" t="s">
        <v>16</v>
      </c>
      <c r="F4315" s="2">
        <v>663.71</v>
      </c>
      <c r="G4315">
        <v>11</v>
      </c>
      <c r="H4315" s="3">
        <v>1.2</v>
      </c>
      <c r="I4315" t="s">
        <v>17</v>
      </c>
      <c r="J4315" s="1">
        <v>48875</v>
      </c>
      <c r="K4315" s="1">
        <f>Table2[[#This Row],[Order_Date]]+Table2[[#This Row],[Delivery_Time_Days]]</f>
        <v>48886</v>
      </c>
      <c r="L4315" t="str">
        <f>IF(Table2[[#This Row],[Customer_Age]]&lt;30,"Young",IF(Table2[[#This Row],[Customer_Age]]&lt;45,"Middle Age","Old"))</f>
        <v>Old</v>
      </c>
      <c r="M4315" s="3">
        <f>IF(Table2[[#This Row],[Delivery_Time_Days]]&gt;=7,Table2[[#This Row],[Customer_Rating]],"")</f>
        <v>1.2</v>
      </c>
      <c r="N4315" s="3" t="str">
        <f>IF(Table2[[#This Row],[Delivery_Time_Days]]&lt;7,Table2[[#This Row],[Customer_Rating]],"")</f>
        <v/>
      </c>
    </row>
    <row r="4316" spans="1:14" x14ac:dyDescent="0.3">
      <c r="A4316">
        <v>4315</v>
      </c>
      <c r="B4316">
        <v>49</v>
      </c>
      <c r="C4316" t="s">
        <v>10</v>
      </c>
      <c r="D4316" t="s">
        <v>11</v>
      </c>
      <c r="E4316" t="s">
        <v>24</v>
      </c>
      <c r="F4316" s="2">
        <v>1276.28</v>
      </c>
      <c r="G4316">
        <v>1</v>
      </c>
      <c r="H4316" s="3">
        <v>4.7</v>
      </c>
      <c r="I4316" t="s">
        <v>13</v>
      </c>
      <c r="J4316" s="1">
        <v>48876</v>
      </c>
      <c r="K4316" s="1">
        <f>Table2[[#This Row],[Order_Date]]+Table2[[#This Row],[Delivery_Time_Days]]</f>
        <v>48877</v>
      </c>
      <c r="L4316" t="str">
        <f>IF(Table2[[#This Row],[Customer_Age]]&lt;30,"Young",IF(Table2[[#This Row],[Customer_Age]]&lt;45,"Middle Age","Old"))</f>
        <v>Old</v>
      </c>
      <c r="M4316" s="3" t="str">
        <f>IF(Table2[[#This Row],[Delivery_Time_Days]]&gt;=7,Table2[[#This Row],[Customer_Rating]],"")</f>
        <v/>
      </c>
      <c r="N4316" s="3">
        <f>IF(Table2[[#This Row],[Delivery_Time_Days]]&lt;7,Table2[[#This Row],[Customer_Rating]],"")</f>
        <v>4.7</v>
      </c>
    </row>
    <row r="4317" spans="1:14" x14ac:dyDescent="0.3">
      <c r="A4317">
        <v>4316</v>
      </c>
      <c r="B4317">
        <v>37</v>
      </c>
      <c r="C4317" t="s">
        <v>10</v>
      </c>
      <c r="D4317" t="s">
        <v>20</v>
      </c>
      <c r="E4317" t="s">
        <v>19</v>
      </c>
      <c r="F4317" s="2">
        <v>294.20999999999998</v>
      </c>
      <c r="G4317">
        <v>4</v>
      </c>
      <c r="H4317" s="3">
        <v>2.5</v>
      </c>
      <c r="I4317" t="s">
        <v>17</v>
      </c>
      <c r="J4317" s="1">
        <v>48877</v>
      </c>
      <c r="K4317" s="1">
        <f>Table2[[#This Row],[Order_Date]]+Table2[[#This Row],[Delivery_Time_Days]]</f>
        <v>48881</v>
      </c>
      <c r="L4317" t="str">
        <f>IF(Table2[[#This Row],[Customer_Age]]&lt;30,"Young",IF(Table2[[#This Row],[Customer_Age]]&lt;45,"Middle Age","Old"))</f>
        <v>Middle Age</v>
      </c>
      <c r="M4317" s="3" t="str">
        <f>IF(Table2[[#This Row],[Delivery_Time_Days]]&gt;=7,Table2[[#This Row],[Customer_Rating]],"")</f>
        <v/>
      </c>
      <c r="N4317" s="3">
        <f>IF(Table2[[#This Row],[Delivery_Time_Days]]&lt;7,Table2[[#This Row],[Customer_Rating]],"")</f>
        <v>2.5</v>
      </c>
    </row>
    <row r="4318" spans="1:14" x14ac:dyDescent="0.3">
      <c r="A4318">
        <v>4317</v>
      </c>
      <c r="B4318">
        <v>27</v>
      </c>
      <c r="C4318" t="s">
        <v>14</v>
      </c>
      <c r="D4318" t="s">
        <v>15</v>
      </c>
      <c r="E4318" t="s">
        <v>19</v>
      </c>
      <c r="F4318" s="2">
        <v>1039.05</v>
      </c>
      <c r="G4318">
        <v>8</v>
      </c>
      <c r="H4318" s="3">
        <v>2.4</v>
      </c>
      <c r="I4318" t="s">
        <v>17</v>
      </c>
      <c r="J4318" s="1">
        <v>48878</v>
      </c>
      <c r="K4318" s="1">
        <f>Table2[[#This Row],[Order_Date]]+Table2[[#This Row],[Delivery_Time_Days]]</f>
        <v>48886</v>
      </c>
      <c r="L4318" t="str">
        <f>IF(Table2[[#This Row],[Customer_Age]]&lt;30,"Young",IF(Table2[[#This Row],[Customer_Age]]&lt;45,"Middle Age","Old"))</f>
        <v>Young</v>
      </c>
      <c r="M4318" s="3">
        <f>IF(Table2[[#This Row],[Delivery_Time_Days]]&gt;=7,Table2[[#This Row],[Customer_Rating]],"")</f>
        <v>2.4</v>
      </c>
      <c r="N4318" s="3" t="str">
        <f>IF(Table2[[#This Row],[Delivery_Time_Days]]&lt;7,Table2[[#This Row],[Customer_Rating]],"")</f>
        <v/>
      </c>
    </row>
    <row r="4319" spans="1:14" x14ac:dyDescent="0.3">
      <c r="A4319">
        <v>4318</v>
      </c>
      <c r="B4319">
        <v>66</v>
      </c>
      <c r="C4319" t="s">
        <v>10</v>
      </c>
      <c r="D4319" t="s">
        <v>11</v>
      </c>
      <c r="E4319" t="s">
        <v>21</v>
      </c>
      <c r="F4319" s="2">
        <v>892.71</v>
      </c>
      <c r="G4319">
        <v>3</v>
      </c>
      <c r="H4319" s="3">
        <v>2.5</v>
      </c>
      <c r="I4319" t="s">
        <v>13</v>
      </c>
      <c r="J4319" s="1">
        <v>48879</v>
      </c>
      <c r="K4319" s="1">
        <f>Table2[[#This Row],[Order_Date]]+Table2[[#This Row],[Delivery_Time_Days]]</f>
        <v>48882</v>
      </c>
      <c r="L4319" t="str">
        <f>IF(Table2[[#This Row],[Customer_Age]]&lt;30,"Young",IF(Table2[[#This Row],[Customer_Age]]&lt;45,"Middle Age","Old"))</f>
        <v>Old</v>
      </c>
      <c r="M4319" s="3" t="str">
        <f>IF(Table2[[#This Row],[Delivery_Time_Days]]&gt;=7,Table2[[#This Row],[Customer_Rating]],"")</f>
        <v/>
      </c>
      <c r="N4319" s="3">
        <f>IF(Table2[[#This Row],[Delivery_Time_Days]]&lt;7,Table2[[#This Row],[Customer_Rating]],"")</f>
        <v>2.5</v>
      </c>
    </row>
    <row r="4320" spans="1:14" x14ac:dyDescent="0.3">
      <c r="A4320">
        <v>4319</v>
      </c>
      <c r="B4320">
        <v>43</v>
      </c>
      <c r="C4320" t="s">
        <v>10</v>
      </c>
      <c r="D4320" t="s">
        <v>11</v>
      </c>
      <c r="E4320" t="s">
        <v>24</v>
      </c>
      <c r="F4320" s="2">
        <v>352.96</v>
      </c>
      <c r="G4320">
        <v>12</v>
      </c>
      <c r="H4320" s="3">
        <v>2.2999999999999998</v>
      </c>
      <c r="I4320" t="s">
        <v>17</v>
      </c>
      <c r="J4320" s="1">
        <v>48880</v>
      </c>
      <c r="K4320" s="1">
        <f>Table2[[#This Row],[Order_Date]]+Table2[[#This Row],[Delivery_Time_Days]]</f>
        <v>48892</v>
      </c>
      <c r="L4320" t="str">
        <f>IF(Table2[[#This Row],[Customer_Age]]&lt;30,"Young",IF(Table2[[#This Row],[Customer_Age]]&lt;45,"Middle Age","Old"))</f>
        <v>Middle Age</v>
      </c>
      <c r="M4320" s="3">
        <f>IF(Table2[[#This Row],[Delivery_Time_Days]]&gt;=7,Table2[[#This Row],[Customer_Rating]],"")</f>
        <v>2.2999999999999998</v>
      </c>
      <c r="N4320" s="3" t="str">
        <f>IF(Table2[[#This Row],[Delivery_Time_Days]]&lt;7,Table2[[#This Row],[Customer_Rating]],"")</f>
        <v/>
      </c>
    </row>
    <row r="4321" spans="1:14" x14ac:dyDescent="0.3">
      <c r="A4321">
        <v>4320</v>
      </c>
      <c r="B4321">
        <v>33</v>
      </c>
      <c r="C4321" t="s">
        <v>14</v>
      </c>
      <c r="D4321" t="s">
        <v>11</v>
      </c>
      <c r="E4321" t="s">
        <v>19</v>
      </c>
      <c r="F4321" s="2">
        <v>1233.4100000000001</v>
      </c>
      <c r="G4321">
        <v>5</v>
      </c>
      <c r="H4321" s="3">
        <v>2</v>
      </c>
      <c r="I4321" t="s">
        <v>17</v>
      </c>
      <c r="J4321" s="1">
        <v>48881</v>
      </c>
      <c r="K4321" s="1">
        <f>Table2[[#This Row],[Order_Date]]+Table2[[#This Row],[Delivery_Time_Days]]</f>
        <v>48886</v>
      </c>
      <c r="L4321" t="str">
        <f>IF(Table2[[#This Row],[Customer_Age]]&lt;30,"Young",IF(Table2[[#This Row],[Customer_Age]]&lt;45,"Middle Age","Old"))</f>
        <v>Middle Age</v>
      </c>
      <c r="M4321" s="3" t="str">
        <f>IF(Table2[[#This Row],[Delivery_Time_Days]]&gt;=7,Table2[[#This Row],[Customer_Rating]],"")</f>
        <v/>
      </c>
      <c r="N4321" s="3">
        <f>IF(Table2[[#This Row],[Delivery_Time_Days]]&lt;7,Table2[[#This Row],[Customer_Rating]],"")</f>
        <v>2</v>
      </c>
    </row>
    <row r="4322" spans="1:14" x14ac:dyDescent="0.3">
      <c r="A4322">
        <v>4321</v>
      </c>
      <c r="B4322">
        <v>29</v>
      </c>
      <c r="C4322" t="s">
        <v>23</v>
      </c>
      <c r="D4322" t="s">
        <v>20</v>
      </c>
      <c r="E4322" t="s">
        <v>16</v>
      </c>
      <c r="F4322" s="2">
        <v>1380.09</v>
      </c>
      <c r="G4322">
        <v>5</v>
      </c>
      <c r="H4322" s="3">
        <v>4.9000000000000004</v>
      </c>
      <c r="I4322" t="s">
        <v>13</v>
      </c>
      <c r="J4322" s="1">
        <v>48882</v>
      </c>
      <c r="K4322" s="1">
        <f>Table2[[#This Row],[Order_Date]]+Table2[[#This Row],[Delivery_Time_Days]]</f>
        <v>48887</v>
      </c>
      <c r="L4322" t="str">
        <f>IF(Table2[[#This Row],[Customer_Age]]&lt;30,"Young",IF(Table2[[#This Row],[Customer_Age]]&lt;45,"Middle Age","Old"))</f>
        <v>Young</v>
      </c>
      <c r="M4322" s="3" t="str">
        <f>IF(Table2[[#This Row],[Delivery_Time_Days]]&gt;=7,Table2[[#This Row],[Customer_Rating]],"")</f>
        <v/>
      </c>
      <c r="N4322" s="3">
        <f>IF(Table2[[#This Row],[Delivery_Time_Days]]&lt;7,Table2[[#This Row],[Customer_Rating]],"")</f>
        <v>4.9000000000000004</v>
      </c>
    </row>
    <row r="4323" spans="1:14" x14ac:dyDescent="0.3">
      <c r="A4323">
        <v>4322</v>
      </c>
      <c r="B4323">
        <v>32</v>
      </c>
      <c r="C4323" t="s">
        <v>10</v>
      </c>
      <c r="D4323" t="s">
        <v>18</v>
      </c>
      <c r="E4323" t="s">
        <v>12</v>
      </c>
      <c r="F4323" s="2">
        <v>1071.45</v>
      </c>
      <c r="G4323">
        <v>5</v>
      </c>
      <c r="H4323" s="3">
        <v>2.7</v>
      </c>
      <c r="I4323" t="s">
        <v>13</v>
      </c>
      <c r="J4323" s="1">
        <v>48883</v>
      </c>
      <c r="K4323" s="1">
        <f>Table2[[#This Row],[Order_Date]]+Table2[[#This Row],[Delivery_Time_Days]]</f>
        <v>48888</v>
      </c>
      <c r="L4323" t="str">
        <f>IF(Table2[[#This Row],[Customer_Age]]&lt;30,"Young",IF(Table2[[#This Row],[Customer_Age]]&lt;45,"Middle Age","Old"))</f>
        <v>Middle Age</v>
      </c>
      <c r="M4323" s="3" t="str">
        <f>IF(Table2[[#This Row],[Delivery_Time_Days]]&gt;=7,Table2[[#This Row],[Customer_Rating]],"")</f>
        <v/>
      </c>
      <c r="N4323" s="3">
        <f>IF(Table2[[#This Row],[Delivery_Time_Days]]&lt;7,Table2[[#This Row],[Customer_Rating]],"")</f>
        <v>2.7</v>
      </c>
    </row>
    <row r="4324" spans="1:14" x14ac:dyDescent="0.3">
      <c r="A4324">
        <v>4323</v>
      </c>
      <c r="B4324">
        <v>29</v>
      </c>
      <c r="C4324" t="s">
        <v>14</v>
      </c>
      <c r="D4324" t="s">
        <v>15</v>
      </c>
      <c r="E4324" t="s">
        <v>12</v>
      </c>
      <c r="F4324" s="2">
        <v>1164.3499999999999</v>
      </c>
      <c r="G4324">
        <v>11</v>
      </c>
      <c r="H4324" s="3">
        <v>1.2</v>
      </c>
      <c r="I4324" t="s">
        <v>13</v>
      </c>
      <c r="J4324" s="1">
        <v>48884</v>
      </c>
      <c r="K4324" s="1">
        <f>Table2[[#This Row],[Order_Date]]+Table2[[#This Row],[Delivery_Time_Days]]</f>
        <v>48895</v>
      </c>
      <c r="L4324" t="str">
        <f>IF(Table2[[#This Row],[Customer_Age]]&lt;30,"Young",IF(Table2[[#This Row],[Customer_Age]]&lt;45,"Middle Age","Old"))</f>
        <v>Young</v>
      </c>
      <c r="M4324" s="3">
        <f>IF(Table2[[#This Row],[Delivery_Time_Days]]&gt;=7,Table2[[#This Row],[Customer_Rating]],"")</f>
        <v>1.2</v>
      </c>
      <c r="N4324" s="3" t="str">
        <f>IF(Table2[[#This Row],[Delivery_Time_Days]]&lt;7,Table2[[#This Row],[Customer_Rating]],"")</f>
        <v/>
      </c>
    </row>
    <row r="4325" spans="1:14" x14ac:dyDescent="0.3">
      <c r="A4325">
        <v>4324</v>
      </c>
      <c r="B4325">
        <v>55</v>
      </c>
      <c r="C4325" t="s">
        <v>10</v>
      </c>
      <c r="D4325" t="s">
        <v>25</v>
      </c>
      <c r="E4325" t="s">
        <v>19</v>
      </c>
      <c r="F4325" s="2">
        <v>1356.68</v>
      </c>
      <c r="G4325">
        <v>8</v>
      </c>
      <c r="H4325" s="3">
        <v>4.7</v>
      </c>
      <c r="I4325" t="s">
        <v>13</v>
      </c>
      <c r="J4325" s="1">
        <v>48885</v>
      </c>
      <c r="K4325" s="1">
        <f>Table2[[#This Row],[Order_Date]]+Table2[[#This Row],[Delivery_Time_Days]]</f>
        <v>48893</v>
      </c>
      <c r="L4325" t="str">
        <f>IF(Table2[[#This Row],[Customer_Age]]&lt;30,"Young",IF(Table2[[#This Row],[Customer_Age]]&lt;45,"Middle Age","Old"))</f>
        <v>Old</v>
      </c>
      <c r="M4325" s="3">
        <f>IF(Table2[[#This Row],[Delivery_Time_Days]]&gt;=7,Table2[[#This Row],[Customer_Rating]],"")</f>
        <v>4.7</v>
      </c>
      <c r="N4325" s="3" t="str">
        <f>IF(Table2[[#This Row],[Delivery_Time_Days]]&lt;7,Table2[[#This Row],[Customer_Rating]],"")</f>
        <v/>
      </c>
    </row>
    <row r="4326" spans="1:14" x14ac:dyDescent="0.3">
      <c r="A4326">
        <v>4325</v>
      </c>
      <c r="B4326">
        <v>36</v>
      </c>
      <c r="C4326" t="s">
        <v>10</v>
      </c>
      <c r="D4326" t="s">
        <v>15</v>
      </c>
      <c r="E4326" t="s">
        <v>21</v>
      </c>
      <c r="F4326" s="2">
        <v>702.88</v>
      </c>
      <c r="G4326">
        <v>14</v>
      </c>
      <c r="H4326" s="3">
        <v>4.2</v>
      </c>
      <c r="I4326" t="s">
        <v>17</v>
      </c>
      <c r="J4326" s="1">
        <v>48886</v>
      </c>
      <c r="K4326" s="1">
        <f>Table2[[#This Row],[Order_Date]]+Table2[[#This Row],[Delivery_Time_Days]]</f>
        <v>48900</v>
      </c>
      <c r="L4326" t="str">
        <f>IF(Table2[[#This Row],[Customer_Age]]&lt;30,"Young",IF(Table2[[#This Row],[Customer_Age]]&lt;45,"Middle Age","Old"))</f>
        <v>Middle Age</v>
      </c>
      <c r="M4326" s="3">
        <f>IF(Table2[[#This Row],[Delivery_Time_Days]]&gt;=7,Table2[[#This Row],[Customer_Rating]],"")</f>
        <v>4.2</v>
      </c>
      <c r="N4326" s="3" t="str">
        <f>IF(Table2[[#This Row],[Delivery_Time_Days]]&lt;7,Table2[[#This Row],[Customer_Rating]],"")</f>
        <v/>
      </c>
    </row>
    <row r="4327" spans="1:14" x14ac:dyDescent="0.3">
      <c r="A4327">
        <v>4326</v>
      </c>
      <c r="B4327">
        <v>58</v>
      </c>
      <c r="C4327" t="s">
        <v>14</v>
      </c>
      <c r="D4327" t="s">
        <v>15</v>
      </c>
      <c r="E4327" t="s">
        <v>12</v>
      </c>
      <c r="F4327" s="2">
        <v>1341.88</v>
      </c>
      <c r="G4327">
        <v>9</v>
      </c>
      <c r="H4327" s="3">
        <v>2.2000000000000002</v>
      </c>
      <c r="I4327" t="s">
        <v>13</v>
      </c>
      <c r="J4327" s="1">
        <v>48887</v>
      </c>
      <c r="K4327" s="1">
        <f>Table2[[#This Row],[Order_Date]]+Table2[[#This Row],[Delivery_Time_Days]]</f>
        <v>48896</v>
      </c>
      <c r="L4327" t="str">
        <f>IF(Table2[[#This Row],[Customer_Age]]&lt;30,"Young",IF(Table2[[#This Row],[Customer_Age]]&lt;45,"Middle Age","Old"))</f>
        <v>Old</v>
      </c>
      <c r="M4327" s="3">
        <f>IF(Table2[[#This Row],[Delivery_Time_Days]]&gt;=7,Table2[[#This Row],[Customer_Rating]],"")</f>
        <v>2.2000000000000002</v>
      </c>
      <c r="N4327" s="3" t="str">
        <f>IF(Table2[[#This Row],[Delivery_Time_Days]]&lt;7,Table2[[#This Row],[Customer_Rating]],"")</f>
        <v/>
      </c>
    </row>
    <row r="4328" spans="1:14" x14ac:dyDescent="0.3">
      <c r="A4328">
        <v>4327</v>
      </c>
      <c r="B4328">
        <v>19</v>
      </c>
      <c r="C4328" t="s">
        <v>14</v>
      </c>
      <c r="D4328" t="s">
        <v>25</v>
      </c>
      <c r="E4328" t="s">
        <v>21</v>
      </c>
      <c r="F4328" s="2">
        <v>621.54</v>
      </c>
      <c r="G4328">
        <v>6</v>
      </c>
      <c r="H4328" s="3">
        <v>2.5</v>
      </c>
      <c r="I4328" t="s">
        <v>13</v>
      </c>
      <c r="J4328" s="1">
        <v>48888</v>
      </c>
      <c r="K4328" s="1">
        <f>Table2[[#This Row],[Order_Date]]+Table2[[#This Row],[Delivery_Time_Days]]</f>
        <v>48894</v>
      </c>
      <c r="L4328" t="str">
        <f>IF(Table2[[#This Row],[Customer_Age]]&lt;30,"Young",IF(Table2[[#This Row],[Customer_Age]]&lt;45,"Middle Age","Old"))</f>
        <v>Young</v>
      </c>
      <c r="M4328" s="3" t="str">
        <f>IF(Table2[[#This Row],[Delivery_Time_Days]]&gt;=7,Table2[[#This Row],[Customer_Rating]],"")</f>
        <v/>
      </c>
      <c r="N4328" s="3">
        <f>IF(Table2[[#This Row],[Delivery_Time_Days]]&lt;7,Table2[[#This Row],[Customer_Rating]],"")</f>
        <v>2.5</v>
      </c>
    </row>
    <row r="4329" spans="1:14" x14ac:dyDescent="0.3">
      <c r="A4329">
        <v>4328</v>
      </c>
      <c r="B4329">
        <v>28</v>
      </c>
      <c r="C4329" t="s">
        <v>23</v>
      </c>
      <c r="D4329" t="s">
        <v>20</v>
      </c>
      <c r="E4329" t="s">
        <v>24</v>
      </c>
      <c r="F4329" s="2">
        <v>703.73</v>
      </c>
      <c r="G4329">
        <v>3</v>
      </c>
      <c r="H4329" s="3">
        <v>1.2</v>
      </c>
      <c r="I4329" t="s">
        <v>17</v>
      </c>
      <c r="J4329" s="1">
        <v>48889</v>
      </c>
      <c r="K4329" s="1">
        <f>Table2[[#This Row],[Order_Date]]+Table2[[#This Row],[Delivery_Time_Days]]</f>
        <v>48892</v>
      </c>
      <c r="L4329" t="str">
        <f>IF(Table2[[#This Row],[Customer_Age]]&lt;30,"Young",IF(Table2[[#This Row],[Customer_Age]]&lt;45,"Middle Age","Old"))</f>
        <v>Young</v>
      </c>
      <c r="M4329" s="3" t="str">
        <f>IF(Table2[[#This Row],[Delivery_Time_Days]]&gt;=7,Table2[[#This Row],[Customer_Rating]],"")</f>
        <v/>
      </c>
      <c r="N4329" s="3">
        <f>IF(Table2[[#This Row],[Delivery_Time_Days]]&lt;7,Table2[[#This Row],[Customer_Rating]],"")</f>
        <v>1.2</v>
      </c>
    </row>
    <row r="4330" spans="1:14" x14ac:dyDescent="0.3">
      <c r="A4330">
        <v>4329</v>
      </c>
      <c r="B4330">
        <v>62</v>
      </c>
      <c r="C4330" t="s">
        <v>14</v>
      </c>
      <c r="D4330" t="s">
        <v>25</v>
      </c>
      <c r="E4330" t="s">
        <v>21</v>
      </c>
      <c r="F4330" s="2">
        <v>1134.01</v>
      </c>
      <c r="G4330">
        <v>12</v>
      </c>
      <c r="H4330" s="3">
        <v>4.9000000000000004</v>
      </c>
      <c r="I4330" t="s">
        <v>17</v>
      </c>
      <c r="J4330" s="1">
        <v>48890</v>
      </c>
      <c r="K4330" s="1">
        <f>Table2[[#This Row],[Order_Date]]+Table2[[#This Row],[Delivery_Time_Days]]</f>
        <v>48902</v>
      </c>
      <c r="L4330" t="str">
        <f>IF(Table2[[#This Row],[Customer_Age]]&lt;30,"Young",IF(Table2[[#This Row],[Customer_Age]]&lt;45,"Middle Age","Old"))</f>
        <v>Old</v>
      </c>
      <c r="M4330" s="3">
        <f>IF(Table2[[#This Row],[Delivery_Time_Days]]&gt;=7,Table2[[#This Row],[Customer_Rating]],"")</f>
        <v>4.9000000000000004</v>
      </c>
      <c r="N4330" s="3" t="str">
        <f>IF(Table2[[#This Row],[Delivery_Time_Days]]&lt;7,Table2[[#This Row],[Customer_Rating]],"")</f>
        <v/>
      </c>
    </row>
    <row r="4331" spans="1:14" x14ac:dyDescent="0.3">
      <c r="A4331">
        <v>4330</v>
      </c>
      <c r="B4331">
        <v>34</v>
      </c>
      <c r="C4331" t="s">
        <v>14</v>
      </c>
      <c r="D4331" t="s">
        <v>22</v>
      </c>
      <c r="E4331" t="s">
        <v>21</v>
      </c>
      <c r="F4331" s="2">
        <v>315.61</v>
      </c>
      <c r="G4331">
        <v>12</v>
      </c>
      <c r="H4331" s="3">
        <v>2.6</v>
      </c>
      <c r="I4331" t="s">
        <v>17</v>
      </c>
      <c r="J4331" s="1">
        <v>48891</v>
      </c>
      <c r="K4331" s="1">
        <f>Table2[[#This Row],[Order_Date]]+Table2[[#This Row],[Delivery_Time_Days]]</f>
        <v>48903</v>
      </c>
      <c r="L4331" t="str">
        <f>IF(Table2[[#This Row],[Customer_Age]]&lt;30,"Young",IF(Table2[[#This Row],[Customer_Age]]&lt;45,"Middle Age","Old"))</f>
        <v>Middle Age</v>
      </c>
      <c r="M4331" s="3">
        <f>IF(Table2[[#This Row],[Delivery_Time_Days]]&gt;=7,Table2[[#This Row],[Customer_Rating]],"")</f>
        <v>2.6</v>
      </c>
      <c r="N4331" s="3" t="str">
        <f>IF(Table2[[#This Row],[Delivery_Time_Days]]&lt;7,Table2[[#This Row],[Customer_Rating]],"")</f>
        <v/>
      </c>
    </row>
    <row r="4332" spans="1:14" x14ac:dyDescent="0.3">
      <c r="A4332">
        <v>4331</v>
      </c>
      <c r="B4332">
        <v>23</v>
      </c>
      <c r="C4332" t="s">
        <v>23</v>
      </c>
      <c r="D4332" t="s">
        <v>20</v>
      </c>
      <c r="E4332" t="s">
        <v>21</v>
      </c>
      <c r="F4332" s="2">
        <v>365.5</v>
      </c>
      <c r="G4332">
        <v>7</v>
      </c>
      <c r="H4332" s="3">
        <v>1.1000000000000001</v>
      </c>
      <c r="I4332" t="s">
        <v>13</v>
      </c>
      <c r="J4332" s="1">
        <v>48892</v>
      </c>
      <c r="K4332" s="1">
        <f>Table2[[#This Row],[Order_Date]]+Table2[[#This Row],[Delivery_Time_Days]]</f>
        <v>48899</v>
      </c>
      <c r="L4332" t="str">
        <f>IF(Table2[[#This Row],[Customer_Age]]&lt;30,"Young",IF(Table2[[#This Row],[Customer_Age]]&lt;45,"Middle Age","Old"))</f>
        <v>Young</v>
      </c>
      <c r="M4332" s="3">
        <f>IF(Table2[[#This Row],[Delivery_Time_Days]]&gt;=7,Table2[[#This Row],[Customer_Rating]],"")</f>
        <v>1.1000000000000001</v>
      </c>
      <c r="N4332" s="3" t="str">
        <f>IF(Table2[[#This Row],[Delivery_Time_Days]]&lt;7,Table2[[#This Row],[Customer_Rating]],"")</f>
        <v/>
      </c>
    </row>
    <row r="4333" spans="1:14" x14ac:dyDescent="0.3">
      <c r="A4333">
        <v>4332</v>
      </c>
      <c r="B4333">
        <v>36</v>
      </c>
      <c r="C4333" t="s">
        <v>23</v>
      </c>
      <c r="D4333" t="s">
        <v>18</v>
      </c>
      <c r="E4333" t="s">
        <v>21</v>
      </c>
      <c r="F4333" s="2">
        <v>1048.3699999999999</v>
      </c>
      <c r="G4333">
        <v>13</v>
      </c>
      <c r="H4333" s="3">
        <v>2.2000000000000002</v>
      </c>
      <c r="I4333" t="s">
        <v>13</v>
      </c>
      <c r="J4333" s="1">
        <v>48893</v>
      </c>
      <c r="K4333" s="1">
        <f>Table2[[#This Row],[Order_Date]]+Table2[[#This Row],[Delivery_Time_Days]]</f>
        <v>48906</v>
      </c>
      <c r="L4333" t="str">
        <f>IF(Table2[[#This Row],[Customer_Age]]&lt;30,"Young",IF(Table2[[#This Row],[Customer_Age]]&lt;45,"Middle Age","Old"))</f>
        <v>Middle Age</v>
      </c>
      <c r="M4333" s="3">
        <f>IF(Table2[[#This Row],[Delivery_Time_Days]]&gt;=7,Table2[[#This Row],[Customer_Rating]],"")</f>
        <v>2.2000000000000002</v>
      </c>
      <c r="N4333" s="3" t="str">
        <f>IF(Table2[[#This Row],[Delivery_Time_Days]]&lt;7,Table2[[#This Row],[Customer_Rating]],"")</f>
        <v/>
      </c>
    </row>
    <row r="4334" spans="1:14" x14ac:dyDescent="0.3">
      <c r="A4334">
        <v>4333</v>
      </c>
      <c r="B4334">
        <v>58</v>
      </c>
      <c r="C4334" t="s">
        <v>10</v>
      </c>
      <c r="D4334" t="s">
        <v>22</v>
      </c>
      <c r="E4334" t="s">
        <v>12</v>
      </c>
      <c r="F4334" s="2">
        <v>588.09</v>
      </c>
      <c r="G4334">
        <v>13</v>
      </c>
      <c r="H4334" s="3">
        <v>2.2999999999999998</v>
      </c>
      <c r="I4334" t="s">
        <v>13</v>
      </c>
      <c r="J4334" s="1">
        <v>48894</v>
      </c>
      <c r="K4334" s="1">
        <f>Table2[[#This Row],[Order_Date]]+Table2[[#This Row],[Delivery_Time_Days]]</f>
        <v>48907</v>
      </c>
      <c r="L4334" t="str">
        <f>IF(Table2[[#This Row],[Customer_Age]]&lt;30,"Young",IF(Table2[[#This Row],[Customer_Age]]&lt;45,"Middle Age","Old"))</f>
        <v>Old</v>
      </c>
      <c r="M4334" s="3">
        <f>IF(Table2[[#This Row],[Delivery_Time_Days]]&gt;=7,Table2[[#This Row],[Customer_Rating]],"")</f>
        <v>2.2999999999999998</v>
      </c>
      <c r="N4334" s="3" t="str">
        <f>IF(Table2[[#This Row],[Delivery_Time_Days]]&lt;7,Table2[[#This Row],[Customer_Rating]],"")</f>
        <v/>
      </c>
    </row>
    <row r="4335" spans="1:14" x14ac:dyDescent="0.3">
      <c r="A4335">
        <v>4334</v>
      </c>
      <c r="B4335">
        <v>62</v>
      </c>
      <c r="C4335" t="s">
        <v>23</v>
      </c>
      <c r="D4335" t="s">
        <v>20</v>
      </c>
      <c r="E4335" t="s">
        <v>16</v>
      </c>
      <c r="F4335" s="2">
        <v>1192.46</v>
      </c>
      <c r="G4335">
        <v>10</v>
      </c>
      <c r="H4335" s="3">
        <v>4.5</v>
      </c>
      <c r="I4335" t="s">
        <v>13</v>
      </c>
      <c r="J4335" s="1">
        <v>48895</v>
      </c>
      <c r="K4335" s="1">
        <f>Table2[[#This Row],[Order_Date]]+Table2[[#This Row],[Delivery_Time_Days]]</f>
        <v>48905</v>
      </c>
      <c r="L4335" t="str">
        <f>IF(Table2[[#This Row],[Customer_Age]]&lt;30,"Young",IF(Table2[[#This Row],[Customer_Age]]&lt;45,"Middle Age","Old"))</f>
        <v>Old</v>
      </c>
      <c r="M4335" s="3">
        <f>IF(Table2[[#This Row],[Delivery_Time_Days]]&gt;=7,Table2[[#This Row],[Customer_Rating]],"")</f>
        <v>4.5</v>
      </c>
      <c r="N4335" s="3" t="str">
        <f>IF(Table2[[#This Row],[Delivery_Time_Days]]&lt;7,Table2[[#This Row],[Customer_Rating]],"")</f>
        <v/>
      </c>
    </row>
    <row r="4336" spans="1:14" x14ac:dyDescent="0.3">
      <c r="A4336">
        <v>4335</v>
      </c>
      <c r="B4336">
        <v>31</v>
      </c>
      <c r="C4336" t="s">
        <v>14</v>
      </c>
      <c r="D4336" t="s">
        <v>22</v>
      </c>
      <c r="E4336" t="s">
        <v>19</v>
      </c>
      <c r="F4336" s="2">
        <v>326.69</v>
      </c>
      <c r="G4336">
        <v>6</v>
      </c>
      <c r="H4336" s="3">
        <v>1.4</v>
      </c>
      <c r="I4336" t="s">
        <v>13</v>
      </c>
      <c r="J4336" s="1">
        <v>48896</v>
      </c>
      <c r="K4336" s="1">
        <f>Table2[[#This Row],[Order_Date]]+Table2[[#This Row],[Delivery_Time_Days]]</f>
        <v>48902</v>
      </c>
      <c r="L4336" t="str">
        <f>IF(Table2[[#This Row],[Customer_Age]]&lt;30,"Young",IF(Table2[[#This Row],[Customer_Age]]&lt;45,"Middle Age","Old"))</f>
        <v>Middle Age</v>
      </c>
      <c r="M4336" s="3" t="str">
        <f>IF(Table2[[#This Row],[Delivery_Time_Days]]&gt;=7,Table2[[#This Row],[Customer_Rating]],"")</f>
        <v/>
      </c>
      <c r="N4336" s="3">
        <f>IF(Table2[[#This Row],[Delivery_Time_Days]]&lt;7,Table2[[#This Row],[Customer_Rating]],"")</f>
        <v>1.4</v>
      </c>
    </row>
    <row r="4337" spans="1:14" x14ac:dyDescent="0.3">
      <c r="A4337">
        <v>4336</v>
      </c>
      <c r="B4337">
        <v>61</v>
      </c>
      <c r="C4337" t="s">
        <v>14</v>
      </c>
      <c r="D4337" t="s">
        <v>22</v>
      </c>
      <c r="E4337" t="s">
        <v>16</v>
      </c>
      <c r="F4337" s="2">
        <v>977.71</v>
      </c>
      <c r="G4337">
        <v>4</v>
      </c>
      <c r="H4337" s="3">
        <v>3.3</v>
      </c>
      <c r="I4337" t="s">
        <v>13</v>
      </c>
      <c r="J4337" s="1">
        <v>48897</v>
      </c>
      <c r="K4337" s="1">
        <f>Table2[[#This Row],[Order_Date]]+Table2[[#This Row],[Delivery_Time_Days]]</f>
        <v>48901</v>
      </c>
      <c r="L4337" t="str">
        <f>IF(Table2[[#This Row],[Customer_Age]]&lt;30,"Young",IF(Table2[[#This Row],[Customer_Age]]&lt;45,"Middle Age","Old"))</f>
        <v>Old</v>
      </c>
      <c r="M4337" s="3" t="str">
        <f>IF(Table2[[#This Row],[Delivery_Time_Days]]&gt;=7,Table2[[#This Row],[Customer_Rating]],"")</f>
        <v/>
      </c>
      <c r="N4337" s="3">
        <f>IF(Table2[[#This Row],[Delivery_Time_Days]]&lt;7,Table2[[#This Row],[Customer_Rating]],"")</f>
        <v>3.3</v>
      </c>
    </row>
    <row r="4338" spans="1:14" x14ac:dyDescent="0.3">
      <c r="A4338">
        <v>4337</v>
      </c>
      <c r="B4338">
        <v>25</v>
      </c>
      <c r="C4338" t="s">
        <v>14</v>
      </c>
      <c r="D4338" t="s">
        <v>20</v>
      </c>
      <c r="E4338" t="s">
        <v>12</v>
      </c>
      <c r="F4338" s="2">
        <v>1312.75</v>
      </c>
      <c r="G4338">
        <v>1</v>
      </c>
      <c r="H4338" s="3">
        <v>1.4</v>
      </c>
      <c r="I4338" t="s">
        <v>13</v>
      </c>
      <c r="J4338" s="1">
        <v>48898</v>
      </c>
      <c r="K4338" s="1">
        <f>Table2[[#This Row],[Order_Date]]+Table2[[#This Row],[Delivery_Time_Days]]</f>
        <v>48899</v>
      </c>
      <c r="L4338" t="str">
        <f>IF(Table2[[#This Row],[Customer_Age]]&lt;30,"Young",IF(Table2[[#This Row],[Customer_Age]]&lt;45,"Middle Age","Old"))</f>
        <v>Young</v>
      </c>
      <c r="M4338" s="3" t="str">
        <f>IF(Table2[[#This Row],[Delivery_Time_Days]]&gt;=7,Table2[[#This Row],[Customer_Rating]],"")</f>
        <v/>
      </c>
      <c r="N4338" s="3">
        <f>IF(Table2[[#This Row],[Delivery_Time_Days]]&lt;7,Table2[[#This Row],[Customer_Rating]],"")</f>
        <v>1.4</v>
      </c>
    </row>
    <row r="4339" spans="1:14" x14ac:dyDescent="0.3">
      <c r="A4339">
        <v>4338</v>
      </c>
      <c r="B4339">
        <v>54</v>
      </c>
      <c r="C4339" t="s">
        <v>14</v>
      </c>
      <c r="D4339" t="s">
        <v>25</v>
      </c>
      <c r="E4339" t="s">
        <v>19</v>
      </c>
      <c r="F4339" s="2">
        <v>1137.8800000000001</v>
      </c>
      <c r="G4339">
        <v>7</v>
      </c>
      <c r="H4339" s="3">
        <v>1.5</v>
      </c>
      <c r="I4339" t="s">
        <v>13</v>
      </c>
      <c r="J4339" s="1">
        <v>48899</v>
      </c>
      <c r="K4339" s="1">
        <f>Table2[[#This Row],[Order_Date]]+Table2[[#This Row],[Delivery_Time_Days]]</f>
        <v>48906</v>
      </c>
      <c r="L4339" t="str">
        <f>IF(Table2[[#This Row],[Customer_Age]]&lt;30,"Young",IF(Table2[[#This Row],[Customer_Age]]&lt;45,"Middle Age","Old"))</f>
        <v>Old</v>
      </c>
      <c r="M4339" s="3">
        <f>IF(Table2[[#This Row],[Delivery_Time_Days]]&gt;=7,Table2[[#This Row],[Customer_Rating]],"")</f>
        <v>1.5</v>
      </c>
      <c r="N4339" s="3" t="str">
        <f>IF(Table2[[#This Row],[Delivery_Time_Days]]&lt;7,Table2[[#This Row],[Customer_Rating]],"")</f>
        <v/>
      </c>
    </row>
    <row r="4340" spans="1:14" x14ac:dyDescent="0.3">
      <c r="A4340">
        <v>4339</v>
      </c>
      <c r="B4340">
        <v>68</v>
      </c>
      <c r="C4340" t="s">
        <v>10</v>
      </c>
      <c r="D4340" t="s">
        <v>18</v>
      </c>
      <c r="E4340" t="s">
        <v>16</v>
      </c>
      <c r="F4340" s="2">
        <v>42.98</v>
      </c>
      <c r="G4340">
        <v>10</v>
      </c>
      <c r="H4340" s="3">
        <v>2.2000000000000002</v>
      </c>
      <c r="I4340" t="s">
        <v>17</v>
      </c>
      <c r="J4340" s="1">
        <v>48900</v>
      </c>
      <c r="K4340" s="1">
        <f>Table2[[#This Row],[Order_Date]]+Table2[[#This Row],[Delivery_Time_Days]]</f>
        <v>48910</v>
      </c>
      <c r="L4340" t="str">
        <f>IF(Table2[[#This Row],[Customer_Age]]&lt;30,"Young",IF(Table2[[#This Row],[Customer_Age]]&lt;45,"Middle Age","Old"))</f>
        <v>Old</v>
      </c>
      <c r="M4340" s="3">
        <f>IF(Table2[[#This Row],[Delivery_Time_Days]]&gt;=7,Table2[[#This Row],[Customer_Rating]],"")</f>
        <v>2.2000000000000002</v>
      </c>
      <c r="N4340" s="3" t="str">
        <f>IF(Table2[[#This Row],[Delivery_Time_Days]]&lt;7,Table2[[#This Row],[Customer_Rating]],"")</f>
        <v/>
      </c>
    </row>
    <row r="4341" spans="1:14" x14ac:dyDescent="0.3">
      <c r="A4341">
        <v>4340</v>
      </c>
      <c r="B4341">
        <v>48</v>
      </c>
      <c r="C4341" t="s">
        <v>14</v>
      </c>
      <c r="D4341" t="s">
        <v>15</v>
      </c>
      <c r="E4341" t="s">
        <v>24</v>
      </c>
      <c r="F4341" s="2">
        <v>1156.28</v>
      </c>
      <c r="G4341">
        <v>14</v>
      </c>
      <c r="H4341" s="3">
        <v>2.8</v>
      </c>
      <c r="I4341" t="s">
        <v>17</v>
      </c>
      <c r="J4341" s="1">
        <v>48901</v>
      </c>
      <c r="K4341" s="1">
        <f>Table2[[#This Row],[Order_Date]]+Table2[[#This Row],[Delivery_Time_Days]]</f>
        <v>48915</v>
      </c>
      <c r="L4341" t="str">
        <f>IF(Table2[[#This Row],[Customer_Age]]&lt;30,"Young",IF(Table2[[#This Row],[Customer_Age]]&lt;45,"Middle Age","Old"))</f>
        <v>Old</v>
      </c>
      <c r="M4341" s="3">
        <f>IF(Table2[[#This Row],[Delivery_Time_Days]]&gt;=7,Table2[[#This Row],[Customer_Rating]],"")</f>
        <v>2.8</v>
      </c>
      <c r="N4341" s="3" t="str">
        <f>IF(Table2[[#This Row],[Delivery_Time_Days]]&lt;7,Table2[[#This Row],[Customer_Rating]],"")</f>
        <v/>
      </c>
    </row>
    <row r="4342" spans="1:14" x14ac:dyDescent="0.3">
      <c r="A4342">
        <v>4341</v>
      </c>
      <c r="B4342">
        <v>53</v>
      </c>
      <c r="C4342" t="s">
        <v>14</v>
      </c>
      <c r="D4342" t="s">
        <v>20</v>
      </c>
      <c r="E4342" t="s">
        <v>24</v>
      </c>
      <c r="F4342" s="2">
        <v>100.12</v>
      </c>
      <c r="G4342">
        <v>3</v>
      </c>
      <c r="H4342" s="3">
        <v>1</v>
      </c>
      <c r="I4342" t="s">
        <v>17</v>
      </c>
      <c r="J4342" s="1">
        <v>48902</v>
      </c>
      <c r="K4342" s="1">
        <f>Table2[[#This Row],[Order_Date]]+Table2[[#This Row],[Delivery_Time_Days]]</f>
        <v>48905</v>
      </c>
      <c r="L4342" t="str">
        <f>IF(Table2[[#This Row],[Customer_Age]]&lt;30,"Young",IF(Table2[[#This Row],[Customer_Age]]&lt;45,"Middle Age","Old"))</f>
        <v>Old</v>
      </c>
      <c r="M4342" s="3" t="str">
        <f>IF(Table2[[#This Row],[Delivery_Time_Days]]&gt;=7,Table2[[#This Row],[Customer_Rating]],"")</f>
        <v/>
      </c>
      <c r="N4342" s="3">
        <f>IF(Table2[[#This Row],[Delivery_Time_Days]]&lt;7,Table2[[#This Row],[Customer_Rating]],"")</f>
        <v>1</v>
      </c>
    </row>
    <row r="4343" spans="1:14" x14ac:dyDescent="0.3">
      <c r="A4343">
        <v>4342</v>
      </c>
      <c r="B4343">
        <v>42</v>
      </c>
      <c r="C4343" t="s">
        <v>10</v>
      </c>
      <c r="D4343" t="s">
        <v>18</v>
      </c>
      <c r="E4343" t="s">
        <v>12</v>
      </c>
      <c r="F4343" s="2">
        <v>312.54000000000002</v>
      </c>
      <c r="G4343">
        <v>4</v>
      </c>
      <c r="H4343" s="3">
        <v>3.7</v>
      </c>
      <c r="I4343" t="s">
        <v>17</v>
      </c>
      <c r="J4343" s="1">
        <v>48903</v>
      </c>
      <c r="K4343" s="1">
        <f>Table2[[#This Row],[Order_Date]]+Table2[[#This Row],[Delivery_Time_Days]]</f>
        <v>48907</v>
      </c>
      <c r="L4343" t="str">
        <f>IF(Table2[[#This Row],[Customer_Age]]&lt;30,"Young",IF(Table2[[#This Row],[Customer_Age]]&lt;45,"Middle Age","Old"))</f>
        <v>Middle Age</v>
      </c>
      <c r="M4343" s="3" t="str">
        <f>IF(Table2[[#This Row],[Delivery_Time_Days]]&gt;=7,Table2[[#This Row],[Customer_Rating]],"")</f>
        <v/>
      </c>
      <c r="N4343" s="3">
        <f>IF(Table2[[#This Row],[Delivery_Time_Days]]&lt;7,Table2[[#This Row],[Customer_Rating]],"")</f>
        <v>3.7</v>
      </c>
    </row>
    <row r="4344" spans="1:14" x14ac:dyDescent="0.3">
      <c r="A4344">
        <v>4343</v>
      </c>
      <c r="B4344">
        <v>37</v>
      </c>
      <c r="C4344" t="s">
        <v>23</v>
      </c>
      <c r="D4344" t="s">
        <v>22</v>
      </c>
      <c r="E4344" t="s">
        <v>12</v>
      </c>
      <c r="F4344" s="2">
        <v>1181.6199999999999</v>
      </c>
      <c r="G4344">
        <v>2</v>
      </c>
      <c r="H4344" s="3">
        <v>2.8</v>
      </c>
      <c r="I4344" t="s">
        <v>13</v>
      </c>
      <c r="J4344" s="1">
        <v>48904</v>
      </c>
      <c r="K4344" s="1">
        <f>Table2[[#This Row],[Order_Date]]+Table2[[#This Row],[Delivery_Time_Days]]</f>
        <v>48906</v>
      </c>
      <c r="L4344" t="str">
        <f>IF(Table2[[#This Row],[Customer_Age]]&lt;30,"Young",IF(Table2[[#This Row],[Customer_Age]]&lt;45,"Middle Age","Old"))</f>
        <v>Middle Age</v>
      </c>
      <c r="M4344" s="3" t="str">
        <f>IF(Table2[[#This Row],[Delivery_Time_Days]]&gt;=7,Table2[[#This Row],[Customer_Rating]],"")</f>
        <v/>
      </c>
      <c r="N4344" s="3">
        <f>IF(Table2[[#This Row],[Delivery_Time_Days]]&lt;7,Table2[[#This Row],[Customer_Rating]],"")</f>
        <v>2.8</v>
      </c>
    </row>
    <row r="4345" spans="1:14" x14ac:dyDescent="0.3">
      <c r="A4345">
        <v>4344</v>
      </c>
      <c r="B4345">
        <v>53</v>
      </c>
      <c r="C4345" t="s">
        <v>23</v>
      </c>
      <c r="D4345" t="s">
        <v>11</v>
      </c>
      <c r="E4345" t="s">
        <v>19</v>
      </c>
      <c r="F4345" s="2">
        <v>594.80999999999995</v>
      </c>
      <c r="G4345">
        <v>7</v>
      </c>
      <c r="H4345" s="3">
        <v>2.7</v>
      </c>
      <c r="I4345" t="s">
        <v>13</v>
      </c>
      <c r="J4345" s="1">
        <v>48905</v>
      </c>
      <c r="K4345" s="1">
        <f>Table2[[#This Row],[Order_Date]]+Table2[[#This Row],[Delivery_Time_Days]]</f>
        <v>48912</v>
      </c>
      <c r="L4345" t="str">
        <f>IF(Table2[[#This Row],[Customer_Age]]&lt;30,"Young",IF(Table2[[#This Row],[Customer_Age]]&lt;45,"Middle Age","Old"))</f>
        <v>Old</v>
      </c>
      <c r="M4345" s="3">
        <f>IF(Table2[[#This Row],[Delivery_Time_Days]]&gt;=7,Table2[[#This Row],[Customer_Rating]],"")</f>
        <v>2.7</v>
      </c>
      <c r="N4345" s="3" t="str">
        <f>IF(Table2[[#This Row],[Delivery_Time_Days]]&lt;7,Table2[[#This Row],[Customer_Rating]],"")</f>
        <v/>
      </c>
    </row>
    <row r="4346" spans="1:14" x14ac:dyDescent="0.3">
      <c r="A4346">
        <v>4345</v>
      </c>
      <c r="B4346">
        <v>27</v>
      </c>
      <c r="C4346" t="s">
        <v>10</v>
      </c>
      <c r="D4346" t="s">
        <v>18</v>
      </c>
      <c r="E4346" t="s">
        <v>21</v>
      </c>
      <c r="F4346" s="2">
        <v>937.47</v>
      </c>
      <c r="G4346">
        <v>12</v>
      </c>
      <c r="H4346" s="3">
        <v>3.1</v>
      </c>
      <c r="I4346" t="s">
        <v>13</v>
      </c>
      <c r="J4346" s="1">
        <v>48906</v>
      </c>
      <c r="K4346" s="1">
        <f>Table2[[#This Row],[Order_Date]]+Table2[[#This Row],[Delivery_Time_Days]]</f>
        <v>48918</v>
      </c>
      <c r="L4346" t="str">
        <f>IF(Table2[[#This Row],[Customer_Age]]&lt;30,"Young",IF(Table2[[#This Row],[Customer_Age]]&lt;45,"Middle Age","Old"))</f>
        <v>Young</v>
      </c>
      <c r="M4346" s="3">
        <f>IF(Table2[[#This Row],[Delivery_Time_Days]]&gt;=7,Table2[[#This Row],[Customer_Rating]],"")</f>
        <v>3.1</v>
      </c>
      <c r="N4346" s="3" t="str">
        <f>IF(Table2[[#This Row],[Delivery_Time_Days]]&lt;7,Table2[[#This Row],[Customer_Rating]],"")</f>
        <v/>
      </c>
    </row>
    <row r="4347" spans="1:14" x14ac:dyDescent="0.3">
      <c r="A4347">
        <v>4346</v>
      </c>
      <c r="B4347">
        <v>24</v>
      </c>
      <c r="C4347" t="s">
        <v>10</v>
      </c>
      <c r="D4347" t="s">
        <v>15</v>
      </c>
      <c r="E4347" t="s">
        <v>12</v>
      </c>
      <c r="F4347" s="2">
        <v>189.65</v>
      </c>
      <c r="G4347">
        <v>6</v>
      </c>
      <c r="H4347" s="3">
        <v>1.9</v>
      </c>
      <c r="I4347" t="s">
        <v>13</v>
      </c>
      <c r="J4347" s="1">
        <v>48907</v>
      </c>
      <c r="K4347" s="1">
        <f>Table2[[#This Row],[Order_Date]]+Table2[[#This Row],[Delivery_Time_Days]]</f>
        <v>48913</v>
      </c>
      <c r="L4347" t="str">
        <f>IF(Table2[[#This Row],[Customer_Age]]&lt;30,"Young",IF(Table2[[#This Row],[Customer_Age]]&lt;45,"Middle Age","Old"))</f>
        <v>Young</v>
      </c>
      <c r="M4347" s="3" t="str">
        <f>IF(Table2[[#This Row],[Delivery_Time_Days]]&gt;=7,Table2[[#This Row],[Customer_Rating]],"")</f>
        <v/>
      </c>
      <c r="N4347" s="3">
        <f>IF(Table2[[#This Row],[Delivery_Time_Days]]&lt;7,Table2[[#This Row],[Customer_Rating]],"")</f>
        <v>1.9</v>
      </c>
    </row>
    <row r="4348" spans="1:14" x14ac:dyDescent="0.3">
      <c r="A4348">
        <v>4347</v>
      </c>
      <c r="B4348">
        <v>57</v>
      </c>
      <c r="C4348" t="s">
        <v>14</v>
      </c>
      <c r="D4348" t="s">
        <v>15</v>
      </c>
      <c r="E4348" t="s">
        <v>19</v>
      </c>
      <c r="F4348" s="2">
        <v>339</v>
      </c>
      <c r="G4348">
        <v>10</v>
      </c>
      <c r="H4348" s="3">
        <v>3.4</v>
      </c>
      <c r="I4348" t="s">
        <v>17</v>
      </c>
      <c r="J4348" s="1">
        <v>48908</v>
      </c>
      <c r="K4348" s="1">
        <f>Table2[[#This Row],[Order_Date]]+Table2[[#This Row],[Delivery_Time_Days]]</f>
        <v>48918</v>
      </c>
      <c r="L4348" t="str">
        <f>IF(Table2[[#This Row],[Customer_Age]]&lt;30,"Young",IF(Table2[[#This Row],[Customer_Age]]&lt;45,"Middle Age","Old"))</f>
        <v>Old</v>
      </c>
      <c r="M4348" s="3">
        <f>IF(Table2[[#This Row],[Delivery_Time_Days]]&gt;=7,Table2[[#This Row],[Customer_Rating]],"")</f>
        <v>3.4</v>
      </c>
      <c r="N4348" s="3" t="str">
        <f>IF(Table2[[#This Row],[Delivery_Time_Days]]&lt;7,Table2[[#This Row],[Customer_Rating]],"")</f>
        <v/>
      </c>
    </row>
    <row r="4349" spans="1:14" x14ac:dyDescent="0.3">
      <c r="A4349">
        <v>4348</v>
      </c>
      <c r="B4349">
        <v>38</v>
      </c>
      <c r="C4349" t="s">
        <v>14</v>
      </c>
      <c r="D4349" t="s">
        <v>25</v>
      </c>
      <c r="E4349" t="s">
        <v>24</v>
      </c>
      <c r="F4349" s="2">
        <v>1484.04</v>
      </c>
      <c r="G4349">
        <v>8</v>
      </c>
      <c r="H4349" s="3">
        <v>3.3</v>
      </c>
      <c r="I4349" t="s">
        <v>13</v>
      </c>
      <c r="J4349" s="1">
        <v>48909</v>
      </c>
      <c r="K4349" s="1">
        <f>Table2[[#This Row],[Order_Date]]+Table2[[#This Row],[Delivery_Time_Days]]</f>
        <v>48917</v>
      </c>
      <c r="L4349" t="str">
        <f>IF(Table2[[#This Row],[Customer_Age]]&lt;30,"Young",IF(Table2[[#This Row],[Customer_Age]]&lt;45,"Middle Age","Old"))</f>
        <v>Middle Age</v>
      </c>
      <c r="M4349" s="3">
        <f>IF(Table2[[#This Row],[Delivery_Time_Days]]&gt;=7,Table2[[#This Row],[Customer_Rating]],"")</f>
        <v>3.3</v>
      </c>
      <c r="N4349" s="3" t="str">
        <f>IF(Table2[[#This Row],[Delivery_Time_Days]]&lt;7,Table2[[#This Row],[Customer_Rating]],"")</f>
        <v/>
      </c>
    </row>
    <row r="4350" spans="1:14" x14ac:dyDescent="0.3">
      <c r="A4350">
        <v>4349</v>
      </c>
      <c r="B4350">
        <v>28</v>
      </c>
      <c r="C4350" t="s">
        <v>14</v>
      </c>
      <c r="D4350" t="s">
        <v>20</v>
      </c>
      <c r="E4350" t="s">
        <v>21</v>
      </c>
      <c r="F4350" s="2">
        <v>231.21</v>
      </c>
      <c r="G4350">
        <v>2</v>
      </c>
      <c r="H4350" s="3">
        <v>1</v>
      </c>
      <c r="I4350" t="s">
        <v>17</v>
      </c>
      <c r="J4350" s="1">
        <v>48910</v>
      </c>
      <c r="K4350" s="1">
        <f>Table2[[#This Row],[Order_Date]]+Table2[[#This Row],[Delivery_Time_Days]]</f>
        <v>48912</v>
      </c>
      <c r="L4350" t="str">
        <f>IF(Table2[[#This Row],[Customer_Age]]&lt;30,"Young",IF(Table2[[#This Row],[Customer_Age]]&lt;45,"Middle Age","Old"))</f>
        <v>Young</v>
      </c>
      <c r="M4350" s="3" t="str">
        <f>IF(Table2[[#This Row],[Delivery_Time_Days]]&gt;=7,Table2[[#This Row],[Customer_Rating]],"")</f>
        <v/>
      </c>
      <c r="N4350" s="3">
        <f>IF(Table2[[#This Row],[Delivery_Time_Days]]&lt;7,Table2[[#This Row],[Customer_Rating]],"")</f>
        <v>1</v>
      </c>
    </row>
    <row r="4351" spans="1:14" x14ac:dyDescent="0.3">
      <c r="A4351">
        <v>4350</v>
      </c>
      <c r="B4351">
        <v>33</v>
      </c>
      <c r="C4351" t="s">
        <v>23</v>
      </c>
      <c r="D4351" t="s">
        <v>11</v>
      </c>
      <c r="E4351" t="s">
        <v>24</v>
      </c>
      <c r="F4351" s="2">
        <v>606.46</v>
      </c>
      <c r="G4351">
        <v>2</v>
      </c>
      <c r="H4351" s="3">
        <v>1.4</v>
      </c>
      <c r="I4351" t="s">
        <v>17</v>
      </c>
      <c r="J4351" s="1">
        <v>48911</v>
      </c>
      <c r="K4351" s="1">
        <f>Table2[[#This Row],[Order_Date]]+Table2[[#This Row],[Delivery_Time_Days]]</f>
        <v>48913</v>
      </c>
      <c r="L4351" t="str">
        <f>IF(Table2[[#This Row],[Customer_Age]]&lt;30,"Young",IF(Table2[[#This Row],[Customer_Age]]&lt;45,"Middle Age","Old"))</f>
        <v>Middle Age</v>
      </c>
      <c r="M4351" s="3" t="str">
        <f>IF(Table2[[#This Row],[Delivery_Time_Days]]&gt;=7,Table2[[#This Row],[Customer_Rating]],"")</f>
        <v/>
      </c>
      <c r="N4351" s="3">
        <f>IF(Table2[[#This Row],[Delivery_Time_Days]]&lt;7,Table2[[#This Row],[Customer_Rating]],"")</f>
        <v>1.4</v>
      </c>
    </row>
    <row r="4352" spans="1:14" x14ac:dyDescent="0.3">
      <c r="A4352">
        <v>4351</v>
      </c>
      <c r="B4352">
        <v>52</v>
      </c>
      <c r="C4352" t="s">
        <v>23</v>
      </c>
      <c r="D4352" t="s">
        <v>25</v>
      </c>
      <c r="E4352" t="s">
        <v>24</v>
      </c>
      <c r="F4352" s="2">
        <v>693.59</v>
      </c>
      <c r="G4352">
        <v>14</v>
      </c>
      <c r="H4352" s="3">
        <v>3.1</v>
      </c>
      <c r="I4352" t="s">
        <v>13</v>
      </c>
      <c r="J4352" s="1">
        <v>48912</v>
      </c>
      <c r="K4352" s="1">
        <f>Table2[[#This Row],[Order_Date]]+Table2[[#This Row],[Delivery_Time_Days]]</f>
        <v>48926</v>
      </c>
      <c r="L4352" t="str">
        <f>IF(Table2[[#This Row],[Customer_Age]]&lt;30,"Young",IF(Table2[[#This Row],[Customer_Age]]&lt;45,"Middle Age","Old"))</f>
        <v>Old</v>
      </c>
      <c r="M4352" s="3">
        <f>IF(Table2[[#This Row],[Delivery_Time_Days]]&gt;=7,Table2[[#This Row],[Customer_Rating]],"")</f>
        <v>3.1</v>
      </c>
      <c r="N4352" s="3" t="str">
        <f>IF(Table2[[#This Row],[Delivery_Time_Days]]&lt;7,Table2[[#This Row],[Customer_Rating]],"")</f>
        <v/>
      </c>
    </row>
    <row r="4353" spans="1:14" x14ac:dyDescent="0.3">
      <c r="A4353">
        <v>4352</v>
      </c>
      <c r="B4353">
        <v>35</v>
      </c>
      <c r="C4353" t="s">
        <v>23</v>
      </c>
      <c r="D4353" t="s">
        <v>22</v>
      </c>
      <c r="E4353" t="s">
        <v>16</v>
      </c>
      <c r="F4353" s="2">
        <v>350.72</v>
      </c>
      <c r="G4353">
        <v>11</v>
      </c>
      <c r="H4353" s="3">
        <v>3.9</v>
      </c>
      <c r="I4353" t="s">
        <v>17</v>
      </c>
      <c r="J4353" s="1">
        <v>48913</v>
      </c>
      <c r="K4353" s="1">
        <f>Table2[[#This Row],[Order_Date]]+Table2[[#This Row],[Delivery_Time_Days]]</f>
        <v>48924</v>
      </c>
      <c r="L4353" t="str">
        <f>IF(Table2[[#This Row],[Customer_Age]]&lt;30,"Young",IF(Table2[[#This Row],[Customer_Age]]&lt;45,"Middle Age","Old"))</f>
        <v>Middle Age</v>
      </c>
      <c r="M4353" s="3">
        <f>IF(Table2[[#This Row],[Delivery_Time_Days]]&gt;=7,Table2[[#This Row],[Customer_Rating]],"")</f>
        <v>3.9</v>
      </c>
      <c r="N4353" s="3" t="str">
        <f>IF(Table2[[#This Row],[Delivery_Time_Days]]&lt;7,Table2[[#This Row],[Customer_Rating]],"")</f>
        <v/>
      </c>
    </row>
    <row r="4354" spans="1:14" x14ac:dyDescent="0.3">
      <c r="A4354">
        <v>4353</v>
      </c>
      <c r="B4354">
        <v>51</v>
      </c>
      <c r="C4354" t="s">
        <v>23</v>
      </c>
      <c r="D4354" t="s">
        <v>18</v>
      </c>
      <c r="E4354" t="s">
        <v>24</v>
      </c>
      <c r="F4354" s="2">
        <v>1284.98</v>
      </c>
      <c r="G4354">
        <v>11</v>
      </c>
      <c r="H4354" s="3">
        <v>3.2</v>
      </c>
      <c r="I4354" t="s">
        <v>13</v>
      </c>
      <c r="J4354" s="1">
        <v>48914</v>
      </c>
      <c r="K4354" s="1">
        <f>Table2[[#This Row],[Order_Date]]+Table2[[#This Row],[Delivery_Time_Days]]</f>
        <v>48925</v>
      </c>
      <c r="L4354" t="str">
        <f>IF(Table2[[#This Row],[Customer_Age]]&lt;30,"Young",IF(Table2[[#This Row],[Customer_Age]]&lt;45,"Middle Age","Old"))</f>
        <v>Old</v>
      </c>
      <c r="M4354" s="3">
        <f>IF(Table2[[#This Row],[Delivery_Time_Days]]&gt;=7,Table2[[#This Row],[Customer_Rating]],"")</f>
        <v>3.2</v>
      </c>
      <c r="N4354" s="3" t="str">
        <f>IF(Table2[[#This Row],[Delivery_Time_Days]]&lt;7,Table2[[#This Row],[Customer_Rating]],"")</f>
        <v/>
      </c>
    </row>
    <row r="4355" spans="1:14" x14ac:dyDescent="0.3">
      <c r="A4355">
        <v>4354</v>
      </c>
      <c r="B4355">
        <v>23</v>
      </c>
      <c r="C4355" t="s">
        <v>23</v>
      </c>
      <c r="D4355" t="s">
        <v>25</v>
      </c>
      <c r="E4355" t="s">
        <v>21</v>
      </c>
      <c r="F4355" s="2">
        <v>64.37</v>
      </c>
      <c r="G4355">
        <v>11</v>
      </c>
      <c r="H4355" s="3">
        <v>2.2999999999999998</v>
      </c>
      <c r="I4355" t="s">
        <v>13</v>
      </c>
      <c r="J4355" s="1">
        <v>48915</v>
      </c>
      <c r="K4355" s="1">
        <f>Table2[[#This Row],[Order_Date]]+Table2[[#This Row],[Delivery_Time_Days]]</f>
        <v>48926</v>
      </c>
      <c r="L4355" t="str">
        <f>IF(Table2[[#This Row],[Customer_Age]]&lt;30,"Young",IF(Table2[[#This Row],[Customer_Age]]&lt;45,"Middle Age","Old"))</f>
        <v>Young</v>
      </c>
      <c r="M4355" s="3">
        <f>IF(Table2[[#This Row],[Delivery_Time_Days]]&gt;=7,Table2[[#This Row],[Customer_Rating]],"")</f>
        <v>2.2999999999999998</v>
      </c>
      <c r="N4355" s="3" t="str">
        <f>IF(Table2[[#This Row],[Delivery_Time_Days]]&lt;7,Table2[[#This Row],[Customer_Rating]],"")</f>
        <v/>
      </c>
    </row>
    <row r="4356" spans="1:14" x14ac:dyDescent="0.3">
      <c r="A4356">
        <v>4355</v>
      </c>
      <c r="B4356">
        <v>39</v>
      </c>
      <c r="C4356" t="s">
        <v>23</v>
      </c>
      <c r="D4356" t="s">
        <v>25</v>
      </c>
      <c r="E4356" t="s">
        <v>21</v>
      </c>
      <c r="F4356" s="2">
        <v>389.5</v>
      </c>
      <c r="G4356">
        <v>6</v>
      </c>
      <c r="H4356" s="3">
        <v>2.9</v>
      </c>
      <c r="I4356" t="s">
        <v>13</v>
      </c>
      <c r="J4356" s="1">
        <v>48916</v>
      </c>
      <c r="K4356" s="1">
        <f>Table2[[#This Row],[Order_Date]]+Table2[[#This Row],[Delivery_Time_Days]]</f>
        <v>48922</v>
      </c>
      <c r="L4356" t="str">
        <f>IF(Table2[[#This Row],[Customer_Age]]&lt;30,"Young",IF(Table2[[#This Row],[Customer_Age]]&lt;45,"Middle Age","Old"))</f>
        <v>Middle Age</v>
      </c>
      <c r="M4356" s="3" t="str">
        <f>IF(Table2[[#This Row],[Delivery_Time_Days]]&gt;=7,Table2[[#This Row],[Customer_Rating]],"")</f>
        <v/>
      </c>
      <c r="N4356" s="3">
        <f>IF(Table2[[#This Row],[Delivery_Time_Days]]&lt;7,Table2[[#This Row],[Customer_Rating]],"")</f>
        <v>2.9</v>
      </c>
    </row>
    <row r="4357" spans="1:14" x14ac:dyDescent="0.3">
      <c r="A4357">
        <v>4356</v>
      </c>
      <c r="B4357">
        <v>47</v>
      </c>
      <c r="C4357" t="s">
        <v>23</v>
      </c>
      <c r="D4357" t="s">
        <v>15</v>
      </c>
      <c r="E4357" t="s">
        <v>12</v>
      </c>
      <c r="F4357" s="2">
        <v>294.26</v>
      </c>
      <c r="G4357">
        <v>5</v>
      </c>
      <c r="H4357" s="3">
        <v>2.7</v>
      </c>
      <c r="I4357" t="s">
        <v>13</v>
      </c>
      <c r="J4357" s="1">
        <v>48917</v>
      </c>
      <c r="K4357" s="1">
        <f>Table2[[#This Row],[Order_Date]]+Table2[[#This Row],[Delivery_Time_Days]]</f>
        <v>48922</v>
      </c>
      <c r="L4357" t="str">
        <f>IF(Table2[[#This Row],[Customer_Age]]&lt;30,"Young",IF(Table2[[#This Row],[Customer_Age]]&lt;45,"Middle Age","Old"))</f>
        <v>Old</v>
      </c>
      <c r="M4357" s="3" t="str">
        <f>IF(Table2[[#This Row],[Delivery_Time_Days]]&gt;=7,Table2[[#This Row],[Customer_Rating]],"")</f>
        <v/>
      </c>
      <c r="N4357" s="3">
        <f>IF(Table2[[#This Row],[Delivery_Time_Days]]&lt;7,Table2[[#This Row],[Customer_Rating]],"")</f>
        <v>2.7</v>
      </c>
    </row>
    <row r="4358" spans="1:14" x14ac:dyDescent="0.3">
      <c r="A4358">
        <v>4357</v>
      </c>
      <c r="B4358">
        <v>41</v>
      </c>
      <c r="C4358" t="s">
        <v>14</v>
      </c>
      <c r="D4358" t="s">
        <v>15</v>
      </c>
      <c r="E4358" t="s">
        <v>16</v>
      </c>
      <c r="F4358" s="2">
        <v>402.18</v>
      </c>
      <c r="G4358">
        <v>9</v>
      </c>
      <c r="H4358" s="3">
        <v>2.2000000000000002</v>
      </c>
      <c r="I4358" t="s">
        <v>17</v>
      </c>
      <c r="J4358" s="1">
        <v>48918</v>
      </c>
      <c r="K4358" s="1">
        <f>Table2[[#This Row],[Order_Date]]+Table2[[#This Row],[Delivery_Time_Days]]</f>
        <v>48927</v>
      </c>
      <c r="L4358" t="str">
        <f>IF(Table2[[#This Row],[Customer_Age]]&lt;30,"Young",IF(Table2[[#This Row],[Customer_Age]]&lt;45,"Middle Age","Old"))</f>
        <v>Middle Age</v>
      </c>
      <c r="M4358" s="3">
        <f>IF(Table2[[#This Row],[Delivery_Time_Days]]&gt;=7,Table2[[#This Row],[Customer_Rating]],"")</f>
        <v>2.2000000000000002</v>
      </c>
      <c r="N4358" s="3" t="str">
        <f>IF(Table2[[#This Row],[Delivery_Time_Days]]&lt;7,Table2[[#This Row],[Customer_Rating]],"")</f>
        <v/>
      </c>
    </row>
    <row r="4359" spans="1:14" x14ac:dyDescent="0.3">
      <c r="A4359">
        <v>4358</v>
      </c>
      <c r="B4359">
        <v>64</v>
      </c>
      <c r="C4359" t="s">
        <v>23</v>
      </c>
      <c r="D4359" t="s">
        <v>15</v>
      </c>
      <c r="E4359" t="s">
        <v>12</v>
      </c>
      <c r="F4359" s="2">
        <v>144.86000000000001</v>
      </c>
      <c r="G4359">
        <v>8</v>
      </c>
      <c r="H4359" s="3">
        <v>1</v>
      </c>
      <c r="I4359" t="s">
        <v>13</v>
      </c>
      <c r="J4359" s="1">
        <v>48919</v>
      </c>
      <c r="K4359" s="1">
        <f>Table2[[#This Row],[Order_Date]]+Table2[[#This Row],[Delivery_Time_Days]]</f>
        <v>48927</v>
      </c>
      <c r="L4359" t="str">
        <f>IF(Table2[[#This Row],[Customer_Age]]&lt;30,"Young",IF(Table2[[#This Row],[Customer_Age]]&lt;45,"Middle Age","Old"))</f>
        <v>Old</v>
      </c>
      <c r="M4359" s="3">
        <f>IF(Table2[[#This Row],[Delivery_Time_Days]]&gt;=7,Table2[[#This Row],[Customer_Rating]],"")</f>
        <v>1</v>
      </c>
      <c r="N4359" s="3" t="str">
        <f>IF(Table2[[#This Row],[Delivery_Time_Days]]&lt;7,Table2[[#This Row],[Customer_Rating]],"")</f>
        <v/>
      </c>
    </row>
    <row r="4360" spans="1:14" x14ac:dyDescent="0.3">
      <c r="A4360">
        <v>4359</v>
      </c>
      <c r="B4360">
        <v>21</v>
      </c>
      <c r="C4360" t="s">
        <v>14</v>
      </c>
      <c r="D4360" t="s">
        <v>18</v>
      </c>
      <c r="E4360" t="s">
        <v>24</v>
      </c>
      <c r="F4360" s="2">
        <v>237.97</v>
      </c>
      <c r="G4360">
        <v>10</v>
      </c>
      <c r="H4360" s="3">
        <v>2.9</v>
      </c>
      <c r="I4360" t="s">
        <v>17</v>
      </c>
      <c r="J4360" s="1">
        <v>48920</v>
      </c>
      <c r="K4360" s="1">
        <f>Table2[[#This Row],[Order_Date]]+Table2[[#This Row],[Delivery_Time_Days]]</f>
        <v>48930</v>
      </c>
      <c r="L4360" t="str">
        <f>IF(Table2[[#This Row],[Customer_Age]]&lt;30,"Young",IF(Table2[[#This Row],[Customer_Age]]&lt;45,"Middle Age","Old"))</f>
        <v>Young</v>
      </c>
      <c r="M4360" s="3">
        <f>IF(Table2[[#This Row],[Delivery_Time_Days]]&gt;=7,Table2[[#This Row],[Customer_Rating]],"")</f>
        <v>2.9</v>
      </c>
      <c r="N4360" s="3" t="str">
        <f>IF(Table2[[#This Row],[Delivery_Time_Days]]&lt;7,Table2[[#This Row],[Customer_Rating]],"")</f>
        <v/>
      </c>
    </row>
    <row r="4361" spans="1:14" x14ac:dyDescent="0.3">
      <c r="A4361">
        <v>4360</v>
      </c>
      <c r="B4361">
        <v>51</v>
      </c>
      <c r="C4361" t="s">
        <v>23</v>
      </c>
      <c r="D4361" t="s">
        <v>25</v>
      </c>
      <c r="E4361" t="s">
        <v>12</v>
      </c>
      <c r="F4361" s="2">
        <v>1468.45</v>
      </c>
      <c r="G4361">
        <v>1</v>
      </c>
      <c r="H4361" s="3">
        <v>3.7</v>
      </c>
      <c r="I4361" t="s">
        <v>13</v>
      </c>
      <c r="J4361" s="1">
        <v>48921</v>
      </c>
      <c r="K4361" s="1">
        <f>Table2[[#This Row],[Order_Date]]+Table2[[#This Row],[Delivery_Time_Days]]</f>
        <v>48922</v>
      </c>
      <c r="L4361" t="str">
        <f>IF(Table2[[#This Row],[Customer_Age]]&lt;30,"Young",IF(Table2[[#This Row],[Customer_Age]]&lt;45,"Middle Age","Old"))</f>
        <v>Old</v>
      </c>
      <c r="M4361" s="3" t="str">
        <f>IF(Table2[[#This Row],[Delivery_Time_Days]]&gt;=7,Table2[[#This Row],[Customer_Rating]],"")</f>
        <v/>
      </c>
      <c r="N4361" s="3">
        <f>IF(Table2[[#This Row],[Delivery_Time_Days]]&lt;7,Table2[[#This Row],[Customer_Rating]],"")</f>
        <v>3.7</v>
      </c>
    </row>
    <row r="4362" spans="1:14" x14ac:dyDescent="0.3">
      <c r="A4362">
        <v>4361</v>
      </c>
      <c r="B4362">
        <v>25</v>
      </c>
      <c r="C4362" t="s">
        <v>10</v>
      </c>
      <c r="D4362" t="s">
        <v>15</v>
      </c>
      <c r="E4362" t="s">
        <v>16</v>
      </c>
      <c r="F4362" s="2">
        <v>609.16</v>
      </c>
      <c r="G4362">
        <v>13</v>
      </c>
      <c r="H4362" s="3">
        <v>4.5999999999999996</v>
      </c>
      <c r="I4362" t="s">
        <v>17</v>
      </c>
      <c r="J4362" s="1">
        <v>48922</v>
      </c>
      <c r="K4362" s="1">
        <f>Table2[[#This Row],[Order_Date]]+Table2[[#This Row],[Delivery_Time_Days]]</f>
        <v>48935</v>
      </c>
      <c r="L4362" t="str">
        <f>IF(Table2[[#This Row],[Customer_Age]]&lt;30,"Young",IF(Table2[[#This Row],[Customer_Age]]&lt;45,"Middle Age","Old"))</f>
        <v>Young</v>
      </c>
      <c r="M4362" s="3">
        <f>IF(Table2[[#This Row],[Delivery_Time_Days]]&gt;=7,Table2[[#This Row],[Customer_Rating]],"")</f>
        <v>4.5999999999999996</v>
      </c>
      <c r="N4362" s="3" t="str">
        <f>IF(Table2[[#This Row],[Delivery_Time_Days]]&lt;7,Table2[[#This Row],[Customer_Rating]],"")</f>
        <v/>
      </c>
    </row>
    <row r="4363" spans="1:14" x14ac:dyDescent="0.3">
      <c r="A4363">
        <v>4362</v>
      </c>
      <c r="B4363">
        <v>43</v>
      </c>
      <c r="C4363" t="s">
        <v>14</v>
      </c>
      <c r="D4363" t="s">
        <v>11</v>
      </c>
      <c r="E4363" t="s">
        <v>16</v>
      </c>
      <c r="F4363" s="2">
        <v>168.24</v>
      </c>
      <c r="G4363">
        <v>13</v>
      </c>
      <c r="H4363" s="3">
        <v>4.7</v>
      </c>
      <c r="I4363" t="s">
        <v>13</v>
      </c>
      <c r="J4363" s="1">
        <v>48923</v>
      </c>
      <c r="K4363" s="1">
        <f>Table2[[#This Row],[Order_Date]]+Table2[[#This Row],[Delivery_Time_Days]]</f>
        <v>48936</v>
      </c>
      <c r="L4363" t="str">
        <f>IF(Table2[[#This Row],[Customer_Age]]&lt;30,"Young",IF(Table2[[#This Row],[Customer_Age]]&lt;45,"Middle Age","Old"))</f>
        <v>Middle Age</v>
      </c>
      <c r="M4363" s="3">
        <f>IF(Table2[[#This Row],[Delivery_Time_Days]]&gt;=7,Table2[[#This Row],[Customer_Rating]],"")</f>
        <v>4.7</v>
      </c>
      <c r="N4363" s="3" t="str">
        <f>IF(Table2[[#This Row],[Delivery_Time_Days]]&lt;7,Table2[[#This Row],[Customer_Rating]],"")</f>
        <v/>
      </c>
    </row>
    <row r="4364" spans="1:14" x14ac:dyDescent="0.3">
      <c r="A4364">
        <v>4363</v>
      </c>
      <c r="B4364">
        <v>31</v>
      </c>
      <c r="C4364" t="s">
        <v>14</v>
      </c>
      <c r="D4364" t="s">
        <v>20</v>
      </c>
      <c r="E4364" t="s">
        <v>21</v>
      </c>
      <c r="F4364" s="2">
        <v>773.28</v>
      </c>
      <c r="G4364">
        <v>14</v>
      </c>
      <c r="H4364" s="3">
        <v>2.5</v>
      </c>
      <c r="I4364" t="s">
        <v>13</v>
      </c>
      <c r="J4364" s="1">
        <v>48924</v>
      </c>
      <c r="K4364" s="1">
        <f>Table2[[#This Row],[Order_Date]]+Table2[[#This Row],[Delivery_Time_Days]]</f>
        <v>48938</v>
      </c>
      <c r="L4364" t="str">
        <f>IF(Table2[[#This Row],[Customer_Age]]&lt;30,"Young",IF(Table2[[#This Row],[Customer_Age]]&lt;45,"Middle Age","Old"))</f>
        <v>Middle Age</v>
      </c>
      <c r="M4364" s="3">
        <f>IF(Table2[[#This Row],[Delivery_Time_Days]]&gt;=7,Table2[[#This Row],[Customer_Rating]],"")</f>
        <v>2.5</v>
      </c>
      <c r="N4364" s="3" t="str">
        <f>IF(Table2[[#This Row],[Delivery_Time_Days]]&lt;7,Table2[[#This Row],[Customer_Rating]],"")</f>
        <v/>
      </c>
    </row>
    <row r="4365" spans="1:14" x14ac:dyDescent="0.3">
      <c r="A4365">
        <v>4364</v>
      </c>
      <c r="B4365">
        <v>38</v>
      </c>
      <c r="C4365" t="s">
        <v>14</v>
      </c>
      <c r="D4365" t="s">
        <v>18</v>
      </c>
      <c r="E4365" t="s">
        <v>12</v>
      </c>
      <c r="F4365" s="2">
        <v>1111.76</v>
      </c>
      <c r="G4365">
        <v>6</v>
      </c>
      <c r="H4365" s="3">
        <v>1.8</v>
      </c>
      <c r="I4365" t="s">
        <v>17</v>
      </c>
      <c r="J4365" s="1">
        <v>48925</v>
      </c>
      <c r="K4365" s="1">
        <f>Table2[[#This Row],[Order_Date]]+Table2[[#This Row],[Delivery_Time_Days]]</f>
        <v>48931</v>
      </c>
      <c r="L4365" t="str">
        <f>IF(Table2[[#This Row],[Customer_Age]]&lt;30,"Young",IF(Table2[[#This Row],[Customer_Age]]&lt;45,"Middle Age","Old"))</f>
        <v>Middle Age</v>
      </c>
      <c r="M4365" s="3" t="str">
        <f>IF(Table2[[#This Row],[Delivery_Time_Days]]&gt;=7,Table2[[#This Row],[Customer_Rating]],"")</f>
        <v/>
      </c>
      <c r="N4365" s="3">
        <f>IF(Table2[[#This Row],[Delivery_Time_Days]]&lt;7,Table2[[#This Row],[Customer_Rating]],"")</f>
        <v>1.8</v>
      </c>
    </row>
    <row r="4366" spans="1:14" x14ac:dyDescent="0.3">
      <c r="A4366">
        <v>4365</v>
      </c>
      <c r="B4366">
        <v>20</v>
      </c>
      <c r="C4366" t="s">
        <v>23</v>
      </c>
      <c r="D4366" t="s">
        <v>18</v>
      </c>
      <c r="E4366" t="s">
        <v>19</v>
      </c>
      <c r="F4366" s="2">
        <v>1051.8399999999999</v>
      </c>
      <c r="G4366">
        <v>6</v>
      </c>
      <c r="H4366" s="3">
        <v>4.2</v>
      </c>
      <c r="I4366" t="s">
        <v>17</v>
      </c>
      <c r="J4366" s="1">
        <v>48926</v>
      </c>
      <c r="K4366" s="1">
        <f>Table2[[#This Row],[Order_Date]]+Table2[[#This Row],[Delivery_Time_Days]]</f>
        <v>48932</v>
      </c>
      <c r="L4366" t="str">
        <f>IF(Table2[[#This Row],[Customer_Age]]&lt;30,"Young",IF(Table2[[#This Row],[Customer_Age]]&lt;45,"Middle Age","Old"))</f>
        <v>Young</v>
      </c>
      <c r="M4366" s="3" t="str">
        <f>IF(Table2[[#This Row],[Delivery_Time_Days]]&gt;=7,Table2[[#This Row],[Customer_Rating]],"")</f>
        <v/>
      </c>
      <c r="N4366" s="3">
        <f>IF(Table2[[#This Row],[Delivery_Time_Days]]&lt;7,Table2[[#This Row],[Customer_Rating]],"")</f>
        <v>4.2</v>
      </c>
    </row>
    <row r="4367" spans="1:14" x14ac:dyDescent="0.3">
      <c r="A4367">
        <v>4366</v>
      </c>
      <c r="B4367">
        <v>25</v>
      </c>
      <c r="C4367" t="s">
        <v>23</v>
      </c>
      <c r="D4367" t="s">
        <v>20</v>
      </c>
      <c r="E4367" t="s">
        <v>12</v>
      </c>
      <c r="F4367" s="2">
        <v>1091.54</v>
      </c>
      <c r="G4367">
        <v>1</v>
      </c>
      <c r="H4367" s="3">
        <v>2</v>
      </c>
      <c r="I4367" t="s">
        <v>13</v>
      </c>
      <c r="J4367" s="1">
        <v>48927</v>
      </c>
      <c r="K4367" s="1">
        <f>Table2[[#This Row],[Order_Date]]+Table2[[#This Row],[Delivery_Time_Days]]</f>
        <v>48928</v>
      </c>
      <c r="L4367" t="str">
        <f>IF(Table2[[#This Row],[Customer_Age]]&lt;30,"Young",IF(Table2[[#This Row],[Customer_Age]]&lt;45,"Middle Age","Old"))</f>
        <v>Young</v>
      </c>
      <c r="M4367" s="3" t="str">
        <f>IF(Table2[[#This Row],[Delivery_Time_Days]]&gt;=7,Table2[[#This Row],[Customer_Rating]],"")</f>
        <v/>
      </c>
      <c r="N4367" s="3">
        <f>IF(Table2[[#This Row],[Delivery_Time_Days]]&lt;7,Table2[[#This Row],[Customer_Rating]],"")</f>
        <v>2</v>
      </c>
    </row>
    <row r="4368" spans="1:14" x14ac:dyDescent="0.3">
      <c r="A4368">
        <v>4367</v>
      </c>
      <c r="B4368">
        <v>67</v>
      </c>
      <c r="C4368" t="s">
        <v>10</v>
      </c>
      <c r="D4368" t="s">
        <v>18</v>
      </c>
      <c r="E4368" t="s">
        <v>16</v>
      </c>
      <c r="F4368" s="2">
        <v>420.59</v>
      </c>
      <c r="G4368">
        <v>6</v>
      </c>
      <c r="H4368" s="3">
        <v>3.4</v>
      </c>
      <c r="I4368" t="s">
        <v>17</v>
      </c>
      <c r="J4368" s="1">
        <v>48928</v>
      </c>
      <c r="K4368" s="1">
        <f>Table2[[#This Row],[Order_Date]]+Table2[[#This Row],[Delivery_Time_Days]]</f>
        <v>48934</v>
      </c>
      <c r="L4368" t="str">
        <f>IF(Table2[[#This Row],[Customer_Age]]&lt;30,"Young",IF(Table2[[#This Row],[Customer_Age]]&lt;45,"Middle Age","Old"))</f>
        <v>Old</v>
      </c>
      <c r="M4368" s="3" t="str">
        <f>IF(Table2[[#This Row],[Delivery_Time_Days]]&gt;=7,Table2[[#This Row],[Customer_Rating]],"")</f>
        <v/>
      </c>
      <c r="N4368" s="3">
        <f>IF(Table2[[#This Row],[Delivery_Time_Days]]&lt;7,Table2[[#This Row],[Customer_Rating]],"")</f>
        <v>3.4</v>
      </c>
    </row>
    <row r="4369" spans="1:14" x14ac:dyDescent="0.3">
      <c r="A4369">
        <v>4368</v>
      </c>
      <c r="B4369">
        <v>69</v>
      </c>
      <c r="C4369" t="s">
        <v>23</v>
      </c>
      <c r="D4369" t="s">
        <v>25</v>
      </c>
      <c r="E4369" t="s">
        <v>12</v>
      </c>
      <c r="F4369" s="2">
        <v>242.21</v>
      </c>
      <c r="G4369">
        <v>1</v>
      </c>
      <c r="H4369" s="3">
        <v>2</v>
      </c>
      <c r="I4369" t="s">
        <v>17</v>
      </c>
      <c r="J4369" s="1">
        <v>48929</v>
      </c>
      <c r="K4369" s="1">
        <f>Table2[[#This Row],[Order_Date]]+Table2[[#This Row],[Delivery_Time_Days]]</f>
        <v>48930</v>
      </c>
      <c r="L4369" t="str">
        <f>IF(Table2[[#This Row],[Customer_Age]]&lt;30,"Young",IF(Table2[[#This Row],[Customer_Age]]&lt;45,"Middle Age","Old"))</f>
        <v>Old</v>
      </c>
      <c r="M4369" s="3" t="str">
        <f>IF(Table2[[#This Row],[Delivery_Time_Days]]&gt;=7,Table2[[#This Row],[Customer_Rating]],"")</f>
        <v/>
      </c>
      <c r="N4369" s="3">
        <f>IF(Table2[[#This Row],[Delivery_Time_Days]]&lt;7,Table2[[#This Row],[Customer_Rating]],"")</f>
        <v>2</v>
      </c>
    </row>
    <row r="4370" spans="1:14" x14ac:dyDescent="0.3">
      <c r="A4370">
        <v>4369</v>
      </c>
      <c r="B4370">
        <v>21</v>
      </c>
      <c r="C4370" t="s">
        <v>14</v>
      </c>
      <c r="D4370" t="s">
        <v>22</v>
      </c>
      <c r="E4370" t="s">
        <v>21</v>
      </c>
      <c r="F4370" s="2">
        <v>1177.8900000000001</v>
      </c>
      <c r="G4370">
        <v>2</v>
      </c>
      <c r="H4370" s="3">
        <v>4.7</v>
      </c>
      <c r="I4370" t="s">
        <v>17</v>
      </c>
      <c r="J4370" s="1">
        <v>48930</v>
      </c>
      <c r="K4370" s="1">
        <f>Table2[[#This Row],[Order_Date]]+Table2[[#This Row],[Delivery_Time_Days]]</f>
        <v>48932</v>
      </c>
      <c r="L4370" t="str">
        <f>IF(Table2[[#This Row],[Customer_Age]]&lt;30,"Young",IF(Table2[[#This Row],[Customer_Age]]&lt;45,"Middle Age","Old"))</f>
        <v>Young</v>
      </c>
      <c r="M4370" s="3" t="str">
        <f>IF(Table2[[#This Row],[Delivery_Time_Days]]&gt;=7,Table2[[#This Row],[Customer_Rating]],"")</f>
        <v/>
      </c>
      <c r="N4370" s="3">
        <f>IF(Table2[[#This Row],[Delivery_Time_Days]]&lt;7,Table2[[#This Row],[Customer_Rating]],"")</f>
        <v>4.7</v>
      </c>
    </row>
    <row r="4371" spans="1:14" x14ac:dyDescent="0.3">
      <c r="A4371">
        <v>4370</v>
      </c>
      <c r="B4371">
        <v>32</v>
      </c>
      <c r="C4371" t="s">
        <v>23</v>
      </c>
      <c r="D4371" t="s">
        <v>15</v>
      </c>
      <c r="E4371" t="s">
        <v>19</v>
      </c>
      <c r="F4371" s="2">
        <v>15.78</v>
      </c>
      <c r="G4371">
        <v>14</v>
      </c>
      <c r="H4371" s="3">
        <v>1.3</v>
      </c>
      <c r="I4371" t="s">
        <v>17</v>
      </c>
      <c r="J4371" s="1">
        <v>48931</v>
      </c>
      <c r="K4371" s="1">
        <f>Table2[[#This Row],[Order_Date]]+Table2[[#This Row],[Delivery_Time_Days]]</f>
        <v>48945</v>
      </c>
      <c r="L4371" t="str">
        <f>IF(Table2[[#This Row],[Customer_Age]]&lt;30,"Young",IF(Table2[[#This Row],[Customer_Age]]&lt;45,"Middle Age","Old"))</f>
        <v>Middle Age</v>
      </c>
      <c r="M4371" s="3">
        <f>IF(Table2[[#This Row],[Delivery_Time_Days]]&gt;=7,Table2[[#This Row],[Customer_Rating]],"")</f>
        <v>1.3</v>
      </c>
      <c r="N4371" s="3" t="str">
        <f>IF(Table2[[#This Row],[Delivery_Time_Days]]&lt;7,Table2[[#This Row],[Customer_Rating]],"")</f>
        <v/>
      </c>
    </row>
    <row r="4372" spans="1:14" x14ac:dyDescent="0.3">
      <c r="A4372">
        <v>4371</v>
      </c>
      <c r="B4372">
        <v>30</v>
      </c>
      <c r="C4372" t="s">
        <v>14</v>
      </c>
      <c r="D4372" t="s">
        <v>15</v>
      </c>
      <c r="E4372" t="s">
        <v>24</v>
      </c>
      <c r="F4372" s="2">
        <v>167.86</v>
      </c>
      <c r="G4372">
        <v>10</v>
      </c>
      <c r="H4372" s="3">
        <v>2.8</v>
      </c>
      <c r="I4372" t="s">
        <v>17</v>
      </c>
      <c r="J4372" s="1">
        <v>48932</v>
      </c>
      <c r="K4372" s="1">
        <f>Table2[[#This Row],[Order_Date]]+Table2[[#This Row],[Delivery_Time_Days]]</f>
        <v>48942</v>
      </c>
      <c r="L4372" t="str">
        <f>IF(Table2[[#This Row],[Customer_Age]]&lt;30,"Young",IF(Table2[[#This Row],[Customer_Age]]&lt;45,"Middle Age","Old"))</f>
        <v>Middle Age</v>
      </c>
      <c r="M4372" s="3">
        <f>IF(Table2[[#This Row],[Delivery_Time_Days]]&gt;=7,Table2[[#This Row],[Customer_Rating]],"")</f>
        <v>2.8</v>
      </c>
      <c r="N4372" s="3" t="str">
        <f>IF(Table2[[#This Row],[Delivery_Time_Days]]&lt;7,Table2[[#This Row],[Customer_Rating]],"")</f>
        <v/>
      </c>
    </row>
    <row r="4373" spans="1:14" x14ac:dyDescent="0.3">
      <c r="A4373">
        <v>4372</v>
      </c>
      <c r="B4373">
        <v>57</v>
      </c>
      <c r="C4373" t="s">
        <v>23</v>
      </c>
      <c r="D4373" t="s">
        <v>15</v>
      </c>
      <c r="E4373" t="s">
        <v>21</v>
      </c>
      <c r="F4373" s="2">
        <v>594.75</v>
      </c>
      <c r="G4373">
        <v>12</v>
      </c>
      <c r="H4373" s="3">
        <v>2.8</v>
      </c>
      <c r="I4373" t="s">
        <v>13</v>
      </c>
      <c r="J4373" s="1">
        <v>48933</v>
      </c>
      <c r="K4373" s="1">
        <f>Table2[[#This Row],[Order_Date]]+Table2[[#This Row],[Delivery_Time_Days]]</f>
        <v>48945</v>
      </c>
      <c r="L4373" t="str">
        <f>IF(Table2[[#This Row],[Customer_Age]]&lt;30,"Young",IF(Table2[[#This Row],[Customer_Age]]&lt;45,"Middle Age","Old"))</f>
        <v>Old</v>
      </c>
      <c r="M4373" s="3">
        <f>IF(Table2[[#This Row],[Delivery_Time_Days]]&gt;=7,Table2[[#This Row],[Customer_Rating]],"")</f>
        <v>2.8</v>
      </c>
      <c r="N4373" s="3" t="str">
        <f>IF(Table2[[#This Row],[Delivery_Time_Days]]&lt;7,Table2[[#This Row],[Customer_Rating]],"")</f>
        <v/>
      </c>
    </row>
    <row r="4374" spans="1:14" x14ac:dyDescent="0.3">
      <c r="A4374">
        <v>4373</v>
      </c>
      <c r="B4374">
        <v>68</v>
      </c>
      <c r="C4374" t="s">
        <v>10</v>
      </c>
      <c r="D4374" t="s">
        <v>25</v>
      </c>
      <c r="E4374" t="s">
        <v>21</v>
      </c>
      <c r="F4374" s="2">
        <v>577.87</v>
      </c>
      <c r="G4374">
        <v>3</v>
      </c>
      <c r="H4374" s="3">
        <v>3.6</v>
      </c>
      <c r="I4374" t="s">
        <v>17</v>
      </c>
      <c r="J4374" s="1">
        <v>48934</v>
      </c>
      <c r="K4374" s="1">
        <f>Table2[[#This Row],[Order_Date]]+Table2[[#This Row],[Delivery_Time_Days]]</f>
        <v>48937</v>
      </c>
      <c r="L4374" t="str">
        <f>IF(Table2[[#This Row],[Customer_Age]]&lt;30,"Young",IF(Table2[[#This Row],[Customer_Age]]&lt;45,"Middle Age","Old"))</f>
        <v>Old</v>
      </c>
      <c r="M4374" s="3" t="str">
        <f>IF(Table2[[#This Row],[Delivery_Time_Days]]&gt;=7,Table2[[#This Row],[Customer_Rating]],"")</f>
        <v/>
      </c>
      <c r="N4374" s="3">
        <f>IF(Table2[[#This Row],[Delivery_Time_Days]]&lt;7,Table2[[#This Row],[Customer_Rating]],"")</f>
        <v>3.6</v>
      </c>
    </row>
    <row r="4375" spans="1:14" x14ac:dyDescent="0.3">
      <c r="A4375">
        <v>4374</v>
      </c>
      <c r="B4375">
        <v>35</v>
      </c>
      <c r="C4375" t="s">
        <v>14</v>
      </c>
      <c r="D4375" t="s">
        <v>22</v>
      </c>
      <c r="E4375" t="s">
        <v>19</v>
      </c>
      <c r="F4375" s="2">
        <v>178.37</v>
      </c>
      <c r="G4375">
        <v>11</v>
      </c>
      <c r="H4375" s="3">
        <v>5</v>
      </c>
      <c r="I4375" t="s">
        <v>17</v>
      </c>
      <c r="J4375" s="1">
        <v>48935</v>
      </c>
      <c r="K4375" s="1">
        <f>Table2[[#This Row],[Order_Date]]+Table2[[#This Row],[Delivery_Time_Days]]</f>
        <v>48946</v>
      </c>
      <c r="L4375" t="str">
        <f>IF(Table2[[#This Row],[Customer_Age]]&lt;30,"Young",IF(Table2[[#This Row],[Customer_Age]]&lt;45,"Middle Age","Old"))</f>
        <v>Middle Age</v>
      </c>
      <c r="M4375" s="3">
        <f>IF(Table2[[#This Row],[Delivery_Time_Days]]&gt;=7,Table2[[#This Row],[Customer_Rating]],"")</f>
        <v>5</v>
      </c>
      <c r="N4375" s="3" t="str">
        <f>IF(Table2[[#This Row],[Delivery_Time_Days]]&lt;7,Table2[[#This Row],[Customer_Rating]],"")</f>
        <v/>
      </c>
    </row>
    <row r="4376" spans="1:14" x14ac:dyDescent="0.3">
      <c r="A4376">
        <v>4375</v>
      </c>
      <c r="B4376">
        <v>55</v>
      </c>
      <c r="C4376" t="s">
        <v>14</v>
      </c>
      <c r="D4376" t="s">
        <v>22</v>
      </c>
      <c r="E4376" t="s">
        <v>24</v>
      </c>
      <c r="F4376" s="2">
        <v>1338.94</v>
      </c>
      <c r="G4376">
        <v>13</v>
      </c>
      <c r="H4376" s="3">
        <v>2.7</v>
      </c>
      <c r="I4376" t="s">
        <v>13</v>
      </c>
      <c r="J4376" s="1">
        <v>48936</v>
      </c>
      <c r="K4376" s="1">
        <f>Table2[[#This Row],[Order_Date]]+Table2[[#This Row],[Delivery_Time_Days]]</f>
        <v>48949</v>
      </c>
      <c r="L4376" t="str">
        <f>IF(Table2[[#This Row],[Customer_Age]]&lt;30,"Young",IF(Table2[[#This Row],[Customer_Age]]&lt;45,"Middle Age","Old"))</f>
        <v>Old</v>
      </c>
      <c r="M4376" s="3">
        <f>IF(Table2[[#This Row],[Delivery_Time_Days]]&gt;=7,Table2[[#This Row],[Customer_Rating]],"")</f>
        <v>2.7</v>
      </c>
      <c r="N4376" s="3" t="str">
        <f>IF(Table2[[#This Row],[Delivery_Time_Days]]&lt;7,Table2[[#This Row],[Customer_Rating]],"")</f>
        <v/>
      </c>
    </row>
    <row r="4377" spans="1:14" x14ac:dyDescent="0.3">
      <c r="A4377">
        <v>4376</v>
      </c>
      <c r="B4377">
        <v>36</v>
      </c>
      <c r="C4377" t="s">
        <v>14</v>
      </c>
      <c r="D4377" t="s">
        <v>25</v>
      </c>
      <c r="E4377" t="s">
        <v>24</v>
      </c>
      <c r="F4377" s="2">
        <v>717.43</v>
      </c>
      <c r="G4377">
        <v>12</v>
      </c>
      <c r="H4377" s="3">
        <v>4.0999999999999996</v>
      </c>
      <c r="I4377" t="s">
        <v>13</v>
      </c>
      <c r="J4377" s="1">
        <v>48937</v>
      </c>
      <c r="K4377" s="1">
        <f>Table2[[#This Row],[Order_Date]]+Table2[[#This Row],[Delivery_Time_Days]]</f>
        <v>48949</v>
      </c>
      <c r="L4377" t="str">
        <f>IF(Table2[[#This Row],[Customer_Age]]&lt;30,"Young",IF(Table2[[#This Row],[Customer_Age]]&lt;45,"Middle Age","Old"))</f>
        <v>Middle Age</v>
      </c>
      <c r="M4377" s="3">
        <f>IF(Table2[[#This Row],[Delivery_Time_Days]]&gt;=7,Table2[[#This Row],[Customer_Rating]],"")</f>
        <v>4.0999999999999996</v>
      </c>
      <c r="N4377" s="3" t="str">
        <f>IF(Table2[[#This Row],[Delivery_Time_Days]]&lt;7,Table2[[#This Row],[Customer_Rating]],"")</f>
        <v/>
      </c>
    </row>
    <row r="4378" spans="1:14" x14ac:dyDescent="0.3">
      <c r="A4378">
        <v>4377</v>
      </c>
      <c r="B4378">
        <v>28</v>
      </c>
      <c r="C4378" t="s">
        <v>10</v>
      </c>
      <c r="D4378" t="s">
        <v>20</v>
      </c>
      <c r="E4378" t="s">
        <v>16</v>
      </c>
      <c r="F4378" s="2">
        <v>1216</v>
      </c>
      <c r="G4378">
        <v>6</v>
      </c>
      <c r="H4378" s="3">
        <v>2.1</v>
      </c>
      <c r="I4378" t="s">
        <v>13</v>
      </c>
      <c r="J4378" s="1">
        <v>48938</v>
      </c>
      <c r="K4378" s="1">
        <f>Table2[[#This Row],[Order_Date]]+Table2[[#This Row],[Delivery_Time_Days]]</f>
        <v>48944</v>
      </c>
      <c r="L4378" t="str">
        <f>IF(Table2[[#This Row],[Customer_Age]]&lt;30,"Young",IF(Table2[[#This Row],[Customer_Age]]&lt;45,"Middle Age","Old"))</f>
        <v>Young</v>
      </c>
      <c r="M4378" s="3" t="str">
        <f>IF(Table2[[#This Row],[Delivery_Time_Days]]&gt;=7,Table2[[#This Row],[Customer_Rating]],"")</f>
        <v/>
      </c>
      <c r="N4378" s="3">
        <f>IF(Table2[[#This Row],[Delivery_Time_Days]]&lt;7,Table2[[#This Row],[Customer_Rating]],"")</f>
        <v>2.1</v>
      </c>
    </row>
    <row r="4379" spans="1:14" x14ac:dyDescent="0.3">
      <c r="A4379">
        <v>4378</v>
      </c>
      <c r="B4379">
        <v>41</v>
      </c>
      <c r="C4379" t="s">
        <v>14</v>
      </c>
      <c r="D4379" t="s">
        <v>15</v>
      </c>
      <c r="E4379" t="s">
        <v>12</v>
      </c>
      <c r="F4379" s="2">
        <v>615.14</v>
      </c>
      <c r="G4379">
        <v>11</v>
      </c>
      <c r="H4379" s="3">
        <v>4.0999999999999996</v>
      </c>
      <c r="I4379" t="s">
        <v>13</v>
      </c>
      <c r="J4379" s="1">
        <v>48939</v>
      </c>
      <c r="K4379" s="1">
        <f>Table2[[#This Row],[Order_Date]]+Table2[[#This Row],[Delivery_Time_Days]]</f>
        <v>48950</v>
      </c>
      <c r="L4379" t="str">
        <f>IF(Table2[[#This Row],[Customer_Age]]&lt;30,"Young",IF(Table2[[#This Row],[Customer_Age]]&lt;45,"Middle Age","Old"))</f>
        <v>Middle Age</v>
      </c>
      <c r="M4379" s="3">
        <f>IF(Table2[[#This Row],[Delivery_Time_Days]]&gt;=7,Table2[[#This Row],[Customer_Rating]],"")</f>
        <v>4.0999999999999996</v>
      </c>
      <c r="N4379" s="3" t="str">
        <f>IF(Table2[[#This Row],[Delivery_Time_Days]]&lt;7,Table2[[#This Row],[Customer_Rating]],"")</f>
        <v/>
      </c>
    </row>
    <row r="4380" spans="1:14" x14ac:dyDescent="0.3">
      <c r="A4380">
        <v>4379</v>
      </c>
      <c r="B4380">
        <v>24</v>
      </c>
      <c r="C4380" t="s">
        <v>14</v>
      </c>
      <c r="D4380" t="s">
        <v>15</v>
      </c>
      <c r="E4380" t="s">
        <v>12</v>
      </c>
      <c r="F4380" s="2">
        <v>612.98</v>
      </c>
      <c r="G4380">
        <v>2</v>
      </c>
      <c r="H4380" s="3">
        <v>4.9000000000000004</v>
      </c>
      <c r="I4380" t="s">
        <v>17</v>
      </c>
      <c r="J4380" s="1">
        <v>48940</v>
      </c>
      <c r="K4380" s="1">
        <f>Table2[[#This Row],[Order_Date]]+Table2[[#This Row],[Delivery_Time_Days]]</f>
        <v>48942</v>
      </c>
      <c r="L4380" t="str">
        <f>IF(Table2[[#This Row],[Customer_Age]]&lt;30,"Young",IF(Table2[[#This Row],[Customer_Age]]&lt;45,"Middle Age","Old"))</f>
        <v>Young</v>
      </c>
      <c r="M4380" s="3" t="str">
        <f>IF(Table2[[#This Row],[Delivery_Time_Days]]&gt;=7,Table2[[#This Row],[Customer_Rating]],"")</f>
        <v/>
      </c>
      <c r="N4380" s="3">
        <f>IF(Table2[[#This Row],[Delivery_Time_Days]]&lt;7,Table2[[#This Row],[Customer_Rating]],"")</f>
        <v>4.9000000000000004</v>
      </c>
    </row>
    <row r="4381" spans="1:14" x14ac:dyDescent="0.3">
      <c r="A4381">
        <v>4380</v>
      </c>
      <c r="B4381">
        <v>23</v>
      </c>
      <c r="C4381" t="s">
        <v>14</v>
      </c>
      <c r="D4381" t="s">
        <v>20</v>
      </c>
      <c r="E4381" t="s">
        <v>19</v>
      </c>
      <c r="F4381" s="2">
        <v>670.9</v>
      </c>
      <c r="G4381">
        <v>14</v>
      </c>
      <c r="H4381" s="3">
        <v>2.7</v>
      </c>
      <c r="I4381" t="s">
        <v>17</v>
      </c>
      <c r="J4381" s="1">
        <v>48941</v>
      </c>
      <c r="K4381" s="1">
        <f>Table2[[#This Row],[Order_Date]]+Table2[[#This Row],[Delivery_Time_Days]]</f>
        <v>48955</v>
      </c>
      <c r="L4381" t="str">
        <f>IF(Table2[[#This Row],[Customer_Age]]&lt;30,"Young",IF(Table2[[#This Row],[Customer_Age]]&lt;45,"Middle Age","Old"))</f>
        <v>Young</v>
      </c>
      <c r="M4381" s="3">
        <f>IF(Table2[[#This Row],[Delivery_Time_Days]]&gt;=7,Table2[[#This Row],[Customer_Rating]],"")</f>
        <v>2.7</v>
      </c>
      <c r="N4381" s="3" t="str">
        <f>IF(Table2[[#This Row],[Delivery_Time_Days]]&lt;7,Table2[[#This Row],[Customer_Rating]],"")</f>
        <v/>
      </c>
    </row>
    <row r="4382" spans="1:14" x14ac:dyDescent="0.3">
      <c r="A4382">
        <v>4381</v>
      </c>
      <c r="B4382">
        <v>58</v>
      </c>
      <c r="C4382" t="s">
        <v>10</v>
      </c>
      <c r="D4382" t="s">
        <v>20</v>
      </c>
      <c r="E4382" t="s">
        <v>19</v>
      </c>
      <c r="F4382" s="2">
        <v>1319.02</v>
      </c>
      <c r="G4382">
        <v>12</v>
      </c>
      <c r="H4382" s="3">
        <v>4.0999999999999996</v>
      </c>
      <c r="I4382" t="s">
        <v>17</v>
      </c>
      <c r="J4382" s="1">
        <v>48942</v>
      </c>
      <c r="K4382" s="1">
        <f>Table2[[#This Row],[Order_Date]]+Table2[[#This Row],[Delivery_Time_Days]]</f>
        <v>48954</v>
      </c>
      <c r="L4382" t="str">
        <f>IF(Table2[[#This Row],[Customer_Age]]&lt;30,"Young",IF(Table2[[#This Row],[Customer_Age]]&lt;45,"Middle Age","Old"))</f>
        <v>Old</v>
      </c>
      <c r="M4382" s="3">
        <f>IF(Table2[[#This Row],[Delivery_Time_Days]]&gt;=7,Table2[[#This Row],[Customer_Rating]],"")</f>
        <v>4.0999999999999996</v>
      </c>
      <c r="N4382" s="3" t="str">
        <f>IF(Table2[[#This Row],[Delivery_Time_Days]]&lt;7,Table2[[#This Row],[Customer_Rating]],"")</f>
        <v/>
      </c>
    </row>
    <row r="4383" spans="1:14" x14ac:dyDescent="0.3">
      <c r="A4383">
        <v>4382</v>
      </c>
      <c r="B4383">
        <v>68</v>
      </c>
      <c r="C4383" t="s">
        <v>10</v>
      </c>
      <c r="D4383" t="s">
        <v>11</v>
      </c>
      <c r="E4383" t="s">
        <v>19</v>
      </c>
      <c r="F4383" s="2">
        <v>131.32</v>
      </c>
      <c r="G4383">
        <v>2</v>
      </c>
      <c r="H4383" s="3">
        <v>4.8</v>
      </c>
      <c r="I4383" t="s">
        <v>17</v>
      </c>
      <c r="J4383" s="1">
        <v>48943</v>
      </c>
      <c r="K4383" s="1">
        <f>Table2[[#This Row],[Order_Date]]+Table2[[#This Row],[Delivery_Time_Days]]</f>
        <v>48945</v>
      </c>
      <c r="L4383" t="str">
        <f>IF(Table2[[#This Row],[Customer_Age]]&lt;30,"Young",IF(Table2[[#This Row],[Customer_Age]]&lt;45,"Middle Age","Old"))</f>
        <v>Old</v>
      </c>
      <c r="M4383" s="3" t="str">
        <f>IF(Table2[[#This Row],[Delivery_Time_Days]]&gt;=7,Table2[[#This Row],[Customer_Rating]],"")</f>
        <v/>
      </c>
      <c r="N4383" s="3">
        <f>IF(Table2[[#This Row],[Delivery_Time_Days]]&lt;7,Table2[[#This Row],[Customer_Rating]],"")</f>
        <v>4.8</v>
      </c>
    </row>
    <row r="4384" spans="1:14" x14ac:dyDescent="0.3">
      <c r="A4384">
        <v>4383</v>
      </c>
      <c r="B4384">
        <v>58</v>
      </c>
      <c r="C4384" t="s">
        <v>23</v>
      </c>
      <c r="D4384" t="s">
        <v>25</v>
      </c>
      <c r="E4384" t="s">
        <v>24</v>
      </c>
      <c r="F4384" s="2">
        <v>325.5</v>
      </c>
      <c r="G4384">
        <v>13</v>
      </c>
      <c r="H4384" s="3">
        <v>2.9</v>
      </c>
      <c r="I4384" t="s">
        <v>13</v>
      </c>
      <c r="J4384" s="1">
        <v>48944</v>
      </c>
      <c r="K4384" s="1">
        <f>Table2[[#This Row],[Order_Date]]+Table2[[#This Row],[Delivery_Time_Days]]</f>
        <v>48957</v>
      </c>
      <c r="L4384" t="str">
        <f>IF(Table2[[#This Row],[Customer_Age]]&lt;30,"Young",IF(Table2[[#This Row],[Customer_Age]]&lt;45,"Middle Age","Old"))</f>
        <v>Old</v>
      </c>
      <c r="M4384" s="3">
        <f>IF(Table2[[#This Row],[Delivery_Time_Days]]&gt;=7,Table2[[#This Row],[Customer_Rating]],"")</f>
        <v>2.9</v>
      </c>
      <c r="N4384" s="3" t="str">
        <f>IF(Table2[[#This Row],[Delivery_Time_Days]]&lt;7,Table2[[#This Row],[Customer_Rating]],"")</f>
        <v/>
      </c>
    </row>
    <row r="4385" spans="1:14" x14ac:dyDescent="0.3">
      <c r="A4385">
        <v>4384</v>
      </c>
      <c r="B4385">
        <v>36</v>
      </c>
      <c r="C4385" t="s">
        <v>14</v>
      </c>
      <c r="D4385" t="s">
        <v>20</v>
      </c>
      <c r="E4385" t="s">
        <v>12</v>
      </c>
      <c r="F4385" s="2">
        <v>122.88</v>
      </c>
      <c r="G4385">
        <v>6</v>
      </c>
      <c r="H4385" s="3">
        <v>1.4</v>
      </c>
      <c r="I4385" t="s">
        <v>13</v>
      </c>
      <c r="J4385" s="1">
        <v>48945</v>
      </c>
      <c r="K4385" s="1">
        <f>Table2[[#This Row],[Order_Date]]+Table2[[#This Row],[Delivery_Time_Days]]</f>
        <v>48951</v>
      </c>
      <c r="L4385" t="str">
        <f>IF(Table2[[#This Row],[Customer_Age]]&lt;30,"Young",IF(Table2[[#This Row],[Customer_Age]]&lt;45,"Middle Age","Old"))</f>
        <v>Middle Age</v>
      </c>
      <c r="M4385" s="3" t="str">
        <f>IF(Table2[[#This Row],[Delivery_Time_Days]]&gt;=7,Table2[[#This Row],[Customer_Rating]],"")</f>
        <v/>
      </c>
      <c r="N4385" s="3">
        <f>IF(Table2[[#This Row],[Delivery_Time_Days]]&lt;7,Table2[[#This Row],[Customer_Rating]],"")</f>
        <v>1.4</v>
      </c>
    </row>
    <row r="4386" spans="1:14" x14ac:dyDescent="0.3">
      <c r="A4386">
        <v>4385</v>
      </c>
      <c r="B4386">
        <v>28</v>
      </c>
      <c r="C4386" t="s">
        <v>14</v>
      </c>
      <c r="D4386" t="s">
        <v>18</v>
      </c>
      <c r="E4386" t="s">
        <v>19</v>
      </c>
      <c r="F4386" s="2">
        <v>1374.83</v>
      </c>
      <c r="G4386">
        <v>2</v>
      </c>
      <c r="H4386" s="3">
        <v>1.6</v>
      </c>
      <c r="I4386" t="s">
        <v>13</v>
      </c>
      <c r="J4386" s="1">
        <v>48946</v>
      </c>
      <c r="K4386" s="1">
        <f>Table2[[#This Row],[Order_Date]]+Table2[[#This Row],[Delivery_Time_Days]]</f>
        <v>48948</v>
      </c>
      <c r="L4386" t="str">
        <f>IF(Table2[[#This Row],[Customer_Age]]&lt;30,"Young",IF(Table2[[#This Row],[Customer_Age]]&lt;45,"Middle Age","Old"))</f>
        <v>Young</v>
      </c>
      <c r="M4386" s="3" t="str">
        <f>IF(Table2[[#This Row],[Delivery_Time_Days]]&gt;=7,Table2[[#This Row],[Customer_Rating]],"")</f>
        <v/>
      </c>
      <c r="N4386" s="3">
        <f>IF(Table2[[#This Row],[Delivery_Time_Days]]&lt;7,Table2[[#This Row],[Customer_Rating]],"")</f>
        <v>1.6</v>
      </c>
    </row>
    <row r="4387" spans="1:14" x14ac:dyDescent="0.3">
      <c r="A4387">
        <v>4386</v>
      </c>
      <c r="B4387">
        <v>69</v>
      </c>
      <c r="C4387" t="s">
        <v>23</v>
      </c>
      <c r="D4387" t="s">
        <v>25</v>
      </c>
      <c r="E4387" t="s">
        <v>16</v>
      </c>
      <c r="F4387" s="2">
        <v>547.53</v>
      </c>
      <c r="G4387">
        <v>5</v>
      </c>
      <c r="H4387" s="3">
        <v>2.9</v>
      </c>
      <c r="I4387" t="s">
        <v>13</v>
      </c>
      <c r="J4387" s="1">
        <v>48947</v>
      </c>
      <c r="K4387" s="1">
        <f>Table2[[#This Row],[Order_Date]]+Table2[[#This Row],[Delivery_Time_Days]]</f>
        <v>48952</v>
      </c>
      <c r="L4387" t="str">
        <f>IF(Table2[[#This Row],[Customer_Age]]&lt;30,"Young",IF(Table2[[#This Row],[Customer_Age]]&lt;45,"Middle Age","Old"))</f>
        <v>Old</v>
      </c>
      <c r="M4387" s="3" t="str">
        <f>IF(Table2[[#This Row],[Delivery_Time_Days]]&gt;=7,Table2[[#This Row],[Customer_Rating]],"")</f>
        <v/>
      </c>
      <c r="N4387" s="3">
        <f>IF(Table2[[#This Row],[Delivery_Time_Days]]&lt;7,Table2[[#This Row],[Customer_Rating]],"")</f>
        <v>2.9</v>
      </c>
    </row>
    <row r="4388" spans="1:14" x14ac:dyDescent="0.3">
      <c r="A4388">
        <v>4387</v>
      </c>
      <c r="B4388">
        <v>36</v>
      </c>
      <c r="C4388" t="s">
        <v>10</v>
      </c>
      <c r="D4388" t="s">
        <v>15</v>
      </c>
      <c r="E4388" t="s">
        <v>16</v>
      </c>
      <c r="F4388" s="2">
        <v>922.9</v>
      </c>
      <c r="G4388">
        <v>9</v>
      </c>
      <c r="H4388" s="3">
        <v>4.4000000000000004</v>
      </c>
      <c r="I4388" t="s">
        <v>13</v>
      </c>
      <c r="J4388" s="1">
        <v>48948</v>
      </c>
      <c r="K4388" s="1">
        <f>Table2[[#This Row],[Order_Date]]+Table2[[#This Row],[Delivery_Time_Days]]</f>
        <v>48957</v>
      </c>
      <c r="L4388" t="str">
        <f>IF(Table2[[#This Row],[Customer_Age]]&lt;30,"Young",IF(Table2[[#This Row],[Customer_Age]]&lt;45,"Middle Age","Old"))</f>
        <v>Middle Age</v>
      </c>
      <c r="M4388" s="3">
        <f>IF(Table2[[#This Row],[Delivery_Time_Days]]&gt;=7,Table2[[#This Row],[Customer_Rating]],"")</f>
        <v>4.4000000000000004</v>
      </c>
      <c r="N4388" s="3" t="str">
        <f>IF(Table2[[#This Row],[Delivery_Time_Days]]&lt;7,Table2[[#This Row],[Customer_Rating]],"")</f>
        <v/>
      </c>
    </row>
    <row r="4389" spans="1:14" x14ac:dyDescent="0.3">
      <c r="A4389">
        <v>4388</v>
      </c>
      <c r="B4389">
        <v>62</v>
      </c>
      <c r="C4389" t="s">
        <v>10</v>
      </c>
      <c r="D4389" t="s">
        <v>20</v>
      </c>
      <c r="E4389" t="s">
        <v>21</v>
      </c>
      <c r="F4389" s="2">
        <v>370.47</v>
      </c>
      <c r="G4389">
        <v>7</v>
      </c>
      <c r="H4389" s="3">
        <v>4.0999999999999996</v>
      </c>
      <c r="I4389" t="s">
        <v>13</v>
      </c>
      <c r="J4389" s="1">
        <v>48949</v>
      </c>
      <c r="K4389" s="1">
        <f>Table2[[#This Row],[Order_Date]]+Table2[[#This Row],[Delivery_Time_Days]]</f>
        <v>48956</v>
      </c>
      <c r="L4389" t="str">
        <f>IF(Table2[[#This Row],[Customer_Age]]&lt;30,"Young",IF(Table2[[#This Row],[Customer_Age]]&lt;45,"Middle Age","Old"))</f>
        <v>Old</v>
      </c>
      <c r="M4389" s="3">
        <f>IF(Table2[[#This Row],[Delivery_Time_Days]]&gt;=7,Table2[[#This Row],[Customer_Rating]],"")</f>
        <v>4.0999999999999996</v>
      </c>
      <c r="N4389" s="3" t="str">
        <f>IF(Table2[[#This Row],[Delivery_Time_Days]]&lt;7,Table2[[#This Row],[Customer_Rating]],"")</f>
        <v/>
      </c>
    </row>
    <row r="4390" spans="1:14" x14ac:dyDescent="0.3">
      <c r="A4390">
        <v>4389</v>
      </c>
      <c r="B4390">
        <v>58</v>
      </c>
      <c r="C4390" t="s">
        <v>23</v>
      </c>
      <c r="D4390" t="s">
        <v>15</v>
      </c>
      <c r="E4390" t="s">
        <v>19</v>
      </c>
      <c r="F4390" s="2">
        <v>1412.86</v>
      </c>
      <c r="G4390">
        <v>14</v>
      </c>
      <c r="H4390" s="3">
        <v>1.1000000000000001</v>
      </c>
      <c r="I4390" t="s">
        <v>17</v>
      </c>
      <c r="J4390" s="1">
        <v>48950</v>
      </c>
      <c r="K4390" s="1">
        <f>Table2[[#This Row],[Order_Date]]+Table2[[#This Row],[Delivery_Time_Days]]</f>
        <v>48964</v>
      </c>
      <c r="L4390" t="str">
        <f>IF(Table2[[#This Row],[Customer_Age]]&lt;30,"Young",IF(Table2[[#This Row],[Customer_Age]]&lt;45,"Middle Age","Old"))</f>
        <v>Old</v>
      </c>
      <c r="M4390" s="3">
        <f>IF(Table2[[#This Row],[Delivery_Time_Days]]&gt;=7,Table2[[#This Row],[Customer_Rating]],"")</f>
        <v>1.1000000000000001</v>
      </c>
      <c r="N4390" s="3" t="str">
        <f>IF(Table2[[#This Row],[Delivery_Time_Days]]&lt;7,Table2[[#This Row],[Customer_Rating]],"")</f>
        <v/>
      </c>
    </row>
    <row r="4391" spans="1:14" x14ac:dyDescent="0.3">
      <c r="A4391">
        <v>4390</v>
      </c>
      <c r="B4391">
        <v>43</v>
      </c>
      <c r="C4391" t="s">
        <v>23</v>
      </c>
      <c r="D4391" t="s">
        <v>22</v>
      </c>
      <c r="E4391" t="s">
        <v>16</v>
      </c>
      <c r="F4391" s="2">
        <v>1402.11</v>
      </c>
      <c r="G4391">
        <v>9</v>
      </c>
      <c r="H4391" s="3">
        <v>2.6</v>
      </c>
      <c r="I4391" t="s">
        <v>17</v>
      </c>
      <c r="J4391" s="1">
        <v>48951</v>
      </c>
      <c r="K4391" s="1">
        <f>Table2[[#This Row],[Order_Date]]+Table2[[#This Row],[Delivery_Time_Days]]</f>
        <v>48960</v>
      </c>
      <c r="L4391" t="str">
        <f>IF(Table2[[#This Row],[Customer_Age]]&lt;30,"Young",IF(Table2[[#This Row],[Customer_Age]]&lt;45,"Middle Age","Old"))</f>
        <v>Middle Age</v>
      </c>
      <c r="M4391" s="3">
        <f>IF(Table2[[#This Row],[Delivery_Time_Days]]&gt;=7,Table2[[#This Row],[Customer_Rating]],"")</f>
        <v>2.6</v>
      </c>
      <c r="N4391" s="3" t="str">
        <f>IF(Table2[[#This Row],[Delivery_Time_Days]]&lt;7,Table2[[#This Row],[Customer_Rating]],"")</f>
        <v/>
      </c>
    </row>
    <row r="4392" spans="1:14" x14ac:dyDescent="0.3">
      <c r="A4392">
        <v>4391</v>
      </c>
      <c r="B4392">
        <v>31</v>
      </c>
      <c r="C4392" t="s">
        <v>14</v>
      </c>
      <c r="D4392" t="s">
        <v>11</v>
      </c>
      <c r="E4392" t="s">
        <v>16</v>
      </c>
      <c r="F4392" s="2">
        <v>1447.78</v>
      </c>
      <c r="G4392">
        <v>13</v>
      </c>
      <c r="H4392" s="3">
        <v>4.3</v>
      </c>
      <c r="I4392" t="s">
        <v>17</v>
      </c>
      <c r="J4392" s="1">
        <v>48952</v>
      </c>
      <c r="K4392" s="1">
        <f>Table2[[#This Row],[Order_Date]]+Table2[[#This Row],[Delivery_Time_Days]]</f>
        <v>48965</v>
      </c>
      <c r="L4392" t="str">
        <f>IF(Table2[[#This Row],[Customer_Age]]&lt;30,"Young",IF(Table2[[#This Row],[Customer_Age]]&lt;45,"Middle Age","Old"))</f>
        <v>Middle Age</v>
      </c>
      <c r="M4392" s="3">
        <f>IF(Table2[[#This Row],[Delivery_Time_Days]]&gt;=7,Table2[[#This Row],[Customer_Rating]],"")</f>
        <v>4.3</v>
      </c>
      <c r="N4392" s="3" t="str">
        <f>IF(Table2[[#This Row],[Delivery_Time_Days]]&lt;7,Table2[[#This Row],[Customer_Rating]],"")</f>
        <v/>
      </c>
    </row>
    <row r="4393" spans="1:14" x14ac:dyDescent="0.3">
      <c r="A4393">
        <v>4392</v>
      </c>
      <c r="B4393">
        <v>40</v>
      </c>
      <c r="C4393" t="s">
        <v>23</v>
      </c>
      <c r="D4393" t="s">
        <v>11</v>
      </c>
      <c r="E4393" t="s">
        <v>21</v>
      </c>
      <c r="F4393" s="2">
        <v>1271.42</v>
      </c>
      <c r="G4393">
        <v>7</v>
      </c>
      <c r="H4393" s="3">
        <v>4.3</v>
      </c>
      <c r="I4393" t="s">
        <v>13</v>
      </c>
      <c r="J4393" s="1">
        <v>48953</v>
      </c>
      <c r="K4393" s="1">
        <f>Table2[[#This Row],[Order_Date]]+Table2[[#This Row],[Delivery_Time_Days]]</f>
        <v>48960</v>
      </c>
      <c r="L4393" t="str">
        <f>IF(Table2[[#This Row],[Customer_Age]]&lt;30,"Young",IF(Table2[[#This Row],[Customer_Age]]&lt;45,"Middle Age","Old"))</f>
        <v>Middle Age</v>
      </c>
      <c r="M4393" s="3">
        <f>IF(Table2[[#This Row],[Delivery_Time_Days]]&gt;=7,Table2[[#This Row],[Customer_Rating]],"")</f>
        <v>4.3</v>
      </c>
      <c r="N4393" s="3" t="str">
        <f>IF(Table2[[#This Row],[Delivery_Time_Days]]&lt;7,Table2[[#This Row],[Customer_Rating]],"")</f>
        <v/>
      </c>
    </row>
    <row r="4394" spans="1:14" x14ac:dyDescent="0.3">
      <c r="A4394">
        <v>4393</v>
      </c>
      <c r="B4394">
        <v>52</v>
      </c>
      <c r="C4394" t="s">
        <v>23</v>
      </c>
      <c r="D4394" t="s">
        <v>25</v>
      </c>
      <c r="E4394" t="s">
        <v>12</v>
      </c>
      <c r="F4394" s="2">
        <v>1094.79</v>
      </c>
      <c r="G4394">
        <v>12</v>
      </c>
      <c r="H4394" s="3">
        <v>3</v>
      </c>
      <c r="I4394" t="s">
        <v>17</v>
      </c>
      <c r="J4394" s="1">
        <v>48954</v>
      </c>
      <c r="K4394" s="1">
        <f>Table2[[#This Row],[Order_Date]]+Table2[[#This Row],[Delivery_Time_Days]]</f>
        <v>48966</v>
      </c>
      <c r="L4394" t="str">
        <f>IF(Table2[[#This Row],[Customer_Age]]&lt;30,"Young",IF(Table2[[#This Row],[Customer_Age]]&lt;45,"Middle Age","Old"))</f>
        <v>Old</v>
      </c>
      <c r="M4394" s="3">
        <f>IF(Table2[[#This Row],[Delivery_Time_Days]]&gt;=7,Table2[[#This Row],[Customer_Rating]],"")</f>
        <v>3</v>
      </c>
      <c r="N4394" s="3" t="str">
        <f>IF(Table2[[#This Row],[Delivery_Time_Days]]&lt;7,Table2[[#This Row],[Customer_Rating]],"")</f>
        <v/>
      </c>
    </row>
    <row r="4395" spans="1:14" x14ac:dyDescent="0.3">
      <c r="A4395">
        <v>4394</v>
      </c>
      <c r="B4395">
        <v>34</v>
      </c>
      <c r="C4395" t="s">
        <v>14</v>
      </c>
      <c r="D4395" t="s">
        <v>18</v>
      </c>
      <c r="E4395" t="s">
        <v>12</v>
      </c>
      <c r="F4395" s="2">
        <v>347.25</v>
      </c>
      <c r="G4395">
        <v>10</v>
      </c>
      <c r="H4395" s="3">
        <v>1.5</v>
      </c>
      <c r="I4395" t="s">
        <v>13</v>
      </c>
      <c r="J4395" s="1">
        <v>48955</v>
      </c>
      <c r="K4395" s="1">
        <f>Table2[[#This Row],[Order_Date]]+Table2[[#This Row],[Delivery_Time_Days]]</f>
        <v>48965</v>
      </c>
      <c r="L4395" t="str">
        <f>IF(Table2[[#This Row],[Customer_Age]]&lt;30,"Young",IF(Table2[[#This Row],[Customer_Age]]&lt;45,"Middle Age","Old"))</f>
        <v>Middle Age</v>
      </c>
      <c r="M4395" s="3">
        <f>IF(Table2[[#This Row],[Delivery_Time_Days]]&gt;=7,Table2[[#This Row],[Customer_Rating]],"")</f>
        <v>1.5</v>
      </c>
      <c r="N4395" s="3" t="str">
        <f>IF(Table2[[#This Row],[Delivery_Time_Days]]&lt;7,Table2[[#This Row],[Customer_Rating]],"")</f>
        <v/>
      </c>
    </row>
    <row r="4396" spans="1:14" x14ac:dyDescent="0.3">
      <c r="A4396">
        <v>4395</v>
      </c>
      <c r="B4396">
        <v>33</v>
      </c>
      <c r="C4396" t="s">
        <v>23</v>
      </c>
      <c r="D4396" t="s">
        <v>15</v>
      </c>
      <c r="E4396" t="s">
        <v>19</v>
      </c>
      <c r="F4396" s="2">
        <v>356.73</v>
      </c>
      <c r="G4396">
        <v>1</v>
      </c>
      <c r="H4396" s="3">
        <v>3.6</v>
      </c>
      <c r="I4396" t="s">
        <v>13</v>
      </c>
      <c r="J4396" s="1">
        <v>48956</v>
      </c>
      <c r="K4396" s="1">
        <f>Table2[[#This Row],[Order_Date]]+Table2[[#This Row],[Delivery_Time_Days]]</f>
        <v>48957</v>
      </c>
      <c r="L4396" t="str">
        <f>IF(Table2[[#This Row],[Customer_Age]]&lt;30,"Young",IF(Table2[[#This Row],[Customer_Age]]&lt;45,"Middle Age","Old"))</f>
        <v>Middle Age</v>
      </c>
      <c r="M4396" s="3" t="str">
        <f>IF(Table2[[#This Row],[Delivery_Time_Days]]&gt;=7,Table2[[#This Row],[Customer_Rating]],"")</f>
        <v/>
      </c>
      <c r="N4396" s="3">
        <f>IF(Table2[[#This Row],[Delivery_Time_Days]]&lt;7,Table2[[#This Row],[Customer_Rating]],"")</f>
        <v>3.6</v>
      </c>
    </row>
    <row r="4397" spans="1:14" x14ac:dyDescent="0.3">
      <c r="A4397">
        <v>4396</v>
      </c>
      <c r="B4397">
        <v>47</v>
      </c>
      <c r="C4397" t="s">
        <v>10</v>
      </c>
      <c r="D4397" t="s">
        <v>15</v>
      </c>
      <c r="E4397" t="s">
        <v>21</v>
      </c>
      <c r="F4397" s="2">
        <v>848.32</v>
      </c>
      <c r="G4397">
        <v>4</v>
      </c>
      <c r="H4397" s="3">
        <v>4.3</v>
      </c>
      <c r="I4397" t="s">
        <v>17</v>
      </c>
      <c r="J4397" s="1">
        <v>48957</v>
      </c>
      <c r="K4397" s="1">
        <f>Table2[[#This Row],[Order_Date]]+Table2[[#This Row],[Delivery_Time_Days]]</f>
        <v>48961</v>
      </c>
      <c r="L4397" t="str">
        <f>IF(Table2[[#This Row],[Customer_Age]]&lt;30,"Young",IF(Table2[[#This Row],[Customer_Age]]&lt;45,"Middle Age","Old"))</f>
        <v>Old</v>
      </c>
      <c r="M4397" s="3" t="str">
        <f>IF(Table2[[#This Row],[Delivery_Time_Days]]&gt;=7,Table2[[#This Row],[Customer_Rating]],"")</f>
        <v/>
      </c>
      <c r="N4397" s="3">
        <f>IF(Table2[[#This Row],[Delivery_Time_Days]]&lt;7,Table2[[#This Row],[Customer_Rating]],"")</f>
        <v>4.3</v>
      </c>
    </row>
    <row r="4398" spans="1:14" x14ac:dyDescent="0.3">
      <c r="A4398">
        <v>4397</v>
      </c>
      <c r="B4398">
        <v>47</v>
      </c>
      <c r="C4398" t="s">
        <v>14</v>
      </c>
      <c r="D4398" t="s">
        <v>15</v>
      </c>
      <c r="E4398" t="s">
        <v>16</v>
      </c>
      <c r="F4398" s="2">
        <v>1019.63</v>
      </c>
      <c r="G4398">
        <v>4</v>
      </c>
      <c r="H4398" s="3">
        <v>3.4</v>
      </c>
      <c r="I4398" t="s">
        <v>13</v>
      </c>
      <c r="J4398" s="1">
        <v>48958</v>
      </c>
      <c r="K4398" s="1">
        <f>Table2[[#This Row],[Order_Date]]+Table2[[#This Row],[Delivery_Time_Days]]</f>
        <v>48962</v>
      </c>
      <c r="L4398" t="str">
        <f>IF(Table2[[#This Row],[Customer_Age]]&lt;30,"Young",IF(Table2[[#This Row],[Customer_Age]]&lt;45,"Middle Age","Old"))</f>
        <v>Old</v>
      </c>
      <c r="M4398" s="3" t="str">
        <f>IF(Table2[[#This Row],[Delivery_Time_Days]]&gt;=7,Table2[[#This Row],[Customer_Rating]],"")</f>
        <v/>
      </c>
      <c r="N4398" s="3">
        <f>IF(Table2[[#This Row],[Delivery_Time_Days]]&lt;7,Table2[[#This Row],[Customer_Rating]],"")</f>
        <v>3.4</v>
      </c>
    </row>
    <row r="4399" spans="1:14" x14ac:dyDescent="0.3">
      <c r="A4399">
        <v>4398</v>
      </c>
      <c r="B4399">
        <v>24</v>
      </c>
      <c r="C4399" t="s">
        <v>10</v>
      </c>
      <c r="D4399" t="s">
        <v>22</v>
      </c>
      <c r="E4399" t="s">
        <v>21</v>
      </c>
      <c r="F4399" s="2">
        <v>1443.36</v>
      </c>
      <c r="G4399">
        <v>14</v>
      </c>
      <c r="H4399" s="3">
        <v>1.5</v>
      </c>
      <c r="I4399" t="s">
        <v>13</v>
      </c>
      <c r="J4399" s="1">
        <v>48959</v>
      </c>
      <c r="K4399" s="1">
        <f>Table2[[#This Row],[Order_Date]]+Table2[[#This Row],[Delivery_Time_Days]]</f>
        <v>48973</v>
      </c>
      <c r="L4399" t="str">
        <f>IF(Table2[[#This Row],[Customer_Age]]&lt;30,"Young",IF(Table2[[#This Row],[Customer_Age]]&lt;45,"Middle Age","Old"))</f>
        <v>Young</v>
      </c>
      <c r="M4399" s="3">
        <f>IF(Table2[[#This Row],[Delivery_Time_Days]]&gt;=7,Table2[[#This Row],[Customer_Rating]],"")</f>
        <v>1.5</v>
      </c>
      <c r="N4399" s="3" t="str">
        <f>IF(Table2[[#This Row],[Delivery_Time_Days]]&lt;7,Table2[[#This Row],[Customer_Rating]],"")</f>
        <v/>
      </c>
    </row>
    <row r="4400" spans="1:14" x14ac:dyDescent="0.3">
      <c r="A4400">
        <v>4399</v>
      </c>
      <c r="B4400">
        <v>66</v>
      </c>
      <c r="C4400" t="s">
        <v>10</v>
      </c>
      <c r="D4400" t="s">
        <v>15</v>
      </c>
      <c r="E4400" t="s">
        <v>19</v>
      </c>
      <c r="F4400" s="2">
        <v>421.8</v>
      </c>
      <c r="G4400">
        <v>10</v>
      </c>
      <c r="H4400" s="3">
        <v>4.3</v>
      </c>
      <c r="I4400" t="s">
        <v>17</v>
      </c>
      <c r="J4400" s="1">
        <v>48960</v>
      </c>
      <c r="K4400" s="1">
        <f>Table2[[#This Row],[Order_Date]]+Table2[[#This Row],[Delivery_Time_Days]]</f>
        <v>48970</v>
      </c>
      <c r="L4400" t="str">
        <f>IF(Table2[[#This Row],[Customer_Age]]&lt;30,"Young",IF(Table2[[#This Row],[Customer_Age]]&lt;45,"Middle Age","Old"))</f>
        <v>Old</v>
      </c>
      <c r="M4400" s="3">
        <f>IF(Table2[[#This Row],[Delivery_Time_Days]]&gt;=7,Table2[[#This Row],[Customer_Rating]],"")</f>
        <v>4.3</v>
      </c>
      <c r="N4400" s="3" t="str">
        <f>IF(Table2[[#This Row],[Delivery_Time_Days]]&lt;7,Table2[[#This Row],[Customer_Rating]],"")</f>
        <v/>
      </c>
    </row>
    <row r="4401" spans="1:14" x14ac:dyDescent="0.3">
      <c r="A4401">
        <v>4400</v>
      </c>
      <c r="B4401">
        <v>68</v>
      </c>
      <c r="C4401" t="s">
        <v>14</v>
      </c>
      <c r="D4401" t="s">
        <v>15</v>
      </c>
      <c r="E4401" t="s">
        <v>16</v>
      </c>
      <c r="F4401" s="2">
        <v>1111.1400000000001</v>
      </c>
      <c r="G4401">
        <v>7</v>
      </c>
      <c r="H4401" s="3">
        <v>3.7</v>
      </c>
      <c r="I4401" t="s">
        <v>17</v>
      </c>
      <c r="J4401" s="1">
        <v>48961</v>
      </c>
      <c r="K4401" s="1">
        <f>Table2[[#This Row],[Order_Date]]+Table2[[#This Row],[Delivery_Time_Days]]</f>
        <v>48968</v>
      </c>
      <c r="L4401" t="str">
        <f>IF(Table2[[#This Row],[Customer_Age]]&lt;30,"Young",IF(Table2[[#This Row],[Customer_Age]]&lt;45,"Middle Age","Old"))</f>
        <v>Old</v>
      </c>
      <c r="M4401" s="3">
        <f>IF(Table2[[#This Row],[Delivery_Time_Days]]&gt;=7,Table2[[#This Row],[Customer_Rating]],"")</f>
        <v>3.7</v>
      </c>
      <c r="N4401" s="3" t="str">
        <f>IF(Table2[[#This Row],[Delivery_Time_Days]]&lt;7,Table2[[#This Row],[Customer_Rating]],"")</f>
        <v/>
      </c>
    </row>
    <row r="4402" spans="1:14" x14ac:dyDescent="0.3">
      <c r="A4402">
        <v>4401</v>
      </c>
      <c r="B4402">
        <v>39</v>
      </c>
      <c r="C4402" t="s">
        <v>23</v>
      </c>
      <c r="D4402" t="s">
        <v>11</v>
      </c>
      <c r="E4402" t="s">
        <v>16</v>
      </c>
      <c r="F4402" s="2">
        <v>231.92</v>
      </c>
      <c r="G4402">
        <v>1</v>
      </c>
      <c r="H4402" s="3">
        <v>4.5</v>
      </c>
      <c r="I4402" t="s">
        <v>17</v>
      </c>
      <c r="J4402" s="1">
        <v>48962</v>
      </c>
      <c r="K4402" s="1">
        <f>Table2[[#This Row],[Order_Date]]+Table2[[#This Row],[Delivery_Time_Days]]</f>
        <v>48963</v>
      </c>
      <c r="L4402" t="str">
        <f>IF(Table2[[#This Row],[Customer_Age]]&lt;30,"Young",IF(Table2[[#This Row],[Customer_Age]]&lt;45,"Middle Age","Old"))</f>
        <v>Middle Age</v>
      </c>
      <c r="M4402" s="3" t="str">
        <f>IF(Table2[[#This Row],[Delivery_Time_Days]]&gt;=7,Table2[[#This Row],[Customer_Rating]],"")</f>
        <v/>
      </c>
      <c r="N4402" s="3">
        <f>IF(Table2[[#This Row],[Delivery_Time_Days]]&lt;7,Table2[[#This Row],[Customer_Rating]],"")</f>
        <v>4.5</v>
      </c>
    </row>
    <row r="4403" spans="1:14" x14ac:dyDescent="0.3">
      <c r="A4403">
        <v>4402</v>
      </c>
      <c r="B4403">
        <v>29</v>
      </c>
      <c r="C4403" t="s">
        <v>10</v>
      </c>
      <c r="D4403" t="s">
        <v>20</v>
      </c>
      <c r="E4403" t="s">
        <v>16</v>
      </c>
      <c r="F4403" s="2">
        <v>375.55</v>
      </c>
      <c r="G4403">
        <v>8</v>
      </c>
      <c r="H4403" s="3">
        <v>2.2999999999999998</v>
      </c>
      <c r="I4403" t="s">
        <v>13</v>
      </c>
      <c r="J4403" s="1">
        <v>48963</v>
      </c>
      <c r="K4403" s="1">
        <f>Table2[[#This Row],[Order_Date]]+Table2[[#This Row],[Delivery_Time_Days]]</f>
        <v>48971</v>
      </c>
      <c r="L4403" t="str">
        <f>IF(Table2[[#This Row],[Customer_Age]]&lt;30,"Young",IF(Table2[[#This Row],[Customer_Age]]&lt;45,"Middle Age","Old"))</f>
        <v>Young</v>
      </c>
      <c r="M4403" s="3">
        <f>IF(Table2[[#This Row],[Delivery_Time_Days]]&gt;=7,Table2[[#This Row],[Customer_Rating]],"")</f>
        <v>2.2999999999999998</v>
      </c>
      <c r="N4403" s="3" t="str">
        <f>IF(Table2[[#This Row],[Delivery_Time_Days]]&lt;7,Table2[[#This Row],[Customer_Rating]],"")</f>
        <v/>
      </c>
    </row>
    <row r="4404" spans="1:14" x14ac:dyDescent="0.3">
      <c r="A4404">
        <v>4403</v>
      </c>
      <c r="B4404">
        <v>29</v>
      </c>
      <c r="C4404" t="s">
        <v>23</v>
      </c>
      <c r="D4404" t="s">
        <v>15</v>
      </c>
      <c r="E4404" t="s">
        <v>12</v>
      </c>
      <c r="F4404" s="2">
        <v>1203.07</v>
      </c>
      <c r="G4404">
        <v>4</v>
      </c>
      <c r="H4404" s="3">
        <v>1.5</v>
      </c>
      <c r="I4404" t="s">
        <v>13</v>
      </c>
      <c r="J4404" s="1">
        <v>48964</v>
      </c>
      <c r="K4404" s="1">
        <f>Table2[[#This Row],[Order_Date]]+Table2[[#This Row],[Delivery_Time_Days]]</f>
        <v>48968</v>
      </c>
      <c r="L4404" t="str">
        <f>IF(Table2[[#This Row],[Customer_Age]]&lt;30,"Young",IF(Table2[[#This Row],[Customer_Age]]&lt;45,"Middle Age","Old"))</f>
        <v>Young</v>
      </c>
      <c r="M4404" s="3" t="str">
        <f>IF(Table2[[#This Row],[Delivery_Time_Days]]&gt;=7,Table2[[#This Row],[Customer_Rating]],"")</f>
        <v/>
      </c>
      <c r="N4404" s="3">
        <f>IF(Table2[[#This Row],[Delivery_Time_Days]]&lt;7,Table2[[#This Row],[Customer_Rating]],"")</f>
        <v>1.5</v>
      </c>
    </row>
    <row r="4405" spans="1:14" x14ac:dyDescent="0.3">
      <c r="A4405">
        <v>4404</v>
      </c>
      <c r="B4405">
        <v>66</v>
      </c>
      <c r="C4405" t="s">
        <v>10</v>
      </c>
      <c r="D4405" t="s">
        <v>11</v>
      </c>
      <c r="E4405" t="s">
        <v>16</v>
      </c>
      <c r="F4405" s="2">
        <v>740.73</v>
      </c>
      <c r="G4405">
        <v>1</v>
      </c>
      <c r="H4405" s="3">
        <v>3.7</v>
      </c>
      <c r="I4405" t="s">
        <v>13</v>
      </c>
      <c r="J4405" s="1">
        <v>48965</v>
      </c>
      <c r="K4405" s="1">
        <f>Table2[[#This Row],[Order_Date]]+Table2[[#This Row],[Delivery_Time_Days]]</f>
        <v>48966</v>
      </c>
      <c r="L4405" t="str">
        <f>IF(Table2[[#This Row],[Customer_Age]]&lt;30,"Young",IF(Table2[[#This Row],[Customer_Age]]&lt;45,"Middle Age","Old"))</f>
        <v>Old</v>
      </c>
      <c r="M4405" s="3" t="str">
        <f>IF(Table2[[#This Row],[Delivery_Time_Days]]&gt;=7,Table2[[#This Row],[Customer_Rating]],"")</f>
        <v/>
      </c>
      <c r="N4405" s="3">
        <f>IF(Table2[[#This Row],[Delivery_Time_Days]]&lt;7,Table2[[#This Row],[Customer_Rating]],"")</f>
        <v>3.7</v>
      </c>
    </row>
    <row r="4406" spans="1:14" x14ac:dyDescent="0.3">
      <c r="A4406">
        <v>4405</v>
      </c>
      <c r="B4406">
        <v>43</v>
      </c>
      <c r="C4406" t="s">
        <v>10</v>
      </c>
      <c r="D4406" t="s">
        <v>25</v>
      </c>
      <c r="E4406" t="s">
        <v>24</v>
      </c>
      <c r="F4406" s="2">
        <v>637.45000000000005</v>
      </c>
      <c r="G4406">
        <v>9</v>
      </c>
      <c r="H4406" s="3">
        <v>2.4</v>
      </c>
      <c r="I4406" t="s">
        <v>13</v>
      </c>
      <c r="J4406" s="1">
        <v>48966</v>
      </c>
      <c r="K4406" s="1">
        <f>Table2[[#This Row],[Order_Date]]+Table2[[#This Row],[Delivery_Time_Days]]</f>
        <v>48975</v>
      </c>
      <c r="L4406" t="str">
        <f>IF(Table2[[#This Row],[Customer_Age]]&lt;30,"Young",IF(Table2[[#This Row],[Customer_Age]]&lt;45,"Middle Age","Old"))</f>
        <v>Middle Age</v>
      </c>
      <c r="M4406" s="3">
        <f>IF(Table2[[#This Row],[Delivery_Time_Days]]&gt;=7,Table2[[#This Row],[Customer_Rating]],"")</f>
        <v>2.4</v>
      </c>
      <c r="N4406" s="3" t="str">
        <f>IF(Table2[[#This Row],[Delivery_Time_Days]]&lt;7,Table2[[#This Row],[Customer_Rating]],"")</f>
        <v/>
      </c>
    </row>
    <row r="4407" spans="1:14" x14ac:dyDescent="0.3">
      <c r="A4407">
        <v>4406</v>
      </c>
      <c r="B4407">
        <v>46</v>
      </c>
      <c r="C4407" t="s">
        <v>14</v>
      </c>
      <c r="D4407" t="s">
        <v>20</v>
      </c>
      <c r="E4407" t="s">
        <v>21</v>
      </c>
      <c r="F4407" s="2">
        <v>492.81</v>
      </c>
      <c r="G4407">
        <v>5</v>
      </c>
      <c r="H4407" s="3">
        <v>4.0999999999999996</v>
      </c>
      <c r="I4407" t="s">
        <v>13</v>
      </c>
      <c r="J4407" s="1">
        <v>48967</v>
      </c>
      <c r="K4407" s="1">
        <f>Table2[[#This Row],[Order_Date]]+Table2[[#This Row],[Delivery_Time_Days]]</f>
        <v>48972</v>
      </c>
      <c r="L4407" t="str">
        <f>IF(Table2[[#This Row],[Customer_Age]]&lt;30,"Young",IF(Table2[[#This Row],[Customer_Age]]&lt;45,"Middle Age","Old"))</f>
        <v>Old</v>
      </c>
      <c r="M4407" s="3" t="str">
        <f>IF(Table2[[#This Row],[Delivery_Time_Days]]&gt;=7,Table2[[#This Row],[Customer_Rating]],"")</f>
        <v/>
      </c>
      <c r="N4407" s="3">
        <f>IF(Table2[[#This Row],[Delivery_Time_Days]]&lt;7,Table2[[#This Row],[Customer_Rating]],"")</f>
        <v>4.0999999999999996</v>
      </c>
    </row>
    <row r="4408" spans="1:14" x14ac:dyDescent="0.3">
      <c r="A4408">
        <v>4407</v>
      </c>
      <c r="B4408">
        <v>45</v>
      </c>
      <c r="C4408" t="s">
        <v>10</v>
      </c>
      <c r="D4408" t="s">
        <v>22</v>
      </c>
      <c r="E4408" t="s">
        <v>19</v>
      </c>
      <c r="F4408" s="2">
        <v>588.74</v>
      </c>
      <c r="G4408">
        <v>11</v>
      </c>
      <c r="H4408" s="3">
        <v>1.7</v>
      </c>
      <c r="I4408" t="s">
        <v>13</v>
      </c>
      <c r="J4408" s="1">
        <v>48968</v>
      </c>
      <c r="K4408" s="1">
        <f>Table2[[#This Row],[Order_Date]]+Table2[[#This Row],[Delivery_Time_Days]]</f>
        <v>48979</v>
      </c>
      <c r="L4408" t="str">
        <f>IF(Table2[[#This Row],[Customer_Age]]&lt;30,"Young",IF(Table2[[#This Row],[Customer_Age]]&lt;45,"Middle Age","Old"))</f>
        <v>Old</v>
      </c>
      <c r="M4408" s="3">
        <f>IF(Table2[[#This Row],[Delivery_Time_Days]]&gt;=7,Table2[[#This Row],[Customer_Rating]],"")</f>
        <v>1.7</v>
      </c>
      <c r="N4408" s="3" t="str">
        <f>IF(Table2[[#This Row],[Delivery_Time_Days]]&lt;7,Table2[[#This Row],[Customer_Rating]],"")</f>
        <v/>
      </c>
    </row>
    <row r="4409" spans="1:14" x14ac:dyDescent="0.3">
      <c r="A4409">
        <v>4408</v>
      </c>
      <c r="B4409">
        <v>43</v>
      </c>
      <c r="C4409" t="s">
        <v>10</v>
      </c>
      <c r="D4409" t="s">
        <v>20</v>
      </c>
      <c r="E4409" t="s">
        <v>24</v>
      </c>
      <c r="F4409" s="2">
        <v>869.44</v>
      </c>
      <c r="G4409">
        <v>6</v>
      </c>
      <c r="H4409" s="3">
        <v>2.9</v>
      </c>
      <c r="I4409" t="s">
        <v>13</v>
      </c>
      <c r="J4409" s="1">
        <v>48969</v>
      </c>
      <c r="K4409" s="1">
        <f>Table2[[#This Row],[Order_Date]]+Table2[[#This Row],[Delivery_Time_Days]]</f>
        <v>48975</v>
      </c>
      <c r="L4409" t="str">
        <f>IF(Table2[[#This Row],[Customer_Age]]&lt;30,"Young",IF(Table2[[#This Row],[Customer_Age]]&lt;45,"Middle Age","Old"))</f>
        <v>Middle Age</v>
      </c>
      <c r="M4409" s="3" t="str">
        <f>IF(Table2[[#This Row],[Delivery_Time_Days]]&gt;=7,Table2[[#This Row],[Customer_Rating]],"")</f>
        <v/>
      </c>
      <c r="N4409" s="3">
        <f>IF(Table2[[#This Row],[Delivery_Time_Days]]&lt;7,Table2[[#This Row],[Customer_Rating]],"")</f>
        <v>2.9</v>
      </c>
    </row>
    <row r="4410" spans="1:14" x14ac:dyDescent="0.3">
      <c r="A4410">
        <v>4409</v>
      </c>
      <c r="B4410">
        <v>36</v>
      </c>
      <c r="C4410" t="s">
        <v>14</v>
      </c>
      <c r="D4410" t="s">
        <v>22</v>
      </c>
      <c r="E4410" t="s">
        <v>21</v>
      </c>
      <c r="F4410" s="2">
        <v>802.37</v>
      </c>
      <c r="G4410">
        <v>9</v>
      </c>
      <c r="H4410" s="3">
        <v>1.2</v>
      </c>
      <c r="I4410" t="s">
        <v>17</v>
      </c>
      <c r="J4410" s="1">
        <v>48970</v>
      </c>
      <c r="K4410" s="1">
        <f>Table2[[#This Row],[Order_Date]]+Table2[[#This Row],[Delivery_Time_Days]]</f>
        <v>48979</v>
      </c>
      <c r="L4410" t="str">
        <f>IF(Table2[[#This Row],[Customer_Age]]&lt;30,"Young",IF(Table2[[#This Row],[Customer_Age]]&lt;45,"Middle Age","Old"))</f>
        <v>Middle Age</v>
      </c>
      <c r="M4410" s="3">
        <f>IF(Table2[[#This Row],[Delivery_Time_Days]]&gt;=7,Table2[[#This Row],[Customer_Rating]],"")</f>
        <v>1.2</v>
      </c>
      <c r="N4410" s="3" t="str">
        <f>IF(Table2[[#This Row],[Delivery_Time_Days]]&lt;7,Table2[[#This Row],[Customer_Rating]],"")</f>
        <v/>
      </c>
    </row>
    <row r="4411" spans="1:14" x14ac:dyDescent="0.3">
      <c r="A4411">
        <v>4410</v>
      </c>
      <c r="B4411">
        <v>32</v>
      </c>
      <c r="C4411" t="s">
        <v>23</v>
      </c>
      <c r="D4411" t="s">
        <v>20</v>
      </c>
      <c r="E4411" t="s">
        <v>19</v>
      </c>
      <c r="F4411" s="2">
        <v>874.53</v>
      </c>
      <c r="G4411">
        <v>7</v>
      </c>
      <c r="H4411" s="3">
        <v>2.8</v>
      </c>
      <c r="I4411" t="s">
        <v>13</v>
      </c>
      <c r="J4411" s="1">
        <v>48971</v>
      </c>
      <c r="K4411" s="1">
        <f>Table2[[#This Row],[Order_Date]]+Table2[[#This Row],[Delivery_Time_Days]]</f>
        <v>48978</v>
      </c>
      <c r="L4411" t="str">
        <f>IF(Table2[[#This Row],[Customer_Age]]&lt;30,"Young",IF(Table2[[#This Row],[Customer_Age]]&lt;45,"Middle Age","Old"))</f>
        <v>Middle Age</v>
      </c>
      <c r="M4411" s="3">
        <f>IF(Table2[[#This Row],[Delivery_Time_Days]]&gt;=7,Table2[[#This Row],[Customer_Rating]],"")</f>
        <v>2.8</v>
      </c>
      <c r="N4411" s="3" t="str">
        <f>IF(Table2[[#This Row],[Delivery_Time_Days]]&lt;7,Table2[[#This Row],[Customer_Rating]],"")</f>
        <v/>
      </c>
    </row>
    <row r="4412" spans="1:14" x14ac:dyDescent="0.3">
      <c r="A4412">
        <v>4411</v>
      </c>
      <c r="B4412">
        <v>37</v>
      </c>
      <c r="C4412" t="s">
        <v>14</v>
      </c>
      <c r="D4412" t="s">
        <v>11</v>
      </c>
      <c r="E4412" t="s">
        <v>19</v>
      </c>
      <c r="F4412" s="2">
        <v>451.02</v>
      </c>
      <c r="G4412">
        <v>6</v>
      </c>
      <c r="H4412" s="3">
        <v>2.2999999999999998</v>
      </c>
      <c r="I4412" t="s">
        <v>17</v>
      </c>
      <c r="J4412" s="1">
        <v>48972</v>
      </c>
      <c r="K4412" s="1">
        <f>Table2[[#This Row],[Order_Date]]+Table2[[#This Row],[Delivery_Time_Days]]</f>
        <v>48978</v>
      </c>
      <c r="L4412" t="str">
        <f>IF(Table2[[#This Row],[Customer_Age]]&lt;30,"Young",IF(Table2[[#This Row],[Customer_Age]]&lt;45,"Middle Age","Old"))</f>
        <v>Middle Age</v>
      </c>
      <c r="M4412" s="3" t="str">
        <f>IF(Table2[[#This Row],[Delivery_Time_Days]]&gt;=7,Table2[[#This Row],[Customer_Rating]],"")</f>
        <v/>
      </c>
      <c r="N4412" s="3">
        <f>IF(Table2[[#This Row],[Delivery_Time_Days]]&lt;7,Table2[[#This Row],[Customer_Rating]],"")</f>
        <v>2.2999999999999998</v>
      </c>
    </row>
    <row r="4413" spans="1:14" x14ac:dyDescent="0.3">
      <c r="A4413">
        <v>4412</v>
      </c>
      <c r="B4413">
        <v>33</v>
      </c>
      <c r="C4413" t="s">
        <v>10</v>
      </c>
      <c r="D4413" t="s">
        <v>20</v>
      </c>
      <c r="E4413" t="s">
        <v>19</v>
      </c>
      <c r="F4413" s="2">
        <v>1419.81</v>
      </c>
      <c r="G4413">
        <v>10</v>
      </c>
      <c r="H4413" s="3">
        <v>2.8</v>
      </c>
      <c r="I4413" t="s">
        <v>17</v>
      </c>
      <c r="J4413" s="1">
        <v>48973</v>
      </c>
      <c r="K4413" s="1">
        <f>Table2[[#This Row],[Order_Date]]+Table2[[#This Row],[Delivery_Time_Days]]</f>
        <v>48983</v>
      </c>
      <c r="L4413" t="str">
        <f>IF(Table2[[#This Row],[Customer_Age]]&lt;30,"Young",IF(Table2[[#This Row],[Customer_Age]]&lt;45,"Middle Age","Old"))</f>
        <v>Middle Age</v>
      </c>
      <c r="M4413" s="3">
        <f>IF(Table2[[#This Row],[Delivery_Time_Days]]&gt;=7,Table2[[#This Row],[Customer_Rating]],"")</f>
        <v>2.8</v>
      </c>
      <c r="N4413" s="3" t="str">
        <f>IF(Table2[[#This Row],[Delivery_Time_Days]]&lt;7,Table2[[#This Row],[Customer_Rating]],"")</f>
        <v/>
      </c>
    </row>
    <row r="4414" spans="1:14" x14ac:dyDescent="0.3">
      <c r="A4414">
        <v>4413</v>
      </c>
      <c r="B4414">
        <v>28</v>
      </c>
      <c r="C4414" t="s">
        <v>14</v>
      </c>
      <c r="D4414" t="s">
        <v>11</v>
      </c>
      <c r="E4414" t="s">
        <v>19</v>
      </c>
      <c r="F4414" s="2">
        <v>289.20999999999998</v>
      </c>
      <c r="G4414">
        <v>14</v>
      </c>
      <c r="H4414" s="3">
        <v>2.7</v>
      </c>
      <c r="I4414" t="s">
        <v>17</v>
      </c>
      <c r="J4414" s="1">
        <v>48974</v>
      </c>
      <c r="K4414" s="1">
        <f>Table2[[#This Row],[Order_Date]]+Table2[[#This Row],[Delivery_Time_Days]]</f>
        <v>48988</v>
      </c>
      <c r="L4414" t="str">
        <f>IF(Table2[[#This Row],[Customer_Age]]&lt;30,"Young",IF(Table2[[#This Row],[Customer_Age]]&lt;45,"Middle Age","Old"))</f>
        <v>Young</v>
      </c>
      <c r="M4414" s="3">
        <f>IF(Table2[[#This Row],[Delivery_Time_Days]]&gt;=7,Table2[[#This Row],[Customer_Rating]],"")</f>
        <v>2.7</v>
      </c>
      <c r="N4414" s="3" t="str">
        <f>IF(Table2[[#This Row],[Delivery_Time_Days]]&lt;7,Table2[[#This Row],[Customer_Rating]],"")</f>
        <v/>
      </c>
    </row>
    <row r="4415" spans="1:14" x14ac:dyDescent="0.3">
      <c r="A4415">
        <v>4414</v>
      </c>
      <c r="B4415">
        <v>21</v>
      </c>
      <c r="C4415" t="s">
        <v>10</v>
      </c>
      <c r="D4415" t="s">
        <v>18</v>
      </c>
      <c r="E4415" t="s">
        <v>19</v>
      </c>
      <c r="F4415" s="2">
        <v>1485.21</v>
      </c>
      <c r="G4415">
        <v>13</v>
      </c>
      <c r="H4415" s="3">
        <v>3.5</v>
      </c>
      <c r="I4415" t="s">
        <v>17</v>
      </c>
      <c r="J4415" s="1">
        <v>48975</v>
      </c>
      <c r="K4415" s="1">
        <f>Table2[[#This Row],[Order_Date]]+Table2[[#This Row],[Delivery_Time_Days]]</f>
        <v>48988</v>
      </c>
      <c r="L4415" t="str">
        <f>IF(Table2[[#This Row],[Customer_Age]]&lt;30,"Young",IF(Table2[[#This Row],[Customer_Age]]&lt;45,"Middle Age","Old"))</f>
        <v>Young</v>
      </c>
      <c r="M4415" s="3">
        <f>IF(Table2[[#This Row],[Delivery_Time_Days]]&gt;=7,Table2[[#This Row],[Customer_Rating]],"")</f>
        <v>3.5</v>
      </c>
      <c r="N4415" s="3" t="str">
        <f>IF(Table2[[#This Row],[Delivery_Time_Days]]&lt;7,Table2[[#This Row],[Customer_Rating]],"")</f>
        <v/>
      </c>
    </row>
    <row r="4416" spans="1:14" x14ac:dyDescent="0.3">
      <c r="A4416">
        <v>4415</v>
      </c>
      <c r="B4416">
        <v>22</v>
      </c>
      <c r="C4416" t="s">
        <v>10</v>
      </c>
      <c r="D4416" t="s">
        <v>20</v>
      </c>
      <c r="E4416" t="s">
        <v>12</v>
      </c>
      <c r="F4416" s="2">
        <v>1431.87</v>
      </c>
      <c r="G4416">
        <v>11</v>
      </c>
      <c r="H4416" s="3">
        <v>1.1000000000000001</v>
      </c>
      <c r="I4416" t="s">
        <v>17</v>
      </c>
      <c r="J4416" s="1">
        <v>48976</v>
      </c>
      <c r="K4416" s="1">
        <f>Table2[[#This Row],[Order_Date]]+Table2[[#This Row],[Delivery_Time_Days]]</f>
        <v>48987</v>
      </c>
      <c r="L4416" t="str">
        <f>IF(Table2[[#This Row],[Customer_Age]]&lt;30,"Young",IF(Table2[[#This Row],[Customer_Age]]&lt;45,"Middle Age","Old"))</f>
        <v>Young</v>
      </c>
      <c r="M4416" s="3">
        <f>IF(Table2[[#This Row],[Delivery_Time_Days]]&gt;=7,Table2[[#This Row],[Customer_Rating]],"")</f>
        <v>1.1000000000000001</v>
      </c>
      <c r="N4416" s="3" t="str">
        <f>IF(Table2[[#This Row],[Delivery_Time_Days]]&lt;7,Table2[[#This Row],[Customer_Rating]],"")</f>
        <v/>
      </c>
    </row>
    <row r="4417" spans="1:14" x14ac:dyDescent="0.3">
      <c r="A4417">
        <v>4416</v>
      </c>
      <c r="B4417">
        <v>59</v>
      </c>
      <c r="C4417" t="s">
        <v>14</v>
      </c>
      <c r="D4417" t="s">
        <v>25</v>
      </c>
      <c r="E4417" t="s">
        <v>24</v>
      </c>
      <c r="F4417" s="2">
        <v>1055.3499999999999</v>
      </c>
      <c r="G4417">
        <v>14</v>
      </c>
      <c r="H4417" s="3">
        <v>3.5</v>
      </c>
      <c r="I4417" t="s">
        <v>13</v>
      </c>
      <c r="J4417" s="1">
        <v>48977</v>
      </c>
      <c r="K4417" s="1">
        <f>Table2[[#This Row],[Order_Date]]+Table2[[#This Row],[Delivery_Time_Days]]</f>
        <v>48991</v>
      </c>
      <c r="L4417" t="str">
        <f>IF(Table2[[#This Row],[Customer_Age]]&lt;30,"Young",IF(Table2[[#This Row],[Customer_Age]]&lt;45,"Middle Age","Old"))</f>
        <v>Old</v>
      </c>
      <c r="M4417" s="3">
        <f>IF(Table2[[#This Row],[Delivery_Time_Days]]&gt;=7,Table2[[#This Row],[Customer_Rating]],"")</f>
        <v>3.5</v>
      </c>
      <c r="N4417" s="3" t="str">
        <f>IF(Table2[[#This Row],[Delivery_Time_Days]]&lt;7,Table2[[#This Row],[Customer_Rating]],"")</f>
        <v/>
      </c>
    </row>
    <row r="4418" spans="1:14" x14ac:dyDescent="0.3">
      <c r="A4418">
        <v>4417</v>
      </c>
      <c r="B4418">
        <v>20</v>
      </c>
      <c r="C4418" t="s">
        <v>14</v>
      </c>
      <c r="D4418" t="s">
        <v>15</v>
      </c>
      <c r="E4418" t="s">
        <v>16</v>
      </c>
      <c r="F4418" s="2">
        <v>867.41</v>
      </c>
      <c r="G4418">
        <v>14</v>
      </c>
      <c r="H4418" s="3">
        <v>2.5</v>
      </c>
      <c r="I4418" t="s">
        <v>17</v>
      </c>
      <c r="J4418" s="1">
        <v>48978</v>
      </c>
      <c r="K4418" s="1">
        <f>Table2[[#This Row],[Order_Date]]+Table2[[#This Row],[Delivery_Time_Days]]</f>
        <v>48992</v>
      </c>
      <c r="L4418" t="str">
        <f>IF(Table2[[#This Row],[Customer_Age]]&lt;30,"Young",IF(Table2[[#This Row],[Customer_Age]]&lt;45,"Middle Age","Old"))</f>
        <v>Young</v>
      </c>
      <c r="M4418" s="3">
        <f>IF(Table2[[#This Row],[Delivery_Time_Days]]&gt;=7,Table2[[#This Row],[Customer_Rating]],"")</f>
        <v>2.5</v>
      </c>
      <c r="N4418" s="3" t="str">
        <f>IF(Table2[[#This Row],[Delivery_Time_Days]]&lt;7,Table2[[#This Row],[Customer_Rating]],"")</f>
        <v/>
      </c>
    </row>
    <row r="4419" spans="1:14" x14ac:dyDescent="0.3">
      <c r="A4419">
        <v>4418</v>
      </c>
      <c r="B4419">
        <v>38</v>
      </c>
      <c r="C4419" t="s">
        <v>23</v>
      </c>
      <c r="D4419" t="s">
        <v>20</v>
      </c>
      <c r="E4419" t="s">
        <v>19</v>
      </c>
      <c r="F4419" s="2">
        <v>1464.85</v>
      </c>
      <c r="G4419">
        <v>7</v>
      </c>
      <c r="H4419" s="3">
        <v>3.1</v>
      </c>
      <c r="I4419" t="s">
        <v>17</v>
      </c>
      <c r="J4419" s="1">
        <v>48979</v>
      </c>
      <c r="K4419" s="1">
        <f>Table2[[#This Row],[Order_Date]]+Table2[[#This Row],[Delivery_Time_Days]]</f>
        <v>48986</v>
      </c>
      <c r="L4419" t="str">
        <f>IF(Table2[[#This Row],[Customer_Age]]&lt;30,"Young",IF(Table2[[#This Row],[Customer_Age]]&lt;45,"Middle Age","Old"))</f>
        <v>Middle Age</v>
      </c>
      <c r="M4419" s="3">
        <f>IF(Table2[[#This Row],[Delivery_Time_Days]]&gt;=7,Table2[[#This Row],[Customer_Rating]],"")</f>
        <v>3.1</v>
      </c>
      <c r="N4419" s="3" t="str">
        <f>IF(Table2[[#This Row],[Delivery_Time_Days]]&lt;7,Table2[[#This Row],[Customer_Rating]],"")</f>
        <v/>
      </c>
    </row>
    <row r="4420" spans="1:14" x14ac:dyDescent="0.3">
      <c r="A4420">
        <v>4419</v>
      </c>
      <c r="B4420">
        <v>66</v>
      </c>
      <c r="C4420" t="s">
        <v>10</v>
      </c>
      <c r="D4420" t="s">
        <v>20</v>
      </c>
      <c r="E4420" t="s">
        <v>24</v>
      </c>
      <c r="F4420" s="2">
        <v>326.2</v>
      </c>
      <c r="G4420">
        <v>14</v>
      </c>
      <c r="H4420" s="3">
        <v>1.9</v>
      </c>
      <c r="I4420" t="s">
        <v>13</v>
      </c>
      <c r="J4420" s="1">
        <v>48980</v>
      </c>
      <c r="K4420" s="1">
        <f>Table2[[#This Row],[Order_Date]]+Table2[[#This Row],[Delivery_Time_Days]]</f>
        <v>48994</v>
      </c>
      <c r="L4420" t="str">
        <f>IF(Table2[[#This Row],[Customer_Age]]&lt;30,"Young",IF(Table2[[#This Row],[Customer_Age]]&lt;45,"Middle Age","Old"))</f>
        <v>Old</v>
      </c>
      <c r="M4420" s="3">
        <f>IF(Table2[[#This Row],[Delivery_Time_Days]]&gt;=7,Table2[[#This Row],[Customer_Rating]],"")</f>
        <v>1.9</v>
      </c>
      <c r="N4420" s="3" t="str">
        <f>IF(Table2[[#This Row],[Delivery_Time_Days]]&lt;7,Table2[[#This Row],[Customer_Rating]],"")</f>
        <v/>
      </c>
    </row>
    <row r="4421" spans="1:14" x14ac:dyDescent="0.3">
      <c r="A4421">
        <v>4420</v>
      </c>
      <c r="B4421">
        <v>30</v>
      </c>
      <c r="C4421" t="s">
        <v>23</v>
      </c>
      <c r="D4421" t="s">
        <v>20</v>
      </c>
      <c r="E4421" t="s">
        <v>16</v>
      </c>
      <c r="F4421" s="2">
        <v>953.17</v>
      </c>
      <c r="G4421">
        <v>3</v>
      </c>
      <c r="H4421" s="3">
        <v>3.9</v>
      </c>
      <c r="I4421" t="s">
        <v>17</v>
      </c>
      <c r="J4421" s="1">
        <v>48981</v>
      </c>
      <c r="K4421" s="1">
        <f>Table2[[#This Row],[Order_Date]]+Table2[[#This Row],[Delivery_Time_Days]]</f>
        <v>48984</v>
      </c>
      <c r="L4421" t="str">
        <f>IF(Table2[[#This Row],[Customer_Age]]&lt;30,"Young",IF(Table2[[#This Row],[Customer_Age]]&lt;45,"Middle Age","Old"))</f>
        <v>Middle Age</v>
      </c>
      <c r="M4421" s="3" t="str">
        <f>IF(Table2[[#This Row],[Delivery_Time_Days]]&gt;=7,Table2[[#This Row],[Customer_Rating]],"")</f>
        <v/>
      </c>
      <c r="N4421" s="3">
        <f>IF(Table2[[#This Row],[Delivery_Time_Days]]&lt;7,Table2[[#This Row],[Customer_Rating]],"")</f>
        <v>3.9</v>
      </c>
    </row>
    <row r="4422" spans="1:14" x14ac:dyDescent="0.3">
      <c r="A4422">
        <v>4421</v>
      </c>
      <c r="B4422">
        <v>40</v>
      </c>
      <c r="C4422" t="s">
        <v>14</v>
      </c>
      <c r="D4422" t="s">
        <v>18</v>
      </c>
      <c r="E4422" t="s">
        <v>24</v>
      </c>
      <c r="F4422" s="2">
        <v>1370.74</v>
      </c>
      <c r="G4422">
        <v>1</v>
      </c>
      <c r="H4422" s="3">
        <v>4</v>
      </c>
      <c r="I4422" t="s">
        <v>17</v>
      </c>
      <c r="J4422" s="1">
        <v>48982</v>
      </c>
      <c r="K4422" s="1">
        <f>Table2[[#This Row],[Order_Date]]+Table2[[#This Row],[Delivery_Time_Days]]</f>
        <v>48983</v>
      </c>
      <c r="L4422" t="str">
        <f>IF(Table2[[#This Row],[Customer_Age]]&lt;30,"Young",IF(Table2[[#This Row],[Customer_Age]]&lt;45,"Middle Age","Old"))</f>
        <v>Middle Age</v>
      </c>
      <c r="M4422" s="3" t="str">
        <f>IF(Table2[[#This Row],[Delivery_Time_Days]]&gt;=7,Table2[[#This Row],[Customer_Rating]],"")</f>
        <v/>
      </c>
      <c r="N4422" s="3">
        <f>IF(Table2[[#This Row],[Delivery_Time_Days]]&lt;7,Table2[[#This Row],[Customer_Rating]],"")</f>
        <v>4</v>
      </c>
    </row>
    <row r="4423" spans="1:14" x14ac:dyDescent="0.3">
      <c r="A4423">
        <v>4422</v>
      </c>
      <c r="B4423">
        <v>65</v>
      </c>
      <c r="C4423" t="s">
        <v>23</v>
      </c>
      <c r="D4423" t="s">
        <v>22</v>
      </c>
      <c r="E4423" t="s">
        <v>21</v>
      </c>
      <c r="F4423" s="2">
        <v>426.68</v>
      </c>
      <c r="G4423">
        <v>3</v>
      </c>
      <c r="H4423" s="3">
        <v>1.9</v>
      </c>
      <c r="I4423" t="s">
        <v>13</v>
      </c>
      <c r="J4423" s="1">
        <v>48983</v>
      </c>
      <c r="K4423" s="1">
        <f>Table2[[#This Row],[Order_Date]]+Table2[[#This Row],[Delivery_Time_Days]]</f>
        <v>48986</v>
      </c>
      <c r="L4423" t="str">
        <f>IF(Table2[[#This Row],[Customer_Age]]&lt;30,"Young",IF(Table2[[#This Row],[Customer_Age]]&lt;45,"Middle Age","Old"))</f>
        <v>Old</v>
      </c>
      <c r="M4423" s="3" t="str">
        <f>IF(Table2[[#This Row],[Delivery_Time_Days]]&gt;=7,Table2[[#This Row],[Customer_Rating]],"")</f>
        <v/>
      </c>
      <c r="N4423" s="3">
        <f>IF(Table2[[#This Row],[Delivery_Time_Days]]&lt;7,Table2[[#This Row],[Customer_Rating]],"")</f>
        <v>1.9</v>
      </c>
    </row>
    <row r="4424" spans="1:14" x14ac:dyDescent="0.3">
      <c r="A4424">
        <v>4423</v>
      </c>
      <c r="B4424">
        <v>56</v>
      </c>
      <c r="C4424" t="s">
        <v>14</v>
      </c>
      <c r="D4424" t="s">
        <v>18</v>
      </c>
      <c r="E4424" t="s">
        <v>12</v>
      </c>
      <c r="F4424" s="2">
        <v>900.41</v>
      </c>
      <c r="G4424">
        <v>5</v>
      </c>
      <c r="H4424" s="3">
        <v>4.9000000000000004</v>
      </c>
      <c r="I4424" t="s">
        <v>17</v>
      </c>
      <c r="J4424" s="1">
        <v>48984</v>
      </c>
      <c r="K4424" s="1">
        <f>Table2[[#This Row],[Order_Date]]+Table2[[#This Row],[Delivery_Time_Days]]</f>
        <v>48989</v>
      </c>
      <c r="L4424" t="str">
        <f>IF(Table2[[#This Row],[Customer_Age]]&lt;30,"Young",IF(Table2[[#This Row],[Customer_Age]]&lt;45,"Middle Age","Old"))</f>
        <v>Old</v>
      </c>
      <c r="M4424" s="3" t="str">
        <f>IF(Table2[[#This Row],[Delivery_Time_Days]]&gt;=7,Table2[[#This Row],[Customer_Rating]],"")</f>
        <v/>
      </c>
      <c r="N4424" s="3">
        <f>IF(Table2[[#This Row],[Delivery_Time_Days]]&lt;7,Table2[[#This Row],[Customer_Rating]],"")</f>
        <v>4.9000000000000004</v>
      </c>
    </row>
    <row r="4425" spans="1:14" x14ac:dyDescent="0.3">
      <c r="A4425">
        <v>4424</v>
      </c>
      <c r="B4425">
        <v>24</v>
      </c>
      <c r="C4425" t="s">
        <v>14</v>
      </c>
      <c r="D4425" t="s">
        <v>11</v>
      </c>
      <c r="E4425" t="s">
        <v>12</v>
      </c>
      <c r="F4425" s="2">
        <v>1283.5899999999999</v>
      </c>
      <c r="G4425">
        <v>3</v>
      </c>
      <c r="H4425" s="3">
        <v>2.5</v>
      </c>
      <c r="I4425" t="s">
        <v>13</v>
      </c>
      <c r="J4425" s="1">
        <v>48985</v>
      </c>
      <c r="K4425" s="1">
        <f>Table2[[#This Row],[Order_Date]]+Table2[[#This Row],[Delivery_Time_Days]]</f>
        <v>48988</v>
      </c>
      <c r="L4425" t="str">
        <f>IF(Table2[[#This Row],[Customer_Age]]&lt;30,"Young",IF(Table2[[#This Row],[Customer_Age]]&lt;45,"Middle Age","Old"))</f>
        <v>Young</v>
      </c>
      <c r="M4425" s="3" t="str">
        <f>IF(Table2[[#This Row],[Delivery_Time_Days]]&gt;=7,Table2[[#This Row],[Customer_Rating]],"")</f>
        <v/>
      </c>
      <c r="N4425" s="3">
        <f>IF(Table2[[#This Row],[Delivery_Time_Days]]&lt;7,Table2[[#This Row],[Customer_Rating]],"")</f>
        <v>2.5</v>
      </c>
    </row>
    <row r="4426" spans="1:14" x14ac:dyDescent="0.3">
      <c r="A4426">
        <v>4425</v>
      </c>
      <c r="B4426">
        <v>29</v>
      </c>
      <c r="C4426" t="s">
        <v>23</v>
      </c>
      <c r="D4426" t="s">
        <v>18</v>
      </c>
      <c r="E4426" t="s">
        <v>24</v>
      </c>
      <c r="F4426" s="2">
        <v>754.55</v>
      </c>
      <c r="G4426">
        <v>3</v>
      </c>
      <c r="H4426" s="3">
        <v>1</v>
      </c>
      <c r="I4426" t="s">
        <v>17</v>
      </c>
      <c r="J4426" s="1">
        <v>48986</v>
      </c>
      <c r="K4426" s="1">
        <f>Table2[[#This Row],[Order_Date]]+Table2[[#This Row],[Delivery_Time_Days]]</f>
        <v>48989</v>
      </c>
      <c r="L4426" t="str">
        <f>IF(Table2[[#This Row],[Customer_Age]]&lt;30,"Young",IF(Table2[[#This Row],[Customer_Age]]&lt;45,"Middle Age","Old"))</f>
        <v>Young</v>
      </c>
      <c r="M4426" s="3" t="str">
        <f>IF(Table2[[#This Row],[Delivery_Time_Days]]&gt;=7,Table2[[#This Row],[Customer_Rating]],"")</f>
        <v/>
      </c>
      <c r="N4426" s="3">
        <f>IF(Table2[[#This Row],[Delivery_Time_Days]]&lt;7,Table2[[#This Row],[Customer_Rating]],"")</f>
        <v>1</v>
      </c>
    </row>
    <row r="4427" spans="1:14" x14ac:dyDescent="0.3">
      <c r="A4427">
        <v>4426</v>
      </c>
      <c r="B4427">
        <v>57</v>
      </c>
      <c r="C4427" t="s">
        <v>23</v>
      </c>
      <c r="D4427" t="s">
        <v>15</v>
      </c>
      <c r="E4427" t="s">
        <v>21</v>
      </c>
      <c r="F4427" s="2">
        <v>652.49</v>
      </c>
      <c r="G4427">
        <v>7</v>
      </c>
      <c r="H4427" s="3">
        <v>3.4</v>
      </c>
      <c r="I4427" t="s">
        <v>13</v>
      </c>
      <c r="J4427" s="1">
        <v>48987</v>
      </c>
      <c r="K4427" s="1">
        <f>Table2[[#This Row],[Order_Date]]+Table2[[#This Row],[Delivery_Time_Days]]</f>
        <v>48994</v>
      </c>
      <c r="L4427" t="str">
        <f>IF(Table2[[#This Row],[Customer_Age]]&lt;30,"Young",IF(Table2[[#This Row],[Customer_Age]]&lt;45,"Middle Age","Old"))</f>
        <v>Old</v>
      </c>
      <c r="M4427" s="3">
        <f>IF(Table2[[#This Row],[Delivery_Time_Days]]&gt;=7,Table2[[#This Row],[Customer_Rating]],"")</f>
        <v>3.4</v>
      </c>
      <c r="N4427" s="3" t="str">
        <f>IF(Table2[[#This Row],[Delivery_Time_Days]]&lt;7,Table2[[#This Row],[Customer_Rating]],"")</f>
        <v/>
      </c>
    </row>
    <row r="4428" spans="1:14" x14ac:dyDescent="0.3">
      <c r="A4428">
        <v>4427</v>
      </c>
      <c r="B4428">
        <v>58</v>
      </c>
      <c r="C4428" t="s">
        <v>14</v>
      </c>
      <c r="D4428" t="s">
        <v>15</v>
      </c>
      <c r="E4428" t="s">
        <v>19</v>
      </c>
      <c r="F4428" s="2">
        <v>1413.32</v>
      </c>
      <c r="G4428">
        <v>13</v>
      </c>
      <c r="H4428" s="3">
        <v>3</v>
      </c>
      <c r="I4428" t="s">
        <v>13</v>
      </c>
      <c r="J4428" s="1">
        <v>48988</v>
      </c>
      <c r="K4428" s="1">
        <f>Table2[[#This Row],[Order_Date]]+Table2[[#This Row],[Delivery_Time_Days]]</f>
        <v>49001</v>
      </c>
      <c r="L4428" t="str">
        <f>IF(Table2[[#This Row],[Customer_Age]]&lt;30,"Young",IF(Table2[[#This Row],[Customer_Age]]&lt;45,"Middle Age","Old"))</f>
        <v>Old</v>
      </c>
      <c r="M4428" s="3">
        <f>IF(Table2[[#This Row],[Delivery_Time_Days]]&gt;=7,Table2[[#This Row],[Customer_Rating]],"")</f>
        <v>3</v>
      </c>
      <c r="N4428" s="3" t="str">
        <f>IF(Table2[[#This Row],[Delivery_Time_Days]]&lt;7,Table2[[#This Row],[Customer_Rating]],"")</f>
        <v/>
      </c>
    </row>
    <row r="4429" spans="1:14" x14ac:dyDescent="0.3">
      <c r="A4429">
        <v>4428</v>
      </c>
      <c r="B4429">
        <v>41</v>
      </c>
      <c r="C4429" t="s">
        <v>23</v>
      </c>
      <c r="D4429" t="s">
        <v>18</v>
      </c>
      <c r="E4429" t="s">
        <v>19</v>
      </c>
      <c r="F4429" s="2">
        <v>1085.96</v>
      </c>
      <c r="G4429">
        <v>13</v>
      </c>
      <c r="H4429" s="3">
        <v>2</v>
      </c>
      <c r="I4429" t="s">
        <v>13</v>
      </c>
      <c r="J4429" s="1">
        <v>48989</v>
      </c>
      <c r="K4429" s="1">
        <f>Table2[[#This Row],[Order_Date]]+Table2[[#This Row],[Delivery_Time_Days]]</f>
        <v>49002</v>
      </c>
      <c r="L4429" t="str">
        <f>IF(Table2[[#This Row],[Customer_Age]]&lt;30,"Young",IF(Table2[[#This Row],[Customer_Age]]&lt;45,"Middle Age","Old"))</f>
        <v>Middle Age</v>
      </c>
      <c r="M4429" s="3">
        <f>IF(Table2[[#This Row],[Delivery_Time_Days]]&gt;=7,Table2[[#This Row],[Customer_Rating]],"")</f>
        <v>2</v>
      </c>
      <c r="N4429" s="3" t="str">
        <f>IF(Table2[[#This Row],[Delivery_Time_Days]]&lt;7,Table2[[#This Row],[Customer_Rating]],"")</f>
        <v/>
      </c>
    </row>
    <row r="4430" spans="1:14" x14ac:dyDescent="0.3">
      <c r="A4430">
        <v>4429</v>
      </c>
      <c r="B4430">
        <v>23</v>
      </c>
      <c r="C4430" t="s">
        <v>14</v>
      </c>
      <c r="D4430" t="s">
        <v>22</v>
      </c>
      <c r="E4430" t="s">
        <v>16</v>
      </c>
      <c r="F4430" s="2">
        <v>811.74</v>
      </c>
      <c r="G4430">
        <v>5</v>
      </c>
      <c r="H4430" s="3">
        <v>3.1</v>
      </c>
      <c r="I4430" t="s">
        <v>17</v>
      </c>
      <c r="J4430" s="1">
        <v>48990</v>
      </c>
      <c r="K4430" s="1">
        <f>Table2[[#This Row],[Order_Date]]+Table2[[#This Row],[Delivery_Time_Days]]</f>
        <v>48995</v>
      </c>
      <c r="L4430" t="str">
        <f>IF(Table2[[#This Row],[Customer_Age]]&lt;30,"Young",IF(Table2[[#This Row],[Customer_Age]]&lt;45,"Middle Age","Old"))</f>
        <v>Young</v>
      </c>
      <c r="M4430" s="3" t="str">
        <f>IF(Table2[[#This Row],[Delivery_Time_Days]]&gt;=7,Table2[[#This Row],[Customer_Rating]],"")</f>
        <v/>
      </c>
      <c r="N4430" s="3">
        <f>IF(Table2[[#This Row],[Delivery_Time_Days]]&lt;7,Table2[[#This Row],[Customer_Rating]],"")</f>
        <v>3.1</v>
      </c>
    </row>
    <row r="4431" spans="1:14" x14ac:dyDescent="0.3">
      <c r="A4431">
        <v>4430</v>
      </c>
      <c r="B4431">
        <v>40</v>
      </c>
      <c r="C4431" t="s">
        <v>10</v>
      </c>
      <c r="D4431" t="s">
        <v>22</v>
      </c>
      <c r="E4431" t="s">
        <v>19</v>
      </c>
      <c r="F4431" s="2">
        <v>370.19</v>
      </c>
      <c r="G4431">
        <v>13</v>
      </c>
      <c r="H4431" s="3">
        <v>4.5999999999999996</v>
      </c>
      <c r="I4431" t="s">
        <v>17</v>
      </c>
      <c r="J4431" s="1">
        <v>48991</v>
      </c>
      <c r="K4431" s="1">
        <f>Table2[[#This Row],[Order_Date]]+Table2[[#This Row],[Delivery_Time_Days]]</f>
        <v>49004</v>
      </c>
      <c r="L4431" t="str">
        <f>IF(Table2[[#This Row],[Customer_Age]]&lt;30,"Young",IF(Table2[[#This Row],[Customer_Age]]&lt;45,"Middle Age","Old"))</f>
        <v>Middle Age</v>
      </c>
      <c r="M4431" s="3">
        <f>IF(Table2[[#This Row],[Delivery_Time_Days]]&gt;=7,Table2[[#This Row],[Customer_Rating]],"")</f>
        <v>4.5999999999999996</v>
      </c>
      <c r="N4431" s="3" t="str">
        <f>IF(Table2[[#This Row],[Delivery_Time_Days]]&lt;7,Table2[[#This Row],[Customer_Rating]],"")</f>
        <v/>
      </c>
    </row>
    <row r="4432" spans="1:14" x14ac:dyDescent="0.3">
      <c r="A4432">
        <v>4431</v>
      </c>
      <c r="B4432">
        <v>69</v>
      </c>
      <c r="C4432" t="s">
        <v>23</v>
      </c>
      <c r="D4432" t="s">
        <v>25</v>
      </c>
      <c r="E4432" t="s">
        <v>21</v>
      </c>
      <c r="F4432" s="2">
        <v>365.87</v>
      </c>
      <c r="G4432">
        <v>2</v>
      </c>
      <c r="H4432" s="3">
        <v>3.7</v>
      </c>
      <c r="I4432" t="s">
        <v>17</v>
      </c>
      <c r="J4432" s="1">
        <v>48992</v>
      </c>
      <c r="K4432" s="1">
        <f>Table2[[#This Row],[Order_Date]]+Table2[[#This Row],[Delivery_Time_Days]]</f>
        <v>48994</v>
      </c>
      <c r="L4432" t="str">
        <f>IF(Table2[[#This Row],[Customer_Age]]&lt;30,"Young",IF(Table2[[#This Row],[Customer_Age]]&lt;45,"Middle Age","Old"))</f>
        <v>Old</v>
      </c>
      <c r="M4432" s="3" t="str">
        <f>IF(Table2[[#This Row],[Delivery_Time_Days]]&gt;=7,Table2[[#This Row],[Customer_Rating]],"")</f>
        <v/>
      </c>
      <c r="N4432" s="3">
        <f>IF(Table2[[#This Row],[Delivery_Time_Days]]&lt;7,Table2[[#This Row],[Customer_Rating]],"")</f>
        <v>3.7</v>
      </c>
    </row>
    <row r="4433" spans="1:14" x14ac:dyDescent="0.3">
      <c r="A4433">
        <v>4432</v>
      </c>
      <c r="B4433">
        <v>29</v>
      </c>
      <c r="C4433" t="s">
        <v>23</v>
      </c>
      <c r="D4433" t="s">
        <v>15</v>
      </c>
      <c r="E4433" t="s">
        <v>12</v>
      </c>
      <c r="F4433" s="2">
        <v>1027.3900000000001</v>
      </c>
      <c r="G4433">
        <v>6</v>
      </c>
      <c r="H4433" s="3">
        <v>3.8</v>
      </c>
      <c r="I4433" t="s">
        <v>17</v>
      </c>
      <c r="J4433" s="1">
        <v>48993</v>
      </c>
      <c r="K4433" s="1">
        <f>Table2[[#This Row],[Order_Date]]+Table2[[#This Row],[Delivery_Time_Days]]</f>
        <v>48999</v>
      </c>
      <c r="L4433" t="str">
        <f>IF(Table2[[#This Row],[Customer_Age]]&lt;30,"Young",IF(Table2[[#This Row],[Customer_Age]]&lt;45,"Middle Age","Old"))</f>
        <v>Young</v>
      </c>
      <c r="M4433" s="3" t="str">
        <f>IF(Table2[[#This Row],[Delivery_Time_Days]]&gt;=7,Table2[[#This Row],[Customer_Rating]],"")</f>
        <v/>
      </c>
      <c r="N4433" s="3">
        <f>IF(Table2[[#This Row],[Delivery_Time_Days]]&lt;7,Table2[[#This Row],[Customer_Rating]],"")</f>
        <v>3.8</v>
      </c>
    </row>
    <row r="4434" spans="1:14" x14ac:dyDescent="0.3">
      <c r="A4434">
        <v>4433</v>
      </c>
      <c r="B4434">
        <v>28</v>
      </c>
      <c r="C4434" t="s">
        <v>14</v>
      </c>
      <c r="D4434" t="s">
        <v>11</v>
      </c>
      <c r="E4434" t="s">
        <v>19</v>
      </c>
      <c r="F4434" s="2">
        <v>291.70999999999998</v>
      </c>
      <c r="G4434">
        <v>1</v>
      </c>
      <c r="H4434" s="3">
        <v>3.8</v>
      </c>
      <c r="I4434" t="s">
        <v>13</v>
      </c>
      <c r="J4434" s="1">
        <v>48994</v>
      </c>
      <c r="K4434" s="1">
        <f>Table2[[#This Row],[Order_Date]]+Table2[[#This Row],[Delivery_Time_Days]]</f>
        <v>48995</v>
      </c>
      <c r="L4434" t="str">
        <f>IF(Table2[[#This Row],[Customer_Age]]&lt;30,"Young",IF(Table2[[#This Row],[Customer_Age]]&lt;45,"Middle Age","Old"))</f>
        <v>Young</v>
      </c>
      <c r="M4434" s="3" t="str">
        <f>IF(Table2[[#This Row],[Delivery_Time_Days]]&gt;=7,Table2[[#This Row],[Customer_Rating]],"")</f>
        <v/>
      </c>
      <c r="N4434" s="3">
        <f>IF(Table2[[#This Row],[Delivery_Time_Days]]&lt;7,Table2[[#This Row],[Customer_Rating]],"")</f>
        <v>3.8</v>
      </c>
    </row>
    <row r="4435" spans="1:14" x14ac:dyDescent="0.3">
      <c r="A4435">
        <v>4434</v>
      </c>
      <c r="B4435">
        <v>29</v>
      </c>
      <c r="C4435" t="s">
        <v>14</v>
      </c>
      <c r="D4435" t="s">
        <v>18</v>
      </c>
      <c r="E4435" t="s">
        <v>21</v>
      </c>
      <c r="F4435" s="2">
        <v>282.19</v>
      </c>
      <c r="G4435">
        <v>13</v>
      </c>
      <c r="H4435" s="3">
        <v>2.1</v>
      </c>
      <c r="I4435" t="s">
        <v>17</v>
      </c>
      <c r="J4435" s="1">
        <v>48995</v>
      </c>
      <c r="K4435" s="1">
        <f>Table2[[#This Row],[Order_Date]]+Table2[[#This Row],[Delivery_Time_Days]]</f>
        <v>49008</v>
      </c>
      <c r="L4435" t="str">
        <f>IF(Table2[[#This Row],[Customer_Age]]&lt;30,"Young",IF(Table2[[#This Row],[Customer_Age]]&lt;45,"Middle Age","Old"))</f>
        <v>Young</v>
      </c>
      <c r="M4435" s="3">
        <f>IF(Table2[[#This Row],[Delivery_Time_Days]]&gt;=7,Table2[[#This Row],[Customer_Rating]],"")</f>
        <v>2.1</v>
      </c>
      <c r="N4435" s="3" t="str">
        <f>IF(Table2[[#This Row],[Delivery_Time_Days]]&lt;7,Table2[[#This Row],[Customer_Rating]],"")</f>
        <v/>
      </c>
    </row>
    <row r="4436" spans="1:14" x14ac:dyDescent="0.3">
      <c r="A4436">
        <v>4435</v>
      </c>
      <c r="B4436">
        <v>55</v>
      </c>
      <c r="C4436" t="s">
        <v>23</v>
      </c>
      <c r="D4436" t="s">
        <v>20</v>
      </c>
      <c r="E4436" t="s">
        <v>16</v>
      </c>
      <c r="F4436" s="2">
        <v>852.88</v>
      </c>
      <c r="G4436">
        <v>7</v>
      </c>
      <c r="H4436" s="3">
        <v>2.6</v>
      </c>
      <c r="I4436" t="s">
        <v>13</v>
      </c>
      <c r="J4436" s="1">
        <v>48996</v>
      </c>
      <c r="K4436" s="1">
        <f>Table2[[#This Row],[Order_Date]]+Table2[[#This Row],[Delivery_Time_Days]]</f>
        <v>49003</v>
      </c>
      <c r="L4436" t="str">
        <f>IF(Table2[[#This Row],[Customer_Age]]&lt;30,"Young",IF(Table2[[#This Row],[Customer_Age]]&lt;45,"Middle Age","Old"))</f>
        <v>Old</v>
      </c>
      <c r="M4436" s="3">
        <f>IF(Table2[[#This Row],[Delivery_Time_Days]]&gt;=7,Table2[[#This Row],[Customer_Rating]],"")</f>
        <v>2.6</v>
      </c>
      <c r="N4436" s="3" t="str">
        <f>IF(Table2[[#This Row],[Delivery_Time_Days]]&lt;7,Table2[[#This Row],[Customer_Rating]],"")</f>
        <v/>
      </c>
    </row>
    <row r="4437" spans="1:14" x14ac:dyDescent="0.3">
      <c r="A4437">
        <v>4436</v>
      </c>
      <c r="B4437">
        <v>24</v>
      </c>
      <c r="C4437" t="s">
        <v>10</v>
      </c>
      <c r="D4437" t="s">
        <v>22</v>
      </c>
      <c r="E4437" t="s">
        <v>12</v>
      </c>
      <c r="F4437" s="2">
        <v>1017.49</v>
      </c>
      <c r="G4437">
        <v>7</v>
      </c>
      <c r="H4437" s="3">
        <v>4.3</v>
      </c>
      <c r="I4437" t="s">
        <v>13</v>
      </c>
      <c r="J4437" s="1">
        <v>48997</v>
      </c>
      <c r="K4437" s="1">
        <f>Table2[[#This Row],[Order_Date]]+Table2[[#This Row],[Delivery_Time_Days]]</f>
        <v>49004</v>
      </c>
      <c r="L4437" t="str">
        <f>IF(Table2[[#This Row],[Customer_Age]]&lt;30,"Young",IF(Table2[[#This Row],[Customer_Age]]&lt;45,"Middle Age","Old"))</f>
        <v>Young</v>
      </c>
      <c r="M4437" s="3">
        <f>IF(Table2[[#This Row],[Delivery_Time_Days]]&gt;=7,Table2[[#This Row],[Customer_Rating]],"")</f>
        <v>4.3</v>
      </c>
      <c r="N4437" s="3" t="str">
        <f>IF(Table2[[#This Row],[Delivery_Time_Days]]&lt;7,Table2[[#This Row],[Customer_Rating]],"")</f>
        <v/>
      </c>
    </row>
    <row r="4438" spans="1:14" x14ac:dyDescent="0.3">
      <c r="A4438">
        <v>4437</v>
      </c>
      <c r="B4438">
        <v>37</v>
      </c>
      <c r="C4438" t="s">
        <v>10</v>
      </c>
      <c r="D4438" t="s">
        <v>15</v>
      </c>
      <c r="E4438" t="s">
        <v>19</v>
      </c>
      <c r="F4438" s="2">
        <v>427.42</v>
      </c>
      <c r="G4438">
        <v>6</v>
      </c>
      <c r="H4438" s="3">
        <v>1.9</v>
      </c>
      <c r="I4438" t="s">
        <v>13</v>
      </c>
      <c r="J4438" s="1">
        <v>48998</v>
      </c>
      <c r="K4438" s="1">
        <f>Table2[[#This Row],[Order_Date]]+Table2[[#This Row],[Delivery_Time_Days]]</f>
        <v>49004</v>
      </c>
      <c r="L4438" t="str">
        <f>IF(Table2[[#This Row],[Customer_Age]]&lt;30,"Young",IF(Table2[[#This Row],[Customer_Age]]&lt;45,"Middle Age","Old"))</f>
        <v>Middle Age</v>
      </c>
      <c r="M4438" s="3" t="str">
        <f>IF(Table2[[#This Row],[Delivery_Time_Days]]&gt;=7,Table2[[#This Row],[Customer_Rating]],"")</f>
        <v/>
      </c>
      <c r="N4438" s="3">
        <f>IF(Table2[[#This Row],[Delivery_Time_Days]]&lt;7,Table2[[#This Row],[Customer_Rating]],"")</f>
        <v>1.9</v>
      </c>
    </row>
    <row r="4439" spans="1:14" x14ac:dyDescent="0.3">
      <c r="A4439">
        <v>4438</v>
      </c>
      <c r="B4439">
        <v>48</v>
      </c>
      <c r="C4439" t="s">
        <v>10</v>
      </c>
      <c r="D4439" t="s">
        <v>18</v>
      </c>
      <c r="E4439" t="s">
        <v>24</v>
      </c>
      <c r="F4439" s="2">
        <v>83.37</v>
      </c>
      <c r="G4439">
        <v>7</v>
      </c>
      <c r="H4439" s="3">
        <v>1.7</v>
      </c>
      <c r="I4439" t="s">
        <v>13</v>
      </c>
      <c r="J4439" s="1">
        <v>48999</v>
      </c>
      <c r="K4439" s="1">
        <f>Table2[[#This Row],[Order_Date]]+Table2[[#This Row],[Delivery_Time_Days]]</f>
        <v>49006</v>
      </c>
      <c r="L4439" t="str">
        <f>IF(Table2[[#This Row],[Customer_Age]]&lt;30,"Young",IF(Table2[[#This Row],[Customer_Age]]&lt;45,"Middle Age","Old"))</f>
        <v>Old</v>
      </c>
      <c r="M4439" s="3">
        <f>IF(Table2[[#This Row],[Delivery_Time_Days]]&gt;=7,Table2[[#This Row],[Customer_Rating]],"")</f>
        <v>1.7</v>
      </c>
      <c r="N4439" s="3" t="str">
        <f>IF(Table2[[#This Row],[Delivery_Time_Days]]&lt;7,Table2[[#This Row],[Customer_Rating]],"")</f>
        <v/>
      </c>
    </row>
    <row r="4440" spans="1:14" x14ac:dyDescent="0.3">
      <c r="A4440">
        <v>4439</v>
      </c>
      <c r="B4440">
        <v>51</v>
      </c>
      <c r="C4440" t="s">
        <v>10</v>
      </c>
      <c r="D4440" t="s">
        <v>22</v>
      </c>
      <c r="E4440" t="s">
        <v>19</v>
      </c>
      <c r="F4440" s="2">
        <v>122.54</v>
      </c>
      <c r="G4440">
        <v>5</v>
      </c>
      <c r="H4440" s="3">
        <v>3.2</v>
      </c>
      <c r="I4440" t="s">
        <v>13</v>
      </c>
      <c r="J4440" s="1">
        <v>49000</v>
      </c>
      <c r="K4440" s="1">
        <f>Table2[[#This Row],[Order_Date]]+Table2[[#This Row],[Delivery_Time_Days]]</f>
        <v>49005</v>
      </c>
      <c r="L4440" t="str">
        <f>IF(Table2[[#This Row],[Customer_Age]]&lt;30,"Young",IF(Table2[[#This Row],[Customer_Age]]&lt;45,"Middle Age","Old"))</f>
        <v>Old</v>
      </c>
      <c r="M4440" s="3" t="str">
        <f>IF(Table2[[#This Row],[Delivery_Time_Days]]&gt;=7,Table2[[#This Row],[Customer_Rating]],"")</f>
        <v/>
      </c>
      <c r="N4440" s="3">
        <f>IF(Table2[[#This Row],[Delivery_Time_Days]]&lt;7,Table2[[#This Row],[Customer_Rating]],"")</f>
        <v>3.2</v>
      </c>
    </row>
    <row r="4441" spans="1:14" x14ac:dyDescent="0.3">
      <c r="A4441">
        <v>4440</v>
      </c>
      <c r="B4441">
        <v>55</v>
      </c>
      <c r="C4441" t="s">
        <v>14</v>
      </c>
      <c r="D4441" t="s">
        <v>18</v>
      </c>
      <c r="E4441" t="s">
        <v>24</v>
      </c>
      <c r="F4441" s="2">
        <v>1136.9000000000001</v>
      </c>
      <c r="G4441">
        <v>11</v>
      </c>
      <c r="H4441" s="3">
        <v>5</v>
      </c>
      <c r="I4441" t="s">
        <v>17</v>
      </c>
      <c r="J4441" s="1">
        <v>49001</v>
      </c>
      <c r="K4441" s="1">
        <f>Table2[[#This Row],[Order_Date]]+Table2[[#This Row],[Delivery_Time_Days]]</f>
        <v>49012</v>
      </c>
      <c r="L4441" t="str">
        <f>IF(Table2[[#This Row],[Customer_Age]]&lt;30,"Young",IF(Table2[[#This Row],[Customer_Age]]&lt;45,"Middle Age","Old"))</f>
        <v>Old</v>
      </c>
      <c r="M4441" s="3">
        <f>IF(Table2[[#This Row],[Delivery_Time_Days]]&gt;=7,Table2[[#This Row],[Customer_Rating]],"")</f>
        <v>5</v>
      </c>
      <c r="N4441" s="3" t="str">
        <f>IF(Table2[[#This Row],[Delivery_Time_Days]]&lt;7,Table2[[#This Row],[Customer_Rating]],"")</f>
        <v/>
      </c>
    </row>
    <row r="4442" spans="1:14" x14ac:dyDescent="0.3">
      <c r="A4442">
        <v>4441</v>
      </c>
      <c r="B4442">
        <v>56</v>
      </c>
      <c r="C4442" t="s">
        <v>10</v>
      </c>
      <c r="D4442" t="s">
        <v>15</v>
      </c>
      <c r="E4442" t="s">
        <v>24</v>
      </c>
      <c r="F4442" s="2">
        <v>411.76</v>
      </c>
      <c r="G4442">
        <v>2</v>
      </c>
      <c r="H4442" s="3">
        <v>3.6</v>
      </c>
      <c r="I4442" t="s">
        <v>17</v>
      </c>
      <c r="J4442" s="1">
        <v>49002</v>
      </c>
      <c r="K4442" s="1">
        <f>Table2[[#This Row],[Order_Date]]+Table2[[#This Row],[Delivery_Time_Days]]</f>
        <v>49004</v>
      </c>
      <c r="L4442" t="str">
        <f>IF(Table2[[#This Row],[Customer_Age]]&lt;30,"Young",IF(Table2[[#This Row],[Customer_Age]]&lt;45,"Middle Age","Old"))</f>
        <v>Old</v>
      </c>
      <c r="M4442" s="3" t="str">
        <f>IF(Table2[[#This Row],[Delivery_Time_Days]]&gt;=7,Table2[[#This Row],[Customer_Rating]],"")</f>
        <v/>
      </c>
      <c r="N4442" s="3">
        <f>IF(Table2[[#This Row],[Delivery_Time_Days]]&lt;7,Table2[[#This Row],[Customer_Rating]],"")</f>
        <v>3.6</v>
      </c>
    </row>
    <row r="4443" spans="1:14" x14ac:dyDescent="0.3">
      <c r="A4443">
        <v>4442</v>
      </c>
      <c r="B4443">
        <v>41</v>
      </c>
      <c r="C4443" t="s">
        <v>14</v>
      </c>
      <c r="D4443" t="s">
        <v>18</v>
      </c>
      <c r="E4443" t="s">
        <v>19</v>
      </c>
      <c r="F4443" s="2">
        <v>98.77</v>
      </c>
      <c r="G4443">
        <v>3</v>
      </c>
      <c r="H4443" s="3">
        <v>5</v>
      </c>
      <c r="I4443" t="s">
        <v>13</v>
      </c>
      <c r="J4443" s="1">
        <v>49003</v>
      </c>
      <c r="K4443" s="1">
        <f>Table2[[#This Row],[Order_Date]]+Table2[[#This Row],[Delivery_Time_Days]]</f>
        <v>49006</v>
      </c>
      <c r="L4443" t="str">
        <f>IF(Table2[[#This Row],[Customer_Age]]&lt;30,"Young",IF(Table2[[#This Row],[Customer_Age]]&lt;45,"Middle Age","Old"))</f>
        <v>Middle Age</v>
      </c>
      <c r="M4443" s="3" t="str">
        <f>IF(Table2[[#This Row],[Delivery_Time_Days]]&gt;=7,Table2[[#This Row],[Customer_Rating]],"")</f>
        <v/>
      </c>
      <c r="N4443" s="3">
        <f>IF(Table2[[#This Row],[Delivery_Time_Days]]&lt;7,Table2[[#This Row],[Customer_Rating]],"")</f>
        <v>5</v>
      </c>
    </row>
    <row r="4444" spans="1:14" x14ac:dyDescent="0.3">
      <c r="A4444">
        <v>4443</v>
      </c>
      <c r="B4444">
        <v>23</v>
      </c>
      <c r="C4444" t="s">
        <v>23</v>
      </c>
      <c r="D4444" t="s">
        <v>25</v>
      </c>
      <c r="E4444" t="s">
        <v>12</v>
      </c>
      <c r="F4444" s="2">
        <v>28.97</v>
      </c>
      <c r="G4444">
        <v>10</v>
      </c>
      <c r="H4444" s="3">
        <v>1.2</v>
      </c>
      <c r="I4444" t="s">
        <v>13</v>
      </c>
      <c r="J4444" s="1">
        <v>49004</v>
      </c>
      <c r="K4444" s="1">
        <f>Table2[[#This Row],[Order_Date]]+Table2[[#This Row],[Delivery_Time_Days]]</f>
        <v>49014</v>
      </c>
      <c r="L4444" t="str">
        <f>IF(Table2[[#This Row],[Customer_Age]]&lt;30,"Young",IF(Table2[[#This Row],[Customer_Age]]&lt;45,"Middle Age","Old"))</f>
        <v>Young</v>
      </c>
      <c r="M4444" s="3">
        <f>IF(Table2[[#This Row],[Delivery_Time_Days]]&gt;=7,Table2[[#This Row],[Customer_Rating]],"")</f>
        <v>1.2</v>
      </c>
      <c r="N4444" s="3" t="str">
        <f>IF(Table2[[#This Row],[Delivery_Time_Days]]&lt;7,Table2[[#This Row],[Customer_Rating]],"")</f>
        <v/>
      </c>
    </row>
    <row r="4445" spans="1:14" x14ac:dyDescent="0.3">
      <c r="A4445">
        <v>4444</v>
      </c>
      <c r="B4445">
        <v>33</v>
      </c>
      <c r="C4445" t="s">
        <v>10</v>
      </c>
      <c r="D4445" t="s">
        <v>15</v>
      </c>
      <c r="E4445" t="s">
        <v>12</v>
      </c>
      <c r="F4445" s="2">
        <v>737.24</v>
      </c>
      <c r="G4445">
        <v>8</v>
      </c>
      <c r="H4445" s="3">
        <v>3.2</v>
      </c>
      <c r="I4445" t="s">
        <v>17</v>
      </c>
      <c r="J4445" s="1">
        <v>49005</v>
      </c>
      <c r="K4445" s="1">
        <f>Table2[[#This Row],[Order_Date]]+Table2[[#This Row],[Delivery_Time_Days]]</f>
        <v>49013</v>
      </c>
      <c r="L4445" t="str">
        <f>IF(Table2[[#This Row],[Customer_Age]]&lt;30,"Young",IF(Table2[[#This Row],[Customer_Age]]&lt;45,"Middle Age","Old"))</f>
        <v>Middle Age</v>
      </c>
      <c r="M4445" s="3">
        <f>IF(Table2[[#This Row],[Delivery_Time_Days]]&gt;=7,Table2[[#This Row],[Customer_Rating]],"")</f>
        <v>3.2</v>
      </c>
      <c r="N4445" s="3" t="str">
        <f>IF(Table2[[#This Row],[Delivery_Time_Days]]&lt;7,Table2[[#This Row],[Customer_Rating]],"")</f>
        <v/>
      </c>
    </row>
    <row r="4446" spans="1:14" x14ac:dyDescent="0.3">
      <c r="A4446">
        <v>4445</v>
      </c>
      <c r="B4446">
        <v>48</v>
      </c>
      <c r="C4446" t="s">
        <v>10</v>
      </c>
      <c r="D4446" t="s">
        <v>15</v>
      </c>
      <c r="E4446" t="s">
        <v>12</v>
      </c>
      <c r="F4446" s="2">
        <v>994.84</v>
      </c>
      <c r="G4446">
        <v>7</v>
      </c>
      <c r="H4446" s="3">
        <v>3.6</v>
      </c>
      <c r="I4446" t="s">
        <v>13</v>
      </c>
      <c r="J4446" s="1">
        <v>49006</v>
      </c>
      <c r="K4446" s="1">
        <f>Table2[[#This Row],[Order_Date]]+Table2[[#This Row],[Delivery_Time_Days]]</f>
        <v>49013</v>
      </c>
      <c r="L4446" t="str">
        <f>IF(Table2[[#This Row],[Customer_Age]]&lt;30,"Young",IF(Table2[[#This Row],[Customer_Age]]&lt;45,"Middle Age","Old"))</f>
        <v>Old</v>
      </c>
      <c r="M4446" s="3">
        <f>IF(Table2[[#This Row],[Delivery_Time_Days]]&gt;=7,Table2[[#This Row],[Customer_Rating]],"")</f>
        <v>3.6</v>
      </c>
      <c r="N4446" s="3" t="str">
        <f>IF(Table2[[#This Row],[Delivery_Time_Days]]&lt;7,Table2[[#This Row],[Customer_Rating]],"")</f>
        <v/>
      </c>
    </row>
    <row r="4447" spans="1:14" x14ac:dyDescent="0.3">
      <c r="A4447">
        <v>4446</v>
      </c>
      <c r="B4447">
        <v>62</v>
      </c>
      <c r="C4447" t="s">
        <v>14</v>
      </c>
      <c r="D4447" t="s">
        <v>25</v>
      </c>
      <c r="E4447" t="s">
        <v>21</v>
      </c>
      <c r="F4447" s="2">
        <v>798.84</v>
      </c>
      <c r="G4447">
        <v>10</v>
      </c>
      <c r="H4447" s="3">
        <v>2</v>
      </c>
      <c r="I4447" t="s">
        <v>17</v>
      </c>
      <c r="J4447" s="1">
        <v>49007</v>
      </c>
      <c r="K4447" s="1">
        <f>Table2[[#This Row],[Order_Date]]+Table2[[#This Row],[Delivery_Time_Days]]</f>
        <v>49017</v>
      </c>
      <c r="L4447" t="str">
        <f>IF(Table2[[#This Row],[Customer_Age]]&lt;30,"Young",IF(Table2[[#This Row],[Customer_Age]]&lt;45,"Middle Age","Old"))</f>
        <v>Old</v>
      </c>
      <c r="M4447" s="3">
        <f>IF(Table2[[#This Row],[Delivery_Time_Days]]&gt;=7,Table2[[#This Row],[Customer_Rating]],"")</f>
        <v>2</v>
      </c>
      <c r="N4447" s="3" t="str">
        <f>IF(Table2[[#This Row],[Delivery_Time_Days]]&lt;7,Table2[[#This Row],[Customer_Rating]],"")</f>
        <v/>
      </c>
    </row>
    <row r="4448" spans="1:14" x14ac:dyDescent="0.3">
      <c r="A4448">
        <v>4447</v>
      </c>
      <c r="B4448">
        <v>35</v>
      </c>
      <c r="C4448" t="s">
        <v>10</v>
      </c>
      <c r="D4448" t="s">
        <v>11</v>
      </c>
      <c r="E4448" t="s">
        <v>24</v>
      </c>
      <c r="F4448" s="2">
        <v>648.13</v>
      </c>
      <c r="G4448">
        <v>8</v>
      </c>
      <c r="H4448" s="3">
        <v>3.4</v>
      </c>
      <c r="I4448" t="s">
        <v>17</v>
      </c>
      <c r="J4448" s="1">
        <v>49008</v>
      </c>
      <c r="K4448" s="1">
        <f>Table2[[#This Row],[Order_Date]]+Table2[[#This Row],[Delivery_Time_Days]]</f>
        <v>49016</v>
      </c>
      <c r="L4448" t="str">
        <f>IF(Table2[[#This Row],[Customer_Age]]&lt;30,"Young",IF(Table2[[#This Row],[Customer_Age]]&lt;45,"Middle Age","Old"))</f>
        <v>Middle Age</v>
      </c>
      <c r="M4448" s="3">
        <f>IF(Table2[[#This Row],[Delivery_Time_Days]]&gt;=7,Table2[[#This Row],[Customer_Rating]],"")</f>
        <v>3.4</v>
      </c>
      <c r="N4448" s="3" t="str">
        <f>IF(Table2[[#This Row],[Delivery_Time_Days]]&lt;7,Table2[[#This Row],[Customer_Rating]],"")</f>
        <v/>
      </c>
    </row>
    <row r="4449" spans="1:14" x14ac:dyDescent="0.3">
      <c r="A4449">
        <v>4448</v>
      </c>
      <c r="B4449">
        <v>37</v>
      </c>
      <c r="C4449" t="s">
        <v>10</v>
      </c>
      <c r="D4449" t="s">
        <v>20</v>
      </c>
      <c r="E4449" t="s">
        <v>12</v>
      </c>
      <c r="F4449" s="2">
        <v>1189.77</v>
      </c>
      <c r="G4449">
        <v>3</v>
      </c>
      <c r="H4449" s="3">
        <v>3.7</v>
      </c>
      <c r="I4449" t="s">
        <v>17</v>
      </c>
      <c r="J4449" s="1">
        <v>49009</v>
      </c>
      <c r="K4449" s="1">
        <f>Table2[[#This Row],[Order_Date]]+Table2[[#This Row],[Delivery_Time_Days]]</f>
        <v>49012</v>
      </c>
      <c r="L4449" t="str">
        <f>IF(Table2[[#This Row],[Customer_Age]]&lt;30,"Young",IF(Table2[[#This Row],[Customer_Age]]&lt;45,"Middle Age","Old"))</f>
        <v>Middle Age</v>
      </c>
      <c r="M4449" s="3" t="str">
        <f>IF(Table2[[#This Row],[Delivery_Time_Days]]&gt;=7,Table2[[#This Row],[Customer_Rating]],"")</f>
        <v/>
      </c>
      <c r="N4449" s="3">
        <f>IF(Table2[[#This Row],[Delivery_Time_Days]]&lt;7,Table2[[#This Row],[Customer_Rating]],"")</f>
        <v>3.7</v>
      </c>
    </row>
    <row r="4450" spans="1:14" x14ac:dyDescent="0.3">
      <c r="A4450">
        <v>4449</v>
      </c>
      <c r="B4450">
        <v>29</v>
      </c>
      <c r="C4450" t="s">
        <v>23</v>
      </c>
      <c r="D4450" t="s">
        <v>25</v>
      </c>
      <c r="E4450" t="s">
        <v>19</v>
      </c>
      <c r="F4450" s="2">
        <v>698.63</v>
      </c>
      <c r="G4450">
        <v>9</v>
      </c>
      <c r="H4450" s="3">
        <v>1.1000000000000001</v>
      </c>
      <c r="I4450" t="s">
        <v>13</v>
      </c>
      <c r="J4450" s="1">
        <v>49010</v>
      </c>
      <c r="K4450" s="1">
        <f>Table2[[#This Row],[Order_Date]]+Table2[[#This Row],[Delivery_Time_Days]]</f>
        <v>49019</v>
      </c>
      <c r="L4450" t="str">
        <f>IF(Table2[[#This Row],[Customer_Age]]&lt;30,"Young",IF(Table2[[#This Row],[Customer_Age]]&lt;45,"Middle Age","Old"))</f>
        <v>Young</v>
      </c>
      <c r="M4450" s="3">
        <f>IF(Table2[[#This Row],[Delivery_Time_Days]]&gt;=7,Table2[[#This Row],[Customer_Rating]],"")</f>
        <v>1.1000000000000001</v>
      </c>
      <c r="N4450" s="3" t="str">
        <f>IF(Table2[[#This Row],[Delivery_Time_Days]]&lt;7,Table2[[#This Row],[Customer_Rating]],"")</f>
        <v/>
      </c>
    </row>
    <row r="4451" spans="1:14" x14ac:dyDescent="0.3">
      <c r="A4451">
        <v>4450</v>
      </c>
      <c r="B4451">
        <v>54</v>
      </c>
      <c r="C4451" t="s">
        <v>23</v>
      </c>
      <c r="D4451" t="s">
        <v>18</v>
      </c>
      <c r="E4451" t="s">
        <v>16</v>
      </c>
      <c r="F4451" s="2">
        <v>730.12</v>
      </c>
      <c r="G4451">
        <v>4</v>
      </c>
      <c r="H4451" s="3">
        <v>2.2999999999999998</v>
      </c>
      <c r="I4451" t="s">
        <v>17</v>
      </c>
      <c r="J4451" s="1">
        <v>49011</v>
      </c>
      <c r="K4451" s="1">
        <f>Table2[[#This Row],[Order_Date]]+Table2[[#This Row],[Delivery_Time_Days]]</f>
        <v>49015</v>
      </c>
      <c r="L4451" t="str">
        <f>IF(Table2[[#This Row],[Customer_Age]]&lt;30,"Young",IF(Table2[[#This Row],[Customer_Age]]&lt;45,"Middle Age","Old"))</f>
        <v>Old</v>
      </c>
      <c r="M4451" s="3" t="str">
        <f>IF(Table2[[#This Row],[Delivery_Time_Days]]&gt;=7,Table2[[#This Row],[Customer_Rating]],"")</f>
        <v/>
      </c>
      <c r="N4451" s="3">
        <f>IF(Table2[[#This Row],[Delivery_Time_Days]]&lt;7,Table2[[#This Row],[Customer_Rating]],"")</f>
        <v>2.2999999999999998</v>
      </c>
    </row>
    <row r="4452" spans="1:14" x14ac:dyDescent="0.3">
      <c r="A4452">
        <v>4451</v>
      </c>
      <c r="B4452">
        <v>51</v>
      </c>
      <c r="C4452" t="s">
        <v>14</v>
      </c>
      <c r="D4452" t="s">
        <v>18</v>
      </c>
      <c r="E4452" t="s">
        <v>19</v>
      </c>
      <c r="F4452" s="2">
        <v>526.73</v>
      </c>
      <c r="G4452">
        <v>1</v>
      </c>
      <c r="H4452" s="3">
        <v>4.8</v>
      </c>
      <c r="I4452" t="s">
        <v>17</v>
      </c>
      <c r="J4452" s="1">
        <v>49012</v>
      </c>
      <c r="K4452" s="1">
        <f>Table2[[#This Row],[Order_Date]]+Table2[[#This Row],[Delivery_Time_Days]]</f>
        <v>49013</v>
      </c>
      <c r="L4452" t="str">
        <f>IF(Table2[[#This Row],[Customer_Age]]&lt;30,"Young",IF(Table2[[#This Row],[Customer_Age]]&lt;45,"Middle Age","Old"))</f>
        <v>Old</v>
      </c>
      <c r="M4452" s="3" t="str">
        <f>IF(Table2[[#This Row],[Delivery_Time_Days]]&gt;=7,Table2[[#This Row],[Customer_Rating]],"")</f>
        <v/>
      </c>
      <c r="N4452" s="3">
        <f>IF(Table2[[#This Row],[Delivery_Time_Days]]&lt;7,Table2[[#This Row],[Customer_Rating]],"")</f>
        <v>4.8</v>
      </c>
    </row>
    <row r="4453" spans="1:14" x14ac:dyDescent="0.3">
      <c r="A4453">
        <v>4452</v>
      </c>
      <c r="B4453">
        <v>69</v>
      </c>
      <c r="C4453" t="s">
        <v>10</v>
      </c>
      <c r="D4453" t="s">
        <v>15</v>
      </c>
      <c r="E4453" t="s">
        <v>19</v>
      </c>
      <c r="F4453" s="2">
        <v>355.5</v>
      </c>
      <c r="G4453">
        <v>1</v>
      </c>
      <c r="H4453" s="3">
        <v>3.7</v>
      </c>
      <c r="I4453" t="s">
        <v>17</v>
      </c>
      <c r="J4453" s="1">
        <v>49013</v>
      </c>
      <c r="K4453" s="1">
        <f>Table2[[#This Row],[Order_Date]]+Table2[[#This Row],[Delivery_Time_Days]]</f>
        <v>49014</v>
      </c>
      <c r="L4453" t="str">
        <f>IF(Table2[[#This Row],[Customer_Age]]&lt;30,"Young",IF(Table2[[#This Row],[Customer_Age]]&lt;45,"Middle Age","Old"))</f>
        <v>Old</v>
      </c>
      <c r="M4453" s="3" t="str">
        <f>IF(Table2[[#This Row],[Delivery_Time_Days]]&gt;=7,Table2[[#This Row],[Customer_Rating]],"")</f>
        <v/>
      </c>
      <c r="N4453" s="3">
        <f>IF(Table2[[#This Row],[Delivery_Time_Days]]&lt;7,Table2[[#This Row],[Customer_Rating]],"")</f>
        <v>3.7</v>
      </c>
    </row>
    <row r="4454" spans="1:14" x14ac:dyDescent="0.3">
      <c r="A4454">
        <v>4453</v>
      </c>
      <c r="B4454">
        <v>31</v>
      </c>
      <c r="C4454" t="s">
        <v>23</v>
      </c>
      <c r="D4454" t="s">
        <v>25</v>
      </c>
      <c r="E4454" t="s">
        <v>16</v>
      </c>
      <c r="F4454" s="2">
        <v>214.64</v>
      </c>
      <c r="G4454">
        <v>4</v>
      </c>
      <c r="H4454" s="3">
        <v>2.6</v>
      </c>
      <c r="I4454" t="s">
        <v>13</v>
      </c>
      <c r="J4454" s="1">
        <v>49014</v>
      </c>
      <c r="K4454" s="1">
        <f>Table2[[#This Row],[Order_Date]]+Table2[[#This Row],[Delivery_Time_Days]]</f>
        <v>49018</v>
      </c>
      <c r="L4454" t="str">
        <f>IF(Table2[[#This Row],[Customer_Age]]&lt;30,"Young",IF(Table2[[#This Row],[Customer_Age]]&lt;45,"Middle Age","Old"))</f>
        <v>Middle Age</v>
      </c>
      <c r="M4454" s="3" t="str">
        <f>IF(Table2[[#This Row],[Delivery_Time_Days]]&gt;=7,Table2[[#This Row],[Customer_Rating]],"")</f>
        <v/>
      </c>
      <c r="N4454" s="3">
        <f>IF(Table2[[#This Row],[Delivery_Time_Days]]&lt;7,Table2[[#This Row],[Customer_Rating]],"")</f>
        <v>2.6</v>
      </c>
    </row>
    <row r="4455" spans="1:14" x14ac:dyDescent="0.3">
      <c r="A4455">
        <v>4454</v>
      </c>
      <c r="B4455">
        <v>18</v>
      </c>
      <c r="C4455" t="s">
        <v>14</v>
      </c>
      <c r="D4455" t="s">
        <v>25</v>
      </c>
      <c r="E4455" t="s">
        <v>19</v>
      </c>
      <c r="F4455" s="2">
        <v>369.5</v>
      </c>
      <c r="G4455">
        <v>12</v>
      </c>
      <c r="H4455" s="3">
        <v>5</v>
      </c>
      <c r="I4455" t="s">
        <v>13</v>
      </c>
      <c r="J4455" s="1">
        <v>49015</v>
      </c>
      <c r="K4455" s="1">
        <f>Table2[[#This Row],[Order_Date]]+Table2[[#This Row],[Delivery_Time_Days]]</f>
        <v>49027</v>
      </c>
      <c r="L4455" t="str">
        <f>IF(Table2[[#This Row],[Customer_Age]]&lt;30,"Young",IF(Table2[[#This Row],[Customer_Age]]&lt;45,"Middle Age","Old"))</f>
        <v>Young</v>
      </c>
      <c r="M4455" s="3">
        <f>IF(Table2[[#This Row],[Delivery_Time_Days]]&gt;=7,Table2[[#This Row],[Customer_Rating]],"")</f>
        <v>5</v>
      </c>
      <c r="N4455" s="3" t="str">
        <f>IF(Table2[[#This Row],[Delivery_Time_Days]]&lt;7,Table2[[#This Row],[Customer_Rating]],"")</f>
        <v/>
      </c>
    </row>
    <row r="4456" spans="1:14" x14ac:dyDescent="0.3">
      <c r="A4456">
        <v>4455</v>
      </c>
      <c r="B4456">
        <v>64</v>
      </c>
      <c r="C4456" t="s">
        <v>14</v>
      </c>
      <c r="D4456" t="s">
        <v>20</v>
      </c>
      <c r="E4456" t="s">
        <v>16</v>
      </c>
      <c r="F4456" s="2">
        <v>850.89</v>
      </c>
      <c r="G4456">
        <v>14</v>
      </c>
      <c r="H4456" s="3">
        <v>1.4</v>
      </c>
      <c r="I4456" t="s">
        <v>17</v>
      </c>
      <c r="J4456" s="1">
        <v>49016</v>
      </c>
      <c r="K4456" s="1">
        <f>Table2[[#This Row],[Order_Date]]+Table2[[#This Row],[Delivery_Time_Days]]</f>
        <v>49030</v>
      </c>
      <c r="L4456" t="str">
        <f>IF(Table2[[#This Row],[Customer_Age]]&lt;30,"Young",IF(Table2[[#This Row],[Customer_Age]]&lt;45,"Middle Age","Old"))</f>
        <v>Old</v>
      </c>
      <c r="M4456" s="3">
        <f>IF(Table2[[#This Row],[Delivery_Time_Days]]&gt;=7,Table2[[#This Row],[Customer_Rating]],"")</f>
        <v>1.4</v>
      </c>
      <c r="N4456" s="3" t="str">
        <f>IF(Table2[[#This Row],[Delivery_Time_Days]]&lt;7,Table2[[#This Row],[Customer_Rating]],"")</f>
        <v/>
      </c>
    </row>
    <row r="4457" spans="1:14" x14ac:dyDescent="0.3">
      <c r="A4457">
        <v>4456</v>
      </c>
      <c r="B4457">
        <v>56</v>
      </c>
      <c r="C4457" t="s">
        <v>10</v>
      </c>
      <c r="D4457" t="s">
        <v>15</v>
      </c>
      <c r="E4457" t="s">
        <v>21</v>
      </c>
      <c r="F4457" s="2">
        <v>294.3</v>
      </c>
      <c r="G4457">
        <v>14</v>
      </c>
      <c r="H4457" s="3">
        <v>4.9000000000000004</v>
      </c>
      <c r="I4457" t="s">
        <v>13</v>
      </c>
      <c r="J4457" s="1">
        <v>49017</v>
      </c>
      <c r="K4457" s="1">
        <f>Table2[[#This Row],[Order_Date]]+Table2[[#This Row],[Delivery_Time_Days]]</f>
        <v>49031</v>
      </c>
      <c r="L4457" t="str">
        <f>IF(Table2[[#This Row],[Customer_Age]]&lt;30,"Young",IF(Table2[[#This Row],[Customer_Age]]&lt;45,"Middle Age","Old"))</f>
        <v>Old</v>
      </c>
      <c r="M4457" s="3">
        <f>IF(Table2[[#This Row],[Delivery_Time_Days]]&gt;=7,Table2[[#This Row],[Customer_Rating]],"")</f>
        <v>4.9000000000000004</v>
      </c>
      <c r="N4457" s="3" t="str">
        <f>IF(Table2[[#This Row],[Delivery_Time_Days]]&lt;7,Table2[[#This Row],[Customer_Rating]],"")</f>
        <v/>
      </c>
    </row>
    <row r="4458" spans="1:14" x14ac:dyDescent="0.3">
      <c r="A4458">
        <v>4457</v>
      </c>
      <c r="B4458">
        <v>55</v>
      </c>
      <c r="C4458" t="s">
        <v>14</v>
      </c>
      <c r="D4458" t="s">
        <v>11</v>
      </c>
      <c r="E4458" t="s">
        <v>12</v>
      </c>
      <c r="F4458" s="2">
        <v>1029.51</v>
      </c>
      <c r="G4458">
        <v>3</v>
      </c>
      <c r="H4458" s="3">
        <v>1.8</v>
      </c>
      <c r="I4458" t="s">
        <v>17</v>
      </c>
      <c r="J4458" s="1">
        <v>49018</v>
      </c>
      <c r="K4458" s="1">
        <f>Table2[[#This Row],[Order_Date]]+Table2[[#This Row],[Delivery_Time_Days]]</f>
        <v>49021</v>
      </c>
      <c r="L4458" t="str">
        <f>IF(Table2[[#This Row],[Customer_Age]]&lt;30,"Young",IF(Table2[[#This Row],[Customer_Age]]&lt;45,"Middle Age","Old"))</f>
        <v>Old</v>
      </c>
      <c r="M4458" s="3" t="str">
        <f>IF(Table2[[#This Row],[Delivery_Time_Days]]&gt;=7,Table2[[#This Row],[Customer_Rating]],"")</f>
        <v/>
      </c>
      <c r="N4458" s="3">
        <f>IF(Table2[[#This Row],[Delivery_Time_Days]]&lt;7,Table2[[#This Row],[Customer_Rating]],"")</f>
        <v>1.8</v>
      </c>
    </row>
    <row r="4459" spans="1:14" x14ac:dyDescent="0.3">
      <c r="A4459">
        <v>4458</v>
      </c>
      <c r="B4459">
        <v>47</v>
      </c>
      <c r="C4459" t="s">
        <v>14</v>
      </c>
      <c r="D4459" t="s">
        <v>22</v>
      </c>
      <c r="E4459" t="s">
        <v>21</v>
      </c>
      <c r="F4459" s="2">
        <v>811.76</v>
      </c>
      <c r="G4459">
        <v>12</v>
      </c>
      <c r="H4459" s="3">
        <v>3.4</v>
      </c>
      <c r="I4459" t="s">
        <v>13</v>
      </c>
      <c r="J4459" s="1">
        <v>49019</v>
      </c>
      <c r="K4459" s="1">
        <f>Table2[[#This Row],[Order_Date]]+Table2[[#This Row],[Delivery_Time_Days]]</f>
        <v>49031</v>
      </c>
      <c r="L4459" t="str">
        <f>IF(Table2[[#This Row],[Customer_Age]]&lt;30,"Young",IF(Table2[[#This Row],[Customer_Age]]&lt;45,"Middle Age","Old"))</f>
        <v>Old</v>
      </c>
      <c r="M4459" s="3">
        <f>IF(Table2[[#This Row],[Delivery_Time_Days]]&gt;=7,Table2[[#This Row],[Customer_Rating]],"")</f>
        <v>3.4</v>
      </c>
      <c r="N4459" s="3" t="str">
        <f>IF(Table2[[#This Row],[Delivery_Time_Days]]&lt;7,Table2[[#This Row],[Customer_Rating]],"")</f>
        <v/>
      </c>
    </row>
    <row r="4460" spans="1:14" x14ac:dyDescent="0.3">
      <c r="A4460">
        <v>4459</v>
      </c>
      <c r="B4460">
        <v>41</v>
      </c>
      <c r="C4460" t="s">
        <v>14</v>
      </c>
      <c r="D4460" t="s">
        <v>20</v>
      </c>
      <c r="E4460" t="s">
        <v>16</v>
      </c>
      <c r="F4460" s="2">
        <v>455.62</v>
      </c>
      <c r="G4460">
        <v>7</v>
      </c>
      <c r="H4460" s="3">
        <v>2.8</v>
      </c>
      <c r="I4460" t="s">
        <v>13</v>
      </c>
      <c r="J4460" s="1">
        <v>49020</v>
      </c>
      <c r="K4460" s="1">
        <f>Table2[[#This Row],[Order_Date]]+Table2[[#This Row],[Delivery_Time_Days]]</f>
        <v>49027</v>
      </c>
      <c r="L4460" t="str">
        <f>IF(Table2[[#This Row],[Customer_Age]]&lt;30,"Young",IF(Table2[[#This Row],[Customer_Age]]&lt;45,"Middle Age","Old"))</f>
        <v>Middle Age</v>
      </c>
      <c r="M4460" s="3">
        <f>IF(Table2[[#This Row],[Delivery_Time_Days]]&gt;=7,Table2[[#This Row],[Customer_Rating]],"")</f>
        <v>2.8</v>
      </c>
      <c r="N4460" s="3" t="str">
        <f>IF(Table2[[#This Row],[Delivery_Time_Days]]&lt;7,Table2[[#This Row],[Customer_Rating]],"")</f>
        <v/>
      </c>
    </row>
    <row r="4461" spans="1:14" x14ac:dyDescent="0.3">
      <c r="A4461">
        <v>4460</v>
      </c>
      <c r="B4461">
        <v>19</v>
      </c>
      <c r="C4461" t="s">
        <v>14</v>
      </c>
      <c r="D4461" t="s">
        <v>18</v>
      </c>
      <c r="E4461" t="s">
        <v>12</v>
      </c>
      <c r="F4461" s="2">
        <v>68.239999999999995</v>
      </c>
      <c r="G4461">
        <v>5</v>
      </c>
      <c r="H4461" s="3">
        <v>3.7</v>
      </c>
      <c r="I4461" t="s">
        <v>17</v>
      </c>
      <c r="J4461" s="1">
        <v>49021</v>
      </c>
      <c r="K4461" s="1">
        <f>Table2[[#This Row],[Order_Date]]+Table2[[#This Row],[Delivery_Time_Days]]</f>
        <v>49026</v>
      </c>
      <c r="L4461" t="str">
        <f>IF(Table2[[#This Row],[Customer_Age]]&lt;30,"Young",IF(Table2[[#This Row],[Customer_Age]]&lt;45,"Middle Age","Old"))</f>
        <v>Young</v>
      </c>
      <c r="M4461" s="3" t="str">
        <f>IF(Table2[[#This Row],[Delivery_Time_Days]]&gt;=7,Table2[[#This Row],[Customer_Rating]],"")</f>
        <v/>
      </c>
      <c r="N4461" s="3">
        <f>IF(Table2[[#This Row],[Delivery_Time_Days]]&lt;7,Table2[[#This Row],[Customer_Rating]],"")</f>
        <v>3.7</v>
      </c>
    </row>
    <row r="4462" spans="1:14" x14ac:dyDescent="0.3">
      <c r="A4462">
        <v>4461</v>
      </c>
      <c r="B4462">
        <v>37</v>
      </c>
      <c r="C4462" t="s">
        <v>10</v>
      </c>
      <c r="D4462" t="s">
        <v>18</v>
      </c>
      <c r="E4462" t="s">
        <v>24</v>
      </c>
      <c r="F4462" s="2">
        <v>878.71</v>
      </c>
      <c r="G4462">
        <v>9</v>
      </c>
      <c r="H4462" s="3">
        <v>3.4</v>
      </c>
      <c r="I4462" t="s">
        <v>17</v>
      </c>
      <c r="J4462" s="1">
        <v>49022</v>
      </c>
      <c r="K4462" s="1">
        <f>Table2[[#This Row],[Order_Date]]+Table2[[#This Row],[Delivery_Time_Days]]</f>
        <v>49031</v>
      </c>
      <c r="L4462" t="str">
        <f>IF(Table2[[#This Row],[Customer_Age]]&lt;30,"Young",IF(Table2[[#This Row],[Customer_Age]]&lt;45,"Middle Age","Old"))</f>
        <v>Middle Age</v>
      </c>
      <c r="M4462" s="3">
        <f>IF(Table2[[#This Row],[Delivery_Time_Days]]&gt;=7,Table2[[#This Row],[Customer_Rating]],"")</f>
        <v>3.4</v>
      </c>
      <c r="N4462" s="3" t="str">
        <f>IF(Table2[[#This Row],[Delivery_Time_Days]]&lt;7,Table2[[#This Row],[Customer_Rating]],"")</f>
        <v/>
      </c>
    </row>
    <row r="4463" spans="1:14" x14ac:dyDescent="0.3">
      <c r="A4463">
        <v>4462</v>
      </c>
      <c r="B4463">
        <v>34</v>
      </c>
      <c r="C4463" t="s">
        <v>14</v>
      </c>
      <c r="D4463" t="s">
        <v>25</v>
      </c>
      <c r="E4463" t="s">
        <v>19</v>
      </c>
      <c r="F4463" s="2">
        <v>1319.71</v>
      </c>
      <c r="G4463">
        <v>11</v>
      </c>
      <c r="H4463" s="3">
        <v>1.7</v>
      </c>
      <c r="I4463" t="s">
        <v>13</v>
      </c>
      <c r="J4463" s="1">
        <v>49023</v>
      </c>
      <c r="K4463" s="1">
        <f>Table2[[#This Row],[Order_Date]]+Table2[[#This Row],[Delivery_Time_Days]]</f>
        <v>49034</v>
      </c>
      <c r="L4463" t="str">
        <f>IF(Table2[[#This Row],[Customer_Age]]&lt;30,"Young",IF(Table2[[#This Row],[Customer_Age]]&lt;45,"Middle Age","Old"))</f>
        <v>Middle Age</v>
      </c>
      <c r="M4463" s="3">
        <f>IF(Table2[[#This Row],[Delivery_Time_Days]]&gt;=7,Table2[[#This Row],[Customer_Rating]],"")</f>
        <v>1.7</v>
      </c>
      <c r="N4463" s="3" t="str">
        <f>IF(Table2[[#This Row],[Delivery_Time_Days]]&lt;7,Table2[[#This Row],[Customer_Rating]],"")</f>
        <v/>
      </c>
    </row>
    <row r="4464" spans="1:14" x14ac:dyDescent="0.3">
      <c r="A4464">
        <v>4463</v>
      </c>
      <c r="B4464">
        <v>52</v>
      </c>
      <c r="C4464" t="s">
        <v>14</v>
      </c>
      <c r="D4464" t="s">
        <v>25</v>
      </c>
      <c r="E4464" t="s">
        <v>16</v>
      </c>
      <c r="F4464" s="2">
        <v>13.5</v>
      </c>
      <c r="G4464">
        <v>13</v>
      </c>
      <c r="H4464" s="3">
        <v>4.5</v>
      </c>
      <c r="I4464" t="s">
        <v>13</v>
      </c>
      <c r="J4464" s="1">
        <v>49024</v>
      </c>
      <c r="K4464" s="1">
        <f>Table2[[#This Row],[Order_Date]]+Table2[[#This Row],[Delivery_Time_Days]]</f>
        <v>49037</v>
      </c>
      <c r="L4464" t="str">
        <f>IF(Table2[[#This Row],[Customer_Age]]&lt;30,"Young",IF(Table2[[#This Row],[Customer_Age]]&lt;45,"Middle Age","Old"))</f>
        <v>Old</v>
      </c>
      <c r="M4464" s="3">
        <f>IF(Table2[[#This Row],[Delivery_Time_Days]]&gt;=7,Table2[[#This Row],[Customer_Rating]],"")</f>
        <v>4.5</v>
      </c>
      <c r="N4464" s="3" t="str">
        <f>IF(Table2[[#This Row],[Delivery_Time_Days]]&lt;7,Table2[[#This Row],[Customer_Rating]],"")</f>
        <v/>
      </c>
    </row>
    <row r="4465" spans="1:14" x14ac:dyDescent="0.3">
      <c r="A4465">
        <v>4464</v>
      </c>
      <c r="B4465">
        <v>32</v>
      </c>
      <c r="C4465" t="s">
        <v>14</v>
      </c>
      <c r="D4465" t="s">
        <v>22</v>
      </c>
      <c r="E4465" t="s">
        <v>24</v>
      </c>
      <c r="F4465" s="2">
        <v>395.76</v>
      </c>
      <c r="G4465">
        <v>1</v>
      </c>
      <c r="H4465" s="3">
        <v>1.5</v>
      </c>
      <c r="I4465" t="s">
        <v>17</v>
      </c>
      <c r="J4465" s="1">
        <v>49025</v>
      </c>
      <c r="K4465" s="1">
        <f>Table2[[#This Row],[Order_Date]]+Table2[[#This Row],[Delivery_Time_Days]]</f>
        <v>49026</v>
      </c>
      <c r="L4465" t="str">
        <f>IF(Table2[[#This Row],[Customer_Age]]&lt;30,"Young",IF(Table2[[#This Row],[Customer_Age]]&lt;45,"Middle Age","Old"))</f>
        <v>Middle Age</v>
      </c>
      <c r="M4465" s="3" t="str">
        <f>IF(Table2[[#This Row],[Delivery_Time_Days]]&gt;=7,Table2[[#This Row],[Customer_Rating]],"")</f>
        <v/>
      </c>
      <c r="N4465" s="3">
        <f>IF(Table2[[#This Row],[Delivery_Time_Days]]&lt;7,Table2[[#This Row],[Customer_Rating]],"")</f>
        <v>1.5</v>
      </c>
    </row>
    <row r="4466" spans="1:14" x14ac:dyDescent="0.3">
      <c r="A4466">
        <v>4465</v>
      </c>
      <c r="B4466">
        <v>37</v>
      </c>
      <c r="C4466" t="s">
        <v>10</v>
      </c>
      <c r="D4466" t="s">
        <v>20</v>
      </c>
      <c r="E4466" t="s">
        <v>21</v>
      </c>
      <c r="F4466" s="2">
        <v>1314.84</v>
      </c>
      <c r="G4466">
        <v>3</v>
      </c>
      <c r="H4466" s="3">
        <v>4.7</v>
      </c>
      <c r="I4466" t="s">
        <v>13</v>
      </c>
      <c r="J4466" s="1">
        <v>49026</v>
      </c>
      <c r="K4466" s="1">
        <f>Table2[[#This Row],[Order_Date]]+Table2[[#This Row],[Delivery_Time_Days]]</f>
        <v>49029</v>
      </c>
      <c r="L4466" t="str">
        <f>IF(Table2[[#This Row],[Customer_Age]]&lt;30,"Young",IF(Table2[[#This Row],[Customer_Age]]&lt;45,"Middle Age","Old"))</f>
        <v>Middle Age</v>
      </c>
      <c r="M4466" s="3" t="str">
        <f>IF(Table2[[#This Row],[Delivery_Time_Days]]&gt;=7,Table2[[#This Row],[Customer_Rating]],"")</f>
        <v/>
      </c>
      <c r="N4466" s="3">
        <f>IF(Table2[[#This Row],[Delivery_Time_Days]]&lt;7,Table2[[#This Row],[Customer_Rating]],"")</f>
        <v>4.7</v>
      </c>
    </row>
    <row r="4467" spans="1:14" x14ac:dyDescent="0.3">
      <c r="A4467">
        <v>4466</v>
      </c>
      <c r="B4467">
        <v>23</v>
      </c>
      <c r="C4467" t="s">
        <v>23</v>
      </c>
      <c r="D4467" t="s">
        <v>18</v>
      </c>
      <c r="E4467" t="s">
        <v>19</v>
      </c>
      <c r="F4467" s="2">
        <v>1339.87</v>
      </c>
      <c r="G4467">
        <v>14</v>
      </c>
      <c r="H4467" s="3">
        <v>1</v>
      </c>
      <c r="I4467" t="s">
        <v>17</v>
      </c>
      <c r="J4467" s="1">
        <v>49027</v>
      </c>
      <c r="K4467" s="1">
        <f>Table2[[#This Row],[Order_Date]]+Table2[[#This Row],[Delivery_Time_Days]]</f>
        <v>49041</v>
      </c>
      <c r="L4467" t="str">
        <f>IF(Table2[[#This Row],[Customer_Age]]&lt;30,"Young",IF(Table2[[#This Row],[Customer_Age]]&lt;45,"Middle Age","Old"))</f>
        <v>Young</v>
      </c>
      <c r="M4467" s="3">
        <f>IF(Table2[[#This Row],[Delivery_Time_Days]]&gt;=7,Table2[[#This Row],[Customer_Rating]],"")</f>
        <v>1</v>
      </c>
      <c r="N4467" s="3" t="str">
        <f>IF(Table2[[#This Row],[Delivery_Time_Days]]&lt;7,Table2[[#This Row],[Customer_Rating]],"")</f>
        <v/>
      </c>
    </row>
    <row r="4468" spans="1:14" x14ac:dyDescent="0.3">
      <c r="A4468">
        <v>4467</v>
      </c>
      <c r="B4468">
        <v>63</v>
      </c>
      <c r="C4468" t="s">
        <v>14</v>
      </c>
      <c r="D4468" t="s">
        <v>20</v>
      </c>
      <c r="E4468" t="s">
        <v>19</v>
      </c>
      <c r="F4468" s="2">
        <v>666.41</v>
      </c>
      <c r="G4468">
        <v>5</v>
      </c>
      <c r="H4468" s="3">
        <v>1.2</v>
      </c>
      <c r="I4468" t="s">
        <v>13</v>
      </c>
      <c r="J4468" s="1">
        <v>49028</v>
      </c>
      <c r="K4468" s="1">
        <f>Table2[[#This Row],[Order_Date]]+Table2[[#This Row],[Delivery_Time_Days]]</f>
        <v>49033</v>
      </c>
      <c r="L4468" t="str">
        <f>IF(Table2[[#This Row],[Customer_Age]]&lt;30,"Young",IF(Table2[[#This Row],[Customer_Age]]&lt;45,"Middle Age","Old"))</f>
        <v>Old</v>
      </c>
      <c r="M4468" s="3" t="str">
        <f>IF(Table2[[#This Row],[Delivery_Time_Days]]&gt;=7,Table2[[#This Row],[Customer_Rating]],"")</f>
        <v/>
      </c>
      <c r="N4468" s="3">
        <f>IF(Table2[[#This Row],[Delivery_Time_Days]]&lt;7,Table2[[#This Row],[Customer_Rating]],"")</f>
        <v>1.2</v>
      </c>
    </row>
    <row r="4469" spans="1:14" x14ac:dyDescent="0.3">
      <c r="A4469">
        <v>4468</v>
      </c>
      <c r="B4469">
        <v>59</v>
      </c>
      <c r="C4469" t="s">
        <v>23</v>
      </c>
      <c r="D4469" t="s">
        <v>20</v>
      </c>
      <c r="E4469" t="s">
        <v>16</v>
      </c>
      <c r="F4469" s="2">
        <v>902.97</v>
      </c>
      <c r="G4469">
        <v>10</v>
      </c>
      <c r="H4469" s="3">
        <v>3.8</v>
      </c>
      <c r="I4469" t="s">
        <v>17</v>
      </c>
      <c r="J4469" s="1">
        <v>49029</v>
      </c>
      <c r="K4469" s="1">
        <f>Table2[[#This Row],[Order_Date]]+Table2[[#This Row],[Delivery_Time_Days]]</f>
        <v>49039</v>
      </c>
      <c r="L4469" t="str">
        <f>IF(Table2[[#This Row],[Customer_Age]]&lt;30,"Young",IF(Table2[[#This Row],[Customer_Age]]&lt;45,"Middle Age","Old"))</f>
        <v>Old</v>
      </c>
      <c r="M4469" s="3">
        <f>IF(Table2[[#This Row],[Delivery_Time_Days]]&gt;=7,Table2[[#This Row],[Customer_Rating]],"")</f>
        <v>3.8</v>
      </c>
      <c r="N4469" s="3" t="str">
        <f>IF(Table2[[#This Row],[Delivery_Time_Days]]&lt;7,Table2[[#This Row],[Customer_Rating]],"")</f>
        <v/>
      </c>
    </row>
    <row r="4470" spans="1:14" x14ac:dyDescent="0.3">
      <c r="A4470">
        <v>4469</v>
      </c>
      <c r="B4470">
        <v>69</v>
      </c>
      <c r="C4470" t="s">
        <v>10</v>
      </c>
      <c r="D4470" t="s">
        <v>22</v>
      </c>
      <c r="E4470" t="s">
        <v>24</v>
      </c>
      <c r="F4470" s="2">
        <v>1313.04</v>
      </c>
      <c r="G4470">
        <v>2</v>
      </c>
      <c r="H4470" s="3">
        <v>1.1000000000000001</v>
      </c>
      <c r="I4470" t="s">
        <v>17</v>
      </c>
      <c r="J4470" s="1">
        <v>49030</v>
      </c>
      <c r="K4470" s="1">
        <f>Table2[[#This Row],[Order_Date]]+Table2[[#This Row],[Delivery_Time_Days]]</f>
        <v>49032</v>
      </c>
      <c r="L4470" t="str">
        <f>IF(Table2[[#This Row],[Customer_Age]]&lt;30,"Young",IF(Table2[[#This Row],[Customer_Age]]&lt;45,"Middle Age","Old"))</f>
        <v>Old</v>
      </c>
      <c r="M4470" s="3" t="str">
        <f>IF(Table2[[#This Row],[Delivery_Time_Days]]&gt;=7,Table2[[#This Row],[Customer_Rating]],"")</f>
        <v/>
      </c>
      <c r="N4470" s="3">
        <f>IF(Table2[[#This Row],[Delivery_Time_Days]]&lt;7,Table2[[#This Row],[Customer_Rating]],"")</f>
        <v>1.1000000000000001</v>
      </c>
    </row>
    <row r="4471" spans="1:14" x14ac:dyDescent="0.3">
      <c r="A4471">
        <v>4470</v>
      </c>
      <c r="B4471">
        <v>53</v>
      </c>
      <c r="C4471" t="s">
        <v>23</v>
      </c>
      <c r="D4471" t="s">
        <v>15</v>
      </c>
      <c r="E4471" t="s">
        <v>24</v>
      </c>
      <c r="F4471" s="2">
        <v>323.73</v>
      </c>
      <c r="G4471">
        <v>12</v>
      </c>
      <c r="H4471" s="3">
        <v>1.5</v>
      </c>
      <c r="I4471" t="s">
        <v>13</v>
      </c>
      <c r="J4471" s="1">
        <v>49031</v>
      </c>
      <c r="K4471" s="1">
        <f>Table2[[#This Row],[Order_Date]]+Table2[[#This Row],[Delivery_Time_Days]]</f>
        <v>49043</v>
      </c>
      <c r="L4471" t="str">
        <f>IF(Table2[[#This Row],[Customer_Age]]&lt;30,"Young",IF(Table2[[#This Row],[Customer_Age]]&lt;45,"Middle Age","Old"))</f>
        <v>Old</v>
      </c>
      <c r="M4471" s="3">
        <f>IF(Table2[[#This Row],[Delivery_Time_Days]]&gt;=7,Table2[[#This Row],[Customer_Rating]],"")</f>
        <v>1.5</v>
      </c>
      <c r="N4471" s="3" t="str">
        <f>IF(Table2[[#This Row],[Delivery_Time_Days]]&lt;7,Table2[[#This Row],[Customer_Rating]],"")</f>
        <v/>
      </c>
    </row>
    <row r="4472" spans="1:14" x14ac:dyDescent="0.3">
      <c r="A4472">
        <v>4471</v>
      </c>
      <c r="B4472">
        <v>22</v>
      </c>
      <c r="C4472" t="s">
        <v>14</v>
      </c>
      <c r="D4472" t="s">
        <v>11</v>
      </c>
      <c r="E4472" t="s">
        <v>21</v>
      </c>
      <c r="F4472" s="2">
        <v>1109.5999999999999</v>
      </c>
      <c r="G4472">
        <v>3</v>
      </c>
      <c r="H4472" s="3">
        <v>2</v>
      </c>
      <c r="I4472" t="s">
        <v>17</v>
      </c>
      <c r="J4472" s="1">
        <v>49032</v>
      </c>
      <c r="K4472" s="1">
        <f>Table2[[#This Row],[Order_Date]]+Table2[[#This Row],[Delivery_Time_Days]]</f>
        <v>49035</v>
      </c>
      <c r="L4472" t="str">
        <f>IF(Table2[[#This Row],[Customer_Age]]&lt;30,"Young",IF(Table2[[#This Row],[Customer_Age]]&lt;45,"Middle Age","Old"))</f>
        <v>Young</v>
      </c>
      <c r="M4472" s="3" t="str">
        <f>IF(Table2[[#This Row],[Delivery_Time_Days]]&gt;=7,Table2[[#This Row],[Customer_Rating]],"")</f>
        <v/>
      </c>
      <c r="N4472" s="3">
        <f>IF(Table2[[#This Row],[Delivery_Time_Days]]&lt;7,Table2[[#This Row],[Customer_Rating]],"")</f>
        <v>2</v>
      </c>
    </row>
    <row r="4473" spans="1:14" x14ac:dyDescent="0.3">
      <c r="A4473">
        <v>4472</v>
      </c>
      <c r="B4473">
        <v>39</v>
      </c>
      <c r="C4473" t="s">
        <v>10</v>
      </c>
      <c r="D4473" t="s">
        <v>15</v>
      </c>
      <c r="E4473" t="s">
        <v>19</v>
      </c>
      <c r="F4473" s="2">
        <v>1361.02</v>
      </c>
      <c r="G4473">
        <v>2</v>
      </c>
      <c r="H4473" s="3">
        <v>4.4000000000000004</v>
      </c>
      <c r="I4473" t="s">
        <v>17</v>
      </c>
      <c r="J4473" s="1">
        <v>49033</v>
      </c>
      <c r="K4473" s="1">
        <f>Table2[[#This Row],[Order_Date]]+Table2[[#This Row],[Delivery_Time_Days]]</f>
        <v>49035</v>
      </c>
      <c r="L4473" t="str">
        <f>IF(Table2[[#This Row],[Customer_Age]]&lt;30,"Young",IF(Table2[[#This Row],[Customer_Age]]&lt;45,"Middle Age","Old"))</f>
        <v>Middle Age</v>
      </c>
      <c r="M4473" s="3" t="str">
        <f>IF(Table2[[#This Row],[Delivery_Time_Days]]&gt;=7,Table2[[#This Row],[Customer_Rating]],"")</f>
        <v/>
      </c>
      <c r="N4473" s="3">
        <f>IF(Table2[[#This Row],[Delivery_Time_Days]]&lt;7,Table2[[#This Row],[Customer_Rating]],"")</f>
        <v>4.4000000000000004</v>
      </c>
    </row>
    <row r="4474" spans="1:14" x14ac:dyDescent="0.3">
      <c r="A4474">
        <v>4473</v>
      </c>
      <c r="B4474">
        <v>43</v>
      </c>
      <c r="C4474" t="s">
        <v>23</v>
      </c>
      <c r="D4474" t="s">
        <v>22</v>
      </c>
      <c r="E4474" t="s">
        <v>16</v>
      </c>
      <c r="F4474" s="2">
        <v>409.79</v>
      </c>
      <c r="G4474">
        <v>11</v>
      </c>
      <c r="H4474" s="3">
        <v>2.1</v>
      </c>
      <c r="I4474" t="s">
        <v>17</v>
      </c>
      <c r="J4474" s="1">
        <v>49034</v>
      </c>
      <c r="K4474" s="1">
        <f>Table2[[#This Row],[Order_Date]]+Table2[[#This Row],[Delivery_Time_Days]]</f>
        <v>49045</v>
      </c>
      <c r="L4474" t="str">
        <f>IF(Table2[[#This Row],[Customer_Age]]&lt;30,"Young",IF(Table2[[#This Row],[Customer_Age]]&lt;45,"Middle Age","Old"))</f>
        <v>Middle Age</v>
      </c>
      <c r="M4474" s="3">
        <f>IF(Table2[[#This Row],[Delivery_Time_Days]]&gt;=7,Table2[[#This Row],[Customer_Rating]],"")</f>
        <v>2.1</v>
      </c>
      <c r="N4474" s="3" t="str">
        <f>IF(Table2[[#This Row],[Delivery_Time_Days]]&lt;7,Table2[[#This Row],[Customer_Rating]],"")</f>
        <v/>
      </c>
    </row>
    <row r="4475" spans="1:14" x14ac:dyDescent="0.3">
      <c r="A4475">
        <v>4474</v>
      </c>
      <c r="B4475">
        <v>61</v>
      </c>
      <c r="C4475" t="s">
        <v>23</v>
      </c>
      <c r="D4475" t="s">
        <v>20</v>
      </c>
      <c r="E4475" t="s">
        <v>21</v>
      </c>
      <c r="F4475" s="2">
        <v>960</v>
      </c>
      <c r="G4475">
        <v>5</v>
      </c>
      <c r="H4475" s="3">
        <v>3.4</v>
      </c>
      <c r="I4475" t="s">
        <v>17</v>
      </c>
      <c r="J4475" s="1">
        <v>49035</v>
      </c>
      <c r="K4475" s="1">
        <f>Table2[[#This Row],[Order_Date]]+Table2[[#This Row],[Delivery_Time_Days]]</f>
        <v>49040</v>
      </c>
      <c r="L4475" t="str">
        <f>IF(Table2[[#This Row],[Customer_Age]]&lt;30,"Young",IF(Table2[[#This Row],[Customer_Age]]&lt;45,"Middle Age","Old"))</f>
        <v>Old</v>
      </c>
      <c r="M4475" s="3" t="str">
        <f>IF(Table2[[#This Row],[Delivery_Time_Days]]&gt;=7,Table2[[#This Row],[Customer_Rating]],"")</f>
        <v/>
      </c>
      <c r="N4475" s="3">
        <f>IF(Table2[[#This Row],[Delivery_Time_Days]]&lt;7,Table2[[#This Row],[Customer_Rating]],"")</f>
        <v>3.4</v>
      </c>
    </row>
    <row r="4476" spans="1:14" x14ac:dyDescent="0.3">
      <c r="A4476">
        <v>4475</v>
      </c>
      <c r="B4476">
        <v>41</v>
      </c>
      <c r="C4476" t="s">
        <v>14</v>
      </c>
      <c r="D4476" t="s">
        <v>22</v>
      </c>
      <c r="E4476" t="s">
        <v>24</v>
      </c>
      <c r="F4476" s="2">
        <v>55.74</v>
      </c>
      <c r="G4476">
        <v>8</v>
      </c>
      <c r="H4476" s="3">
        <v>4.5999999999999996</v>
      </c>
      <c r="I4476" t="s">
        <v>17</v>
      </c>
      <c r="J4476" s="1">
        <v>49036</v>
      </c>
      <c r="K4476" s="1">
        <f>Table2[[#This Row],[Order_Date]]+Table2[[#This Row],[Delivery_Time_Days]]</f>
        <v>49044</v>
      </c>
      <c r="L4476" t="str">
        <f>IF(Table2[[#This Row],[Customer_Age]]&lt;30,"Young",IF(Table2[[#This Row],[Customer_Age]]&lt;45,"Middle Age","Old"))</f>
        <v>Middle Age</v>
      </c>
      <c r="M4476" s="3">
        <f>IF(Table2[[#This Row],[Delivery_Time_Days]]&gt;=7,Table2[[#This Row],[Customer_Rating]],"")</f>
        <v>4.5999999999999996</v>
      </c>
      <c r="N4476" s="3" t="str">
        <f>IF(Table2[[#This Row],[Delivery_Time_Days]]&lt;7,Table2[[#This Row],[Customer_Rating]],"")</f>
        <v/>
      </c>
    </row>
    <row r="4477" spans="1:14" x14ac:dyDescent="0.3">
      <c r="A4477">
        <v>4476</v>
      </c>
      <c r="B4477">
        <v>28</v>
      </c>
      <c r="C4477" t="s">
        <v>14</v>
      </c>
      <c r="D4477" t="s">
        <v>18</v>
      </c>
      <c r="E4477" t="s">
        <v>12</v>
      </c>
      <c r="F4477" s="2">
        <v>484.85</v>
      </c>
      <c r="G4477">
        <v>14</v>
      </c>
      <c r="H4477" s="3">
        <v>2.1</v>
      </c>
      <c r="I4477" t="s">
        <v>17</v>
      </c>
      <c r="J4477" s="1">
        <v>49037</v>
      </c>
      <c r="K4477" s="1">
        <f>Table2[[#This Row],[Order_Date]]+Table2[[#This Row],[Delivery_Time_Days]]</f>
        <v>49051</v>
      </c>
      <c r="L4477" t="str">
        <f>IF(Table2[[#This Row],[Customer_Age]]&lt;30,"Young",IF(Table2[[#This Row],[Customer_Age]]&lt;45,"Middle Age","Old"))</f>
        <v>Young</v>
      </c>
      <c r="M4477" s="3">
        <f>IF(Table2[[#This Row],[Delivery_Time_Days]]&gt;=7,Table2[[#This Row],[Customer_Rating]],"")</f>
        <v>2.1</v>
      </c>
      <c r="N4477" s="3" t="str">
        <f>IF(Table2[[#This Row],[Delivery_Time_Days]]&lt;7,Table2[[#This Row],[Customer_Rating]],"")</f>
        <v/>
      </c>
    </row>
    <row r="4478" spans="1:14" x14ac:dyDescent="0.3">
      <c r="A4478">
        <v>4477</v>
      </c>
      <c r="B4478">
        <v>60</v>
      </c>
      <c r="C4478" t="s">
        <v>23</v>
      </c>
      <c r="D4478" t="s">
        <v>11</v>
      </c>
      <c r="E4478" t="s">
        <v>12</v>
      </c>
      <c r="F4478" s="2">
        <v>645.15</v>
      </c>
      <c r="G4478">
        <v>12</v>
      </c>
      <c r="H4478" s="3">
        <v>4.4000000000000004</v>
      </c>
      <c r="I4478" t="s">
        <v>17</v>
      </c>
      <c r="J4478" s="1">
        <v>49038</v>
      </c>
      <c r="K4478" s="1">
        <f>Table2[[#This Row],[Order_Date]]+Table2[[#This Row],[Delivery_Time_Days]]</f>
        <v>49050</v>
      </c>
      <c r="L4478" t="str">
        <f>IF(Table2[[#This Row],[Customer_Age]]&lt;30,"Young",IF(Table2[[#This Row],[Customer_Age]]&lt;45,"Middle Age","Old"))</f>
        <v>Old</v>
      </c>
      <c r="M4478" s="3">
        <f>IF(Table2[[#This Row],[Delivery_Time_Days]]&gt;=7,Table2[[#This Row],[Customer_Rating]],"")</f>
        <v>4.4000000000000004</v>
      </c>
      <c r="N4478" s="3" t="str">
        <f>IF(Table2[[#This Row],[Delivery_Time_Days]]&lt;7,Table2[[#This Row],[Customer_Rating]],"")</f>
        <v/>
      </c>
    </row>
    <row r="4479" spans="1:14" x14ac:dyDescent="0.3">
      <c r="A4479">
        <v>4478</v>
      </c>
      <c r="B4479">
        <v>55</v>
      </c>
      <c r="C4479" t="s">
        <v>14</v>
      </c>
      <c r="D4479" t="s">
        <v>15</v>
      </c>
      <c r="E4479" t="s">
        <v>16</v>
      </c>
      <c r="F4479" s="2">
        <v>831.09</v>
      </c>
      <c r="G4479">
        <v>11</v>
      </c>
      <c r="H4479" s="3">
        <v>1.3</v>
      </c>
      <c r="I4479" t="s">
        <v>13</v>
      </c>
      <c r="J4479" s="1">
        <v>49039</v>
      </c>
      <c r="K4479" s="1">
        <f>Table2[[#This Row],[Order_Date]]+Table2[[#This Row],[Delivery_Time_Days]]</f>
        <v>49050</v>
      </c>
      <c r="L4479" t="str">
        <f>IF(Table2[[#This Row],[Customer_Age]]&lt;30,"Young",IF(Table2[[#This Row],[Customer_Age]]&lt;45,"Middle Age","Old"))</f>
        <v>Old</v>
      </c>
      <c r="M4479" s="3">
        <f>IF(Table2[[#This Row],[Delivery_Time_Days]]&gt;=7,Table2[[#This Row],[Customer_Rating]],"")</f>
        <v>1.3</v>
      </c>
      <c r="N4479" s="3" t="str">
        <f>IF(Table2[[#This Row],[Delivery_Time_Days]]&lt;7,Table2[[#This Row],[Customer_Rating]],"")</f>
        <v/>
      </c>
    </row>
    <row r="4480" spans="1:14" x14ac:dyDescent="0.3">
      <c r="A4480">
        <v>4479</v>
      </c>
      <c r="B4480">
        <v>43</v>
      </c>
      <c r="C4480" t="s">
        <v>23</v>
      </c>
      <c r="D4480" t="s">
        <v>15</v>
      </c>
      <c r="E4480" t="s">
        <v>19</v>
      </c>
      <c r="F4480" s="2">
        <v>410.69</v>
      </c>
      <c r="G4480">
        <v>10</v>
      </c>
      <c r="H4480" s="3">
        <v>3</v>
      </c>
      <c r="I4480" t="s">
        <v>13</v>
      </c>
      <c r="J4480" s="1">
        <v>49040</v>
      </c>
      <c r="K4480" s="1">
        <f>Table2[[#This Row],[Order_Date]]+Table2[[#This Row],[Delivery_Time_Days]]</f>
        <v>49050</v>
      </c>
      <c r="L4480" t="str">
        <f>IF(Table2[[#This Row],[Customer_Age]]&lt;30,"Young",IF(Table2[[#This Row],[Customer_Age]]&lt;45,"Middle Age","Old"))</f>
        <v>Middle Age</v>
      </c>
      <c r="M4480" s="3">
        <f>IF(Table2[[#This Row],[Delivery_Time_Days]]&gt;=7,Table2[[#This Row],[Customer_Rating]],"")</f>
        <v>3</v>
      </c>
      <c r="N4480" s="3" t="str">
        <f>IF(Table2[[#This Row],[Delivery_Time_Days]]&lt;7,Table2[[#This Row],[Customer_Rating]],"")</f>
        <v/>
      </c>
    </row>
    <row r="4481" spans="1:14" x14ac:dyDescent="0.3">
      <c r="A4481">
        <v>4480</v>
      </c>
      <c r="B4481">
        <v>33</v>
      </c>
      <c r="C4481" t="s">
        <v>23</v>
      </c>
      <c r="D4481" t="s">
        <v>20</v>
      </c>
      <c r="E4481" t="s">
        <v>12</v>
      </c>
      <c r="F4481" s="2">
        <v>163.62</v>
      </c>
      <c r="G4481">
        <v>1</v>
      </c>
      <c r="H4481" s="3">
        <v>3.2</v>
      </c>
      <c r="I4481" t="s">
        <v>17</v>
      </c>
      <c r="J4481" s="1">
        <v>49041</v>
      </c>
      <c r="K4481" s="1">
        <f>Table2[[#This Row],[Order_Date]]+Table2[[#This Row],[Delivery_Time_Days]]</f>
        <v>49042</v>
      </c>
      <c r="L4481" t="str">
        <f>IF(Table2[[#This Row],[Customer_Age]]&lt;30,"Young",IF(Table2[[#This Row],[Customer_Age]]&lt;45,"Middle Age","Old"))</f>
        <v>Middle Age</v>
      </c>
      <c r="M4481" s="3" t="str">
        <f>IF(Table2[[#This Row],[Delivery_Time_Days]]&gt;=7,Table2[[#This Row],[Customer_Rating]],"")</f>
        <v/>
      </c>
      <c r="N4481" s="3">
        <f>IF(Table2[[#This Row],[Delivery_Time_Days]]&lt;7,Table2[[#This Row],[Customer_Rating]],"")</f>
        <v>3.2</v>
      </c>
    </row>
    <row r="4482" spans="1:14" x14ac:dyDescent="0.3">
      <c r="A4482">
        <v>4481</v>
      </c>
      <c r="B4482">
        <v>35</v>
      </c>
      <c r="C4482" t="s">
        <v>14</v>
      </c>
      <c r="D4482" t="s">
        <v>18</v>
      </c>
      <c r="E4482" t="s">
        <v>24</v>
      </c>
      <c r="F4482" s="2">
        <v>1045.99</v>
      </c>
      <c r="G4482">
        <v>8</v>
      </c>
      <c r="H4482" s="3">
        <v>4.7</v>
      </c>
      <c r="I4482" t="s">
        <v>17</v>
      </c>
      <c r="J4482" s="1">
        <v>49042</v>
      </c>
      <c r="K4482" s="1">
        <f>Table2[[#This Row],[Order_Date]]+Table2[[#This Row],[Delivery_Time_Days]]</f>
        <v>49050</v>
      </c>
      <c r="L4482" t="str">
        <f>IF(Table2[[#This Row],[Customer_Age]]&lt;30,"Young",IF(Table2[[#This Row],[Customer_Age]]&lt;45,"Middle Age","Old"))</f>
        <v>Middle Age</v>
      </c>
      <c r="M4482" s="3">
        <f>IF(Table2[[#This Row],[Delivery_Time_Days]]&gt;=7,Table2[[#This Row],[Customer_Rating]],"")</f>
        <v>4.7</v>
      </c>
      <c r="N4482" s="3" t="str">
        <f>IF(Table2[[#This Row],[Delivery_Time_Days]]&lt;7,Table2[[#This Row],[Customer_Rating]],"")</f>
        <v/>
      </c>
    </row>
    <row r="4483" spans="1:14" x14ac:dyDescent="0.3">
      <c r="A4483">
        <v>4482</v>
      </c>
      <c r="B4483">
        <v>44</v>
      </c>
      <c r="C4483" t="s">
        <v>10</v>
      </c>
      <c r="D4483" t="s">
        <v>18</v>
      </c>
      <c r="E4483" t="s">
        <v>19</v>
      </c>
      <c r="F4483" s="2">
        <v>428.14</v>
      </c>
      <c r="G4483">
        <v>11</v>
      </c>
      <c r="H4483" s="3">
        <v>4.4000000000000004</v>
      </c>
      <c r="I4483" t="s">
        <v>13</v>
      </c>
      <c r="J4483" s="1">
        <v>49043</v>
      </c>
      <c r="K4483" s="1">
        <f>Table2[[#This Row],[Order_Date]]+Table2[[#This Row],[Delivery_Time_Days]]</f>
        <v>49054</v>
      </c>
      <c r="L4483" t="str">
        <f>IF(Table2[[#This Row],[Customer_Age]]&lt;30,"Young",IF(Table2[[#This Row],[Customer_Age]]&lt;45,"Middle Age","Old"))</f>
        <v>Middle Age</v>
      </c>
      <c r="M4483" s="3">
        <f>IF(Table2[[#This Row],[Delivery_Time_Days]]&gt;=7,Table2[[#This Row],[Customer_Rating]],"")</f>
        <v>4.4000000000000004</v>
      </c>
      <c r="N4483" s="3" t="str">
        <f>IF(Table2[[#This Row],[Delivery_Time_Days]]&lt;7,Table2[[#This Row],[Customer_Rating]],"")</f>
        <v/>
      </c>
    </row>
    <row r="4484" spans="1:14" x14ac:dyDescent="0.3">
      <c r="A4484">
        <v>4483</v>
      </c>
      <c r="B4484">
        <v>18</v>
      </c>
      <c r="C4484" t="s">
        <v>23</v>
      </c>
      <c r="D4484" t="s">
        <v>18</v>
      </c>
      <c r="E4484" t="s">
        <v>19</v>
      </c>
      <c r="F4484" s="2">
        <v>85.57</v>
      </c>
      <c r="G4484">
        <v>6</v>
      </c>
      <c r="H4484" s="3">
        <v>4.2</v>
      </c>
      <c r="I4484" t="s">
        <v>17</v>
      </c>
      <c r="J4484" s="1">
        <v>49044</v>
      </c>
      <c r="K4484" s="1">
        <f>Table2[[#This Row],[Order_Date]]+Table2[[#This Row],[Delivery_Time_Days]]</f>
        <v>49050</v>
      </c>
      <c r="L4484" t="str">
        <f>IF(Table2[[#This Row],[Customer_Age]]&lt;30,"Young",IF(Table2[[#This Row],[Customer_Age]]&lt;45,"Middle Age","Old"))</f>
        <v>Young</v>
      </c>
      <c r="M4484" s="3" t="str">
        <f>IF(Table2[[#This Row],[Delivery_Time_Days]]&gt;=7,Table2[[#This Row],[Customer_Rating]],"")</f>
        <v/>
      </c>
      <c r="N4484" s="3">
        <f>IF(Table2[[#This Row],[Delivery_Time_Days]]&lt;7,Table2[[#This Row],[Customer_Rating]],"")</f>
        <v>4.2</v>
      </c>
    </row>
    <row r="4485" spans="1:14" x14ac:dyDescent="0.3">
      <c r="A4485">
        <v>4484</v>
      </c>
      <c r="B4485">
        <v>21</v>
      </c>
      <c r="C4485" t="s">
        <v>10</v>
      </c>
      <c r="D4485" t="s">
        <v>22</v>
      </c>
      <c r="E4485" t="s">
        <v>16</v>
      </c>
      <c r="F4485" s="2">
        <v>1093.5</v>
      </c>
      <c r="G4485">
        <v>7</v>
      </c>
      <c r="H4485" s="3">
        <v>4</v>
      </c>
      <c r="I4485" t="s">
        <v>13</v>
      </c>
      <c r="J4485" s="1">
        <v>49045</v>
      </c>
      <c r="K4485" s="1">
        <f>Table2[[#This Row],[Order_Date]]+Table2[[#This Row],[Delivery_Time_Days]]</f>
        <v>49052</v>
      </c>
      <c r="L4485" t="str">
        <f>IF(Table2[[#This Row],[Customer_Age]]&lt;30,"Young",IF(Table2[[#This Row],[Customer_Age]]&lt;45,"Middle Age","Old"))</f>
        <v>Young</v>
      </c>
      <c r="M4485" s="3">
        <f>IF(Table2[[#This Row],[Delivery_Time_Days]]&gt;=7,Table2[[#This Row],[Customer_Rating]],"")</f>
        <v>4</v>
      </c>
      <c r="N4485" s="3" t="str">
        <f>IF(Table2[[#This Row],[Delivery_Time_Days]]&lt;7,Table2[[#This Row],[Customer_Rating]],"")</f>
        <v/>
      </c>
    </row>
    <row r="4486" spans="1:14" x14ac:dyDescent="0.3">
      <c r="A4486">
        <v>4485</v>
      </c>
      <c r="B4486">
        <v>42</v>
      </c>
      <c r="C4486" t="s">
        <v>23</v>
      </c>
      <c r="D4486" t="s">
        <v>18</v>
      </c>
      <c r="E4486" t="s">
        <v>21</v>
      </c>
      <c r="F4486" s="2">
        <v>1086.71</v>
      </c>
      <c r="G4486">
        <v>7</v>
      </c>
      <c r="H4486" s="3">
        <v>4.4000000000000004</v>
      </c>
      <c r="I4486" t="s">
        <v>17</v>
      </c>
      <c r="J4486" s="1">
        <v>49046</v>
      </c>
      <c r="K4486" s="1">
        <f>Table2[[#This Row],[Order_Date]]+Table2[[#This Row],[Delivery_Time_Days]]</f>
        <v>49053</v>
      </c>
      <c r="L4486" t="str">
        <f>IF(Table2[[#This Row],[Customer_Age]]&lt;30,"Young",IF(Table2[[#This Row],[Customer_Age]]&lt;45,"Middle Age","Old"))</f>
        <v>Middle Age</v>
      </c>
      <c r="M4486" s="3">
        <f>IF(Table2[[#This Row],[Delivery_Time_Days]]&gt;=7,Table2[[#This Row],[Customer_Rating]],"")</f>
        <v>4.4000000000000004</v>
      </c>
      <c r="N4486" s="3" t="str">
        <f>IF(Table2[[#This Row],[Delivery_Time_Days]]&lt;7,Table2[[#This Row],[Customer_Rating]],"")</f>
        <v/>
      </c>
    </row>
    <row r="4487" spans="1:14" x14ac:dyDescent="0.3">
      <c r="A4487">
        <v>4486</v>
      </c>
      <c r="B4487">
        <v>30</v>
      </c>
      <c r="C4487" t="s">
        <v>14</v>
      </c>
      <c r="D4487" t="s">
        <v>11</v>
      </c>
      <c r="E4487" t="s">
        <v>19</v>
      </c>
      <c r="F4487" s="2">
        <v>84.89</v>
      </c>
      <c r="G4487">
        <v>6</v>
      </c>
      <c r="H4487" s="3">
        <v>2.2999999999999998</v>
      </c>
      <c r="I4487" t="s">
        <v>13</v>
      </c>
      <c r="J4487" s="1">
        <v>49047</v>
      </c>
      <c r="K4487" s="1">
        <f>Table2[[#This Row],[Order_Date]]+Table2[[#This Row],[Delivery_Time_Days]]</f>
        <v>49053</v>
      </c>
      <c r="L4487" t="str">
        <f>IF(Table2[[#This Row],[Customer_Age]]&lt;30,"Young",IF(Table2[[#This Row],[Customer_Age]]&lt;45,"Middle Age","Old"))</f>
        <v>Middle Age</v>
      </c>
      <c r="M4487" s="3" t="str">
        <f>IF(Table2[[#This Row],[Delivery_Time_Days]]&gt;=7,Table2[[#This Row],[Customer_Rating]],"")</f>
        <v/>
      </c>
      <c r="N4487" s="3">
        <f>IF(Table2[[#This Row],[Delivery_Time_Days]]&lt;7,Table2[[#This Row],[Customer_Rating]],"")</f>
        <v>2.2999999999999998</v>
      </c>
    </row>
    <row r="4488" spans="1:14" x14ac:dyDescent="0.3">
      <c r="A4488">
        <v>4487</v>
      </c>
      <c r="B4488">
        <v>42</v>
      </c>
      <c r="C4488" t="s">
        <v>23</v>
      </c>
      <c r="D4488" t="s">
        <v>15</v>
      </c>
      <c r="E4488" t="s">
        <v>19</v>
      </c>
      <c r="F4488" s="2">
        <v>297</v>
      </c>
      <c r="G4488">
        <v>1</v>
      </c>
      <c r="H4488" s="3">
        <v>4.0999999999999996</v>
      </c>
      <c r="I4488" t="s">
        <v>13</v>
      </c>
      <c r="J4488" s="1">
        <v>49048</v>
      </c>
      <c r="K4488" s="1">
        <f>Table2[[#This Row],[Order_Date]]+Table2[[#This Row],[Delivery_Time_Days]]</f>
        <v>49049</v>
      </c>
      <c r="L4488" t="str">
        <f>IF(Table2[[#This Row],[Customer_Age]]&lt;30,"Young",IF(Table2[[#This Row],[Customer_Age]]&lt;45,"Middle Age","Old"))</f>
        <v>Middle Age</v>
      </c>
      <c r="M4488" s="3" t="str">
        <f>IF(Table2[[#This Row],[Delivery_Time_Days]]&gt;=7,Table2[[#This Row],[Customer_Rating]],"")</f>
        <v/>
      </c>
      <c r="N4488" s="3">
        <f>IF(Table2[[#This Row],[Delivery_Time_Days]]&lt;7,Table2[[#This Row],[Customer_Rating]],"")</f>
        <v>4.0999999999999996</v>
      </c>
    </row>
    <row r="4489" spans="1:14" x14ac:dyDescent="0.3">
      <c r="A4489">
        <v>4488</v>
      </c>
      <c r="B4489">
        <v>26</v>
      </c>
      <c r="C4489" t="s">
        <v>14</v>
      </c>
      <c r="D4489" t="s">
        <v>15</v>
      </c>
      <c r="E4489" t="s">
        <v>21</v>
      </c>
      <c r="F4489" s="2">
        <v>43.64</v>
      </c>
      <c r="G4489">
        <v>7</v>
      </c>
      <c r="H4489" s="3">
        <v>4.3</v>
      </c>
      <c r="I4489" t="s">
        <v>17</v>
      </c>
      <c r="J4489" s="1">
        <v>49049</v>
      </c>
      <c r="K4489" s="1">
        <f>Table2[[#This Row],[Order_Date]]+Table2[[#This Row],[Delivery_Time_Days]]</f>
        <v>49056</v>
      </c>
      <c r="L4489" t="str">
        <f>IF(Table2[[#This Row],[Customer_Age]]&lt;30,"Young",IF(Table2[[#This Row],[Customer_Age]]&lt;45,"Middle Age","Old"))</f>
        <v>Young</v>
      </c>
      <c r="M4489" s="3">
        <f>IF(Table2[[#This Row],[Delivery_Time_Days]]&gt;=7,Table2[[#This Row],[Customer_Rating]],"")</f>
        <v>4.3</v>
      </c>
      <c r="N4489" s="3" t="str">
        <f>IF(Table2[[#This Row],[Delivery_Time_Days]]&lt;7,Table2[[#This Row],[Customer_Rating]],"")</f>
        <v/>
      </c>
    </row>
    <row r="4490" spans="1:14" x14ac:dyDescent="0.3">
      <c r="A4490">
        <v>4489</v>
      </c>
      <c r="B4490">
        <v>18</v>
      </c>
      <c r="C4490" t="s">
        <v>14</v>
      </c>
      <c r="D4490" t="s">
        <v>25</v>
      </c>
      <c r="E4490" t="s">
        <v>12</v>
      </c>
      <c r="F4490" s="2">
        <v>722.13</v>
      </c>
      <c r="G4490">
        <v>1</v>
      </c>
      <c r="H4490" s="3">
        <v>2.7</v>
      </c>
      <c r="I4490" t="s">
        <v>13</v>
      </c>
      <c r="J4490" s="1">
        <v>49050</v>
      </c>
      <c r="K4490" s="1">
        <f>Table2[[#This Row],[Order_Date]]+Table2[[#This Row],[Delivery_Time_Days]]</f>
        <v>49051</v>
      </c>
      <c r="L4490" t="str">
        <f>IF(Table2[[#This Row],[Customer_Age]]&lt;30,"Young",IF(Table2[[#This Row],[Customer_Age]]&lt;45,"Middle Age","Old"))</f>
        <v>Young</v>
      </c>
      <c r="M4490" s="3" t="str">
        <f>IF(Table2[[#This Row],[Delivery_Time_Days]]&gt;=7,Table2[[#This Row],[Customer_Rating]],"")</f>
        <v/>
      </c>
      <c r="N4490" s="3">
        <f>IF(Table2[[#This Row],[Delivery_Time_Days]]&lt;7,Table2[[#This Row],[Customer_Rating]],"")</f>
        <v>2.7</v>
      </c>
    </row>
    <row r="4491" spans="1:14" x14ac:dyDescent="0.3">
      <c r="A4491">
        <v>4490</v>
      </c>
      <c r="B4491">
        <v>59</v>
      </c>
      <c r="C4491" t="s">
        <v>23</v>
      </c>
      <c r="D4491" t="s">
        <v>11</v>
      </c>
      <c r="E4491" t="s">
        <v>21</v>
      </c>
      <c r="F4491" s="2">
        <v>830.5</v>
      </c>
      <c r="G4491">
        <v>14</v>
      </c>
      <c r="H4491" s="3">
        <v>1.6</v>
      </c>
      <c r="I4491" t="s">
        <v>13</v>
      </c>
      <c r="J4491" s="1">
        <v>49051</v>
      </c>
      <c r="K4491" s="1">
        <f>Table2[[#This Row],[Order_Date]]+Table2[[#This Row],[Delivery_Time_Days]]</f>
        <v>49065</v>
      </c>
      <c r="L4491" t="str">
        <f>IF(Table2[[#This Row],[Customer_Age]]&lt;30,"Young",IF(Table2[[#This Row],[Customer_Age]]&lt;45,"Middle Age","Old"))</f>
        <v>Old</v>
      </c>
      <c r="M4491" s="3">
        <f>IF(Table2[[#This Row],[Delivery_Time_Days]]&gt;=7,Table2[[#This Row],[Customer_Rating]],"")</f>
        <v>1.6</v>
      </c>
      <c r="N4491" s="3" t="str">
        <f>IF(Table2[[#This Row],[Delivery_Time_Days]]&lt;7,Table2[[#This Row],[Customer_Rating]],"")</f>
        <v/>
      </c>
    </row>
    <row r="4492" spans="1:14" x14ac:dyDescent="0.3">
      <c r="A4492">
        <v>4491</v>
      </c>
      <c r="B4492">
        <v>36</v>
      </c>
      <c r="C4492" t="s">
        <v>14</v>
      </c>
      <c r="D4492" t="s">
        <v>20</v>
      </c>
      <c r="E4492" t="s">
        <v>24</v>
      </c>
      <c r="F4492" s="2">
        <v>1053.0899999999999</v>
      </c>
      <c r="G4492">
        <v>4</v>
      </c>
      <c r="H4492" s="3">
        <v>1.6</v>
      </c>
      <c r="I4492" t="s">
        <v>17</v>
      </c>
      <c r="J4492" s="1">
        <v>49052</v>
      </c>
      <c r="K4492" s="1">
        <f>Table2[[#This Row],[Order_Date]]+Table2[[#This Row],[Delivery_Time_Days]]</f>
        <v>49056</v>
      </c>
      <c r="L4492" t="str">
        <f>IF(Table2[[#This Row],[Customer_Age]]&lt;30,"Young",IF(Table2[[#This Row],[Customer_Age]]&lt;45,"Middle Age","Old"))</f>
        <v>Middle Age</v>
      </c>
      <c r="M4492" s="3" t="str">
        <f>IF(Table2[[#This Row],[Delivery_Time_Days]]&gt;=7,Table2[[#This Row],[Customer_Rating]],"")</f>
        <v/>
      </c>
      <c r="N4492" s="3">
        <f>IF(Table2[[#This Row],[Delivery_Time_Days]]&lt;7,Table2[[#This Row],[Customer_Rating]],"")</f>
        <v>1.6</v>
      </c>
    </row>
    <row r="4493" spans="1:14" x14ac:dyDescent="0.3">
      <c r="A4493">
        <v>4492</v>
      </c>
      <c r="B4493">
        <v>35</v>
      </c>
      <c r="C4493" t="s">
        <v>14</v>
      </c>
      <c r="D4493" t="s">
        <v>18</v>
      </c>
      <c r="E4493" t="s">
        <v>21</v>
      </c>
      <c r="F4493" s="2">
        <v>989.09</v>
      </c>
      <c r="G4493">
        <v>14</v>
      </c>
      <c r="H4493" s="3">
        <v>4.8</v>
      </c>
      <c r="I4493" t="s">
        <v>13</v>
      </c>
      <c r="J4493" s="1">
        <v>49053</v>
      </c>
      <c r="K4493" s="1">
        <f>Table2[[#This Row],[Order_Date]]+Table2[[#This Row],[Delivery_Time_Days]]</f>
        <v>49067</v>
      </c>
      <c r="L4493" t="str">
        <f>IF(Table2[[#This Row],[Customer_Age]]&lt;30,"Young",IF(Table2[[#This Row],[Customer_Age]]&lt;45,"Middle Age","Old"))</f>
        <v>Middle Age</v>
      </c>
      <c r="M4493" s="3">
        <f>IF(Table2[[#This Row],[Delivery_Time_Days]]&gt;=7,Table2[[#This Row],[Customer_Rating]],"")</f>
        <v>4.8</v>
      </c>
      <c r="N4493" s="3" t="str">
        <f>IF(Table2[[#This Row],[Delivery_Time_Days]]&lt;7,Table2[[#This Row],[Customer_Rating]],"")</f>
        <v/>
      </c>
    </row>
    <row r="4494" spans="1:14" x14ac:dyDescent="0.3">
      <c r="A4494">
        <v>4493</v>
      </c>
      <c r="B4494">
        <v>50</v>
      </c>
      <c r="C4494" t="s">
        <v>10</v>
      </c>
      <c r="D4494" t="s">
        <v>15</v>
      </c>
      <c r="E4494" t="s">
        <v>24</v>
      </c>
      <c r="F4494" s="2">
        <v>208.2</v>
      </c>
      <c r="G4494">
        <v>5</v>
      </c>
      <c r="H4494" s="3">
        <v>4.0999999999999996</v>
      </c>
      <c r="I4494" t="s">
        <v>13</v>
      </c>
      <c r="J4494" s="1">
        <v>49054</v>
      </c>
      <c r="K4494" s="1">
        <f>Table2[[#This Row],[Order_Date]]+Table2[[#This Row],[Delivery_Time_Days]]</f>
        <v>49059</v>
      </c>
      <c r="L4494" t="str">
        <f>IF(Table2[[#This Row],[Customer_Age]]&lt;30,"Young",IF(Table2[[#This Row],[Customer_Age]]&lt;45,"Middle Age","Old"))</f>
        <v>Old</v>
      </c>
      <c r="M4494" s="3" t="str">
        <f>IF(Table2[[#This Row],[Delivery_Time_Days]]&gt;=7,Table2[[#This Row],[Customer_Rating]],"")</f>
        <v/>
      </c>
      <c r="N4494" s="3">
        <f>IF(Table2[[#This Row],[Delivery_Time_Days]]&lt;7,Table2[[#This Row],[Customer_Rating]],"")</f>
        <v>4.0999999999999996</v>
      </c>
    </row>
    <row r="4495" spans="1:14" x14ac:dyDescent="0.3">
      <c r="A4495">
        <v>4494</v>
      </c>
      <c r="B4495">
        <v>18</v>
      </c>
      <c r="C4495" t="s">
        <v>14</v>
      </c>
      <c r="D4495" t="s">
        <v>18</v>
      </c>
      <c r="E4495" t="s">
        <v>12</v>
      </c>
      <c r="F4495" s="2">
        <v>848.95</v>
      </c>
      <c r="G4495">
        <v>4</v>
      </c>
      <c r="H4495" s="3">
        <v>4</v>
      </c>
      <c r="I4495" t="s">
        <v>13</v>
      </c>
      <c r="J4495" s="1">
        <v>49055</v>
      </c>
      <c r="K4495" s="1">
        <f>Table2[[#This Row],[Order_Date]]+Table2[[#This Row],[Delivery_Time_Days]]</f>
        <v>49059</v>
      </c>
      <c r="L4495" t="str">
        <f>IF(Table2[[#This Row],[Customer_Age]]&lt;30,"Young",IF(Table2[[#This Row],[Customer_Age]]&lt;45,"Middle Age","Old"))</f>
        <v>Young</v>
      </c>
      <c r="M4495" s="3" t="str">
        <f>IF(Table2[[#This Row],[Delivery_Time_Days]]&gt;=7,Table2[[#This Row],[Customer_Rating]],"")</f>
        <v/>
      </c>
      <c r="N4495" s="3">
        <f>IF(Table2[[#This Row],[Delivery_Time_Days]]&lt;7,Table2[[#This Row],[Customer_Rating]],"")</f>
        <v>4</v>
      </c>
    </row>
    <row r="4496" spans="1:14" x14ac:dyDescent="0.3">
      <c r="A4496">
        <v>4495</v>
      </c>
      <c r="B4496">
        <v>26</v>
      </c>
      <c r="C4496" t="s">
        <v>23</v>
      </c>
      <c r="D4496" t="s">
        <v>20</v>
      </c>
      <c r="E4496" t="s">
        <v>24</v>
      </c>
      <c r="F4496" s="2">
        <v>945.76</v>
      </c>
      <c r="G4496">
        <v>14</v>
      </c>
      <c r="H4496" s="3">
        <v>2</v>
      </c>
      <c r="I4496" t="s">
        <v>13</v>
      </c>
      <c r="J4496" s="1">
        <v>49056</v>
      </c>
      <c r="K4496" s="1">
        <f>Table2[[#This Row],[Order_Date]]+Table2[[#This Row],[Delivery_Time_Days]]</f>
        <v>49070</v>
      </c>
      <c r="L4496" t="str">
        <f>IF(Table2[[#This Row],[Customer_Age]]&lt;30,"Young",IF(Table2[[#This Row],[Customer_Age]]&lt;45,"Middle Age","Old"))</f>
        <v>Young</v>
      </c>
      <c r="M4496" s="3">
        <f>IF(Table2[[#This Row],[Delivery_Time_Days]]&gt;=7,Table2[[#This Row],[Customer_Rating]],"")</f>
        <v>2</v>
      </c>
      <c r="N4496" s="3" t="str">
        <f>IF(Table2[[#This Row],[Delivery_Time_Days]]&lt;7,Table2[[#This Row],[Customer_Rating]],"")</f>
        <v/>
      </c>
    </row>
    <row r="4497" spans="1:14" x14ac:dyDescent="0.3">
      <c r="A4497">
        <v>4496</v>
      </c>
      <c r="B4497">
        <v>33</v>
      </c>
      <c r="C4497" t="s">
        <v>23</v>
      </c>
      <c r="D4497" t="s">
        <v>22</v>
      </c>
      <c r="E4497" t="s">
        <v>19</v>
      </c>
      <c r="F4497" s="2">
        <v>13.73</v>
      </c>
      <c r="G4497">
        <v>13</v>
      </c>
      <c r="H4497" s="3">
        <v>1.8</v>
      </c>
      <c r="I4497" t="s">
        <v>13</v>
      </c>
      <c r="J4497" s="1">
        <v>49057</v>
      </c>
      <c r="K4497" s="1">
        <f>Table2[[#This Row],[Order_Date]]+Table2[[#This Row],[Delivery_Time_Days]]</f>
        <v>49070</v>
      </c>
      <c r="L4497" t="str">
        <f>IF(Table2[[#This Row],[Customer_Age]]&lt;30,"Young",IF(Table2[[#This Row],[Customer_Age]]&lt;45,"Middle Age","Old"))</f>
        <v>Middle Age</v>
      </c>
      <c r="M4497" s="3">
        <f>IF(Table2[[#This Row],[Delivery_Time_Days]]&gt;=7,Table2[[#This Row],[Customer_Rating]],"")</f>
        <v>1.8</v>
      </c>
      <c r="N4497" s="3" t="str">
        <f>IF(Table2[[#This Row],[Delivery_Time_Days]]&lt;7,Table2[[#This Row],[Customer_Rating]],"")</f>
        <v/>
      </c>
    </row>
    <row r="4498" spans="1:14" x14ac:dyDescent="0.3">
      <c r="A4498">
        <v>4497</v>
      </c>
      <c r="B4498">
        <v>40</v>
      </c>
      <c r="C4498" t="s">
        <v>14</v>
      </c>
      <c r="D4498" t="s">
        <v>25</v>
      </c>
      <c r="E4498" t="s">
        <v>21</v>
      </c>
      <c r="F4498" s="2">
        <v>918.41</v>
      </c>
      <c r="G4498">
        <v>12</v>
      </c>
      <c r="H4498" s="3">
        <v>3.9</v>
      </c>
      <c r="I4498" t="s">
        <v>13</v>
      </c>
      <c r="J4498" s="1">
        <v>49058</v>
      </c>
      <c r="K4498" s="1">
        <f>Table2[[#This Row],[Order_Date]]+Table2[[#This Row],[Delivery_Time_Days]]</f>
        <v>49070</v>
      </c>
      <c r="L4498" t="str">
        <f>IF(Table2[[#This Row],[Customer_Age]]&lt;30,"Young",IF(Table2[[#This Row],[Customer_Age]]&lt;45,"Middle Age","Old"))</f>
        <v>Middle Age</v>
      </c>
      <c r="M4498" s="3">
        <f>IF(Table2[[#This Row],[Delivery_Time_Days]]&gt;=7,Table2[[#This Row],[Customer_Rating]],"")</f>
        <v>3.9</v>
      </c>
      <c r="N4498" s="3" t="str">
        <f>IF(Table2[[#This Row],[Delivery_Time_Days]]&lt;7,Table2[[#This Row],[Customer_Rating]],"")</f>
        <v/>
      </c>
    </row>
    <row r="4499" spans="1:14" x14ac:dyDescent="0.3">
      <c r="A4499">
        <v>4498</v>
      </c>
      <c r="B4499">
        <v>37</v>
      </c>
      <c r="C4499" t="s">
        <v>14</v>
      </c>
      <c r="D4499" t="s">
        <v>20</v>
      </c>
      <c r="E4499" t="s">
        <v>24</v>
      </c>
      <c r="F4499" s="2">
        <v>977.86</v>
      </c>
      <c r="G4499">
        <v>10</v>
      </c>
      <c r="H4499" s="3">
        <v>4.3</v>
      </c>
      <c r="I4499" t="s">
        <v>17</v>
      </c>
      <c r="J4499" s="1">
        <v>49059</v>
      </c>
      <c r="K4499" s="1">
        <f>Table2[[#This Row],[Order_Date]]+Table2[[#This Row],[Delivery_Time_Days]]</f>
        <v>49069</v>
      </c>
      <c r="L4499" t="str">
        <f>IF(Table2[[#This Row],[Customer_Age]]&lt;30,"Young",IF(Table2[[#This Row],[Customer_Age]]&lt;45,"Middle Age","Old"))</f>
        <v>Middle Age</v>
      </c>
      <c r="M4499" s="3">
        <f>IF(Table2[[#This Row],[Delivery_Time_Days]]&gt;=7,Table2[[#This Row],[Customer_Rating]],"")</f>
        <v>4.3</v>
      </c>
      <c r="N4499" s="3" t="str">
        <f>IF(Table2[[#This Row],[Delivery_Time_Days]]&lt;7,Table2[[#This Row],[Customer_Rating]],"")</f>
        <v/>
      </c>
    </row>
    <row r="4500" spans="1:14" x14ac:dyDescent="0.3">
      <c r="A4500">
        <v>4499</v>
      </c>
      <c r="B4500">
        <v>27</v>
      </c>
      <c r="C4500" t="s">
        <v>23</v>
      </c>
      <c r="D4500" t="s">
        <v>11</v>
      </c>
      <c r="E4500" t="s">
        <v>16</v>
      </c>
      <c r="F4500" s="2">
        <v>560.6</v>
      </c>
      <c r="G4500">
        <v>1</v>
      </c>
      <c r="H4500" s="3">
        <v>3.5</v>
      </c>
      <c r="I4500" t="s">
        <v>17</v>
      </c>
      <c r="J4500" s="1">
        <v>49060</v>
      </c>
      <c r="K4500" s="1">
        <f>Table2[[#This Row],[Order_Date]]+Table2[[#This Row],[Delivery_Time_Days]]</f>
        <v>49061</v>
      </c>
      <c r="L4500" t="str">
        <f>IF(Table2[[#This Row],[Customer_Age]]&lt;30,"Young",IF(Table2[[#This Row],[Customer_Age]]&lt;45,"Middle Age","Old"))</f>
        <v>Young</v>
      </c>
      <c r="M4500" s="3" t="str">
        <f>IF(Table2[[#This Row],[Delivery_Time_Days]]&gt;=7,Table2[[#This Row],[Customer_Rating]],"")</f>
        <v/>
      </c>
      <c r="N4500" s="3">
        <f>IF(Table2[[#This Row],[Delivery_Time_Days]]&lt;7,Table2[[#This Row],[Customer_Rating]],"")</f>
        <v>3.5</v>
      </c>
    </row>
    <row r="4501" spans="1:14" x14ac:dyDescent="0.3">
      <c r="A4501">
        <v>4500</v>
      </c>
      <c r="B4501">
        <v>67</v>
      </c>
      <c r="C4501" t="s">
        <v>10</v>
      </c>
      <c r="D4501" t="s">
        <v>20</v>
      </c>
      <c r="E4501" t="s">
        <v>19</v>
      </c>
      <c r="F4501" s="2">
        <v>1464.86</v>
      </c>
      <c r="G4501">
        <v>13</v>
      </c>
      <c r="H4501" s="3">
        <v>3</v>
      </c>
      <c r="I4501" t="s">
        <v>13</v>
      </c>
      <c r="J4501" s="1">
        <v>49061</v>
      </c>
      <c r="K4501" s="1">
        <f>Table2[[#This Row],[Order_Date]]+Table2[[#This Row],[Delivery_Time_Days]]</f>
        <v>49074</v>
      </c>
      <c r="L4501" t="str">
        <f>IF(Table2[[#This Row],[Customer_Age]]&lt;30,"Young",IF(Table2[[#This Row],[Customer_Age]]&lt;45,"Middle Age","Old"))</f>
        <v>Old</v>
      </c>
      <c r="M4501" s="3">
        <f>IF(Table2[[#This Row],[Delivery_Time_Days]]&gt;=7,Table2[[#This Row],[Customer_Rating]],"")</f>
        <v>3</v>
      </c>
      <c r="N4501" s="3" t="str">
        <f>IF(Table2[[#This Row],[Delivery_Time_Days]]&lt;7,Table2[[#This Row],[Customer_Rating]],"")</f>
        <v/>
      </c>
    </row>
    <row r="4502" spans="1:14" x14ac:dyDescent="0.3">
      <c r="A4502">
        <v>4501</v>
      </c>
      <c r="B4502">
        <v>63</v>
      </c>
      <c r="C4502" t="s">
        <v>23</v>
      </c>
      <c r="D4502" t="s">
        <v>20</v>
      </c>
      <c r="E4502" t="s">
        <v>21</v>
      </c>
      <c r="F4502" s="2">
        <v>871.24</v>
      </c>
      <c r="G4502">
        <v>11</v>
      </c>
      <c r="H4502" s="3">
        <v>3</v>
      </c>
      <c r="I4502" t="s">
        <v>13</v>
      </c>
      <c r="J4502" s="1">
        <v>49062</v>
      </c>
      <c r="K4502" s="1">
        <f>Table2[[#This Row],[Order_Date]]+Table2[[#This Row],[Delivery_Time_Days]]</f>
        <v>49073</v>
      </c>
      <c r="L4502" t="str">
        <f>IF(Table2[[#This Row],[Customer_Age]]&lt;30,"Young",IF(Table2[[#This Row],[Customer_Age]]&lt;45,"Middle Age","Old"))</f>
        <v>Old</v>
      </c>
      <c r="M4502" s="3">
        <f>IF(Table2[[#This Row],[Delivery_Time_Days]]&gt;=7,Table2[[#This Row],[Customer_Rating]],"")</f>
        <v>3</v>
      </c>
      <c r="N4502" s="3" t="str">
        <f>IF(Table2[[#This Row],[Delivery_Time_Days]]&lt;7,Table2[[#This Row],[Customer_Rating]],"")</f>
        <v/>
      </c>
    </row>
    <row r="4503" spans="1:14" x14ac:dyDescent="0.3">
      <c r="A4503">
        <v>4502</v>
      </c>
      <c r="B4503">
        <v>64</v>
      </c>
      <c r="C4503" t="s">
        <v>10</v>
      </c>
      <c r="D4503" t="s">
        <v>18</v>
      </c>
      <c r="E4503" t="s">
        <v>19</v>
      </c>
      <c r="F4503" s="2">
        <v>138.46</v>
      </c>
      <c r="G4503">
        <v>7</v>
      </c>
      <c r="H4503" s="3">
        <v>3.6</v>
      </c>
      <c r="I4503" t="s">
        <v>17</v>
      </c>
      <c r="J4503" s="1">
        <v>49063</v>
      </c>
      <c r="K4503" s="1">
        <f>Table2[[#This Row],[Order_Date]]+Table2[[#This Row],[Delivery_Time_Days]]</f>
        <v>49070</v>
      </c>
      <c r="L4503" t="str">
        <f>IF(Table2[[#This Row],[Customer_Age]]&lt;30,"Young",IF(Table2[[#This Row],[Customer_Age]]&lt;45,"Middle Age","Old"))</f>
        <v>Old</v>
      </c>
      <c r="M4503" s="3">
        <f>IF(Table2[[#This Row],[Delivery_Time_Days]]&gt;=7,Table2[[#This Row],[Customer_Rating]],"")</f>
        <v>3.6</v>
      </c>
      <c r="N4503" s="3" t="str">
        <f>IF(Table2[[#This Row],[Delivery_Time_Days]]&lt;7,Table2[[#This Row],[Customer_Rating]],"")</f>
        <v/>
      </c>
    </row>
    <row r="4504" spans="1:14" x14ac:dyDescent="0.3">
      <c r="A4504">
        <v>4503</v>
      </c>
      <c r="B4504">
        <v>32</v>
      </c>
      <c r="C4504" t="s">
        <v>14</v>
      </c>
      <c r="D4504" t="s">
        <v>25</v>
      </c>
      <c r="E4504" t="s">
        <v>21</v>
      </c>
      <c r="F4504" s="2">
        <v>535.83000000000004</v>
      </c>
      <c r="G4504">
        <v>4</v>
      </c>
      <c r="H4504" s="3">
        <v>1.5</v>
      </c>
      <c r="I4504" t="s">
        <v>13</v>
      </c>
      <c r="J4504" s="1">
        <v>49064</v>
      </c>
      <c r="K4504" s="1">
        <f>Table2[[#This Row],[Order_Date]]+Table2[[#This Row],[Delivery_Time_Days]]</f>
        <v>49068</v>
      </c>
      <c r="L4504" t="str">
        <f>IF(Table2[[#This Row],[Customer_Age]]&lt;30,"Young",IF(Table2[[#This Row],[Customer_Age]]&lt;45,"Middle Age","Old"))</f>
        <v>Middle Age</v>
      </c>
      <c r="M4504" s="3" t="str">
        <f>IF(Table2[[#This Row],[Delivery_Time_Days]]&gt;=7,Table2[[#This Row],[Customer_Rating]],"")</f>
        <v/>
      </c>
      <c r="N4504" s="3">
        <f>IF(Table2[[#This Row],[Delivery_Time_Days]]&lt;7,Table2[[#This Row],[Customer_Rating]],"")</f>
        <v>1.5</v>
      </c>
    </row>
    <row r="4505" spans="1:14" x14ac:dyDescent="0.3">
      <c r="A4505">
        <v>4504</v>
      </c>
      <c r="B4505">
        <v>32</v>
      </c>
      <c r="C4505" t="s">
        <v>23</v>
      </c>
      <c r="D4505" t="s">
        <v>20</v>
      </c>
      <c r="E4505" t="s">
        <v>12</v>
      </c>
      <c r="F4505" s="2">
        <v>831.55</v>
      </c>
      <c r="G4505">
        <v>10</v>
      </c>
      <c r="H4505" s="3">
        <v>3.5</v>
      </c>
      <c r="I4505" t="s">
        <v>17</v>
      </c>
      <c r="J4505" s="1">
        <v>49065</v>
      </c>
      <c r="K4505" s="1">
        <f>Table2[[#This Row],[Order_Date]]+Table2[[#This Row],[Delivery_Time_Days]]</f>
        <v>49075</v>
      </c>
      <c r="L4505" t="str">
        <f>IF(Table2[[#This Row],[Customer_Age]]&lt;30,"Young",IF(Table2[[#This Row],[Customer_Age]]&lt;45,"Middle Age","Old"))</f>
        <v>Middle Age</v>
      </c>
      <c r="M4505" s="3">
        <f>IF(Table2[[#This Row],[Delivery_Time_Days]]&gt;=7,Table2[[#This Row],[Customer_Rating]],"")</f>
        <v>3.5</v>
      </c>
      <c r="N4505" s="3" t="str">
        <f>IF(Table2[[#This Row],[Delivery_Time_Days]]&lt;7,Table2[[#This Row],[Customer_Rating]],"")</f>
        <v/>
      </c>
    </row>
    <row r="4506" spans="1:14" x14ac:dyDescent="0.3">
      <c r="A4506">
        <v>4505</v>
      </c>
      <c r="B4506">
        <v>23</v>
      </c>
      <c r="C4506" t="s">
        <v>10</v>
      </c>
      <c r="D4506" t="s">
        <v>20</v>
      </c>
      <c r="E4506" t="s">
        <v>21</v>
      </c>
      <c r="F4506" s="2">
        <v>1368.82</v>
      </c>
      <c r="G4506">
        <v>8</v>
      </c>
      <c r="H4506" s="3">
        <v>4.7</v>
      </c>
      <c r="I4506" t="s">
        <v>17</v>
      </c>
      <c r="J4506" s="1">
        <v>49066</v>
      </c>
      <c r="K4506" s="1">
        <f>Table2[[#This Row],[Order_Date]]+Table2[[#This Row],[Delivery_Time_Days]]</f>
        <v>49074</v>
      </c>
      <c r="L4506" t="str">
        <f>IF(Table2[[#This Row],[Customer_Age]]&lt;30,"Young",IF(Table2[[#This Row],[Customer_Age]]&lt;45,"Middle Age","Old"))</f>
        <v>Young</v>
      </c>
      <c r="M4506" s="3">
        <f>IF(Table2[[#This Row],[Delivery_Time_Days]]&gt;=7,Table2[[#This Row],[Customer_Rating]],"")</f>
        <v>4.7</v>
      </c>
      <c r="N4506" s="3" t="str">
        <f>IF(Table2[[#This Row],[Delivery_Time_Days]]&lt;7,Table2[[#This Row],[Customer_Rating]],"")</f>
        <v/>
      </c>
    </row>
    <row r="4507" spans="1:14" x14ac:dyDescent="0.3">
      <c r="A4507">
        <v>4506</v>
      </c>
      <c r="B4507">
        <v>67</v>
      </c>
      <c r="C4507" t="s">
        <v>14</v>
      </c>
      <c r="D4507" t="s">
        <v>15</v>
      </c>
      <c r="E4507" t="s">
        <v>21</v>
      </c>
      <c r="F4507" s="2">
        <v>920.25</v>
      </c>
      <c r="G4507">
        <v>2</v>
      </c>
      <c r="H4507" s="3">
        <v>3.9</v>
      </c>
      <c r="I4507" t="s">
        <v>17</v>
      </c>
      <c r="J4507" s="1">
        <v>49067</v>
      </c>
      <c r="K4507" s="1">
        <f>Table2[[#This Row],[Order_Date]]+Table2[[#This Row],[Delivery_Time_Days]]</f>
        <v>49069</v>
      </c>
      <c r="L4507" t="str">
        <f>IF(Table2[[#This Row],[Customer_Age]]&lt;30,"Young",IF(Table2[[#This Row],[Customer_Age]]&lt;45,"Middle Age","Old"))</f>
        <v>Old</v>
      </c>
      <c r="M4507" s="3" t="str">
        <f>IF(Table2[[#This Row],[Delivery_Time_Days]]&gt;=7,Table2[[#This Row],[Customer_Rating]],"")</f>
        <v/>
      </c>
      <c r="N4507" s="3">
        <f>IF(Table2[[#This Row],[Delivery_Time_Days]]&lt;7,Table2[[#This Row],[Customer_Rating]],"")</f>
        <v>3.9</v>
      </c>
    </row>
    <row r="4508" spans="1:14" x14ac:dyDescent="0.3">
      <c r="A4508">
        <v>4507</v>
      </c>
      <c r="B4508">
        <v>21</v>
      </c>
      <c r="C4508" t="s">
        <v>10</v>
      </c>
      <c r="D4508" t="s">
        <v>22</v>
      </c>
      <c r="E4508" t="s">
        <v>16</v>
      </c>
      <c r="F4508" s="2">
        <v>1221.53</v>
      </c>
      <c r="G4508">
        <v>5</v>
      </c>
      <c r="H4508" s="3">
        <v>2.8</v>
      </c>
      <c r="I4508" t="s">
        <v>13</v>
      </c>
      <c r="J4508" s="1">
        <v>49068</v>
      </c>
      <c r="K4508" s="1">
        <f>Table2[[#This Row],[Order_Date]]+Table2[[#This Row],[Delivery_Time_Days]]</f>
        <v>49073</v>
      </c>
      <c r="L4508" t="str">
        <f>IF(Table2[[#This Row],[Customer_Age]]&lt;30,"Young",IF(Table2[[#This Row],[Customer_Age]]&lt;45,"Middle Age","Old"))</f>
        <v>Young</v>
      </c>
      <c r="M4508" s="3" t="str">
        <f>IF(Table2[[#This Row],[Delivery_Time_Days]]&gt;=7,Table2[[#This Row],[Customer_Rating]],"")</f>
        <v/>
      </c>
      <c r="N4508" s="3">
        <f>IF(Table2[[#This Row],[Delivery_Time_Days]]&lt;7,Table2[[#This Row],[Customer_Rating]],"")</f>
        <v>2.8</v>
      </c>
    </row>
    <row r="4509" spans="1:14" x14ac:dyDescent="0.3">
      <c r="A4509">
        <v>4508</v>
      </c>
      <c r="B4509">
        <v>62</v>
      </c>
      <c r="C4509" t="s">
        <v>23</v>
      </c>
      <c r="D4509" t="s">
        <v>11</v>
      </c>
      <c r="E4509" t="s">
        <v>12</v>
      </c>
      <c r="F4509" s="2">
        <v>633.33000000000004</v>
      </c>
      <c r="G4509">
        <v>7</v>
      </c>
      <c r="H4509" s="3">
        <v>3.8</v>
      </c>
      <c r="I4509" t="s">
        <v>13</v>
      </c>
      <c r="J4509" s="1">
        <v>49069</v>
      </c>
      <c r="K4509" s="1">
        <f>Table2[[#This Row],[Order_Date]]+Table2[[#This Row],[Delivery_Time_Days]]</f>
        <v>49076</v>
      </c>
      <c r="L4509" t="str">
        <f>IF(Table2[[#This Row],[Customer_Age]]&lt;30,"Young",IF(Table2[[#This Row],[Customer_Age]]&lt;45,"Middle Age","Old"))</f>
        <v>Old</v>
      </c>
      <c r="M4509" s="3">
        <f>IF(Table2[[#This Row],[Delivery_Time_Days]]&gt;=7,Table2[[#This Row],[Customer_Rating]],"")</f>
        <v>3.8</v>
      </c>
      <c r="N4509" s="3" t="str">
        <f>IF(Table2[[#This Row],[Delivery_Time_Days]]&lt;7,Table2[[#This Row],[Customer_Rating]],"")</f>
        <v/>
      </c>
    </row>
    <row r="4510" spans="1:14" x14ac:dyDescent="0.3">
      <c r="A4510">
        <v>4509</v>
      </c>
      <c r="B4510">
        <v>25</v>
      </c>
      <c r="C4510" t="s">
        <v>10</v>
      </c>
      <c r="D4510" t="s">
        <v>20</v>
      </c>
      <c r="E4510" t="s">
        <v>24</v>
      </c>
      <c r="F4510" s="2">
        <v>927.46</v>
      </c>
      <c r="G4510">
        <v>6</v>
      </c>
      <c r="H4510" s="3">
        <v>4.3</v>
      </c>
      <c r="I4510" t="s">
        <v>13</v>
      </c>
      <c r="J4510" s="1">
        <v>49070</v>
      </c>
      <c r="K4510" s="1">
        <f>Table2[[#This Row],[Order_Date]]+Table2[[#This Row],[Delivery_Time_Days]]</f>
        <v>49076</v>
      </c>
      <c r="L4510" t="str">
        <f>IF(Table2[[#This Row],[Customer_Age]]&lt;30,"Young",IF(Table2[[#This Row],[Customer_Age]]&lt;45,"Middle Age","Old"))</f>
        <v>Young</v>
      </c>
      <c r="M4510" s="3" t="str">
        <f>IF(Table2[[#This Row],[Delivery_Time_Days]]&gt;=7,Table2[[#This Row],[Customer_Rating]],"")</f>
        <v/>
      </c>
      <c r="N4510" s="3">
        <f>IF(Table2[[#This Row],[Delivery_Time_Days]]&lt;7,Table2[[#This Row],[Customer_Rating]],"")</f>
        <v>4.3</v>
      </c>
    </row>
    <row r="4511" spans="1:14" x14ac:dyDescent="0.3">
      <c r="A4511">
        <v>4510</v>
      </c>
      <c r="B4511">
        <v>52</v>
      </c>
      <c r="C4511" t="s">
        <v>14</v>
      </c>
      <c r="D4511" t="s">
        <v>25</v>
      </c>
      <c r="E4511" t="s">
        <v>21</v>
      </c>
      <c r="F4511" s="2">
        <v>121.33</v>
      </c>
      <c r="G4511">
        <v>14</v>
      </c>
      <c r="H4511" s="3">
        <v>1.4</v>
      </c>
      <c r="I4511" t="s">
        <v>17</v>
      </c>
      <c r="J4511" s="1">
        <v>49071</v>
      </c>
      <c r="K4511" s="1">
        <f>Table2[[#This Row],[Order_Date]]+Table2[[#This Row],[Delivery_Time_Days]]</f>
        <v>49085</v>
      </c>
      <c r="L4511" t="str">
        <f>IF(Table2[[#This Row],[Customer_Age]]&lt;30,"Young",IF(Table2[[#This Row],[Customer_Age]]&lt;45,"Middle Age","Old"))</f>
        <v>Old</v>
      </c>
      <c r="M4511" s="3">
        <f>IF(Table2[[#This Row],[Delivery_Time_Days]]&gt;=7,Table2[[#This Row],[Customer_Rating]],"")</f>
        <v>1.4</v>
      </c>
      <c r="N4511" s="3" t="str">
        <f>IF(Table2[[#This Row],[Delivery_Time_Days]]&lt;7,Table2[[#This Row],[Customer_Rating]],"")</f>
        <v/>
      </c>
    </row>
    <row r="4512" spans="1:14" x14ac:dyDescent="0.3">
      <c r="A4512">
        <v>4511</v>
      </c>
      <c r="B4512">
        <v>37</v>
      </c>
      <c r="C4512" t="s">
        <v>14</v>
      </c>
      <c r="D4512" t="s">
        <v>25</v>
      </c>
      <c r="E4512" t="s">
        <v>19</v>
      </c>
      <c r="F4512" s="2">
        <v>306.49</v>
      </c>
      <c r="G4512">
        <v>10</v>
      </c>
      <c r="H4512" s="3">
        <v>3.6</v>
      </c>
      <c r="I4512" t="s">
        <v>13</v>
      </c>
      <c r="J4512" s="1">
        <v>49072</v>
      </c>
      <c r="K4512" s="1">
        <f>Table2[[#This Row],[Order_Date]]+Table2[[#This Row],[Delivery_Time_Days]]</f>
        <v>49082</v>
      </c>
      <c r="L4512" t="str">
        <f>IF(Table2[[#This Row],[Customer_Age]]&lt;30,"Young",IF(Table2[[#This Row],[Customer_Age]]&lt;45,"Middle Age","Old"))</f>
        <v>Middle Age</v>
      </c>
      <c r="M4512" s="3">
        <f>IF(Table2[[#This Row],[Delivery_Time_Days]]&gt;=7,Table2[[#This Row],[Customer_Rating]],"")</f>
        <v>3.6</v>
      </c>
      <c r="N4512" s="3" t="str">
        <f>IF(Table2[[#This Row],[Delivery_Time_Days]]&lt;7,Table2[[#This Row],[Customer_Rating]],"")</f>
        <v/>
      </c>
    </row>
    <row r="4513" spans="1:14" x14ac:dyDescent="0.3">
      <c r="A4513">
        <v>4512</v>
      </c>
      <c r="B4513">
        <v>38</v>
      </c>
      <c r="C4513" t="s">
        <v>10</v>
      </c>
      <c r="D4513" t="s">
        <v>22</v>
      </c>
      <c r="E4513" t="s">
        <v>24</v>
      </c>
      <c r="F4513" s="2">
        <v>213.62</v>
      </c>
      <c r="G4513">
        <v>12</v>
      </c>
      <c r="H4513" s="3">
        <v>3.5</v>
      </c>
      <c r="I4513" t="s">
        <v>17</v>
      </c>
      <c r="J4513" s="1">
        <v>49073</v>
      </c>
      <c r="K4513" s="1">
        <f>Table2[[#This Row],[Order_Date]]+Table2[[#This Row],[Delivery_Time_Days]]</f>
        <v>49085</v>
      </c>
      <c r="L4513" t="str">
        <f>IF(Table2[[#This Row],[Customer_Age]]&lt;30,"Young",IF(Table2[[#This Row],[Customer_Age]]&lt;45,"Middle Age","Old"))</f>
        <v>Middle Age</v>
      </c>
      <c r="M4513" s="3">
        <f>IF(Table2[[#This Row],[Delivery_Time_Days]]&gt;=7,Table2[[#This Row],[Customer_Rating]],"")</f>
        <v>3.5</v>
      </c>
      <c r="N4513" s="3" t="str">
        <f>IF(Table2[[#This Row],[Delivery_Time_Days]]&lt;7,Table2[[#This Row],[Customer_Rating]],"")</f>
        <v/>
      </c>
    </row>
    <row r="4514" spans="1:14" x14ac:dyDescent="0.3">
      <c r="A4514">
        <v>4513</v>
      </c>
      <c r="B4514">
        <v>59</v>
      </c>
      <c r="C4514" t="s">
        <v>10</v>
      </c>
      <c r="D4514" t="s">
        <v>15</v>
      </c>
      <c r="E4514" t="s">
        <v>21</v>
      </c>
      <c r="F4514" s="2">
        <v>1448.92</v>
      </c>
      <c r="G4514">
        <v>10</v>
      </c>
      <c r="H4514" s="3">
        <v>3.2</v>
      </c>
      <c r="I4514" t="s">
        <v>17</v>
      </c>
      <c r="J4514" s="1">
        <v>49074</v>
      </c>
      <c r="K4514" s="1">
        <f>Table2[[#This Row],[Order_Date]]+Table2[[#This Row],[Delivery_Time_Days]]</f>
        <v>49084</v>
      </c>
      <c r="L4514" t="str">
        <f>IF(Table2[[#This Row],[Customer_Age]]&lt;30,"Young",IF(Table2[[#This Row],[Customer_Age]]&lt;45,"Middle Age","Old"))</f>
        <v>Old</v>
      </c>
      <c r="M4514" s="3">
        <f>IF(Table2[[#This Row],[Delivery_Time_Days]]&gt;=7,Table2[[#This Row],[Customer_Rating]],"")</f>
        <v>3.2</v>
      </c>
      <c r="N4514" s="3" t="str">
        <f>IF(Table2[[#This Row],[Delivery_Time_Days]]&lt;7,Table2[[#This Row],[Customer_Rating]],"")</f>
        <v/>
      </c>
    </row>
    <row r="4515" spans="1:14" x14ac:dyDescent="0.3">
      <c r="A4515">
        <v>4514</v>
      </c>
      <c r="B4515">
        <v>38</v>
      </c>
      <c r="C4515" t="s">
        <v>10</v>
      </c>
      <c r="D4515" t="s">
        <v>25</v>
      </c>
      <c r="E4515" t="s">
        <v>19</v>
      </c>
      <c r="F4515" s="2">
        <v>185.09</v>
      </c>
      <c r="G4515">
        <v>14</v>
      </c>
      <c r="H4515" s="3">
        <v>3.5</v>
      </c>
      <c r="I4515" t="s">
        <v>17</v>
      </c>
      <c r="J4515" s="1">
        <v>49075</v>
      </c>
      <c r="K4515" s="1">
        <f>Table2[[#This Row],[Order_Date]]+Table2[[#This Row],[Delivery_Time_Days]]</f>
        <v>49089</v>
      </c>
      <c r="L4515" t="str">
        <f>IF(Table2[[#This Row],[Customer_Age]]&lt;30,"Young",IF(Table2[[#This Row],[Customer_Age]]&lt;45,"Middle Age","Old"))</f>
        <v>Middle Age</v>
      </c>
      <c r="M4515" s="3">
        <f>IF(Table2[[#This Row],[Delivery_Time_Days]]&gt;=7,Table2[[#This Row],[Customer_Rating]],"")</f>
        <v>3.5</v>
      </c>
      <c r="N4515" s="3" t="str">
        <f>IF(Table2[[#This Row],[Delivery_Time_Days]]&lt;7,Table2[[#This Row],[Customer_Rating]],"")</f>
        <v/>
      </c>
    </row>
    <row r="4516" spans="1:14" x14ac:dyDescent="0.3">
      <c r="A4516">
        <v>4515</v>
      </c>
      <c r="B4516">
        <v>23</v>
      </c>
      <c r="C4516" t="s">
        <v>14</v>
      </c>
      <c r="D4516" t="s">
        <v>25</v>
      </c>
      <c r="E4516" t="s">
        <v>24</v>
      </c>
      <c r="F4516" s="2">
        <v>200.88</v>
      </c>
      <c r="G4516">
        <v>8</v>
      </c>
      <c r="H4516" s="3">
        <v>2.5</v>
      </c>
      <c r="I4516" t="s">
        <v>13</v>
      </c>
      <c r="J4516" s="1">
        <v>49076</v>
      </c>
      <c r="K4516" s="1">
        <f>Table2[[#This Row],[Order_Date]]+Table2[[#This Row],[Delivery_Time_Days]]</f>
        <v>49084</v>
      </c>
      <c r="L4516" t="str">
        <f>IF(Table2[[#This Row],[Customer_Age]]&lt;30,"Young",IF(Table2[[#This Row],[Customer_Age]]&lt;45,"Middle Age","Old"))</f>
        <v>Young</v>
      </c>
      <c r="M4516" s="3">
        <f>IF(Table2[[#This Row],[Delivery_Time_Days]]&gt;=7,Table2[[#This Row],[Customer_Rating]],"")</f>
        <v>2.5</v>
      </c>
      <c r="N4516" s="3" t="str">
        <f>IF(Table2[[#This Row],[Delivery_Time_Days]]&lt;7,Table2[[#This Row],[Customer_Rating]],"")</f>
        <v/>
      </c>
    </row>
    <row r="4517" spans="1:14" x14ac:dyDescent="0.3">
      <c r="A4517">
        <v>4516</v>
      </c>
      <c r="B4517">
        <v>59</v>
      </c>
      <c r="C4517" t="s">
        <v>10</v>
      </c>
      <c r="D4517" t="s">
        <v>18</v>
      </c>
      <c r="E4517" t="s">
        <v>16</v>
      </c>
      <c r="F4517" s="2">
        <v>522.30999999999995</v>
      </c>
      <c r="G4517">
        <v>12</v>
      </c>
      <c r="H4517" s="3">
        <v>5</v>
      </c>
      <c r="I4517" t="s">
        <v>13</v>
      </c>
      <c r="J4517" s="1">
        <v>49077</v>
      </c>
      <c r="K4517" s="1">
        <f>Table2[[#This Row],[Order_Date]]+Table2[[#This Row],[Delivery_Time_Days]]</f>
        <v>49089</v>
      </c>
      <c r="L4517" t="str">
        <f>IF(Table2[[#This Row],[Customer_Age]]&lt;30,"Young",IF(Table2[[#This Row],[Customer_Age]]&lt;45,"Middle Age","Old"))</f>
        <v>Old</v>
      </c>
      <c r="M4517" s="3">
        <f>IF(Table2[[#This Row],[Delivery_Time_Days]]&gt;=7,Table2[[#This Row],[Customer_Rating]],"")</f>
        <v>5</v>
      </c>
      <c r="N4517" s="3" t="str">
        <f>IF(Table2[[#This Row],[Delivery_Time_Days]]&lt;7,Table2[[#This Row],[Customer_Rating]],"")</f>
        <v/>
      </c>
    </row>
    <row r="4518" spans="1:14" x14ac:dyDescent="0.3">
      <c r="A4518">
        <v>4517</v>
      </c>
      <c r="B4518">
        <v>21</v>
      </c>
      <c r="C4518" t="s">
        <v>10</v>
      </c>
      <c r="D4518" t="s">
        <v>20</v>
      </c>
      <c r="E4518" t="s">
        <v>21</v>
      </c>
      <c r="F4518" s="2">
        <v>135.29</v>
      </c>
      <c r="G4518">
        <v>4</v>
      </c>
      <c r="H4518" s="3">
        <v>2.4</v>
      </c>
      <c r="I4518" t="s">
        <v>17</v>
      </c>
      <c r="J4518" s="1">
        <v>49078</v>
      </c>
      <c r="K4518" s="1">
        <f>Table2[[#This Row],[Order_Date]]+Table2[[#This Row],[Delivery_Time_Days]]</f>
        <v>49082</v>
      </c>
      <c r="L4518" t="str">
        <f>IF(Table2[[#This Row],[Customer_Age]]&lt;30,"Young",IF(Table2[[#This Row],[Customer_Age]]&lt;45,"Middle Age","Old"))</f>
        <v>Young</v>
      </c>
      <c r="M4518" s="3" t="str">
        <f>IF(Table2[[#This Row],[Delivery_Time_Days]]&gt;=7,Table2[[#This Row],[Customer_Rating]],"")</f>
        <v/>
      </c>
      <c r="N4518" s="3">
        <f>IF(Table2[[#This Row],[Delivery_Time_Days]]&lt;7,Table2[[#This Row],[Customer_Rating]],"")</f>
        <v>2.4</v>
      </c>
    </row>
    <row r="4519" spans="1:14" x14ac:dyDescent="0.3">
      <c r="A4519">
        <v>4518</v>
      </c>
      <c r="B4519">
        <v>55</v>
      </c>
      <c r="C4519" t="s">
        <v>23</v>
      </c>
      <c r="D4519" t="s">
        <v>20</v>
      </c>
      <c r="E4519" t="s">
        <v>24</v>
      </c>
      <c r="F4519" s="2">
        <v>644.39</v>
      </c>
      <c r="G4519">
        <v>5</v>
      </c>
      <c r="H4519" s="3">
        <v>2.5</v>
      </c>
      <c r="I4519" t="s">
        <v>17</v>
      </c>
      <c r="J4519" s="1">
        <v>49079</v>
      </c>
      <c r="K4519" s="1">
        <f>Table2[[#This Row],[Order_Date]]+Table2[[#This Row],[Delivery_Time_Days]]</f>
        <v>49084</v>
      </c>
      <c r="L4519" t="str">
        <f>IF(Table2[[#This Row],[Customer_Age]]&lt;30,"Young",IF(Table2[[#This Row],[Customer_Age]]&lt;45,"Middle Age","Old"))</f>
        <v>Old</v>
      </c>
      <c r="M4519" s="3" t="str">
        <f>IF(Table2[[#This Row],[Delivery_Time_Days]]&gt;=7,Table2[[#This Row],[Customer_Rating]],"")</f>
        <v/>
      </c>
      <c r="N4519" s="3">
        <f>IF(Table2[[#This Row],[Delivery_Time_Days]]&lt;7,Table2[[#This Row],[Customer_Rating]],"")</f>
        <v>2.5</v>
      </c>
    </row>
    <row r="4520" spans="1:14" x14ac:dyDescent="0.3">
      <c r="A4520">
        <v>4519</v>
      </c>
      <c r="B4520">
        <v>40</v>
      </c>
      <c r="C4520" t="s">
        <v>10</v>
      </c>
      <c r="D4520" t="s">
        <v>22</v>
      </c>
      <c r="E4520" t="s">
        <v>16</v>
      </c>
      <c r="F4520" s="2">
        <v>1429.57</v>
      </c>
      <c r="G4520">
        <v>5</v>
      </c>
      <c r="H4520" s="3">
        <v>3</v>
      </c>
      <c r="I4520" t="s">
        <v>13</v>
      </c>
      <c r="J4520" s="1">
        <v>49080</v>
      </c>
      <c r="K4520" s="1">
        <f>Table2[[#This Row],[Order_Date]]+Table2[[#This Row],[Delivery_Time_Days]]</f>
        <v>49085</v>
      </c>
      <c r="L4520" t="str">
        <f>IF(Table2[[#This Row],[Customer_Age]]&lt;30,"Young",IF(Table2[[#This Row],[Customer_Age]]&lt;45,"Middle Age","Old"))</f>
        <v>Middle Age</v>
      </c>
      <c r="M4520" s="3" t="str">
        <f>IF(Table2[[#This Row],[Delivery_Time_Days]]&gt;=7,Table2[[#This Row],[Customer_Rating]],"")</f>
        <v/>
      </c>
      <c r="N4520" s="3">
        <f>IF(Table2[[#This Row],[Delivery_Time_Days]]&lt;7,Table2[[#This Row],[Customer_Rating]],"")</f>
        <v>3</v>
      </c>
    </row>
    <row r="4521" spans="1:14" x14ac:dyDescent="0.3">
      <c r="A4521">
        <v>4520</v>
      </c>
      <c r="B4521">
        <v>25</v>
      </c>
      <c r="C4521" t="s">
        <v>23</v>
      </c>
      <c r="D4521" t="s">
        <v>11</v>
      </c>
      <c r="E4521" t="s">
        <v>24</v>
      </c>
      <c r="F4521" s="2">
        <v>1018.67</v>
      </c>
      <c r="G4521">
        <v>1</v>
      </c>
      <c r="H4521" s="3">
        <v>1.5</v>
      </c>
      <c r="I4521" t="s">
        <v>13</v>
      </c>
      <c r="J4521" s="1">
        <v>49081</v>
      </c>
      <c r="K4521" s="1">
        <f>Table2[[#This Row],[Order_Date]]+Table2[[#This Row],[Delivery_Time_Days]]</f>
        <v>49082</v>
      </c>
      <c r="L4521" t="str">
        <f>IF(Table2[[#This Row],[Customer_Age]]&lt;30,"Young",IF(Table2[[#This Row],[Customer_Age]]&lt;45,"Middle Age","Old"))</f>
        <v>Young</v>
      </c>
      <c r="M4521" s="3" t="str">
        <f>IF(Table2[[#This Row],[Delivery_Time_Days]]&gt;=7,Table2[[#This Row],[Customer_Rating]],"")</f>
        <v/>
      </c>
      <c r="N4521" s="3">
        <f>IF(Table2[[#This Row],[Delivery_Time_Days]]&lt;7,Table2[[#This Row],[Customer_Rating]],"")</f>
        <v>1.5</v>
      </c>
    </row>
    <row r="4522" spans="1:14" x14ac:dyDescent="0.3">
      <c r="A4522">
        <v>4521</v>
      </c>
      <c r="B4522">
        <v>19</v>
      </c>
      <c r="C4522" t="s">
        <v>23</v>
      </c>
      <c r="D4522" t="s">
        <v>11</v>
      </c>
      <c r="E4522" t="s">
        <v>16</v>
      </c>
      <c r="F4522" s="2">
        <v>1446.65</v>
      </c>
      <c r="G4522">
        <v>3</v>
      </c>
      <c r="H4522" s="3">
        <v>1.3</v>
      </c>
      <c r="I4522" t="s">
        <v>17</v>
      </c>
      <c r="J4522" s="1">
        <v>49082</v>
      </c>
      <c r="K4522" s="1">
        <f>Table2[[#This Row],[Order_Date]]+Table2[[#This Row],[Delivery_Time_Days]]</f>
        <v>49085</v>
      </c>
      <c r="L4522" t="str">
        <f>IF(Table2[[#This Row],[Customer_Age]]&lt;30,"Young",IF(Table2[[#This Row],[Customer_Age]]&lt;45,"Middle Age","Old"))</f>
        <v>Young</v>
      </c>
      <c r="M4522" s="3" t="str">
        <f>IF(Table2[[#This Row],[Delivery_Time_Days]]&gt;=7,Table2[[#This Row],[Customer_Rating]],"")</f>
        <v/>
      </c>
      <c r="N4522" s="3">
        <f>IF(Table2[[#This Row],[Delivery_Time_Days]]&lt;7,Table2[[#This Row],[Customer_Rating]],"")</f>
        <v>1.3</v>
      </c>
    </row>
    <row r="4523" spans="1:14" x14ac:dyDescent="0.3">
      <c r="A4523">
        <v>4522</v>
      </c>
      <c r="B4523">
        <v>30</v>
      </c>
      <c r="C4523" t="s">
        <v>14</v>
      </c>
      <c r="D4523" t="s">
        <v>18</v>
      </c>
      <c r="E4523" t="s">
        <v>12</v>
      </c>
      <c r="F4523" s="2">
        <v>1390.37</v>
      </c>
      <c r="G4523">
        <v>14</v>
      </c>
      <c r="H4523" s="3">
        <v>3</v>
      </c>
      <c r="I4523" t="s">
        <v>17</v>
      </c>
      <c r="J4523" s="1">
        <v>49083</v>
      </c>
      <c r="K4523" s="1">
        <f>Table2[[#This Row],[Order_Date]]+Table2[[#This Row],[Delivery_Time_Days]]</f>
        <v>49097</v>
      </c>
      <c r="L4523" t="str">
        <f>IF(Table2[[#This Row],[Customer_Age]]&lt;30,"Young",IF(Table2[[#This Row],[Customer_Age]]&lt;45,"Middle Age","Old"))</f>
        <v>Middle Age</v>
      </c>
      <c r="M4523" s="3">
        <f>IF(Table2[[#This Row],[Delivery_Time_Days]]&gt;=7,Table2[[#This Row],[Customer_Rating]],"")</f>
        <v>3</v>
      </c>
      <c r="N4523" s="3" t="str">
        <f>IF(Table2[[#This Row],[Delivery_Time_Days]]&lt;7,Table2[[#This Row],[Customer_Rating]],"")</f>
        <v/>
      </c>
    </row>
    <row r="4524" spans="1:14" x14ac:dyDescent="0.3">
      <c r="A4524">
        <v>4523</v>
      </c>
      <c r="B4524">
        <v>61</v>
      </c>
      <c r="C4524" t="s">
        <v>23</v>
      </c>
      <c r="D4524" t="s">
        <v>25</v>
      </c>
      <c r="E4524" t="s">
        <v>16</v>
      </c>
      <c r="F4524" s="2">
        <v>298.68</v>
      </c>
      <c r="G4524">
        <v>6</v>
      </c>
      <c r="H4524" s="3">
        <v>3.8</v>
      </c>
      <c r="I4524" t="s">
        <v>17</v>
      </c>
      <c r="J4524" s="1">
        <v>49084</v>
      </c>
      <c r="K4524" s="1">
        <f>Table2[[#This Row],[Order_Date]]+Table2[[#This Row],[Delivery_Time_Days]]</f>
        <v>49090</v>
      </c>
      <c r="L4524" t="str">
        <f>IF(Table2[[#This Row],[Customer_Age]]&lt;30,"Young",IF(Table2[[#This Row],[Customer_Age]]&lt;45,"Middle Age","Old"))</f>
        <v>Old</v>
      </c>
      <c r="M4524" s="3" t="str">
        <f>IF(Table2[[#This Row],[Delivery_Time_Days]]&gt;=7,Table2[[#This Row],[Customer_Rating]],"")</f>
        <v/>
      </c>
      <c r="N4524" s="3">
        <f>IF(Table2[[#This Row],[Delivery_Time_Days]]&lt;7,Table2[[#This Row],[Customer_Rating]],"")</f>
        <v>3.8</v>
      </c>
    </row>
    <row r="4525" spans="1:14" x14ac:dyDescent="0.3">
      <c r="A4525">
        <v>4524</v>
      </c>
      <c r="B4525">
        <v>68</v>
      </c>
      <c r="C4525" t="s">
        <v>10</v>
      </c>
      <c r="D4525" t="s">
        <v>22</v>
      </c>
      <c r="E4525" t="s">
        <v>16</v>
      </c>
      <c r="F4525" s="2">
        <v>992.68</v>
      </c>
      <c r="G4525">
        <v>9</v>
      </c>
      <c r="H4525" s="3">
        <v>4.5</v>
      </c>
      <c r="I4525" t="s">
        <v>17</v>
      </c>
      <c r="J4525" s="1">
        <v>49085</v>
      </c>
      <c r="K4525" s="1">
        <f>Table2[[#This Row],[Order_Date]]+Table2[[#This Row],[Delivery_Time_Days]]</f>
        <v>49094</v>
      </c>
      <c r="L4525" t="str">
        <f>IF(Table2[[#This Row],[Customer_Age]]&lt;30,"Young",IF(Table2[[#This Row],[Customer_Age]]&lt;45,"Middle Age","Old"))</f>
        <v>Old</v>
      </c>
      <c r="M4525" s="3">
        <f>IF(Table2[[#This Row],[Delivery_Time_Days]]&gt;=7,Table2[[#This Row],[Customer_Rating]],"")</f>
        <v>4.5</v>
      </c>
      <c r="N4525" s="3" t="str">
        <f>IF(Table2[[#This Row],[Delivery_Time_Days]]&lt;7,Table2[[#This Row],[Customer_Rating]],"")</f>
        <v/>
      </c>
    </row>
    <row r="4526" spans="1:14" x14ac:dyDescent="0.3">
      <c r="A4526">
        <v>4525</v>
      </c>
      <c r="B4526">
        <v>35</v>
      </c>
      <c r="C4526" t="s">
        <v>10</v>
      </c>
      <c r="D4526" t="s">
        <v>20</v>
      </c>
      <c r="E4526" t="s">
        <v>19</v>
      </c>
      <c r="F4526" s="2">
        <v>634.35</v>
      </c>
      <c r="G4526">
        <v>4</v>
      </c>
      <c r="H4526" s="3">
        <v>5</v>
      </c>
      <c r="I4526" t="s">
        <v>13</v>
      </c>
      <c r="J4526" s="1">
        <v>49086</v>
      </c>
      <c r="K4526" s="1">
        <f>Table2[[#This Row],[Order_Date]]+Table2[[#This Row],[Delivery_Time_Days]]</f>
        <v>49090</v>
      </c>
      <c r="L4526" t="str">
        <f>IF(Table2[[#This Row],[Customer_Age]]&lt;30,"Young",IF(Table2[[#This Row],[Customer_Age]]&lt;45,"Middle Age","Old"))</f>
        <v>Middle Age</v>
      </c>
      <c r="M4526" s="3" t="str">
        <f>IF(Table2[[#This Row],[Delivery_Time_Days]]&gt;=7,Table2[[#This Row],[Customer_Rating]],"")</f>
        <v/>
      </c>
      <c r="N4526" s="3">
        <f>IF(Table2[[#This Row],[Delivery_Time_Days]]&lt;7,Table2[[#This Row],[Customer_Rating]],"")</f>
        <v>5</v>
      </c>
    </row>
    <row r="4527" spans="1:14" x14ac:dyDescent="0.3">
      <c r="A4527">
        <v>4526</v>
      </c>
      <c r="B4527">
        <v>40</v>
      </c>
      <c r="C4527" t="s">
        <v>14</v>
      </c>
      <c r="D4527" t="s">
        <v>18</v>
      </c>
      <c r="E4527" t="s">
        <v>19</v>
      </c>
      <c r="F4527" s="2">
        <v>830.43</v>
      </c>
      <c r="G4527">
        <v>5</v>
      </c>
      <c r="H4527" s="3">
        <v>3.5</v>
      </c>
      <c r="I4527" t="s">
        <v>13</v>
      </c>
      <c r="J4527" s="1">
        <v>49087</v>
      </c>
      <c r="K4527" s="1">
        <f>Table2[[#This Row],[Order_Date]]+Table2[[#This Row],[Delivery_Time_Days]]</f>
        <v>49092</v>
      </c>
      <c r="L4527" t="str">
        <f>IF(Table2[[#This Row],[Customer_Age]]&lt;30,"Young",IF(Table2[[#This Row],[Customer_Age]]&lt;45,"Middle Age","Old"))</f>
        <v>Middle Age</v>
      </c>
      <c r="M4527" s="3" t="str">
        <f>IF(Table2[[#This Row],[Delivery_Time_Days]]&gt;=7,Table2[[#This Row],[Customer_Rating]],"")</f>
        <v/>
      </c>
      <c r="N4527" s="3">
        <f>IF(Table2[[#This Row],[Delivery_Time_Days]]&lt;7,Table2[[#This Row],[Customer_Rating]],"")</f>
        <v>3.5</v>
      </c>
    </row>
    <row r="4528" spans="1:14" x14ac:dyDescent="0.3">
      <c r="A4528">
        <v>4527</v>
      </c>
      <c r="B4528">
        <v>28</v>
      </c>
      <c r="C4528" t="s">
        <v>23</v>
      </c>
      <c r="D4528" t="s">
        <v>20</v>
      </c>
      <c r="E4528" t="s">
        <v>19</v>
      </c>
      <c r="F4528" s="2">
        <v>1002.09</v>
      </c>
      <c r="G4528">
        <v>1</v>
      </c>
      <c r="H4528" s="3">
        <v>2.7</v>
      </c>
      <c r="I4528" t="s">
        <v>13</v>
      </c>
      <c r="J4528" s="1">
        <v>49088</v>
      </c>
      <c r="K4528" s="1">
        <f>Table2[[#This Row],[Order_Date]]+Table2[[#This Row],[Delivery_Time_Days]]</f>
        <v>49089</v>
      </c>
      <c r="L4528" t="str">
        <f>IF(Table2[[#This Row],[Customer_Age]]&lt;30,"Young",IF(Table2[[#This Row],[Customer_Age]]&lt;45,"Middle Age","Old"))</f>
        <v>Young</v>
      </c>
      <c r="M4528" s="3" t="str">
        <f>IF(Table2[[#This Row],[Delivery_Time_Days]]&gt;=7,Table2[[#This Row],[Customer_Rating]],"")</f>
        <v/>
      </c>
      <c r="N4528" s="3">
        <f>IF(Table2[[#This Row],[Delivery_Time_Days]]&lt;7,Table2[[#This Row],[Customer_Rating]],"")</f>
        <v>2.7</v>
      </c>
    </row>
    <row r="4529" spans="1:14" x14ac:dyDescent="0.3">
      <c r="A4529">
        <v>4528</v>
      </c>
      <c r="B4529">
        <v>66</v>
      </c>
      <c r="C4529" t="s">
        <v>10</v>
      </c>
      <c r="D4529" t="s">
        <v>20</v>
      </c>
      <c r="E4529" t="s">
        <v>16</v>
      </c>
      <c r="F4529" s="2">
        <v>1498.19</v>
      </c>
      <c r="G4529">
        <v>13</v>
      </c>
      <c r="H4529" s="3">
        <v>3.5</v>
      </c>
      <c r="I4529" t="s">
        <v>13</v>
      </c>
      <c r="J4529" s="1">
        <v>49089</v>
      </c>
      <c r="K4529" s="1">
        <f>Table2[[#This Row],[Order_Date]]+Table2[[#This Row],[Delivery_Time_Days]]</f>
        <v>49102</v>
      </c>
      <c r="L4529" t="str">
        <f>IF(Table2[[#This Row],[Customer_Age]]&lt;30,"Young",IF(Table2[[#This Row],[Customer_Age]]&lt;45,"Middle Age","Old"))</f>
        <v>Old</v>
      </c>
      <c r="M4529" s="3">
        <f>IF(Table2[[#This Row],[Delivery_Time_Days]]&gt;=7,Table2[[#This Row],[Customer_Rating]],"")</f>
        <v>3.5</v>
      </c>
      <c r="N4529" s="3" t="str">
        <f>IF(Table2[[#This Row],[Delivery_Time_Days]]&lt;7,Table2[[#This Row],[Customer_Rating]],"")</f>
        <v/>
      </c>
    </row>
    <row r="4530" spans="1:14" x14ac:dyDescent="0.3">
      <c r="A4530">
        <v>4529</v>
      </c>
      <c r="B4530">
        <v>21</v>
      </c>
      <c r="C4530" t="s">
        <v>10</v>
      </c>
      <c r="D4530" t="s">
        <v>15</v>
      </c>
      <c r="E4530" t="s">
        <v>24</v>
      </c>
      <c r="F4530" s="2">
        <v>65.5</v>
      </c>
      <c r="G4530">
        <v>12</v>
      </c>
      <c r="H4530" s="3">
        <v>4.8</v>
      </c>
      <c r="I4530" t="s">
        <v>13</v>
      </c>
      <c r="J4530" s="1">
        <v>49090</v>
      </c>
      <c r="K4530" s="1">
        <f>Table2[[#This Row],[Order_Date]]+Table2[[#This Row],[Delivery_Time_Days]]</f>
        <v>49102</v>
      </c>
      <c r="L4530" t="str">
        <f>IF(Table2[[#This Row],[Customer_Age]]&lt;30,"Young",IF(Table2[[#This Row],[Customer_Age]]&lt;45,"Middle Age","Old"))</f>
        <v>Young</v>
      </c>
      <c r="M4530" s="3">
        <f>IF(Table2[[#This Row],[Delivery_Time_Days]]&gt;=7,Table2[[#This Row],[Customer_Rating]],"")</f>
        <v>4.8</v>
      </c>
      <c r="N4530" s="3" t="str">
        <f>IF(Table2[[#This Row],[Delivery_Time_Days]]&lt;7,Table2[[#This Row],[Customer_Rating]],"")</f>
        <v/>
      </c>
    </row>
    <row r="4531" spans="1:14" x14ac:dyDescent="0.3">
      <c r="A4531">
        <v>4530</v>
      </c>
      <c r="B4531">
        <v>69</v>
      </c>
      <c r="C4531" t="s">
        <v>10</v>
      </c>
      <c r="D4531" t="s">
        <v>15</v>
      </c>
      <c r="E4531" t="s">
        <v>21</v>
      </c>
      <c r="F4531" s="2">
        <v>197.33</v>
      </c>
      <c r="G4531">
        <v>13</v>
      </c>
      <c r="H4531" s="3">
        <v>1.2</v>
      </c>
      <c r="I4531" t="s">
        <v>17</v>
      </c>
      <c r="J4531" s="1">
        <v>49091</v>
      </c>
      <c r="K4531" s="1">
        <f>Table2[[#This Row],[Order_Date]]+Table2[[#This Row],[Delivery_Time_Days]]</f>
        <v>49104</v>
      </c>
      <c r="L4531" t="str">
        <f>IF(Table2[[#This Row],[Customer_Age]]&lt;30,"Young",IF(Table2[[#This Row],[Customer_Age]]&lt;45,"Middle Age","Old"))</f>
        <v>Old</v>
      </c>
      <c r="M4531" s="3">
        <f>IF(Table2[[#This Row],[Delivery_Time_Days]]&gt;=7,Table2[[#This Row],[Customer_Rating]],"")</f>
        <v>1.2</v>
      </c>
      <c r="N4531" s="3" t="str">
        <f>IF(Table2[[#This Row],[Delivery_Time_Days]]&lt;7,Table2[[#This Row],[Customer_Rating]],"")</f>
        <v/>
      </c>
    </row>
    <row r="4532" spans="1:14" x14ac:dyDescent="0.3">
      <c r="A4532">
        <v>4531</v>
      </c>
      <c r="B4532">
        <v>39</v>
      </c>
      <c r="C4532" t="s">
        <v>23</v>
      </c>
      <c r="D4532" t="s">
        <v>20</v>
      </c>
      <c r="E4532" t="s">
        <v>21</v>
      </c>
      <c r="F4532" s="2">
        <v>360.9</v>
      </c>
      <c r="G4532">
        <v>9</v>
      </c>
      <c r="H4532" s="3">
        <v>1.5</v>
      </c>
      <c r="I4532" t="s">
        <v>13</v>
      </c>
      <c r="J4532" s="1">
        <v>49092</v>
      </c>
      <c r="K4532" s="1">
        <f>Table2[[#This Row],[Order_Date]]+Table2[[#This Row],[Delivery_Time_Days]]</f>
        <v>49101</v>
      </c>
      <c r="L4532" t="str">
        <f>IF(Table2[[#This Row],[Customer_Age]]&lt;30,"Young",IF(Table2[[#This Row],[Customer_Age]]&lt;45,"Middle Age","Old"))</f>
        <v>Middle Age</v>
      </c>
      <c r="M4532" s="3">
        <f>IF(Table2[[#This Row],[Delivery_Time_Days]]&gt;=7,Table2[[#This Row],[Customer_Rating]],"")</f>
        <v>1.5</v>
      </c>
      <c r="N4532" s="3" t="str">
        <f>IF(Table2[[#This Row],[Delivery_Time_Days]]&lt;7,Table2[[#This Row],[Customer_Rating]],"")</f>
        <v/>
      </c>
    </row>
    <row r="4533" spans="1:14" x14ac:dyDescent="0.3">
      <c r="A4533">
        <v>4532</v>
      </c>
      <c r="B4533">
        <v>41</v>
      </c>
      <c r="C4533" t="s">
        <v>14</v>
      </c>
      <c r="D4533" t="s">
        <v>11</v>
      </c>
      <c r="E4533" t="s">
        <v>21</v>
      </c>
      <c r="F4533" s="2">
        <v>749.54</v>
      </c>
      <c r="G4533">
        <v>8</v>
      </c>
      <c r="H4533" s="3">
        <v>2.2000000000000002</v>
      </c>
      <c r="I4533" t="s">
        <v>13</v>
      </c>
      <c r="J4533" s="1">
        <v>49093</v>
      </c>
      <c r="K4533" s="1">
        <f>Table2[[#This Row],[Order_Date]]+Table2[[#This Row],[Delivery_Time_Days]]</f>
        <v>49101</v>
      </c>
      <c r="L4533" t="str">
        <f>IF(Table2[[#This Row],[Customer_Age]]&lt;30,"Young",IF(Table2[[#This Row],[Customer_Age]]&lt;45,"Middle Age","Old"))</f>
        <v>Middle Age</v>
      </c>
      <c r="M4533" s="3">
        <f>IF(Table2[[#This Row],[Delivery_Time_Days]]&gt;=7,Table2[[#This Row],[Customer_Rating]],"")</f>
        <v>2.2000000000000002</v>
      </c>
      <c r="N4533" s="3" t="str">
        <f>IF(Table2[[#This Row],[Delivery_Time_Days]]&lt;7,Table2[[#This Row],[Customer_Rating]],"")</f>
        <v/>
      </c>
    </row>
    <row r="4534" spans="1:14" x14ac:dyDescent="0.3">
      <c r="A4534">
        <v>4533</v>
      </c>
      <c r="B4534">
        <v>44</v>
      </c>
      <c r="C4534" t="s">
        <v>23</v>
      </c>
      <c r="D4534" t="s">
        <v>15</v>
      </c>
      <c r="E4534" t="s">
        <v>24</v>
      </c>
      <c r="F4534" s="2">
        <v>861.17</v>
      </c>
      <c r="G4534">
        <v>5</v>
      </c>
      <c r="H4534" s="3">
        <v>4.2</v>
      </c>
      <c r="I4534" t="s">
        <v>13</v>
      </c>
      <c r="J4534" s="1">
        <v>49094</v>
      </c>
      <c r="K4534" s="1">
        <f>Table2[[#This Row],[Order_Date]]+Table2[[#This Row],[Delivery_Time_Days]]</f>
        <v>49099</v>
      </c>
      <c r="L4534" t="str">
        <f>IF(Table2[[#This Row],[Customer_Age]]&lt;30,"Young",IF(Table2[[#This Row],[Customer_Age]]&lt;45,"Middle Age","Old"))</f>
        <v>Middle Age</v>
      </c>
      <c r="M4534" s="3" t="str">
        <f>IF(Table2[[#This Row],[Delivery_Time_Days]]&gt;=7,Table2[[#This Row],[Customer_Rating]],"")</f>
        <v/>
      </c>
      <c r="N4534" s="3">
        <f>IF(Table2[[#This Row],[Delivery_Time_Days]]&lt;7,Table2[[#This Row],[Customer_Rating]],"")</f>
        <v>4.2</v>
      </c>
    </row>
    <row r="4535" spans="1:14" x14ac:dyDescent="0.3">
      <c r="A4535">
        <v>4534</v>
      </c>
      <c r="B4535">
        <v>37</v>
      </c>
      <c r="C4535" t="s">
        <v>14</v>
      </c>
      <c r="D4535" t="s">
        <v>18</v>
      </c>
      <c r="E4535" t="s">
        <v>12</v>
      </c>
      <c r="F4535" s="2">
        <v>622.91999999999996</v>
      </c>
      <c r="G4535">
        <v>3</v>
      </c>
      <c r="H4535" s="3">
        <v>2.7</v>
      </c>
      <c r="I4535" t="s">
        <v>13</v>
      </c>
      <c r="J4535" s="1">
        <v>49095</v>
      </c>
      <c r="K4535" s="1">
        <f>Table2[[#This Row],[Order_Date]]+Table2[[#This Row],[Delivery_Time_Days]]</f>
        <v>49098</v>
      </c>
      <c r="L4535" t="str">
        <f>IF(Table2[[#This Row],[Customer_Age]]&lt;30,"Young",IF(Table2[[#This Row],[Customer_Age]]&lt;45,"Middle Age","Old"))</f>
        <v>Middle Age</v>
      </c>
      <c r="M4535" s="3" t="str">
        <f>IF(Table2[[#This Row],[Delivery_Time_Days]]&gt;=7,Table2[[#This Row],[Customer_Rating]],"")</f>
        <v/>
      </c>
      <c r="N4535" s="3">
        <f>IF(Table2[[#This Row],[Delivery_Time_Days]]&lt;7,Table2[[#This Row],[Customer_Rating]],"")</f>
        <v>2.7</v>
      </c>
    </row>
    <row r="4536" spans="1:14" x14ac:dyDescent="0.3">
      <c r="A4536">
        <v>4535</v>
      </c>
      <c r="B4536">
        <v>35</v>
      </c>
      <c r="C4536" t="s">
        <v>10</v>
      </c>
      <c r="D4536" t="s">
        <v>22</v>
      </c>
      <c r="E4536" t="s">
        <v>16</v>
      </c>
      <c r="F4536" s="2">
        <v>687.33</v>
      </c>
      <c r="G4536">
        <v>3</v>
      </c>
      <c r="H4536" s="3">
        <v>3.5</v>
      </c>
      <c r="I4536" t="s">
        <v>13</v>
      </c>
      <c r="J4536" s="1">
        <v>49096</v>
      </c>
      <c r="K4536" s="1">
        <f>Table2[[#This Row],[Order_Date]]+Table2[[#This Row],[Delivery_Time_Days]]</f>
        <v>49099</v>
      </c>
      <c r="L4536" t="str">
        <f>IF(Table2[[#This Row],[Customer_Age]]&lt;30,"Young",IF(Table2[[#This Row],[Customer_Age]]&lt;45,"Middle Age","Old"))</f>
        <v>Middle Age</v>
      </c>
      <c r="M4536" s="3" t="str">
        <f>IF(Table2[[#This Row],[Delivery_Time_Days]]&gt;=7,Table2[[#This Row],[Customer_Rating]],"")</f>
        <v/>
      </c>
      <c r="N4536" s="3">
        <f>IF(Table2[[#This Row],[Delivery_Time_Days]]&lt;7,Table2[[#This Row],[Customer_Rating]],"")</f>
        <v>3.5</v>
      </c>
    </row>
    <row r="4537" spans="1:14" x14ac:dyDescent="0.3">
      <c r="A4537">
        <v>4536</v>
      </c>
      <c r="B4537">
        <v>36</v>
      </c>
      <c r="C4537" t="s">
        <v>23</v>
      </c>
      <c r="D4537" t="s">
        <v>11</v>
      </c>
      <c r="E4537" t="s">
        <v>21</v>
      </c>
      <c r="F4537" s="2">
        <v>855.49</v>
      </c>
      <c r="G4537">
        <v>4</v>
      </c>
      <c r="H4537" s="3">
        <v>3.2</v>
      </c>
      <c r="I4537" t="s">
        <v>17</v>
      </c>
      <c r="J4537" s="1">
        <v>49097</v>
      </c>
      <c r="K4537" s="1">
        <f>Table2[[#This Row],[Order_Date]]+Table2[[#This Row],[Delivery_Time_Days]]</f>
        <v>49101</v>
      </c>
      <c r="L4537" t="str">
        <f>IF(Table2[[#This Row],[Customer_Age]]&lt;30,"Young",IF(Table2[[#This Row],[Customer_Age]]&lt;45,"Middle Age","Old"))</f>
        <v>Middle Age</v>
      </c>
      <c r="M4537" s="3" t="str">
        <f>IF(Table2[[#This Row],[Delivery_Time_Days]]&gt;=7,Table2[[#This Row],[Customer_Rating]],"")</f>
        <v/>
      </c>
      <c r="N4537" s="3">
        <f>IF(Table2[[#This Row],[Delivery_Time_Days]]&lt;7,Table2[[#This Row],[Customer_Rating]],"")</f>
        <v>3.2</v>
      </c>
    </row>
    <row r="4538" spans="1:14" x14ac:dyDescent="0.3">
      <c r="A4538">
        <v>4537</v>
      </c>
      <c r="B4538">
        <v>69</v>
      </c>
      <c r="C4538" t="s">
        <v>23</v>
      </c>
      <c r="D4538" t="s">
        <v>15</v>
      </c>
      <c r="E4538" t="s">
        <v>19</v>
      </c>
      <c r="F4538" s="2">
        <v>479.47</v>
      </c>
      <c r="G4538">
        <v>10</v>
      </c>
      <c r="H4538" s="3">
        <v>1.6</v>
      </c>
      <c r="I4538" t="s">
        <v>13</v>
      </c>
      <c r="J4538" s="1">
        <v>49098</v>
      </c>
      <c r="K4538" s="1">
        <f>Table2[[#This Row],[Order_Date]]+Table2[[#This Row],[Delivery_Time_Days]]</f>
        <v>49108</v>
      </c>
      <c r="L4538" t="str">
        <f>IF(Table2[[#This Row],[Customer_Age]]&lt;30,"Young",IF(Table2[[#This Row],[Customer_Age]]&lt;45,"Middle Age","Old"))</f>
        <v>Old</v>
      </c>
      <c r="M4538" s="3">
        <f>IF(Table2[[#This Row],[Delivery_Time_Days]]&gt;=7,Table2[[#This Row],[Customer_Rating]],"")</f>
        <v>1.6</v>
      </c>
      <c r="N4538" s="3" t="str">
        <f>IF(Table2[[#This Row],[Delivery_Time_Days]]&lt;7,Table2[[#This Row],[Customer_Rating]],"")</f>
        <v/>
      </c>
    </row>
    <row r="4539" spans="1:14" x14ac:dyDescent="0.3">
      <c r="A4539">
        <v>4538</v>
      </c>
      <c r="B4539">
        <v>22</v>
      </c>
      <c r="C4539" t="s">
        <v>23</v>
      </c>
      <c r="D4539" t="s">
        <v>11</v>
      </c>
      <c r="E4539" t="s">
        <v>16</v>
      </c>
      <c r="F4539" s="2">
        <v>729.25</v>
      </c>
      <c r="G4539">
        <v>7</v>
      </c>
      <c r="H4539" s="3">
        <v>4.4000000000000004</v>
      </c>
      <c r="I4539" t="s">
        <v>17</v>
      </c>
      <c r="J4539" s="1">
        <v>49099</v>
      </c>
      <c r="K4539" s="1">
        <f>Table2[[#This Row],[Order_Date]]+Table2[[#This Row],[Delivery_Time_Days]]</f>
        <v>49106</v>
      </c>
      <c r="L4539" t="str">
        <f>IF(Table2[[#This Row],[Customer_Age]]&lt;30,"Young",IF(Table2[[#This Row],[Customer_Age]]&lt;45,"Middle Age","Old"))</f>
        <v>Young</v>
      </c>
      <c r="M4539" s="3">
        <f>IF(Table2[[#This Row],[Delivery_Time_Days]]&gt;=7,Table2[[#This Row],[Customer_Rating]],"")</f>
        <v>4.4000000000000004</v>
      </c>
      <c r="N4539" s="3" t="str">
        <f>IF(Table2[[#This Row],[Delivery_Time_Days]]&lt;7,Table2[[#This Row],[Customer_Rating]],"")</f>
        <v/>
      </c>
    </row>
    <row r="4540" spans="1:14" x14ac:dyDescent="0.3">
      <c r="A4540">
        <v>4539</v>
      </c>
      <c r="B4540">
        <v>20</v>
      </c>
      <c r="C4540" t="s">
        <v>10</v>
      </c>
      <c r="D4540" t="s">
        <v>11</v>
      </c>
      <c r="E4540" t="s">
        <v>16</v>
      </c>
      <c r="F4540" s="2">
        <v>1329.75</v>
      </c>
      <c r="G4540">
        <v>9</v>
      </c>
      <c r="H4540" s="3">
        <v>2.8</v>
      </c>
      <c r="I4540" t="s">
        <v>17</v>
      </c>
      <c r="J4540" s="1">
        <v>49100</v>
      </c>
      <c r="K4540" s="1">
        <f>Table2[[#This Row],[Order_Date]]+Table2[[#This Row],[Delivery_Time_Days]]</f>
        <v>49109</v>
      </c>
      <c r="L4540" t="str">
        <f>IF(Table2[[#This Row],[Customer_Age]]&lt;30,"Young",IF(Table2[[#This Row],[Customer_Age]]&lt;45,"Middle Age","Old"))</f>
        <v>Young</v>
      </c>
      <c r="M4540" s="3">
        <f>IF(Table2[[#This Row],[Delivery_Time_Days]]&gt;=7,Table2[[#This Row],[Customer_Rating]],"")</f>
        <v>2.8</v>
      </c>
      <c r="N4540" s="3" t="str">
        <f>IF(Table2[[#This Row],[Delivery_Time_Days]]&lt;7,Table2[[#This Row],[Customer_Rating]],"")</f>
        <v/>
      </c>
    </row>
    <row r="4541" spans="1:14" x14ac:dyDescent="0.3">
      <c r="A4541">
        <v>4540</v>
      </c>
      <c r="B4541">
        <v>53</v>
      </c>
      <c r="C4541" t="s">
        <v>23</v>
      </c>
      <c r="D4541" t="s">
        <v>18</v>
      </c>
      <c r="E4541" t="s">
        <v>16</v>
      </c>
      <c r="F4541" s="2">
        <v>1190.8599999999999</v>
      </c>
      <c r="G4541">
        <v>10</v>
      </c>
      <c r="H4541" s="3">
        <v>1.5</v>
      </c>
      <c r="I4541" t="s">
        <v>17</v>
      </c>
      <c r="J4541" s="1">
        <v>49101</v>
      </c>
      <c r="K4541" s="1">
        <f>Table2[[#This Row],[Order_Date]]+Table2[[#This Row],[Delivery_Time_Days]]</f>
        <v>49111</v>
      </c>
      <c r="L4541" t="str">
        <f>IF(Table2[[#This Row],[Customer_Age]]&lt;30,"Young",IF(Table2[[#This Row],[Customer_Age]]&lt;45,"Middle Age","Old"))</f>
        <v>Old</v>
      </c>
      <c r="M4541" s="3">
        <f>IF(Table2[[#This Row],[Delivery_Time_Days]]&gt;=7,Table2[[#This Row],[Customer_Rating]],"")</f>
        <v>1.5</v>
      </c>
      <c r="N4541" s="3" t="str">
        <f>IF(Table2[[#This Row],[Delivery_Time_Days]]&lt;7,Table2[[#This Row],[Customer_Rating]],"")</f>
        <v/>
      </c>
    </row>
    <row r="4542" spans="1:14" x14ac:dyDescent="0.3">
      <c r="A4542">
        <v>4541</v>
      </c>
      <c r="B4542">
        <v>35</v>
      </c>
      <c r="C4542" t="s">
        <v>14</v>
      </c>
      <c r="D4542" t="s">
        <v>22</v>
      </c>
      <c r="E4542" t="s">
        <v>21</v>
      </c>
      <c r="F4542" s="2">
        <v>208.5</v>
      </c>
      <c r="G4542">
        <v>4</v>
      </c>
      <c r="H4542" s="3">
        <v>2.1</v>
      </c>
      <c r="I4542" t="s">
        <v>13</v>
      </c>
      <c r="J4542" s="1">
        <v>49102</v>
      </c>
      <c r="K4542" s="1">
        <f>Table2[[#This Row],[Order_Date]]+Table2[[#This Row],[Delivery_Time_Days]]</f>
        <v>49106</v>
      </c>
      <c r="L4542" t="str">
        <f>IF(Table2[[#This Row],[Customer_Age]]&lt;30,"Young",IF(Table2[[#This Row],[Customer_Age]]&lt;45,"Middle Age","Old"))</f>
        <v>Middle Age</v>
      </c>
      <c r="M4542" s="3" t="str">
        <f>IF(Table2[[#This Row],[Delivery_Time_Days]]&gt;=7,Table2[[#This Row],[Customer_Rating]],"")</f>
        <v/>
      </c>
      <c r="N4542" s="3">
        <f>IF(Table2[[#This Row],[Delivery_Time_Days]]&lt;7,Table2[[#This Row],[Customer_Rating]],"")</f>
        <v>2.1</v>
      </c>
    </row>
    <row r="4543" spans="1:14" x14ac:dyDescent="0.3">
      <c r="A4543">
        <v>4542</v>
      </c>
      <c r="B4543">
        <v>69</v>
      </c>
      <c r="C4543" t="s">
        <v>23</v>
      </c>
      <c r="D4543" t="s">
        <v>15</v>
      </c>
      <c r="E4543" t="s">
        <v>12</v>
      </c>
      <c r="F4543" s="2">
        <v>265.26</v>
      </c>
      <c r="G4543">
        <v>13</v>
      </c>
      <c r="H4543" s="3">
        <v>2.2999999999999998</v>
      </c>
      <c r="I4543" t="s">
        <v>17</v>
      </c>
      <c r="J4543" s="1">
        <v>49103</v>
      </c>
      <c r="K4543" s="1">
        <f>Table2[[#This Row],[Order_Date]]+Table2[[#This Row],[Delivery_Time_Days]]</f>
        <v>49116</v>
      </c>
      <c r="L4543" t="str">
        <f>IF(Table2[[#This Row],[Customer_Age]]&lt;30,"Young",IF(Table2[[#This Row],[Customer_Age]]&lt;45,"Middle Age","Old"))</f>
        <v>Old</v>
      </c>
      <c r="M4543" s="3">
        <f>IF(Table2[[#This Row],[Delivery_Time_Days]]&gt;=7,Table2[[#This Row],[Customer_Rating]],"")</f>
        <v>2.2999999999999998</v>
      </c>
      <c r="N4543" s="3" t="str">
        <f>IF(Table2[[#This Row],[Delivery_Time_Days]]&lt;7,Table2[[#This Row],[Customer_Rating]],"")</f>
        <v/>
      </c>
    </row>
    <row r="4544" spans="1:14" x14ac:dyDescent="0.3">
      <c r="A4544">
        <v>4543</v>
      </c>
      <c r="B4544">
        <v>48</v>
      </c>
      <c r="C4544" t="s">
        <v>10</v>
      </c>
      <c r="D4544" t="s">
        <v>20</v>
      </c>
      <c r="E4544" t="s">
        <v>21</v>
      </c>
      <c r="F4544" s="2">
        <v>35.36</v>
      </c>
      <c r="G4544">
        <v>10</v>
      </c>
      <c r="H4544" s="3">
        <v>1.5</v>
      </c>
      <c r="I4544" t="s">
        <v>17</v>
      </c>
      <c r="J4544" s="1">
        <v>49104</v>
      </c>
      <c r="K4544" s="1">
        <f>Table2[[#This Row],[Order_Date]]+Table2[[#This Row],[Delivery_Time_Days]]</f>
        <v>49114</v>
      </c>
      <c r="L4544" t="str">
        <f>IF(Table2[[#This Row],[Customer_Age]]&lt;30,"Young",IF(Table2[[#This Row],[Customer_Age]]&lt;45,"Middle Age","Old"))</f>
        <v>Old</v>
      </c>
      <c r="M4544" s="3">
        <f>IF(Table2[[#This Row],[Delivery_Time_Days]]&gt;=7,Table2[[#This Row],[Customer_Rating]],"")</f>
        <v>1.5</v>
      </c>
      <c r="N4544" s="3" t="str">
        <f>IF(Table2[[#This Row],[Delivery_Time_Days]]&lt;7,Table2[[#This Row],[Customer_Rating]],"")</f>
        <v/>
      </c>
    </row>
    <row r="4545" spans="1:14" x14ac:dyDescent="0.3">
      <c r="A4545">
        <v>4544</v>
      </c>
      <c r="B4545">
        <v>56</v>
      </c>
      <c r="C4545" t="s">
        <v>10</v>
      </c>
      <c r="D4545" t="s">
        <v>20</v>
      </c>
      <c r="E4545" t="s">
        <v>19</v>
      </c>
      <c r="F4545" s="2">
        <v>726.31</v>
      </c>
      <c r="G4545">
        <v>12</v>
      </c>
      <c r="H4545" s="3">
        <v>2.1</v>
      </c>
      <c r="I4545" t="s">
        <v>13</v>
      </c>
      <c r="J4545" s="1">
        <v>49105</v>
      </c>
      <c r="K4545" s="1">
        <f>Table2[[#This Row],[Order_Date]]+Table2[[#This Row],[Delivery_Time_Days]]</f>
        <v>49117</v>
      </c>
      <c r="L4545" t="str">
        <f>IF(Table2[[#This Row],[Customer_Age]]&lt;30,"Young",IF(Table2[[#This Row],[Customer_Age]]&lt;45,"Middle Age","Old"))</f>
        <v>Old</v>
      </c>
      <c r="M4545" s="3">
        <f>IF(Table2[[#This Row],[Delivery_Time_Days]]&gt;=7,Table2[[#This Row],[Customer_Rating]],"")</f>
        <v>2.1</v>
      </c>
      <c r="N4545" s="3" t="str">
        <f>IF(Table2[[#This Row],[Delivery_Time_Days]]&lt;7,Table2[[#This Row],[Customer_Rating]],"")</f>
        <v/>
      </c>
    </row>
    <row r="4546" spans="1:14" x14ac:dyDescent="0.3">
      <c r="A4546">
        <v>4545</v>
      </c>
      <c r="B4546">
        <v>51</v>
      </c>
      <c r="C4546" t="s">
        <v>14</v>
      </c>
      <c r="D4546" t="s">
        <v>25</v>
      </c>
      <c r="E4546" t="s">
        <v>19</v>
      </c>
      <c r="F4546" s="2">
        <v>1161.79</v>
      </c>
      <c r="G4546">
        <v>2</v>
      </c>
      <c r="H4546" s="3">
        <v>3.2</v>
      </c>
      <c r="I4546" t="s">
        <v>17</v>
      </c>
      <c r="J4546" s="1">
        <v>49106</v>
      </c>
      <c r="K4546" s="1">
        <f>Table2[[#This Row],[Order_Date]]+Table2[[#This Row],[Delivery_Time_Days]]</f>
        <v>49108</v>
      </c>
      <c r="L4546" t="str">
        <f>IF(Table2[[#This Row],[Customer_Age]]&lt;30,"Young",IF(Table2[[#This Row],[Customer_Age]]&lt;45,"Middle Age","Old"))</f>
        <v>Old</v>
      </c>
      <c r="M4546" s="3" t="str">
        <f>IF(Table2[[#This Row],[Delivery_Time_Days]]&gt;=7,Table2[[#This Row],[Customer_Rating]],"")</f>
        <v/>
      </c>
      <c r="N4546" s="3">
        <f>IF(Table2[[#This Row],[Delivery_Time_Days]]&lt;7,Table2[[#This Row],[Customer_Rating]],"")</f>
        <v>3.2</v>
      </c>
    </row>
    <row r="4547" spans="1:14" x14ac:dyDescent="0.3">
      <c r="A4547">
        <v>4546</v>
      </c>
      <c r="B4547">
        <v>62</v>
      </c>
      <c r="C4547" t="s">
        <v>14</v>
      </c>
      <c r="D4547" t="s">
        <v>20</v>
      </c>
      <c r="E4547" t="s">
        <v>19</v>
      </c>
      <c r="F4547" s="2">
        <v>192.73</v>
      </c>
      <c r="G4547">
        <v>10</v>
      </c>
      <c r="H4547" s="3">
        <v>3</v>
      </c>
      <c r="I4547" t="s">
        <v>13</v>
      </c>
      <c r="J4547" s="1">
        <v>49107</v>
      </c>
      <c r="K4547" s="1">
        <f>Table2[[#This Row],[Order_Date]]+Table2[[#This Row],[Delivery_Time_Days]]</f>
        <v>49117</v>
      </c>
      <c r="L4547" t="str">
        <f>IF(Table2[[#This Row],[Customer_Age]]&lt;30,"Young",IF(Table2[[#This Row],[Customer_Age]]&lt;45,"Middle Age","Old"))</f>
        <v>Old</v>
      </c>
      <c r="M4547" s="3">
        <f>IF(Table2[[#This Row],[Delivery_Time_Days]]&gt;=7,Table2[[#This Row],[Customer_Rating]],"")</f>
        <v>3</v>
      </c>
      <c r="N4547" s="3" t="str">
        <f>IF(Table2[[#This Row],[Delivery_Time_Days]]&lt;7,Table2[[#This Row],[Customer_Rating]],"")</f>
        <v/>
      </c>
    </row>
    <row r="4548" spans="1:14" x14ac:dyDescent="0.3">
      <c r="A4548">
        <v>4547</v>
      </c>
      <c r="B4548">
        <v>41</v>
      </c>
      <c r="C4548" t="s">
        <v>10</v>
      </c>
      <c r="D4548" t="s">
        <v>20</v>
      </c>
      <c r="E4548" t="s">
        <v>24</v>
      </c>
      <c r="F4548" s="2">
        <v>606.67999999999995</v>
      </c>
      <c r="G4548">
        <v>11</v>
      </c>
      <c r="H4548" s="3">
        <v>3.9</v>
      </c>
      <c r="I4548" t="s">
        <v>13</v>
      </c>
      <c r="J4548" s="1">
        <v>49108</v>
      </c>
      <c r="K4548" s="1">
        <f>Table2[[#This Row],[Order_Date]]+Table2[[#This Row],[Delivery_Time_Days]]</f>
        <v>49119</v>
      </c>
      <c r="L4548" t="str">
        <f>IF(Table2[[#This Row],[Customer_Age]]&lt;30,"Young",IF(Table2[[#This Row],[Customer_Age]]&lt;45,"Middle Age","Old"))</f>
        <v>Middle Age</v>
      </c>
      <c r="M4548" s="3">
        <f>IF(Table2[[#This Row],[Delivery_Time_Days]]&gt;=7,Table2[[#This Row],[Customer_Rating]],"")</f>
        <v>3.9</v>
      </c>
      <c r="N4548" s="3" t="str">
        <f>IF(Table2[[#This Row],[Delivery_Time_Days]]&lt;7,Table2[[#This Row],[Customer_Rating]],"")</f>
        <v/>
      </c>
    </row>
    <row r="4549" spans="1:14" x14ac:dyDescent="0.3">
      <c r="A4549">
        <v>4548</v>
      </c>
      <c r="B4549">
        <v>24</v>
      </c>
      <c r="C4549" t="s">
        <v>10</v>
      </c>
      <c r="D4549" t="s">
        <v>11</v>
      </c>
      <c r="E4549" t="s">
        <v>16</v>
      </c>
      <c r="F4549" s="2">
        <v>412.7</v>
      </c>
      <c r="G4549">
        <v>3</v>
      </c>
      <c r="H4549" s="3">
        <v>3.2</v>
      </c>
      <c r="I4549" t="s">
        <v>13</v>
      </c>
      <c r="J4549" s="1">
        <v>49109</v>
      </c>
      <c r="K4549" s="1">
        <f>Table2[[#This Row],[Order_Date]]+Table2[[#This Row],[Delivery_Time_Days]]</f>
        <v>49112</v>
      </c>
      <c r="L4549" t="str">
        <f>IF(Table2[[#This Row],[Customer_Age]]&lt;30,"Young",IF(Table2[[#This Row],[Customer_Age]]&lt;45,"Middle Age","Old"))</f>
        <v>Young</v>
      </c>
      <c r="M4549" s="3" t="str">
        <f>IF(Table2[[#This Row],[Delivery_Time_Days]]&gt;=7,Table2[[#This Row],[Customer_Rating]],"")</f>
        <v/>
      </c>
      <c r="N4549" s="3">
        <f>IF(Table2[[#This Row],[Delivery_Time_Days]]&lt;7,Table2[[#This Row],[Customer_Rating]],"")</f>
        <v>3.2</v>
      </c>
    </row>
    <row r="4550" spans="1:14" x14ac:dyDescent="0.3">
      <c r="A4550">
        <v>4549</v>
      </c>
      <c r="B4550">
        <v>30</v>
      </c>
      <c r="C4550" t="s">
        <v>10</v>
      </c>
      <c r="D4550" t="s">
        <v>22</v>
      </c>
      <c r="E4550" t="s">
        <v>24</v>
      </c>
      <c r="F4550" s="2">
        <v>1439.57</v>
      </c>
      <c r="G4550">
        <v>10</v>
      </c>
      <c r="H4550" s="3">
        <v>4.2</v>
      </c>
      <c r="I4550" t="s">
        <v>13</v>
      </c>
      <c r="J4550" s="1">
        <v>49110</v>
      </c>
      <c r="K4550" s="1">
        <f>Table2[[#This Row],[Order_Date]]+Table2[[#This Row],[Delivery_Time_Days]]</f>
        <v>49120</v>
      </c>
      <c r="L4550" t="str">
        <f>IF(Table2[[#This Row],[Customer_Age]]&lt;30,"Young",IF(Table2[[#This Row],[Customer_Age]]&lt;45,"Middle Age","Old"))</f>
        <v>Middle Age</v>
      </c>
      <c r="M4550" s="3">
        <f>IF(Table2[[#This Row],[Delivery_Time_Days]]&gt;=7,Table2[[#This Row],[Customer_Rating]],"")</f>
        <v>4.2</v>
      </c>
      <c r="N4550" s="3" t="str">
        <f>IF(Table2[[#This Row],[Delivery_Time_Days]]&lt;7,Table2[[#This Row],[Customer_Rating]],"")</f>
        <v/>
      </c>
    </row>
    <row r="4551" spans="1:14" x14ac:dyDescent="0.3">
      <c r="A4551">
        <v>4550</v>
      </c>
      <c r="B4551">
        <v>19</v>
      </c>
      <c r="C4551" t="s">
        <v>23</v>
      </c>
      <c r="D4551" t="s">
        <v>25</v>
      </c>
      <c r="E4551" t="s">
        <v>21</v>
      </c>
      <c r="F4551" s="2">
        <v>192.35</v>
      </c>
      <c r="G4551">
        <v>2</v>
      </c>
      <c r="H4551" s="3">
        <v>2.2000000000000002</v>
      </c>
      <c r="I4551" t="s">
        <v>17</v>
      </c>
      <c r="J4551" s="1">
        <v>49111</v>
      </c>
      <c r="K4551" s="1">
        <f>Table2[[#This Row],[Order_Date]]+Table2[[#This Row],[Delivery_Time_Days]]</f>
        <v>49113</v>
      </c>
      <c r="L4551" t="str">
        <f>IF(Table2[[#This Row],[Customer_Age]]&lt;30,"Young",IF(Table2[[#This Row],[Customer_Age]]&lt;45,"Middle Age","Old"))</f>
        <v>Young</v>
      </c>
      <c r="M4551" s="3" t="str">
        <f>IF(Table2[[#This Row],[Delivery_Time_Days]]&gt;=7,Table2[[#This Row],[Customer_Rating]],"")</f>
        <v/>
      </c>
      <c r="N4551" s="3">
        <f>IF(Table2[[#This Row],[Delivery_Time_Days]]&lt;7,Table2[[#This Row],[Customer_Rating]],"")</f>
        <v>2.2000000000000002</v>
      </c>
    </row>
    <row r="4552" spans="1:14" x14ac:dyDescent="0.3">
      <c r="A4552">
        <v>4551</v>
      </c>
      <c r="B4552">
        <v>22</v>
      </c>
      <c r="C4552" t="s">
        <v>14</v>
      </c>
      <c r="D4552" t="s">
        <v>11</v>
      </c>
      <c r="E4552" t="s">
        <v>21</v>
      </c>
      <c r="F4552" s="2">
        <v>811.66</v>
      </c>
      <c r="G4552">
        <v>12</v>
      </c>
      <c r="H4552" s="3">
        <v>1.7</v>
      </c>
      <c r="I4552" t="s">
        <v>13</v>
      </c>
      <c r="J4552" s="1">
        <v>49112</v>
      </c>
      <c r="K4552" s="1">
        <f>Table2[[#This Row],[Order_Date]]+Table2[[#This Row],[Delivery_Time_Days]]</f>
        <v>49124</v>
      </c>
      <c r="L4552" t="str">
        <f>IF(Table2[[#This Row],[Customer_Age]]&lt;30,"Young",IF(Table2[[#This Row],[Customer_Age]]&lt;45,"Middle Age","Old"))</f>
        <v>Young</v>
      </c>
      <c r="M4552" s="3">
        <f>IF(Table2[[#This Row],[Delivery_Time_Days]]&gt;=7,Table2[[#This Row],[Customer_Rating]],"")</f>
        <v>1.7</v>
      </c>
      <c r="N4552" s="3" t="str">
        <f>IF(Table2[[#This Row],[Delivery_Time_Days]]&lt;7,Table2[[#This Row],[Customer_Rating]],"")</f>
        <v/>
      </c>
    </row>
    <row r="4553" spans="1:14" x14ac:dyDescent="0.3">
      <c r="A4553">
        <v>4552</v>
      </c>
      <c r="B4553">
        <v>31</v>
      </c>
      <c r="C4553" t="s">
        <v>10</v>
      </c>
      <c r="D4553" t="s">
        <v>15</v>
      </c>
      <c r="E4553" t="s">
        <v>21</v>
      </c>
      <c r="F4553" s="2">
        <v>18.850000000000001</v>
      </c>
      <c r="G4553">
        <v>14</v>
      </c>
      <c r="H4553" s="3">
        <v>4.0999999999999996</v>
      </c>
      <c r="I4553" t="s">
        <v>13</v>
      </c>
      <c r="J4553" s="1">
        <v>49113</v>
      </c>
      <c r="K4553" s="1">
        <f>Table2[[#This Row],[Order_Date]]+Table2[[#This Row],[Delivery_Time_Days]]</f>
        <v>49127</v>
      </c>
      <c r="L4553" t="str">
        <f>IF(Table2[[#This Row],[Customer_Age]]&lt;30,"Young",IF(Table2[[#This Row],[Customer_Age]]&lt;45,"Middle Age","Old"))</f>
        <v>Middle Age</v>
      </c>
      <c r="M4553" s="3">
        <f>IF(Table2[[#This Row],[Delivery_Time_Days]]&gt;=7,Table2[[#This Row],[Customer_Rating]],"")</f>
        <v>4.0999999999999996</v>
      </c>
      <c r="N4553" s="3" t="str">
        <f>IF(Table2[[#This Row],[Delivery_Time_Days]]&lt;7,Table2[[#This Row],[Customer_Rating]],"")</f>
        <v/>
      </c>
    </row>
    <row r="4554" spans="1:14" x14ac:dyDescent="0.3">
      <c r="A4554">
        <v>4553</v>
      </c>
      <c r="B4554">
        <v>38</v>
      </c>
      <c r="C4554" t="s">
        <v>14</v>
      </c>
      <c r="D4554" t="s">
        <v>11</v>
      </c>
      <c r="E4554" t="s">
        <v>21</v>
      </c>
      <c r="F4554" s="2">
        <v>481.37</v>
      </c>
      <c r="G4554">
        <v>3</v>
      </c>
      <c r="H4554" s="3">
        <v>3.1</v>
      </c>
      <c r="I4554" t="s">
        <v>17</v>
      </c>
      <c r="J4554" s="1">
        <v>49114</v>
      </c>
      <c r="K4554" s="1">
        <f>Table2[[#This Row],[Order_Date]]+Table2[[#This Row],[Delivery_Time_Days]]</f>
        <v>49117</v>
      </c>
      <c r="L4554" t="str">
        <f>IF(Table2[[#This Row],[Customer_Age]]&lt;30,"Young",IF(Table2[[#This Row],[Customer_Age]]&lt;45,"Middle Age","Old"))</f>
        <v>Middle Age</v>
      </c>
      <c r="M4554" s="3" t="str">
        <f>IF(Table2[[#This Row],[Delivery_Time_Days]]&gt;=7,Table2[[#This Row],[Customer_Rating]],"")</f>
        <v/>
      </c>
      <c r="N4554" s="3">
        <f>IF(Table2[[#This Row],[Delivery_Time_Days]]&lt;7,Table2[[#This Row],[Customer_Rating]],"")</f>
        <v>3.1</v>
      </c>
    </row>
    <row r="4555" spans="1:14" x14ac:dyDescent="0.3">
      <c r="A4555">
        <v>4554</v>
      </c>
      <c r="B4555">
        <v>58</v>
      </c>
      <c r="C4555" t="s">
        <v>14</v>
      </c>
      <c r="D4555" t="s">
        <v>20</v>
      </c>
      <c r="E4555" t="s">
        <v>21</v>
      </c>
      <c r="F4555" s="2">
        <v>811.05</v>
      </c>
      <c r="G4555">
        <v>4</v>
      </c>
      <c r="H4555" s="3">
        <v>3.8</v>
      </c>
      <c r="I4555" t="s">
        <v>13</v>
      </c>
      <c r="J4555" s="1">
        <v>49115</v>
      </c>
      <c r="K4555" s="1">
        <f>Table2[[#This Row],[Order_Date]]+Table2[[#This Row],[Delivery_Time_Days]]</f>
        <v>49119</v>
      </c>
      <c r="L4555" t="str">
        <f>IF(Table2[[#This Row],[Customer_Age]]&lt;30,"Young",IF(Table2[[#This Row],[Customer_Age]]&lt;45,"Middle Age","Old"))</f>
        <v>Old</v>
      </c>
      <c r="M4555" s="3" t="str">
        <f>IF(Table2[[#This Row],[Delivery_Time_Days]]&gt;=7,Table2[[#This Row],[Customer_Rating]],"")</f>
        <v/>
      </c>
      <c r="N4555" s="3">
        <f>IF(Table2[[#This Row],[Delivery_Time_Days]]&lt;7,Table2[[#This Row],[Customer_Rating]],"")</f>
        <v>3.8</v>
      </c>
    </row>
    <row r="4556" spans="1:14" x14ac:dyDescent="0.3">
      <c r="A4556">
        <v>4555</v>
      </c>
      <c r="B4556">
        <v>45</v>
      </c>
      <c r="C4556" t="s">
        <v>10</v>
      </c>
      <c r="D4556" t="s">
        <v>15</v>
      </c>
      <c r="E4556" t="s">
        <v>24</v>
      </c>
      <c r="F4556" s="2">
        <v>815.33</v>
      </c>
      <c r="G4556">
        <v>3</v>
      </c>
      <c r="H4556" s="3">
        <v>4.0999999999999996</v>
      </c>
      <c r="I4556" t="s">
        <v>17</v>
      </c>
      <c r="J4556" s="1">
        <v>49116</v>
      </c>
      <c r="K4556" s="1">
        <f>Table2[[#This Row],[Order_Date]]+Table2[[#This Row],[Delivery_Time_Days]]</f>
        <v>49119</v>
      </c>
      <c r="L4556" t="str">
        <f>IF(Table2[[#This Row],[Customer_Age]]&lt;30,"Young",IF(Table2[[#This Row],[Customer_Age]]&lt;45,"Middle Age","Old"))</f>
        <v>Old</v>
      </c>
      <c r="M4556" s="3" t="str">
        <f>IF(Table2[[#This Row],[Delivery_Time_Days]]&gt;=7,Table2[[#This Row],[Customer_Rating]],"")</f>
        <v/>
      </c>
      <c r="N4556" s="3">
        <f>IF(Table2[[#This Row],[Delivery_Time_Days]]&lt;7,Table2[[#This Row],[Customer_Rating]],"")</f>
        <v>4.0999999999999996</v>
      </c>
    </row>
    <row r="4557" spans="1:14" x14ac:dyDescent="0.3">
      <c r="A4557">
        <v>4556</v>
      </c>
      <c r="B4557">
        <v>68</v>
      </c>
      <c r="C4557" t="s">
        <v>14</v>
      </c>
      <c r="D4557" t="s">
        <v>15</v>
      </c>
      <c r="E4557" t="s">
        <v>16</v>
      </c>
      <c r="F4557" s="2">
        <v>364.66</v>
      </c>
      <c r="G4557">
        <v>14</v>
      </c>
      <c r="H4557" s="3">
        <v>1.2</v>
      </c>
      <c r="I4557" t="s">
        <v>17</v>
      </c>
      <c r="J4557" s="1">
        <v>49117</v>
      </c>
      <c r="K4557" s="1">
        <f>Table2[[#This Row],[Order_Date]]+Table2[[#This Row],[Delivery_Time_Days]]</f>
        <v>49131</v>
      </c>
      <c r="L4557" t="str">
        <f>IF(Table2[[#This Row],[Customer_Age]]&lt;30,"Young",IF(Table2[[#This Row],[Customer_Age]]&lt;45,"Middle Age","Old"))</f>
        <v>Old</v>
      </c>
      <c r="M4557" s="3">
        <f>IF(Table2[[#This Row],[Delivery_Time_Days]]&gt;=7,Table2[[#This Row],[Customer_Rating]],"")</f>
        <v>1.2</v>
      </c>
      <c r="N4557" s="3" t="str">
        <f>IF(Table2[[#This Row],[Delivery_Time_Days]]&lt;7,Table2[[#This Row],[Customer_Rating]],"")</f>
        <v/>
      </c>
    </row>
    <row r="4558" spans="1:14" x14ac:dyDescent="0.3">
      <c r="A4558">
        <v>4557</v>
      </c>
      <c r="B4558">
        <v>52</v>
      </c>
      <c r="C4558" t="s">
        <v>10</v>
      </c>
      <c r="D4558" t="s">
        <v>11</v>
      </c>
      <c r="E4558" t="s">
        <v>12</v>
      </c>
      <c r="F4558" s="2">
        <v>382.32</v>
      </c>
      <c r="G4558">
        <v>9</v>
      </c>
      <c r="H4558" s="3">
        <v>4.3</v>
      </c>
      <c r="I4558" t="s">
        <v>17</v>
      </c>
      <c r="J4558" s="1">
        <v>49118</v>
      </c>
      <c r="K4558" s="1">
        <f>Table2[[#This Row],[Order_Date]]+Table2[[#This Row],[Delivery_Time_Days]]</f>
        <v>49127</v>
      </c>
      <c r="L4558" t="str">
        <f>IF(Table2[[#This Row],[Customer_Age]]&lt;30,"Young",IF(Table2[[#This Row],[Customer_Age]]&lt;45,"Middle Age","Old"))</f>
        <v>Old</v>
      </c>
      <c r="M4558" s="3">
        <f>IF(Table2[[#This Row],[Delivery_Time_Days]]&gt;=7,Table2[[#This Row],[Customer_Rating]],"")</f>
        <v>4.3</v>
      </c>
      <c r="N4558" s="3" t="str">
        <f>IF(Table2[[#This Row],[Delivery_Time_Days]]&lt;7,Table2[[#This Row],[Customer_Rating]],"")</f>
        <v/>
      </c>
    </row>
    <row r="4559" spans="1:14" x14ac:dyDescent="0.3">
      <c r="A4559">
        <v>4558</v>
      </c>
      <c r="B4559">
        <v>40</v>
      </c>
      <c r="C4559" t="s">
        <v>23</v>
      </c>
      <c r="D4559" t="s">
        <v>11</v>
      </c>
      <c r="E4559" t="s">
        <v>12</v>
      </c>
      <c r="F4559" s="2">
        <v>1197.51</v>
      </c>
      <c r="G4559">
        <v>2</v>
      </c>
      <c r="H4559" s="3">
        <v>1.6</v>
      </c>
      <c r="I4559" t="s">
        <v>13</v>
      </c>
      <c r="J4559" s="1">
        <v>49119</v>
      </c>
      <c r="K4559" s="1">
        <f>Table2[[#This Row],[Order_Date]]+Table2[[#This Row],[Delivery_Time_Days]]</f>
        <v>49121</v>
      </c>
      <c r="L4559" t="str">
        <f>IF(Table2[[#This Row],[Customer_Age]]&lt;30,"Young",IF(Table2[[#This Row],[Customer_Age]]&lt;45,"Middle Age","Old"))</f>
        <v>Middle Age</v>
      </c>
      <c r="M4559" s="3" t="str">
        <f>IF(Table2[[#This Row],[Delivery_Time_Days]]&gt;=7,Table2[[#This Row],[Customer_Rating]],"")</f>
        <v/>
      </c>
      <c r="N4559" s="3">
        <f>IF(Table2[[#This Row],[Delivery_Time_Days]]&lt;7,Table2[[#This Row],[Customer_Rating]],"")</f>
        <v>1.6</v>
      </c>
    </row>
    <row r="4560" spans="1:14" x14ac:dyDescent="0.3">
      <c r="A4560">
        <v>4559</v>
      </c>
      <c r="B4560">
        <v>64</v>
      </c>
      <c r="C4560" t="s">
        <v>23</v>
      </c>
      <c r="D4560" t="s">
        <v>18</v>
      </c>
      <c r="E4560" t="s">
        <v>24</v>
      </c>
      <c r="F4560" s="2">
        <v>275.19</v>
      </c>
      <c r="G4560">
        <v>3</v>
      </c>
      <c r="H4560" s="3">
        <v>2.5</v>
      </c>
      <c r="I4560" t="s">
        <v>17</v>
      </c>
      <c r="J4560" s="1">
        <v>49120</v>
      </c>
      <c r="K4560" s="1">
        <f>Table2[[#This Row],[Order_Date]]+Table2[[#This Row],[Delivery_Time_Days]]</f>
        <v>49123</v>
      </c>
      <c r="L4560" t="str">
        <f>IF(Table2[[#This Row],[Customer_Age]]&lt;30,"Young",IF(Table2[[#This Row],[Customer_Age]]&lt;45,"Middle Age","Old"))</f>
        <v>Old</v>
      </c>
      <c r="M4560" s="3" t="str">
        <f>IF(Table2[[#This Row],[Delivery_Time_Days]]&gt;=7,Table2[[#This Row],[Customer_Rating]],"")</f>
        <v/>
      </c>
      <c r="N4560" s="3">
        <f>IF(Table2[[#This Row],[Delivery_Time_Days]]&lt;7,Table2[[#This Row],[Customer_Rating]],"")</f>
        <v>2.5</v>
      </c>
    </row>
    <row r="4561" spans="1:14" x14ac:dyDescent="0.3">
      <c r="A4561">
        <v>4560</v>
      </c>
      <c r="B4561">
        <v>20</v>
      </c>
      <c r="C4561" t="s">
        <v>23</v>
      </c>
      <c r="D4561" t="s">
        <v>20</v>
      </c>
      <c r="E4561" t="s">
        <v>12</v>
      </c>
      <c r="F4561" s="2">
        <v>1316.54</v>
      </c>
      <c r="G4561">
        <v>11</v>
      </c>
      <c r="H4561" s="3">
        <v>4.8</v>
      </c>
      <c r="I4561" t="s">
        <v>13</v>
      </c>
      <c r="J4561" s="1">
        <v>49121</v>
      </c>
      <c r="K4561" s="1">
        <f>Table2[[#This Row],[Order_Date]]+Table2[[#This Row],[Delivery_Time_Days]]</f>
        <v>49132</v>
      </c>
      <c r="L4561" t="str">
        <f>IF(Table2[[#This Row],[Customer_Age]]&lt;30,"Young",IF(Table2[[#This Row],[Customer_Age]]&lt;45,"Middle Age","Old"))</f>
        <v>Young</v>
      </c>
      <c r="M4561" s="3">
        <f>IF(Table2[[#This Row],[Delivery_Time_Days]]&gt;=7,Table2[[#This Row],[Customer_Rating]],"")</f>
        <v>4.8</v>
      </c>
      <c r="N4561" s="3" t="str">
        <f>IF(Table2[[#This Row],[Delivery_Time_Days]]&lt;7,Table2[[#This Row],[Customer_Rating]],"")</f>
        <v/>
      </c>
    </row>
    <row r="4562" spans="1:14" x14ac:dyDescent="0.3">
      <c r="A4562">
        <v>4561</v>
      </c>
      <c r="B4562">
        <v>19</v>
      </c>
      <c r="C4562" t="s">
        <v>14</v>
      </c>
      <c r="D4562" t="s">
        <v>15</v>
      </c>
      <c r="E4562" t="s">
        <v>19</v>
      </c>
      <c r="F4562" s="2">
        <v>1048.9000000000001</v>
      </c>
      <c r="G4562">
        <v>12</v>
      </c>
      <c r="H4562" s="3">
        <v>4.8</v>
      </c>
      <c r="I4562" t="s">
        <v>17</v>
      </c>
      <c r="J4562" s="1">
        <v>49122</v>
      </c>
      <c r="K4562" s="1">
        <f>Table2[[#This Row],[Order_Date]]+Table2[[#This Row],[Delivery_Time_Days]]</f>
        <v>49134</v>
      </c>
      <c r="L4562" t="str">
        <f>IF(Table2[[#This Row],[Customer_Age]]&lt;30,"Young",IF(Table2[[#This Row],[Customer_Age]]&lt;45,"Middle Age","Old"))</f>
        <v>Young</v>
      </c>
      <c r="M4562" s="3">
        <f>IF(Table2[[#This Row],[Delivery_Time_Days]]&gt;=7,Table2[[#This Row],[Customer_Rating]],"")</f>
        <v>4.8</v>
      </c>
      <c r="N4562" s="3" t="str">
        <f>IF(Table2[[#This Row],[Delivery_Time_Days]]&lt;7,Table2[[#This Row],[Customer_Rating]],"")</f>
        <v/>
      </c>
    </row>
    <row r="4563" spans="1:14" x14ac:dyDescent="0.3">
      <c r="A4563">
        <v>4562</v>
      </c>
      <c r="B4563">
        <v>48</v>
      </c>
      <c r="C4563" t="s">
        <v>23</v>
      </c>
      <c r="D4563" t="s">
        <v>20</v>
      </c>
      <c r="E4563" t="s">
        <v>12</v>
      </c>
      <c r="F4563" s="2">
        <v>942.59</v>
      </c>
      <c r="G4563">
        <v>8</v>
      </c>
      <c r="H4563" s="3">
        <v>2.9</v>
      </c>
      <c r="I4563" t="s">
        <v>13</v>
      </c>
      <c r="J4563" s="1">
        <v>49123</v>
      </c>
      <c r="K4563" s="1">
        <f>Table2[[#This Row],[Order_Date]]+Table2[[#This Row],[Delivery_Time_Days]]</f>
        <v>49131</v>
      </c>
      <c r="L4563" t="str">
        <f>IF(Table2[[#This Row],[Customer_Age]]&lt;30,"Young",IF(Table2[[#This Row],[Customer_Age]]&lt;45,"Middle Age","Old"))</f>
        <v>Old</v>
      </c>
      <c r="M4563" s="3">
        <f>IF(Table2[[#This Row],[Delivery_Time_Days]]&gt;=7,Table2[[#This Row],[Customer_Rating]],"")</f>
        <v>2.9</v>
      </c>
      <c r="N4563" s="3" t="str">
        <f>IF(Table2[[#This Row],[Delivery_Time_Days]]&lt;7,Table2[[#This Row],[Customer_Rating]],"")</f>
        <v/>
      </c>
    </row>
    <row r="4564" spans="1:14" x14ac:dyDescent="0.3">
      <c r="A4564">
        <v>4563</v>
      </c>
      <c r="B4564">
        <v>21</v>
      </c>
      <c r="C4564" t="s">
        <v>14</v>
      </c>
      <c r="D4564" t="s">
        <v>25</v>
      </c>
      <c r="E4564" t="s">
        <v>24</v>
      </c>
      <c r="F4564" s="2">
        <v>275.37</v>
      </c>
      <c r="G4564">
        <v>5</v>
      </c>
      <c r="H4564" s="3">
        <v>1.4</v>
      </c>
      <c r="I4564" t="s">
        <v>13</v>
      </c>
      <c r="J4564" s="1">
        <v>49124</v>
      </c>
      <c r="K4564" s="1">
        <f>Table2[[#This Row],[Order_Date]]+Table2[[#This Row],[Delivery_Time_Days]]</f>
        <v>49129</v>
      </c>
      <c r="L4564" t="str">
        <f>IF(Table2[[#This Row],[Customer_Age]]&lt;30,"Young",IF(Table2[[#This Row],[Customer_Age]]&lt;45,"Middle Age","Old"))</f>
        <v>Young</v>
      </c>
      <c r="M4564" s="3" t="str">
        <f>IF(Table2[[#This Row],[Delivery_Time_Days]]&gt;=7,Table2[[#This Row],[Customer_Rating]],"")</f>
        <v/>
      </c>
      <c r="N4564" s="3">
        <f>IF(Table2[[#This Row],[Delivery_Time_Days]]&lt;7,Table2[[#This Row],[Customer_Rating]],"")</f>
        <v>1.4</v>
      </c>
    </row>
    <row r="4565" spans="1:14" x14ac:dyDescent="0.3">
      <c r="A4565">
        <v>4564</v>
      </c>
      <c r="B4565">
        <v>56</v>
      </c>
      <c r="C4565" t="s">
        <v>23</v>
      </c>
      <c r="D4565" t="s">
        <v>18</v>
      </c>
      <c r="E4565" t="s">
        <v>21</v>
      </c>
      <c r="F4565" s="2">
        <v>182.1</v>
      </c>
      <c r="G4565">
        <v>10</v>
      </c>
      <c r="H4565" s="3">
        <v>3.3</v>
      </c>
      <c r="I4565" t="s">
        <v>17</v>
      </c>
      <c r="J4565" s="1">
        <v>49125</v>
      </c>
      <c r="K4565" s="1">
        <f>Table2[[#This Row],[Order_Date]]+Table2[[#This Row],[Delivery_Time_Days]]</f>
        <v>49135</v>
      </c>
      <c r="L4565" t="str">
        <f>IF(Table2[[#This Row],[Customer_Age]]&lt;30,"Young",IF(Table2[[#This Row],[Customer_Age]]&lt;45,"Middle Age","Old"))</f>
        <v>Old</v>
      </c>
      <c r="M4565" s="3">
        <f>IF(Table2[[#This Row],[Delivery_Time_Days]]&gt;=7,Table2[[#This Row],[Customer_Rating]],"")</f>
        <v>3.3</v>
      </c>
      <c r="N4565" s="3" t="str">
        <f>IF(Table2[[#This Row],[Delivery_Time_Days]]&lt;7,Table2[[#This Row],[Customer_Rating]],"")</f>
        <v/>
      </c>
    </row>
    <row r="4566" spans="1:14" x14ac:dyDescent="0.3">
      <c r="A4566">
        <v>4565</v>
      </c>
      <c r="B4566">
        <v>52</v>
      </c>
      <c r="C4566" t="s">
        <v>14</v>
      </c>
      <c r="D4566" t="s">
        <v>18</v>
      </c>
      <c r="E4566" t="s">
        <v>21</v>
      </c>
      <c r="F4566" s="2">
        <v>688.35</v>
      </c>
      <c r="G4566">
        <v>9</v>
      </c>
      <c r="H4566" s="3">
        <v>4.0999999999999996</v>
      </c>
      <c r="I4566" t="s">
        <v>13</v>
      </c>
      <c r="J4566" s="1">
        <v>49126</v>
      </c>
      <c r="K4566" s="1">
        <f>Table2[[#This Row],[Order_Date]]+Table2[[#This Row],[Delivery_Time_Days]]</f>
        <v>49135</v>
      </c>
      <c r="L4566" t="str">
        <f>IF(Table2[[#This Row],[Customer_Age]]&lt;30,"Young",IF(Table2[[#This Row],[Customer_Age]]&lt;45,"Middle Age","Old"))</f>
        <v>Old</v>
      </c>
      <c r="M4566" s="3">
        <f>IF(Table2[[#This Row],[Delivery_Time_Days]]&gt;=7,Table2[[#This Row],[Customer_Rating]],"")</f>
        <v>4.0999999999999996</v>
      </c>
      <c r="N4566" s="3" t="str">
        <f>IF(Table2[[#This Row],[Delivery_Time_Days]]&lt;7,Table2[[#This Row],[Customer_Rating]],"")</f>
        <v/>
      </c>
    </row>
    <row r="4567" spans="1:14" x14ac:dyDescent="0.3">
      <c r="A4567">
        <v>4566</v>
      </c>
      <c r="B4567">
        <v>60</v>
      </c>
      <c r="C4567" t="s">
        <v>14</v>
      </c>
      <c r="D4567" t="s">
        <v>11</v>
      </c>
      <c r="E4567" t="s">
        <v>24</v>
      </c>
      <c r="F4567" s="2">
        <v>128.94</v>
      </c>
      <c r="G4567">
        <v>11</v>
      </c>
      <c r="H4567" s="3">
        <v>3</v>
      </c>
      <c r="I4567" t="s">
        <v>17</v>
      </c>
      <c r="J4567" s="1">
        <v>49127</v>
      </c>
      <c r="K4567" s="1">
        <f>Table2[[#This Row],[Order_Date]]+Table2[[#This Row],[Delivery_Time_Days]]</f>
        <v>49138</v>
      </c>
      <c r="L4567" t="str">
        <f>IF(Table2[[#This Row],[Customer_Age]]&lt;30,"Young",IF(Table2[[#This Row],[Customer_Age]]&lt;45,"Middle Age","Old"))</f>
        <v>Old</v>
      </c>
      <c r="M4567" s="3">
        <f>IF(Table2[[#This Row],[Delivery_Time_Days]]&gt;=7,Table2[[#This Row],[Customer_Rating]],"")</f>
        <v>3</v>
      </c>
      <c r="N4567" s="3" t="str">
        <f>IF(Table2[[#This Row],[Delivery_Time_Days]]&lt;7,Table2[[#This Row],[Customer_Rating]],"")</f>
        <v/>
      </c>
    </row>
    <row r="4568" spans="1:14" x14ac:dyDescent="0.3">
      <c r="A4568">
        <v>4567</v>
      </c>
      <c r="B4568">
        <v>46</v>
      </c>
      <c r="C4568" t="s">
        <v>23</v>
      </c>
      <c r="D4568" t="s">
        <v>25</v>
      </c>
      <c r="E4568" t="s">
        <v>21</v>
      </c>
      <c r="F4568" s="2">
        <v>675.95</v>
      </c>
      <c r="G4568">
        <v>1</v>
      </c>
      <c r="H4568" s="3">
        <v>1.3</v>
      </c>
      <c r="I4568" t="s">
        <v>13</v>
      </c>
      <c r="J4568" s="1">
        <v>49128</v>
      </c>
      <c r="K4568" s="1">
        <f>Table2[[#This Row],[Order_Date]]+Table2[[#This Row],[Delivery_Time_Days]]</f>
        <v>49129</v>
      </c>
      <c r="L4568" t="str">
        <f>IF(Table2[[#This Row],[Customer_Age]]&lt;30,"Young",IF(Table2[[#This Row],[Customer_Age]]&lt;45,"Middle Age","Old"))</f>
        <v>Old</v>
      </c>
      <c r="M4568" s="3" t="str">
        <f>IF(Table2[[#This Row],[Delivery_Time_Days]]&gt;=7,Table2[[#This Row],[Customer_Rating]],"")</f>
        <v/>
      </c>
      <c r="N4568" s="3">
        <f>IF(Table2[[#This Row],[Delivery_Time_Days]]&lt;7,Table2[[#This Row],[Customer_Rating]],"")</f>
        <v>1.3</v>
      </c>
    </row>
    <row r="4569" spans="1:14" x14ac:dyDescent="0.3">
      <c r="A4569">
        <v>4568</v>
      </c>
      <c r="B4569">
        <v>43</v>
      </c>
      <c r="C4569" t="s">
        <v>14</v>
      </c>
      <c r="D4569" t="s">
        <v>18</v>
      </c>
      <c r="E4569" t="s">
        <v>12</v>
      </c>
      <c r="F4569" s="2">
        <v>241.43</v>
      </c>
      <c r="G4569">
        <v>4</v>
      </c>
      <c r="H4569" s="3">
        <v>1.7</v>
      </c>
      <c r="I4569" t="s">
        <v>17</v>
      </c>
      <c r="J4569" s="1">
        <v>49129</v>
      </c>
      <c r="K4569" s="1">
        <f>Table2[[#This Row],[Order_Date]]+Table2[[#This Row],[Delivery_Time_Days]]</f>
        <v>49133</v>
      </c>
      <c r="L4569" t="str">
        <f>IF(Table2[[#This Row],[Customer_Age]]&lt;30,"Young",IF(Table2[[#This Row],[Customer_Age]]&lt;45,"Middle Age","Old"))</f>
        <v>Middle Age</v>
      </c>
      <c r="M4569" s="3" t="str">
        <f>IF(Table2[[#This Row],[Delivery_Time_Days]]&gt;=7,Table2[[#This Row],[Customer_Rating]],"")</f>
        <v/>
      </c>
      <c r="N4569" s="3">
        <f>IF(Table2[[#This Row],[Delivery_Time_Days]]&lt;7,Table2[[#This Row],[Customer_Rating]],"")</f>
        <v>1.7</v>
      </c>
    </row>
    <row r="4570" spans="1:14" x14ac:dyDescent="0.3">
      <c r="A4570">
        <v>4569</v>
      </c>
      <c r="B4570">
        <v>55</v>
      </c>
      <c r="C4570" t="s">
        <v>10</v>
      </c>
      <c r="D4570" t="s">
        <v>22</v>
      </c>
      <c r="E4570" t="s">
        <v>21</v>
      </c>
      <c r="F4570" s="2">
        <v>250.28</v>
      </c>
      <c r="G4570">
        <v>1</v>
      </c>
      <c r="H4570" s="3">
        <v>3.2</v>
      </c>
      <c r="I4570" t="s">
        <v>13</v>
      </c>
      <c r="J4570" s="1">
        <v>49130</v>
      </c>
      <c r="K4570" s="1">
        <f>Table2[[#This Row],[Order_Date]]+Table2[[#This Row],[Delivery_Time_Days]]</f>
        <v>49131</v>
      </c>
      <c r="L4570" t="str">
        <f>IF(Table2[[#This Row],[Customer_Age]]&lt;30,"Young",IF(Table2[[#This Row],[Customer_Age]]&lt;45,"Middle Age","Old"))</f>
        <v>Old</v>
      </c>
      <c r="M4570" s="3" t="str">
        <f>IF(Table2[[#This Row],[Delivery_Time_Days]]&gt;=7,Table2[[#This Row],[Customer_Rating]],"")</f>
        <v/>
      </c>
      <c r="N4570" s="3">
        <f>IF(Table2[[#This Row],[Delivery_Time_Days]]&lt;7,Table2[[#This Row],[Customer_Rating]],"")</f>
        <v>3.2</v>
      </c>
    </row>
    <row r="4571" spans="1:14" x14ac:dyDescent="0.3">
      <c r="A4571">
        <v>4570</v>
      </c>
      <c r="B4571">
        <v>40</v>
      </c>
      <c r="C4571" t="s">
        <v>10</v>
      </c>
      <c r="D4571" t="s">
        <v>11</v>
      </c>
      <c r="E4571" t="s">
        <v>21</v>
      </c>
      <c r="F4571" s="2">
        <v>203.25</v>
      </c>
      <c r="G4571">
        <v>14</v>
      </c>
      <c r="H4571" s="3">
        <v>2.2000000000000002</v>
      </c>
      <c r="I4571" t="s">
        <v>13</v>
      </c>
      <c r="J4571" s="1">
        <v>49131</v>
      </c>
      <c r="K4571" s="1">
        <f>Table2[[#This Row],[Order_Date]]+Table2[[#This Row],[Delivery_Time_Days]]</f>
        <v>49145</v>
      </c>
      <c r="L4571" t="str">
        <f>IF(Table2[[#This Row],[Customer_Age]]&lt;30,"Young",IF(Table2[[#This Row],[Customer_Age]]&lt;45,"Middle Age","Old"))</f>
        <v>Middle Age</v>
      </c>
      <c r="M4571" s="3">
        <f>IF(Table2[[#This Row],[Delivery_Time_Days]]&gt;=7,Table2[[#This Row],[Customer_Rating]],"")</f>
        <v>2.2000000000000002</v>
      </c>
      <c r="N4571" s="3" t="str">
        <f>IF(Table2[[#This Row],[Delivery_Time_Days]]&lt;7,Table2[[#This Row],[Customer_Rating]],"")</f>
        <v/>
      </c>
    </row>
    <row r="4572" spans="1:14" x14ac:dyDescent="0.3">
      <c r="A4572">
        <v>4571</v>
      </c>
      <c r="B4572">
        <v>61</v>
      </c>
      <c r="C4572" t="s">
        <v>23</v>
      </c>
      <c r="D4572" t="s">
        <v>15</v>
      </c>
      <c r="E4572" t="s">
        <v>12</v>
      </c>
      <c r="F4572" s="2">
        <v>252.99</v>
      </c>
      <c r="G4572">
        <v>13</v>
      </c>
      <c r="H4572" s="3">
        <v>4.2</v>
      </c>
      <c r="I4572" t="s">
        <v>17</v>
      </c>
      <c r="J4572" s="1">
        <v>49132</v>
      </c>
      <c r="K4572" s="1">
        <f>Table2[[#This Row],[Order_Date]]+Table2[[#This Row],[Delivery_Time_Days]]</f>
        <v>49145</v>
      </c>
      <c r="L4572" t="str">
        <f>IF(Table2[[#This Row],[Customer_Age]]&lt;30,"Young",IF(Table2[[#This Row],[Customer_Age]]&lt;45,"Middle Age","Old"))</f>
        <v>Old</v>
      </c>
      <c r="M4572" s="3">
        <f>IF(Table2[[#This Row],[Delivery_Time_Days]]&gt;=7,Table2[[#This Row],[Customer_Rating]],"")</f>
        <v>4.2</v>
      </c>
      <c r="N4572" s="3" t="str">
        <f>IF(Table2[[#This Row],[Delivery_Time_Days]]&lt;7,Table2[[#This Row],[Customer_Rating]],"")</f>
        <v/>
      </c>
    </row>
    <row r="4573" spans="1:14" x14ac:dyDescent="0.3">
      <c r="A4573">
        <v>4572</v>
      </c>
      <c r="B4573">
        <v>66</v>
      </c>
      <c r="C4573" t="s">
        <v>14</v>
      </c>
      <c r="D4573" t="s">
        <v>15</v>
      </c>
      <c r="E4573" t="s">
        <v>24</v>
      </c>
      <c r="F4573" s="2">
        <v>750.82</v>
      </c>
      <c r="G4573">
        <v>9</v>
      </c>
      <c r="H4573" s="3">
        <v>1.5</v>
      </c>
      <c r="I4573" t="s">
        <v>13</v>
      </c>
      <c r="J4573" s="1">
        <v>49133</v>
      </c>
      <c r="K4573" s="1">
        <f>Table2[[#This Row],[Order_Date]]+Table2[[#This Row],[Delivery_Time_Days]]</f>
        <v>49142</v>
      </c>
      <c r="L4573" t="str">
        <f>IF(Table2[[#This Row],[Customer_Age]]&lt;30,"Young",IF(Table2[[#This Row],[Customer_Age]]&lt;45,"Middle Age","Old"))</f>
        <v>Old</v>
      </c>
      <c r="M4573" s="3">
        <f>IF(Table2[[#This Row],[Delivery_Time_Days]]&gt;=7,Table2[[#This Row],[Customer_Rating]],"")</f>
        <v>1.5</v>
      </c>
      <c r="N4573" s="3" t="str">
        <f>IF(Table2[[#This Row],[Delivery_Time_Days]]&lt;7,Table2[[#This Row],[Customer_Rating]],"")</f>
        <v/>
      </c>
    </row>
    <row r="4574" spans="1:14" x14ac:dyDescent="0.3">
      <c r="A4574">
        <v>4573</v>
      </c>
      <c r="B4574">
        <v>68</v>
      </c>
      <c r="C4574" t="s">
        <v>10</v>
      </c>
      <c r="D4574" t="s">
        <v>25</v>
      </c>
      <c r="E4574" t="s">
        <v>21</v>
      </c>
      <c r="F4574" s="2">
        <v>1371.21</v>
      </c>
      <c r="G4574">
        <v>7</v>
      </c>
      <c r="H4574" s="3">
        <v>4.4000000000000004</v>
      </c>
      <c r="I4574" t="s">
        <v>13</v>
      </c>
      <c r="J4574" s="1">
        <v>49134</v>
      </c>
      <c r="K4574" s="1">
        <f>Table2[[#This Row],[Order_Date]]+Table2[[#This Row],[Delivery_Time_Days]]</f>
        <v>49141</v>
      </c>
      <c r="L4574" t="str">
        <f>IF(Table2[[#This Row],[Customer_Age]]&lt;30,"Young",IF(Table2[[#This Row],[Customer_Age]]&lt;45,"Middle Age","Old"))</f>
        <v>Old</v>
      </c>
      <c r="M4574" s="3">
        <f>IF(Table2[[#This Row],[Delivery_Time_Days]]&gt;=7,Table2[[#This Row],[Customer_Rating]],"")</f>
        <v>4.4000000000000004</v>
      </c>
      <c r="N4574" s="3" t="str">
        <f>IF(Table2[[#This Row],[Delivery_Time_Days]]&lt;7,Table2[[#This Row],[Customer_Rating]],"")</f>
        <v/>
      </c>
    </row>
    <row r="4575" spans="1:14" x14ac:dyDescent="0.3">
      <c r="A4575">
        <v>4574</v>
      </c>
      <c r="B4575">
        <v>38</v>
      </c>
      <c r="C4575" t="s">
        <v>23</v>
      </c>
      <c r="D4575" t="s">
        <v>15</v>
      </c>
      <c r="E4575" t="s">
        <v>21</v>
      </c>
      <c r="F4575" s="2">
        <v>1008.65</v>
      </c>
      <c r="G4575">
        <v>5</v>
      </c>
      <c r="H4575" s="3">
        <v>3.4</v>
      </c>
      <c r="I4575" t="s">
        <v>17</v>
      </c>
      <c r="J4575" s="1">
        <v>49135</v>
      </c>
      <c r="K4575" s="1">
        <f>Table2[[#This Row],[Order_Date]]+Table2[[#This Row],[Delivery_Time_Days]]</f>
        <v>49140</v>
      </c>
      <c r="L4575" t="str">
        <f>IF(Table2[[#This Row],[Customer_Age]]&lt;30,"Young",IF(Table2[[#This Row],[Customer_Age]]&lt;45,"Middle Age","Old"))</f>
        <v>Middle Age</v>
      </c>
      <c r="M4575" s="3" t="str">
        <f>IF(Table2[[#This Row],[Delivery_Time_Days]]&gt;=7,Table2[[#This Row],[Customer_Rating]],"")</f>
        <v/>
      </c>
      <c r="N4575" s="3">
        <f>IF(Table2[[#This Row],[Delivery_Time_Days]]&lt;7,Table2[[#This Row],[Customer_Rating]],"")</f>
        <v>3.4</v>
      </c>
    </row>
    <row r="4576" spans="1:14" x14ac:dyDescent="0.3">
      <c r="A4576">
        <v>4575</v>
      </c>
      <c r="B4576">
        <v>37</v>
      </c>
      <c r="C4576" t="s">
        <v>10</v>
      </c>
      <c r="D4576" t="s">
        <v>20</v>
      </c>
      <c r="E4576" t="s">
        <v>21</v>
      </c>
      <c r="F4576" s="2">
        <v>569</v>
      </c>
      <c r="G4576">
        <v>6</v>
      </c>
      <c r="H4576" s="3">
        <v>4.4000000000000004</v>
      </c>
      <c r="I4576" t="s">
        <v>17</v>
      </c>
      <c r="J4576" s="1">
        <v>49136</v>
      </c>
      <c r="K4576" s="1">
        <f>Table2[[#This Row],[Order_Date]]+Table2[[#This Row],[Delivery_Time_Days]]</f>
        <v>49142</v>
      </c>
      <c r="L4576" t="str">
        <f>IF(Table2[[#This Row],[Customer_Age]]&lt;30,"Young",IF(Table2[[#This Row],[Customer_Age]]&lt;45,"Middle Age","Old"))</f>
        <v>Middle Age</v>
      </c>
      <c r="M4576" s="3" t="str">
        <f>IF(Table2[[#This Row],[Delivery_Time_Days]]&gt;=7,Table2[[#This Row],[Customer_Rating]],"")</f>
        <v/>
      </c>
      <c r="N4576" s="3">
        <f>IF(Table2[[#This Row],[Delivery_Time_Days]]&lt;7,Table2[[#This Row],[Customer_Rating]],"")</f>
        <v>4.4000000000000004</v>
      </c>
    </row>
    <row r="4577" spans="1:14" x14ac:dyDescent="0.3">
      <c r="A4577">
        <v>4576</v>
      </c>
      <c r="B4577">
        <v>62</v>
      </c>
      <c r="C4577" t="s">
        <v>10</v>
      </c>
      <c r="D4577" t="s">
        <v>20</v>
      </c>
      <c r="E4577" t="s">
        <v>19</v>
      </c>
      <c r="F4577" s="2">
        <v>672.57</v>
      </c>
      <c r="G4577">
        <v>11</v>
      </c>
      <c r="H4577" s="3">
        <v>4.5999999999999996</v>
      </c>
      <c r="I4577" t="s">
        <v>13</v>
      </c>
      <c r="J4577" s="1">
        <v>49137</v>
      </c>
      <c r="K4577" s="1">
        <f>Table2[[#This Row],[Order_Date]]+Table2[[#This Row],[Delivery_Time_Days]]</f>
        <v>49148</v>
      </c>
      <c r="L4577" t="str">
        <f>IF(Table2[[#This Row],[Customer_Age]]&lt;30,"Young",IF(Table2[[#This Row],[Customer_Age]]&lt;45,"Middle Age","Old"))</f>
        <v>Old</v>
      </c>
      <c r="M4577" s="3">
        <f>IF(Table2[[#This Row],[Delivery_Time_Days]]&gt;=7,Table2[[#This Row],[Customer_Rating]],"")</f>
        <v>4.5999999999999996</v>
      </c>
      <c r="N4577" s="3" t="str">
        <f>IF(Table2[[#This Row],[Delivery_Time_Days]]&lt;7,Table2[[#This Row],[Customer_Rating]],"")</f>
        <v/>
      </c>
    </row>
    <row r="4578" spans="1:14" x14ac:dyDescent="0.3">
      <c r="A4578">
        <v>4577</v>
      </c>
      <c r="B4578">
        <v>48</v>
      </c>
      <c r="C4578" t="s">
        <v>23</v>
      </c>
      <c r="D4578" t="s">
        <v>11</v>
      </c>
      <c r="E4578" t="s">
        <v>16</v>
      </c>
      <c r="F4578" s="2">
        <v>1171.99</v>
      </c>
      <c r="G4578">
        <v>1</v>
      </c>
      <c r="H4578" s="3">
        <v>1.3</v>
      </c>
      <c r="I4578" t="s">
        <v>13</v>
      </c>
      <c r="J4578" s="1">
        <v>49138</v>
      </c>
      <c r="K4578" s="1">
        <f>Table2[[#This Row],[Order_Date]]+Table2[[#This Row],[Delivery_Time_Days]]</f>
        <v>49139</v>
      </c>
      <c r="L4578" t="str">
        <f>IF(Table2[[#This Row],[Customer_Age]]&lt;30,"Young",IF(Table2[[#This Row],[Customer_Age]]&lt;45,"Middle Age","Old"))</f>
        <v>Old</v>
      </c>
      <c r="M4578" s="3" t="str">
        <f>IF(Table2[[#This Row],[Delivery_Time_Days]]&gt;=7,Table2[[#This Row],[Customer_Rating]],"")</f>
        <v/>
      </c>
      <c r="N4578" s="3">
        <f>IF(Table2[[#This Row],[Delivery_Time_Days]]&lt;7,Table2[[#This Row],[Customer_Rating]],"")</f>
        <v>1.3</v>
      </c>
    </row>
    <row r="4579" spans="1:14" x14ac:dyDescent="0.3">
      <c r="A4579">
        <v>4578</v>
      </c>
      <c r="B4579">
        <v>45</v>
      </c>
      <c r="C4579" t="s">
        <v>10</v>
      </c>
      <c r="D4579" t="s">
        <v>18</v>
      </c>
      <c r="E4579" t="s">
        <v>19</v>
      </c>
      <c r="F4579" s="2">
        <v>165.04</v>
      </c>
      <c r="G4579">
        <v>6</v>
      </c>
      <c r="H4579" s="3">
        <v>3.4</v>
      </c>
      <c r="I4579" t="s">
        <v>17</v>
      </c>
      <c r="J4579" s="1">
        <v>49139</v>
      </c>
      <c r="K4579" s="1">
        <f>Table2[[#This Row],[Order_Date]]+Table2[[#This Row],[Delivery_Time_Days]]</f>
        <v>49145</v>
      </c>
      <c r="L4579" t="str">
        <f>IF(Table2[[#This Row],[Customer_Age]]&lt;30,"Young",IF(Table2[[#This Row],[Customer_Age]]&lt;45,"Middle Age","Old"))</f>
        <v>Old</v>
      </c>
      <c r="M4579" s="3" t="str">
        <f>IF(Table2[[#This Row],[Delivery_Time_Days]]&gt;=7,Table2[[#This Row],[Customer_Rating]],"")</f>
        <v/>
      </c>
      <c r="N4579" s="3">
        <f>IF(Table2[[#This Row],[Delivery_Time_Days]]&lt;7,Table2[[#This Row],[Customer_Rating]],"")</f>
        <v>3.4</v>
      </c>
    </row>
    <row r="4580" spans="1:14" x14ac:dyDescent="0.3">
      <c r="A4580">
        <v>4579</v>
      </c>
      <c r="B4580">
        <v>25</v>
      </c>
      <c r="C4580" t="s">
        <v>10</v>
      </c>
      <c r="D4580" t="s">
        <v>15</v>
      </c>
      <c r="E4580" t="s">
        <v>24</v>
      </c>
      <c r="F4580" s="2">
        <v>1462.32</v>
      </c>
      <c r="G4580">
        <v>5</v>
      </c>
      <c r="H4580" s="3">
        <v>2.7</v>
      </c>
      <c r="I4580" t="s">
        <v>13</v>
      </c>
      <c r="J4580" s="1">
        <v>49140</v>
      </c>
      <c r="K4580" s="1">
        <f>Table2[[#This Row],[Order_Date]]+Table2[[#This Row],[Delivery_Time_Days]]</f>
        <v>49145</v>
      </c>
      <c r="L4580" t="str">
        <f>IF(Table2[[#This Row],[Customer_Age]]&lt;30,"Young",IF(Table2[[#This Row],[Customer_Age]]&lt;45,"Middle Age","Old"))</f>
        <v>Young</v>
      </c>
      <c r="M4580" s="3" t="str">
        <f>IF(Table2[[#This Row],[Delivery_Time_Days]]&gt;=7,Table2[[#This Row],[Customer_Rating]],"")</f>
        <v/>
      </c>
      <c r="N4580" s="3">
        <f>IF(Table2[[#This Row],[Delivery_Time_Days]]&lt;7,Table2[[#This Row],[Customer_Rating]],"")</f>
        <v>2.7</v>
      </c>
    </row>
    <row r="4581" spans="1:14" x14ac:dyDescent="0.3">
      <c r="A4581">
        <v>4580</v>
      </c>
      <c r="B4581">
        <v>60</v>
      </c>
      <c r="C4581" t="s">
        <v>23</v>
      </c>
      <c r="D4581" t="s">
        <v>25</v>
      </c>
      <c r="E4581" t="s">
        <v>16</v>
      </c>
      <c r="F4581" s="2">
        <v>370.51</v>
      </c>
      <c r="G4581">
        <v>13</v>
      </c>
      <c r="H4581" s="3">
        <v>1.3</v>
      </c>
      <c r="I4581" t="s">
        <v>13</v>
      </c>
      <c r="J4581" s="1">
        <v>49141</v>
      </c>
      <c r="K4581" s="1">
        <f>Table2[[#This Row],[Order_Date]]+Table2[[#This Row],[Delivery_Time_Days]]</f>
        <v>49154</v>
      </c>
      <c r="L4581" t="str">
        <f>IF(Table2[[#This Row],[Customer_Age]]&lt;30,"Young",IF(Table2[[#This Row],[Customer_Age]]&lt;45,"Middle Age","Old"))</f>
        <v>Old</v>
      </c>
      <c r="M4581" s="3">
        <f>IF(Table2[[#This Row],[Delivery_Time_Days]]&gt;=7,Table2[[#This Row],[Customer_Rating]],"")</f>
        <v>1.3</v>
      </c>
      <c r="N4581" s="3" t="str">
        <f>IF(Table2[[#This Row],[Delivery_Time_Days]]&lt;7,Table2[[#This Row],[Customer_Rating]],"")</f>
        <v/>
      </c>
    </row>
    <row r="4582" spans="1:14" x14ac:dyDescent="0.3">
      <c r="A4582">
        <v>4581</v>
      </c>
      <c r="B4582">
        <v>64</v>
      </c>
      <c r="C4582" t="s">
        <v>23</v>
      </c>
      <c r="D4582" t="s">
        <v>18</v>
      </c>
      <c r="E4582" t="s">
        <v>19</v>
      </c>
      <c r="F4582" s="2">
        <v>1325.67</v>
      </c>
      <c r="G4582">
        <v>7</v>
      </c>
      <c r="H4582" s="3">
        <v>1.5</v>
      </c>
      <c r="I4582" t="s">
        <v>13</v>
      </c>
      <c r="J4582" s="1">
        <v>49142</v>
      </c>
      <c r="K4582" s="1">
        <f>Table2[[#This Row],[Order_Date]]+Table2[[#This Row],[Delivery_Time_Days]]</f>
        <v>49149</v>
      </c>
      <c r="L4582" t="str">
        <f>IF(Table2[[#This Row],[Customer_Age]]&lt;30,"Young",IF(Table2[[#This Row],[Customer_Age]]&lt;45,"Middle Age","Old"))</f>
        <v>Old</v>
      </c>
      <c r="M4582" s="3">
        <f>IF(Table2[[#This Row],[Delivery_Time_Days]]&gt;=7,Table2[[#This Row],[Customer_Rating]],"")</f>
        <v>1.5</v>
      </c>
      <c r="N4582" s="3" t="str">
        <f>IF(Table2[[#This Row],[Delivery_Time_Days]]&lt;7,Table2[[#This Row],[Customer_Rating]],"")</f>
        <v/>
      </c>
    </row>
    <row r="4583" spans="1:14" x14ac:dyDescent="0.3">
      <c r="A4583">
        <v>4582</v>
      </c>
      <c r="B4583">
        <v>38</v>
      </c>
      <c r="C4583" t="s">
        <v>10</v>
      </c>
      <c r="D4583" t="s">
        <v>25</v>
      </c>
      <c r="E4583" t="s">
        <v>21</v>
      </c>
      <c r="F4583" s="2">
        <v>411.6</v>
      </c>
      <c r="G4583">
        <v>4</v>
      </c>
      <c r="H4583" s="3">
        <v>3.2</v>
      </c>
      <c r="I4583" t="s">
        <v>13</v>
      </c>
      <c r="J4583" s="1">
        <v>49143</v>
      </c>
      <c r="K4583" s="1">
        <f>Table2[[#This Row],[Order_Date]]+Table2[[#This Row],[Delivery_Time_Days]]</f>
        <v>49147</v>
      </c>
      <c r="L4583" t="str">
        <f>IF(Table2[[#This Row],[Customer_Age]]&lt;30,"Young",IF(Table2[[#This Row],[Customer_Age]]&lt;45,"Middle Age","Old"))</f>
        <v>Middle Age</v>
      </c>
      <c r="M4583" s="3" t="str">
        <f>IF(Table2[[#This Row],[Delivery_Time_Days]]&gt;=7,Table2[[#This Row],[Customer_Rating]],"")</f>
        <v/>
      </c>
      <c r="N4583" s="3">
        <f>IF(Table2[[#This Row],[Delivery_Time_Days]]&lt;7,Table2[[#This Row],[Customer_Rating]],"")</f>
        <v>3.2</v>
      </c>
    </row>
    <row r="4584" spans="1:14" x14ac:dyDescent="0.3">
      <c r="A4584">
        <v>4583</v>
      </c>
      <c r="B4584">
        <v>46</v>
      </c>
      <c r="C4584" t="s">
        <v>10</v>
      </c>
      <c r="D4584" t="s">
        <v>20</v>
      </c>
      <c r="E4584" t="s">
        <v>21</v>
      </c>
      <c r="F4584" s="2">
        <v>565.66</v>
      </c>
      <c r="G4584">
        <v>14</v>
      </c>
      <c r="H4584" s="3">
        <v>2.2999999999999998</v>
      </c>
      <c r="I4584" t="s">
        <v>13</v>
      </c>
      <c r="J4584" s="1">
        <v>49144</v>
      </c>
      <c r="K4584" s="1">
        <f>Table2[[#This Row],[Order_Date]]+Table2[[#This Row],[Delivery_Time_Days]]</f>
        <v>49158</v>
      </c>
      <c r="L4584" t="str">
        <f>IF(Table2[[#This Row],[Customer_Age]]&lt;30,"Young",IF(Table2[[#This Row],[Customer_Age]]&lt;45,"Middle Age","Old"))</f>
        <v>Old</v>
      </c>
      <c r="M4584" s="3">
        <f>IF(Table2[[#This Row],[Delivery_Time_Days]]&gt;=7,Table2[[#This Row],[Customer_Rating]],"")</f>
        <v>2.2999999999999998</v>
      </c>
      <c r="N4584" s="3" t="str">
        <f>IF(Table2[[#This Row],[Delivery_Time_Days]]&lt;7,Table2[[#This Row],[Customer_Rating]],"")</f>
        <v/>
      </c>
    </row>
    <row r="4585" spans="1:14" x14ac:dyDescent="0.3">
      <c r="A4585">
        <v>4584</v>
      </c>
      <c r="B4585">
        <v>47</v>
      </c>
      <c r="C4585" t="s">
        <v>23</v>
      </c>
      <c r="D4585" t="s">
        <v>11</v>
      </c>
      <c r="E4585" t="s">
        <v>12</v>
      </c>
      <c r="F4585" s="2">
        <v>982.27</v>
      </c>
      <c r="G4585">
        <v>6</v>
      </c>
      <c r="H4585" s="3">
        <v>3.6</v>
      </c>
      <c r="I4585" t="s">
        <v>17</v>
      </c>
      <c r="J4585" s="1">
        <v>49145</v>
      </c>
      <c r="K4585" s="1">
        <f>Table2[[#This Row],[Order_Date]]+Table2[[#This Row],[Delivery_Time_Days]]</f>
        <v>49151</v>
      </c>
      <c r="L4585" t="str">
        <f>IF(Table2[[#This Row],[Customer_Age]]&lt;30,"Young",IF(Table2[[#This Row],[Customer_Age]]&lt;45,"Middle Age","Old"))</f>
        <v>Old</v>
      </c>
      <c r="M4585" s="3" t="str">
        <f>IF(Table2[[#This Row],[Delivery_Time_Days]]&gt;=7,Table2[[#This Row],[Customer_Rating]],"")</f>
        <v/>
      </c>
      <c r="N4585" s="3">
        <f>IF(Table2[[#This Row],[Delivery_Time_Days]]&lt;7,Table2[[#This Row],[Customer_Rating]],"")</f>
        <v>3.6</v>
      </c>
    </row>
    <row r="4586" spans="1:14" x14ac:dyDescent="0.3">
      <c r="A4586">
        <v>4585</v>
      </c>
      <c r="B4586">
        <v>42</v>
      </c>
      <c r="C4586" t="s">
        <v>10</v>
      </c>
      <c r="D4586" t="s">
        <v>18</v>
      </c>
      <c r="E4586" t="s">
        <v>19</v>
      </c>
      <c r="F4586" s="2">
        <v>1335.75</v>
      </c>
      <c r="G4586">
        <v>3</v>
      </c>
      <c r="H4586" s="3">
        <v>4</v>
      </c>
      <c r="I4586" t="s">
        <v>17</v>
      </c>
      <c r="J4586" s="1">
        <v>49146</v>
      </c>
      <c r="K4586" s="1">
        <f>Table2[[#This Row],[Order_Date]]+Table2[[#This Row],[Delivery_Time_Days]]</f>
        <v>49149</v>
      </c>
      <c r="L4586" t="str">
        <f>IF(Table2[[#This Row],[Customer_Age]]&lt;30,"Young",IF(Table2[[#This Row],[Customer_Age]]&lt;45,"Middle Age","Old"))</f>
        <v>Middle Age</v>
      </c>
      <c r="M4586" s="3" t="str">
        <f>IF(Table2[[#This Row],[Delivery_Time_Days]]&gt;=7,Table2[[#This Row],[Customer_Rating]],"")</f>
        <v/>
      </c>
      <c r="N4586" s="3">
        <f>IF(Table2[[#This Row],[Delivery_Time_Days]]&lt;7,Table2[[#This Row],[Customer_Rating]],"")</f>
        <v>4</v>
      </c>
    </row>
    <row r="4587" spans="1:14" x14ac:dyDescent="0.3">
      <c r="A4587">
        <v>4586</v>
      </c>
      <c r="B4587">
        <v>52</v>
      </c>
      <c r="C4587" t="s">
        <v>23</v>
      </c>
      <c r="D4587" t="s">
        <v>11</v>
      </c>
      <c r="E4587" t="s">
        <v>12</v>
      </c>
      <c r="F4587" s="2">
        <v>319.58</v>
      </c>
      <c r="G4587">
        <v>5</v>
      </c>
      <c r="H4587" s="3">
        <v>1.1000000000000001</v>
      </c>
      <c r="I4587" t="s">
        <v>17</v>
      </c>
      <c r="J4587" s="1">
        <v>49147</v>
      </c>
      <c r="K4587" s="1">
        <f>Table2[[#This Row],[Order_Date]]+Table2[[#This Row],[Delivery_Time_Days]]</f>
        <v>49152</v>
      </c>
      <c r="L4587" t="str">
        <f>IF(Table2[[#This Row],[Customer_Age]]&lt;30,"Young",IF(Table2[[#This Row],[Customer_Age]]&lt;45,"Middle Age","Old"))</f>
        <v>Old</v>
      </c>
      <c r="M4587" s="3" t="str">
        <f>IF(Table2[[#This Row],[Delivery_Time_Days]]&gt;=7,Table2[[#This Row],[Customer_Rating]],"")</f>
        <v/>
      </c>
      <c r="N4587" s="3">
        <f>IF(Table2[[#This Row],[Delivery_Time_Days]]&lt;7,Table2[[#This Row],[Customer_Rating]],"")</f>
        <v>1.1000000000000001</v>
      </c>
    </row>
    <row r="4588" spans="1:14" x14ac:dyDescent="0.3">
      <c r="A4588">
        <v>4587</v>
      </c>
      <c r="B4588">
        <v>61</v>
      </c>
      <c r="C4588" t="s">
        <v>14</v>
      </c>
      <c r="D4588" t="s">
        <v>11</v>
      </c>
      <c r="E4588" t="s">
        <v>12</v>
      </c>
      <c r="F4588" s="2">
        <v>1333.97</v>
      </c>
      <c r="G4588">
        <v>6</v>
      </c>
      <c r="H4588" s="3">
        <v>1.4</v>
      </c>
      <c r="I4588" t="s">
        <v>17</v>
      </c>
      <c r="J4588" s="1">
        <v>49148</v>
      </c>
      <c r="K4588" s="1">
        <f>Table2[[#This Row],[Order_Date]]+Table2[[#This Row],[Delivery_Time_Days]]</f>
        <v>49154</v>
      </c>
      <c r="L4588" t="str">
        <f>IF(Table2[[#This Row],[Customer_Age]]&lt;30,"Young",IF(Table2[[#This Row],[Customer_Age]]&lt;45,"Middle Age","Old"))</f>
        <v>Old</v>
      </c>
      <c r="M4588" s="3" t="str">
        <f>IF(Table2[[#This Row],[Delivery_Time_Days]]&gt;=7,Table2[[#This Row],[Customer_Rating]],"")</f>
        <v/>
      </c>
      <c r="N4588" s="3">
        <f>IF(Table2[[#This Row],[Delivery_Time_Days]]&lt;7,Table2[[#This Row],[Customer_Rating]],"")</f>
        <v>1.4</v>
      </c>
    </row>
    <row r="4589" spans="1:14" x14ac:dyDescent="0.3">
      <c r="A4589">
        <v>4588</v>
      </c>
      <c r="B4589">
        <v>25</v>
      </c>
      <c r="C4589" t="s">
        <v>23</v>
      </c>
      <c r="D4589" t="s">
        <v>20</v>
      </c>
      <c r="E4589" t="s">
        <v>21</v>
      </c>
      <c r="F4589" s="2">
        <v>1201.1199999999999</v>
      </c>
      <c r="G4589">
        <v>2</v>
      </c>
      <c r="H4589" s="3">
        <v>4.8</v>
      </c>
      <c r="I4589" t="s">
        <v>13</v>
      </c>
      <c r="J4589" s="1">
        <v>49149</v>
      </c>
      <c r="K4589" s="1">
        <f>Table2[[#This Row],[Order_Date]]+Table2[[#This Row],[Delivery_Time_Days]]</f>
        <v>49151</v>
      </c>
      <c r="L4589" t="str">
        <f>IF(Table2[[#This Row],[Customer_Age]]&lt;30,"Young",IF(Table2[[#This Row],[Customer_Age]]&lt;45,"Middle Age","Old"))</f>
        <v>Young</v>
      </c>
      <c r="M4589" s="3" t="str">
        <f>IF(Table2[[#This Row],[Delivery_Time_Days]]&gt;=7,Table2[[#This Row],[Customer_Rating]],"")</f>
        <v/>
      </c>
      <c r="N4589" s="3">
        <f>IF(Table2[[#This Row],[Delivery_Time_Days]]&lt;7,Table2[[#This Row],[Customer_Rating]],"")</f>
        <v>4.8</v>
      </c>
    </row>
    <row r="4590" spans="1:14" x14ac:dyDescent="0.3">
      <c r="A4590">
        <v>4589</v>
      </c>
      <c r="B4590">
        <v>48</v>
      </c>
      <c r="C4590" t="s">
        <v>14</v>
      </c>
      <c r="D4590" t="s">
        <v>20</v>
      </c>
      <c r="E4590" t="s">
        <v>19</v>
      </c>
      <c r="F4590" s="2">
        <v>1076.32</v>
      </c>
      <c r="G4590">
        <v>2</v>
      </c>
      <c r="H4590" s="3">
        <v>3</v>
      </c>
      <c r="I4590" t="s">
        <v>13</v>
      </c>
      <c r="J4590" s="1">
        <v>49150</v>
      </c>
      <c r="K4590" s="1">
        <f>Table2[[#This Row],[Order_Date]]+Table2[[#This Row],[Delivery_Time_Days]]</f>
        <v>49152</v>
      </c>
      <c r="L4590" t="str">
        <f>IF(Table2[[#This Row],[Customer_Age]]&lt;30,"Young",IF(Table2[[#This Row],[Customer_Age]]&lt;45,"Middle Age","Old"))</f>
        <v>Old</v>
      </c>
      <c r="M4590" s="3" t="str">
        <f>IF(Table2[[#This Row],[Delivery_Time_Days]]&gt;=7,Table2[[#This Row],[Customer_Rating]],"")</f>
        <v/>
      </c>
      <c r="N4590" s="3">
        <f>IF(Table2[[#This Row],[Delivery_Time_Days]]&lt;7,Table2[[#This Row],[Customer_Rating]],"")</f>
        <v>3</v>
      </c>
    </row>
    <row r="4591" spans="1:14" x14ac:dyDescent="0.3">
      <c r="A4591">
        <v>4590</v>
      </c>
      <c r="B4591">
        <v>68</v>
      </c>
      <c r="C4591" t="s">
        <v>14</v>
      </c>
      <c r="D4591" t="s">
        <v>11</v>
      </c>
      <c r="E4591" t="s">
        <v>16</v>
      </c>
      <c r="F4591" s="2">
        <v>1029.71</v>
      </c>
      <c r="G4591">
        <v>1</v>
      </c>
      <c r="H4591" s="3">
        <v>2</v>
      </c>
      <c r="I4591" t="s">
        <v>13</v>
      </c>
      <c r="J4591" s="1">
        <v>49151</v>
      </c>
      <c r="K4591" s="1">
        <f>Table2[[#This Row],[Order_Date]]+Table2[[#This Row],[Delivery_Time_Days]]</f>
        <v>49152</v>
      </c>
      <c r="L4591" t="str">
        <f>IF(Table2[[#This Row],[Customer_Age]]&lt;30,"Young",IF(Table2[[#This Row],[Customer_Age]]&lt;45,"Middle Age","Old"))</f>
        <v>Old</v>
      </c>
      <c r="M4591" s="3" t="str">
        <f>IF(Table2[[#This Row],[Delivery_Time_Days]]&gt;=7,Table2[[#This Row],[Customer_Rating]],"")</f>
        <v/>
      </c>
      <c r="N4591" s="3">
        <f>IF(Table2[[#This Row],[Delivery_Time_Days]]&lt;7,Table2[[#This Row],[Customer_Rating]],"")</f>
        <v>2</v>
      </c>
    </row>
    <row r="4592" spans="1:14" x14ac:dyDescent="0.3">
      <c r="A4592">
        <v>4591</v>
      </c>
      <c r="B4592">
        <v>52</v>
      </c>
      <c r="C4592" t="s">
        <v>14</v>
      </c>
      <c r="D4592" t="s">
        <v>20</v>
      </c>
      <c r="E4592" t="s">
        <v>24</v>
      </c>
      <c r="F4592" s="2">
        <v>481.1</v>
      </c>
      <c r="G4592">
        <v>9</v>
      </c>
      <c r="H4592" s="3">
        <v>3.7</v>
      </c>
      <c r="I4592" t="s">
        <v>13</v>
      </c>
      <c r="J4592" s="1">
        <v>49152</v>
      </c>
      <c r="K4592" s="1">
        <f>Table2[[#This Row],[Order_Date]]+Table2[[#This Row],[Delivery_Time_Days]]</f>
        <v>49161</v>
      </c>
      <c r="L4592" t="str">
        <f>IF(Table2[[#This Row],[Customer_Age]]&lt;30,"Young",IF(Table2[[#This Row],[Customer_Age]]&lt;45,"Middle Age","Old"))</f>
        <v>Old</v>
      </c>
      <c r="M4592" s="3">
        <f>IF(Table2[[#This Row],[Delivery_Time_Days]]&gt;=7,Table2[[#This Row],[Customer_Rating]],"")</f>
        <v>3.7</v>
      </c>
      <c r="N4592" s="3" t="str">
        <f>IF(Table2[[#This Row],[Delivery_Time_Days]]&lt;7,Table2[[#This Row],[Customer_Rating]],"")</f>
        <v/>
      </c>
    </row>
    <row r="4593" spans="1:14" x14ac:dyDescent="0.3">
      <c r="A4593">
        <v>4592</v>
      </c>
      <c r="B4593">
        <v>67</v>
      </c>
      <c r="C4593" t="s">
        <v>14</v>
      </c>
      <c r="D4593" t="s">
        <v>22</v>
      </c>
      <c r="E4593" t="s">
        <v>12</v>
      </c>
      <c r="F4593" s="2">
        <v>616.25</v>
      </c>
      <c r="G4593">
        <v>6</v>
      </c>
      <c r="H4593" s="3">
        <v>2.4</v>
      </c>
      <c r="I4593" t="s">
        <v>17</v>
      </c>
      <c r="J4593" s="1">
        <v>49153</v>
      </c>
      <c r="K4593" s="1">
        <f>Table2[[#This Row],[Order_Date]]+Table2[[#This Row],[Delivery_Time_Days]]</f>
        <v>49159</v>
      </c>
      <c r="L4593" t="str">
        <f>IF(Table2[[#This Row],[Customer_Age]]&lt;30,"Young",IF(Table2[[#This Row],[Customer_Age]]&lt;45,"Middle Age","Old"))</f>
        <v>Old</v>
      </c>
      <c r="M4593" s="3" t="str">
        <f>IF(Table2[[#This Row],[Delivery_Time_Days]]&gt;=7,Table2[[#This Row],[Customer_Rating]],"")</f>
        <v/>
      </c>
      <c r="N4593" s="3">
        <f>IF(Table2[[#This Row],[Delivery_Time_Days]]&lt;7,Table2[[#This Row],[Customer_Rating]],"")</f>
        <v>2.4</v>
      </c>
    </row>
    <row r="4594" spans="1:14" x14ac:dyDescent="0.3">
      <c r="A4594">
        <v>4593</v>
      </c>
      <c r="B4594">
        <v>56</v>
      </c>
      <c r="C4594" t="s">
        <v>14</v>
      </c>
      <c r="D4594" t="s">
        <v>18</v>
      </c>
      <c r="E4594" t="s">
        <v>24</v>
      </c>
      <c r="F4594" s="2">
        <v>1081.28</v>
      </c>
      <c r="G4594">
        <v>13</v>
      </c>
      <c r="H4594" s="3">
        <v>3.5</v>
      </c>
      <c r="I4594" t="s">
        <v>13</v>
      </c>
      <c r="J4594" s="1">
        <v>49154</v>
      </c>
      <c r="K4594" s="1">
        <f>Table2[[#This Row],[Order_Date]]+Table2[[#This Row],[Delivery_Time_Days]]</f>
        <v>49167</v>
      </c>
      <c r="L4594" t="str">
        <f>IF(Table2[[#This Row],[Customer_Age]]&lt;30,"Young",IF(Table2[[#This Row],[Customer_Age]]&lt;45,"Middle Age","Old"))</f>
        <v>Old</v>
      </c>
      <c r="M4594" s="3">
        <f>IF(Table2[[#This Row],[Delivery_Time_Days]]&gt;=7,Table2[[#This Row],[Customer_Rating]],"")</f>
        <v>3.5</v>
      </c>
      <c r="N4594" s="3" t="str">
        <f>IF(Table2[[#This Row],[Delivery_Time_Days]]&lt;7,Table2[[#This Row],[Customer_Rating]],"")</f>
        <v/>
      </c>
    </row>
    <row r="4595" spans="1:14" x14ac:dyDescent="0.3">
      <c r="A4595">
        <v>4594</v>
      </c>
      <c r="B4595">
        <v>60</v>
      </c>
      <c r="C4595" t="s">
        <v>14</v>
      </c>
      <c r="D4595" t="s">
        <v>20</v>
      </c>
      <c r="E4595" t="s">
        <v>12</v>
      </c>
      <c r="F4595" s="2">
        <v>659.58</v>
      </c>
      <c r="G4595">
        <v>8</v>
      </c>
      <c r="H4595" s="3">
        <v>2</v>
      </c>
      <c r="I4595" t="s">
        <v>13</v>
      </c>
      <c r="J4595" s="1">
        <v>49155</v>
      </c>
      <c r="K4595" s="1">
        <f>Table2[[#This Row],[Order_Date]]+Table2[[#This Row],[Delivery_Time_Days]]</f>
        <v>49163</v>
      </c>
      <c r="L4595" t="str">
        <f>IF(Table2[[#This Row],[Customer_Age]]&lt;30,"Young",IF(Table2[[#This Row],[Customer_Age]]&lt;45,"Middle Age","Old"))</f>
        <v>Old</v>
      </c>
      <c r="M4595" s="3">
        <f>IF(Table2[[#This Row],[Delivery_Time_Days]]&gt;=7,Table2[[#This Row],[Customer_Rating]],"")</f>
        <v>2</v>
      </c>
      <c r="N4595" s="3" t="str">
        <f>IF(Table2[[#This Row],[Delivery_Time_Days]]&lt;7,Table2[[#This Row],[Customer_Rating]],"")</f>
        <v/>
      </c>
    </row>
    <row r="4596" spans="1:14" x14ac:dyDescent="0.3">
      <c r="A4596">
        <v>4595</v>
      </c>
      <c r="B4596">
        <v>53</v>
      </c>
      <c r="C4596" t="s">
        <v>14</v>
      </c>
      <c r="D4596" t="s">
        <v>20</v>
      </c>
      <c r="E4596" t="s">
        <v>12</v>
      </c>
      <c r="F4596" s="2">
        <v>705.21</v>
      </c>
      <c r="G4596">
        <v>14</v>
      </c>
      <c r="H4596" s="3">
        <v>3.5</v>
      </c>
      <c r="I4596" t="s">
        <v>13</v>
      </c>
      <c r="J4596" s="1">
        <v>49156</v>
      </c>
      <c r="K4596" s="1">
        <f>Table2[[#This Row],[Order_Date]]+Table2[[#This Row],[Delivery_Time_Days]]</f>
        <v>49170</v>
      </c>
      <c r="L4596" t="str">
        <f>IF(Table2[[#This Row],[Customer_Age]]&lt;30,"Young",IF(Table2[[#This Row],[Customer_Age]]&lt;45,"Middle Age","Old"))</f>
        <v>Old</v>
      </c>
      <c r="M4596" s="3">
        <f>IF(Table2[[#This Row],[Delivery_Time_Days]]&gt;=7,Table2[[#This Row],[Customer_Rating]],"")</f>
        <v>3.5</v>
      </c>
      <c r="N4596" s="3" t="str">
        <f>IF(Table2[[#This Row],[Delivery_Time_Days]]&lt;7,Table2[[#This Row],[Customer_Rating]],"")</f>
        <v/>
      </c>
    </row>
    <row r="4597" spans="1:14" x14ac:dyDescent="0.3">
      <c r="A4597">
        <v>4596</v>
      </c>
      <c r="B4597">
        <v>23</v>
      </c>
      <c r="C4597" t="s">
        <v>14</v>
      </c>
      <c r="D4597" t="s">
        <v>22</v>
      </c>
      <c r="E4597" t="s">
        <v>21</v>
      </c>
      <c r="F4597" s="2">
        <v>260.32</v>
      </c>
      <c r="G4597">
        <v>11</v>
      </c>
      <c r="H4597" s="3">
        <v>1.6</v>
      </c>
      <c r="I4597" t="s">
        <v>13</v>
      </c>
      <c r="J4597" s="1">
        <v>49157</v>
      </c>
      <c r="K4597" s="1">
        <f>Table2[[#This Row],[Order_Date]]+Table2[[#This Row],[Delivery_Time_Days]]</f>
        <v>49168</v>
      </c>
      <c r="L4597" t="str">
        <f>IF(Table2[[#This Row],[Customer_Age]]&lt;30,"Young",IF(Table2[[#This Row],[Customer_Age]]&lt;45,"Middle Age","Old"))</f>
        <v>Young</v>
      </c>
      <c r="M4597" s="3">
        <f>IF(Table2[[#This Row],[Delivery_Time_Days]]&gt;=7,Table2[[#This Row],[Customer_Rating]],"")</f>
        <v>1.6</v>
      </c>
      <c r="N4597" s="3" t="str">
        <f>IF(Table2[[#This Row],[Delivery_Time_Days]]&lt;7,Table2[[#This Row],[Customer_Rating]],"")</f>
        <v/>
      </c>
    </row>
    <row r="4598" spans="1:14" x14ac:dyDescent="0.3">
      <c r="A4598">
        <v>4597</v>
      </c>
      <c r="B4598">
        <v>47</v>
      </c>
      <c r="C4598" t="s">
        <v>14</v>
      </c>
      <c r="D4598" t="s">
        <v>20</v>
      </c>
      <c r="E4598" t="s">
        <v>21</v>
      </c>
      <c r="F4598" s="2">
        <v>552.69000000000005</v>
      </c>
      <c r="G4598">
        <v>5</v>
      </c>
      <c r="H4598" s="3">
        <v>3.1</v>
      </c>
      <c r="I4598" t="s">
        <v>17</v>
      </c>
      <c r="J4598" s="1">
        <v>49158</v>
      </c>
      <c r="K4598" s="1">
        <f>Table2[[#This Row],[Order_Date]]+Table2[[#This Row],[Delivery_Time_Days]]</f>
        <v>49163</v>
      </c>
      <c r="L4598" t="str">
        <f>IF(Table2[[#This Row],[Customer_Age]]&lt;30,"Young",IF(Table2[[#This Row],[Customer_Age]]&lt;45,"Middle Age","Old"))</f>
        <v>Old</v>
      </c>
      <c r="M4598" s="3" t="str">
        <f>IF(Table2[[#This Row],[Delivery_Time_Days]]&gt;=7,Table2[[#This Row],[Customer_Rating]],"")</f>
        <v/>
      </c>
      <c r="N4598" s="3">
        <f>IF(Table2[[#This Row],[Delivery_Time_Days]]&lt;7,Table2[[#This Row],[Customer_Rating]],"")</f>
        <v>3.1</v>
      </c>
    </row>
    <row r="4599" spans="1:14" x14ac:dyDescent="0.3">
      <c r="A4599">
        <v>4598</v>
      </c>
      <c r="B4599">
        <v>41</v>
      </c>
      <c r="C4599" t="s">
        <v>10</v>
      </c>
      <c r="D4599" t="s">
        <v>15</v>
      </c>
      <c r="E4599" t="s">
        <v>16</v>
      </c>
      <c r="F4599" s="2">
        <v>156.65</v>
      </c>
      <c r="G4599">
        <v>10</v>
      </c>
      <c r="H4599" s="3">
        <v>2.4</v>
      </c>
      <c r="I4599" t="s">
        <v>17</v>
      </c>
      <c r="J4599" s="1">
        <v>49159</v>
      </c>
      <c r="K4599" s="1">
        <f>Table2[[#This Row],[Order_Date]]+Table2[[#This Row],[Delivery_Time_Days]]</f>
        <v>49169</v>
      </c>
      <c r="L4599" t="str">
        <f>IF(Table2[[#This Row],[Customer_Age]]&lt;30,"Young",IF(Table2[[#This Row],[Customer_Age]]&lt;45,"Middle Age","Old"))</f>
        <v>Middle Age</v>
      </c>
      <c r="M4599" s="3">
        <f>IF(Table2[[#This Row],[Delivery_Time_Days]]&gt;=7,Table2[[#This Row],[Customer_Rating]],"")</f>
        <v>2.4</v>
      </c>
      <c r="N4599" s="3" t="str">
        <f>IF(Table2[[#This Row],[Delivery_Time_Days]]&lt;7,Table2[[#This Row],[Customer_Rating]],"")</f>
        <v/>
      </c>
    </row>
    <row r="4600" spans="1:14" x14ac:dyDescent="0.3">
      <c r="A4600">
        <v>4599</v>
      </c>
      <c r="B4600">
        <v>56</v>
      </c>
      <c r="C4600" t="s">
        <v>23</v>
      </c>
      <c r="D4600" t="s">
        <v>15</v>
      </c>
      <c r="E4600" t="s">
        <v>24</v>
      </c>
      <c r="F4600" s="2">
        <v>833.6</v>
      </c>
      <c r="G4600">
        <v>7</v>
      </c>
      <c r="H4600" s="3">
        <v>2.2999999999999998</v>
      </c>
      <c r="I4600" t="s">
        <v>13</v>
      </c>
      <c r="J4600" s="1">
        <v>49160</v>
      </c>
      <c r="K4600" s="1">
        <f>Table2[[#This Row],[Order_Date]]+Table2[[#This Row],[Delivery_Time_Days]]</f>
        <v>49167</v>
      </c>
      <c r="L4600" t="str">
        <f>IF(Table2[[#This Row],[Customer_Age]]&lt;30,"Young",IF(Table2[[#This Row],[Customer_Age]]&lt;45,"Middle Age","Old"))</f>
        <v>Old</v>
      </c>
      <c r="M4600" s="3">
        <f>IF(Table2[[#This Row],[Delivery_Time_Days]]&gt;=7,Table2[[#This Row],[Customer_Rating]],"")</f>
        <v>2.2999999999999998</v>
      </c>
      <c r="N4600" s="3" t="str">
        <f>IF(Table2[[#This Row],[Delivery_Time_Days]]&lt;7,Table2[[#This Row],[Customer_Rating]],"")</f>
        <v/>
      </c>
    </row>
    <row r="4601" spans="1:14" x14ac:dyDescent="0.3">
      <c r="A4601">
        <v>4600</v>
      </c>
      <c r="B4601">
        <v>36</v>
      </c>
      <c r="C4601" t="s">
        <v>14</v>
      </c>
      <c r="D4601" t="s">
        <v>11</v>
      </c>
      <c r="E4601" t="s">
        <v>19</v>
      </c>
      <c r="F4601" s="2">
        <v>683.1</v>
      </c>
      <c r="G4601">
        <v>11</v>
      </c>
      <c r="H4601" s="3">
        <v>3.1</v>
      </c>
      <c r="I4601" t="s">
        <v>17</v>
      </c>
      <c r="J4601" s="1">
        <v>49161</v>
      </c>
      <c r="K4601" s="1">
        <f>Table2[[#This Row],[Order_Date]]+Table2[[#This Row],[Delivery_Time_Days]]</f>
        <v>49172</v>
      </c>
      <c r="L4601" t="str">
        <f>IF(Table2[[#This Row],[Customer_Age]]&lt;30,"Young",IF(Table2[[#This Row],[Customer_Age]]&lt;45,"Middle Age","Old"))</f>
        <v>Middle Age</v>
      </c>
      <c r="M4601" s="3">
        <f>IF(Table2[[#This Row],[Delivery_Time_Days]]&gt;=7,Table2[[#This Row],[Customer_Rating]],"")</f>
        <v>3.1</v>
      </c>
      <c r="N4601" s="3" t="str">
        <f>IF(Table2[[#This Row],[Delivery_Time_Days]]&lt;7,Table2[[#This Row],[Customer_Rating]],"")</f>
        <v/>
      </c>
    </row>
    <row r="4602" spans="1:14" x14ac:dyDescent="0.3">
      <c r="A4602">
        <v>4601</v>
      </c>
      <c r="B4602">
        <v>59</v>
      </c>
      <c r="C4602" t="s">
        <v>14</v>
      </c>
      <c r="D4602" t="s">
        <v>25</v>
      </c>
      <c r="E4602" t="s">
        <v>16</v>
      </c>
      <c r="F4602" s="2">
        <v>168.63</v>
      </c>
      <c r="G4602">
        <v>3</v>
      </c>
      <c r="H4602" s="3">
        <v>3.3</v>
      </c>
      <c r="I4602" t="s">
        <v>17</v>
      </c>
      <c r="J4602" s="1">
        <v>49162</v>
      </c>
      <c r="K4602" s="1">
        <f>Table2[[#This Row],[Order_Date]]+Table2[[#This Row],[Delivery_Time_Days]]</f>
        <v>49165</v>
      </c>
      <c r="L4602" t="str">
        <f>IF(Table2[[#This Row],[Customer_Age]]&lt;30,"Young",IF(Table2[[#This Row],[Customer_Age]]&lt;45,"Middle Age","Old"))</f>
        <v>Old</v>
      </c>
      <c r="M4602" s="3" t="str">
        <f>IF(Table2[[#This Row],[Delivery_Time_Days]]&gt;=7,Table2[[#This Row],[Customer_Rating]],"")</f>
        <v/>
      </c>
      <c r="N4602" s="3">
        <f>IF(Table2[[#This Row],[Delivery_Time_Days]]&lt;7,Table2[[#This Row],[Customer_Rating]],"")</f>
        <v>3.3</v>
      </c>
    </row>
    <row r="4603" spans="1:14" x14ac:dyDescent="0.3">
      <c r="A4603">
        <v>4602</v>
      </c>
      <c r="B4603">
        <v>20</v>
      </c>
      <c r="C4603" t="s">
        <v>10</v>
      </c>
      <c r="D4603" t="s">
        <v>20</v>
      </c>
      <c r="E4603" t="s">
        <v>16</v>
      </c>
      <c r="F4603" s="2">
        <v>1142.0999999999999</v>
      </c>
      <c r="G4603">
        <v>6</v>
      </c>
      <c r="H4603" s="3">
        <v>5</v>
      </c>
      <c r="I4603" t="s">
        <v>17</v>
      </c>
      <c r="J4603" s="1">
        <v>49163</v>
      </c>
      <c r="K4603" s="1">
        <f>Table2[[#This Row],[Order_Date]]+Table2[[#This Row],[Delivery_Time_Days]]</f>
        <v>49169</v>
      </c>
      <c r="L4603" t="str">
        <f>IF(Table2[[#This Row],[Customer_Age]]&lt;30,"Young",IF(Table2[[#This Row],[Customer_Age]]&lt;45,"Middle Age","Old"))</f>
        <v>Young</v>
      </c>
      <c r="M4603" s="3" t="str">
        <f>IF(Table2[[#This Row],[Delivery_Time_Days]]&gt;=7,Table2[[#This Row],[Customer_Rating]],"")</f>
        <v/>
      </c>
      <c r="N4603" s="3">
        <f>IF(Table2[[#This Row],[Delivery_Time_Days]]&lt;7,Table2[[#This Row],[Customer_Rating]],"")</f>
        <v>5</v>
      </c>
    </row>
    <row r="4604" spans="1:14" x14ac:dyDescent="0.3">
      <c r="A4604">
        <v>4603</v>
      </c>
      <c r="B4604">
        <v>46</v>
      </c>
      <c r="C4604" t="s">
        <v>10</v>
      </c>
      <c r="D4604" t="s">
        <v>25</v>
      </c>
      <c r="E4604" t="s">
        <v>19</v>
      </c>
      <c r="F4604" s="2">
        <v>657.5</v>
      </c>
      <c r="G4604">
        <v>3</v>
      </c>
      <c r="H4604" s="3">
        <v>2.2000000000000002</v>
      </c>
      <c r="I4604" t="s">
        <v>17</v>
      </c>
      <c r="J4604" s="1">
        <v>49164</v>
      </c>
      <c r="K4604" s="1">
        <f>Table2[[#This Row],[Order_Date]]+Table2[[#This Row],[Delivery_Time_Days]]</f>
        <v>49167</v>
      </c>
      <c r="L4604" t="str">
        <f>IF(Table2[[#This Row],[Customer_Age]]&lt;30,"Young",IF(Table2[[#This Row],[Customer_Age]]&lt;45,"Middle Age","Old"))</f>
        <v>Old</v>
      </c>
      <c r="M4604" s="3" t="str">
        <f>IF(Table2[[#This Row],[Delivery_Time_Days]]&gt;=7,Table2[[#This Row],[Customer_Rating]],"")</f>
        <v/>
      </c>
      <c r="N4604" s="3">
        <f>IF(Table2[[#This Row],[Delivery_Time_Days]]&lt;7,Table2[[#This Row],[Customer_Rating]],"")</f>
        <v>2.2000000000000002</v>
      </c>
    </row>
    <row r="4605" spans="1:14" x14ac:dyDescent="0.3">
      <c r="A4605">
        <v>4604</v>
      </c>
      <c r="B4605">
        <v>57</v>
      </c>
      <c r="C4605" t="s">
        <v>10</v>
      </c>
      <c r="D4605" t="s">
        <v>20</v>
      </c>
      <c r="E4605" t="s">
        <v>24</v>
      </c>
      <c r="F4605" s="2">
        <v>1298.32</v>
      </c>
      <c r="G4605">
        <v>10</v>
      </c>
      <c r="H4605" s="3">
        <v>4.8</v>
      </c>
      <c r="I4605" t="s">
        <v>17</v>
      </c>
      <c r="J4605" s="1">
        <v>49165</v>
      </c>
      <c r="K4605" s="1">
        <f>Table2[[#This Row],[Order_Date]]+Table2[[#This Row],[Delivery_Time_Days]]</f>
        <v>49175</v>
      </c>
      <c r="L4605" t="str">
        <f>IF(Table2[[#This Row],[Customer_Age]]&lt;30,"Young",IF(Table2[[#This Row],[Customer_Age]]&lt;45,"Middle Age","Old"))</f>
        <v>Old</v>
      </c>
      <c r="M4605" s="3">
        <f>IF(Table2[[#This Row],[Delivery_Time_Days]]&gt;=7,Table2[[#This Row],[Customer_Rating]],"")</f>
        <v>4.8</v>
      </c>
      <c r="N4605" s="3" t="str">
        <f>IF(Table2[[#This Row],[Delivery_Time_Days]]&lt;7,Table2[[#This Row],[Customer_Rating]],"")</f>
        <v/>
      </c>
    </row>
    <row r="4606" spans="1:14" x14ac:dyDescent="0.3">
      <c r="A4606">
        <v>4605</v>
      </c>
      <c r="B4606">
        <v>23</v>
      </c>
      <c r="C4606" t="s">
        <v>14</v>
      </c>
      <c r="D4606" t="s">
        <v>18</v>
      </c>
      <c r="E4606" t="s">
        <v>21</v>
      </c>
      <c r="F4606" s="2">
        <v>1224.4100000000001</v>
      </c>
      <c r="G4606">
        <v>3</v>
      </c>
      <c r="H4606" s="3">
        <v>3.2</v>
      </c>
      <c r="I4606" t="s">
        <v>17</v>
      </c>
      <c r="J4606" s="1">
        <v>49166</v>
      </c>
      <c r="K4606" s="1">
        <f>Table2[[#This Row],[Order_Date]]+Table2[[#This Row],[Delivery_Time_Days]]</f>
        <v>49169</v>
      </c>
      <c r="L4606" t="str">
        <f>IF(Table2[[#This Row],[Customer_Age]]&lt;30,"Young",IF(Table2[[#This Row],[Customer_Age]]&lt;45,"Middle Age","Old"))</f>
        <v>Young</v>
      </c>
      <c r="M4606" s="3" t="str">
        <f>IF(Table2[[#This Row],[Delivery_Time_Days]]&gt;=7,Table2[[#This Row],[Customer_Rating]],"")</f>
        <v/>
      </c>
      <c r="N4606" s="3">
        <f>IF(Table2[[#This Row],[Delivery_Time_Days]]&lt;7,Table2[[#This Row],[Customer_Rating]],"")</f>
        <v>3.2</v>
      </c>
    </row>
    <row r="4607" spans="1:14" x14ac:dyDescent="0.3">
      <c r="A4607">
        <v>4606</v>
      </c>
      <c r="B4607">
        <v>25</v>
      </c>
      <c r="C4607" t="s">
        <v>14</v>
      </c>
      <c r="D4607" t="s">
        <v>15</v>
      </c>
      <c r="E4607" t="s">
        <v>12</v>
      </c>
      <c r="F4607" s="2">
        <v>98.79</v>
      </c>
      <c r="G4607">
        <v>11</v>
      </c>
      <c r="H4607" s="3">
        <v>4.3</v>
      </c>
      <c r="I4607" t="s">
        <v>17</v>
      </c>
      <c r="J4607" s="1">
        <v>49167</v>
      </c>
      <c r="K4607" s="1">
        <f>Table2[[#This Row],[Order_Date]]+Table2[[#This Row],[Delivery_Time_Days]]</f>
        <v>49178</v>
      </c>
      <c r="L4607" t="str">
        <f>IF(Table2[[#This Row],[Customer_Age]]&lt;30,"Young",IF(Table2[[#This Row],[Customer_Age]]&lt;45,"Middle Age","Old"))</f>
        <v>Young</v>
      </c>
      <c r="M4607" s="3">
        <f>IF(Table2[[#This Row],[Delivery_Time_Days]]&gt;=7,Table2[[#This Row],[Customer_Rating]],"")</f>
        <v>4.3</v>
      </c>
      <c r="N4607" s="3" t="str">
        <f>IF(Table2[[#This Row],[Delivery_Time_Days]]&lt;7,Table2[[#This Row],[Customer_Rating]],"")</f>
        <v/>
      </c>
    </row>
    <row r="4608" spans="1:14" x14ac:dyDescent="0.3">
      <c r="A4608">
        <v>4607</v>
      </c>
      <c r="B4608">
        <v>54</v>
      </c>
      <c r="C4608" t="s">
        <v>23</v>
      </c>
      <c r="D4608" t="s">
        <v>11</v>
      </c>
      <c r="E4608" t="s">
        <v>24</v>
      </c>
      <c r="F4608" s="2">
        <v>971.69</v>
      </c>
      <c r="G4608">
        <v>5</v>
      </c>
      <c r="H4608" s="3">
        <v>1.7</v>
      </c>
      <c r="I4608" t="s">
        <v>17</v>
      </c>
      <c r="J4608" s="1">
        <v>49168</v>
      </c>
      <c r="K4608" s="1">
        <f>Table2[[#This Row],[Order_Date]]+Table2[[#This Row],[Delivery_Time_Days]]</f>
        <v>49173</v>
      </c>
      <c r="L4608" t="str">
        <f>IF(Table2[[#This Row],[Customer_Age]]&lt;30,"Young",IF(Table2[[#This Row],[Customer_Age]]&lt;45,"Middle Age","Old"))</f>
        <v>Old</v>
      </c>
      <c r="M4608" s="3" t="str">
        <f>IF(Table2[[#This Row],[Delivery_Time_Days]]&gt;=7,Table2[[#This Row],[Customer_Rating]],"")</f>
        <v/>
      </c>
      <c r="N4608" s="3">
        <f>IF(Table2[[#This Row],[Delivery_Time_Days]]&lt;7,Table2[[#This Row],[Customer_Rating]],"")</f>
        <v>1.7</v>
      </c>
    </row>
    <row r="4609" spans="1:14" x14ac:dyDescent="0.3">
      <c r="A4609">
        <v>4608</v>
      </c>
      <c r="B4609">
        <v>53</v>
      </c>
      <c r="C4609" t="s">
        <v>23</v>
      </c>
      <c r="D4609" t="s">
        <v>11</v>
      </c>
      <c r="E4609" t="s">
        <v>21</v>
      </c>
      <c r="F4609" s="2">
        <v>715.71</v>
      </c>
      <c r="G4609">
        <v>5</v>
      </c>
      <c r="H4609" s="3">
        <v>4.4000000000000004</v>
      </c>
      <c r="I4609" t="s">
        <v>13</v>
      </c>
      <c r="J4609" s="1">
        <v>49169</v>
      </c>
      <c r="K4609" s="1">
        <f>Table2[[#This Row],[Order_Date]]+Table2[[#This Row],[Delivery_Time_Days]]</f>
        <v>49174</v>
      </c>
      <c r="L4609" t="str">
        <f>IF(Table2[[#This Row],[Customer_Age]]&lt;30,"Young",IF(Table2[[#This Row],[Customer_Age]]&lt;45,"Middle Age","Old"))</f>
        <v>Old</v>
      </c>
      <c r="M4609" s="3" t="str">
        <f>IF(Table2[[#This Row],[Delivery_Time_Days]]&gt;=7,Table2[[#This Row],[Customer_Rating]],"")</f>
        <v/>
      </c>
      <c r="N4609" s="3">
        <f>IF(Table2[[#This Row],[Delivery_Time_Days]]&lt;7,Table2[[#This Row],[Customer_Rating]],"")</f>
        <v>4.4000000000000004</v>
      </c>
    </row>
    <row r="4610" spans="1:14" x14ac:dyDescent="0.3">
      <c r="A4610">
        <v>4609</v>
      </c>
      <c r="B4610">
        <v>29</v>
      </c>
      <c r="C4610" t="s">
        <v>10</v>
      </c>
      <c r="D4610" t="s">
        <v>11</v>
      </c>
      <c r="E4610" t="s">
        <v>16</v>
      </c>
      <c r="F4610" s="2">
        <v>974.09</v>
      </c>
      <c r="G4610">
        <v>2</v>
      </c>
      <c r="H4610" s="3">
        <v>1</v>
      </c>
      <c r="I4610" t="s">
        <v>17</v>
      </c>
      <c r="J4610" s="1">
        <v>49170</v>
      </c>
      <c r="K4610" s="1">
        <f>Table2[[#This Row],[Order_Date]]+Table2[[#This Row],[Delivery_Time_Days]]</f>
        <v>49172</v>
      </c>
      <c r="L4610" t="str">
        <f>IF(Table2[[#This Row],[Customer_Age]]&lt;30,"Young",IF(Table2[[#This Row],[Customer_Age]]&lt;45,"Middle Age","Old"))</f>
        <v>Young</v>
      </c>
      <c r="M4610" s="3" t="str">
        <f>IF(Table2[[#This Row],[Delivery_Time_Days]]&gt;=7,Table2[[#This Row],[Customer_Rating]],"")</f>
        <v/>
      </c>
      <c r="N4610" s="3">
        <f>IF(Table2[[#This Row],[Delivery_Time_Days]]&lt;7,Table2[[#This Row],[Customer_Rating]],"")</f>
        <v>1</v>
      </c>
    </row>
    <row r="4611" spans="1:14" x14ac:dyDescent="0.3">
      <c r="A4611">
        <v>4610</v>
      </c>
      <c r="B4611">
        <v>62</v>
      </c>
      <c r="C4611" t="s">
        <v>23</v>
      </c>
      <c r="D4611" t="s">
        <v>11</v>
      </c>
      <c r="E4611" t="s">
        <v>12</v>
      </c>
      <c r="F4611" s="2">
        <v>563.37</v>
      </c>
      <c r="G4611">
        <v>2</v>
      </c>
      <c r="H4611" s="3">
        <v>1.2</v>
      </c>
      <c r="I4611" t="s">
        <v>13</v>
      </c>
      <c r="J4611" s="1">
        <v>49171</v>
      </c>
      <c r="K4611" s="1">
        <f>Table2[[#This Row],[Order_Date]]+Table2[[#This Row],[Delivery_Time_Days]]</f>
        <v>49173</v>
      </c>
      <c r="L4611" t="str">
        <f>IF(Table2[[#This Row],[Customer_Age]]&lt;30,"Young",IF(Table2[[#This Row],[Customer_Age]]&lt;45,"Middle Age","Old"))</f>
        <v>Old</v>
      </c>
      <c r="M4611" s="3" t="str">
        <f>IF(Table2[[#This Row],[Delivery_Time_Days]]&gt;=7,Table2[[#This Row],[Customer_Rating]],"")</f>
        <v/>
      </c>
      <c r="N4611" s="3">
        <f>IF(Table2[[#This Row],[Delivery_Time_Days]]&lt;7,Table2[[#This Row],[Customer_Rating]],"")</f>
        <v>1.2</v>
      </c>
    </row>
    <row r="4612" spans="1:14" x14ac:dyDescent="0.3">
      <c r="A4612">
        <v>4611</v>
      </c>
      <c r="B4612">
        <v>40</v>
      </c>
      <c r="C4612" t="s">
        <v>10</v>
      </c>
      <c r="D4612" t="s">
        <v>25</v>
      </c>
      <c r="E4612" t="s">
        <v>21</v>
      </c>
      <c r="F4612" s="2">
        <v>463.81</v>
      </c>
      <c r="G4612">
        <v>9</v>
      </c>
      <c r="H4612" s="3">
        <v>4.3</v>
      </c>
      <c r="I4612" t="s">
        <v>17</v>
      </c>
      <c r="J4612" s="1">
        <v>49172</v>
      </c>
      <c r="K4612" s="1">
        <f>Table2[[#This Row],[Order_Date]]+Table2[[#This Row],[Delivery_Time_Days]]</f>
        <v>49181</v>
      </c>
      <c r="L4612" t="str">
        <f>IF(Table2[[#This Row],[Customer_Age]]&lt;30,"Young",IF(Table2[[#This Row],[Customer_Age]]&lt;45,"Middle Age","Old"))</f>
        <v>Middle Age</v>
      </c>
      <c r="M4612" s="3">
        <f>IF(Table2[[#This Row],[Delivery_Time_Days]]&gt;=7,Table2[[#This Row],[Customer_Rating]],"")</f>
        <v>4.3</v>
      </c>
      <c r="N4612" s="3" t="str">
        <f>IF(Table2[[#This Row],[Delivery_Time_Days]]&lt;7,Table2[[#This Row],[Customer_Rating]],"")</f>
        <v/>
      </c>
    </row>
    <row r="4613" spans="1:14" x14ac:dyDescent="0.3">
      <c r="A4613">
        <v>4612</v>
      </c>
      <c r="B4613">
        <v>54</v>
      </c>
      <c r="C4613" t="s">
        <v>10</v>
      </c>
      <c r="D4613" t="s">
        <v>18</v>
      </c>
      <c r="E4613" t="s">
        <v>19</v>
      </c>
      <c r="F4613" s="2">
        <v>348.14</v>
      </c>
      <c r="G4613">
        <v>8</v>
      </c>
      <c r="H4613" s="3">
        <v>1.3</v>
      </c>
      <c r="I4613" t="s">
        <v>13</v>
      </c>
      <c r="J4613" s="1">
        <v>49173</v>
      </c>
      <c r="K4613" s="1">
        <f>Table2[[#This Row],[Order_Date]]+Table2[[#This Row],[Delivery_Time_Days]]</f>
        <v>49181</v>
      </c>
      <c r="L4613" t="str">
        <f>IF(Table2[[#This Row],[Customer_Age]]&lt;30,"Young",IF(Table2[[#This Row],[Customer_Age]]&lt;45,"Middle Age","Old"))</f>
        <v>Old</v>
      </c>
      <c r="M4613" s="3">
        <f>IF(Table2[[#This Row],[Delivery_Time_Days]]&gt;=7,Table2[[#This Row],[Customer_Rating]],"")</f>
        <v>1.3</v>
      </c>
      <c r="N4613" s="3" t="str">
        <f>IF(Table2[[#This Row],[Delivery_Time_Days]]&lt;7,Table2[[#This Row],[Customer_Rating]],"")</f>
        <v/>
      </c>
    </row>
    <row r="4614" spans="1:14" x14ac:dyDescent="0.3">
      <c r="A4614">
        <v>4613</v>
      </c>
      <c r="B4614">
        <v>27</v>
      </c>
      <c r="C4614" t="s">
        <v>14</v>
      </c>
      <c r="D4614" t="s">
        <v>15</v>
      </c>
      <c r="E4614" t="s">
        <v>19</v>
      </c>
      <c r="F4614" s="2">
        <v>219.11</v>
      </c>
      <c r="G4614">
        <v>10</v>
      </c>
      <c r="H4614" s="3">
        <v>2.4</v>
      </c>
      <c r="I4614" t="s">
        <v>13</v>
      </c>
      <c r="J4614" s="1">
        <v>49174</v>
      </c>
      <c r="K4614" s="1">
        <f>Table2[[#This Row],[Order_Date]]+Table2[[#This Row],[Delivery_Time_Days]]</f>
        <v>49184</v>
      </c>
      <c r="L4614" t="str">
        <f>IF(Table2[[#This Row],[Customer_Age]]&lt;30,"Young",IF(Table2[[#This Row],[Customer_Age]]&lt;45,"Middle Age","Old"))</f>
        <v>Young</v>
      </c>
      <c r="M4614" s="3">
        <f>IF(Table2[[#This Row],[Delivery_Time_Days]]&gt;=7,Table2[[#This Row],[Customer_Rating]],"")</f>
        <v>2.4</v>
      </c>
      <c r="N4614" s="3" t="str">
        <f>IF(Table2[[#This Row],[Delivery_Time_Days]]&lt;7,Table2[[#This Row],[Customer_Rating]],"")</f>
        <v/>
      </c>
    </row>
    <row r="4615" spans="1:14" x14ac:dyDescent="0.3">
      <c r="A4615">
        <v>4614</v>
      </c>
      <c r="B4615">
        <v>55</v>
      </c>
      <c r="C4615" t="s">
        <v>10</v>
      </c>
      <c r="D4615" t="s">
        <v>25</v>
      </c>
      <c r="E4615" t="s">
        <v>21</v>
      </c>
      <c r="F4615" s="2">
        <v>871.81</v>
      </c>
      <c r="G4615">
        <v>2</v>
      </c>
      <c r="H4615" s="3">
        <v>1.3</v>
      </c>
      <c r="I4615" t="s">
        <v>13</v>
      </c>
      <c r="J4615" s="1">
        <v>49175</v>
      </c>
      <c r="K4615" s="1">
        <f>Table2[[#This Row],[Order_Date]]+Table2[[#This Row],[Delivery_Time_Days]]</f>
        <v>49177</v>
      </c>
      <c r="L4615" t="str">
        <f>IF(Table2[[#This Row],[Customer_Age]]&lt;30,"Young",IF(Table2[[#This Row],[Customer_Age]]&lt;45,"Middle Age","Old"))</f>
        <v>Old</v>
      </c>
      <c r="M4615" s="3" t="str">
        <f>IF(Table2[[#This Row],[Delivery_Time_Days]]&gt;=7,Table2[[#This Row],[Customer_Rating]],"")</f>
        <v/>
      </c>
      <c r="N4615" s="3">
        <f>IF(Table2[[#This Row],[Delivery_Time_Days]]&lt;7,Table2[[#This Row],[Customer_Rating]],"")</f>
        <v>1.3</v>
      </c>
    </row>
    <row r="4616" spans="1:14" x14ac:dyDescent="0.3">
      <c r="A4616">
        <v>4615</v>
      </c>
      <c r="B4616">
        <v>23</v>
      </c>
      <c r="C4616" t="s">
        <v>10</v>
      </c>
      <c r="D4616" t="s">
        <v>18</v>
      </c>
      <c r="E4616" t="s">
        <v>16</v>
      </c>
      <c r="F4616" s="2">
        <v>101.49</v>
      </c>
      <c r="G4616">
        <v>13</v>
      </c>
      <c r="H4616" s="3">
        <v>3.1</v>
      </c>
      <c r="I4616" t="s">
        <v>17</v>
      </c>
      <c r="J4616" s="1">
        <v>49176</v>
      </c>
      <c r="K4616" s="1">
        <f>Table2[[#This Row],[Order_Date]]+Table2[[#This Row],[Delivery_Time_Days]]</f>
        <v>49189</v>
      </c>
      <c r="L4616" t="str">
        <f>IF(Table2[[#This Row],[Customer_Age]]&lt;30,"Young",IF(Table2[[#This Row],[Customer_Age]]&lt;45,"Middle Age","Old"))</f>
        <v>Young</v>
      </c>
      <c r="M4616" s="3">
        <f>IF(Table2[[#This Row],[Delivery_Time_Days]]&gt;=7,Table2[[#This Row],[Customer_Rating]],"")</f>
        <v>3.1</v>
      </c>
      <c r="N4616" s="3" t="str">
        <f>IF(Table2[[#This Row],[Delivery_Time_Days]]&lt;7,Table2[[#This Row],[Customer_Rating]],"")</f>
        <v/>
      </c>
    </row>
    <row r="4617" spans="1:14" x14ac:dyDescent="0.3">
      <c r="A4617">
        <v>4616</v>
      </c>
      <c r="B4617">
        <v>56</v>
      </c>
      <c r="C4617" t="s">
        <v>23</v>
      </c>
      <c r="D4617" t="s">
        <v>22</v>
      </c>
      <c r="E4617" t="s">
        <v>21</v>
      </c>
      <c r="F4617" s="2">
        <v>1461.92</v>
      </c>
      <c r="G4617">
        <v>12</v>
      </c>
      <c r="H4617" s="3">
        <v>3</v>
      </c>
      <c r="I4617" t="s">
        <v>17</v>
      </c>
      <c r="J4617" s="1">
        <v>49177</v>
      </c>
      <c r="K4617" s="1">
        <f>Table2[[#This Row],[Order_Date]]+Table2[[#This Row],[Delivery_Time_Days]]</f>
        <v>49189</v>
      </c>
      <c r="L4617" t="str">
        <f>IF(Table2[[#This Row],[Customer_Age]]&lt;30,"Young",IF(Table2[[#This Row],[Customer_Age]]&lt;45,"Middle Age","Old"))</f>
        <v>Old</v>
      </c>
      <c r="M4617" s="3">
        <f>IF(Table2[[#This Row],[Delivery_Time_Days]]&gt;=7,Table2[[#This Row],[Customer_Rating]],"")</f>
        <v>3</v>
      </c>
      <c r="N4617" s="3" t="str">
        <f>IF(Table2[[#This Row],[Delivery_Time_Days]]&lt;7,Table2[[#This Row],[Customer_Rating]],"")</f>
        <v/>
      </c>
    </row>
    <row r="4618" spans="1:14" x14ac:dyDescent="0.3">
      <c r="A4618">
        <v>4617</v>
      </c>
      <c r="B4618">
        <v>62</v>
      </c>
      <c r="C4618" t="s">
        <v>10</v>
      </c>
      <c r="D4618" t="s">
        <v>15</v>
      </c>
      <c r="E4618" t="s">
        <v>24</v>
      </c>
      <c r="F4618" s="2">
        <v>1450.69</v>
      </c>
      <c r="G4618">
        <v>11</v>
      </c>
      <c r="H4618" s="3">
        <v>4.8</v>
      </c>
      <c r="I4618" t="s">
        <v>13</v>
      </c>
      <c r="J4618" s="1">
        <v>49178</v>
      </c>
      <c r="K4618" s="1">
        <f>Table2[[#This Row],[Order_Date]]+Table2[[#This Row],[Delivery_Time_Days]]</f>
        <v>49189</v>
      </c>
      <c r="L4618" t="str">
        <f>IF(Table2[[#This Row],[Customer_Age]]&lt;30,"Young",IF(Table2[[#This Row],[Customer_Age]]&lt;45,"Middle Age","Old"))</f>
        <v>Old</v>
      </c>
      <c r="M4618" s="3">
        <f>IF(Table2[[#This Row],[Delivery_Time_Days]]&gt;=7,Table2[[#This Row],[Customer_Rating]],"")</f>
        <v>4.8</v>
      </c>
      <c r="N4618" s="3" t="str">
        <f>IF(Table2[[#This Row],[Delivery_Time_Days]]&lt;7,Table2[[#This Row],[Customer_Rating]],"")</f>
        <v/>
      </c>
    </row>
    <row r="4619" spans="1:14" x14ac:dyDescent="0.3">
      <c r="A4619">
        <v>4618</v>
      </c>
      <c r="B4619">
        <v>18</v>
      </c>
      <c r="C4619" t="s">
        <v>23</v>
      </c>
      <c r="D4619" t="s">
        <v>20</v>
      </c>
      <c r="E4619" t="s">
        <v>19</v>
      </c>
      <c r="F4619" s="2">
        <v>1063.3</v>
      </c>
      <c r="G4619">
        <v>4</v>
      </c>
      <c r="H4619" s="3">
        <v>1.3</v>
      </c>
      <c r="I4619" t="s">
        <v>17</v>
      </c>
      <c r="J4619" s="1">
        <v>49179</v>
      </c>
      <c r="K4619" s="1">
        <f>Table2[[#This Row],[Order_Date]]+Table2[[#This Row],[Delivery_Time_Days]]</f>
        <v>49183</v>
      </c>
      <c r="L4619" t="str">
        <f>IF(Table2[[#This Row],[Customer_Age]]&lt;30,"Young",IF(Table2[[#This Row],[Customer_Age]]&lt;45,"Middle Age","Old"))</f>
        <v>Young</v>
      </c>
      <c r="M4619" s="3" t="str">
        <f>IF(Table2[[#This Row],[Delivery_Time_Days]]&gt;=7,Table2[[#This Row],[Customer_Rating]],"")</f>
        <v/>
      </c>
      <c r="N4619" s="3">
        <f>IF(Table2[[#This Row],[Delivery_Time_Days]]&lt;7,Table2[[#This Row],[Customer_Rating]],"")</f>
        <v>1.3</v>
      </c>
    </row>
    <row r="4620" spans="1:14" x14ac:dyDescent="0.3">
      <c r="A4620">
        <v>4619</v>
      </c>
      <c r="B4620">
        <v>38</v>
      </c>
      <c r="C4620" t="s">
        <v>10</v>
      </c>
      <c r="D4620" t="s">
        <v>25</v>
      </c>
      <c r="E4620" t="s">
        <v>21</v>
      </c>
      <c r="F4620" s="2">
        <v>1210.67</v>
      </c>
      <c r="G4620">
        <v>4</v>
      </c>
      <c r="H4620" s="3">
        <v>1.9</v>
      </c>
      <c r="I4620" t="s">
        <v>13</v>
      </c>
      <c r="J4620" s="1">
        <v>49180</v>
      </c>
      <c r="K4620" s="1">
        <f>Table2[[#This Row],[Order_Date]]+Table2[[#This Row],[Delivery_Time_Days]]</f>
        <v>49184</v>
      </c>
      <c r="L4620" t="str">
        <f>IF(Table2[[#This Row],[Customer_Age]]&lt;30,"Young",IF(Table2[[#This Row],[Customer_Age]]&lt;45,"Middle Age","Old"))</f>
        <v>Middle Age</v>
      </c>
      <c r="M4620" s="3" t="str">
        <f>IF(Table2[[#This Row],[Delivery_Time_Days]]&gt;=7,Table2[[#This Row],[Customer_Rating]],"")</f>
        <v/>
      </c>
      <c r="N4620" s="3">
        <f>IF(Table2[[#This Row],[Delivery_Time_Days]]&lt;7,Table2[[#This Row],[Customer_Rating]],"")</f>
        <v>1.9</v>
      </c>
    </row>
    <row r="4621" spans="1:14" x14ac:dyDescent="0.3">
      <c r="A4621">
        <v>4620</v>
      </c>
      <c r="B4621">
        <v>61</v>
      </c>
      <c r="C4621" t="s">
        <v>10</v>
      </c>
      <c r="D4621" t="s">
        <v>18</v>
      </c>
      <c r="E4621" t="s">
        <v>24</v>
      </c>
      <c r="F4621" s="2">
        <v>678.13</v>
      </c>
      <c r="G4621">
        <v>2</v>
      </c>
      <c r="H4621" s="3">
        <v>3.9</v>
      </c>
      <c r="I4621" t="s">
        <v>17</v>
      </c>
      <c r="J4621" s="1">
        <v>49181</v>
      </c>
      <c r="K4621" s="1">
        <f>Table2[[#This Row],[Order_Date]]+Table2[[#This Row],[Delivery_Time_Days]]</f>
        <v>49183</v>
      </c>
      <c r="L4621" t="str">
        <f>IF(Table2[[#This Row],[Customer_Age]]&lt;30,"Young",IF(Table2[[#This Row],[Customer_Age]]&lt;45,"Middle Age","Old"))</f>
        <v>Old</v>
      </c>
      <c r="M4621" s="3" t="str">
        <f>IF(Table2[[#This Row],[Delivery_Time_Days]]&gt;=7,Table2[[#This Row],[Customer_Rating]],"")</f>
        <v/>
      </c>
      <c r="N4621" s="3">
        <f>IF(Table2[[#This Row],[Delivery_Time_Days]]&lt;7,Table2[[#This Row],[Customer_Rating]],"")</f>
        <v>3.9</v>
      </c>
    </row>
    <row r="4622" spans="1:14" x14ac:dyDescent="0.3">
      <c r="A4622">
        <v>4621</v>
      </c>
      <c r="B4622">
        <v>67</v>
      </c>
      <c r="C4622" t="s">
        <v>23</v>
      </c>
      <c r="D4622" t="s">
        <v>22</v>
      </c>
      <c r="E4622" t="s">
        <v>19</v>
      </c>
      <c r="F4622" s="2">
        <v>1394.73</v>
      </c>
      <c r="G4622">
        <v>4</v>
      </c>
      <c r="H4622" s="3">
        <v>3.2</v>
      </c>
      <c r="I4622" t="s">
        <v>13</v>
      </c>
      <c r="J4622" s="1">
        <v>49182</v>
      </c>
      <c r="K4622" s="1">
        <f>Table2[[#This Row],[Order_Date]]+Table2[[#This Row],[Delivery_Time_Days]]</f>
        <v>49186</v>
      </c>
      <c r="L4622" t="str">
        <f>IF(Table2[[#This Row],[Customer_Age]]&lt;30,"Young",IF(Table2[[#This Row],[Customer_Age]]&lt;45,"Middle Age","Old"))</f>
        <v>Old</v>
      </c>
      <c r="M4622" s="3" t="str">
        <f>IF(Table2[[#This Row],[Delivery_Time_Days]]&gt;=7,Table2[[#This Row],[Customer_Rating]],"")</f>
        <v/>
      </c>
      <c r="N4622" s="3">
        <f>IF(Table2[[#This Row],[Delivery_Time_Days]]&lt;7,Table2[[#This Row],[Customer_Rating]],"")</f>
        <v>3.2</v>
      </c>
    </row>
    <row r="4623" spans="1:14" x14ac:dyDescent="0.3">
      <c r="A4623">
        <v>4622</v>
      </c>
      <c r="B4623">
        <v>35</v>
      </c>
      <c r="C4623" t="s">
        <v>10</v>
      </c>
      <c r="D4623" t="s">
        <v>20</v>
      </c>
      <c r="E4623" t="s">
        <v>19</v>
      </c>
      <c r="F4623" s="2">
        <v>622.70000000000005</v>
      </c>
      <c r="G4623">
        <v>14</v>
      </c>
      <c r="H4623" s="3">
        <v>3.1</v>
      </c>
      <c r="I4623" t="s">
        <v>13</v>
      </c>
      <c r="J4623" s="1">
        <v>49183</v>
      </c>
      <c r="K4623" s="1">
        <f>Table2[[#This Row],[Order_Date]]+Table2[[#This Row],[Delivery_Time_Days]]</f>
        <v>49197</v>
      </c>
      <c r="L4623" t="str">
        <f>IF(Table2[[#This Row],[Customer_Age]]&lt;30,"Young",IF(Table2[[#This Row],[Customer_Age]]&lt;45,"Middle Age","Old"))</f>
        <v>Middle Age</v>
      </c>
      <c r="M4623" s="3">
        <f>IF(Table2[[#This Row],[Delivery_Time_Days]]&gt;=7,Table2[[#This Row],[Customer_Rating]],"")</f>
        <v>3.1</v>
      </c>
      <c r="N4623" s="3" t="str">
        <f>IF(Table2[[#This Row],[Delivery_Time_Days]]&lt;7,Table2[[#This Row],[Customer_Rating]],"")</f>
        <v/>
      </c>
    </row>
    <row r="4624" spans="1:14" x14ac:dyDescent="0.3">
      <c r="A4624">
        <v>4623</v>
      </c>
      <c r="B4624">
        <v>37</v>
      </c>
      <c r="C4624" t="s">
        <v>23</v>
      </c>
      <c r="D4624" t="s">
        <v>11</v>
      </c>
      <c r="E4624" t="s">
        <v>19</v>
      </c>
      <c r="F4624" s="2">
        <v>570.38</v>
      </c>
      <c r="G4624">
        <v>4</v>
      </c>
      <c r="H4624" s="3">
        <v>1.9</v>
      </c>
      <c r="I4624" t="s">
        <v>13</v>
      </c>
      <c r="J4624" s="1">
        <v>49184</v>
      </c>
      <c r="K4624" s="1">
        <f>Table2[[#This Row],[Order_Date]]+Table2[[#This Row],[Delivery_Time_Days]]</f>
        <v>49188</v>
      </c>
      <c r="L4624" t="str">
        <f>IF(Table2[[#This Row],[Customer_Age]]&lt;30,"Young",IF(Table2[[#This Row],[Customer_Age]]&lt;45,"Middle Age","Old"))</f>
        <v>Middle Age</v>
      </c>
      <c r="M4624" s="3" t="str">
        <f>IF(Table2[[#This Row],[Delivery_Time_Days]]&gt;=7,Table2[[#This Row],[Customer_Rating]],"")</f>
        <v/>
      </c>
      <c r="N4624" s="3">
        <f>IF(Table2[[#This Row],[Delivery_Time_Days]]&lt;7,Table2[[#This Row],[Customer_Rating]],"")</f>
        <v>1.9</v>
      </c>
    </row>
    <row r="4625" spans="1:14" x14ac:dyDescent="0.3">
      <c r="A4625">
        <v>4624</v>
      </c>
      <c r="B4625">
        <v>30</v>
      </c>
      <c r="C4625" t="s">
        <v>10</v>
      </c>
      <c r="D4625" t="s">
        <v>22</v>
      </c>
      <c r="E4625" t="s">
        <v>24</v>
      </c>
      <c r="F4625" s="2">
        <v>1021.46</v>
      </c>
      <c r="G4625">
        <v>1</v>
      </c>
      <c r="H4625" s="3">
        <v>3.9</v>
      </c>
      <c r="I4625" t="s">
        <v>17</v>
      </c>
      <c r="J4625" s="1">
        <v>49185</v>
      </c>
      <c r="K4625" s="1">
        <f>Table2[[#This Row],[Order_Date]]+Table2[[#This Row],[Delivery_Time_Days]]</f>
        <v>49186</v>
      </c>
      <c r="L4625" t="str">
        <f>IF(Table2[[#This Row],[Customer_Age]]&lt;30,"Young",IF(Table2[[#This Row],[Customer_Age]]&lt;45,"Middle Age","Old"))</f>
        <v>Middle Age</v>
      </c>
      <c r="M4625" s="3" t="str">
        <f>IF(Table2[[#This Row],[Delivery_Time_Days]]&gt;=7,Table2[[#This Row],[Customer_Rating]],"")</f>
        <v/>
      </c>
      <c r="N4625" s="3">
        <f>IF(Table2[[#This Row],[Delivery_Time_Days]]&lt;7,Table2[[#This Row],[Customer_Rating]],"")</f>
        <v>3.9</v>
      </c>
    </row>
    <row r="4626" spans="1:14" x14ac:dyDescent="0.3">
      <c r="A4626">
        <v>4625</v>
      </c>
      <c r="B4626">
        <v>42</v>
      </c>
      <c r="C4626" t="s">
        <v>10</v>
      </c>
      <c r="D4626" t="s">
        <v>20</v>
      </c>
      <c r="E4626" t="s">
        <v>12</v>
      </c>
      <c r="F4626" s="2">
        <v>277.55</v>
      </c>
      <c r="G4626">
        <v>10</v>
      </c>
      <c r="H4626" s="3">
        <v>3.6</v>
      </c>
      <c r="I4626" t="s">
        <v>17</v>
      </c>
      <c r="J4626" s="1">
        <v>49186</v>
      </c>
      <c r="K4626" s="1">
        <f>Table2[[#This Row],[Order_Date]]+Table2[[#This Row],[Delivery_Time_Days]]</f>
        <v>49196</v>
      </c>
      <c r="L4626" t="str">
        <f>IF(Table2[[#This Row],[Customer_Age]]&lt;30,"Young",IF(Table2[[#This Row],[Customer_Age]]&lt;45,"Middle Age","Old"))</f>
        <v>Middle Age</v>
      </c>
      <c r="M4626" s="3">
        <f>IF(Table2[[#This Row],[Delivery_Time_Days]]&gt;=7,Table2[[#This Row],[Customer_Rating]],"")</f>
        <v>3.6</v>
      </c>
      <c r="N4626" s="3" t="str">
        <f>IF(Table2[[#This Row],[Delivery_Time_Days]]&lt;7,Table2[[#This Row],[Customer_Rating]],"")</f>
        <v/>
      </c>
    </row>
    <row r="4627" spans="1:14" x14ac:dyDescent="0.3">
      <c r="A4627">
        <v>4626</v>
      </c>
      <c r="B4627">
        <v>55</v>
      </c>
      <c r="C4627" t="s">
        <v>10</v>
      </c>
      <c r="D4627" t="s">
        <v>20</v>
      </c>
      <c r="E4627" t="s">
        <v>19</v>
      </c>
      <c r="F4627" s="2">
        <v>405.65</v>
      </c>
      <c r="G4627">
        <v>3</v>
      </c>
      <c r="H4627" s="3">
        <v>1.1000000000000001</v>
      </c>
      <c r="I4627" t="s">
        <v>17</v>
      </c>
      <c r="J4627" s="1">
        <v>49187</v>
      </c>
      <c r="K4627" s="1">
        <f>Table2[[#This Row],[Order_Date]]+Table2[[#This Row],[Delivery_Time_Days]]</f>
        <v>49190</v>
      </c>
      <c r="L4627" t="str">
        <f>IF(Table2[[#This Row],[Customer_Age]]&lt;30,"Young",IF(Table2[[#This Row],[Customer_Age]]&lt;45,"Middle Age","Old"))</f>
        <v>Old</v>
      </c>
      <c r="M4627" s="3" t="str">
        <f>IF(Table2[[#This Row],[Delivery_Time_Days]]&gt;=7,Table2[[#This Row],[Customer_Rating]],"")</f>
        <v/>
      </c>
      <c r="N4627" s="3">
        <f>IF(Table2[[#This Row],[Delivery_Time_Days]]&lt;7,Table2[[#This Row],[Customer_Rating]],"")</f>
        <v>1.1000000000000001</v>
      </c>
    </row>
    <row r="4628" spans="1:14" x14ac:dyDescent="0.3">
      <c r="A4628">
        <v>4627</v>
      </c>
      <c r="B4628">
        <v>19</v>
      </c>
      <c r="C4628" t="s">
        <v>23</v>
      </c>
      <c r="D4628" t="s">
        <v>18</v>
      </c>
      <c r="E4628" t="s">
        <v>19</v>
      </c>
      <c r="F4628" s="2">
        <v>960.94</v>
      </c>
      <c r="G4628">
        <v>7</v>
      </c>
      <c r="H4628" s="3">
        <v>2.6</v>
      </c>
      <c r="I4628" t="s">
        <v>17</v>
      </c>
      <c r="J4628" s="1">
        <v>49188</v>
      </c>
      <c r="K4628" s="1">
        <f>Table2[[#This Row],[Order_Date]]+Table2[[#This Row],[Delivery_Time_Days]]</f>
        <v>49195</v>
      </c>
      <c r="L4628" t="str">
        <f>IF(Table2[[#This Row],[Customer_Age]]&lt;30,"Young",IF(Table2[[#This Row],[Customer_Age]]&lt;45,"Middle Age","Old"))</f>
        <v>Young</v>
      </c>
      <c r="M4628" s="3">
        <f>IF(Table2[[#This Row],[Delivery_Time_Days]]&gt;=7,Table2[[#This Row],[Customer_Rating]],"")</f>
        <v>2.6</v>
      </c>
      <c r="N4628" s="3" t="str">
        <f>IF(Table2[[#This Row],[Delivery_Time_Days]]&lt;7,Table2[[#This Row],[Customer_Rating]],"")</f>
        <v/>
      </c>
    </row>
    <row r="4629" spans="1:14" x14ac:dyDescent="0.3">
      <c r="A4629">
        <v>4628</v>
      </c>
      <c r="B4629">
        <v>22</v>
      </c>
      <c r="C4629" t="s">
        <v>23</v>
      </c>
      <c r="D4629" t="s">
        <v>11</v>
      </c>
      <c r="E4629" t="s">
        <v>16</v>
      </c>
      <c r="F4629" s="2">
        <v>1245.6600000000001</v>
      </c>
      <c r="G4629">
        <v>14</v>
      </c>
      <c r="H4629" s="3">
        <v>1.2</v>
      </c>
      <c r="I4629" t="s">
        <v>17</v>
      </c>
      <c r="J4629" s="1">
        <v>49189</v>
      </c>
      <c r="K4629" s="1">
        <f>Table2[[#This Row],[Order_Date]]+Table2[[#This Row],[Delivery_Time_Days]]</f>
        <v>49203</v>
      </c>
      <c r="L4629" t="str">
        <f>IF(Table2[[#This Row],[Customer_Age]]&lt;30,"Young",IF(Table2[[#This Row],[Customer_Age]]&lt;45,"Middle Age","Old"))</f>
        <v>Young</v>
      </c>
      <c r="M4629" s="3">
        <f>IF(Table2[[#This Row],[Delivery_Time_Days]]&gt;=7,Table2[[#This Row],[Customer_Rating]],"")</f>
        <v>1.2</v>
      </c>
      <c r="N4629" s="3" t="str">
        <f>IF(Table2[[#This Row],[Delivery_Time_Days]]&lt;7,Table2[[#This Row],[Customer_Rating]],"")</f>
        <v/>
      </c>
    </row>
    <row r="4630" spans="1:14" x14ac:dyDescent="0.3">
      <c r="A4630">
        <v>4629</v>
      </c>
      <c r="B4630">
        <v>57</v>
      </c>
      <c r="C4630" t="s">
        <v>14</v>
      </c>
      <c r="D4630" t="s">
        <v>20</v>
      </c>
      <c r="E4630" t="s">
        <v>21</v>
      </c>
      <c r="F4630" s="2">
        <v>1276.22</v>
      </c>
      <c r="G4630">
        <v>4</v>
      </c>
      <c r="H4630" s="3">
        <v>3.1</v>
      </c>
      <c r="I4630" t="s">
        <v>13</v>
      </c>
      <c r="J4630" s="1">
        <v>49190</v>
      </c>
      <c r="K4630" s="1">
        <f>Table2[[#This Row],[Order_Date]]+Table2[[#This Row],[Delivery_Time_Days]]</f>
        <v>49194</v>
      </c>
      <c r="L4630" t="str">
        <f>IF(Table2[[#This Row],[Customer_Age]]&lt;30,"Young",IF(Table2[[#This Row],[Customer_Age]]&lt;45,"Middle Age","Old"))</f>
        <v>Old</v>
      </c>
      <c r="M4630" s="3" t="str">
        <f>IF(Table2[[#This Row],[Delivery_Time_Days]]&gt;=7,Table2[[#This Row],[Customer_Rating]],"")</f>
        <v/>
      </c>
      <c r="N4630" s="3">
        <f>IF(Table2[[#This Row],[Delivery_Time_Days]]&lt;7,Table2[[#This Row],[Customer_Rating]],"")</f>
        <v>3.1</v>
      </c>
    </row>
    <row r="4631" spans="1:14" x14ac:dyDescent="0.3">
      <c r="A4631">
        <v>4630</v>
      </c>
      <c r="B4631">
        <v>18</v>
      </c>
      <c r="C4631" t="s">
        <v>14</v>
      </c>
      <c r="D4631" t="s">
        <v>11</v>
      </c>
      <c r="E4631" t="s">
        <v>24</v>
      </c>
      <c r="F4631" s="2">
        <v>386.51</v>
      </c>
      <c r="G4631">
        <v>10</v>
      </c>
      <c r="H4631" s="3">
        <v>4.2</v>
      </c>
      <c r="I4631" t="s">
        <v>17</v>
      </c>
      <c r="J4631" s="1">
        <v>49191</v>
      </c>
      <c r="K4631" s="1">
        <f>Table2[[#This Row],[Order_Date]]+Table2[[#This Row],[Delivery_Time_Days]]</f>
        <v>49201</v>
      </c>
      <c r="L4631" t="str">
        <f>IF(Table2[[#This Row],[Customer_Age]]&lt;30,"Young",IF(Table2[[#This Row],[Customer_Age]]&lt;45,"Middle Age","Old"))</f>
        <v>Young</v>
      </c>
      <c r="M4631" s="3">
        <f>IF(Table2[[#This Row],[Delivery_Time_Days]]&gt;=7,Table2[[#This Row],[Customer_Rating]],"")</f>
        <v>4.2</v>
      </c>
      <c r="N4631" s="3" t="str">
        <f>IF(Table2[[#This Row],[Delivery_Time_Days]]&lt;7,Table2[[#This Row],[Customer_Rating]],"")</f>
        <v/>
      </c>
    </row>
    <row r="4632" spans="1:14" x14ac:dyDescent="0.3">
      <c r="A4632">
        <v>4631</v>
      </c>
      <c r="B4632">
        <v>68</v>
      </c>
      <c r="C4632" t="s">
        <v>14</v>
      </c>
      <c r="D4632" t="s">
        <v>25</v>
      </c>
      <c r="E4632" t="s">
        <v>19</v>
      </c>
      <c r="F4632" s="2">
        <v>1462.32</v>
      </c>
      <c r="G4632">
        <v>7</v>
      </c>
      <c r="H4632" s="3">
        <v>1.8</v>
      </c>
      <c r="I4632" t="s">
        <v>17</v>
      </c>
      <c r="J4632" s="1">
        <v>49192</v>
      </c>
      <c r="K4632" s="1">
        <f>Table2[[#This Row],[Order_Date]]+Table2[[#This Row],[Delivery_Time_Days]]</f>
        <v>49199</v>
      </c>
      <c r="L4632" t="str">
        <f>IF(Table2[[#This Row],[Customer_Age]]&lt;30,"Young",IF(Table2[[#This Row],[Customer_Age]]&lt;45,"Middle Age","Old"))</f>
        <v>Old</v>
      </c>
      <c r="M4632" s="3">
        <f>IF(Table2[[#This Row],[Delivery_Time_Days]]&gt;=7,Table2[[#This Row],[Customer_Rating]],"")</f>
        <v>1.8</v>
      </c>
      <c r="N4632" s="3" t="str">
        <f>IF(Table2[[#This Row],[Delivery_Time_Days]]&lt;7,Table2[[#This Row],[Customer_Rating]],"")</f>
        <v/>
      </c>
    </row>
    <row r="4633" spans="1:14" x14ac:dyDescent="0.3">
      <c r="A4633">
        <v>4632</v>
      </c>
      <c r="B4633">
        <v>51</v>
      </c>
      <c r="C4633" t="s">
        <v>14</v>
      </c>
      <c r="D4633" t="s">
        <v>22</v>
      </c>
      <c r="E4633" t="s">
        <v>24</v>
      </c>
      <c r="F4633" s="2">
        <v>718.67</v>
      </c>
      <c r="G4633">
        <v>13</v>
      </c>
      <c r="H4633" s="3">
        <v>2.6</v>
      </c>
      <c r="I4633" t="s">
        <v>17</v>
      </c>
      <c r="J4633" s="1">
        <v>49193</v>
      </c>
      <c r="K4633" s="1">
        <f>Table2[[#This Row],[Order_Date]]+Table2[[#This Row],[Delivery_Time_Days]]</f>
        <v>49206</v>
      </c>
      <c r="L4633" t="str">
        <f>IF(Table2[[#This Row],[Customer_Age]]&lt;30,"Young",IF(Table2[[#This Row],[Customer_Age]]&lt;45,"Middle Age","Old"))</f>
        <v>Old</v>
      </c>
      <c r="M4633" s="3">
        <f>IF(Table2[[#This Row],[Delivery_Time_Days]]&gt;=7,Table2[[#This Row],[Customer_Rating]],"")</f>
        <v>2.6</v>
      </c>
      <c r="N4633" s="3" t="str">
        <f>IF(Table2[[#This Row],[Delivery_Time_Days]]&lt;7,Table2[[#This Row],[Customer_Rating]],"")</f>
        <v/>
      </c>
    </row>
    <row r="4634" spans="1:14" x14ac:dyDescent="0.3">
      <c r="A4634">
        <v>4633</v>
      </c>
      <c r="B4634">
        <v>35</v>
      </c>
      <c r="C4634" t="s">
        <v>10</v>
      </c>
      <c r="D4634" t="s">
        <v>22</v>
      </c>
      <c r="E4634" t="s">
        <v>16</v>
      </c>
      <c r="F4634" s="2">
        <v>112.53</v>
      </c>
      <c r="G4634">
        <v>10</v>
      </c>
      <c r="H4634" s="3">
        <v>1.9</v>
      </c>
      <c r="I4634" t="s">
        <v>13</v>
      </c>
      <c r="J4634" s="1">
        <v>49194</v>
      </c>
      <c r="K4634" s="1">
        <f>Table2[[#This Row],[Order_Date]]+Table2[[#This Row],[Delivery_Time_Days]]</f>
        <v>49204</v>
      </c>
      <c r="L4634" t="str">
        <f>IF(Table2[[#This Row],[Customer_Age]]&lt;30,"Young",IF(Table2[[#This Row],[Customer_Age]]&lt;45,"Middle Age","Old"))</f>
        <v>Middle Age</v>
      </c>
      <c r="M4634" s="3">
        <f>IF(Table2[[#This Row],[Delivery_Time_Days]]&gt;=7,Table2[[#This Row],[Customer_Rating]],"")</f>
        <v>1.9</v>
      </c>
      <c r="N4634" s="3" t="str">
        <f>IF(Table2[[#This Row],[Delivery_Time_Days]]&lt;7,Table2[[#This Row],[Customer_Rating]],"")</f>
        <v/>
      </c>
    </row>
    <row r="4635" spans="1:14" x14ac:dyDescent="0.3">
      <c r="A4635">
        <v>4634</v>
      </c>
      <c r="B4635">
        <v>34</v>
      </c>
      <c r="C4635" t="s">
        <v>14</v>
      </c>
      <c r="D4635" t="s">
        <v>11</v>
      </c>
      <c r="E4635" t="s">
        <v>16</v>
      </c>
      <c r="F4635" s="2">
        <v>132.44999999999999</v>
      </c>
      <c r="G4635">
        <v>5</v>
      </c>
      <c r="H4635" s="3">
        <v>4.7</v>
      </c>
      <c r="I4635" t="s">
        <v>13</v>
      </c>
      <c r="J4635" s="1">
        <v>49195</v>
      </c>
      <c r="K4635" s="1">
        <f>Table2[[#This Row],[Order_Date]]+Table2[[#This Row],[Delivery_Time_Days]]</f>
        <v>49200</v>
      </c>
      <c r="L4635" t="str">
        <f>IF(Table2[[#This Row],[Customer_Age]]&lt;30,"Young",IF(Table2[[#This Row],[Customer_Age]]&lt;45,"Middle Age","Old"))</f>
        <v>Middle Age</v>
      </c>
      <c r="M4635" s="3" t="str">
        <f>IF(Table2[[#This Row],[Delivery_Time_Days]]&gt;=7,Table2[[#This Row],[Customer_Rating]],"")</f>
        <v/>
      </c>
      <c r="N4635" s="3">
        <f>IF(Table2[[#This Row],[Delivery_Time_Days]]&lt;7,Table2[[#This Row],[Customer_Rating]],"")</f>
        <v>4.7</v>
      </c>
    </row>
    <row r="4636" spans="1:14" x14ac:dyDescent="0.3">
      <c r="A4636">
        <v>4635</v>
      </c>
      <c r="B4636">
        <v>22</v>
      </c>
      <c r="C4636" t="s">
        <v>23</v>
      </c>
      <c r="D4636" t="s">
        <v>25</v>
      </c>
      <c r="E4636" t="s">
        <v>24</v>
      </c>
      <c r="F4636" s="2">
        <v>660.38</v>
      </c>
      <c r="G4636">
        <v>5</v>
      </c>
      <c r="H4636" s="3">
        <v>1.6</v>
      </c>
      <c r="I4636" t="s">
        <v>13</v>
      </c>
      <c r="J4636" s="1">
        <v>49196</v>
      </c>
      <c r="K4636" s="1">
        <f>Table2[[#This Row],[Order_Date]]+Table2[[#This Row],[Delivery_Time_Days]]</f>
        <v>49201</v>
      </c>
      <c r="L4636" t="str">
        <f>IF(Table2[[#This Row],[Customer_Age]]&lt;30,"Young",IF(Table2[[#This Row],[Customer_Age]]&lt;45,"Middle Age","Old"))</f>
        <v>Young</v>
      </c>
      <c r="M4636" s="3" t="str">
        <f>IF(Table2[[#This Row],[Delivery_Time_Days]]&gt;=7,Table2[[#This Row],[Customer_Rating]],"")</f>
        <v/>
      </c>
      <c r="N4636" s="3">
        <f>IF(Table2[[#This Row],[Delivery_Time_Days]]&lt;7,Table2[[#This Row],[Customer_Rating]],"")</f>
        <v>1.6</v>
      </c>
    </row>
    <row r="4637" spans="1:14" x14ac:dyDescent="0.3">
      <c r="A4637">
        <v>4636</v>
      </c>
      <c r="B4637">
        <v>31</v>
      </c>
      <c r="C4637" t="s">
        <v>14</v>
      </c>
      <c r="D4637" t="s">
        <v>18</v>
      </c>
      <c r="E4637" t="s">
        <v>19</v>
      </c>
      <c r="F4637" s="2">
        <v>623.17999999999995</v>
      </c>
      <c r="G4637">
        <v>3</v>
      </c>
      <c r="H4637" s="3">
        <v>2.7</v>
      </c>
      <c r="I4637" t="s">
        <v>13</v>
      </c>
      <c r="J4637" s="1">
        <v>49197</v>
      </c>
      <c r="K4637" s="1">
        <f>Table2[[#This Row],[Order_Date]]+Table2[[#This Row],[Delivery_Time_Days]]</f>
        <v>49200</v>
      </c>
      <c r="L4637" t="str">
        <f>IF(Table2[[#This Row],[Customer_Age]]&lt;30,"Young",IF(Table2[[#This Row],[Customer_Age]]&lt;45,"Middle Age","Old"))</f>
        <v>Middle Age</v>
      </c>
      <c r="M4637" s="3" t="str">
        <f>IF(Table2[[#This Row],[Delivery_Time_Days]]&gt;=7,Table2[[#This Row],[Customer_Rating]],"")</f>
        <v/>
      </c>
      <c r="N4637" s="3">
        <f>IF(Table2[[#This Row],[Delivery_Time_Days]]&lt;7,Table2[[#This Row],[Customer_Rating]],"")</f>
        <v>2.7</v>
      </c>
    </row>
    <row r="4638" spans="1:14" x14ac:dyDescent="0.3">
      <c r="A4638">
        <v>4637</v>
      </c>
      <c r="B4638">
        <v>18</v>
      </c>
      <c r="C4638" t="s">
        <v>14</v>
      </c>
      <c r="D4638" t="s">
        <v>20</v>
      </c>
      <c r="E4638" t="s">
        <v>12</v>
      </c>
      <c r="F4638" s="2">
        <v>1271.58</v>
      </c>
      <c r="G4638">
        <v>5</v>
      </c>
      <c r="H4638" s="3">
        <v>1.9</v>
      </c>
      <c r="I4638" t="s">
        <v>13</v>
      </c>
      <c r="J4638" s="1">
        <v>49198</v>
      </c>
      <c r="K4638" s="1">
        <f>Table2[[#This Row],[Order_Date]]+Table2[[#This Row],[Delivery_Time_Days]]</f>
        <v>49203</v>
      </c>
      <c r="L4638" t="str">
        <f>IF(Table2[[#This Row],[Customer_Age]]&lt;30,"Young",IF(Table2[[#This Row],[Customer_Age]]&lt;45,"Middle Age","Old"))</f>
        <v>Young</v>
      </c>
      <c r="M4638" s="3" t="str">
        <f>IF(Table2[[#This Row],[Delivery_Time_Days]]&gt;=7,Table2[[#This Row],[Customer_Rating]],"")</f>
        <v/>
      </c>
      <c r="N4638" s="3">
        <f>IF(Table2[[#This Row],[Delivery_Time_Days]]&lt;7,Table2[[#This Row],[Customer_Rating]],"")</f>
        <v>1.9</v>
      </c>
    </row>
    <row r="4639" spans="1:14" x14ac:dyDescent="0.3">
      <c r="A4639">
        <v>4638</v>
      </c>
      <c r="B4639">
        <v>26</v>
      </c>
      <c r="C4639" t="s">
        <v>14</v>
      </c>
      <c r="D4639" t="s">
        <v>18</v>
      </c>
      <c r="E4639" t="s">
        <v>24</v>
      </c>
      <c r="F4639" s="2">
        <v>94.18</v>
      </c>
      <c r="G4639">
        <v>5</v>
      </c>
      <c r="H4639" s="3">
        <v>3.2</v>
      </c>
      <c r="I4639" t="s">
        <v>17</v>
      </c>
      <c r="J4639" s="1">
        <v>49199</v>
      </c>
      <c r="K4639" s="1">
        <f>Table2[[#This Row],[Order_Date]]+Table2[[#This Row],[Delivery_Time_Days]]</f>
        <v>49204</v>
      </c>
      <c r="L4639" t="str">
        <f>IF(Table2[[#This Row],[Customer_Age]]&lt;30,"Young",IF(Table2[[#This Row],[Customer_Age]]&lt;45,"Middle Age","Old"))</f>
        <v>Young</v>
      </c>
      <c r="M4639" s="3" t="str">
        <f>IF(Table2[[#This Row],[Delivery_Time_Days]]&gt;=7,Table2[[#This Row],[Customer_Rating]],"")</f>
        <v/>
      </c>
      <c r="N4639" s="3">
        <f>IF(Table2[[#This Row],[Delivery_Time_Days]]&lt;7,Table2[[#This Row],[Customer_Rating]],"")</f>
        <v>3.2</v>
      </c>
    </row>
    <row r="4640" spans="1:14" x14ac:dyDescent="0.3">
      <c r="A4640">
        <v>4639</v>
      </c>
      <c r="B4640">
        <v>68</v>
      </c>
      <c r="C4640" t="s">
        <v>14</v>
      </c>
      <c r="D4640" t="s">
        <v>20</v>
      </c>
      <c r="E4640" t="s">
        <v>12</v>
      </c>
      <c r="F4640" s="2">
        <v>621.54999999999995</v>
      </c>
      <c r="G4640">
        <v>2</v>
      </c>
      <c r="H4640" s="3">
        <v>4.4000000000000004</v>
      </c>
      <c r="I4640" t="s">
        <v>13</v>
      </c>
      <c r="J4640" s="1">
        <v>49200</v>
      </c>
      <c r="K4640" s="1">
        <f>Table2[[#This Row],[Order_Date]]+Table2[[#This Row],[Delivery_Time_Days]]</f>
        <v>49202</v>
      </c>
      <c r="L4640" t="str">
        <f>IF(Table2[[#This Row],[Customer_Age]]&lt;30,"Young",IF(Table2[[#This Row],[Customer_Age]]&lt;45,"Middle Age","Old"))</f>
        <v>Old</v>
      </c>
      <c r="M4640" s="3" t="str">
        <f>IF(Table2[[#This Row],[Delivery_Time_Days]]&gt;=7,Table2[[#This Row],[Customer_Rating]],"")</f>
        <v/>
      </c>
      <c r="N4640" s="3">
        <f>IF(Table2[[#This Row],[Delivery_Time_Days]]&lt;7,Table2[[#This Row],[Customer_Rating]],"")</f>
        <v>4.4000000000000004</v>
      </c>
    </row>
    <row r="4641" spans="1:14" x14ac:dyDescent="0.3">
      <c r="A4641">
        <v>4640</v>
      </c>
      <c r="B4641">
        <v>60</v>
      </c>
      <c r="C4641" t="s">
        <v>10</v>
      </c>
      <c r="D4641" t="s">
        <v>22</v>
      </c>
      <c r="E4641" t="s">
        <v>16</v>
      </c>
      <c r="F4641" s="2">
        <v>388.54</v>
      </c>
      <c r="G4641">
        <v>7</v>
      </c>
      <c r="H4641" s="3">
        <v>3.3</v>
      </c>
      <c r="I4641" t="s">
        <v>17</v>
      </c>
      <c r="J4641" s="1">
        <v>49201</v>
      </c>
      <c r="K4641" s="1">
        <f>Table2[[#This Row],[Order_Date]]+Table2[[#This Row],[Delivery_Time_Days]]</f>
        <v>49208</v>
      </c>
      <c r="L4641" t="str">
        <f>IF(Table2[[#This Row],[Customer_Age]]&lt;30,"Young",IF(Table2[[#This Row],[Customer_Age]]&lt;45,"Middle Age","Old"))</f>
        <v>Old</v>
      </c>
      <c r="M4641" s="3">
        <f>IF(Table2[[#This Row],[Delivery_Time_Days]]&gt;=7,Table2[[#This Row],[Customer_Rating]],"")</f>
        <v>3.3</v>
      </c>
      <c r="N4641" s="3" t="str">
        <f>IF(Table2[[#This Row],[Delivery_Time_Days]]&lt;7,Table2[[#This Row],[Customer_Rating]],"")</f>
        <v/>
      </c>
    </row>
    <row r="4642" spans="1:14" x14ac:dyDescent="0.3">
      <c r="A4642">
        <v>4641</v>
      </c>
      <c r="B4642">
        <v>69</v>
      </c>
      <c r="C4642" t="s">
        <v>23</v>
      </c>
      <c r="D4642" t="s">
        <v>15</v>
      </c>
      <c r="E4642" t="s">
        <v>19</v>
      </c>
      <c r="F4642" s="2">
        <v>635.05999999999995</v>
      </c>
      <c r="G4642">
        <v>2</v>
      </c>
      <c r="H4642" s="3">
        <v>3.2</v>
      </c>
      <c r="I4642" t="s">
        <v>13</v>
      </c>
      <c r="J4642" s="1">
        <v>49202</v>
      </c>
      <c r="K4642" s="1">
        <f>Table2[[#This Row],[Order_Date]]+Table2[[#This Row],[Delivery_Time_Days]]</f>
        <v>49204</v>
      </c>
      <c r="L4642" t="str">
        <f>IF(Table2[[#This Row],[Customer_Age]]&lt;30,"Young",IF(Table2[[#This Row],[Customer_Age]]&lt;45,"Middle Age","Old"))</f>
        <v>Old</v>
      </c>
      <c r="M4642" s="3" t="str">
        <f>IF(Table2[[#This Row],[Delivery_Time_Days]]&gt;=7,Table2[[#This Row],[Customer_Rating]],"")</f>
        <v/>
      </c>
      <c r="N4642" s="3">
        <f>IF(Table2[[#This Row],[Delivery_Time_Days]]&lt;7,Table2[[#This Row],[Customer_Rating]],"")</f>
        <v>3.2</v>
      </c>
    </row>
    <row r="4643" spans="1:14" x14ac:dyDescent="0.3">
      <c r="A4643">
        <v>4642</v>
      </c>
      <c r="B4643">
        <v>39</v>
      </c>
      <c r="C4643" t="s">
        <v>14</v>
      </c>
      <c r="D4643" t="s">
        <v>22</v>
      </c>
      <c r="E4643" t="s">
        <v>21</v>
      </c>
      <c r="F4643" s="2">
        <v>582.79</v>
      </c>
      <c r="G4643">
        <v>6</v>
      </c>
      <c r="H4643" s="3">
        <v>2.8</v>
      </c>
      <c r="I4643" t="s">
        <v>13</v>
      </c>
      <c r="J4643" s="1">
        <v>49203</v>
      </c>
      <c r="K4643" s="1">
        <f>Table2[[#This Row],[Order_Date]]+Table2[[#This Row],[Delivery_Time_Days]]</f>
        <v>49209</v>
      </c>
      <c r="L4643" t="str">
        <f>IF(Table2[[#This Row],[Customer_Age]]&lt;30,"Young",IF(Table2[[#This Row],[Customer_Age]]&lt;45,"Middle Age","Old"))</f>
        <v>Middle Age</v>
      </c>
      <c r="M4643" s="3" t="str">
        <f>IF(Table2[[#This Row],[Delivery_Time_Days]]&gt;=7,Table2[[#This Row],[Customer_Rating]],"")</f>
        <v/>
      </c>
      <c r="N4643" s="3">
        <f>IF(Table2[[#This Row],[Delivery_Time_Days]]&lt;7,Table2[[#This Row],[Customer_Rating]],"")</f>
        <v>2.8</v>
      </c>
    </row>
    <row r="4644" spans="1:14" x14ac:dyDescent="0.3">
      <c r="A4644">
        <v>4643</v>
      </c>
      <c r="B4644">
        <v>22</v>
      </c>
      <c r="C4644" t="s">
        <v>14</v>
      </c>
      <c r="D4644" t="s">
        <v>25</v>
      </c>
      <c r="E4644" t="s">
        <v>24</v>
      </c>
      <c r="F4644" s="2">
        <v>1223.1500000000001</v>
      </c>
      <c r="G4644">
        <v>10</v>
      </c>
      <c r="H4644" s="3">
        <v>4.3</v>
      </c>
      <c r="I4644" t="s">
        <v>13</v>
      </c>
      <c r="J4644" s="1">
        <v>49204</v>
      </c>
      <c r="K4644" s="1">
        <f>Table2[[#This Row],[Order_Date]]+Table2[[#This Row],[Delivery_Time_Days]]</f>
        <v>49214</v>
      </c>
      <c r="L4644" t="str">
        <f>IF(Table2[[#This Row],[Customer_Age]]&lt;30,"Young",IF(Table2[[#This Row],[Customer_Age]]&lt;45,"Middle Age","Old"))</f>
        <v>Young</v>
      </c>
      <c r="M4644" s="3">
        <f>IF(Table2[[#This Row],[Delivery_Time_Days]]&gt;=7,Table2[[#This Row],[Customer_Rating]],"")</f>
        <v>4.3</v>
      </c>
      <c r="N4644" s="3" t="str">
        <f>IF(Table2[[#This Row],[Delivery_Time_Days]]&lt;7,Table2[[#This Row],[Customer_Rating]],"")</f>
        <v/>
      </c>
    </row>
    <row r="4645" spans="1:14" x14ac:dyDescent="0.3">
      <c r="A4645">
        <v>4644</v>
      </c>
      <c r="B4645">
        <v>30</v>
      </c>
      <c r="C4645" t="s">
        <v>23</v>
      </c>
      <c r="D4645" t="s">
        <v>11</v>
      </c>
      <c r="E4645" t="s">
        <v>19</v>
      </c>
      <c r="F4645" s="2">
        <v>849.66</v>
      </c>
      <c r="G4645">
        <v>3</v>
      </c>
      <c r="H4645" s="3">
        <v>1.5</v>
      </c>
      <c r="I4645" t="s">
        <v>13</v>
      </c>
      <c r="J4645" s="1">
        <v>49205</v>
      </c>
      <c r="K4645" s="1">
        <f>Table2[[#This Row],[Order_Date]]+Table2[[#This Row],[Delivery_Time_Days]]</f>
        <v>49208</v>
      </c>
      <c r="L4645" t="str">
        <f>IF(Table2[[#This Row],[Customer_Age]]&lt;30,"Young",IF(Table2[[#This Row],[Customer_Age]]&lt;45,"Middle Age","Old"))</f>
        <v>Middle Age</v>
      </c>
      <c r="M4645" s="3" t="str">
        <f>IF(Table2[[#This Row],[Delivery_Time_Days]]&gt;=7,Table2[[#This Row],[Customer_Rating]],"")</f>
        <v/>
      </c>
      <c r="N4645" s="3">
        <f>IF(Table2[[#This Row],[Delivery_Time_Days]]&lt;7,Table2[[#This Row],[Customer_Rating]],"")</f>
        <v>1.5</v>
      </c>
    </row>
    <row r="4646" spans="1:14" x14ac:dyDescent="0.3">
      <c r="A4646">
        <v>4645</v>
      </c>
      <c r="B4646">
        <v>25</v>
      </c>
      <c r="C4646" t="s">
        <v>14</v>
      </c>
      <c r="D4646" t="s">
        <v>20</v>
      </c>
      <c r="E4646" t="s">
        <v>12</v>
      </c>
      <c r="F4646" s="2">
        <v>521.66</v>
      </c>
      <c r="G4646">
        <v>5</v>
      </c>
      <c r="H4646" s="3">
        <v>4.0999999999999996</v>
      </c>
      <c r="I4646" t="s">
        <v>13</v>
      </c>
      <c r="J4646" s="1">
        <v>49206</v>
      </c>
      <c r="K4646" s="1">
        <f>Table2[[#This Row],[Order_Date]]+Table2[[#This Row],[Delivery_Time_Days]]</f>
        <v>49211</v>
      </c>
      <c r="L4646" t="str">
        <f>IF(Table2[[#This Row],[Customer_Age]]&lt;30,"Young",IF(Table2[[#This Row],[Customer_Age]]&lt;45,"Middle Age","Old"))</f>
        <v>Young</v>
      </c>
      <c r="M4646" s="3" t="str">
        <f>IF(Table2[[#This Row],[Delivery_Time_Days]]&gt;=7,Table2[[#This Row],[Customer_Rating]],"")</f>
        <v/>
      </c>
      <c r="N4646" s="3">
        <f>IF(Table2[[#This Row],[Delivery_Time_Days]]&lt;7,Table2[[#This Row],[Customer_Rating]],"")</f>
        <v>4.0999999999999996</v>
      </c>
    </row>
    <row r="4647" spans="1:14" x14ac:dyDescent="0.3">
      <c r="A4647">
        <v>4646</v>
      </c>
      <c r="B4647">
        <v>68</v>
      </c>
      <c r="C4647" t="s">
        <v>14</v>
      </c>
      <c r="D4647" t="s">
        <v>11</v>
      </c>
      <c r="E4647" t="s">
        <v>16</v>
      </c>
      <c r="F4647" s="2">
        <v>150.82</v>
      </c>
      <c r="G4647">
        <v>6</v>
      </c>
      <c r="H4647" s="3">
        <v>1.5</v>
      </c>
      <c r="I4647" t="s">
        <v>13</v>
      </c>
      <c r="J4647" s="1">
        <v>49207</v>
      </c>
      <c r="K4647" s="1">
        <f>Table2[[#This Row],[Order_Date]]+Table2[[#This Row],[Delivery_Time_Days]]</f>
        <v>49213</v>
      </c>
      <c r="L4647" t="str">
        <f>IF(Table2[[#This Row],[Customer_Age]]&lt;30,"Young",IF(Table2[[#This Row],[Customer_Age]]&lt;45,"Middle Age","Old"))</f>
        <v>Old</v>
      </c>
      <c r="M4647" s="3" t="str">
        <f>IF(Table2[[#This Row],[Delivery_Time_Days]]&gt;=7,Table2[[#This Row],[Customer_Rating]],"")</f>
        <v/>
      </c>
      <c r="N4647" s="3">
        <f>IF(Table2[[#This Row],[Delivery_Time_Days]]&lt;7,Table2[[#This Row],[Customer_Rating]],"")</f>
        <v>1.5</v>
      </c>
    </row>
    <row r="4648" spans="1:14" x14ac:dyDescent="0.3">
      <c r="A4648">
        <v>4647</v>
      </c>
      <c r="B4648">
        <v>32</v>
      </c>
      <c r="C4648" t="s">
        <v>14</v>
      </c>
      <c r="D4648" t="s">
        <v>11</v>
      </c>
      <c r="E4648" t="s">
        <v>24</v>
      </c>
      <c r="F4648" s="2">
        <v>62.54</v>
      </c>
      <c r="G4648">
        <v>2</v>
      </c>
      <c r="H4648" s="3">
        <v>1.2</v>
      </c>
      <c r="I4648" t="s">
        <v>17</v>
      </c>
      <c r="J4648" s="1">
        <v>49208</v>
      </c>
      <c r="K4648" s="1">
        <f>Table2[[#This Row],[Order_Date]]+Table2[[#This Row],[Delivery_Time_Days]]</f>
        <v>49210</v>
      </c>
      <c r="L4648" t="str">
        <f>IF(Table2[[#This Row],[Customer_Age]]&lt;30,"Young",IF(Table2[[#This Row],[Customer_Age]]&lt;45,"Middle Age","Old"))</f>
        <v>Middle Age</v>
      </c>
      <c r="M4648" s="3" t="str">
        <f>IF(Table2[[#This Row],[Delivery_Time_Days]]&gt;=7,Table2[[#This Row],[Customer_Rating]],"")</f>
        <v/>
      </c>
      <c r="N4648" s="3">
        <f>IF(Table2[[#This Row],[Delivery_Time_Days]]&lt;7,Table2[[#This Row],[Customer_Rating]],"")</f>
        <v>1.2</v>
      </c>
    </row>
    <row r="4649" spans="1:14" x14ac:dyDescent="0.3">
      <c r="A4649">
        <v>4648</v>
      </c>
      <c r="B4649">
        <v>51</v>
      </c>
      <c r="C4649" t="s">
        <v>23</v>
      </c>
      <c r="D4649" t="s">
        <v>11</v>
      </c>
      <c r="E4649" t="s">
        <v>19</v>
      </c>
      <c r="F4649" s="2">
        <v>525.55999999999995</v>
      </c>
      <c r="G4649">
        <v>11</v>
      </c>
      <c r="H4649" s="3">
        <v>4.8</v>
      </c>
      <c r="I4649" t="s">
        <v>13</v>
      </c>
      <c r="J4649" s="1">
        <v>49209</v>
      </c>
      <c r="K4649" s="1">
        <f>Table2[[#This Row],[Order_Date]]+Table2[[#This Row],[Delivery_Time_Days]]</f>
        <v>49220</v>
      </c>
      <c r="L4649" t="str">
        <f>IF(Table2[[#This Row],[Customer_Age]]&lt;30,"Young",IF(Table2[[#This Row],[Customer_Age]]&lt;45,"Middle Age","Old"))</f>
        <v>Old</v>
      </c>
      <c r="M4649" s="3">
        <f>IF(Table2[[#This Row],[Delivery_Time_Days]]&gt;=7,Table2[[#This Row],[Customer_Rating]],"")</f>
        <v>4.8</v>
      </c>
      <c r="N4649" s="3" t="str">
        <f>IF(Table2[[#This Row],[Delivery_Time_Days]]&lt;7,Table2[[#This Row],[Customer_Rating]],"")</f>
        <v/>
      </c>
    </row>
    <row r="4650" spans="1:14" x14ac:dyDescent="0.3">
      <c r="A4650">
        <v>4649</v>
      </c>
      <c r="B4650">
        <v>41</v>
      </c>
      <c r="C4650" t="s">
        <v>14</v>
      </c>
      <c r="D4650" t="s">
        <v>20</v>
      </c>
      <c r="E4650" t="s">
        <v>12</v>
      </c>
      <c r="F4650" s="2">
        <v>559.57000000000005</v>
      </c>
      <c r="G4650">
        <v>3</v>
      </c>
      <c r="H4650" s="3">
        <v>1.8</v>
      </c>
      <c r="I4650" t="s">
        <v>17</v>
      </c>
      <c r="J4650" s="1">
        <v>49210</v>
      </c>
      <c r="K4650" s="1">
        <f>Table2[[#This Row],[Order_Date]]+Table2[[#This Row],[Delivery_Time_Days]]</f>
        <v>49213</v>
      </c>
      <c r="L4650" t="str">
        <f>IF(Table2[[#This Row],[Customer_Age]]&lt;30,"Young",IF(Table2[[#This Row],[Customer_Age]]&lt;45,"Middle Age","Old"))</f>
        <v>Middle Age</v>
      </c>
      <c r="M4650" s="3" t="str">
        <f>IF(Table2[[#This Row],[Delivery_Time_Days]]&gt;=7,Table2[[#This Row],[Customer_Rating]],"")</f>
        <v/>
      </c>
      <c r="N4650" s="3">
        <f>IF(Table2[[#This Row],[Delivery_Time_Days]]&lt;7,Table2[[#This Row],[Customer_Rating]],"")</f>
        <v>1.8</v>
      </c>
    </row>
    <row r="4651" spans="1:14" x14ac:dyDescent="0.3">
      <c r="A4651">
        <v>4650</v>
      </c>
      <c r="B4651">
        <v>44</v>
      </c>
      <c r="C4651" t="s">
        <v>23</v>
      </c>
      <c r="D4651" t="s">
        <v>15</v>
      </c>
      <c r="E4651" t="s">
        <v>16</v>
      </c>
      <c r="F4651" s="2">
        <v>656.82</v>
      </c>
      <c r="G4651">
        <v>14</v>
      </c>
      <c r="H4651" s="3">
        <v>3.1</v>
      </c>
      <c r="I4651" t="s">
        <v>13</v>
      </c>
      <c r="J4651" s="1">
        <v>49211</v>
      </c>
      <c r="K4651" s="1">
        <f>Table2[[#This Row],[Order_Date]]+Table2[[#This Row],[Delivery_Time_Days]]</f>
        <v>49225</v>
      </c>
      <c r="L4651" t="str">
        <f>IF(Table2[[#This Row],[Customer_Age]]&lt;30,"Young",IF(Table2[[#This Row],[Customer_Age]]&lt;45,"Middle Age","Old"))</f>
        <v>Middle Age</v>
      </c>
      <c r="M4651" s="3">
        <f>IF(Table2[[#This Row],[Delivery_Time_Days]]&gt;=7,Table2[[#This Row],[Customer_Rating]],"")</f>
        <v>3.1</v>
      </c>
      <c r="N4651" s="3" t="str">
        <f>IF(Table2[[#This Row],[Delivery_Time_Days]]&lt;7,Table2[[#This Row],[Customer_Rating]],"")</f>
        <v/>
      </c>
    </row>
    <row r="4652" spans="1:14" x14ac:dyDescent="0.3">
      <c r="A4652">
        <v>4651</v>
      </c>
      <c r="B4652">
        <v>49</v>
      </c>
      <c r="C4652" t="s">
        <v>23</v>
      </c>
      <c r="D4652" t="s">
        <v>20</v>
      </c>
      <c r="E4652" t="s">
        <v>19</v>
      </c>
      <c r="F4652" s="2">
        <v>1074.08</v>
      </c>
      <c r="G4652">
        <v>10</v>
      </c>
      <c r="H4652" s="3">
        <v>4.5999999999999996</v>
      </c>
      <c r="I4652" t="s">
        <v>13</v>
      </c>
      <c r="J4652" s="1">
        <v>49212</v>
      </c>
      <c r="K4652" s="1">
        <f>Table2[[#This Row],[Order_Date]]+Table2[[#This Row],[Delivery_Time_Days]]</f>
        <v>49222</v>
      </c>
      <c r="L4652" t="str">
        <f>IF(Table2[[#This Row],[Customer_Age]]&lt;30,"Young",IF(Table2[[#This Row],[Customer_Age]]&lt;45,"Middle Age","Old"))</f>
        <v>Old</v>
      </c>
      <c r="M4652" s="3">
        <f>IF(Table2[[#This Row],[Delivery_Time_Days]]&gt;=7,Table2[[#This Row],[Customer_Rating]],"")</f>
        <v>4.5999999999999996</v>
      </c>
      <c r="N4652" s="3" t="str">
        <f>IF(Table2[[#This Row],[Delivery_Time_Days]]&lt;7,Table2[[#This Row],[Customer_Rating]],"")</f>
        <v/>
      </c>
    </row>
    <row r="4653" spans="1:14" x14ac:dyDescent="0.3">
      <c r="A4653">
        <v>4652</v>
      </c>
      <c r="B4653">
        <v>65</v>
      </c>
      <c r="C4653" t="s">
        <v>10</v>
      </c>
      <c r="D4653" t="s">
        <v>11</v>
      </c>
      <c r="E4653" t="s">
        <v>21</v>
      </c>
      <c r="F4653" s="2">
        <v>853.51</v>
      </c>
      <c r="G4653">
        <v>12</v>
      </c>
      <c r="H4653" s="3">
        <v>3.4</v>
      </c>
      <c r="I4653" t="s">
        <v>17</v>
      </c>
      <c r="J4653" s="1">
        <v>49213</v>
      </c>
      <c r="K4653" s="1">
        <f>Table2[[#This Row],[Order_Date]]+Table2[[#This Row],[Delivery_Time_Days]]</f>
        <v>49225</v>
      </c>
      <c r="L4653" t="str">
        <f>IF(Table2[[#This Row],[Customer_Age]]&lt;30,"Young",IF(Table2[[#This Row],[Customer_Age]]&lt;45,"Middle Age","Old"))</f>
        <v>Old</v>
      </c>
      <c r="M4653" s="3">
        <f>IF(Table2[[#This Row],[Delivery_Time_Days]]&gt;=7,Table2[[#This Row],[Customer_Rating]],"")</f>
        <v>3.4</v>
      </c>
      <c r="N4653" s="3" t="str">
        <f>IF(Table2[[#This Row],[Delivery_Time_Days]]&lt;7,Table2[[#This Row],[Customer_Rating]],"")</f>
        <v/>
      </c>
    </row>
    <row r="4654" spans="1:14" x14ac:dyDescent="0.3">
      <c r="A4654">
        <v>4653</v>
      </c>
      <c r="B4654">
        <v>69</v>
      </c>
      <c r="C4654" t="s">
        <v>10</v>
      </c>
      <c r="D4654" t="s">
        <v>15</v>
      </c>
      <c r="E4654" t="s">
        <v>21</v>
      </c>
      <c r="F4654" s="2">
        <v>659.94</v>
      </c>
      <c r="G4654">
        <v>2</v>
      </c>
      <c r="H4654" s="3">
        <v>4.9000000000000004</v>
      </c>
      <c r="I4654" t="s">
        <v>13</v>
      </c>
      <c r="J4654" s="1">
        <v>49214</v>
      </c>
      <c r="K4654" s="1">
        <f>Table2[[#This Row],[Order_Date]]+Table2[[#This Row],[Delivery_Time_Days]]</f>
        <v>49216</v>
      </c>
      <c r="L4654" t="str">
        <f>IF(Table2[[#This Row],[Customer_Age]]&lt;30,"Young",IF(Table2[[#This Row],[Customer_Age]]&lt;45,"Middle Age","Old"))</f>
        <v>Old</v>
      </c>
      <c r="M4654" s="3" t="str">
        <f>IF(Table2[[#This Row],[Delivery_Time_Days]]&gt;=7,Table2[[#This Row],[Customer_Rating]],"")</f>
        <v/>
      </c>
      <c r="N4654" s="3">
        <f>IF(Table2[[#This Row],[Delivery_Time_Days]]&lt;7,Table2[[#This Row],[Customer_Rating]],"")</f>
        <v>4.9000000000000004</v>
      </c>
    </row>
    <row r="4655" spans="1:14" x14ac:dyDescent="0.3">
      <c r="A4655">
        <v>4654</v>
      </c>
      <c r="B4655">
        <v>23</v>
      </c>
      <c r="C4655" t="s">
        <v>14</v>
      </c>
      <c r="D4655" t="s">
        <v>18</v>
      </c>
      <c r="E4655" t="s">
        <v>21</v>
      </c>
      <c r="F4655" s="2">
        <v>1087.25</v>
      </c>
      <c r="G4655">
        <v>2</v>
      </c>
      <c r="H4655" s="3">
        <v>4.5</v>
      </c>
      <c r="I4655" t="s">
        <v>17</v>
      </c>
      <c r="J4655" s="1">
        <v>49215</v>
      </c>
      <c r="K4655" s="1">
        <f>Table2[[#This Row],[Order_Date]]+Table2[[#This Row],[Delivery_Time_Days]]</f>
        <v>49217</v>
      </c>
      <c r="L4655" t="str">
        <f>IF(Table2[[#This Row],[Customer_Age]]&lt;30,"Young",IF(Table2[[#This Row],[Customer_Age]]&lt;45,"Middle Age","Old"))</f>
        <v>Young</v>
      </c>
      <c r="M4655" s="3" t="str">
        <f>IF(Table2[[#This Row],[Delivery_Time_Days]]&gt;=7,Table2[[#This Row],[Customer_Rating]],"")</f>
        <v/>
      </c>
      <c r="N4655" s="3">
        <f>IF(Table2[[#This Row],[Delivery_Time_Days]]&lt;7,Table2[[#This Row],[Customer_Rating]],"")</f>
        <v>4.5</v>
      </c>
    </row>
    <row r="4656" spans="1:14" x14ac:dyDescent="0.3">
      <c r="A4656">
        <v>4655</v>
      </c>
      <c r="B4656">
        <v>24</v>
      </c>
      <c r="C4656" t="s">
        <v>23</v>
      </c>
      <c r="D4656" t="s">
        <v>11</v>
      </c>
      <c r="E4656" t="s">
        <v>21</v>
      </c>
      <c r="F4656" s="2">
        <v>1286.47</v>
      </c>
      <c r="G4656">
        <v>5</v>
      </c>
      <c r="H4656" s="3">
        <v>4</v>
      </c>
      <c r="I4656" t="s">
        <v>17</v>
      </c>
      <c r="J4656" s="1">
        <v>49216</v>
      </c>
      <c r="K4656" s="1">
        <f>Table2[[#This Row],[Order_Date]]+Table2[[#This Row],[Delivery_Time_Days]]</f>
        <v>49221</v>
      </c>
      <c r="L4656" t="str">
        <f>IF(Table2[[#This Row],[Customer_Age]]&lt;30,"Young",IF(Table2[[#This Row],[Customer_Age]]&lt;45,"Middle Age","Old"))</f>
        <v>Young</v>
      </c>
      <c r="M4656" s="3" t="str">
        <f>IF(Table2[[#This Row],[Delivery_Time_Days]]&gt;=7,Table2[[#This Row],[Customer_Rating]],"")</f>
        <v/>
      </c>
      <c r="N4656" s="3">
        <f>IF(Table2[[#This Row],[Delivery_Time_Days]]&lt;7,Table2[[#This Row],[Customer_Rating]],"")</f>
        <v>4</v>
      </c>
    </row>
    <row r="4657" spans="1:14" x14ac:dyDescent="0.3">
      <c r="A4657">
        <v>4656</v>
      </c>
      <c r="B4657">
        <v>68</v>
      </c>
      <c r="C4657" t="s">
        <v>14</v>
      </c>
      <c r="D4657" t="s">
        <v>18</v>
      </c>
      <c r="E4657" t="s">
        <v>21</v>
      </c>
      <c r="F4657" s="2">
        <v>193.42</v>
      </c>
      <c r="G4657">
        <v>6</v>
      </c>
      <c r="H4657" s="3">
        <v>1.1000000000000001</v>
      </c>
      <c r="I4657" t="s">
        <v>17</v>
      </c>
      <c r="J4657" s="1">
        <v>49217</v>
      </c>
      <c r="K4657" s="1">
        <f>Table2[[#This Row],[Order_Date]]+Table2[[#This Row],[Delivery_Time_Days]]</f>
        <v>49223</v>
      </c>
      <c r="L4657" t="str">
        <f>IF(Table2[[#This Row],[Customer_Age]]&lt;30,"Young",IF(Table2[[#This Row],[Customer_Age]]&lt;45,"Middle Age","Old"))</f>
        <v>Old</v>
      </c>
      <c r="M4657" s="3" t="str">
        <f>IF(Table2[[#This Row],[Delivery_Time_Days]]&gt;=7,Table2[[#This Row],[Customer_Rating]],"")</f>
        <v/>
      </c>
      <c r="N4657" s="3">
        <f>IF(Table2[[#This Row],[Delivery_Time_Days]]&lt;7,Table2[[#This Row],[Customer_Rating]],"")</f>
        <v>1.1000000000000001</v>
      </c>
    </row>
    <row r="4658" spans="1:14" x14ac:dyDescent="0.3">
      <c r="A4658">
        <v>4657</v>
      </c>
      <c r="B4658">
        <v>46</v>
      </c>
      <c r="C4658" t="s">
        <v>10</v>
      </c>
      <c r="D4658" t="s">
        <v>18</v>
      </c>
      <c r="E4658" t="s">
        <v>16</v>
      </c>
      <c r="F4658" s="2">
        <v>570.52</v>
      </c>
      <c r="G4658">
        <v>11</v>
      </c>
      <c r="H4658" s="3">
        <v>2.1</v>
      </c>
      <c r="I4658" t="s">
        <v>17</v>
      </c>
      <c r="J4658" s="1">
        <v>49218</v>
      </c>
      <c r="K4658" s="1">
        <f>Table2[[#This Row],[Order_Date]]+Table2[[#This Row],[Delivery_Time_Days]]</f>
        <v>49229</v>
      </c>
      <c r="L4658" t="str">
        <f>IF(Table2[[#This Row],[Customer_Age]]&lt;30,"Young",IF(Table2[[#This Row],[Customer_Age]]&lt;45,"Middle Age","Old"))</f>
        <v>Old</v>
      </c>
      <c r="M4658" s="3">
        <f>IF(Table2[[#This Row],[Delivery_Time_Days]]&gt;=7,Table2[[#This Row],[Customer_Rating]],"")</f>
        <v>2.1</v>
      </c>
      <c r="N4658" s="3" t="str">
        <f>IF(Table2[[#This Row],[Delivery_Time_Days]]&lt;7,Table2[[#This Row],[Customer_Rating]],"")</f>
        <v/>
      </c>
    </row>
    <row r="4659" spans="1:14" x14ac:dyDescent="0.3">
      <c r="A4659">
        <v>4658</v>
      </c>
      <c r="B4659">
        <v>20</v>
      </c>
      <c r="C4659" t="s">
        <v>23</v>
      </c>
      <c r="D4659" t="s">
        <v>15</v>
      </c>
      <c r="E4659" t="s">
        <v>24</v>
      </c>
      <c r="F4659" s="2">
        <v>1129.3699999999999</v>
      </c>
      <c r="G4659">
        <v>3</v>
      </c>
      <c r="H4659" s="3">
        <v>1.3</v>
      </c>
      <c r="I4659" t="s">
        <v>13</v>
      </c>
      <c r="J4659" s="1">
        <v>49219</v>
      </c>
      <c r="K4659" s="1">
        <f>Table2[[#This Row],[Order_Date]]+Table2[[#This Row],[Delivery_Time_Days]]</f>
        <v>49222</v>
      </c>
      <c r="L4659" t="str">
        <f>IF(Table2[[#This Row],[Customer_Age]]&lt;30,"Young",IF(Table2[[#This Row],[Customer_Age]]&lt;45,"Middle Age","Old"))</f>
        <v>Young</v>
      </c>
      <c r="M4659" s="3" t="str">
        <f>IF(Table2[[#This Row],[Delivery_Time_Days]]&gt;=7,Table2[[#This Row],[Customer_Rating]],"")</f>
        <v/>
      </c>
      <c r="N4659" s="3">
        <f>IF(Table2[[#This Row],[Delivery_Time_Days]]&lt;7,Table2[[#This Row],[Customer_Rating]],"")</f>
        <v>1.3</v>
      </c>
    </row>
    <row r="4660" spans="1:14" x14ac:dyDescent="0.3">
      <c r="A4660">
        <v>4659</v>
      </c>
      <c r="B4660">
        <v>69</v>
      </c>
      <c r="C4660" t="s">
        <v>23</v>
      </c>
      <c r="D4660" t="s">
        <v>25</v>
      </c>
      <c r="E4660" t="s">
        <v>21</v>
      </c>
      <c r="F4660" s="2">
        <v>1271.3</v>
      </c>
      <c r="G4660">
        <v>6</v>
      </c>
      <c r="H4660" s="3">
        <v>4.5</v>
      </c>
      <c r="I4660" t="s">
        <v>17</v>
      </c>
      <c r="J4660" s="1">
        <v>49220</v>
      </c>
      <c r="K4660" s="1">
        <f>Table2[[#This Row],[Order_Date]]+Table2[[#This Row],[Delivery_Time_Days]]</f>
        <v>49226</v>
      </c>
      <c r="L4660" t="str">
        <f>IF(Table2[[#This Row],[Customer_Age]]&lt;30,"Young",IF(Table2[[#This Row],[Customer_Age]]&lt;45,"Middle Age","Old"))</f>
        <v>Old</v>
      </c>
      <c r="M4660" s="3" t="str">
        <f>IF(Table2[[#This Row],[Delivery_Time_Days]]&gt;=7,Table2[[#This Row],[Customer_Rating]],"")</f>
        <v/>
      </c>
      <c r="N4660" s="3">
        <f>IF(Table2[[#This Row],[Delivery_Time_Days]]&lt;7,Table2[[#This Row],[Customer_Rating]],"")</f>
        <v>4.5</v>
      </c>
    </row>
    <row r="4661" spans="1:14" x14ac:dyDescent="0.3">
      <c r="A4661">
        <v>4660</v>
      </c>
      <c r="B4661">
        <v>50</v>
      </c>
      <c r="C4661" t="s">
        <v>14</v>
      </c>
      <c r="D4661" t="s">
        <v>18</v>
      </c>
      <c r="E4661" t="s">
        <v>16</v>
      </c>
      <c r="F4661" s="2">
        <v>405.14</v>
      </c>
      <c r="G4661">
        <v>8</v>
      </c>
      <c r="H4661" s="3">
        <v>1.3</v>
      </c>
      <c r="I4661" t="s">
        <v>13</v>
      </c>
      <c r="J4661" s="1">
        <v>49221</v>
      </c>
      <c r="K4661" s="1">
        <f>Table2[[#This Row],[Order_Date]]+Table2[[#This Row],[Delivery_Time_Days]]</f>
        <v>49229</v>
      </c>
      <c r="L4661" t="str">
        <f>IF(Table2[[#This Row],[Customer_Age]]&lt;30,"Young",IF(Table2[[#This Row],[Customer_Age]]&lt;45,"Middle Age","Old"))</f>
        <v>Old</v>
      </c>
      <c r="M4661" s="3">
        <f>IF(Table2[[#This Row],[Delivery_Time_Days]]&gt;=7,Table2[[#This Row],[Customer_Rating]],"")</f>
        <v>1.3</v>
      </c>
      <c r="N4661" s="3" t="str">
        <f>IF(Table2[[#This Row],[Delivery_Time_Days]]&lt;7,Table2[[#This Row],[Customer_Rating]],"")</f>
        <v/>
      </c>
    </row>
    <row r="4662" spans="1:14" x14ac:dyDescent="0.3">
      <c r="A4662">
        <v>4661</v>
      </c>
      <c r="B4662">
        <v>20</v>
      </c>
      <c r="C4662" t="s">
        <v>10</v>
      </c>
      <c r="D4662" t="s">
        <v>15</v>
      </c>
      <c r="E4662" t="s">
        <v>16</v>
      </c>
      <c r="F4662" s="2">
        <v>1079.9000000000001</v>
      </c>
      <c r="G4662">
        <v>7</v>
      </c>
      <c r="H4662" s="3">
        <v>1.2</v>
      </c>
      <c r="I4662" t="s">
        <v>17</v>
      </c>
      <c r="J4662" s="1">
        <v>49222</v>
      </c>
      <c r="K4662" s="1">
        <f>Table2[[#This Row],[Order_Date]]+Table2[[#This Row],[Delivery_Time_Days]]</f>
        <v>49229</v>
      </c>
      <c r="L4662" t="str">
        <f>IF(Table2[[#This Row],[Customer_Age]]&lt;30,"Young",IF(Table2[[#This Row],[Customer_Age]]&lt;45,"Middle Age","Old"))</f>
        <v>Young</v>
      </c>
      <c r="M4662" s="3">
        <f>IF(Table2[[#This Row],[Delivery_Time_Days]]&gt;=7,Table2[[#This Row],[Customer_Rating]],"")</f>
        <v>1.2</v>
      </c>
      <c r="N4662" s="3" t="str">
        <f>IF(Table2[[#This Row],[Delivery_Time_Days]]&lt;7,Table2[[#This Row],[Customer_Rating]],"")</f>
        <v/>
      </c>
    </row>
    <row r="4663" spans="1:14" x14ac:dyDescent="0.3">
      <c r="A4663">
        <v>4662</v>
      </c>
      <c r="B4663">
        <v>49</v>
      </c>
      <c r="C4663" t="s">
        <v>14</v>
      </c>
      <c r="D4663" t="s">
        <v>18</v>
      </c>
      <c r="E4663" t="s">
        <v>12</v>
      </c>
      <c r="F4663" s="2">
        <v>1429.67</v>
      </c>
      <c r="G4663">
        <v>9</v>
      </c>
      <c r="H4663" s="3">
        <v>3.1</v>
      </c>
      <c r="I4663" t="s">
        <v>13</v>
      </c>
      <c r="J4663" s="1">
        <v>49223</v>
      </c>
      <c r="K4663" s="1">
        <f>Table2[[#This Row],[Order_Date]]+Table2[[#This Row],[Delivery_Time_Days]]</f>
        <v>49232</v>
      </c>
      <c r="L4663" t="str">
        <f>IF(Table2[[#This Row],[Customer_Age]]&lt;30,"Young",IF(Table2[[#This Row],[Customer_Age]]&lt;45,"Middle Age","Old"))</f>
        <v>Old</v>
      </c>
      <c r="M4663" s="3">
        <f>IF(Table2[[#This Row],[Delivery_Time_Days]]&gt;=7,Table2[[#This Row],[Customer_Rating]],"")</f>
        <v>3.1</v>
      </c>
      <c r="N4663" s="3" t="str">
        <f>IF(Table2[[#This Row],[Delivery_Time_Days]]&lt;7,Table2[[#This Row],[Customer_Rating]],"")</f>
        <v/>
      </c>
    </row>
    <row r="4664" spans="1:14" x14ac:dyDescent="0.3">
      <c r="A4664">
        <v>4663</v>
      </c>
      <c r="B4664">
        <v>62</v>
      </c>
      <c r="C4664" t="s">
        <v>14</v>
      </c>
      <c r="D4664" t="s">
        <v>20</v>
      </c>
      <c r="E4664" t="s">
        <v>24</v>
      </c>
      <c r="F4664" s="2">
        <v>887.12</v>
      </c>
      <c r="G4664">
        <v>12</v>
      </c>
      <c r="H4664" s="3">
        <v>4.5999999999999996</v>
      </c>
      <c r="I4664" t="s">
        <v>17</v>
      </c>
      <c r="J4664" s="1">
        <v>49224</v>
      </c>
      <c r="K4664" s="1">
        <f>Table2[[#This Row],[Order_Date]]+Table2[[#This Row],[Delivery_Time_Days]]</f>
        <v>49236</v>
      </c>
      <c r="L4664" t="str">
        <f>IF(Table2[[#This Row],[Customer_Age]]&lt;30,"Young",IF(Table2[[#This Row],[Customer_Age]]&lt;45,"Middle Age","Old"))</f>
        <v>Old</v>
      </c>
      <c r="M4664" s="3">
        <f>IF(Table2[[#This Row],[Delivery_Time_Days]]&gt;=7,Table2[[#This Row],[Customer_Rating]],"")</f>
        <v>4.5999999999999996</v>
      </c>
      <c r="N4664" s="3" t="str">
        <f>IF(Table2[[#This Row],[Delivery_Time_Days]]&lt;7,Table2[[#This Row],[Customer_Rating]],"")</f>
        <v/>
      </c>
    </row>
    <row r="4665" spans="1:14" x14ac:dyDescent="0.3">
      <c r="A4665">
        <v>4664</v>
      </c>
      <c r="B4665">
        <v>65</v>
      </c>
      <c r="C4665" t="s">
        <v>14</v>
      </c>
      <c r="D4665" t="s">
        <v>11</v>
      </c>
      <c r="E4665" t="s">
        <v>16</v>
      </c>
      <c r="F4665" s="2">
        <v>993.35</v>
      </c>
      <c r="G4665">
        <v>9</v>
      </c>
      <c r="H4665" s="3">
        <v>4.7</v>
      </c>
      <c r="I4665" t="s">
        <v>17</v>
      </c>
      <c r="J4665" s="1">
        <v>49225</v>
      </c>
      <c r="K4665" s="1">
        <f>Table2[[#This Row],[Order_Date]]+Table2[[#This Row],[Delivery_Time_Days]]</f>
        <v>49234</v>
      </c>
      <c r="L4665" t="str">
        <f>IF(Table2[[#This Row],[Customer_Age]]&lt;30,"Young",IF(Table2[[#This Row],[Customer_Age]]&lt;45,"Middle Age","Old"))</f>
        <v>Old</v>
      </c>
      <c r="M4665" s="3">
        <f>IF(Table2[[#This Row],[Delivery_Time_Days]]&gt;=7,Table2[[#This Row],[Customer_Rating]],"")</f>
        <v>4.7</v>
      </c>
      <c r="N4665" s="3" t="str">
        <f>IF(Table2[[#This Row],[Delivery_Time_Days]]&lt;7,Table2[[#This Row],[Customer_Rating]],"")</f>
        <v/>
      </c>
    </row>
    <row r="4666" spans="1:14" x14ac:dyDescent="0.3">
      <c r="A4666">
        <v>4665</v>
      </c>
      <c r="B4666">
        <v>28</v>
      </c>
      <c r="C4666" t="s">
        <v>14</v>
      </c>
      <c r="D4666" t="s">
        <v>15</v>
      </c>
      <c r="E4666" t="s">
        <v>21</v>
      </c>
      <c r="F4666" s="2">
        <v>252.51</v>
      </c>
      <c r="G4666">
        <v>9</v>
      </c>
      <c r="H4666" s="3">
        <v>2.8</v>
      </c>
      <c r="I4666" t="s">
        <v>13</v>
      </c>
      <c r="J4666" s="1">
        <v>49226</v>
      </c>
      <c r="K4666" s="1">
        <f>Table2[[#This Row],[Order_Date]]+Table2[[#This Row],[Delivery_Time_Days]]</f>
        <v>49235</v>
      </c>
      <c r="L4666" t="str">
        <f>IF(Table2[[#This Row],[Customer_Age]]&lt;30,"Young",IF(Table2[[#This Row],[Customer_Age]]&lt;45,"Middle Age","Old"))</f>
        <v>Young</v>
      </c>
      <c r="M4666" s="3">
        <f>IF(Table2[[#This Row],[Delivery_Time_Days]]&gt;=7,Table2[[#This Row],[Customer_Rating]],"")</f>
        <v>2.8</v>
      </c>
      <c r="N4666" s="3" t="str">
        <f>IF(Table2[[#This Row],[Delivery_Time_Days]]&lt;7,Table2[[#This Row],[Customer_Rating]],"")</f>
        <v/>
      </c>
    </row>
    <row r="4667" spans="1:14" x14ac:dyDescent="0.3">
      <c r="A4667">
        <v>4666</v>
      </c>
      <c r="B4667">
        <v>54</v>
      </c>
      <c r="C4667" t="s">
        <v>14</v>
      </c>
      <c r="D4667" t="s">
        <v>11</v>
      </c>
      <c r="E4667" t="s">
        <v>12</v>
      </c>
      <c r="F4667" s="2">
        <v>1257.51</v>
      </c>
      <c r="G4667">
        <v>8</v>
      </c>
      <c r="H4667" s="3">
        <v>3.2</v>
      </c>
      <c r="I4667" t="s">
        <v>17</v>
      </c>
      <c r="J4667" s="1">
        <v>49227</v>
      </c>
      <c r="K4667" s="1">
        <f>Table2[[#This Row],[Order_Date]]+Table2[[#This Row],[Delivery_Time_Days]]</f>
        <v>49235</v>
      </c>
      <c r="L4667" t="str">
        <f>IF(Table2[[#This Row],[Customer_Age]]&lt;30,"Young",IF(Table2[[#This Row],[Customer_Age]]&lt;45,"Middle Age","Old"))</f>
        <v>Old</v>
      </c>
      <c r="M4667" s="3">
        <f>IF(Table2[[#This Row],[Delivery_Time_Days]]&gt;=7,Table2[[#This Row],[Customer_Rating]],"")</f>
        <v>3.2</v>
      </c>
      <c r="N4667" s="3" t="str">
        <f>IF(Table2[[#This Row],[Delivery_Time_Days]]&lt;7,Table2[[#This Row],[Customer_Rating]],"")</f>
        <v/>
      </c>
    </row>
    <row r="4668" spans="1:14" x14ac:dyDescent="0.3">
      <c r="A4668">
        <v>4667</v>
      </c>
      <c r="B4668">
        <v>58</v>
      </c>
      <c r="C4668" t="s">
        <v>10</v>
      </c>
      <c r="D4668" t="s">
        <v>18</v>
      </c>
      <c r="E4668" t="s">
        <v>21</v>
      </c>
      <c r="F4668" s="2">
        <v>809.64</v>
      </c>
      <c r="G4668">
        <v>1</v>
      </c>
      <c r="H4668" s="3">
        <v>1.8</v>
      </c>
      <c r="I4668" t="s">
        <v>17</v>
      </c>
      <c r="J4668" s="1">
        <v>49228</v>
      </c>
      <c r="K4668" s="1">
        <f>Table2[[#This Row],[Order_Date]]+Table2[[#This Row],[Delivery_Time_Days]]</f>
        <v>49229</v>
      </c>
      <c r="L4668" t="str">
        <f>IF(Table2[[#This Row],[Customer_Age]]&lt;30,"Young",IF(Table2[[#This Row],[Customer_Age]]&lt;45,"Middle Age","Old"))</f>
        <v>Old</v>
      </c>
      <c r="M4668" s="3" t="str">
        <f>IF(Table2[[#This Row],[Delivery_Time_Days]]&gt;=7,Table2[[#This Row],[Customer_Rating]],"")</f>
        <v/>
      </c>
      <c r="N4668" s="3">
        <f>IF(Table2[[#This Row],[Delivery_Time_Days]]&lt;7,Table2[[#This Row],[Customer_Rating]],"")</f>
        <v>1.8</v>
      </c>
    </row>
    <row r="4669" spans="1:14" x14ac:dyDescent="0.3">
      <c r="A4669">
        <v>4668</v>
      </c>
      <c r="B4669">
        <v>29</v>
      </c>
      <c r="C4669" t="s">
        <v>23</v>
      </c>
      <c r="D4669" t="s">
        <v>25</v>
      </c>
      <c r="E4669" t="s">
        <v>16</v>
      </c>
      <c r="F4669" s="2">
        <v>499.82</v>
      </c>
      <c r="G4669">
        <v>5</v>
      </c>
      <c r="H4669" s="3">
        <v>1.9</v>
      </c>
      <c r="I4669" t="s">
        <v>13</v>
      </c>
      <c r="J4669" s="1">
        <v>49229</v>
      </c>
      <c r="K4669" s="1">
        <f>Table2[[#This Row],[Order_Date]]+Table2[[#This Row],[Delivery_Time_Days]]</f>
        <v>49234</v>
      </c>
      <c r="L4669" t="str">
        <f>IF(Table2[[#This Row],[Customer_Age]]&lt;30,"Young",IF(Table2[[#This Row],[Customer_Age]]&lt;45,"Middle Age","Old"))</f>
        <v>Young</v>
      </c>
      <c r="M4669" s="3" t="str">
        <f>IF(Table2[[#This Row],[Delivery_Time_Days]]&gt;=7,Table2[[#This Row],[Customer_Rating]],"")</f>
        <v/>
      </c>
      <c r="N4669" s="3">
        <f>IF(Table2[[#This Row],[Delivery_Time_Days]]&lt;7,Table2[[#This Row],[Customer_Rating]],"")</f>
        <v>1.9</v>
      </c>
    </row>
    <row r="4670" spans="1:14" x14ac:dyDescent="0.3">
      <c r="A4670">
        <v>4669</v>
      </c>
      <c r="B4670">
        <v>26</v>
      </c>
      <c r="C4670" t="s">
        <v>10</v>
      </c>
      <c r="D4670" t="s">
        <v>18</v>
      </c>
      <c r="E4670" t="s">
        <v>12</v>
      </c>
      <c r="F4670" s="2">
        <v>837.61</v>
      </c>
      <c r="G4670">
        <v>12</v>
      </c>
      <c r="H4670" s="3">
        <v>4</v>
      </c>
      <c r="I4670" t="s">
        <v>17</v>
      </c>
      <c r="J4670" s="1">
        <v>49230</v>
      </c>
      <c r="K4670" s="1">
        <f>Table2[[#This Row],[Order_Date]]+Table2[[#This Row],[Delivery_Time_Days]]</f>
        <v>49242</v>
      </c>
      <c r="L4670" t="str">
        <f>IF(Table2[[#This Row],[Customer_Age]]&lt;30,"Young",IF(Table2[[#This Row],[Customer_Age]]&lt;45,"Middle Age","Old"))</f>
        <v>Young</v>
      </c>
      <c r="M4670" s="3">
        <f>IF(Table2[[#This Row],[Delivery_Time_Days]]&gt;=7,Table2[[#This Row],[Customer_Rating]],"")</f>
        <v>4</v>
      </c>
      <c r="N4670" s="3" t="str">
        <f>IF(Table2[[#This Row],[Delivery_Time_Days]]&lt;7,Table2[[#This Row],[Customer_Rating]],"")</f>
        <v/>
      </c>
    </row>
    <row r="4671" spans="1:14" x14ac:dyDescent="0.3">
      <c r="A4671">
        <v>4670</v>
      </c>
      <c r="B4671">
        <v>35</v>
      </c>
      <c r="C4671" t="s">
        <v>14</v>
      </c>
      <c r="D4671" t="s">
        <v>25</v>
      </c>
      <c r="E4671" t="s">
        <v>19</v>
      </c>
      <c r="F4671" s="2">
        <v>24.79</v>
      </c>
      <c r="G4671">
        <v>13</v>
      </c>
      <c r="H4671" s="3">
        <v>1.4</v>
      </c>
      <c r="I4671" t="s">
        <v>13</v>
      </c>
      <c r="J4671" s="1">
        <v>49231</v>
      </c>
      <c r="K4671" s="1">
        <f>Table2[[#This Row],[Order_Date]]+Table2[[#This Row],[Delivery_Time_Days]]</f>
        <v>49244</v>
      </c>
      <c r="L4671" t="str">
        <f>IF(Table2[[#This Row],[Customer_Age]]&lt;30,"Young",IF(Table2[[#This Row],[Customer_Age]]&lt;45,"Middle Age","Old"))</f>
        <v>Middle Age</v>
      </c>
      <c r="M4671" s="3">
        <f>IF(Table2[[#This Row],[Delivery_Time_Days]]&gt;=7,Table2[[#This Row],[Customer_Rating]],"")</f>
        <v>1.4</v>
      </c>
      <c r="N4671" s="3" t="str">
        <f>IF(Table2[[#This Row],[Delivery_Time_Days]]&lt;7,Table2[[#This Row],[Customer_Rating]],"")</f>
        <v/>
      </c>
    </row>
    <row r="4672" spans="1:14" x14ac:dyDescent="0.3">
      <c r="A4672">
        <v>4671</v>
      </c>
      <c r="B4672">
        <v>60</v>
      </c>
      <c r="C4672" t="s">
        <v>14</v>
      </c>
      <c r="D4672" t="s">
        <v>25</v>
      </c>
      <c r="E4672" t="s">
        <v>19</v>
      </c>
      <c r="F4672" s="2">
        <v>706.96</v>
      </c>
      <c r="G4672">
        <v>14</v>
      </c>
      <c r="H4672" s="3">
        <v>4.2</v>
      </c>
      <c r="I4672" t="s">
        <v>13</v>
      </c>
      <c r="J4672" s="1">
        <v>49232</v>
      </c>
      <c r="K4672" s="1">
        <f>Table2[[#This Row],[Order_Date]]+Table2[[#This Row],[Delivery_Time_Days]]</f>
        <v>49246</v>
      </c>
      <c r="L4672" t="str">
        <f>IF(Table2[[#This Row],[Customer_Age]]&lt;30,"Young",IF(Table2[[#This Row],[Customer_Age]]&lt;45,"Middle Age","Old"))</f>
        <v>Old</v>
      </c>
      <c r="M4672" s="3">
        <f>IF(Table2[[#This Row],[Delivery_Time_Days]]&gt;=7,Table2[[#This Row],[Customer_Rating]],"")</f>
        <v>4.2</v>
      </c>
      <c r="N4672" s="3" t="str">
        <f>IF(Table2[[#This Row],[Delivery_Time_Days]]&lt;7,Table2[[#This Row],[Customer_Rating]],"")</f>
        <v/>
      </c>
    </row>
    <row r="4673" spans="1:14" x14ac:dyDescent="0.3">
      <c r="A4673">
        <v>4672</v>
      </c>
      <c r="B4673">
        <v>48</v>
      </c>
      <c r="C4673" t="s">
        <v>14</v>
      </c>
      <c r="D4673" t="s">
        <v>18</v>
      </c>
      <c r="E4673" t="s">
        <v>24</v>
      </c>
      <c r="F4673" s="2">
        <v>1213.6500000000001</v>
      </c>
      <c r="G4673">
        <v>7</v>
      </c>
      <c r="H4673" s="3">
        <v>2.1</v>
      </c>
      <c r="I4673" t="s">
        <v>13</v>
      </c>
      <c r="J4673" s="1">
        <v>49233</v>
      </c>
      <c r="K4673" s="1">
        <f>Table2[[#This Row],[Order_Date]]+Table2[[#This Row],[Delivery_Time_Days]]</f>
        <v>49240</v>
      </c>
      <c r="L4673" t="str">
        <f>IF(Table2[[#This Row],[Customer_Age]]&lt;30,"Young",IF(Table2[[#This Row],[Customer_Age]]&lt;45,"Middle Age","Old"))</f>
        <v>Old</v>
      </c>
      <c r="M4673" s="3">
        <f>IF(Table2[[#This Row],[Delivery_Time_Days]]&gt;=7,Table2[[#This Row],[Customer_Rating]],"")</f>
        <v>2.1</v>
      </c>
      <c r="N4673" s="3" t="str">
        <f>IF(Table2[[#This Row],[Delivery_Time_Days]]&lt;7,Table2[[#This Row],[Customer_Rating]],"")</f>
        <v/>
      </c>
    </row>
    <row r="4674" spans="1:14" x14ac:dyDescent="0.3">
      <c r="A4674">
        <v>4673</v>
      </c>
      <c r="B4674">
        <v>69</v>
      </c>
      <c r="C4674" t="s">
        <v>14</v>
      </c>
      <c r="D4674" t="s">
        <v>15</v>
      </c>
      <c r="E4674" t="s">
        <v>19</v>
      </c>
      <c r="F4674" s="2">
        <v>417.08</v>
      </c>
      <c r="G4674">
        <v>8</v>
      </c>
      <c r="H4674" s="3">
        <v>3.2</v>
      </c>
      <c r="I4674" t="s">
        <v>13</v>
      </c>
      <c r="J4674" s="1">
        <v>49234</v>
      </c>
      <c r="K4674" s="1">
        <f>Table2[[#This Row],[Order_Date]]+Table2[[#This Row],[Delivery_Time_Days]]</f>
        <v>49242</v>
      </c>
      <c r="L4674" t="str">
        <f>IF(Table2[[#This Row],[Customer_Age]]&lt;30,"Young",IF(Table2[[#This Row],[Customer_Age]]&lt;45,"Middle Age","Old"))</f>
        <v>Old</v>
      </c>
      <c r="M4674" s="3">
        <f>IF(Table2[[#This Row],[Delivery_Time_Days]]&gt;=7,Table2[[#This Row],[Customer_Rating]],"")</f>
        <v>3.2</v>
      </c>
      <c r="N4674" s="3" t="str">
        <f>IF(Table2[[#This Row],[Delivery_Time_Days]]&lt;7,Table2[[#This Row],[Customer_Rating]],"")</f>
        <v/>
      </c>
    </row>
    <row r="4675" spans="1:14" x14ac:dyDescent="0.3">
      <c r="A4675">
        <v>4674</v>
      </c>
      <c r="B4675">
        <v>30</v>
      </c>
      <c r="C4675" t="s">
        <v>14</v>
      </c>
      <c r="D4675" t="s">
        <v>15</v>
      </c>
      <c r="E4675" t="s">
        <v>24</v>
      </c>
      <c r="F4675" s="2">
        <v>1316.03</v>
      </c>
      <c r="G4675">
        <v>1</v>
      </c>
      <c r="H4675" s="3">
        <v>3.3</v>
      </c>
      <c r="I4675" t="s">
        <v>13</v>
      </c>
      <c r="J4675" s="1">
        <v>49235</v>
      </c>
      <c r="K4675" s="1">
        <f>Table2[[#This Row],[Order_Date]]+Table2[[#This Row],[Delivery_Time_Days]]</f>
        <v>49236</v>
      </c>
      <c r="L4675" t="str">
        <f>IF(Table2[[#This Row],[Customer_Age]]&lt;30,"Young",IF(Table2[[#This Row],[Customer_Age]]&lt;45,"Middle Age","Old"))</f>
        <v>Middle Age</v>
      </c>
      <c r="M4675" s="3" t="str">
        <f>IF(Table2[[#This Row],[Delivery_Time_Days]]&gt;=7,Table2[[#This Row],[Customer_Rating]],"")</f>
        <v/>
      </c>
      <c r="N4675" s="3">
        <f>IF(Table2[[#This Row],[Delivery_Time_Days]]&lt;7,Table2[[#This Row],[Customer_Rating]],"")</f>
        <v>3.3</v>
      </c>
    </row>
    <row r="4676" spans="1:14" x14ac:dyDescent="0.3">
      <c r="A4676">
        <v>4675</v>
      </c>
      <c r="B4676">
        <v>35</v>
      </c>
      <c r="C4676" t="s">
        <v>10</v>
      </c>
      <c r="D4676" t="s">
        <v>20</v>
      </c>
      <c r="E4676" t="s">
        <v>16</v>
      </c>
      <c r="F4676" s="2">
        <v>1380.86</v>
      </c>
      <c r="G4676">
        <v>6</v>
      </c>
      <c r="H4676" s="3">
        <v>2.2999999999999998</v>
      </c>
      <c r="I4676" t="s">
        <v>17</v>
      </c>
      <c r="J4676" s="1">
        <v>49236</v>
      </c>
      <c r="K4676" s="1">
        <f>Table2[[#This Row],[Order_Date]]+Table2[[#This Row],[Delivery_Time_Days]]</f>
        <v>49242</v>
      </c>
      <c r="L4676" t="str">
        <f>IF(Table2[[#This Row],[Customer_Age]]&lt;30,"Young",IF(Table2[[#This Row],[Customer_Age]]&lt;45,"Middle Age","Old"))</f>
        <v>Middle Age</v>
      </c>
      <c r="M4676" s="3" t="str">
        <f>IF(Table2[[#This Row],[Delivery_Time_Days]]&gt;=7,Table2[[#This Row],[Customer_Rating]],"")</f>
        <v/>
      </c>
      <c r="N4676" s="3">
        <f>IF(Table2[[#This Row],[Delivery_Time_Days]]&lt;7,Table2[[#This Row],[Customer_Rating]],"")</f>
        <v>2.2999999999999998</v>
      </c>
    </row>
    <row r="4677" spans="1:14" x14ac:dyDescent="0.3">
      <c r="A4677">
        <v>4676</v>
      </c>
      <c r="B4677">
        <v>44</v>
      </c>
      <c r="C4677" t="s">
        <v>23</v>
      </c>
      <c r="D4677" t="s">
        <v>18</v>
      </c>
      <c r="E4677" t="s">
        <v>19</v>
      </c>
      <c r="F4677" s="2">
        <v>1462.03</v>
      </c>
      <c r="G4677">
        <v>9</v>
      </c>
      <c r="H4677" s="3">
        <v>4.5999999999999996</v>
      </c>
      <c r="I4677" t="s">
        <v>17</v>
      </c>
      <c r="J4677" s="1">
        <v>49237</v>
      </c>
      <c r="K4677" s="1">
        <f>Table2[[#This Row],[Order_Date]]+Table2[[#This Row],[Delivery_Time_Days]]</f>
        <v>49246</v>
      </c>
      <c r="L4677" t="str">
        <f>IF(Table2[[#This Row],[Customer_Age]]&lt;30,"Young",IF(Table2[[#This Row],[Customer_Age]]&lt;45,"Middle Age","Old"))</f>
        <v>Middle Age</v>
      </c>
      <c r="M4677" s="3">
        <f>IF(Table2[[#This Row],[Delivery_Time_Days]]&gt;=7,Table2[[#This Row],[Customer_Rating]],"")</f>
        <v>4.5999999999999996</v>
      </c>
      <c r="N4677" s="3" t="str">
        <f>IF(Table2[[#This Row],[Delivery_Time_Days]]&lt;7,Table2[[#This Row],[Customer_Rating]],"")</f>
        <v/>
      </c>
    </row>
    <row r="4678" spans="1:14" x14ac:dyDescent="0.3">
      <c r="A4678">
        <v>4677</v>
      </c>
      <c r="B4678">
        <v>31</v>
      </c>
      <c r="C4678" t="s">
        <v>10</v>
      </c>
      <c r="D4678" t="s">
        <v>22</v>
      </c>
      <c r="E4678" t="s">
        <v>21</v>
      </c>
      <c r="F4678" s="2">
        <v>43.28</v>
      </c>
      <c r="G4678">
        <v>6</v>
      </c>
      <c r="H4678" s="3">
        <v>1.4</v>
      </c>
      <c r="I4678" t="s">
        <v>13</v>
      </c>
      <c r="J4678" s="1">
        <v>49238</v>
      </c>
      <c r="K4678" s="1">
        <f>Table2[[#This Row],[Order_Date]]+Table2[[#This Row],[Delivery_Time_Days]]</f>
        <v>49244</v>
      </c>
      <c r="L4678" t="str">
        <f>IF(Table2[[#This Row],[Customer_Age]]&lt;30,"Young",IF(Table2[[#This Row],[Customer_Age]]&lt;45,"Middle Age","Old"))</f>
        <v>Middle Age</v>
      </c>
      <c r="M4678" s="3" t="str">
        <f>IF(Table2[[#This Row],[Delivery_Time_Days]]&gt;=7,Table2[[#This Row],[Customer_Rating]],"")</f>
        <v/>
      </c>
      <c r="N4678" s="3">
        <f>IF(Table2[[#This Row],[Delivery_Time_Days]]&lt;7,Table2[[#This Row],[Customer_Rating]],"")</f>
        <v>1.4</v>
      </c>
    </row>
    <row r="4679" spans="1:14" x14ac:dyDescent="0.3">
      <c r="A4679">
        <v>4678</v>
      </c>
      <c r="B4679">
        <v>35</v>
      </c>
      <c r="C4679" t="s">
        <v>23</v>
      </c>
      <c r="D4679" t="s">
        <v>18</v>
      </c>
      <c r="E4679" t="s">
        <v>12</v>
      </c>
      <c r="F4679" s="2">
        <v>206.75</v>
      </c>
      <c r="G4679">
        <v>10</v>
      </c>
      <c r="H4679" s="3">
        <v>2.2000000000000002</v>
      </c>
      <c r="I4679" t="s">
        <v>13</v>
      </c>
      <c r="J4679" s="1">
        <v>49239</v>
      </c>
      <c r="K4679" s="1">
        <f>Table2[[#This Row],[Order_Date]]+Table2[[#This Row],[Delivery_Time_Days]]</f>
        <v>49249</v>
      </c>
      <c r="L4679" t="str">
        <f>IF(Table2[[#This Row],[Customer_Age]]&lt;30,"Young",IF(Table2[[#This Row],[Customer_Age]]&lt;45,"Middle Age","Old"))</f>
        <v>Middle Age</v>
      </c>
      <c r="M4679" s="3">
        <f>IF(Table2[[#This Row],[Delivery_Time_Days]]&gt;=7,Table2[[#This Row],[Customer_Rating]],"")</f>
        <v>2.2000000000000002</v>
      </c>
      <c r="N4679" s="3" t="str">
        <f>IF(Table2[[#This Row],[Delivery_Time_Days]]&lt;7,Table2[[#This Row],[Customer_Rating]],"")</f>
        <v/>
      </c>
    </row>
    <row r="4680" spans="1:14" x14ac:dyDescent="0.3">
      <c r="A4680">
        <v>4679</v>
      </c>
      <c r="B4680">
        <v>39</v>
      </c>
      <c r="C4680" t="s">
        <v>23</v>
      </c>
      <c r="D4680" t="s">
        <v>22</v>
      </c>
      <c r="E4680" t="s">
        <v>24</v>
      </c>
      <c r="F4680" s="2">
        <v>378.96</v>
      </c>
      <c r="G4680">
        <v>5</v>
      </c>
      <c r="H4680" s="3">
        <v>2.8</v>
      </c>
      <c r="I4680" t="s">
        <v>17</v>
      </c>
      <c r="J4680" s="1">
        <v>49240</v>
      </c>
      <c r="K4680" s="1">
        <f>Table2[[#This Row],[Order_Date]]+Table2[[#This Row],[Delivery_Time_Days]]</f>
        <v>49245</v>
      </c>
      <c r="L4680" t="str">
        <f>IF(Table2[[#This Row],[Customer_Age]]&lt;30,"Young",IF(Table2[[#This Row],[Customer_Age]]&lt;45,"Middle Age","Old"))</f>
        <v>Middle Age</v>
      </c>
      <c r="M4680" s="3" t="str">
        <f>IF(Table2[[#This Row],[Delivery_Time_Days]]&gt;=7,Table2[[#This Row],[Customer_Rating]],"")</f>
        <v/>
      </c>
      <c r="N4680" s="3">
        <f>IF(Table2[[#This Row],[Delivery_Time_Days]]&lt;7,Table2[[#This Row],[Customer_Rating]],"")</f>
        <v>2.8</v>
      </c>
    </row>
    <row r="4681" spans="1:14" x14ac:dyDescent="0.3">
      <c r="A4681">
        <v>4680</v>
      </c>
      <c r="B4681">
        <v>67</v>
      </c>
      <c r="C4681" t="s">
        <v>14</v>
      </c>
      <c r="D4681" t="s">
        <v>15</v>
      </c>
      <c r="E4681" t="s">
        <v>16</v>
      </c>
      <c r="F4681" s="2">
        <v>435.26</v>
      </c>
      <c r="G4681">
        <v>3</v>
      </c>
      <c r="H4681" s="3">
        <v>4.7</v>
      </c>
      <c r="I4681" t="s">
        <v>13</v>
      </c>
      <c r="J4681" s="1">
        <v>49241</v>
      </c>
      <c r="K4681" s="1">
        <f>Table2[[#This Row],[Order_Date]]+Table2[[#This Row],[Delivery_Time_Days]]</f>
        <v>49244</v>
      </c>
      <c r="L4681" t="str">
        <f>IF(Table2[[#This Row],[Customer_Age]]&lt;30,"Young",IF(Table2[[#This Row],[Customer_Age]]&lt;45,"Middle Age","Old"))</f>
        <v>Old</v>
      </c>
      <c r="M4681" s="3" t="str">
        <f>IF(Table2[[#This Row],[Delivery_Time_Days]]&gt;=7,Table2[[#This Row],[Customer_Rating]],"")</f>
        <v/>
      </c>
      <c r="N4681" s="3">
        <f>IF(Table2[[#This Row],[Delivery_Time_Days]]&lt;7,Table2[[#This Row],[Customer_Rating]],"")</f>
        <v>4.7</v>
      </c>
    </row>
    <row r="4682" spans="1:14" x14ac:dyDescent="0.3">
      <c r="A4682">
        <v>4681</v>
      </c>
      <c r="B4682">
        <v>39</v>
      </c>
      <c r="C4682" t="s">
        <v>10</v>
      </c>
      <c r="D4682" t="s">
        <v>22</v>
      </c>
      <c r="E4682" t="s">
        <v>19</v>
      </c>
      <c r="F4682" s="2">
        <v>611.16</v>
      </c>
      <c r="G4682">
        <v>14</v>
      </c>
      <c r="H4682" s="3">
        <v>2.5</v>
      </c>
      <c r="I4682" t="s">
        <v>13</v>
      </c>
      <c r="J4682" s="1">
        <v>49242</v>
      </c>
      <c r="K4682" s="1">
        <f>Table2[[#This Row],[Order_Date]]+Table2[[#This Row],[Delivery_Time_Days]]</f>
        <v>49256</v>
      </c>
      <c r="L4682" t="str">
        <f>IF(Table2[[#This Row],[Customer_Age]]&lt;30,"Young",IF(Table2[[#This Row],[Customer_Age]]&lt;45,"Middle Age","Old"))</f>
        <v>Middle Age</v>
      </c>
      <c r="M4682" s="3">
        <f>IF(Table2[[#This Row],[Delivery_Time_Days]]&gt;=7,Table2[[#This Row],[Customer_Rating]],"")</f>
        <v>2.5</v>
      </c>
      <c r="N4682" s="3" t="str">
        <f>IF(Table2[[#This Row],[Delivery_Time_Days]]&lt;7,Table2[[#This Row],[Customer_Rating]],"")</f>
        <v/>
      </c>
    </row>
    <row r="4683" spans="1:14" x14ac:dyDescent="0.3">
      <c r="A4683">
        <v>4682</v>
      </c>
      <c r="B4683">
        <v>36</v>
      </c>
      <c r="C4683" t="s">
        <v>14</v>
      </c>
      <c r="D4683" t="s">
        <v>20</v>
      </c>
      <c r="E4683" t="s">
        <v>12</v>
      </c>
      <c r="F4683" s="2">
        <v>983.75</v>
      </c>
      <c r="G4683">
        <v>6</v>
      </c>
      <c r="H4683" s="3">
        <v>2.2999999999999998</v>
      </c>
      <c r="I4683" t="s">
        <v>17</v>
      </c>
      <c r="J4683" s="1">
        <v>49243</v>
      </c>
      <c r="K4683" s="1">
        <f>Table2[[#This Row],[Order_Date]]+Table2[[#This Row],[Delivery_Time_Days]]</f>
        <v>49249</v>
      </c>
      <c r="L4683" t="str">
        <f>IF(Table2[[#This Row],[Customer_Age]]&lt;30,"Young",IF(Table2[[#This Row],[Customer_Age]]&lt;45,"Middle Age","Old"))</f>
        <v>Middle Age</v>
      </c>
      <c r="M4683" s="3" t="str">
        <f>IF(Table2[[#This Row],[Delivery_Time_Days]]&gt;=7,Table2[[#This Row],[Customer_Rating]],"")</f>
        <v/>
      </c>
      <c r="N4683" s="3">
        <f>IF(Table2[[#This Row],[Delivery_Time_Days]]&lt;7,Table2[[#This Row],[Customer_Rating]],"")</f>
        <v>2.2999999999999998</v>
      </c>
    </row>
    <row r="4684" spans="1:14" x14ac:dyDescent="0.3">
      <c r="A4684">
        <v>4683</v>
      </c>
      <c r="B4684">
        <v>24</v>
      </c>
      <c r="C4684" t="s">
        <v>10</v>
      </c>
      <c r="D4684" t="s">
        <v>11</v>
      </c>
      <c r="E4684" t="s">
        <v>16</v>
      </c>
      <c r="F4684" s="2">
        <v>240.54</v>
      </c>
      <c r="G4684">
        <v>7</v>
      </c>
      <c r="H4684" s="3">
        <v>3.3</v>
      </c>
      <c r="I4684" t="s">
        <v>17</v>
      </c>
      <c r="J4684" s="1">
        <v>49244</v>
      </c>
      <c r="K4684" s="1">
        <f>Table2[[#This Row],[Order_Date]]+Table2[[#This Row],[Delivery_Time_Days]]</f>
        <v>49251</v>
      </c>
      <c r="L4684" t="str">
        <f>IF(Table2[[#This Row],[Customer_Age]]&lt;30,"Young",IF(Table2[[#This Row],[Customer_Age]]&lt;45,"Middle Age","Old"))</f>
        <v>Young</v>
      </c>
      <c r="M4684" s="3">
        <f>IF(Table2[[#This Row],[Delivery_Time_Days]]&gt;=7,Table2[[#This Row],[Customer_Rating]],"")</f>
        <v>3.3</v>
      </c>
      <c r="N4684" s="3" t="str">
        <f>IF(Table2[[#This Row],[Delivery_Time_Days]]&lt;7,Table2[[#This Row],[Customer_Rating]],"")</f>
        <v/>
      </c>
    </row>
    <row r="4685" spans="1:14" x14ac:dyDescent="0.3">
      <c r="A4685">
        <v>4684</v>
      </c>
      <c r="B4685">
        <v>26</v>
      </c>
      <c r="C4685" t="s">
        <v>23</v>
      </c>
      <c r="D4685" t="s">
        <v>25</v>
      </c>
      <c r="E4685" t="s">
        <v>12</v>
      </c>
      <c r="F4685" s="2">
        <v>53.97</v>
      </c>
      <c r="G4685">
        <v>13</v>
      </c>
      <c r="H4685" s="3">
        <v>3.7</v>
      </c>
      <c r="I4685" t="s">
        <v>13</v>
      </c>
      <c r="J4685" s="1">
        <v>49245</v>
      </c>
      <c r="K4685" s="1">
        <f>Table2[[#This Row],[Order_Date]]+Table2[[#This Row],[Delivery_Time_Days]]</f>
        <v>49258</v>
      </c>
      <c r="L4685" t="str">
        <f>IF(Table2[[#This Row],[Customer_Age]]&lt;30,"Young",IF(Table2[[#This Row],[Customer_Age]]&lt;45,"Middle Age","Old"))</f>
        <v>Young</v>
      </c>
      <c r="M4685" s="3">
        <f>IF(Table2[[#This Row],[Delivery_Time_Days]]&gt;=7,Table2[[#This Row],[Customer_Rating]],"")</f>
        <v>3.7</v>
      </c>
      <c r="N4685" s="3" t="str">
        <f>IF(Table2[[#This Row],[Delivery_Time_Days]]&lt;7,Table2[[#This Row],[Customer_Rating]],"")</f>
        <v/>
      </c>
    </row>
    <row r="4686" spans="1:14" x14ac:dyDescent="0.3">
      <c r="A4686">
        <v>4685</v>
      </c>
      <c r="B4686">
        <v>33</v>
      </c>
      <c r="C4686" t="s">
        <v>14</v>
      </c>
      <c r="D4686" t="s">
        <v>15</v>
      </c>
      <c r="E4686" t="s">
        <v>24</v>
      </c>
      <c r="F4686" s="2">
        <v>244.76</v>
      </c>
      <c r="G4686">
        <v>11</v>
      </c>
      <c r="H4686" s="3">
        <v>3</v>
      </c>
      <c r="I4686" t="s">
        <v>17</v>
      </c>
      <c r="J4686" s="1">
        <v>49246</v>
      </c>
      <c r="K4686" s="1">
        <f>Table2[[#This Row],[Order_Date]]+Table2[[#This Row],[Delivery_Time_Days]]</f>
        <v>49257</v>
      </c>
      <c r="L4686" t="str">
        <f>IF(Table2[[#This Row],[Customer_Age]]&lt;30,"Young",IF(Table2[[#This Row],[Customer_Age]]&lt;45,"Middle Age","Old"))</f>
        <v>Middle Age</v>
      </c>
      <c r="M4686" s="3">
        <f>IF(Table2[[#This Row],[Delivery_Time_Days]]&gt;=7,Table2[[#This Row],[Customer_Rating]],"")</f>
        <v>3</v>
      </c>
      <c r="N4686" s="3" t="str">
        <f>IF(Table2[[#This Row],[Delivery_Time_Days]]&lt;7,Table2[[#This Row],[Customer_Rating]],"")</f>
        <v/>
      </c>
    </row>
    <row r="4687" spans="1:14" x14ac:dyDescent="0.3">
      <c r="A4687">
        <v>4686</v>
      </c>
      <c r="B4687">
        <v>48</v>
      </c>
      <c r="C4687" t="s">
        <v>10</v>
      </c>
      <c r="D4687" t="s">
        <v>11</v>
      </c>
      <c r="E4687" t="s">
        <v>19</v>
      </c>
      <c r="F4687" s="2">
        <v>242.11</v>
      </c>
      <c r="G4687">
        <v>9</v>
      </c>
      <c r="H4687" s="3">
        <v>2.8</v>
      </c>
      <c r="I4687" t="s">
        <v>13</v>
      </c>
      <c r="J4687" s="1">
        <v>49247</v>
      </c>
      <c r="K4687" s="1">
        <f>Table2[[#This Row],[Order_Date]]+Table2[[#This Row],[Delivery_Time_Days]]</f>
        <v>49256</v>
      </c>
      <c r="L4687" t="str">
        <f>IF(Table2[[#This Row],[Customer_Age]]&lt;30,"Young",IF(Table2[[#This Row],[Customer_Age]]&lt;45,"Middle Age","Old"))</f>
        <v>Old</v>
      </c>
      <c r="M4687" s="3">
        <f>IF(Table2[[#This Row],[Delivery_Time_Days]]&gt;=7,Table2[[#This Row],[Customer_Rating]],"")</f>
        <v>2.8</v>
      </c>
      <c r="N4687" s="3" t="str">
        <f>IF(Table2[[#This Row],[Delivery_Time_Days]]&lt;7,Table2[[#This Row],[Customer_Rating]],"")</f>
        <v/>
      </c>
    </row>
    <row r="4688" spans="1:14" x14ac:dyDescent="0.3">
      <c r="A4688">
        <v>4687</v>
      </c>
      <c r="B4688">
        <v>31</v>
      </c>
      <c r="C4688" t="s">
        <v>23</v>
      </c>
      <c r="D4688" t="s">
        <v>20</v>
      </c>
      <c r="E4688" t="s">
        <v>16</v>
      </c>
      <c r="F4688" s="2">
        <v>1198.21</v>
      </c>
      <c r="G4688">
        <v>9</v>
      </c>
      <c r="H4688" s="3">
        <v>1.8</v>
      </c>
      <c r="I4688" t="s">
        <v>17</v>
      </c>
      <c r="J4688" s="1">
        <v>49248</v>
      </c>
      <c r="K4688" s="1">
        <f>Table2[[#This Row],[Order_Date]]+Table2[[#This Row],[Delivery_Time_Days]]</f>
        <v>49257</v>
      </c>
      <c r="L4688" t="str">
        <f>IF(Table2[[#This Row],[Customer_Age]]&lt;30,"Young",IF(Table2[[#This Row],[Customer_Age]]&lt;45,"Middle Age","Old"))</f>
        <v>Middle Age</v>
      </c>
      <c r="M4688" s="3">
        <f>IF(Table2[[#This Row],[Delivery_Time_Days]]&gt;=7,Table2[[#This Row],[Customer_Rating]],"")</f>
        <v>1.8</v>
      </c>
      <c r="N4688" s="3" t="str">
        <f>IF(Table2[[#This Row],[Delivery_Time_Days]]&lt;7,Table2[[#This Row],[Customer_Rating]],"")</f>
        <v/>
      </c>
    </row>
    <row r="4689" spans="1:14" x14ac:dyDescent="0.3">
      <c r="A4689">
        <v>4688</v>
      </c>
      <c r="B4689">
        <v>31</v>
      </c>
      <c r="C4689" t="s">
        <v>14</v>
      </c>
      <c r="D4689" t="s">
        <v>15</v>
      </c>
      <c r="E4689" t="s">
        <v>21</v>
      </c>
      <c r="F4689" s="2">
        <v>227.73</v>
      </c>
      <c r="G4689">
        <v>5</v>
      </c>
      <c r="H4689" s="3">
        <v>3.6</v>
      </c>
      <c r="I4689" t="s">
        <v>13</v>
      </c>
      <c r="J4689" s="1">
        <v>49249</v>
      </c>
      <c r="K4689" s="1">
        <f>Table2[[#This Row],[Order_Date]]+Table2[[#This Row],[Delivery_Time_Days]]</f>
        <v>49254</v>
      </c>
      <c r="L4689" t="str">
        <f>IF(Table2[[#This Row],[Customer_Age]]&lt;30,"Young",IF(Table2[[#This Row],[Customer_Age]]&lt;45,"Middle Age","Old"))</f>
        <v>Middle Age</v>
      </c>
      <c r="M4689" s="3" t="str">
        <f>IF(Table2[[#This Row],[Delivery_Time_Days]]&gt;=7,Table2[[#This Row],[Customer_Rating]],"")</f>
        <v/>
      </c>
      <c r="N4689" s="3">
        <f>IF(Table2[[#This Row],[Delivery_Time_Days]]&lt;7,Table2[[#This Row],[Customer_Rating]],"")</f>
        <v>3.6</v>
      </c>
    </row>
    <row r="4690" spans="1:14" x14ac:dyDescent="0.3">
      <c r="A4690">
        <v>4689</v>
      </c>
      <c r="B4690">
        <v>66</v>
      </c>
      <c r="C4690" t="s">
        <v>23</v>
      </c>
      <c r="D4690" t="s">
        <v>15</v>
      </c>
      <c r="E4690" t="s">
        <v>16</v>
      </c>
      <c r="F4690" s="2">
        <v>517.91999999999996</v>
      </c>
      <c r="G4690">
        <v>4</v>
      </c>
      <c r="H4690" s="3">
        <v>1.2</v>
      </c>
      <c r="I4690" t="s">
        <v>17</v>
      </c>
      <c r="J4690" s="1">
        <v>49250</v>
      </c>
      <c r="K4690" s="1">
        <f>Table2[[#This Row],[Order_Date]]+Table2[[#This Row],[Delivery_Time_Days]]</f>
        <v>49254</v>
      </c>
      <c r="L4690" t="str">
        <f>IF(Table2[[#This Row],[Customer_Age]]&lt;30,"Young",IF(Table2[[#This Row],[Customer_Age]]&lt;45,"Middle Age","Old"))</f>
        <v>Old</v>
      </c>
      <c r="M4690" s="3" t="str">
        <f>IF(Table2[[#This Row],[Delivery_Time_Days]]&gt;=7,Table2[[#This Row],[Customer_Rating]],"")</f>
        <v/>
      </c>
      <c r="N4690" s="3">
        <f>IF(Table2[[#This Row],[Delivery_Time_Days]]&lt;7,Table2[[#This Row],[Customer_Rating]],"")</f>
        <v>1.2</v>
      </c>
    </row>
    <row r="4691" spans="1:14" x14ac:dyDescent="0.3">
      <c r="A4691">
        <v>4690</v>
      </c>
      <c r="B4691">
        <v>47</v>
      </c>
      <c r="C4691" t="s">
        <v>10</v>
      </c>
      <c r="D4691" t="s">
        <v>22</v>
      </c>
      <c r="E4691" t="s">
        <v>24</v>
      </c>
      <c r="F4691" s="2">
        <v>1358.08</v>
      </c>
      <c r="G4691">
        <v>8</v>
      </c>
      <c r="H4691" s="3">
        <v>1.8</v>
      </c>
      <c r="I4691" t="s">
        <v>17</v>
      </c>
      <c r="J4691" s="1">
        <v>49251</v>
      </c>
      <c r="K4691" s="1">
        <f>Table2[[#This Row],[Order_Date]]+Table2[[#This Row],[Delivery_Time_Days]]</f>
        <v>49259</v>
      </c>
      <c r="L4691" t="str">
        <f>IF(Table2[[#This Row],[Customer_Age]]&lt;30,"Young",IF(Table2[[#This Row],[Customer_Age]]&lt;45,"Middle Age","Old"))</f>
        <v>Old</v>
      </c>
      <c r="M4691" s="3">
        <f>IF(Table2[[#This Row],[Delivery_Time_Days]]&gt;=7,Table2[[#This Row],[Customer_Rating]],"")</f>
        <v>1.8</v>
      </c>
      <c r="N4691" s="3" t="str">
        <f>IF(Table2[[#This Row],[Delivery_Time_Days]]&lt;7,Table2[[#This Row],[Customer_Rating]],"")</f>
        <v/>
      </c>
    </row>
    <row r="4692" spans="1:14" x14ac:dyDescent="0.3">
      <c r="A4692">
        <v>4691</v>
      </c>
      <c r="B4692">
        <v>47</v>
      </c>
      <c r="C4692" t="s">
        <v>23</v>
      </c>
      <c r="D4692" t="s">
        <v>22</v>
      </c>
      <c r="E4692" t="s">
        <v>21</v>
      </c>
      <c r="F4692" s="2">
        <v>1047.21</v>
      </c>
      <c r="G4692">
        <v>9</v>
      </c>
      <c r="H4692" s="3">
        <v>2.5</v>
      </c>
      <c r="I4692" t="s">
        <v>13</v>
      </c>
      <c r="J4692" s="1">
        <v>49252</v>
      </c>
      <c r="K4692" s="1">
        <f>Table2[[#This Row],[Order_Date]]+Table2[[#This Row],[Delivery_Time_Days]]</f>
        <v>49261</v>
      </c>
      <c r="L4692" t="str">
        <f>IF(Table2[[#This Row],[Customer_Age]]&lt;30,"Young",IF(Table2[[#This Row],[Customer_Age]]&lt;45,"Middle Age","Old"))</f>
        <v>Old</v>
      </c>
      <c r="M4692" s="3">
        <f>IF(Table2[[#This Row],[Delivery_Time_Days]]&gt;=7,Table2[[#This Row],[Customer_Rating]],"")</f>
        <v>2.5</v>
      </c>
      <c r="N4692" s="3" t="str">
        <f>IF(Table2[[#This Row],[Delivery_Time_Days]]&lt;7,Table2[[#This Row],[Customer_Rating]],"")</f>
        <v/>
      </c>
    </row>
    <row r="4693" spans="1:14" x14ac:dyDescent="0.3">
      <c r="A4693">
        <v>4692</v>
      </c>
      <c r="B4693">
        <v>59</v>
      </c>
      <c r="C4693" t="s">
        <v>14</v>
      </c>
      <c r="D4693" t="s">
        <v>18</v>
      </c>
      <c r="E4693" t="s">
        <v>24</v>
      </c>
      <c r="F4693" s="2">
        <v>1179</v>
      </c>
      <c r="G4693">
        <v>11</v>
      </c>
      <c r="H4693" s="3">
        <v>4.5999999999999996</v>
      </c>
      <c r="I4693" t="s">
        <v>17</v>
      </c>
      <c r="J4693" s="1">
        <v>49253</v>
      </c>
      <c r="K4693" s="1">
        <f>Table2[[#This Row],[Order_Date]]+Table2[[#This Row],[Delivery_Time_Days]]</f>
        <v>49264</v>
      </c>
      <c r="L4693" t="str">
        <f>IF(Table2[[#This Row],[Customer_Age]]&lt;30,"Young",IF(Table2[[#This Row],[Customer_Age]]&lt;45,"Middle Age","Old"))</f>
        <v>Old</v>
      </c>
      <c r="M4693" s="3">
        <f>IF(Table2[[#This Row],[Delivery_Time_Days]]&gt;=7,Table2[[#This Row],[Customer_Rating]],"")</f>
        <v>4.5999999999999996</v>
      </c>
      <c r="N4693" s="3" t="str">
        <f>IF(Table2[[#This Row],[Delivery_Time_Days]]&lt;7,Table2[[#This Row],[Customer_Rating]],"")</f>
        <v/>
      </c>
    </row>
    <row r="4694" spans="1:14" x14ac:dyDescent="0.3">
      <c r="A4694">
        <v>4693</v>
      </c>
      <c r="B4694">
        <v>43</v>
      </c>
      <c r="C4694" t="s">
        <v>23</v>
      </c>
      <c r="D4694" t="s">
        <v>25</v>
      </c>
      <c r="E4694" t="s">
        <v>21</v>
      </c>
      <c r="F4694" s="2">
        <v>727.08</v>
      </c>
      <c r="G4694">
        <v>12</v>
      </c>
      <c r="H4694" s="3">
        <v>2.2000000000000002</v>
      </c>
      <c r="I4694" t="s">
        <v>13</v>
      </c>
      <c r="J4694" s="1">
        <v>49254</v>
      </c>
      <c r="K4694" s="1">
        <f>Table2[[#This Row],[Order_Date]]+Table2[[#This Row],[Delivery_Time_Days]]</f>
        <v>49266</v>
      </c>
      <c r="L4694" t="str">
        <f>IF(Table2[[#This Row],[Customer_Age]]&lt;30,"Young",IF(Table2[[#This Row],[Customer_Age]]&lt;45,"Middle Age","Old"))</f>
        <v>Middle Age</v>
      </c>
      <c r="M4694" s="3">
        <f>IF(Table2[[#This Row],[Delivery_Time_Days]]&gt;=7,Table2[[#This Row],[Customer_Rating]],"")</f>
        <v>2.2000000000000002</v>
      </c>
      <c r="N4694" s="3" t="str">
        <f>IF(Table2[[#This Row],[Delivery_Time_Days]]&lt;7,Table2[[#This Row],[Customer_Rating]],"")</f>
        <v/>
      </c>
    </row>
    <row r="4695" spans="1:14" x14ac:dyDescent="0.3">
      <c r="A4695">
        <v>4694</v>
      </c>
      <c r="B4695">
        <v>47</v>
      </c>
      <c r="C4695" t="s">
        <v>10</v>
      </c>
      <c r="D4695" t="s">
        <v>15</v>
      </c>
      <c r="E4695" t="s">
        <v>21</v>
      </c>
      <c r="F4695" s="2">
        <v>485.03</v>
      </c>
      <c r="G4695">
        <v>7</v>
      </c>
      <c r="H4695" s="3">
        <v>2.2999999999999998</v>
      </c>
      <c r="I4695" t="s">
        <v>17</v>
      </c>
      <c r="J4695" s="1">
        <v>49255</v>
      </c>
      <c r="K4695" s="1">
        <f>Table2[[#This Row],[Order_Date]]+Table2[[#This Row],[Delivery_Time_Days]]</f>
        <v>49262</v>
      </c>
      <c r="L4695" t="str">
        <f>IF(Table2[[#This Row],[Customer_Age]]&lt;30,"Young",IF(Table2[[#This Row],[Customer_Age]]&lt;45,"Middle Age","Old"))</f>
        <v>Old</v>
      </c>
      <c r="M4695" s="3">
        <f>IF(Table2[[#This Row],[Delivery_Time_Days]]&gt;=7,Table2[[#This Row],[Customer_Rating]],"")</f>
        <v>2.2999999999999998</v>
      </c>
      <c r="N4695" s="3" t="str">
        <f>IF(Table2[[#This Row],[Delivery_Time_Days]]&lt;7,Table2[[#This Row],[Customer_Rating]],"")</f>
        <v/>
      </c>
    </row>
    <row r="4696" spans="1:14" x14ac:dyDescent="0.3">
      <c r="A4696">
        <v>4695</v>
      </c>
      <c r="B4696">
        <v>63</v>
      </c>
      <c r="C4696" t="s">
        <v>10</v>
      </c>
      <c r="D4696" t="s">
        <v>11</v>
      </c>
      <c r="E4696" t="s">
        <v>24</v>
      </c>
      <c r="F4696" s="2">
        <v>1182.96</v>
      </c>
      <c r="G4696">
        <v>11</v>
      </c>
      <c r="H4696" s="3">
        <v>4.5999999999999996</v>
      </c>
      <c r="I4696" t="s">
        <v>17</v>
      </c>
      <c r="J4696" s="1">
        <v>49256</v>
      </c>
      <c r="K4696" s="1">
        <f>Table2[[#This Row],[Order_Date]]+Table2[[#This Row],[Delivery_Time_Days]]</f>
        <v>49267</v>
      </c>
      <c r="L4696" t="str">
        <f>IF(Table2[[#This Row],[Customer_Age]]&lt;30,"Young",IF(Table2[[#This Row],[Customer_Age]]&lt;45,"Middle Age","Old"))</f>
        <v>Old</v>
      </c>
      <c r="M4696" s="3">
        <f>IF(Table2[[#This Row],[Delivery_Time_Days]]&gt;=7,Table2[[#This Row],[Customer_Rating]],"")</f>
        <v>4.5999999999999996</v>
      </c>
      <c r="N4696" s="3" t="str">
        <f>IF(Table2[[#This Row],[Delivery_Time_Days]]&lt;7,Table2[[#This Row],[Customer_Rating]],"")</f>
        <v/>
      </c>
    </row>
    <row r="4697" spans="1:14" x14ac:dyDescent="0.3">
      <c r="A4697">
        <v>4696</v>
      </c>
      <c r="B4697">
        <v>48</v>
      </c>
      <c r="C4697" t="s">
        <v>10</v>
      </c>
      <c r="D4697" t="s">
        <v>18</v>
      </c>
      <c r="E4697" t="s">
        <v>24</v>
      </c>
      <c r="F4697" s="2">
        <v>1139.79</v>
      </c>
      <c r="G4697">
        <v>8</v>
      </c>
      <c r="H4697" s="3">
        <v>3.6</v>
      </c>
      <c r="I4697" t="s">
        <v>13</v>
      </c>
      <c r="J4697" s="1">
        <v>49257</v>
      </c>
      <c r="K4697" s="1">
        <f>Table2[[#This Row],[Order_Date]]+Table2[[#This Row],[Delivery_Time_Days]]</f>
        <v>49265</v>
      </c>
      <c r="L4697" t="str">
        <f>IF(Table2[[#This Row],[Customer_Age]]&lt;30,"Young",IF(Table2[[#This Row],[Customer_Age]]&lt;45,"Middle Age","Old"))</f>
        <v>Old</v>
      </c>
      <c r="M4697" s="3">
        <f>IF(Table2[[#This Row],[Delivery_Time_Days]]&gt;=7,Table2[[#This Row],[Customer_Rating]],"")</f>
        <v>3.6</v>
      </c>
      <c r="N4697" s="3" t="str">
        <f>IF(Table2[[#This Row],[Delivery_Time_Days]]&lt;7,Table2[[#This Row],[Customer_Rating]],"")</f>
        <v/>
      </c>
    </row>
    <row r="4698" spans="1:14" x14ac:dyDescent="0.3">
      <c r="A4698">
        <v>4697</v>
      </c>
      <c r="B4698">
        <v>18</v>
      </c>
      <c r="C4698" t="s">
        <v>14</v>
      </c>
      <c r="D4698" t="s">
        <v>11</v>
      </c>
      <c r="E4698" t="s">
        <v>16</v>
      </c>
      <c r="F4698" s="2">
        <v>844.26</v>
      </c>
      <c r="G4698">
        <v>3</v>
      </c>
      <c r="H4698" s="3">
        <v>2.1</v>
      </c>
      <c r="I4698" t="s">
        <v>17</v>
      </c>
      <c r="J4698" s="1">
        <v>49258</v>
      </c>
      <c r="K4698" s="1">
        <f>Table2[[#This Row],[Order_Date]]+Table2[[#This Row],[Delivery_Time_Days]]</f>
        <v>49261</v>
      </c>
      <c r="L4698" t="str">
        <f>IF(Table2[[#This Row],[Customer_Age]]&lt;30,"Young",IF(Table2[[#This Row],[Customer_Age]]&lt;45,"Middle Age","Old"))</f>
        <v>Young</v>
      </c>
      <c r="M4698" s="3" t="str">
        <f>IF(Table2[[#This Row],[Delivery_Time_Days]]&gt;=7,Table2[[#This Row],[Customer_Rating]],"")</f>
        <v/>
      </c>
      <c r="N4698" s="3">
        <f>IF(Table2[[#This Row],[Delivery_Time_Days]]&lt;7,Table2[[#This Row],[Customer_Rating]],"")</f>
        <v>2.1</v>
      </c>
    </row>
    <row r="4699" spans="1:14" x14ac:dyDescent="0.3">
      <c r="A4699">
        <v>4698</v>
      </c>
      <c r="B4699">
        <v>67</v>
      </c>
      <c r="C4699" t="s">
        <v>23</v>
      </c>
      <c r="D4699" t="s">
        <v>18</v>
      </c>
      <c r="E4699" t="s">
        <v>19</v>
      </c>
      <c r="F4699" s="2">
        <v>271.29000000000002</v>
      </c>
      <c r="G4699">
        <v>9</v>
      </c>
      <c r="H4699" s="3">
        <v>3.7</v>
      </c>
      <c r="I4699" t="s">
        <v>17</v>
      </c>
      <c r="J4699" s="1">
        <v>49259</v>
      </c>
      <c r="K4699" s="1">
        <f>Table2[[#This Row],[Order_Date]]+Table2[[#This Row],[Delivery_Time_Days]]</f>
        <v>49268</v>
      </c>
      <c r="L4699" t="str">
        <f>IF(Table2[[#This Row],[Customer_Age]]&lt;30,"Young",IF(Table2[[#This Row],[Customer_Age]]&lt;45,"Middle Age","Old"))</f>
        <v>Old</v>
      </c>
      <c r="M4699" s="3">
        <f>IF(Table2[[#This Row],[Delivery_Time_Days]]&gt;=7,Table2[[#This Row],[Customer_Rating]],"")</f>
        <v>3.7</v>
      </c>
      <c r="N4699" s="3" t="str">
        <f>IF(Table2[[#This Row],[Delivery_Time_Days]]&lt;7,Table2[[#This Row],[Customer_Rating]],"")</f>
        <v/>
      </c>
    </row>
    <row r="4700" spans="1:14" x14ac:dyDescent="0.3">
      <c r="A4700">
        <v>4699</v>
      </c>
      <c r="B4700">
        <v>23</v>
      </c>
      <c r="C4700" t="s">
        <v>14</v>
      </c>
      <c r="D4700" t="s">
        <v>18</v>
      </c>
      <c r="E4700" t="s">
        <v>19</v>
      </c>
      <c r="F4700" s="2">
        <v>737.77</v>
      </c>
      <c r="G4700">
        <v>1</v>
      </c>
      <c r="H4700" s="3">
        <v>1.6</v>
      </c>
      <c r="I4700" t="s">
        <v>13</v>
      </c>
      <c r="J4700" s="1">
        <v>49260</v>
      </c>
      <c r="K4700" s="1">
        <f>Table2[[#This Row],[Order_Date]]+Table2[[#This Row],[Delivery_Time_Days]]</f>
        <v>49261</v>
      </c>
      <c r="L4700" t="str">
        <f>IF(Table2[[#This Row],[Customer_Age]]&lt;30,"Young",IF(Table2[[#This Row],[Customer_Age]]&lt;45,"Middle Age","Old"))</f>
        <v>Young</v>
      </c>
      <c r="M4700" s="3" t="str">
        <f>IF(Table2[[#This Row],[Delivery_Time_Days]]&gt;=7,Table2[[#This Row],[Customer_Rating]],"")</f>
        <v/>
      </c>
      <c r="N4700" s="3">
        <f>IF(Table2[[#This Row],[Delivery_Time_Days]]&lt;7,Table2[[#This Row],[Customer_Rating]],"")</f>
        <v>1.6</v>
      </c>
    </row>
    <row r="4701" spans="1:14" x14ac:dyDescent="0.3">
      <c r="A4701">
        <v>4700</v>
      </c>
      <c r="B4701">
        <v>39</v>
      </c>
      <c r="C4701" t="s">
        <v>10</v>
      </c>
      <c r="D4701" t="s">
        <v>11</v>
      </c>
      <c r="E4701" t="s">
        <v>16</v>
      </c>
      <c r="F4701" s="2">
        <v>1013.24</v>
      </c>
      <c r="G4701">
        <v>8</v>
      </c>
      <c r="H4701" s="3">
        <v>1.7</v>
      </c>
      <c r="I4701" t="s">
        <v>13</v>
      </c>
      <c r="J4701" s="1">
        <v>49261</v>
      </c>
      <c r="K4701" s="1">
        <f>Table2[[#This Row],[Order_Date]]+Table2[[#This Row],[Delivery_Time_Days]]</f>
        <v>49269</v>
      </c>
      <c r="L4701" t="str">
        <f>IF(Table2[[#This Row],[Customer_Age]]&lt;30,"Young",IF(Table2[[#This Row],[Customer_Age]]&lt;45,"Middle Age","Old"))</f>
        <v>Middle Age</v>
      </c>
      <c r="M4701" s="3">
        <f>IF(Table2[[#This Row],[Delivery_Time_Days]]&gt;=7,Table2[[#This Row],[Customer_Rating]],"")</f>
        <v>1.7</v>
      </c>
      <c r="N4701" s="3" t="str">
        <f>IF(Table2[[#This Row],[Delivery_Time_Days]]&lt;7,Table2[[#This Row],[Customer_Rating]],"")</f>
        <v/>
      </c>
    </row>
    <row r="4702" spans="1:14" x14ac:dyDescent="0.3">
      <c r="A4702">
        <v>4701</v>
      </c>
      <c r="B4702">
        <v>46</v>
      </c>
      <c r="C4702" t="s">
        <v>23</v>
      </c>
      <c r="D4702" t="s">
        <v>11</v>
      </c>
      <c r="E4702" t="s">
        <v>19</v>
      </c>
      <c r="F4702" s="2">
        <v>789.92</v>
      </c>
      <c r="G4702">
        <v>14</v>
      </c>
      <c r="H4702" s="3">
        <v>2.5</v>
      </c>
      <c r="I4702" t="s">
        <v>13</v>
      </c>
      <c r="J4702" s="1">
        <v>49262</v>
      </c>
      <c r="K4702" s="1">
        <f>Table2[[#This Row],[Order_Date]]+Table2[[#This Row],[Delivery_Time_Days]]</f>
        <v>49276</v>
      </c>
      <c r="L4702" t="str">
        <f>IF(Table2[[#This Row],[Customer_Age]]&lt;30,"Young",IF(Table2[[#This Row],[Customer_Age]]&lt;45,"Middle Age","Old"))</f>
        <v>Old</v>
      </c>
      <c r="M4702" s="3">
        <f>IF(Table2[[#This Row],[Delivery_Time_Days]]&gt;=7,Table2[[#This Row],[Customer_Rating]],"")</f>
        <v>2.5</v>
      </c>
      <c r="N4702" s="3" t="str">
        <f>IF(Table2[[#This Row],[Delivery_Time_Days]]&lt;7,Table2[[#This Row],[Customer_Rating]],"")</f>
        <v/>
      </c>
    </row>
    <row r="4703" spans="1:14" x14ac:dyDescent="0.3">
      <c r="A4703">
        <v>4702</v>
      </c>
      <c r="B4703">
        <v>52</v>
      </c>
      <c r="C4703" t="s">
        <v>14</v>
      </c>
      <c r="D4703" t="s">
        <v>25</v>
      </c>
      <c r="E4703" t="s">
        <v>19</v>
      </c>
      <c r="F4703" s="2">
        <v>1467.05</v>
      </c>
      <c r="G4703">
        <v>8</v>
      </c>
      <c r="H4703" s="3">
        <v>1.7</v>
      </c>
      <c r="I4703" t="s">
        <v>17</v>
      </c>
      <c r="J4703" s="1">
        <v>49263</v>
      </c>
      <c r="K4703" s="1">
        <f>Table2[[#This Row],[Order_Date]]+Table2[[#This Row],[Delivery_Time_Days]]</f>
        <v>49271</v>
      </c>
      <c r="L4703" t="str">
        <f>IF(Table2[[#This Row],[Customer_Age]]&lt;30,"Young",IF(Table2[[#This Row],[Customer_Age]]&lt;45,"Middle Age","Old"))</f>
        <v>Old</v>
      </c>
      <c r="M4703" s="3">
        <f>IF(Table2[[#This Row],[Delivery_Time_Days]]&gt;=7,Table2[[#This Row],[Customer_Rating]],"")</f>
        <v>1.7</v>
      </c>
      <c r="N4703" s="3" t="str">
        <f>IF(Table2[[#This Row],[Delivery_Time_Days]]&lt;7,Table2[[#This Row],[Customer_Rating]],"")</f>
        <v/>
      </c>
    </row>
    <row r="4704" spans="1:14" x14ac:dyDescent="0.3">
      <c r="A4704">
        <v>4703</v>
      </c>
      <c r="B4704">
        <v>64</v>
      </c>
      <c r="C4704" t="s">
        <v>10</v>
      </c>
      <c r="D4704" t="s">
        <v>15</v>
      </c>
      <c r="E4704" t="s">
        <v>21</v>
      </c>
      <c r="F4704" s="2">
        <v>791.92</v>
      </c>
      <c r="G4704">
        <v>11</v>
      </c>
      <c r="H4704" s="3">
        <v>3.5</v>
      </c>
      <c r="I4704" t="s">
        <v>13</v>
      </c>
      <c r="J4704" s="1">
        <v>49264</v>
      </c>
      <c r="K4704" s="1">
        <f>Table2[[#This Row],[Order_Date]]+Table2[[#This Row],[Delivery_Time_Days]]</f>
        <v>49275</v>
      </c>
      <c r="L4704" t="str">
        <f>IF(Table2[[#This Row],[Customer_Age]]&lt;30,"Young",IF(Table2[[#This Row],[Customer_Age]]&lt;45,"Middle Age","Old"))</f>
        <v>Old</v>
      </c>
      <c r="M4704" s="3">
        <f>IF(Table2[[#This Row],[Delivery_Time_Days]]&gt;=7,Table2[[#This Row],[Customer_Rating]],"")</f>
        <v>3.5</v>
      </c>
      <c r="N4704" s="3" t="str">
        <f>IF(Table2[[#This Row],[Delivery_Time_Days]]&lt;7,Table2[[#This Row],[Customer_Rating]],"")</f>
        <v/>
      </c>
    </row>
    <row r="4705" spans="1:14" x14ac:dyDescent="0.3">
      <c r="A4705">
        <v>4704</v>
      </c>
      <c r="B4705">
        <v>52</v>
      </c>
      <c r="C4705" t="s">
        <v>10</v>
      </c>
      <c r="D4705" t="s">
        <v>11</v>
      </c>
      <c r="E4705" t="s">
        <v>21</v>
      </c>
      <c r="F4705" s="2">
        <v>905.83</v>
      </c>
      <c r="G4705">
        <v>6</v>
      </c>
      <c r="H4705" s="3">
        <v>2.9</v>
      </c>
      <c r="I4705" t="s">
        <v>17</v>
      </c>
      <c r="J4705" s="1">
        <v>49265</v>
      </c>
      <c r="K4705" s="1">
        <f>Table2[[#This Row],[Order_Date]]+Table2[[#This Row],[Delivery_Time_Days]]</f>
        <v>49271</v>
      </c>
      <c r="L4705" t="str">
        <f>IF(Table2[[#This Row],[Customer_Age]]&lt;30,"Young",IF(Table2[[#This Row],[Customer_Age]]&lt;45,"Middle Age","Old"))</f>
        <v>Old</v>
      </c>
      <c r="M4705" s="3" t="str">
        <f>IF(Table2[[#This Row],[Delivery_Time_Days]]&gt;=7,Table2[[#This Row],[Customer_Rating]],"")</f>
        <v/>
      </c>
      <c r="N4705" s="3">
        <f>IF(Table2[[#This Row],[Delivery_Time_Days]]&lt;7,Table2[[#This Row],[Customer_Rating]],"")</f>
        <v>2.9</v>
      </c>
    </row>
    <row r="4706" spans="1:14" x14ac:dyDescent="0.3">
      <c r="A4706">
        <v>4705</v>
      </c>
      <c r="B4706">
        <v>60</v>
      </c>
      <c r="C4706" t="s">
        <v>23</v>
      </c>
      <c r="D4706" t="s">
        <v>18</v>
      </c>
      <c r="E4706" t="s">
        <v>19</v>
      </c>
      <c r="F4706" s="2">
        <v>115.19</v>
      </c>
      <c r="G4706">
        <v>2</v>
      </c>
      <c r="H4706" s="3">
        <v>4.5999999999999996</v>
      </c>
      <c r="I4706" t="s">
        <v>13</v>
      </c>
      <c r="J4706" s="1">
        <v>49266</v>
      </c>
      <c r="K4706" s="1">
        <f>Table2[[#This Row],[Order_Date]]+Table2[[#This Row],[Delivery_Time_Days]]</f>
        <v>49268</v>
      </c>
      <c r="L4706" t="str">
        <f>IF(Table2[[#This Row],[Customer_Age]]&lt;30,"Young",IF(Table2[[#This Row],[Customer_Age]]&lt;45,"Middle Age","Old"))</f>
        <v>Old</v>
      </c>
      <c r="M4706" s="3" t="str">
        <f>IF(Table2[[#This Row],[Delivery_Time_Days]]&gt;=7,Table2[[#This Row],[Customer_Rating]],"")</f>
        <v/>
      </c>
      <c r="N4706" s="3">
        <f>IF(Table2[[#This Row],[Delivery_Time_Days]]&lt;7,Table2[[#This Row],[Customer_Rating]],"")</f>
        <v>4.5999999999999996</v>
      </c>
    </row>
    <row r="4707" spans="1:14" x14ac:dyDescent="0.3">
      <c r="A4707">
        <v>4706</v>
      </c>
      <c r="B4707">
        <v>21</v>
      </c>
      <c r="C4707" t="s">
        <v>10</v>
      </c>
      <c r="D4707" t="s">
        <v>18</v>
      </c>
      <c r="E4707" t="s">
        <v>24</v>
      </c>
      <c r="F4707" s="2">
        <v>92.92</v>
      </c>
      <c r="G4707">
        <v>6</v>
      </c>
      <c r="H4707" s="3">
        <v>4.0999999999999996</v>
      </c>
      <c r="I4707" t="s">
        <v>17</v>
      </c>
      <c r="J4707" s="1">
        <v>49267</v>
      </c>
      <c r="K4707" s="1">
        <f>Table2[[#This Row],[Order_Date]]+Table2[[#This Row],[Delivery_Time_Days]]</f>
        <v>49273</v>
      </c>
      <c r="L4707" t="str">
        <f>IF(Table2[[#This Row],[Customer_Age]]&lt;30,"Young",IF(Table2[[#This Row],[Customer_Age]]&lt;45,"Middle Age","Old"))</f>
        <v>Young</v>
      </c>
      <c r="M4707" s="3" t="str">
        <f>IF(Table2[[#This Row],[Delivery_Time_Days]]&gt;=7,Table2[[#This Row],[Customer_Rating]],"")</f>
        <v/>
      </c>
      <c r="N4707" s="3">
        <f>IF(Table2[[#This Row],[Delivery_Time_Days]]&lt;7,Table2[[#This Row],[Customer_Rating]],"")</f>
        <v>4.0999999999999996</v>
      </c>
    </row>
    <row r="4708" spans="1:14" x14ac:dyDescent="0.3">
      <c r="A4708">
        <v>4707</v>
      </c>
      <c r="B4708">
        <v>40</v>
      </c>
      <c r="C4708" t="s">
        <v>10</v>
      </c>
      <c r="D4708" t="s">
        <v>15</v>
      </c>
      <c r="E4708" t="s">
        <v>21</v>
      </c>
      <c r="F4708" s="2">
        <v>1275.75</v>
      </c>
      <c r="G4708">
        <v>1</v>
      </c>
      <c r="H4708" s="3">
        <v>1.2</v>
      </c>
      <c r="I4708" t="s">
        <v>17</v>
      </c>
      <c r="J4708" s="1">
        <v>49268</v>
      </c>
      <c r="K4708" s="1">
        <f>Table2[[#This Row],[Order_Date]]+Table2[[#This Row],[Delivery_Time_Days]]</f>
        <v>49269</v>
      </c>
      <c r="L4708" t="str">
        <f>IF(Table2[[#This Row],[Customer_Age]]&lt;30,"Young",IF(Table2[[#This Row],[Customer_Age]]&lt;45,"Middle Age","Old"))</f>
        <v>Middle Age</v>
      </c>
      <c r="M4708" s="3" t="str">
        <f>IF(Table2[[#This Row],[Delivery_Time_Days]]&gt;=7,Table2[[#This Row],[Customer_Rating]],"")</f>
        <v/>
      </c>
      <c r="N4708" s="3">
        <f>IF(Table2[[#This Row],[Delivery_Time_Days]]&lt;7,Table2[[#This Row],[Customer_Rating]],"")</f>
        <v>1.2</v>
      </c>
    </row>
    <row r="4709" spans="1:14" x14ac:dyDescent="0.3">
      <c r="A4709">
        <v>4708</v>
      </c>
      <c r="B4709">
        <v>58</v>
      </c>
      <c r="C4709" t="s">
        <v>14</v>
      </c>
      <c r="D4709" t="s">
        <v>15</v>
      </c>
      <c r="E4709" t="s">
        <v>19</v>
      </c>
      <c r="F4709" s="2">
        <v>108.55</v>
      </c>
      <c r="G4709">
        <v>13</v>
      </c>
      <c r="H4709" s="3">
        <v>4.4000000000000004</v>
      </c>
      <c r="I4709" t="s">
        <v>17</v>
      </c>
      <c r="J4709" s="1">
        <v>49269</v>
      </c>
      <c r="K4709" s="1">
        <f>Table2[[#This Row],[Order_Date]]+Table2[[#This Row],[Delivery_Time_Days]]</f>
        <v>49282</v>
      </c>
      <c r="L4709" t="str">
        <f>IF(Table2[[#This Row],[Customer_Age]]&lt;30,"Young",IF(Table2[[#This Row],[Customer_Age]]&lt;45,"Middle Age","Old"))</f>
        <v>Old</v>
      </c>
      <c r="M4709" s="3">
        <f>IF(Table2[[#This Row],[Delivery_Time_Days]]&gt;=7,Table2[[#This Row],[Customer_Rating]],"")</f>
        <v>4.4000000000000004</v>
      </c>
      <c r="N4709" s="3" t="str">
        <f>IF(Table2[[#This Row],[Delivery_Time_Days]]&lt;7,Table2[[#This Row],[Customer_Rating]],"")</f>
        <v/>
      </c>
    </row>
    <row r="4710" spans="1:14" x14ac:dyDescent="0.3">
      <c r="A4710">
        <v>4709</v>
      </c>
      <c r="B4710">
        <v>62</v>
      </c>
      <c r="C4710" t="s">
        <v>10</v>
      </c>
      <c r="D4710" t="s">
        <v>20</v>
      </c>
      <c r="E4710" t="s">
        <v>12</v>
      </c>
      <c r="F4710" s="2">
        <v>683.78</v>
      </c>
      <c r="G4710">
        <v>13</v>
      </c>
      <c r="H4710" s="3">
        <v>1.4</v>
      </c>
      <c r="I4710" t="s">
        <v>13</v>
      </c>
      <c r="J4710" s="1">
        <v>49270</v>
      </c>
      <c r="K4710" s="1">
        <f>Table2[[#This Row],[Order_Date]]+Table2[[#This Row],[Delivery_Time_Days]]</f>
        <v>49283</v>
      </c>
      <c r="L4710" t="str">
        <f>IF(Table2[[#This Row],[Customer_Age]]&lt;30,"Young",IF(Table2[[#This Row],[Customer_Age]]&lt;45,"Middle Age","Old"))</f>
        <v>Old</v>
      </c>
      <c r="M4710" s="3">
        <f>IF(Table2[[#This Row],[Delivery_Time_Days]]&gt;=7,Table2[[#This Row],[Customer_Rating]],"")</f>
        <v>1.4</v>
      </c>
      <c r="N4710" s="3" t="str">
        <f>IF(Table2[[#This Row],[Delivery_Time_Days]]&lt;7,Table2[[#This Row],[Customer_Rating]],"")</f>
        <v/>
      </c>
    </row>
    <row r="4711" spans="1:14" x14ac:dyDescent="0.3">
      <c r="A4711">
        <v>4710</v>
      </c>
      <c r="B4711">
        <v>52</v>
      </c>
      <c r="C4711" t="s">
        <v>14</v>
      </c>
      <c r="D4711" t="s">
        <v>25</v>
      </c>
      <c r="E4711" t="s">
        <v>12</v>
      </c>
      <c r="F4711" s="2">
        <v>615.77</v>
      </c>
      <c r="G4711">
        <v>13</v>
      </c>
      <c r="H4711" s="3">
        <v>4.5</v>
      </c>
      <c r="I4711" t="s">
        <v>17</v>
      </c>
      <c r="J4711" s="1">
        <v>49271</v>
      </c>
      <c r="K4711" s="1">
        <f>Table2[[#This Row],[Order_Date]]+Table2[[#This Row],[Delivery_Time_Days]]</f>
        <v>49284</v>
      </c>
      <c r="L4711" t="str">
        <f>IF(Table2[[#This Row],[Customer_Age]]&lt;30,"Young",IF(Table2[[#This Row],[Customer_Age]]&lt;45,"Middle Age","Old"))</f>
        <v>Old</v>
      </c>
      <c r="M4711" s="3">
        <f>IF(Table2[[#This Row],[Delivery_Time_Days]]&gt;=7,Table2[[#This Row],[Customer_Rating]],"")</f>
        <v>4.5</v>
      </c>
      <c r="N4711" s="3" t="str">
        <f>IF(Table2[[#This Row],[Delivery_Time_Days]]&lt;7,Table2[[#This Row],[Customer_Rating]],"")</f>
        <v/>
      </c>
    </row>
    <row r="4712" spans="1:14" x14ac:dyDescent="0.3">
      <c r="A4712">
        <v>4711</v>
      </c>
      <c r="B4712">
        <v>57</v>
      </c>
      <c r="C4712" t="s">
        <v>14</v>
      </c>
      <c r="D4712" t="s">
        <v>20</v>
      </c>
      <c r="E4712" t="s">
        <v>21</v>
      </c>
      <c r="F4712" s="2">
        <v>1464</v>
      </c>
      <c r="G4712">
        <v>7</v>
      </c>
      <c r="H4712" s="3">
        <v>3.4</v>
      </c>
      <c r="I4712" t="s">
        <v>13</v>
      </c>
      <c r="J4712" s="1">
        <v>49272</v>
      </c>
      <c r="K4712" s="1">
        <f>Table2[[#This Row],[Order_Date]]+Table2[[#This Row],[Delivery_Time_Days]]</f>
        <v>49279</v>
      </c>
      <c r="L4712" t="str">
        <f>IF(Table2[[#This Row],[Customer_Age]]&lt;30,"Young",IF(Table2[[#This Row],[Customer_Age]]&lt;45,"Middle Age","Old"))</f>
        <v>Old</v>
      </c>
      <c r="M4712" s="3">
        <f>IF(Table2[[#This Row],[Delivery_Time_Days]]&gt;=7,Table2[[#This Row],[Customer_Rating]],"")</f>
        <v>3.4</v>
      </c>
      <c r="N4712" s="3" t="str">
        <f>IF(Table2[[#This Row],[Delivery_Time_Days]]&lt;7,Table2[[#This Row],[Customer_Rating]],"")</f>
        <v/>
      </c>
    </row>
    <row r="4713" spans="1:14" x14ac:dyDescent="0.3">
      <c r="A4713">
        <v>4712</v>
      </c>
      <c r="B4713">
        <v>27</v>
      </c>
      <c r="C4713" t="s">
        <v>23</v>
      </c>
      <c r="D4713" t="s">
        <v>22</v>
      </c>
      <c r="E4713" t="s">
        <v>16</v>
      </c>
      <c r="F4713" s="2">
        <v>1327.01</v>
      </c>
      <c r="G4713">
        <v>11</v>
      </c>
      <c r="H4713" s="3">
        <v>4.5</v>
      </c>
      <c r="I4713" t="s">
        <v>13</v>
      </c>
      <c r="J4713" s="1">
        <v>49273</v>
      </c>
      <c r="K4713" s="1">
        <f>Table2[[#This Row],[Order_Date]]+Table2[[#This Row],[Delivery_Time_Days]]</f>
        <v>49284</v>
      </c>
      <c r="L4713" t="str">
        <f>IF(Table2[[#This Row],[Customer_Age]]&lt;30,"Young",IF(Table2[[#This Row],[Customer_Age]]&lt;45,"Middle Age","Old"))</f>
        <v>Young</v>
      </c>
      <c r="M4713" s="3">
        <f>IF(Table2[[#This Row],[Delivery_Time_Days]]&gt;=7,Table2[[#This Row],[Customer_Rating]],"")</f>
        <v>4.5</v>
      </c>
      <c r="N4713" s="3" t="str">
        <f>IF(Table2[[#This Row],[Delivery_Time_Days]]&lt;7,Table2[[#This Row],[Customer_Rating]],"")</f>
        <v/>
      </c>
    </row>
    <row r="4714" spans="1:14" x14ac:dyDescent="0.3">
      <c r="A4714">
        <v>4713</v>
      </c>
      <c r="B4714">
        <v>54</v>
      </c>
      <c r="C4714" t="s">
        <v>10</v>
      </c>
      <c r="D4714" t="s">
        <v>20</v>
      </c>
      <c r="E4714" t="s">
        <v>24</v>
      </c>
      <c r="F4714" s="2">
        <v>660.18</v>
      </c>
      <c r="G4714">
        <v>4</v>
      </c>
      <c r="H4714" s="3">
        <v>2.1</v>
      </c>
      <c r="I4714" t="s">
        <v>17</v>
      </c>
      <c r="J4714" s="1">
        <v>49274</v>
      </c>
      <c r="K4714" s="1">
        <f>Table2[[#This Row],[Order_Date]]+Table2[[#This Row],[Delivery_Time_Days]]</f>
        <v>49278</v>
      </c>
      <c r="L4714" t="str">
        <f>IF(Table2[[#This Row],[Customer_Age]]&lt;30,"Young",IF(Table2[[#This Row],[Customer_Age]]&lt;45,"Middle Age","Old"))</f>
        <v>Old</v>
      </c>
      <c r="M4714" s="3" t="str">
        <f>IF(Table2[[#This Row],[Delivery_Time_Days]]&gt;=7,Table2[[#This Row],[Customer_Rating]],"")</f>
        <v/>
      </c>
      <c r="N4714" s="3">
        <f>IF(Table2[[#This Row],[Delivery_Time_Days]]&lt;7,Table2[[#This Row],[Customer_Rating]],"")</f>
        <v>2.1</v>
      </c>
    </row>
    <row r="4715" spans="1:14" x14ac:dyDescent="0.3">
      <c r="A4715">
        <v>4714</v>
      </c>
      <c r="B4715">
        <v>52</v>
      </c>
      <c r="C4715" t="s">
        <v>23</v>
      </c>
      <c r="D4715" t="s">
        <v>20</v>
      </c>
      <c r="E4715" t="s">
        <v>12</v>
      </c>
      <c r="F4715" s="2">
        <v>51.55</v>
      </c>
      <c r="G4715">
        <v>11</v>
      </c>
      <c r="H4715" s="3">
        <v>3</v>
      </c>
      <c r="I4715" t="s">
        <v>13</v>
      </c>
      <c r="J4715" s="1">
        <v>49275</v>
      </c>
      <c r="K4715" s="1">
        <f>Table2[[#This Row],[Order_Date]]+Table2[[#This Row],[Delivery_Time_Days]]</f>
        <v>49286</v>
      </c>
      <c r="L4715" t="str">
        <f>IF(Table2[[#This Row],[Customer_Age]]&lt;30,"Young",IF(Table2[[#This Row],[Customer_Age]]&lt;45,"Middle Age","Old"))</f>
        <v>Old</v>
      </c>
      <c r="M4715" s="3">
        <f>IF(Table2[[#This Row],[Delivery_Time_Days]]&gt;=7,Table2[[#This Row],[Customer_Rating]],"")</f>
        <v>3</v>
      </c>
      <c r="N4715" s="3" t="str">
        <f>IF(Table2[[#This Row],[Delivery_Time_Days]]&lt;7,Table2[[#This Row],[Customer_Rating]],"")</f>
        <v/>
      </c>
    </row>
    <row r="4716" spans="1:14" x14ac:dyDescent="0.3">
      <c r="A4716">
        <v>4715</v>
      </c>
      <c r="B4716">
        <v>51</v>
      </c>
      <c r="C4716" t="s">
        <v>14</v>
      </c>
      <c r="D4716" t="s">
        <v>18</v>
      </c>
      <c r="E4716" t="s">
        <v>19</v>
      </c>
      <c r="F4716" s="2">
        <v>1001.12</v>
      </c>
      <c r="G4716">
        <v>14</v>
      </c>
      <c r="H4716" s="3">
        <v>1.8</v>
      </c>
      <c r="I4716" t="s">
        <v>17</v>
      </c>
      <c r="J4716" s="1">
        <v>49276</v>
      </c>
      <c r="K4716" s="1">
        <f>Table2[[#This Row],[Order_Date]]+Table2[[#This Row],[Delivery_Time_Days]]</f>
        <v>49290</v>
      </c>
      <c r="L4716" t="str">
        <f>IF(Table2[[#This Row],[Customer_Age]]&lt;30,"Young",IF(Table2[[#This Row],[Customer_Age]]&lt;45,"Middle Age","Old"))</f>
        <v>Old</v>
      </c>
      <c r="M4716" s="3">
        <f>IF(Table2[[#This Row],[Delivery_Time_Days]]&gt;=7,Table2[[#This Row],[Customer_Rating]],"")</f>
        <v>1.8</v>
      </c>
      <c r="N4716" s="3" t="str">
        <f>IF(Table2[[#This Row],[Delivery_Time_Days]]&lt;7,Table2[[#This Row],[Customer_Rating]],"")</f>
        <v/>
      </c>
    </row>
    <row r="4717" spans="1:14" x14ac:dyDescent="0.3">
      <c r="A4717">
        <v>4716</v>
      </c>
      <c r="B4717">
        <v>21</v>
      </c>
      <c r="C4717" t="s">
        <v>10</v>
      </c>
      <c r="D4717" t="s">
        <v>15</v>
      </c>
      <c r="E4717" t="s">
        <v>21</v>
      </c>
      <c r="F4717" s="2">
        <v>161.1</v>
      </c>
      <c r="G4717">
        <v>12</v>
      </c>
      <c r="H4717" s="3">
        <v>2.5</v>
      </c>
      <c r="I4717" t="s">
        <v>13</v>
      </c>
      <c r="J4717" s="1">
        <v>49277</v>
      </c>
      <c r="K4717" s="1">
        <f>Table2[[#This Row],[Order_Date]]+Table2[[#This Row],[Delivery_Time_Days]]</f>
        <v>49289</v>
      </c>
      <c r="L4717" t="str">
        <f>IF(Table2[[#This Row],[Customer_Age]]&lt;30,"Young",IF(Table2[[#This Row],[Customer_Age]]&lt;45,"Middle Age","Old"))</f>
        <v>Young</v>
      </c>
      <c r="M4717" s="3">
        <f>IF(Table2[[#This Row],[Delivery_Time_Days]]&gt;=7,Table2[[#This Row],[Customer_Rating]],"")</f>
        <v>2.5</v>
      </c>
      <c r="N4717" s="3" t="str">
        <f>IF(Table2[[#This Row],[Delivery_Time_Days]]&lt;7,Table2[[#This Row],[Customer_Rating]],"")</f>
        <v/>
      </c>
    </row>
    <row r="4718" spans="1:14" x14ac:dyDescent="0.3">
      <c r="A4718">
        <v>4717</v>
      </c>
      <c r="B4718">
        <v>46</v>
      </c>
      <c r="C4718" t="s">
        <v>23</v>
      </c>
      <c r="D4718" t="s">
        <v>11</v>
      </c>
      <c r="E4718" t="s">
        <v>21</v>
      </c>
      <c r="F4718" s="2">
        <v>441.99</v>
      </c>
      <c r="G4718">
        <v>2</v>
      </c>
      <c r="H4718" s="3">
        <v>3.5</v>
      </c>
      <c r="I4718" t="s">
        <v>17</v>
      </c>
      <c r="J4718" s="1">
        <v>49278</v>
      </c>
      <c r="K4718" s="1">
        <f>Table2[[#This Row],[Order_Date]]+Table2[[#This Row],[Delivery_Time_Days]]</f>
        <v>49280</v>
      </c>
      <c r="L4718" t="str">
        <f>IF(Table2[[#This Row],[Customer_Age]]&lt;30,"Young",IF(Table2[[#This Row],[Customer_Age]]&lt;45,"Middle Age","Old"))</f>
        <v>Old</v>
      </c>
      <c r="M4718" s="3" t="str">
        <f>IF(Table2[[#This Row],[Delivery_Time_Days]]&gt;=7,Table2[[#This Row],[Customer_Rating]],"")</f>
        <v/>
      </c>
      <c r="N4718" s="3">
        <f>IF(Table2[[#This Row],[Delivery_Time_Days]]&lt;7,Table2[[#This Row],[Customer_Rating]],"")</f>
        <v>3.5</v>
      </c>
    </row>
    <row r="4719" spans="1:14" x14ac:dyDescent="0.3">
      <c r="A4719">
        <v>4718</v>
      </c>
      <c r="B4719">
        <v>28</v>
      </c>
      <c r="C4719" t="s">
        <v>23</v>
      </c>
      <c r="D4719" t="s">
        <v>11</v>
      </c>
      <c r="E4719" t="s">
        <v>21</v>
      </c>
      <c r="F4719" s="2">
        <v>733.4</v>
      </c>
      <c r="G4719">
        <v>1</v>
      </c>
      <c r="H4719" s="3">
        <v>1.7</v>
      </c>
      <c r="I4719" t="s">
        <v>17</v>
      </c>
      <c r="J4719" s="1">
        <v>49279</v>
      </c>
      <c r="K4719" s="1">
        <f>Table2[[#This Row],[Order_Date]]+Table2[[#This Row],[Delivery_Time_Days]]</f>
        <v>49280</v>
      </c>
      <c r="L4719" t="str">
        <f>IF(Table2[[#This Row],[Customer_Age]]&lt;30,"Young",IF(Table2[[#This Row],[Customer_Age]]&lt;45,"Middle Age","Old"))</f>
        <v>Young</v>
      </c>
      <c r="M4719" s="3" t="str">
        <f>IF(Table2[[#This Row],[Delivery_Time_Days]]&gt;=7,Table2[[#This Row],[Customer_Rating]],"")</f>
        <v/>
      </c>
      <c r="N4719" s="3">
        <f>IF(Table2[[#This Row],[Delivery_Time_Days]]&lt;7,Table2[[#This Row],[Customer_Rating]],"")</f>
        <v>1.7</v>
      </c>
    </row>
    <row r="4720" spans="1:14" x14ac:dyDescent="0.3">
      <c r="A4720">
        <v>4719</v>
      </c>
      <c r="B4720">
        <v>46</v>
      </c>
      <c r="C4720" t="s">
        <v>10</v>
      </c>
      <c r="D4720" t="s">
        <v>20</v>
      </c>
      <c r="E4720" t="s">
        <v>12</v>
      </c>
      <c r="F4720" s="2">
        <v>133.4</v>
      </c>
      <c r="G4720">
        <v>12</v>
      </c>
      <c r="H4720" s="3">
        <v>4.7</v>
      </c>
      <c r="I4720" t="s">
        <v>13</v>
      </c>
      <c r="J4720" s="1">
        <v>49280</v>
      </c>
      <c r="K4720" s="1">
        <f>Table2[[#This Row],[Order_Date]]+Table2[[#This Row],[Delivery_Time_Days]]</f>
        <v>49292</v>
      </c>
      <c r="L4720" t="str">
        <f>IF(Table2[[#This Row],[Customer_Age]]&lt;30,"Young",IF(Table2[[#This Row],[Customer_Age]]&lt;45,"Middle Age","Old"))</f>
        <v>Old</v>
      </c>
      <c r="M4720" s="3">
        <f>IF(Table2[[#This Row],[Delivery_Time_Days]]&gt;=7,Table2[[#This Row],[Customer_Rating]],"")</f>
        <v>4.7</v>
      </c>
      <c r="N4720" s="3" t="str">
        <f>IF(Table2[[#This Row],[Delivery_Time_Days]]&lt;7,Table2[[#This Row],[Customer_Rating]],"")</f>
        <v/>
      </c>
    </row>
    <row r="4721" spans="1:14" x14ac:dyDescent="0.3">
      <c r="A4721">
        <v>4720</v>
      </c>
      <c r="B4721">
        <v>52</v>
      </c>
      <c r="C4721" t="s">
        <v>23</v>
      </c>
      <c r="D4721" t="s">
        <v>18</v>
      </c>
      <c r="E4721" t="s">
        <v>16</v>
      </c>
      <c r="F4721" s="2">
        <v>410.57</v>
      </c>
      <c r="G4721">
        <v>8</v>
      </c>
      <c r="H4721" s="3">
        <v>4.7</v>
      </c>
      <c r="I4721" t="s">
        <v>13</v>
      </c>
      <c r="J4721" s="1">
        <v>49281</v>
      </c>
      <c r="K4721" s="1">
        <f>Table2[[#This Row],[Order_Date]]+Table2[[#This Row],[Delivery_Time_Days]]</f>
        <v>49289</v>
      </c>
      <c r="L4721" t="str">
        <f>IF(Table2[[#This Row],[Customer_Age]]&lt;30,"Young",IF(Table2[[#This Row],[Customer_Age]]&lt;45,"Middle Age","Old"))</f>
        <v>Old</v>
      </c>
      <c r="M4721" s="3">
        <f>IF(Table2[[#This Row],[Delivery_Time_Days]]&gt;=7,Table2[[#This Row],[Customer_Rating]],"")</f>
        <v>4.7</v>
      </c>
      <c r="N4721" s="3" t="str">
        <f>IF(Table2[[#This Row],[Delivery_Time_Days]]&lt;7,Table2[[#This Row],[Customer_Rating]],"")</f>
        <v/>
      </c>
    </row>
    <row r="4722" spans="1:14" x14ac:dyDescent="0.3">
      <c r="A4722">
        <v>4721</v>
      </c>
      <c r="B4722">
        <v>34</v>
      </c>
      <c r="C4722" t="s">
        <v>23</v>
      </c>
      <c r="D4722" t="s">
        <v>25</v>
      </c>
      <c r="E4722" t="s">
        <v>19</v>
      </c>
      <c r="F4722" s="2">
        <v>1102.05</v>
      </c>
      <c r="G4722">
        <v>5</v>
      </c>
      <c r="H4722" s="3">
        <v>3.8</v>
      </c>
      <c r="I4722" t="s">
        <v>17</v>
      </c>
      <c r="J4722" s="1">
        <v>49282</v>
      </c>
      <c r="K4722" s="1">
        <f>Table2[[#This Row],[Order_Date]]+Table2[[#This Row],[Delivery_Time_Days]]</f>
        <v>49287</v>
      </c>
      <c r="L4722" t="str">
        <f>IF(Table2[[#This Row],[Customer_Age]]&lt;30,"Young",IF(Table2[[#This Row],[Customer_Age]]&lt;45,"Middle Age","Old"))</f>
        <v>Middle Age</v>
      </c>
      <c r="M4722" s="3" t="str">
        <f>IF(Table2[[#This Row],[Delivery_Time_Days]]&gt;=7,Table2[[#This Row],[Customer_Rating]],"")</f>
        <v/>
      </c>
      <c r="N4722" s="3">
        <f>IF(Table2[[#This Row],[Delivery_Time_Days]]&lt;7,Table2[[#This Row],[Customer_Rating]],"")</f>
        <v>3.8</v>
      </c>
    </row>
    <row r="4723" spans="1:14" x14ac:dyDescent="0.3">
      <c r="A4723">
        <v>4722</v>
      </c>
      <c r="B4723">
        <v>32</v>
      </c>
      <c r="C4723" t="s">
        <v>23</v>
      </c>
      <c r="D4723" t="s">
        <v>11</v>
      </c>
      <c r="E4723" t="s">
        <v>12</v>
      </c>
      <c r="F4723" s="2">
        <v>568.51</v>
      </c>
      <c r="G4723">
        <v>1</v>
      </c>
      <c r="H4723" s="3">
        <v>3.3</v>
      </c>
      <c r="I4723" t="s">
        <v>13</v>
      </c>
      <c r="J4723" s="1">
        <v>49283</v>
      </c>
      <c r="K4723" s="1">
        <f>Table2[[#This Row],[Order_Date]]+Table2[[#This Row],[Delivery_Time_Days]]</f>
        <v>49284</v>
      </c>
      <c r="L4723" t="str">
        <f>IF(Table2[[#This Row],[Customer_Age]]&lt;30,"Young",IF(Table2[[#This Row],[Customer_Age]]&lt;45,"Middle Age","Old"))</f>
        <v>Middle Age</v>
      </c>
      <c r="M4723" s="3" t="str">
        <f>IF(Table2[[#This Row],[Delivery_Time_Days]]&gt;=7,Table2[[#This Row],[Customer_Rating]],"")</f>
        <v/>
      </c>
      <c r="N4723" s="3">
        <f>IF(Table2[[#This Row],[Delivery_Time_Days]]&lt;7,Table2[[#This Row],[Customer_Rating]],"")</f>
        <v>3.3</v>
      </c>
    </row>
    <row r="4724" spans="1:14" x14ac:dyDescent="0.3">
      <c r="A4724">
        <v>4723</v>
      </c>
      <c r="B4724">
        <v>51</v>
      </c>
      <c r="C4724" t="s">
        <v>23</v>
      </c>
      <c r="D4724" t="s">
        <v>22</v>
      </c>
      <c r="E4724" t="s">
        <v>21</v>
      </c>
      <c r="F4724" s="2">
        <v>927.47</v>
      </c>
      <c r="G4724">
        <v>11</v>
      </c>
      <c r="H4724" s="3">
        <v>1.7</v>
      </c>
      <c r="I4724" t="s">
        <v>13</v>
      </c>
      <c r="J4724" s="1">
        <v>49284</v>
      </c>
      <c r="K4724" s="1">
        <f>Table2[[#This Row],[Order_Date]]+Table2[[#This Row],[Delivery_Time_Days]]</f>
        <v>49295</v>
      </c>
      <c r="L4724" t="str">
        <f>IF(Table2[[#This Row],[Customer_Age]]&lt;30,"Young",IF(Table2[[#This Row],[Customer_Age]]&lt;45,"Middle Age","Old"))</f>
        <v>Old</v>
      </c>
      <c r="M4724" s="3">
        <f>IF(Table2[[#This Row],[Delivery_Time_Days]]&gt;=7,Table2[[#This Row],[Customer_Rating]],"")</f>
        <v>1.7</v>
      </c>
      <c r="N4724" s="3" t="str">
        <f>IF(Table2[[#This Row],[Delivery_Time_Days]]&lt;7,Table2[[#This Row],[Customer_Rating]],"")</f>
        <v/>
      </c>
    </row>
    <row r="4725" spans="1:14" x14ac:dyDescent="0.3">
      <c r="A4725">
        <v>4724</v>
      </c>
      <c r="B4725">
        <v>68</v>
      </c>
      <c r="C4725" t="s">
        <v>23</v>
      </c>
      <c r="D4725" t="s">
        <v>18</v>
      </c>
      <c r="E4725" t="s">
        <v>24</v>
      </c>
      <c r="F4725" s="2">
        <v>1102.9000000000001</v>
      </c>
      <c r="G4725">
        <v>5</v>
      </c>
      <c r="H4725" s="3">
        <v>1.2</v>
      </c>
      <c r="I4725" t="s">
        <v>13</v>
      </c>
      <c r="J4725" s="1">
        <v>49285</v>
      </c>
      <c r="K4725" s="1">
        <f>Table2[[#This Row],[Order_Date]]+Table2[[#This Row],[Delivery_Time_Days]]</f>
        <v>49290</v>
      </c>
      <c r="L4725" t="str">
        <f>IF(Table2[[#This Row],[Customer_Age]]&lt;30,"Young",IF(Table2[[#This Row],[Customer_Age]]&lt;45,"Middle Age","Old"))</f>
        <v>Old</v>
      </c>
      <c r="M4725" s="3" t="str">
        <f>IF(Table2[[#This Row],[Delivery_Time_Days]]&gt;=7,Table2[[#This Row],[Customer_Rating]],"")</f>
        <v/>
      </c>
      <c r="N4725" s="3">
        <f>IF(Table2[[#This Row],[Delivery_Time_Days]]&lt;7,Table2[[#This Row],[Customer_Rating]],"")</f>
        <v>1.2</v>
      </c>
    </row>
    <row r="4726" spans="1:14" x14ac:dyDescent="0.3">
      <c r="A4726">
        <v>4725</v>
      </c>
      <c r="B4726">
        <v>38</v>
      </c>
      <c r="C4726" t="s">
        <v>10</v>
      </c>
      <c r="D4726" t="s">
        <v>18</v>
      </c>
      <c r="E4726" t="s">
        <v>16</v>
      </c>
      <c r="F4726" s="2">
        <v>1013.95</v>
      </c>
      <c r="G4726">
        <v>7</v>
      </c>
      <c r="H4726" s="3">
        <v>3.3</v>
      </c>
      <c r="I4726" t="s">
        <v>13</v>
      </c>
      <c r="J4726" s="1">
        <v>49286</v>
      </c>
      <c r="K4726" s="1">
        <f>Table2[[#This Row],[Order_Date]]+Table2[[#This Row],[Delivery_Time_Days]]</f>
        <v>49293</v>
      </c>
      <c r="L4726" t="str">
        <f>IF(Table2[[#This Row],[Customer_Age]]&lt;30,"Young",IF(Table2[[#This Row],[Customer_Age]]&lt;45,"Middle Age","Old"))</f>
        <v>Middle Age</v>
      </c>
      <c r="M4726" s="3">
        <f>IF(Table2[[#This Row],[Delivery_Time_Days]]&gt;=7,Table2[[#This Row],[Customer_Rating]],"")</f>
        <v>3.3</v>
      </c>
      <c r="N4726" s="3" t="str">
        <f>IF(Table2[[#This Row],[Delivery_Time_Days]]&lt;7,Table2[[#This Row],[Customer_Rating]],"")</f>
        <v/>
      </c>
    </row>
    <row r="4727" spans="1:14" x14ac:dyDescent="0.3">
      <c r="A4727">
        <v>4726</v>
      </c>
      <c r="B4727">
        <v>68</v>
      </c>
      <c r="C4727" t="s">
        <v>23</v>
      </c>
      <c r="D4727" t="s">
        <v>20</v>
      </c>
      <c r="E4727" t="s">
        <v>24</v>
      </c>
      <c r="F4727" s="2">
        <v>1189</v>
      </c>
      <c r="G4727">
        <v>6</v>
      </c>
      <c r="H4727" s="3">
        <v>3.8</v>
      </c>
      <c r="I4727" t="s">
        <v>13</v>
      </c>
      <c r="J4727" s="1">
        <v>49287</v>
      </c>
      <c r="K4727" s="1">
        <f>Table2[[#This Row],[Order_Date]]+Table2[[#This Row],[Delivery_Time_Days]]</f>
        <v>49293</v>
      </c>
      <c r="L4727" t="str">
        <f>IF(Table2[[#This Row],[Customer_Age]]&lt;30,"Young",IF(Table2[[#This Row],[Customer_Age]]&lt;45,"Middle Age","Old"))</f>
        <v>Old</v>
      </c>
      <c r="M4727" s="3" t="str">
        <f>IF(Table2[[#This Row],[Delivery_Time_Days]]&gt;=7,Table2[[#This Row],[Customer_Rating]],"")</f>
        <v/>
      </c>
      <c r="N4727" s="3">
        <f>IF(Table2[[#This Row],[Delivery_Time_Days]]&lt;7,Table2[[#This Row],[Customer_Rating]],"")</f>
        <v>3.8</v>
      </c>
    </row>
    <row r="4728" spans="1:14" x14ac:dyDescent="0.3">
      <c r="A4728">
        <v>4727</v>
      </c>
      <c r="B4728">
        <v>62</v>
      </c>
      <c r="C4728" t="s">
        <v>10</v>
      </c>
      <c r="D4728" t="s">
        <v>11</v>
      </c>
      <c r="E4728" t="s">
        <v>12</v>
      </c>
      <c r="F4728" s="2">
        <v>1167.19</v>
      </c>
      <c r="G4728">
        <v>12</v>
      </c>
      <c r="H4728" s="3">
        <v>2.5</v>
      </c>
      <c r="I4728" t="s">
        <v>17</v>
      </c>
      <c r="J4728" s="1">
        <v>49288</v>
      </c>
      <c r="K4728" s="1">
        <f>Table2[[#This Row],[Order_Date]]+Table2[[#This Row],[Delivery_Time_Days]]</f>
        <v>49300</v>
      </c>
      <c r="L4728" t="str">
        <f>IF(Table2[[#This Row],[Customer_Age]]&lt;30,"Young",IF(Table2[[#This Row],[Customer_Age]]&lt;45,"Middle Age","Old"))</f>
        <v>Old</v>
      </c>
      <c r="M4728" s="3">
        <f>IF(Table2[[#This Row],[Delivery_Time_Days]]&gt;=7,Table2[[#This Row],[Customer_Rating]],"")</f>
        <v>2.5</v>
      </c>
      <c r="N4728" s="3" t="str">
        <f>IF(Table2[[#This Row],[Delivery_Time_Days]]&lt;7,Table2[[#This Row],[Customer_Rating]],"")</f>
        <v/>
      </c>
    </row>
    <row r="4729" spans="1:14" x14ac:dyDescent="0.3">
      <c r="A4729">
        <v>4728</v>
      </c>
      <c r="B4729">
        <v>56</v>
      </c>
      <c r="C4729" t="s">
        <v>10</v>
      </c>
      <c r="D4729" t="s">
        <v>20</v>
      </c>
      <c r="E4729" t="s">
        <v>12</v>
      </c>
      <c r="F4729" s="2">
        <v>868.82</v>
      </c>
      <c r="G4729">
        <v>8</v>
      </c>
      <c r="H4729" s="3">
        <v>4.2</v>
      </c>
      <c r="I4729" t="s">
        <v>13</v>
      </c>
      <c r="J4729" s="1">
        <v>49289</v>
      </c>
      <c r="K4729" s="1">
        <f>Table2[[#This Row],[Order_Date]]+Table2[[#This Row],[Delivery_Time_Days]]</f>
        <v>49297</v>
      </c>
      <c r="L4729" t="str">
        <f>IF(Table2[[#This Row],[Customer_Age]]&lt;30,"Young",IF(Table2[[#This Row],[Customer_Age]]&lt;45,"Middle Age","Old"))</f>
        <v>Old</v>
      </c>
      <c r="M4729" s="3">
        <f>IF(Table2[[#This Row],[Delivery_Time_Days]]&gt;=7,Table2[[#This Row],[Customer_Rating]],"")</f>
        <v>4.2</v>
      </c>
      <c r="N4729" s="3" t="str">
        <f>IF(Table2[[#This Row],[Delivery_Time_Days]]&lt;7,Table2[[#This Row],[Customer_Rating]],"")</f>
        <v/>
      </c>
    </row>
    <row r="4730" spans="1:14" x14ac:dyDescent="0.3">
      <c r="A4730">
        <v>4729</v>
      </c>
      <c r="B4730">
        <v>60</v>
      </c>
      <c r="C4730" t="s">
        <v>14</v>
      </c>
      <c r="D4730" t="s">
        <v>15</v>
      </c>
      <c r="E4730" t="s">
        <v>12</v>
      </c>
      <c r="F4730" s="2">
        <v>1085.5</v>
      </c>
      <c r="G4730">
        <v>10</v>
      </c>
      <c r="H4730" s="3">
        <v>4.3</v>
      </c>
      <c r="I4730" t="s">
        <v>13</v>
      </c>
      <c r="J4730" s="1">
        <v>49290</v>
      </c>
      <c r="K4730" s="1">
        <f>Table2[[#This Row],[Order_Date]]+Table2[[#This Row],[Delivery_Time_Days]]</f>
        <v>49300</v>
      </c>
      <c r="L4730" t="str">
        <f>IF(Table2[[#This Row],[Customer_Age]]&lt;30,"Young",IF(Table2[[#This Row],[Customer_Age]]&lt;45,"Middle Age","Old"))</f>
        <v>Old</v>
      </c>
      <c r="M4730" s="3">
        <f>IF(Table2[[#This Row],[Delivery_Time_Days]]&gt;=7,Table2[[#This Row],[Customer_Rating]],"")</f>
        <v>4.3</v>
      </c>
      <c r="N4730" s="3" t="str">
        <f>IF(Table2[[#This Row],[Delivery_Time_Days]]&lt;7,Table2[[#This Row],[Customer_Rating]],"")</f>
        <v/>
      </c>
    </row>
    <row r="4731" spans="1:14" x14ac:dyDescent="0.3">
      <c r="A4731">
        <v>4730</v>
      </c>
      <c r="B4731">
        <v>20</v>
      </c>
      <c r="C4731" t="s">
        <v>10</v>
      </c>
      <c r="D4731" t="s">
        <v>18</v>
      </c>
      <c r="E4731" t="s">
        <v>19</v>
      </c>
      <c r="F4731" s="2">
        <v>451.62</v>
      </c>
      <c r="G4731">
        <v>6</v>
      </c>
      <c r="H4731" s="3">
        <v>4.2</v>
      </c>
      <c r="I4731" t="s">
        <v>13</v>
      </c>
      <c r="J4731" s="1">
        <v>49291</v>
      </c>
      <c r="K4731" s="1">
        <f>Table2[[#This Row],[Order_Date]]+Table2[[#This Row],[Delivery_Time_Days]]</f>
        <v>49297</v>
      </c>
      <c r="L4731" t="str">
        <f>IF(Table2[[#This Row],[Customer_Age]]&lt;30,"Young",IF(Table2[[#This Row],[Customer_Age]]&lt;45,"Middle Age","Old"))</f>
        <v>Young</v>
      </c>
      <c r="M4731" s="3" t="str">
        <f>IF(Table2[[#This Row],[Delivery_Time_Days]]&gt;=7,Table2[[#This Row],[Customer_Rating]],"")</f>
        <v/>
      </c>
      <c r="N4731" s="3">
        <f>IF(Table2[[#This Row],[Delivery_Time_Days]]&lt;7,Table2[[#This Row],[Customer_Rating]],"")</f>
        <v>4.2</v>
      </c>
    </row>
    <row r="4732" spans="1:14" x14ac:dyDescent="0.3">
      <c r="A4732">
        <v>4731</v>
      </c>
      <c r="B4732">
        <v>46</v>
      </c>
      <c r="C4732" t="s">
        <v>23</v>
      </c>
      <c r="D4732" t="s">
        <v>25</v>
      </c>
      <c r="E4732" t="s">
        <v>12</v>
      </c>
      <c r="F4732" s="2">
        <v>783.17</v>
      </c>
      <c r="G4732">
        <v>9</v>
      </c>
      <c r="H4732" s="3">
        <v>2.1</v>
      </c>
      <c r="I4732" t="s">
        <v>17</v>
      </c>
      <c r="J4732" s="1">
        <v>49292</v>
      </c>
      <c r="K4732" s="1">
        <f>Table2[[#This Row],[Order_Date]]+Table2[[#This Row],[Delivery_Time_Days]]</f>
        <v>49301</v>
      </c>
      <c r="L4732" t="str">
        <f>IF(Table2[[#This Row],[Customer_Age]]&lt;30,"Young",IF(Table2[[#This Row],[Customer_Age]]&lt;45,"Middle Age","Old"))</f>
        <v>Old</v>
      </c>
      <c r="M4732" s="3">
        <f>IF(Table2[[#This Row],[Delivery_Time_Days]]&gt;=7,Table2[[#This Row],[Customer_Rating]],"")</f>
        <v>2.1</v>
      </c>
      <c r="N4732" s="3" t="str">
        <f>IF(Table2[[#This Row],[Delivery_Time_Days]]&lt;7,Table2[[#This Row],[Customer_Rating]],"")</f>
        <v/>
      </c>
    </row>
    <row r="4733" spans="1:14" x14ac:dyDescent="0.3">
      <c r="A4733">
        <v>4732</v>
      </c>
      <c r="B4733">
        <v>60</v>
      </c>
      <c r="C4733" t="s">
        <v>23</v>
      </c>
      <c r="D4733" t="s">
        <v>25</v>
      </c>
      <c r="E4733" t="s">
        <v>16</v>
      </c>
      <c r="F4733" s="2">
        <v>769.35</v>
      </c>
      <c r="G4733">
        <v>14</v>
      </c>
      <c r="H4733" s="3">
        <v>1.7</v>
      </c>
      <c r="I4733" t="s">
        <v>17</v>
      </c>
      <c r="J4733" s="1">
        <v>49293</v>
      </c>
      <c r="K4733" s="1">
        <f>Table2[[#This Row],[Order_Date]]+Table2[[#This Row],[Delivery_Time_Days]]</f>
        <v>49307</v>
      </c>
      <c r="L4733" t="str">
        <f>IF(Table2[[#This Row],[Customer_Age]]&lt;30,"Young",IF(Table2[[#This Row],[Customer_Age]]&lt;45,"Middle Age","Old"))</f>
        <v>Old</v>
      </c>
      <c r="M4733" s="3">
        <f>IF(Table2[[#This Row],[Delivery_Time_Days]]&gt;=7,Table2[[#This Row],[Customer_Rating]],"")</f>
        <v>1.7</v>
      </c>
      <c r="N4733" s="3" t="str">
        <f>IF(Table2[[#This Row],[Delivery_Time_Days]]&lt;7,Table2[[#This Row],[Customer_Rating]],"")</f>
        <v/>
      </c>
    </row>
    <row r="4734" spans="1:14" x14ac:dyDescent="0.3">
      <c r="A4734">
        <v>4733</v>
      </c>
      <c r="B4734">
        <v>54</v>
      </c>
      <c r="C4734" t="s">
        <v>23</v>
      </c>
      <c r="D4734" t="s">
        <v>25</v>
      </c>
      <c r="E4734" t="s">
        <v>21</v>
      </c>
      <c r="F4734" s="2">
        <v>911.48</v>
      </c>
      <c r="G4734">
        <v>6</v>
      </c>
      <c r="H4734" s="3">
        <v>2.7</v>
      </c>
      <c r="I4734" t="s">
        <v>17</v>
      </c>
      <c r="J4734" s="1">
        <v>49294</v>
      </c>
      <c r="K4734" s="1">
        <f>Table2[[#This Row],[Order_Date]]+Table2[[#This Row],[Delivery_Time_Days]]</f>
        <v>49300</v>
      </c>
      <c r="L4734" t="str">
        <f>IF(Table2[[#This Row],[Customer_Age]]&lt;30,"Young",IF(Table2[[#This Row],[Customer_Age]]&lt;45,"Middle Age","Old"))</f>
        <v>Old</v>
      </c>
      <c r="M4734" s="3" t="str">
        <f>IF(Table2[[#This Row],[Delivery_Time_Days]]&gt;=7,Table2[[#This Row],[Customer_Rating]],"")</f>
        <v/>
      </c>
      <c r="N4734" s="3">
        <f>IF(Table2[[#This Row],[Delivery_Time_Days]]&lt;7,Table2[[#This Row],[Customer_Rating]],"")</f>
        <v>2.7</v>
      </c>
    </row>
    <row r="4735" spans="1:14" x14ac:dyDescent="0.3">
      <c r="A4735">
        <v>4734</v>
      </c>
      <c r="B4735">
        <v>29</v>
      </c>
      <c r="C4735" t="s">
        <v>23</v>
      </c>
      <c r="D4735" t="s">
        <v>22</v>
      </c>
      <c r="E4735" t="s">
        <v>16</v>
      </c>
      <c r="F4735" s="2">
        <v>681.32</v>
      </c>
      <c r="G4735">
        <v>2</v>
      </c>
      <c r="H4735" s="3">
        <v>3.3</v>
      </c>
      <c r="I4735" t="s">
        <v>13</v>
      </c>
      <c r="J4735" s="1">
        <v>49295</v>
      </c>
      <c r="K4735" s="1">
        <f>Table2[[#This Row],[Order_Date]]+Table2[[#This Row],[Delivery_Time_Days]]</f>
        <v>49297</v>
      </c>
      <c r="L4735" t="str">
        <f>IF(Table2[[#This Row],[Customer_Age]]&lt;30,"Young",IF(Table2[[#This Row],[Customer_Age]]&lt;45,"Middle Age","Old"))</f>
        <v>Young</v>
      </c>
      <c r="M4735" s="3" t="str">
        <f>IF(Table2[[#This Row],[Delivery_Time_Days]]&gt;=7,Table2[[#This Row],[Customer_Rating]],"")</f>
        <v/>
      </c>
      <c r="N4735" s="3">
        <f>IF(Table2[[#This Row],[Delivery_Time_Days]]&lt;7,Table2[[#This Row],[Customer_Rating]],"")</f>
        <v>3.3</v>
      </c>
    </row>
    <row r="4736" spans="1:14" x14ac:dyDescent="0.3">
      <c r="A4736">
        <v>4735</v>
      </c>
      <c r="B4736">
        <v>40</v>
      </c>
      <c r="C4736" t="s">
        <v>14</v>
      </c>
      <c r="D4736" t="s">
        <v>11</v>
      </c>
      <c r="E4736" t="s">
        <v>12</v>
      </c>
      <c r="F4736" s="2">
        <v>1492.08</v>
      </c>
      <c r="G4736">
        <v>6</v>
      </c>
      <c r="H4736" s="3">
        <v>2</v>
      </c>
      <c r="I4736" t="s">
        <v>13</v>
      </c>
      <c r="J4736" s="1">
        <v>49296</v>
      </c>
      <c r="K4736" s="1">
        <f>Table2[[#This Row],[Order_Date]]+Table2[[#This Row],[Delivery_Time_Days]]</f>
        <v>49302</v>
      </c>
      <c r="L4736" t="str">
        <f>IF(Table2[[#This Row],[Customer_Age]]&lt;30,"Young",IF(Table2[[#This Row],[Customer_Age]]&lt;45,"Middle Age","Old"))</f>
        <v>Middle Age</v>
      </c>
      <c r="M4736" s="3" t="str">
        <f>IF(Table2[[#This Row],[Delivery_Time_Days]]&gt;=7,Table2[[#This Row],[Customer_Rating]],"")</f>
        <v/>
      </c>
      <c r="N4736" s="3">
        <f>IF(Table2[[#This Row],[Delivery_Time_Days]]&lt;7,Table2[[#This Row],[Customer_Rating]],"")</f>
        <v>2</v>
      </c>
    </row>
    <row r="4737" spans="1:14" x14ac:dyDescent="0.3">
      <c r="A4737">
        <v>4736</v>
      </c>
      <c r="B4737">
        <v>24</v>
      </c>
      <c r="C4737" t="s">
        <v>10</v>
      </c>
      <c r="D4737" t="s">
        <v>11</v>
      </c>
      <c r="E4737" t="s">
        <v>12</v>
      </c>
      <c r="F4737" s="2">
        <v>967.7</v>
      </c>
      <c r="G4737">
        <v>3</v>
      </c>
      <c r="H4737" s="3">
        <v>4.7</v>
      </c>
      <c r="I4737" t="s">
        <v>17</v>
      </c>
      <c r="J4737" s="1">
        <v>49297</v>
      </c>
      <c r="K4737" s="1">
        <f>Table2[[#This Row],[Order_Date]]+Table2[[#This Row],[Delivery_Time_Days]]</f>
        <v>49300</v>
      </c>
      <c r="L4737" t="str">
        <f>IF(Table2[[#This Row],[Customer_Age]]&lt;30,"Young",IF(Table2[[#This Row],[Customer_Age]]&lt;45,"Middle Age","Old"))</f>
        <v>Young</v>
      </c>
      <c r="M4737" s="3" t="str">
        <f>IF(Table2[[#This Row],[Delivery_Time_Days]]&gt;=7,Table2[[#This Row],[Customer_Rating]],"")</f>
        <v/>
      </c>
      <c r="N4737" s="3">
        <f>IF(Table2[[#This Row],[Delivery_Time_Days]]&lt;7,Table2[[#This Row],[Customer_Rating]],"")</f>
        <v>4.7</v>
      </c>
    </row>
    <row r="4738" spans="1:14" x14ac:dyDescent="0.3">
      <c r="A4738">
        <v>4737</v>
      </c>
      <c r="B4738">
        <v>64</v>
      </c>
      <c r="C4738" t="s">
        <v>10</v>
      </c>
      <c r="D4738" t="s">
        <v>18</v>
      </c>
      <c r="E4738" t="s">
        <v>19</v>
      </c>
      <c r="F4738" s="2">
        <v>142.28</v>
      </c>
      <c r="G4738">
        <v>11</v>
      </c>
      <c r="H4738" s="3">
        <v>3.2</v>
      </c>
      <c r="I4738" t="s">
        <v>17</v>
      </c>
      <c r="J4738" s="1">
        <v>49298</v>
      </c>
      <c r="K4738" s="1">
        <f>Table2[[#This Row],[Order_Date]]+Table2[[#This Row],[Delivery_Time_Days]]</f>
        <v>49309</v>
      </c>
      <c r="L4738" t="str">
        <f>IF(Table2[[#This Row],[Customer_Age]]&lt;30,"Young",IF(Table2[[#This Row],[Customer_Age]]&lt;45,"Middle Age","Old"))</f>
        <v>Old</v>
      </c>
      <c r="M4738" s="3">
        <f>IF(Table2[[#This Row],[Delivery_Time_Days]]&gt;=7,Table2[[#This Row],[Customer_Rating]],"")</f>
        <v>3.2</v>
      </c>
      <c r="N4738" s="3" t="str">
        <f>IF(Table2[[#This Row],[Delivery_Time_Days]]&lt;7,Table2[[#This Row],[Customer_Rating]],"")</f>
        <v/>
      </c>
    </row>
    <row r="4739" spans="1:14" x14ac:dyDescent="0.3">
      <c r="A4739">
        <v>4738</v>
      </c>
      <c r="B4739">
        <v>48</v>
      </c>
      <c r="C4739" t="s">
        <v>23</v>
      </c>
      <c r="D4739" t="s">
        <v>18</v>
      </c>
      <c r="E4739" t="s">
        <v>24</v>
      </c>
      <c r="F4739" s="2">
        <v>1138.44</v>
      </c>
      <c r="G4739">
        <v>12</v>
      </c>
      <c r="H4739" s="3">
        <v>2.6</v>
      </c>
      <c r="I4739" t="s">
        <v>17</v>
      </c>
      <c r="J4739" s="1">
        <v>49299</v>
      </c>
      <c r="K4739" s="1">
        <f>Table2[[#This Row],[Order_Date]]+Table2[[#This Row],[Delivery_Time_Days]]</f>
        <v>49311</v>
      </c>
      <c r="L4739" t="str">
        <f>IF(Table2[[#This Row],[Customer_Age]]&lt;30,"Young",IF(Table2[[#This Row],[Customer_Age]]&lt;45,"Middle Age","Old"))</f>
        <v>Old</v>
      </c>
      <c r="M4739" s="3">
        <f>IF(Table2[[#This Row],[Delivery_Time_Days]]&gt;=7,Table2[[#This Row],[Customer_Rating]],"")</f>
        <v>2.6</v>
      </c>
      <c r="N4739" s="3" t="str">
        <f>IF(Table2[[#This Row],[Delivery_Time_Days]]&lt;7,Table2[[#This Row],[Customer_Rating]],"")</f>
        <v/>
      </c>
    </row>
    <row r="4740" spans="1:14" x14ac:dyDescent="0.3">
      <c r="A4740">
        <v>4739</v>
      </c>
      <c r="B4740">
        <v>18</v>
      </c>
      <c r="C4740" t="s">
        <v>14</v>
      </c>
      <c r="D4740" t="s">
        <v>18</v>
      </c>
      <c r="E4740" t="s">
        <v>12</v>
      </c>
      <c r="F4740" s="2">
        <v>372.87</v>
      </c>
      <c r="G4740">
        <v>3</v>
      </c>
      <c r="H4740" s="3">
        <v>1.3</v>
      </c>
      <c r="I4740" t="s">
        <v>13</v>
      </c>
      <c r="J4740" s="1">
        <v>49300</v>
      </c>
      <c r="K4740" s="1">
        <f>Table2[[#This Row],[Order_Date]]+Table2[[#This Row],[Delivery_Time_Days]]</f>
        <v>49303</v>
      </c>
      <c r="L4740" t="str">
        <f>IF(Table2[[#This Row],[Customer_Age]]&lt;30,"Young",IF(Table2[[#This Row],[Customer_Age]]&lt;45,"Middle Age","Old"))</f>
        <v>Young</v>
      </c>
      <c r="M4740" s="3" t="str">
        <f>IF(Table2[[#This Row],[Delivery_Time_Days]]&gt;=7,Table2[[#This Row],[Customer_Rating]],"")</f>
        <v/>
      </c>
      <c r="N4740" s="3">
        <f>IF(Table2[[#This Row],[Delivery_Time_Days]]&lt;7,Table2[[#This Row],[Customer_Rating]],"")</f>
        <v>1.3</v>
      </c>
    </row>
    <row r="4741" spans="1:14" x14ac:dyDescent="0.3">
      <c r="A4741">
        <v>4740</v>
      </c>
      <c r="B4741">
        <v>57</v>
      </c>
      <c r="C4741" t="s">
        <v>23</v>
      </c>
      <c r="D4741" t="s">
        <v>20</v>
      </c>
      <c r="E4741" t="s">
        <v>24</v>
      </c>
      <c r="F4741" s="2">
        <v>1297.18</v>
      </c>
      <c r="G4741">
        <v>11</v>
      </c>
      <c r="H4741" s="3">
        <v>3.9</v>
      </c>
      <c r="I4741" t="s">
        <v>17</v>
      </c>
      <c r="J4741" s="1">
        <v>49301</v>
      </c>
      <c r="K4741" s="1">
        <f>Table2[[#This Row],[Order_Date]]+Table2[[#This Row],[Delivery_Time_Days]]</f>
        <v>49312</v>
      </c>
      <c r="L4741" t="str">
        <f>IF(Table2[[#This Row],[Customer_Age]]&lt;30,"Young",IF(Table2[[#This Row],[Customer_Age]]&lt;45,"Middle Age","Old"))</f>
        <v>Old</v>
      </c>
      <c r="M4741" s="3">
        <f>IF(Table2[[#This Row],[Delivery_Time_Days]]&gt;=7,Table2[[#This Row],[Customer_Rating]],"")</f>
        <v>3.9</v>
      </c>
      <c r="N4741" s="3" t="str">
        <f>IF(Table2[[#This Row],[Delivery_Time_Days]]&lt;7,Table2[[#This Row],[Customer_Rating]],"")</f>
        <v/>
      </c>
    </row>
    <row r="4742" spans="1:14" x14ac:dyDescent="0.3">
      <c r="A4742">
        <v>4741</v>
      </c>
      <c r="B4742">
        <v>26</v>
      </c>
      <c r="C4742" t="s">
        <v>10</v>
      </c>
      <c r="D4742" t="s">
        <v>20</v>
      </c>
      <c r="E4742" t="s">
        <v>19</v>
      </c>
      <c r="F4742" s="2">
        <v>176.35</v>
      </c>
      <c r="G4742">
        <v>6</v>
      </c>
      <c r="H4742" s="3">
        <v>1.3</v>
      </c>
      <c r="I4742" t="s">
        <v>13</v>
      </c>
      <c r="J4742" s="1">
        <v>49302</v>
      </c>
      <c r="K4742" s="1">
        <f>Table2[[#This Row],[Order_Date]]+Table2[[#This Row],[Delivery_Time_Days]]</f>
        <v>49308</v>
      </c>
      <c r="L4742" t="str">
        <f>IF(Table2[[#This Row],[Customer_Age]]&lt;30,"Young",IF(Table2[[#This Row],[Customer_Age]]&lt;45,"Middle Age","Old"))</f>
        <v>Young</v>
      </c>
      <c r="M4742" s="3" t="str">
        <f>IF(Table2[[#This Row],[Delivery_Time_Days]]&gt;=7,Table2[[#This Row],[Customer_Rating]],"")</f>
        <v/>
      </c>
      <c r="N4742" s="3">
        <f>IF(Table2[[#This Row],[Delivery_Time_Days]]&lt;7,Table2[[#This Row],[Customer_Rating]],"")</f>
        <v>1.3</v>
      </c>
    </row>
    <row r="4743" spans="1:14" x14ac:dyDescent="0.3">
      <c r="A4743">
        <v>4742</v>
      </c>
      <c r="B4743">
        <v>44</v>
      </c>
      <c r="C4743" t="s">
        <v>23</v>
      </c>
      <c r="D4743" t="s">
        <v>11</v>
      </c>
      <c r="E4743" t="s">
        <v>21</v>
      </c>
      <c r="F4743" s="2">
        <v>1082.93</v>
      </c>
      <c r="G4743">
        <v>1</v>
      </c>
      <c r="H4743" s="3">
        <v>1</v>
      </c>
      <c r="I4743" t="s">
        <v>17</v>
      </c>
      <c r="J4743" s="1">
        <v>49303</v>
      </c>
      <c r="K4743" s="1">
        <f>Table2[[#This Row],[Order_Date]]+Table2[[#This Row],[Delivery_Time_Days]]</f>
        <v>49304</v>
      </c>
      <c r="L4743" t="str">
        <f>IF(Table2[[#This Row],[Customer_Age]]&lt;30,"Young",IF(Table2[[#This Row],[Customer_Age]]&lt;45,"Middle Age","Old"))</f>
        <v>Middle Age</v>
      </c>
      <c r="M4743" s="3" t="str">
        <f>IF(Table2[[#This Row],[Delivery_Time_Days]]&gt;=7,Table2[[#This Row],[Customer_Rating]],"")</f>
        <v/>
      </c>
      <c r="N4743" s="3">
        <f>IF(Table2[[#This Row],[Delivery_Time_Days]]&lt;7,Table2[[#This Row],[Customer_Rating]],"")</f>
        <v>1</v>
      </c>
    </row>
    <row r="4744" spans="1:14" x14ac:dyDescent="0.3">
      <c r="A4744">
        <v>4743</v>
      </c>
      <c r="B4744">
        <v>45</v>
      </c>
      <c r="C4744" t="s">
        <v>23</v>
      </c>
      <c r="D4744" t="s">
        <v>25</v>
      </c>
      <c r="E4744" t="s">
        <v>16</v>
      </c>
      <c r="F4744" s="2">
        <v>1147.1199999999999</v>
      </c>
      <c r="G4744">
        <v>7</v>
      </c>
      <c r="H4744" s="3">
        <v>3.7</v>
      </c>
      <c r="I4744" t="s">
        <v>17</v>
      </c>
      <c r="J4744" s="1">
        <v>49304</v>
      </c>
      <c r="K4744" s="1">
        <f>Table2[[#This Row],[Order_Date]]+Table2[[#This Row],[Delivery_Time_Days]]</f>
        <v>49311</v>
      </c>
      <c r="L4744" t="str">
        <f>IF(Table2[[#This Row],[Customer_Age]]&lt;30,"Young",IF(Table2[[#This Row],[Customer_Age]]&lt;45,"Middle Age","Old"))</f>
        <v>Old</v>
      </c>
      <c r="M4744" s="3">
        <f>IF(Table2[[#This Row],[Delivery_Time_Days]]&gt;=7,Table2[[#This Row],[Customer_Rating]],"")</f>
        <v>3.7</v>
      </c>
      <c r="N4744" s="3" t="str">
        <f>IF(Table2[[#This Row],[Delivery_Time_Days]]&lt;7,Table2[[#This Row],[Customer_Rating]],"")</f>
        <v/>
      </c>
    </row>
    <row r="4745" spans="1:14" x14ac:dyDescent="0.3">
      <c r="A4745">
        <v>4744</v>
      </c>
      <c r="B4745">
        <v>31</v>
      </c>
      <c r="C4745" t="s">
        <v>23</v>
      </c>
      <c r="D4745" t="s">
        <v>22</v>
      </c>
      <c r="E4745" t="s">
        <v>24</v>
      </c>
      <c r="F4745" s="2">
        <v>1070.44</v>
      </c>
      <c r="G4745">
        <v>13</v>
      </c>
      <c r="H4745" s="3">
        <v>1.7</v>
      </c>
      <c r="I4745" t="s">
        <v>13</v>
      </c>
      <c r="J4745" s="1">
        <v>49305</v>
      </c>
      <c r="K4745" s="1">
        <f>Table2[[#This Row],[Order_Date]]+Table2[[#This Row],[Delivery_Time_Days]]</f>
        <v>49318</v>
      </c>
      <c r="L4745" t="str">
        <f>IF(Table2[[#This Row],[Customer_Age]]&lt;30,"Young",IF(Table2[[#This Row],[Customer_Age]]&lt;45,"Middle Age","Old"))</f>
        <v>Middle Age</v>
      </c>
      <c r="M4745" s="3">
        <f>IF(Table2[[#This Row],[Delivery_Time_Days]]&gt;=7,Table2[[#This Row],[Customer_Rating]],"")</f>
        <v>1.7</v>
      </c>
      <c r="N4745" s="3" t="str">
        <f>IF(Table2[[#This Row],[Delivery_Time_Days]]&lt;7,Table2[[#This Row],[Customer_Rating]],"")</f>
        <v/>
      </c>
    </row>
    <row r="4746" spans="1:14" x14ac:dyDescent="0.3">
      <c r="A4746">
        <v>4745</v>
      </c>
      <c r="B4746">
        <v>34</v>
      </c>
      <c r="C4746" t="s">
        <v>10</v>
      </c>
      <c r="D4746" t="s">
        <v>25</v>
      </c>
      <c r="E4746" t="s">
        <v>19</v>
      </c>
      <c r="F4746" s="2">
        <v>64.7</v>
      </c>
      <c r="G4746">
        <v>11</v>
      </c>
      <c r="H4746" s="3">
        <v>3</v>
      </c>
      <c r="I4746" t="s">
        <v>13</v>
      </c>
      <c r="J4746" s="1">
        <v>49306</v>
      </c>
      <c r="K4746" s="1">
        <f>Table2[[#This Row],[Order_Date]]+Table2[[#This Row],[Delivery_Time_Days]]</f>
        <v>49317</v>
      </c>
      <c r="L4746" t="str">
        <f>IF(Table2[[#This Row],[Customer_Age]]&lt;30,"Young",IF(Table2[[#This Row],[Customer_Age]]&lt;45,"Middle Age","Old"))</f>
        <v>Middle Age</v>
      </c>
      <c r="M4746" s="3">
        <f>IF(Table2[[#This Row],[Delivery_Time_Days]]&gt;=7,Table2[[#This Row],[Customer_Rating]],"")</f>
        <v>3</v>
      </c>
      <c r="N4746" s="3" t="str">
        <f>IF(Table2[[#This Row],[Delivery_Time_Days]]&lt;7,Table2[[#This Row],[Customer_Rating]],"")</f>
        <v/>
      </c>
    </row>
    <row r="4747" spans="1:14" x14ac:dyDescent="0.3">
      <c r="A4747">
        <v>4746</v>
      </c>
      <c r="B4747">
        <v>23</v>
      </c>
      <c r="C4747" t="s">
        <v>10</v>
      </c>
      <c r="D4747" t="s">
        <v>25</v>
      </c>
      <c r="E4747" t="s">
        <v>12</v>
      </c>
      <c r="F4747" s="2">
        <v>1224.0999999999999</v>
      </c>
      <c r="G4747">
        <v>7</v>
      </c>
      <c r="H4747" s="3">
        <v>2</v>
      </c>
      <c r="I4747" t="s">
        <v>13</v>
      </c>
      <c r="J4747" s="1">
        <v>49307</v>
      </c>
      <c r="K4747" s="1">
        <f>Table2[[#This Row],[Order_Date]]+Table2[[#This Row],[Delivery_Time_Days]]</f>
        <v>49314</v>
      </c>
      <c r="L4747" t="str">
        <f>IF(Table2[[#This Row],[Customer_Age]]&lt;30,"Young",IF(Table2[[#This Row],[Customer_Age]]&lt;45,"Middle Age","Old"))</f>
        <v>Young</v>
      </c>
      <c r="M4747" s="3">
        <f>IF(Table2[[#This Row],[Delivery_Time_Days]]&gt;=7,Table2[[#This Row],[Customer_Rating]],"")</f>
        <v>2</v>
      </c>
      <c r="N4747" s="3" t="str">
        <f>IF(Table2[[#This Row],[Delivery_Time_Days]]&lt;7,Table2[[#This Row],[Customer_Rating]],"")</f>
        <v/>
      </c>
    </row>
    <row r="4748" spans="1:14" x14ac:dyDescent="0.3">
      <c r="A4748">
        <v>4747</v>
      </c>
      <c r="B4748">
        <v>56</v>
      </c>
      <c r="C4748" t="s">
        <v>23</v>
      </c>
      <c r="D4748" t="s">
        <v>25</v>
      </c>
      <c r="E4748" t="s">
        <v>24</v>
      </c>
      <c r="F4748" s="2">
        <v>275.13</v>
      </c>
      <c r="G4748">
        <v>8</v>
      </c>
      <c r="H4748" s="3">
        <v>3.9</v>
      </c>
      <c r="I4748" t="s">
        <v>17</v>
      </c>
      <c r="J4748" s="1">
        <v>49308</v>
      </c>
      <c r="K4748" s="1">
        <f>Table2[[#This Row],[Order_Date]]+Table2[[#This Row],[Delivery_Time_Days]]</f>
        <v>49316</v>
      </c>
      <c r="L4748" t="str">
        <f>IF(Table2[[#This Row],[Customer_Age]]&lt;30,"Young",IF(Table2[[#This Row],[Customer_Age]]&lt;45,"Middle Age","Old"))</f>
        <v>Old</v>
      </c>
      <c r="M4748" s="3">
        <f>IF(Table2[[#This Row],[Delivery_Time_Days]]&gt;=7,Table2[[#This Row],[Customer_Rating]],"")</f>
        <v>3.9</v>
      </c>
      <c r="N4748" s="3" t="str">
        <f>IF(Table2[[#This Row],[Delivery_Time_Days]]&lt;7,Table2[[#This Row],[Customer_Rating]],"")</f>
        <v/>
      </c>
    </row>
    <row r="4749" spans="1:14" x14ac:dyDescent="0.3">
      <c r="A4749">
        <v>4748</v>
      </c>
      <c r="B4749">
        <v>31</v>
      </c>
      <c r="C4749" t="s">
        <v>14</v>
      </c>
      <c r="D4749" t="s">
        <v>22</v>
      </c>
      <c r="E4749" t="s">
        <v>24</v>
      </c>
      <c r="F4749" s="2">
        <v>117.69</v>
      </c>
      <c r="G4749">
        <v>3</v>
      </c>
      <c r="H4749" s="3">
        <v>3.3</v>
      </c>
      <c r="I4749" t="s">
        <v>17</v>
      </c>
      <c r="J4749" s="1">
        <v>49309</v>
      </c>
      <c r="K4749" s="1">
        <f>Table2[[#This Row],[Order_Date]]+Table2[[#This Row],[Delivery_Time_Days]]</f>
        <v>49312</v>
      </c>
      <c r="L4749" t="str">
        <f>IF(Table2[[#This Row],[Customer_Age]]&lt;30,"Young",IF(Table2[[#This Row],[Customer_Age]]&lt;45,"Middle Age","Old"))</f>
        <v>Middle Age</v>
      </c>
      <c r="M4749" s="3" t="str">
        <f>IF(Table2[[#This Row],[Delivery_Time_Days]]&gt;=7,Table2[[#This Row],[Customer_Rating]],"")</f>
        <v/>
      </c>
      <c r="N4749" s="3">
        <f>IF(Table2[[#This Row],[Delivery_Time_Days]]&lt;7,Table2[[#This Row],[Customer_Rating]],"")</f>
        <v>3.3</v>
      </c>
    </row>
    <row r="4750" spans="1:14" x14ac:dyDescent="0.3">
      <c r="A4750">
        <v>4749</v>
      </c>
      <c r="B4750">
        <v>25</v>
      </c>
      <c r="C4750" t="s">
        <v>10</v>
      </c>
      <c r="D4750" t="s">
        <v>22</v>
      </c>
      <c r="E4750" t="s">
        <v>12</v>
      </c>
      <c r="F4750" s="2">
        <v>1301.32</v>
      </c>
      <c r="G4750">
        <v>9</v>
      </c>
      <c r="H4750" s="3">
        <v>4.2</v>
      </c>
      <c r="I4750" t="s">
        <v>13</v>
      </c>
      <c r="J4750" s="1">
        <v>49310</v>
      </c>
      <c r="K4750" s="1">
        <f>Table2[[#This Row],[Order_Date]]+Table2[[#This Row],[Delivery_Time_Days]]</f>
        <v>49319</v>
      </c>
      <c r="L4750" t="str">
        <f>IF(Table2[[#This Row],[Customer_Age]]&lt;30,"Young",IF(Table2[[#This Row],[Customer_Age]]&lt;45,"Middle Age","Old"))</f>
        <v>Young</v>
      </c>
      <c r="M4750" s="3">
        <f>IF(Table2[[#This Row],[Delivery_Time_Days]]&gt;=7,Table2[[#This Row],[Customer_Rating]],"")</f>
        <v>4.2</v>
      </c>
      <c r="N4750" s="3" t="str">
        <f>IF(Table2[[#This Row],[Delivery_Time_Days]]&lt;7,Table2[[#This Row],[Customer_Rating]],"")</f>
        <v/>
      </c>
    </row>
    <row r="4751" spans="1:14" x14ac:dyDescent="0.3">
      <c r="A4751">
        <v>4750</v>
      </c>
      <c r="B4751">
        <v>45</v>
      </c>
      <c r="C4751" t="s">
        <v>14</v>
      </c>
      <c r="D4751" t="s">
        <v>22</v>
      </c>
      <c r="E4751" t="s">
        <v>19</v>
      </c>
      <c r="F4751" s="2">
        <v>727.16</v>
      </c>
      <c r="G4751">
        <v>12</v>
      </c>
      <c r="H4751" s="3">
        <v>2.9</v>
      </c>
      <c r="I4751" t="s">
        <v>17</v>
      </c>
      <c r="J4751" s="1">
        <v>49311</v>
      </c>
      <c r="K4751" s="1">
        <f>Table2[[#This Row],[Order_Date]]+Table2[[#This Row],[Delivery_Time_Days]]</f>
        <v>49323</v>
      </c>
      <c r="L4751" t="str">
        <f>IF(Table2[[#This Row],[Customer_Age]]&lt;30,"Young",IF(Table2[[#This Row],[Customer_Age]]&lt;45,"Middle Age","Old"))</f>
        <v>Old</v>
      </c>
      <c r="M4751" s="3">
        <f>IF(Table2[[#This Row],[Delivery_Time_Days]]&gt;=7,Table2[[#This Row],[Customer_Rating]],"")</f>
        <v>2.9</v>
      </c>
      <c r="N4751" s="3" t="str">
        <f>IF(Table2[[#This Row],[Delivery_Time_Days]]&lt;7,Table2[[#This Row],[Customer_Rating]],"")</f>
        <v/>
      </c>
    </row>
    <row r="4752" spans="1:14" x14ac:dyDescent="0.3">
      <c r="A4752">
        <v>4751</v>
      </c>
      <c r="B4752">
        <v>22</v>
      </c>
      <c r="C4752" t="s">
        <v>23</v>
      </c>
      <c r="D4752" t="s">
        <v>18</v>
      </c>
      <c r="E4752" t="s">
        <v>12</v>
      </c>
      <c r="F4752" s="2">
        <v>718.42</v>
      </c>
      <c r="G4752">
        <v>5</v>
      </c>
      <c r="H4752" s="3">
        <v>1.8</v>
      </c>
      <c r="I4752" t="s">
        <v>13</v>
      </c>
      <c r="J4752" s="1">
        <v>49312</v>
      </c>
      <c r="K4752" s="1">
        <f>Table2[[#This Row],[Order_Date]]+Table2[[#This Row],[Delivery_Time_Days]]</f>
        <v>49317</v>
      </c>
      <c r="L4752" t="str">
        <f>IF(Table2[[#This Row],[Customer_Age]]&lt;30,"Young",IF(Table2[[#This Row],[Customer_Age]]&lt;45,"Middle Age","Old"))</f>
        <v>Young</v>
      </c>
      <c r="M4752" s="3" t="str">
        <f>IF(Table2[[#This Row],[Delivery_Time_Days]]&gt;=7,Table2[[#This Row],[Customer_Rating]],"")</f>
        <v/>
      </c>
      <c r="N4752" s="3">
        <f>IF(Table2[[#This Row],[Delivery_Time_Days]]&lt;7,Table2[[#This Row],[Customer_Rating]],"")</f>
        <v>1.8</v>
      </c>
    </row>
    <row r="4753" spans="1:14" x14ac:dyDescent="0.3">
      <c r="A4753">
        <v>4752</v>
      </c>
      <c r="B4753">
        <v>32</v>
      </c>
      <c r="C4753" t="s">
        <v>23</v>
      </c>
      <c r="D4753" t="s">
        <v>25</v>
      </c>
      <c r="E4753" t="s">
        <v>21</v>
      </c>
      <c r="F4753" s="2">
        <v>161.22999999999999</v>
      </c>
      <c r="G4753">
        <v>7</v>
      </c>
      <c r="H4753" s="3">
        <v>4</v>
      </c>
      <c r="I4753" t="s">
        <v>13</v>
      </c>
      <c r="J4753" s="1">
        <v>49313</v>
      </c>
      <c r="K4753" s="1">
        <f>Table2[[#This Row],[Order_Date]]+Table2[[#This Row],[Delivery_Time_Days]]</f>
        <v>49320</v>
      </c>
      <c r="L4753" t="str">
        <f>IF(Table2[[#This Row],[Customer_Age]]&lt;30,"Young",IF(Table2[[#This Row],[Customer_Age]]&lt;45,"Middle Age","Old"))</f>
        <v>Middle Age</v>
      </c>
      <c r="M4753" s="3">
        <f>IF(Table2[[#This Row],[Delivery_Time_Days]]&gt;=7,Table2[[#This Row],[Customer_Rating]],"")</f>
        <v>4</v>
      </c>
      <c r="N4753" s="3" t="str">
        <f>IF(Table2[[#This Row],[Delivery_Time_Days]]&lt;7,Table2[[#This Row],[Customer_Rating]],"")</f>
        <v/>
      </c>
    </row>
    <row r="4754" spans="1:14" x14ac:dyDescent="0.3">
      <c r="A4754">
        <v>4753</v>
      </c>
      <c r="B4754">
        <v>33</v>
      </c>
      <c r="C4754" t="s">
        <v>23</v>
      </c>
      <c r="D4754" t="s">
        <v>15</v>
      </c>
      <c r="E4754" t="s">
        <v>21</v>
      </c>
      <c r="F4754" s="2">
        <v>1005.06</v>
      </c>
      <c r="G4754">
        <v>6</v>
      </c>
      <c r="H4754" s="3">
        <v>5</v>
      </c>
      <c r="I4754" t="s">
        <v>13</v>
      </c>
      <c r="J4754" s="1">
        <v>49314</v>
      </c>
      <c r="K4754" s="1">
        <f>Table2[[#This Row],[Order_Date]]+Table2[[#This Row],[Delivery_Time_Days]]</f>
        <v>49320</v>
      </c>
      <c r="L4754" t="str">
        <f>IF(Table2[[#This Row],[Customer_Age]]&lt;30,"Young",IF(Table2[[#This Row],[Customer_Age]]&lt;45,"Middle Age","Old"))</f>
        <v>Middle Age</v>
      </c>
      <c r="M4754" s="3" t="str">
        <f>IF(Table2[[#This Row],[Delivery_Time_Days]]&gt;=7,Table2[[#This Row],[Customer_Rating]],"")</f>
        <v/>
      </c>
      <c r="N4754" s="3">
        <f>IF(Table2[[#This Row],[Delivery_Time_Days]]&lt;7,Table2[[#This Row],[Customer_Rating]],"")</f>
        <v>5</v>
      </c>
    </row>
    <row r="4755" spans="1:14" x14ac:dyDescent="0.3">
      <c r="A4755">
        <v>4754</v>
      </c>
      <c r="B4755">
        <v>58</v>
      </c>
      <c r="C4755" t="s">
        <v>23</v>
      </c>
      <c r="D4755" t="s">
        <v>25</v>
      </c>
      <c r="E4755" t="s">
        <v>12</v>
      </c>
      <c r="F4755" s="2">
        <v>1149.3499999999999</v>
      </c>
      <c r="G4755">
        <v>11</v>
      </c>
      <c r="H4755" s="3">
        <v>1.9</v>
      </c>
      <c r="I4755" t="s">
        <v>13</v>
      </c>
      <c r="J4755" s="1">
        <v>49315</v>
      </c>
      <c r="K4755" s="1">
        <f>Table2[[#This Row],[Order_Date]]+Table2[[#This Row],[Delivery_Time_Days]]</f>
        <v>49326</v>
      </c>
      <c r="L4755" t="str">
        <f>IF(Table2[[#This Row],[Customer_Age]]&lt;30,"Young",IF(Table2[[#This Row],[Customer_Age]]&lt;45,"Middle Age","Old"))</f>
        <v>Old</v>
      </c>
      <c r="M4755" s="3">
        <f>IF(Table2[[#This Row],[Delivery_Time_Days]]&gt;=7,Table2[[#This Row],[Customer_Rating]],"")</f>
        <v>1.9</v>
      </c>
      <c r="N4755" s="3" t="str">
        <f>IF(Table2[[#This Row],[Delivery_Time_Days]]&lt;7,Table2[[#This Row],[Customer_Rating]],"")</f>
        <v/>
      </c>
    </row>
    <row r="4756" spans="1:14" x14ac:dyDescent="0.3">
      <c r="A4756">
        <v>4755</v>
      </c>
      <c r="B4756">
        <v>44</v>
      </c>
      <c r="C4756" t="s">
        <v>23</v>
      </c>
      <c r="D4756" t="s">
        <v>25</v>
      </c>
      <c r="E4756" t="s">
        <v>24</v>
      </c>
      <c r="F4756" s="2">
        <v>781.22</v>
      </c>
      <c r="G4756">
        <v>6</v>
      </c>
      <c r="H4756" s="3">
        <v>3.3</v>
      </c>
      <c r="I4756" t="s">
        <v>13</v>
      </c>
      <c r="J4756" s="1">
        <v>49316</v>
      </c>
      <c r="K4756" s="1">
        <f>Table2[[#This Row],[Order_Date]]+Table2[[#This Row],[Delivery_Time_Days]]</f>
        <v>49322</v>
      </c>
      <c r="L4756" t="str">
        <f>IF(Table2[[#This Row],[Customer_Age]]&lt;30,"Young",IF(Table2[[#This Row],[Customer_Age]]&lt;45,"Middle Age","Old"))</f>
        <v>Middle Age</v>
      </c>
      <c r="M4756" s="3" t="str">
        <f>IF(Table2[[#This Row],[Delivery_Time_Days]]&gt;=7,Table2[[#This Row],[Customer_Rating]],"")</f>
        <v/>
      </c>
      <c r="N4756" s="3">
        <f>IF(Table2[[#This Row],[Delivery_Time_Days]]&lt;7,Table2[[#This Row],[Customer_Rating]],"")</f>
        <v>3.3</v>
      </c>
    </row>
    <row r="4757" spans="1:14" x14ac:dyDescent="0.3">
      <c r="A4757">
        <v>4756</v>
      </c>
      <c r="B4757">
        <v>40</v>
      </c>
      <c r="C4757" t="s">
        <v>10</v>
      </c>
      <c r="D4757" t="s">
        <v>11</v>
      </c>
      <c r="E4757" t="s">
        <v>12</v>
      </c>
      <c r="F4757" s="2">
        <v>475.01</v>
      </c>
      <c r="G4757">
        <v>13</v>
      </c>
      <c r="H4757" s="3">
        <v>4.4000000000000004</v>
      </c>
      <c r="I4757" t="s">
        <v>13</v>
      </c>
      <c r="J4757" s="1">
        <v>49317</v>
      </c>
      <c r="K4757" s="1">
        <f>Table2[[#This Row],[Order_Date]]+Table2[[#This Row],[Delivery_Time_Days]]</f>
        <v>49330</v>
      </c>
      <c r="L4757" t="str">
        <f>IF(Table2[[#This Row],[Customer_Age]]&lt;30,"Young",IF(Table2[[#This Row],[Customer_Age]]&lt;45,"Middle Age","Old"))</f>
        <v>Middle Age</v>
      </c>
      <c r="M4757" s="3">
        <f>IF(Table2[[#This Row],[Delivery_Time_Days]]&gt;=7,Table2[[#This Row],[Customer_Rating]],"")</f>
        <v>4.4000000000000004</v>
      </c>
      <c r="N4757" s="3" t="str">
        <f>IF(Table2[[#This Row],[Delivery_Time_Days]]&lt;7,Table2[[#This Row],[Customer_Rating]],"")</f>
        <v/>
      </c>
    </row>
    <row r="4758" spans="1:14" x14ac:dyDescent="0.3">
      <c r="A4758">
        <v>4757</v>
      </c>
      <c r="B4758">
        <v>47</v>
      </c>
      <c r="C4758" t="s">
        <v>23</v>
      </c>
      <c r="D4758" t="s">
        <v>11</v>
      </c>
      <c r="E4758" t="s">
        <v>12</v>
      </c>
      <c r="F4758" s="2">
        <v>765.85</v>
      </c>
      <c r="G4758">
        <v>13</v>
      </c>
      <c r="H4758" s="3">
        <v>4</v>
      </c>
      <c r="I4758" t="s">
        <v>13</v>
      </c>
      <c r="J4758" s="1">
        <v>49318</v>
      </c>
      <c r="K4758" s="1">
        <f>Table2[[#This Row],[Order_Date]]+Table2[[#This Row],[Delivery_Time_Days]]</f>
        <v>49331</v>
      </c>
      <c r="L4758" t="str">
        <f>IF(Table2[[#This Row],[Customer_Age]]&lt;30,"Young",IF(Table2[[#This Row],[Customer_Age]]&lt;45,"Middle Age","Old"))</f>
        <v>Old</v>
      </c>
      <c r="M4758" s="3">
        <f>IF(Table2[[#This Row],[Delivery_Time_Days]]&gt;=7,Table2[[#This Row],[Customer_Rating]],"")</f>
        <v>4</v>
      </c>
      <c r="N4758" s="3" t="str">
        <f>IF(Table2[[#This Row],[Delivery_Time_Days]]&lt;7,Table2[[#This Row],[Customer_Rating]],"")</f>
        <v/>
      </c>
    </row>
    <row r="4759" spans="1:14" x14ac:dyDescent="0.3">
      <c r="A4759">
        <v>4758</v>
      </c>
      <c r="B4759">
        <v>52</v>
      </c>
      <c r="C4759" t="s">
        <v>23</v>
      </c>
      <c r="D4759" t="s">
        <v>18</v>
      </c>
      <c r="E4759" t="s">
        <v>16</v>
      </c>
      <c r="F4759" s="2">
        <v>840.19</v>
      </c>
      <c r="G4759">
        <v>1</v>
      </c>
      <c r="H4759" s="3">
        <v>1.3</v>
      </c>
      <c r="I4759" t="s">
        <v>17</v>
      </c>
      <c r="J4759" s="1">
        <v>49319</v>
      </c>
      <c r="K4759" s="1">
        <f>Table2[[#This Row],[Order_Date]]+Table2[[#This Row],[Delivery_Time_Days]]</f>
        <v>49320</v>
      </c>
      <c r="L4759" t="str">
        <f>IF(Table2[[#This Row],[Customer_Age]]&lt;30,"Young",IF(Table2[[#This Row],[Customer_Age]]&lt;45,"Middle Age","Old"))</f>
        <v>Old</v>
      </c>
      <c r="M4759" s="3" t="str">
        <f>IF(Table2[[#This Row],[Delivery_Time_Days]]&gt;=7,Table2[[#This Row],[Customer_Rating]],"")</f>
        <v/>
      </c>
      <c r="N4759" s="3">
        <f>IF(Table2[[#This Row],[Delivery_Time_Days]]&lt;7,Table2[[#This Row],[Customer_Rating]],"")</f>
        <v>1.3</v>
      </c>
    </row>
    <row r="4760" spans="1:14" x14ac:dyDescent="0.3">
      <c r="A4760">
        <v>4759</v>
      </c>
      <c r="B4760">
        <v>30</v>
      </c>
      <c r="C4760" t="s">
        <v>10</v>
      </c>
      <c r="D4760" t="s">
        <v>18</v>
      </c>
      <c r="E4760" t="s">
        <v>12</v>
      </c>
      <c r="F4760" s="2">
        <v>470.96</v>
      </c>
      <c r="G4760">
        <v>14</v>
      </c>
      <c r="H4760" s="3">
        <v>3.5</v>
      </c>
      <c r="I4760" t="s">
        <v>17</v>
      </c>
      <c r="J4760" s="1">
        <v>49320</v>
      </c>
      <c r="K4760" s="1">
        <f>Table2[[#This Row],[Order_Date]]+Table2[[#This Row],[Delivery_Time_Days]]</f>
        <v>49334</v>
      </c>
      <c r="L4760" t="str">
        <f>IF(Table2[[#This Row],[Customer_Age]]&lt;30,"Young",IF(Table2[[#This Row],[Customer_Age]]&lt;45,"Middle Age","Old"))</f>
        <v>Middle Age</v>
      </c>
      <c r="M4760" s="3">
        <f>IF(Table2[[#This Row],[Delivery_Time_Days]]&gt;=7,Table2[[#This Row],[Customer_Rating]],"")</f>
        <v>3.5</v>
      </c>
      <c r="N4760" s="3" t="str">
        <f>IF(Table2[[#This Row],[Delivery_Time_Days]]&lt;7,Table2[[#This Row],[Customer_Rating]],"")</f>
        <v/>
      </c>
    </row>
    <row r="4761" spans="1:14" x14ac:dyDescent="0.3">
      <c r="A4761">
        <v>4760</v>
      </c>
      <c r="B4761">
        <v>44</v>
      </c>
      <c r="C4761" t="s">
        <v>14</v>
      </c>
      <c r="D4761" t="s">
        <v>25</v>
      </c>
      <c r="E4761" t="s">
        <v>16</v>
      </c>
      <c r="F4761" s="2">
        <v>926.49</v>
      </c>
      <c r="G4761">
        <v>11</v>
      </c>
      <c r="H4761" s="3">
        <v>3.3</v>
      </c>
      <c r="I4761" t="s">
        <v>17</v>
      </c>
      <c r="J4761" s="1">
        <v>49321</v>
      </c>
      <c r="K4761" s="1">
        <f>Table2[[#This Row],[Order_Date]]+Table2[[#This Row],[Delivery_Time_Days]]</f>
        <v>49332</v>
      </c>
      <c r="L4761" t="str">
        <f>IF(Table2[[#This Row],[Customer_Age]]&lt;30,"Young",IF(Table2[[#This Row],[Customer_Age]]&lt;45,"Middle Age","Old"))</f>
        <v>Middle Age</v>
      </c>
      <c r="M4761" s="3">
        <f>IF(Table2[[#This Row],[Delivery_Time_Days]]&gt;=7,Table2[[#This Row],[Customer_Rating]],"")</f>
        <v>3.3</v>
      </c>
      <c r="N4761" s="3" t="str">
        <f>IF(Table2[[#This Row],[Delivery_Time_Days]]&lt;7,Table2[[#This Row],[Customer_Rating]],"")</f>
        <v/>
      </c>
    </row>
    <row r="4762" spans="1:14" x14ac:dyDescent="0.3">
      <c r="A4762">
        <v>4761</v>
      </c>
      <c r="B4762">
        <v>30</v>
      </c>
      <c r="C4762" t="s">
        <v>23</v>
      </c>
      <c r="D4762" t="s">
        <v>18</v>
      </c>
      <c r="E4762" t="s">
        <v>19</v>
      </c>
      <c r="F4762" s="2">
        <v>1140.5</v>
      </c>
      <c r="G4762">
        <v>9</v>
      </c>
      <c r="H4762" s="3">
        <v>2.9</v>
      </c>
      <c r="I4762" t="s">
        <v>17</v>
      </c>
      <c r="J4762" s="1">
        <v>49322</v>
      </c>
      <c r="K4762" s="1">
        <f>Table2[[#This Row],[Order_Date]]+Table2[[#This Row],[Delivery_Time_Days]]</f>
        <v>49331</v>
      </c>
      <c r="L4762" t="str">
        <f>IF(Table2[[#This Row],[Customer_Age]]&lt;30,"Young",IF(Table2[[#This Row],[Customer_Age]]&lt;45,"Middle Age","Old"))</f>
        <v>Middle Age</v>
      </c>
      <c r="M4762" s="3">
        <f>IF(Table2[[#This Row],[Delivery_Time_Days]]&gt;=7,Table2[[#This Row],[Customer_Rating]],"")</f>
        <v>2.9</v>
      </c>
      <c r="N4762" s="3" t="str">
        <f>IF(Table2[[#This Row],[Delivery_Time_Days]]&lt;7,Table2[[#This Row],[Customer_Rating]],"")</f>
        <v/>
      </c>
    </row>
    <row r="4763" spans="1:14" x14ac:dyDescent="0.3">
      <c r="A4763">
        <v>4762</v>
      </c>
      <c r="B4763">
        <v>27</v>
      </c>
      <c r="C4763" t="s">
        <v>23</v>
      </c>
      <c r="D4763" t="s">
        <v>18</v>
      </c>
      <c r="E4763" t="s">
        <v>24</v>
      </c>
      <c r="F4763" s="2">
        <v>239.65</v>
      </c>
      <c r="G4763">
        <v>4</v>
      </c>
      <c r="H4763" s="3">
        <v>2.5</v>
      </c>
      <c r="I4763" t="s">
        <v>13</v>
      </c>
      <c r="J4763" s="1">
        <v>49323</v>
      </c>
      <c r="K4763" s="1">
        <f>Table2[[#This Row],[Order_Date]]+Table2[[#This Row],[Delivery_Time_Days]]</f>
        <v>49327</v>
      </c>
      <c r="L4763" t="str">
        <f>IF(Table2[[#This Row],[Customer_Age]]&lt;30,"Young",IF(Table2[[#This Row],[Customer_Age]]&lt;45,"Middle Age","Old"))</f>
        <v>Young</v>
      </c>
      <c r="M4763" s="3" t="str">
        <f>IF(Table2[[#This Row],[Delivery_Time_Days]]&gt;=7,Table2[[#This Row],[Customer_Rating]],"")</f>
        <v/>
      </c>
      <c r="N4763" s="3">
        <f>IF(Table2[[#This Row],[Delivery_Time_Days]]&lt;7,Table2[[#This Row],[Customer_Rating]],"")</f>
        <v>2.5</v>
      </c>
    </row>
    <row r="4764" spans="1:14" x14ac:dyDescent="0.3">
      <c r="A4764">
        <v>4763</v>
      </c>
      <c r="B4764">
        <v>51</v>
      </c>
      <c r="C4764" t="s">
        <v>10</v>
      </c>
      <c r="D4764" t="s">
        <v>25</v>
      </c>
      <c r="E4764" t="s">
        <v>24</v>
      </c>
      <c r="F4764" s="2">
        <v>638.87</v>
      </c>
      <c r="G4764">
        <v>8</v>
      </c>
      <c r="H4764" s="3">
        <v>2.2999999999999998</v>
      </c>
      <c r="I4764" t="s">
        <v>17</v>
      </c>
      <c r="J4764" s="1">
        <v>49324</v>
      </c>
      <c r="K4764" s="1">
        <f>Table2[[#This Row],[Order_Date]]+Table2[[#This Row],[Delivery_Time_Days]]</f>
        <v>49332</v>
      </c>
      <c r="L4764" t="str">
        <f>IF(Table2[[#This Row],[Customer_Age]]&lt;30,"Young",IF(Table2[[#This Row],[Customer_Age]]&lt;45,"Middle Age","Old"))</f>
        <v>Old</v>
      </c>
      <c r="M4764" s="3">
        <f>IF(Table2[[#This Row],[Delivery_Time_Days]]&gt;=7,Table2[[#This Row],[Customer_Rating]],"")</f>
        <v>2.2999999999999998</v>
      </c>
      <c r="N4764" s="3" t="str">
        <f>IF(Table2[[#This Row],[Delivery_Time_Days]]&lt;7,Table2[[#This Row],[Customer_Rating]],"")</f>
        <v/>
      </c>
    </row>
    <row r="4765" spans="1:14" x14ac:dyDescent="0.3">
      <c r="A4765">
        <v>4764</v>
      </c>
      <c r="B4765">
        <v>32</v>
      </c>
      <c r="C4765" t="s">
        <v>14</v>
      </c>
      <c r="D4765" t="s">
        <v>15</v>
      </c>
      <c r="E4765" t="s">
        <v>21</v>
      </c>
      <c r="F4765" s="2">
        <v>818.1</v>
      </c>
      <c r="G4765">
        <v>7</v>
      </c>
      <c r="H4765" s="3">
        <v>4.2</v>
      </c>
      <c r="I4765" t="s">
        <v>13</v>
      </c>
      <c r="J4765" s="1">
        <v>49325</v>
      </c>
      <c r="K4765" s="1">
        <f>Table2[[#This Row],[Order_Date]]+Table2[[#This Row],[Delivery_Time_Days]]</f>
        <v>49332</v>
      </c>
      <c r="L4765" t="str">
        <f>IF(Table2[[#This Row],[Customer_Age]]&lt;30,"Young",IF(Table2[[#This Row],[Customer_Age]]&lt;45,"Middle Age","Old"))</f>
        <v>Middle Age</v>
      </c>
      <c r="M4765" s="3">
        <f>IF(Table2[[#This Row],[Delivery_Time_Days]]&gt;=7,Table2[[#This Row],[Customer_Rating]],"")</f>
        <v>4.2</v>
      </c>
      <c r="N4765" s="3" t="str">
        <f>IF(Table2[[#This Row],[Delivery_Time_Days]]&lt;7,Table2[[#This Row],[Customer_Rating]],"")</f>
        <v/>
      </c>
    </row>
    <row r="4766" spans="1:14" x14ac:dyDescent="0.3">
      <c r="A4766">
        <v>4765</v>
      </c>
      <c r="B4766">
        <v>49</v>
      </c>
      <c r="C4766" t="s">
        <v>10</v>
      </c>
      <c r="D4766" t="s">
        <v>15</v>
      </c>
      <c r="E4766" t="s">
        <v>24</v>
      </c>
      <c r="F4766" s="2">
        <v>171.5</v>
      </c>
      <c r="G4766">
        <v>11</v>
      </c>
      <c r="H4766" s="3">
        <v>3.2</v>
      </c>
      <c r="I4766" t="s">
        <v>13</v>
      </c>
      <c r="J4766" s="1">
        <v>49326</v>
      </c>
      <c r="K4766" s="1">
        <f>Table2[[#This Row],[Order_Date]]+Table2[[#This Row],[Delivery_Time_Days]]</f>
        <v>49337</v>
      </c>
      <c r="L4766" t="str">
        <f>IF(Table2[[#This Row],[Customer_Age]]&lt;30,"Young",IF(Table2[[#This Row],[Customer_Age]]&lt;45,"Middle Age","Old"))</f>
        <v>Old</v>
      </c>
      <c r="M4766" s="3">
        <f>IF(Table2[[#This Row],[Delivery_Time_Days]]&gt;=7,Table2[[#This Row],[Customer_Rating]],"")</f>
        <v>3.2</v>
      </c>
      <c r="N4766" s="3" t="str">
        <f>IF(Table2[[#This Row],[Delivery_Time_Days]]&lt;7,Table2[[#This Row],[Customer_Rating]],"")</f>
        <v/>
      </c>
    </row>
    <row r="4767" spans="1:14" x14ac:dyDescent="0.3">
      <c r="A4767">
        <v>4766</v>
      </c>
      <c r="B4767">
        <v>67</v>
      </c>
      <c r="C4767" t="s">
        <v>14</v>
      </c>
      <c r="D4767" t="s">
        <v>25</v>
      </c>
      <c r="E4767" t="s">
        <v>21</v>
      </c>
      <c r="F4767" s="2">
        <v>202.74</v>
      </c>
      <c r="G4767">
        <v>7</v>
      </c>
      <c r="H4767" s="3">
        <v>4.2</v>
      </c>
      <c r="I4767" t="s">
        <v>13</v>
      </c>
      <c r="J4767" s="1">
        <v>49327</v>
      </c>
      <c r="K4767" s="1">
        <f>Table2[[#This Row],[Order_Date]]+Table2[[#This Row],[Delivery_Time_Days]]</f>
        <v>49334</v>
      </c>
      <c r="L4767" t="str">
        <f>IF(Table2[[#This Row],[Customer_Age]]&lt;30,"Young",IF(Table2[[#This Row],[Customer_Age]]&lt;45,"Middle Age","Old"))</f>
        <v>Old</v>
      </c>
      <c r="M4767" s="3">
        <f>IF(Table2[[#This Row],[Delivery_Time_Days]]&gt;=7,Table2[[#This Row],[Customer_Rating]],"")</f>
        <v>4.2</v>
      </c>
      <c r="N4767" s="3" t="str">
        <f>IF(Table2[[#This Row],[Delivery_Time_Days]]&lt;7,Table2[[#This Row],[Customer_Rating]],"")</f>
        <v/>
      </c>
    </row>
    <row r="4768" spans="1:14" x14ac:dyDescent="0.3">
      <c r="A4768">
        <v>4767</v>
      </c>
      <c r="B4768">
        <v>54</v>
      </c>
      <c r="C4768" t="s">
        <v>23</v>
      </c>
      <c r="D4768" t="s">
        <v>22</v>
      </c>
      <c r="E4768" t="s">
        <v>24</v>
      </c>
      <c r="F4768" s="2">
        <v>1014.89</v>
      </c>
      <c r="G4768">
        <v>7</v>
      </c>
      <c r="H4768" s="3">
        <v>3</v>
      </c>
      <c r="I4768" t="s">
        <v>13</v>
      </c>
      <c r="J4768" s="1">
        <v>49328</v>
      </c>
      <c r="K4768" s="1">
        <f>Table2[[#This Row],[Order_Date]]+Table2[[#This Row],[Delivery_Time_Days]]</f>
        <v>49335</v>
      </c>
      <c r="L4768" t="str">
        <f>IF(Table2[[#This Row],[Customer_Age]]&lt;30,"Young",IF(Table2[[#This Row],[Customer_Age]]&lt;45,"Middle Age","Old"))</f>
        <v>Old</v>
      </c>
      <c r="M4768" s="3">
        <f>IF(Table2[[#This Row],[Delivery_Time_Days]]&gt;=7,Table2[[#This Row],[Customer_Rating]],"")</f>
        <v>3</v>
      </c>
      <c r="N4768" s="3" t="str">
        <f>IF(Table2[[#This Row],[Delivery_Time_Days]]&lt;7,Table2[[#This Row],[Customer_Rating]],"")</f>
        <v/>
      </c>
    </row>
    <row r="4769" spans="1:14" x14ac:dyDescent="0.3">
      <c r="A4769">
        <v>4768</v>
      </c>
      <c r="B4769">
        <v>58</v>
      </c>
      <c r="C4769" t="s">
        <v>23</v>
      </c>
      <c r="D4769" t="s">
        <v>25</v>
      </c>
      <c r="E4769" t="s">
        <v>19</v>
      </c>
      <c r="F4769" s="2">
        <v>757.9</v>
      </c>
      <c r="G4769">
        <v>6</v>
      </c>
      <c r="H4769" s="3">
        <v>2.7</v>
      </c>
      <c r="I4769" t="s">
        <v>13</v>
      </c>
      <c r="J4769" s="1">
        <v>49329</v>
      </c>
      <c r="K4769" s="1">
        <f>Table2[[#This Row],[Order_Date]]+Table2[[#This Row],[Delivery_Time_Days]]</f>
        <v>49335</v>
      </c>
      <c r="L4769" t="str">
        <f>IF(Table2[[#This Row],[Customer_Age]]&lt;30,"Young",IF(Table2[[#This Row],[Customer_Age]]&lt;45,"Middle Age","Old"))</f>
        <v>Old</v>
      </c>
      <c r="M4769" s="3" t="str">
        <f>IF(Table2[[#This Row],[Delivery_Time_Days]]&gt;=7,Table2[[#This Row],[Customer_Rating]],"")</f>
        <v/>
      </c>
      <c r="N4769" s="3">
        <f>IF(Table2[[#This Row],[Delivery_Time_Days]]&lt;7,Table2[[#This Row],[Customer_Rating]],"")</f>
        <v>2.7</v>
      </c>
    </row>
    <row r="4770" spans="1:14" x14ac:dyDescent="0.3">
      <c r="A4770">
        <v>4769</v>
      </c>
      <c r="B4770">
        <v>59</v>
      </c>
      <c r="C4770" t="s">
        <v>10</v>
      </c>
      <c r="D4770" t="s">
        <v>18</v>
      </c>
      <c r="E4770" t="s">
        <v>19</v>
      </c>
      <c r="F4770" s="2">
        <v>284.08</v>
      </c>
      <c r="G4770">
        <v>3</v>
      </c>
      <c r="H4770" s="3">
        <v>2.1</v>
      </c>
      <c r="I4770" t="s">
        <v>17</v>
      </c>
      <c r="J4770" s="1">
        <v>49330</v>
      </c>
      <c r="K4770" s="1">
        <f>Table2[[#This Row],[Order_Date]]+Table2[[#This Row],[Delivery_Time_Days]]</f>
        <v>49333</v>
      </c>
      <c r="L4770" t="str">
        <f>IF(Table2[[#This Row],[Customer_Age]]&lt;30,"Young",IF(Table2[[#This Row],[Customer_Age]]&lt;45,"Middle Age","Old"))</f>
        <v>Old</v>
      </c>
      <c r="M4770" s="3" t="str">
        <f>IF(Table2[[#This Row],[Delivery_Time_Days]]&gt;=7,Table2[[#This Row],[Customer_Rating]],"")</f>
        <v/>
      </c>
      <c r="N4770" s="3">
        <f>IF(Table2[[#This Row],[Delivery_Time_Days]]&lt;7,Table2[[#This Row],[Customer_Rating]],"")</f>
        <v>2.1</v>
      </c>
    </row>
    <row r="4771" spans="1:14" x14ac:dyDescent="0.3">
      <c r="A4771">
        <v>4770</v>
      </c>
      <c r="B4771">
        <v>69</v>
      </c>
      <c r="C4771" t="s">
        <v>14</v>
      </c>
      <c r="D4771" t="s">
        <v>20</v>
      </c>
      <c r="E4771" t="s">
        <v>12</v>
      </c>
      <c r="F4771" s="2">
        <v>888.24</v>
      </c>
      <c r="G4771">
        <v>4</v>
      </c>
      <c r="H4771" s="3">
        <v>1.2</v>
      </c>
      <c r="I4771" t="s">
        <v>13</v>
      </c>
      <c r="J4771" s="1">
        <v>49331</v>
      </c>
      <c r="K4771" s="1">
        <f>Table2[[#This Row],[Order_Date]]+Table2[[#This Row],[Delivery_Time_Days]]</f>
        <v>49335</v>
      </c>
      <c r="L4771" t="str">
        <f>IF(Table2[[#This Row],[Customer_Age]]&lt;30,"Young",IF(Table2[[#This Row],[Customer_Age]]&lt;45,"Middle Age","Old"))</f>
        <v>Old</v>
      </c>
      <c r="M4771" s="3" t="str">
        <f>IF(Table2[[#This Row],[Delivery_Time_Days]]&gt;=7,Table2[[#This Row],[Customer_Rating]],"")</f>
        <v/>
      </c>
      <c r="N4771" s="3">
        <f>IF(Table2[[#This Row],[Delivery_Time_Days]]&lt;7,Table2[[#This Row],[Customer_Rating]],"")</f>
        <v>1.2</v>
      </c>
    </row>
    <row r="4772" spans="1:14" x14ac:dyDescent="0.3">
      <c r="A4772">
        <v>4771</v>
      </c>
      <c r="B4772">
        <v>65</v>
      </c>
      <c r="C4772" t="s">
        <v>23</v>
      </c>
      <c r="D4772" t="s">
        <v>11</v>
      </c>
      <c r="E4772" t="s">
        <v>19</v>
      </c>
      <c r="F4772" s="2">
        <v>131.94999999999999</v>
      </c>
      <c r="G4772">
        <v>7</v>
      </c>
      <c r="H4772" s="3">
        <v>3.5</v>
      </c>
      <c r="I4772" t="s">
        <v>13</v>
      </c>
      <c r="J4772" s="1">
        <v>49332</v>
      </c>
      <c r="K4772" s="1">
        <f>Table2[[#This Row],[Order_Date]]+Table2[[#This Row],[Delivery_Time_Days]]</f>
        <v>49339</v>
      </c>
      <c r="L4772" t="str">
        <f>IF(Table2[[#This Row],[Customer_Age]]&lt;30,"Young",IF(Table2[[#This Row],[Customer_Age]]&lt;45,"Middle Age","Old"))</f>
        <v>Old</v>
      </c>
      <c r="M4772" s="3">
        <f>IF(Table2[[#This Row],[Delivery_Time_Days]]&gt;=7,Table2[[#This Row],[Customer_Rating]],"")</f>
        <v>3.5</v>
      </c>
      <c r="N4772" s="3" t="str">
        <f>IF(Table2[[#This Row],[Delivery_Time_Days]]&lt;7,Table2[[#This Row],[Customer_Rating]],"")</f>
        <v/>
      </c>
    </row>
    <row r="4773" spans="1:14" x14ac:dyDescent="0.3">
      <c r="A4773">
        <v>4772</v>
      </c>
      <c r="B4773">
        <v>50</v>
      </c>
      <c r="C4773" t="s">
        <v>14</v>
      </c>
      <c r="D4773" t="s">
        <v>25</v>
      </c>
      <c r="E4773" t="s">
        <v>21</v>
      </c>
      <c r="F4773" s="2">
        <v>398.95</v>
      </c>
      <c r="G4773">
        <v>1</v>
      </c>
      <c r="H4773" s="3">
        <v>2.9</v>
      </c>
      <c r="I4773" t="s">
        <v>17</v>
      </c>
      <c r="J4773" s="1">
        <v>49333</v>
      </c>
      <c r="K4773" s="1">
        <f>Table2[[#This Row],[Order_Date]]+Table2[[#This Row],[Delivery_Time_Days]]</f>
        <v>49334</v>
      </c>
      <c r="L4773" t="str">
        <f>IF(Table2[[#This Row],[Customer_Age]]&lt;30,"Young",IF(Table2[[#This Row],[Customer_Age]]&lt;45,"Middle Age","Old"))</f>
        <v>Old</v>
      </c>
      <c r="M4773" s="3" t="str">
        <f>IF(Table2[[#This Row],[Delivery_Time_Days]]&gt;=7,Table2[[#This Row],[Customer_Rating]],"")</f>
        <v/>
      </c>
      <c r="N4773" s="3">
        <f>IF(Table2[[#This Row],[Delivery_Time_Days]]&lt;7,Table2[[#This Row],[Customer_Rating]],"")</f>
        <v>2.9</v>
      </c>
    </row>
    <row r="4774" spans="1:14" x14ac:dyDescent="0.3">
      <c r="A4774">
        <v>4773</v>
      </c>
      <c r="B4774">
        <v>44</v>
      </c>
      <c r="C4774" t="s">
        <v>23</v>
      </c>
      <c r="D4774" t="s">
        <v>20</v>
      </c>
      <c r="E4774" t="s">
        <v>21</v>
      </c>
      <c r="F4774" s="2">
        <v>940.12</v>
      </c>
      <c r="G4774">
        <v>4</v>
      </c>
      <c r="H4774" s="3">
        <v>2.7</v>
      </c>
      <c r="I4774" t="s">
        <v>17</v>
      </c>
      <c r="J4774" s="1">
        <v>49334</v>
      </c>
      <c r="K4774" s="1">
        <f>Table2[[#This Row],[Order_Date]]+Table2[[#This Row],[Delivery_Time_Days]]</f>
        <v>49338</v>
      </c>
      <c r="L4774" t="str">
        <f>IF(Table2[[#This Row],[Customer_Age]]&lt;30,"Young",IF(Table2[[#This Row],[Customer_Age]]&lt;45,"Middle Age","Old"))</f>
        <v>Middle Age</v>
      </c>
      <c r="M4774" s="3" t="str">
        <f>IF(Table2[[#This Row],[Delivery_Time_Days]]&gt;=7,Table2[[#This Row],[Customer_Rating]],"")</f>
        <v/>
      </c>
      <c r="N4774" s="3">
        <f>IF(Table2[[#This Row],[Delivery_Time_Days]]&lt;7,Table2[[#This Row],[Customer_Rating]],"")</f>
        <v>2.7</v>
      </c>
    </row>
    <row r="4775" spans="1:14" x14ac:dyDescent="0.3">
      <c r="A4775">
        <v>4774</v>
      </c>
      <c r="B4775">
        <v>66</v>
      </c>
      <c r="C4775" t="s">
        <v>23</v>
      </c>
      <c r="D4775" t="s">
        <v>18</v>
      </c>
      <c r="E4775" t="s">
        <v>24</v>
      </c>
      <c r="F4775" s="2">
        <v>1081.96</v>
      </c>
      <c r="G4775">
        <v>9</v>
      </c>
      <c r="H4775" s="3">
        <v>3.2</v>
      </c>
      <c r="I4775" t="s">
        <v>17</v>
      </c>
      <c r="J4775" s="1">
        <v>49335</v>
      </c>
      <c r="K4775" s="1">
        <f>Table2[[#This Row],[Order_Date]]+Table2[[#This Row],[Delivery_Time_Days]]</f>
        <v>49344</v>
      </c>
      <c r="L4775" t="str">
        <f>IF(Table2[[#This Row],[Customer_Age]]&lt;30,"Young",IF(Table2[[#This Row],[Customer_Age]]&lt;45,"Middle Age","Old"))</f>
        <v>Old</v>
      </c>
      <c r="M4775" s="3">
        <f>IF(Table2[[#This Row],[Delivery_Time_Days]]&gt;=7,Table2[[#This Row],[Customer_Rating]],"")</f>
        <v>3.2</v>
      </c>
      <c r="N4775" s="3" t="str">
        <f>IF(Table2[[#This Row],[Delivery_Time_Days]]&lt;7,Table2[[#This Row],[Customer_Rating]],"")</f>
        <v/>
      </c>
    </row>
    <row r="4776" spans="1:14" x14ac:dyDescent="0.3">
      <c r="A4776">
        <v>4775</v>
      </c>
      <c r="B4776">
        <v>28</v>
      </c>
      <c r="C4776" t="s">
        <v>10</v>
      </c>
      <c r="D4776" t="s">
        <v>25</v>
      </c>
      <c r="E4776" t="s">
        <v>21</v>
      </c>
      <c r="F4776" s="2">
        <v>1419.6</v>
      </c>
      <c r="G4776">
        <v>2</v>
      </c>
      <c r="H4776" s="3">
        <v>4.8</v>
      </c>
      <c r="I4776" t="s">
        <v>17</v>
      </c>
      <c r="J4776" s="1">
        <v>49336</v>
      </c>
      <c r="K4776" s="1">
        <f>Table2[[#This Row],[Order_Date]]+Table2[[#This Row],[Delivery_Time_Days]]</f>
        <v>49338</v>
      </c>
      <c r="L4776" t="str">
        <f>IF(Table2[[#This Row],[Customer_Age]]&lt;30,"Young",IF(Table2[[#This Row],[Customer_Age]]&lt;45,"Middle Age","Old"))</f>
        <v>Young</v>
      </c>
      <c r="M4776" s="3" t="str">
        <f>IF(Table2[[#This Row],[Delivery_Time_Days]]&gt;=7,Table2[[#This Row],[Customer_Rating]],"")</f>
        <v/>
      </c>
      <c r="N4776" s="3">
        <f>IF(Table2[[#This Row],[Delivery_Time_Days]]&lt;7,Table2[[#This Row],[Customer_Rating]],"")</f>
        <v>4.8</v>
      </c>
    </row>
    <row r="4777" spans="1:14" x14ac:dyDescent="0.3">
      <c r="A4777">
        <v>4776</v>
      </c>
      <c r="B4777">
        <v>42</v>
      </c>
      <c r="C4777" t="s">
        <v>14</v>
      </c>
      <c r="D4777" t="s">
        <v>20</v>
      </c>
      <c r="E4777" t="s">
        <v>24</v>
      </c>
      <c r="F4777" s="2">
        <v>395.33</v>
      </c>
      <c r="G4777">
        <v>14</v>
      </c>
      <c r="H4777" s="3">
        <v>1.3</v>
      </c>
      <c r="I4777" t="s">
        <v>13</v>
      </c>
      <c r="J4777" s="1">
        <v>49337</v>
      </c>
      <c r="K4777" s="1">
        <f>Table2[[#This Row],[Order_Date]]+Table2[[#This Row],[Delivery_Time_Days]]</f>
        <v>49351</v>
      </c>
      <c r="L4777" t="str">
        <f>IF(Table2[[#This Row],[Customer_Age]]&lt;30,"Young",IF(Table2[[#This Row],[Customer_Age]]&lt;45,"Middle Age","Old"))</f>
        <v>Middle Age</v>
      </c>
      <c r="M4777" s="3">
        <f>IF(Table2[[#This Row],[Delivery_Time_Days]]&gt;=7,Table2[[#This Row],[Customer_Rating]],"")</f>
        <v>1.3</v>
      </c>
      <c r="N4777" s="3" t="str">
        <f>IF(Table2[[#This Row],[Delivery_Time_Days]]&lt;7,Table2[[#This Row],[Customer_Rating]],"")</f>
        <v/>
      </c>
    </row>
    <row r="4778" spans="1:14" x14ac:dyDescent="0.3">
      <c r="A4778">
        <v>4777</v>
      </c>
      <c r="B4778">
        <v>51</v>
      </c>
      <c r="C4778" t="s">
        <v>10</v>
      </c>
      <c r="D4778" t="s">
        <v>15</v>
      </c>
      <c r="E4778" t="s">
        <v>16</v>
      </c>
      <c r="F4778" s="2">
        <v>1187.79</v>
      </c>
      <c r="G4778">
        <v>9</v>
      </c>
      <c r="H4778" s="3">
        <v>1.9</v>
      </c>
      <c r="I4778" t="s">
        <v>13</v>
      </c>
      <c r="J4778" s="1">
        <v>49338</v>
      </c>
      <c r="K4778" s="1">
        <f>Table2[[#This Row],[Order_Date]]+Table2[[#This Row],[Delivery_Time_Days]]</f>
        <v>49347</v>
      </c>
      <c r="L4778" t="str">
        <f>IF(Table2[[#This Row],[Customer_Age]]&lt;30,"Young",IF(Table2[[#This Row],[Customer_Age]]&lt;45,"Middle Age","Old"))</f>
        <v>Old</v>
      </c>
      <c r="M4778" s="3">
        <f>IF(Table2[[#This Row],[Delivery_Time_Days]]&gt;=7,Table2[[#This Row],[Customer_Rating]],"")</f>
        <v>1.9</v>
      </c>
      <c r="N4778" s="3" t="str">
        <f>IF(Table2[[#This Row],[Delivery_Time_Days]]&lt;7,Table2[[#This Row],[Customer_Rating]],"")</f>
        <v/>
      </c>
    </row>
    <row r="4779" spans="1:14" x14ac:dyDescent="0.3">
      <c r="A4779">
        <v>4778</v>
      </c>
      <c r="B4779">
        <v>54</v>
      </c>
      <c r="C4779" t="s">
        <v>23</v>
      </c>
      <c r="D4779" t="s">
        <v>11</v>
      </c>
      <c r="E4779" t="s">
        <v>24</v>
      </c>
      <c r="F4779" s="2">
        <v>683.39</v>
      </c>
      <c r="G4779">
        <v>8</v>
      </c>
      <c r="H4779" s="3">
        <v>1.1000000000000001</v>
      </c>
      <c r="I4779" t="s">
        <v>17</v>
      </c>
      <c r="J4779" s="1">
        <v>49339</v>
      </c>
      <c r="K4779" s="1">
        <f>Table2[[#This Row],[Order_Date]]+Table2[[#This Row],[Delivery_Time_Days]]</f>
        <v>49347</v>
      </c>
      <c r="L4779" t="str">
        <f>IF(Table2[[#This Row],[Customer_Age]]&lt;30,"Young",IF(Table2[[#This Row],[Customer_Age]]&lt;45,"Middle Age","Old"))</f>
        <v>Old</v>
      </c>
      <c r="M4779" s="3">
        <f>IF(Table2[[#This Row],[Delivery_Time_Days]]&gt;=7,Table2[[#This Row],[Customer_Rating]],"")</f>
        <v>1.1000000000000001</v>
      </c>
      <c r="N4779" s="3" t="str">
        <f>IF(Table2[[#This Row],[Delivery_Time_Days]]&lt;7,Table2[[#This Row],[Customer_Rating]],"")</f>
        <v/>
      </c>
    </row>
    <row r="4780" spans="1:14" x14ac:dyDescent="0.3">
      <c r="A4780">
        <v>4779</v>
      </c>
      <c r="B4780">
        <v>23</v>
      </c>
      <c r="C4780" t="s">
        <v>23</v>
      </c>
      <c r="D4780" t="s">
        <v>15</v>
      </c>
      <c r="E4780" t="s">
        <v>24</v>
      </c>
      <c r="F4780" s="2">
        <v>948.16</v>
      </c>
      <c r="G4780">
        <v>3</v>
      </c>
      <c r="H4780" s="3">
        <v>1.8</v>
      </c>
      <c r="I4780" t="s">
        <v>13</v>
      </c>
      <c r="J4780" s="1">
        <v>49340</v>
      </c>
      <c r="K4780" s="1">
        <f>Table2[[#This Row],[Order_Date]]+Table2[[#This Row],[Delivery_Time_Days]]</f>
        <v>49343</v>
      </c>
      <c r="L4780" t="str">
        <f>IF(Table2[[#This Row],[Customer_Age]]&lt;30,"Young",IF(Table2[[#This Row],[Customer_Age]]&lt;45,"Middle Age","Old"))</f>
        <v>Young</v>
      </c>
      <c r="M4780" s="3" t="str">
        <f>IF(Table2[[#This Row],[Delivery_Time_Days]]&gt;=7,Table2[[#This Row],[Customer_Rating]],"")</f>
        <v/>
      </c>
      <c r="N4780" s="3">
        <f>IF(Table2[[#This Row],[Delivery_Time_Days]]&lt;7,Table2[[#This Row],[Customer_Rating]],"")</f>
        <v>1.8</v>
      </c>
    </row>
    <row r="4781" spans="1:14" x14ac:dyDescent="0.3">
      <c r="A4781">
        <v>4780</v>
      </c>
      <c r="B4781">
        <v>35</v>
      </c>
      <c r="C4781" t="s">
        <v>14</v>
      </c>
      <c r="D4781" t="s">
        <v>25</v>
      </c>
      <c r="E4781" t="s">
        <v>12</v>
      </c>
      <c r="F4781" s="2">
        <v>1419.96</v>
      </c>
      <c r="G4781">
        <v>7</v>
      </c>
      <c r="H4781" s="3">
        <v>2.5</v>
      </c>
      <c r="I4781" t="s">
        <v>17</v>
      </c>
      <c r="J4781" s="1">
        <v>49341</v>
      </c>
      <c r="K4781" s="1">
        <f>Table2[[#This Row],[Order_Date]]+Table2[[#This Row],[Delivery_Time_Days]]</f>
        <v>49348</v>
      </c>
      <c r="L4781" t="str">
        <f>IF(Table2[[#This Row],[Customer_Age]]&lt;30,"Young",IF(Table2[[#This Row],[Customer_Age]]&lt;45,"Middle Age","Old"))</f>
        <v>Middle Age</v>
      </c>
      <c r="M4781" s="3">
        <f>IF(Table2[[#This Row],[Delivery_Time_Days]]&gt;=7,Table2[[#This Row],[Customer_Rating]],"")</f>
        <v>2.5</v>
      </c>
      <c r="N4781" s="3" t="str">
        <f>IF(Table2[[#This Row],[Delivery_Time_Days]]&lt;7,Table2[[#This Row],[Customer_Rating]],"")</f>
        <v/>
      </c>
    </row>
    <row r="4782" spans="1:14" x14ac:dyDescent="0.3">
      <c r="A4782">
        <v>4781</v>
      </c>
      <c r="B4782">
        <v>55</v>
      </c>
      <c r="C4782" t="s">
        <v>23</v>
      </c>
      <c r="D4782" t="s">
        <v>18</v>
      </c>
      <c r="E4782" t="s">
        <v>19</v>
      </c>
      <c r="F4782" s="2">
        <v>1286.44</v>
      </c>
      <c r="G4782">
        <v>3</v>
      </c>
      <c r="H4782" s="3">
        <v>3.7</v>
      </c>
      <c r="I4782" t="s">
        <v>17</v>
      </c>
      <c r="J4782" s="1">
        <v>49342</v>
      </c>
      <c r="K4782" s="1">
        <f>Table2[[#This Row],[Order_Date]]+Table2[[#This Row],[Delivery_Time_Days]]</f>
        <v>49345</v>
      </c>
      <c r="L4782" t="str">
        <f>IF(Table2[[#This Row],[Customer_Age]]&lt;30,"Young",IF(Table2[[#This Row],[Customer_Age]]&lt;45,"Middle Age","Old"))</f>
        <v>Old</v>
      </c>
      <c r="M4782" s="3" t="str">
        <f>IF(Table2[[#This Row],[Delivery_Time_Days]]&gt;=7,Table2[[#This Row],[Customer_Rating]],"")</f>
        <v/>
      </c>
      <c r="N4782" s="3">
        <f>IF(Table2[[#This Row],[Delivery_Time_Days]]&lt;7,Table2[[#This Row],[Customer_Rating]],"")</f>
        <v>3.7</v>
      </c>
    </row>
    <row r="4783" spans="1:14" x14ac:dyDescent="0.3">
      <c r="A4783">
        <v>4782</v>
      </c>
      <c r="B4783">
        <v>23</v>
      </c>
      <c r="C4783" t="s">
        <v>23</v>
      </c>
      <c r="D4783" t="s">
        <v>25</v>
      </c>
      <c r="E4783" t="s">
        <v>19</v>
      </c>
      <c r="F4783" s="2">
        <v>1185.67</v>
      </c>
      <c r="G4783">
        <v>5</v>
      </c>
      <c r="H4783" s="3">
        <v>1.1000000000000001</v>
      </c>
      <c r="I4783" t="s">
        <v>13</v>
      </c>
      <c r="J4783" s="1">
        <v>49343</v>
      </c>
      <c r="K4783" s="1">
        <f>Table2[[#This Row],[Order_Date]]+Table2[[#This Row],[Delivery_Time_Days]]</f>
        <v>49348</v>
      </c>
      <c r="L4783" t="str">
        <f>IF(Table2[[#This Row],[Customer_Age]]&lt;30,"Young",IF(Table2[[#This Row],[Customer_Age]]&lt;45,"Middle Age","Old"))</f>
        <v>Young</v>
      </c>
      <c r="M4783" s="3" t="str">
        <f>IF(Table2[[#This Row],[Delivery_Time_Days]]&gt;=7,Table2[[#This Row],[Customer_Rating]],"")</f>
        <v/>
      </c>
      <c r="N4783" s="3">
        <f>IF(Table2[[#This Row],[Delivery_Time_Days]]&lt;7,Table2[[#This Row],[Customer_Rating]],"")</f>
        <v>1.1000000000000001</v>
      </c>
    </row>
    <row r="4784" spans="1:14" x14ac:dyDescent="0.3">
      <c r="A4784">
        <v>4783</v>
      </c>
      <c r="B4784">
        <v>24</v>
      </c>
      <c r="C4784" t="s">
        <v>14</v>
      </c>
      <c r="D4784" t="s">
        <v>20</v>
      </c>
      <c r="E4784" t="s">
        <v>19</v>
      </c>
      <c r="F4784" s="2">
        <v>882.45</v>
      </c>
      <c r="G4784">
        <v>4</v>
      </c>
      <c r="H4784" s="3">
        <v>4.5</v>
      </c>
      <c r="I4784" t="s">
        <v>13</v>
      </c>
      <c r="J4784" s="1">
        <v>49344</v>
      </c>
      <c r="K4784" s="1">
        <f>Table2[[#This Row],[Order_Date]]+Table2[[#This Row],[Delivery_Time_Days]]</f>
        <v>49348</v>
      </c>
      <c r="L4784" t="str">
        <f>IF(Table2[[#This Row],[Customer_Age]]&lt;30,"Young",IF(Table2[[#This Row],[Customer_Age]]&lt;45,"Middle Age","Old"))</f>
        <v>Young</v>
      </c>
      <c r="M4784" s="3" t="str">
        <f>IF(Table2[[#This Row],[Delivery_Time_Days]]&gt;=7,Table2[[#This Row],[Customer_Rating]],"")</f>
        <v/>
      </c>
      <c r="N4784" s="3">
        <f>IF(Table2[[#This Row],[Delivery_Time_Days]]&lt;7,Table2[[#This Row],[Customer_Rating]],"")</f>
        <v>4.5</v>
      </c>
    </row>
    <row r="4785" spans="1:14" x14ac:dyDescent="0.3">
      <c r="A4785">
        <v>4784</v>
      </c>
      <c r="B4785">
        <v>49</v>
      </c>
      <c r="C4785" t="s">
        <v>14</v>
      </c>
      <c r="D4785" t="s">
        <v>15</v>
      </c>
      <c r="E4785" t="s">
        <v>19</v>
      </c>
      <c r="F4785" s="2">
        <v>111.71</v>
      </c>
      <c r="G4785">
        <v>3</v>
      </c>
      <c r="H4785" s="3">
        <v>2.2999999999999998</v>
      </c>
      <c r="I4785" t="s">
        <v>17</v>
      </c>
      <c r="J4785" s="1">
        <v>49345</v>
      </c>
      <c r="K4785" s="1">
        <f>Table2[[#This Row],[Order_Date]]+Table2[[#This Row],[Delivery_Time_Days]]</f>
        <v>49348</v>
      </c>
      <c r="L4785" t="str">
        <f>IF(Table2[[#This Row],[Customer_Age]]&lt;30,"Young",IF(Table2[[#This Row],[Customer_Age]]&lt;45,"Middle Age","Old"))</f>
        <v>Old</v>
      </c>
      <c r="M4785" s="3" t="str">
        <f>IF(Table2[[#This Row],[Delivery_Time_Days]]&gt;=7,Table2[[#This Row],[Customer_Rating]],"")</f>
        <v/>
      </c>
      <c r="N4785" s="3">
        <f>IF(Table2[[#This Row],[Delivery_Time_Days]]&lt;7,Table2[[#This Row],[Customer_Rating]],"")</f>
        <v>2.2999999999999998</v>
      </c>
    </row>
    <row r="4786" spans="1:14" x14ac:dyDescent="0.3">
      <c r="A4786">
        <v>4785</v>
      </c>
      <c r="B4786">
        <v>42</v>
      </c>
      <c r="C4786" t="s">
        <v>14</v>
      </c>
      <c r="D4786" t="s">
        <v>22</v>
      </c>
      <c r="E4786" t="s">
        <v>19</v>
      </c>
      <c r="F4786" s="2">
        <v>135.91999999999999</v>
      </c>
      <c r="G4786">
        <v>14</v>
      </c>
      <c r="H4786" s="3">
        <v>3.5</v>
      </c>
      <c r="I4786" t="s">
        <v>17</v>
      </c>
      <c r="J4786" s="1">
        <v>49346</v>
      </c>
      <c r="K4786" s="1">
        <f>Table2[[#This Row],[Order_Date]]+Table2[[#This Row],[Delivery_Time_Days]]</f>
        <v>49360</v>
      </c>
      <c r="L4786" t="str">
        <f>IF(Table2[[#This Row],[Customer_Age]]&lt;30,"Young",IF(Table2[[#This Row],[Customer_Age]]&lt;45,"Middle Age","Old"))</f>
        <v>Middle Age</v>
      </c>
      <c r="M4786" s="3">
        <f>IF(Table2[[#This Row],[Delivery_Time_Days]]&gt;=7,Table2[[#This Row],[Customer_Rating]],"")</f>
        <v>3.5</v>
      </c>
      <c r="N4786" s="3" t="str">
        <f>IF(Table2[[#This Row],[Delivery_Time_Days]]&lt;7,Table2[[#This Row],[Customer_Rating]],"")</f>
        <v/>
      </c>
    </row>
    <row r="4787" spans="1:14" x14ac:dyDescent="0.3">
      <c r="A4787">
        <v>4786</v>
      </c>
      <c r="B4787">
        <v>63</v>
      </c>
      <c r="C4787" t="s">
        <v>23</v>
      </c>
      <c r="D4787" t="s">
        <v>11</v>
      </c>
      <c r="E4787" t="s">
        <v>16</v>
      </c>
      <c r="F4787" s="2">
        <v>652.58000000000004</v>
      </c>
      <c r="G4787">
        <v>12</v>
      </c>
      <c r="H4787" s="3">
        <v>3.2</v>
      </c>
      <c r="I4787" t="s">
        <v>13</v>
      </c>
      <c r="J4787" s="1">
        <v>49347</v>
      </c>
      <c r="K4787" s="1">
        <f>Table2[[#This Row],[Order_Date]]+Table2[[#This Row],[Delivery_Time_Days]]</f>
        <v>49359</v>
      </c>
      <c r="L4787" t="str">
        <f>IF(Table2[[#This Row],[Customer_Age]]&lt;30,"Young",IF(Table2[[#This Row],[Customer_Age]]&lt;45,"Middle Age","Old"))</f>
        <v>Old</v>
      </c>
      <c r="M4787" s="3">
        <f>IF(Table2[[#This Row],[Delivery_Time_Days]]&gt;=7,Table2[[#This Row],[Customer_Rating]],"")</f>
        <v>3.2</v>
      </c>
      <c r="N4787" s="3" t="str">
        <f>IF(Table2[[#This Row],[Delivery_Time_Days]]&lt;7,Table2[[#This Row],[Customer_Rating]],"")</f>
        <v/>
      </c>
    </row>
    <row r="4788" spans="1:14" x14ac:dyDescent="0.3">
      <c r="A4788">
        <v>4787</v>
      </c>
      <c r="B4788">
        <v>53</v>
      </c>
      <c r="C4788" t="s">
        <v>14</v>
      </c>
      <c r="D4788" t="s">
        <v>20</v>
      </c>
      <c r="E4788" t="s">
        <v>12</v>
      </c>
      <c r="F4788" s="2">
        <v>487.62</v>
      </c>
      <c r="G4788">
        <v>7</v>
      </c>
      <c r="H4788" s="3">
        <v>2.6</v>
      </c>
      <c r="I4788" t="s">
        <v>13</v>
      </c>
      <c r="J4788" s="1">
        <v>49348</v>
      </c>
      <c r="K4788" s="1">
        <f>Table2[[#This Row],[Order_Date]]+Table2[[#This Row],[Delivery_Time_Days]]</f>
        <v>49355</v>
      </c>
      <c r="L4788" t="str">
        <f>IF(Table2[[#This Row],[Customer_Age]]&lt;30,"Young",IF(Table2[[#This Row],[Customer_Age]]&lt;45,"Middle Age","Old"))</f>
        <v>Old</v>
      </c>
      <c r="M4788" s="3">
        <f>IF(Table2[[#This Row],[Delivery_Time_Days]]&gt;=7,Table2[[#This Row],[Customer_Rating]],"")</f>
        <v>2.6</v>
      </c>
      <c r="N4788" s="3" t="str">
        <f>IF(Table2[[#This Row],[Delivery_Time_Days]]&lt;7,Table2[[#This Row],[Customer_Rating]],"")</f>
        <v/>
      </c>
    </row>
    <row r="4789" spans="1:14" x14ac:dyDescent="0.3">
      <c r="A4789">
        <v>4788</v>
      </c>
      <c r="B4789">
        <v>39</v>
      </c>
      <c r="C4789" t="s">
        <v>23</v>
      </c>
      <c r="D4789" t="s">
        <v>18</v>
      </c>
      <c r="E4789" t="s">
        <v>19</v>
      </c>
      <c r="F4789" s="2">
        <v>462.39</v>
      </c>
      <c r="G4789">
        <v>3</v>
      </c>
      <c r="H4789" s="3">
        <v>4.0999999999999996</v>
      </c>
      <c r="I4789" t="s">
        <v>17</v>
      </c>
      <c r="J4789" s="1">
        <v>49349</v>
      </c>
      <c r="K4789" s="1">
        <f>Table2[[#This Row],[Order_Date]]+Table2[[#This Row],[Delivery_Time_Days]]</f>
        <v>49352</v>
      </c>
      <c r="L4789" t="str">
        <f>IF(Table2[[#This Row],[Customer_Age]]&lt;30,"Young",IF(Table2[[#This Row],[Customer_Age]]&lt;45,"Middle Age","Old"))</f>
        <v>Middle Age</v>
      </c>
      <c r="M4789" s="3" t="str">
        <f>IF(Table2[[#This Row],[Delivery_Time_Days]]&gt;=7,Table2[[#This Row],[Customer_Rating]],"")</f>
        <v/>
      </c>
      <c r="N4789" s="3">
        <f>IF(Table2[[#This Row],[Delivery_Time_Days]]&lt;7,Table2[[#This Row],[Customer_Rating]],"")</f>
        <v>4.0999999999999996</v>
      </c>
    </row>
    <row r="4790" spans="1:14" x14ac:dyDescent="0.3">
      <c r="A4790">
        <v>4789</v>
      </c>
      <c r="B4790">
        <v>43</v>
      </c>
      <c r="C4790" t="s">
        <v>10</v>
      </c>
      <c r="D4790" t="s">
        <v>11</v>
      </c>
      <c r="E4790" t="s">
        <v>12</v>
      </c>
      <c r="F4790" s="2">
        <v>485.47</v>
      </c>
      <c r="G4790">
        <v>10</v>
      </c>
      <c r="H4790" s="3">
        <v>2.8</v>
      </c>
      <c r="I4790" t="s">
        <v>13</v>
      </c>
      <c r="J4790" s="1">
        <v>49350</v>
      </c>
      <c r="K4790" s="1">
        <f>Table2[[#This Row],[Order_Date]]+Table2[[#This Row],[Delivery_Time_Days]]</f>
        <v>49360</v>
      </c>
      <c r="L4790" t="str">
        <f>IF(Table2[[#This Row],[Customer_Age]]&lt;30,"Young",IF(Table2[[#This Row],[Customer_Age]]&lt;45,"Middle Age","Old"))</f>
        <v>Middle Age</v>
      </c>
      <c r="M4790" s="3">
        <f>IF(Table2[[#This Row],[Delivery_Time_Days]]&gt;=7,Table2[[#This Row],[Customer_Rating]],"")</f>
        <v>2.8</v>
      </c>
      <c r="N4790" s="3" t="str">
        <f>IF(Table2[[#This Row],[Delivery_Time_Days]]&lt;7,Table2[[#This Row],[Customer_Rating]],"")</f>
        <v/>
      </c>
    </row>
    <row r="4791" spans="1:14" x14ac:dyDescent="0.3">
      <c r="A4791">
        <v>4790</v>
      </c>
      <c r="B4791">
        <v>45</v>
      </c>
      <c r="C4791" t="s">
        <v>10</v>
      </c>
      <c r="D4791" t="s">
        <v>18</v>
      </c>
      <c r="E4791" t="s">
        <v>19</v>
      </c>
      <c r="F4791" s="2">
        <v>83.39</v>
      </c>
      <c r="G4791">
        <v>11</v>
      </c>
      <c r="H4791" s="3">
        <v>2.2999999999999998</v>
      </c>
      <c r="I4791" t="s">
        <v>13</v>
      </c>
      <c r="J4791" s="1">
        <v>49351</v>
      </c>
      <c r="K4791" s="1">
        <f>Table2[[#This Row],[Order_Date]]+Table2[[#This Row],[Delivery_Time_Days]]</f>
        <v>49362</v>
      </c>
      <c r="L4791" t="str">
        <f>IF(Table2[[#This Row],[Customer_Age]]&lt;30,"Young",IF(Table2[[#This Row],[Customer_Age]]&lt;45,"Middle Age","Old"))</f>
        <v>Old</v>
      </c>
      <c r="M4791" s="3">
        <f>IF(Table2[[#This Row],[Delivery_Time_Days]]&gt;=7,Table2[[#This Row],[Customer_Rating]],"")</f>
        <v>2.2999999999999998</v>
      </c>
      <c r="N4791" s="3" t="str">
        <f>IF(Table2[[#This Row],[Delivery_Time_Days]]&lt;7,Table2[[#This Row],[Customer_Rating]],"")</f>
        <v/>
      </c>
    </row>
    <row r="4792" spans="1:14" x14ac:dyDescent="0.3">
      <c r="A4792">
        <v>4791</v>
      </c>
      <c r="B4792">
        <v>29</v>
      </c>
      <c r="C4792" t="s">
        <v>23</v>
      </c>
      <c r="D4792" t="s">
        <v>11</v>
      </c>
      <c r="E4792" t="s">
        <v>19</v>
      </c>
      <c r="F4792" s="2">
        <v>1339.4</v>
      </c>
      <c r="G4792">
        <v>2</v>
      </c>
      <c r="H4792" s="3">
        <v>4.5</v>
      </c>
      <c r="I4792" t="s">
        <v>13</v>
      </c>
      <c r="J4792" s="1">
        <v>49352</v>
      </c>
      <c r="K4792" s="1">
        <f>Table2[[#This Row],[Order_Date]]+Table2[[#This Row],[Delivery_Time_Days]]</f>
        <v>49354</v>
      </c>
      <c r="L4792" t="str">
        <f>IF(Table2[[#This Row],[Customer_Age]]&lt;30,"Young",IF(Table2[[#This Row],[Customer_Age]]&lt;45,"Middle Age","Old"))</f>
        <v>Young</v>
      </c>
      <c r="M4792" s="3" t="str">
        <f>IF(Table2[[#This Row],[Delivery_Time_Days]]&gt;=7,Table2[[#This Row],[Customer_Rating]],"")</f>
        <v/>
      </c>
      <c r="N4792" s="3">
        <f>IF(Table2[[#This Row],[Delivery_Time_Days]]&lt;7,Table2[[#This Row],[Customer_Rating]],"")</f>
        <v>4.5</v>
      </c>
    </row>
    <row r="4793" spans="1:14" x14ac:dyDescent="0.3">
      <c r="A4793">
        <v>4792</v>
      </c>
      <c r="B4793">
        <v>21</v>
      </c>
      <c r="C4793" t="s">
        <v>10</v>
      </c>
      <c r="D4793" t="s">
        <v>25</v>
      </c>
      <c r="E4793" t="s">
        <v>19</v>
      </c>
      <c r="F4793" s="2">
        <v>1427.34</v>
      </c>
      <c r="G4793">
        <v>9</v>
      </c>
      <c r="H4793" s="3">
        <v>2.9</v>
      </c>
      <c r="I4793" t="s">
        <v>13</v>
      </c>
      <c r="J4793" s="1">
        <v>49353</v>
      </c>
      <c r="K4793" s="1">
        <f>Table2[[#This Row],[Order_Date]]+Table2[[#This Row],[Delivery_Time_Days]]</f>
        <v>49362</v>
      </c>
      <c r="L4793" t="str">
        <f>IF(Table2[[#This Row],[Customer_Age]]&lt;30,"Young",IF(Table2[[#This Row],[Customer_Age]]&lt;45,"Middle Age","Old"))</f>
        <v>Young</v>
      </c>
      <c r="M4793" s="3">
        <f>IF(Table2[[#This Row],[Delivery_Time_Days]]&gt;=7,Table2[[#This Row],[Customer_Rating]],"")</f>
        <v>2.9</v>
      </c>
      <c r="N4793" s="3" t="str">
        <f>IF(Table2[[#This Row],[Delivery_Time_Days]]&lt;7,Table2[[#This Row],[Customer_Rating]],"")</f>
        <v/>
      </c>
    </row>
    <row r="4794" spans="1:14" x14ac:dyDescent="0.3">
      <c r="A4794">
        <v>4793</v>
      </c>
      <c r="B4794">
        <v>59</v>
      </c>
      <c r="C4794" t="s">
        <v>10</v>
      </c>
      <c r="D4794" t="s">
        <v>11</v>
      </c>
      <c r="E4794" t="s">
        <v>19</v>
      </c>
      <c r="F4794" s="2">
        <v>566.22</v>
      </c>
      <c r="G4794">
        <v>2</v>
      </c>
      <c r="H4794" s="3">
        <v>2.1</v>
      </c>
      <c r="I4794" t="s">
        <v>17</v>
      </c>
      <c r="J4794" s="1">
        <v>49354</v>
      </c>
      <c r="K4794" s="1">
        <f>Table2[[#This Row],[Order_Date]]+Table2[[#This Row],[Delivery_Time_Days]]</f>
        <v>49356</v>
      </c>
      <c r="L4794" t="str">
        <f>IF(Table2[[#This Row],[Customer_Age]]&lt;30,"Young",IF(Table2[[#This Row],[Customer_Age]]&lt;45,"Middle Age","Old"))</f>
        <v>Old</v>
      </c>
      <c r="M4794" s="3" t="str">
        <f>IF(Table2[[#This Row],[Delivery_Time_Days]]&gt;=7,Table2[[#This Row],[Customer_Rating]],"")</f>
        <v/>
      </c>
      <c r="N4794" s="3">
        <f>IF(Table2[[#This Row],[Delivery_Time_Days]]&lt;7,Table2[[#This Row],[Customer_Rating]],"")</f>
        <v>2.1</v>
      </c>
    </row>
    <row r="4795" spans="1:14" x14ac:dyDescent="0.3">
      <c r="A4795">
        <v>4794</v>
      </c>
      <c r="B4795">
        <v>60</v>
      </c>
      <c r="C4795" t="s">
        <v>23</v>
      </c>
      <c r="D4795" t="s">
        <v>25</v>
      </c>
      <c r="E4795" t="s">
        <v>19</v>
      </c>
      <c r="F4795" s="2">
        <v>1019.64</v>
      </c>
      <c r="G4795">
        <v>9</v>
      </c>
      <c r="H4795" s="3">
        <v>1.2</v>
      </c>
      <c r="I4795" t="s">
        <v>13</v>
      </c>
      <c r="J4795" s="1">
        <v>49355</v>
      </c>
      <c r="K4795" s="1">
        <f>Table2[[#This Row],[Order_Date]]+Table2[[#This Row],[Delivery_Time_Days]]</f>
        <v>49364</v>
      </c>
      <c r="L4795" t="str">
        <f>IF(Table2[[#This Row],[Customer_Age]]&lt;30,"Young",IF(Table2[[#This Row],[Customer_Age]]&lt;45,"Middle Age","Old"))</f>
        <v>Old</v>
      </c>
      <c r="M4795" s="3">
        <f>IF(Table2[[#This Row],[Delivery_Time_Days]]&gt;=7,Table2[[#This Row],[Customer_Rating]],"")</f>
        <v>1.2</v>
      </c>
      <c r="N4795" s="3" t="str">
        <f>IF(Table2[[#This Row],[Delivery_Time_Days]]&lt;7,Table2[[#This Row],[Customer_Rating]],"")</f>
        <v/>
      </c>
    </row>
    <row r="4796" spans="1:14" x14ac:dyDescent="0.3">
      <c r="A4796">
        <v>4795</v>
      </c>
      <c r="B4796">
        <v>47</v>
      </c>
      <c r="C4796" t="s">
        <v>23</v>
      </c>
      <c r="D4796" t="s">
        <v>18</v>
      </c>
      <c r="E4796" t="s">
        <v>16</v>
      </c>
      <c r="F4796" s="2">
        <v>535.94000000000005</v>
      </c>
      <c r="G4796">
        <v>11</v>
      </c>
      <c r="H4796" s="3">
        <v>4</v>
      </c>
      <c r="I4796" t="s">
        <v>13</v>
      </c>
      <c r="J4796" s="1">
        <v>49356</v>
      </c>
      <c r="K4796" s="1">
        <f>Table2[[#This Row],[Order_Date]]+Table2[[#This Row],[Delivery_Time_Days]]</f>
        <v>49367</v>
      </c>
      <c r="L4796" t="str">
        <f>IF(Table2[[#This Row],[Customer_Age]]&lt;30,"Young",IF(Table2[[#This Row],[Customer_Age]]&lt;45,"Middle Age","Old"))</f>
        <v>Old</v>
      </c>
      <c r="M4796" s="3">
        <f>IF(Table2[[#This Row],[Delivery_Time_Days]]&gt;=7,Table2[[#This Row],[Customer_Rating]],"")</f>
        <v>4</v>
      </c>
      <c r="N4796" s="3" t="str">
        <f>IF(Table2[[#This Row],[Delivery_Time_Days]]&lt;7,Table2[[#This Row],[Customer_Rating]],"")</f>
        <v/>
      </c>
    </row>
    <row r="4797" spans="1:14" x14ac:dyDescent="0.3">
      <c r="A4797">
        <v>4796</v>
      </c>
      <c r="B4797">
        <v>33</v>
      </c>
      <c r="C4797" t="s">
        <v>14</v>
      </c>
      <c r="D4797" t="s">
        <v>15</v>
      </c>
      <c r="E4797" t="s">
        <v>21</v>
      </c>
      <c r="F4797" s="2">
        <v>405.38</v>
      </c>
      <c r="G4797">
        <v>9</v>
      </c>
      <c r="H4797" s="3">
        <v>4.0999999999999996</v>
      </c>
      <c r="I4797" t="s">
        <v>17</v>
      </c>
      <c r="J4797" s="1">
        <v>49357</v>
      </c>
      <c r="K4797" s="1">
        <f>Table2[[#This Row],[Order_Date]]+Table2[[#This Row],[Delivery_Time_Days]]</f>
        <v>49366</v>
      </c>
      <c r="L4797" t="str">
        <f>IF(Table2[[#This Row],[Customer_Age]]&lt;30,"Young",IF(Table2[[#This Row],[Customer_Age]]&lt;45,"Middle Age","Old"))</f>
        <v>Middle Age</v>
      </c>
      <c r="M4797" s="3">
        <f>IF(Table2[[#This Row],[Delivery_Time_Days]]&gt;=7,Table2[[#This Row],[Customer_Rating]],"")</f>
        <v>4.0999999999999996</v>
      </c>
      <c r="N4797" s="3" t="str">
        <f>IF(Table2[[#This Row],[Delivery_Time_Days]]&lt;7,Table2[[#This Row],[Customer_Rating]],"")</f>
        <v/>
      </c>
    </row>
    <row r="4798" spans="1:14" x14ac:dyDescent="0.3">
      <c r="A4798">
        <v>4797</v>
      </c>
      <c r="B4798">
        <v>29</v>
      </c>
      <c r="C4798" t="s">
        <v>10</v>
      </c>
      <c r="D4798" t="s">
        <v>18</v>
      </c>
      <c r="E4798" t="s">
        <v>16</v>
      </c>
      <c r="F4798" s="2">
        <v>421.92</v>
      </c>
      <c r="G4798">
        <v>9</v>
      </c>
      <c r="H4798" s="3">
        <v>2.8</v>
      </c>
      <c r="I4798" t="s">
        <v>13</v>
      </c>
      <c r="J4798" s="1">
        <v>49358</v>
      </c>
      <c r="K4798" s="1">
        <f>Table2[[#This Row],[Order_Date]]+Table2[[#This Row],[Delivery_Time_Days]]</f>
        <v>49367</v>
      </c>
      <c r="L4798" t="str">
        <f>IF(Table2[[#This Row],[Customer_Age]]&lt;30,"Young",IF(Table2[[#This Row],[Customer_Age]]&lt;45,"Middle Age","Old"))</f>
        <v>Young</v>
      </c>
      <c r="M4798" s="3">
        <f>IF(Table2[[#This Row],[Delivery_Time_Days]]&gt;=7,Table2[[#This Row],[Customer_Rating]],"")</f>
        <v>2.8</v>
      </c>
      <c r="N4798" s="3" t="str">
        <f>IF(Table2[[#This Row],[Delivery_Time_Days]]&lt;7,Table2[[#This Row],[Customer_Rating]],"")</f>
        <v/>
      </c>
    </row>
    <row r="4799" spans="1:14" x14ac:dyDescent="0.3">
      <c r="A4799">
        <v>4798</v>
      </c>
      <c r="B4799">
        <v>61</v>
      </c>
      <c r="C4799" t="s">
        <v>23</v>
      </c>
      <c r="D4799" t="s">
        <v>20</v>
      </c>
      <c r="E4799" t="s">
        <v>21</v>
      </c>
      <c r="F4799" s="2">
        <v>584</v>
      </c>
      <c r="G4799">
        <v>7</v>
      </c>
      <c r="H4799" s="3">
        <v>4</v>
      </c>
      <c r="I4799" t="s">
        <v>13</v>
      </c>
      <c r="J4799" s="1">
        <v>49359</v>
      </c>
      <c r="K4799" s="1">
        <f>Table2[[#This Row],[Order_Date]]+Table2[[#This Row],[Delivery_Time_Days]]</f>
        <v>49366</v>
      </c>
      <c r="L4799" t="str">
        <f>IF(Table2[[#This Row],[Customer_Age]]&lt;30,"Young",IF(Table2[[#This Row],[Customer_Age]]&lt;45,"Middle Age","Old"))</f>
        <v>Old</v>
      </c>
      <c r="M4799" s="3">
        <f>IF(Table2[[#This Row],[Delivery_Time_Days]]&gt;=7,Table2[[#This Row],[Customer_Rating]],"")</f>
        <v>4</v>
      </c>
      <c r="N4799" s="3" t="str">
        <f>IF(Table2[[#This Row],[Delivery_Time_Days]]&lt;7,Table2[[#This Row],[Customer_Rating]],"")</f>
        <v/>
      </c>
    </row>
    <row r="4800" spans="1:14" x14ac:dyDescent="0.3">
      <c r="A4800">
        <v>4799</v>
      </c>
      <c r="B4800">
        <v>28</v>
      </c>
      <c r="C4800" t="s">
        <v>23</v>
      </c>
      <c r="D4800" t="s">
        <v>15</v>
      </c>
      <c r="E4800" t="s">
        <v>12</v>
      </c>
      <c r="F4800" s="2">
        <v>546.39</v>
      </c>
      <c r="G4800">
        <v>7</v>
      </c>
      <c r="H4800" s="3">
        <v>3.6</v>
      </c>
      <c r="I4800" t="s">
        <v>17</v>
      </c>
      <c r="J4800" s="1">
        <v>49360</v>
      </c>
      <c r="K4800" s="1">
        <f>Table2[[#This Row],[Order_Date]]+Table2[[#This Row],[Delivery_Time_Days]]</f>
        <v>49367</v>
      </c>
      <c r="L4800" t="str">
        <f>IF(Table2[[#This Row],[Customer_Age]]&lt;30,"Young",IF(Table2[[#This Row],[Customer_Age]]&lt;45,"Middle Age","Old"))</f>
        <v>Young</v>
      </c>
      <c r="M4800" s="3">
        <f>IF(Table2[[#This Row],[Delivery_Time_Days]]&gt;=7,Table2[[#This Row],[Customer_Rating]],"")</f>
        <v>3.6</v>
      </c>
      <c r="N4800" s="3" t="str">
        <f>IF(Table2[[#This Row],[Delivery_Time_Days]]&lt;7,Table2[[#This Row],[Customer_Rating]],"")</f>
        <v/>
      </c>
    </row>
    <row r="4801" spans="1:14" x14ac:dyDescent="0.3">
      <c r="A4801">
        <v>4800</v>
      </c>
      <c r="B4801">
        <v>18</v>
      </c>
      <c r="C4801" t="s">
        <v>23</v>
      </c>
      <c r="D4801" t="s">
        <v>11</v>
      </c>
      <c r="E4801" t="s">
        <v>16</v>
      </c>
      <c r="F4801" s="2">
        <v>1139.07</v>
      </c>
      <c r="G4801">
        <v>2</v>
      </c>
      <c r="H4801" s="3">
        <v>2.9</v>
      </c>
      <c r="I4801" t="s">
        <v>17</v>
      </c>
      <c r="J4801" s="1">
        <v>49361</v>
      </c>
      <c r="K4801" s="1">
        <f>Table2[[#This Row],[Order_Date]]+Table2[[#This Row],[Delivery_Time_Days]]</f>
        <v>49363</v>
      </c>
      <c r="L4801" t="str">
        <f>IF(Table2[[#This Row],[Customer_Age]]&lt;30,"Young",IF(Table2[[#This Row],[Customer_Age]]&lt;45,"Middle Age","Old"))</f>
        <v>Young</v>
      </c>
      <c r="M4801" s="3" t="str">
        <f>IF(Table2[[#This Row],[Delivery_Time_Days]]&gt;=7,Table2[[#This Row],[Customer_Rating]],"")</f>
        <v/>
      </c>
      <c r="N4801" s="3">
        <f>IF(Table2[[#This Row],[Delivery_Time_Days]]&lt;7,Table2[[#This Row],[Customer_Rating]],"")</f>
        <v>2.9</v>
      </c>
    </row>
    <row r="4802" spans="1:14" x14ac:dyDescent="0.3">
      <c r="A4802">
        <v>4801</v>
      </c>
      <c r="B4802">
        <v>34</v>
      </c>
      <c r="C4802" t="s">
        <v>14</v>
      </c>
      <c r="D4802" t="s">
        <v>22</v>
      </c>
      <c r="E4802" t="s">
        <v>24</v>
      </c>
      <c r="F4802" s="2">
        <v>1458.76</v>
      </c>
      <c r="G4802">
        <v>2</v>
      </c>
      <c r="H4802" s="3">
        <v>3</v>
      </c>
      <c r="I4802" t="s">
        <v>13</v>
      </c>
      <c r="J4802" s="1">
        <v>49362</v>
      </c>
      <c r="K4802" s="1">
        <f>Table2[[#This Row],[Order_Date]]+Table2[[#This Row],[Delivery_Time_Days]]</f>
        <v>49364</v>
      </c>
      <c r="L4802" t="str">
        <f>IF(Table2[[#This Row],[Customer_Age]]&lt;30,"Young",IF(Table2[[#This Row],[Customer_Age]]&lt;45,"Middle Age","Old"))</f>
        <v>Middle Age</v>
      </c>
      <c r="M4802" s="3" t="str">
        <f>IF(Table2[[#This Row],[Delivery_Time_Days]]&gt;=7,Table2[[#This Row],[Customer_Rating]],"")</f>
        <v/>
      </c>
      <c r="N4802" s="3">
        <f>IF(Table2[[#This Row],[Delivery_Time_Days]]&lt;7,Table2[[#This Row],[Customer_Rating]],"")</f>
        <v>3</v>
      </c>
    </row>
    <row r="4803" spans="1:14" x14ac:dyDescent="0.3">
      <c r="A4803">
        <v>4802</v>
      </c>
      <c r="B4803">
        <v>32</v>
      </c>
      <c r="C4803" t="s">
        <v>14</v>
      </c>
      <c r="D4803" t="s">
        <v>20</v>
      </c>
      <c r="E4803" t="s">
        <v>12</v>
      </c>
      <c r="F4803" s="2">
        <v>849.97</v>
      </c>
      <c r="G4803">
        <v>1</v>
      </c>
      <c r="H4803" s="3">
        <v>4.8</v>
      </c>
      <c r="I4803" t="s">
        <v>13</v>
      </c>
      <c r="J4803" s="1">
        <v>49363</v>
      </c>
      <c r="K4803" s="1">
        <f>Table2[[#This Row],[Order_Date]]+Table2[[#This Row],[Delivery_Time_Days]]</f>
        <v>49364</v>
      </c>
      <c r="L4803" t="str">
        <f>IF(Table2[[#This Row],[Customer_Age]]&lt;30,"Young",IF(Table2[[#This Row],[Customer_Age]]&lt;45,"Middle Age","Old"))</f>
        <v>Middle Age</v>
      </c>
      <c r="M4803" s="3" t="str">
        <f>IF(Table2[[#This Row],[Delivery_Time_Days]]&gt;=7,Table2[[#This Row],[Customer_Rating]],"")</f>
        <v/>
      </c>
      <c r="N4803" s="3">
        <f>IF(Table2[[#This Row],[Delivery_Time_Days]]&lt;7,Table2[[#This Row],[Customer_Rating]],"")</f>
        <v>4.8</v>
      </c>
    </row>
    <row r="4804" spans="1:14" x14ac:dyDescent="0.3">
      <c r="A4804">
        <v>4803</v>
      </c>
      <c r="B4804">
        <v>50</v>
      </c>
      <c r="C4804" t="s">
        <v>10</v>
      </c>
      <c r="D4804" t="s">
        <v>22</v>
      </c>
      <c r="E4804" t="s">
        <v>24</v>
      </c>
      <c r="F4804" s="2">
        <v>377.04</v>
      </c>
      <c r="G4804">
        <v>8</v>
      </c>
      <c r="H4804" s="3">
        <v>4</v>
      </c>
      <c r="I4804" t="s">
        <v>17</v>
      </c>
      <c r="J4804" s="1">
        <v>49364</v>
      </c>
      <c r="K4804" s="1">
        <f>Table2[[#This Row],[Order_Date]]+Table2[[#This Row],[Delivery_Time_Days]]</f>
        <v>49372</v>
      </c>
      <c r="L4804" t="str">
        <f>IF(Table2[[#This Row],[Customer_Age]]&lt;30,"Young",IF(Table2[[#This Row],[Customer_Age]]&lt;45,"Middle Age","Old"))</f>
        <v>Old</v>
      </c>
      <c r="M4804" s="3">
        <f>IF(Table2[[#This Row],[Delivery_Time_Days]]&gt;=7,Table2[[#This Row],[Customer_Rating]],"")</f>
        <v>4</v>
      </c>
      <c r="N4804" s="3" t="str">
        <f>IF(Table2[[#This Row],[Delivery_Time_Days]]&lt;7,Table2[[#This Row],[Customer_Rating]],"")</f>
        <v/>
      </c>
    </row>
    <row r="4805" spans="1:14" x14ac:dyDescent="0.3">
      <c r="A4805">
        <v>4804</v>
      </c>
      <c r="B4805">
        <v>23</v>
      </c>
      <c r="C4805" t="s">
        <v>14</v>
      </c>
      <c r="D4805" t="s">
        <v>18</v>
      </c>
      <c r="E4805" t="s">
        <v>24</v>
      </c>
      <c r="F4805" s="2">
        <v>493.16</v>
      </c>
      <c r="G4805">
        <v>4</v>
      </c>
      <c r="H4805" s="3">
        <v>1.6</v>
      </c>
      <c r="I4805" t="s">
        <v>17</v>
      </c>
      <c r="J4805" s="1">
        <v>49365</v>
      </c>
      <c r="K4805" s="1">
        <f>Table2[[#This Row],[Order_Date]]+Table2[[#This Row],[Delivery_Time_Days]]</f>
        <v>49369</v>
      </c>
      <c r="L4805" t="str">
        <f>IF(Table2[[#This Row],[Customer_Age]]&lt;30,"Young",IF(Table2[[#This Row],[Customer_Age]]&lt;45,"Middle Age","Old"))</f>
        <v>Young</v>
      </c>
      <c r="M4805" s="3" t="str">
        <f>IF(Table2[[#This Row],[Delivery_Time_Days]]&gt;=7,Table2[[#This Row],[Customer_Rating]],"")</f>
        <v/>
      </c>
      <c r="N4805" s="3">
        <f>IF(Table2[[#This Row],[Delivery_Time_Days]]&lt;7,Table2[[#This Row],[Customer_Rating]],"")</f>
        <v>1.6</v>
      </c>
    </row>
    <row r="4806" spans="1:14" x14ac:dyDescent="0.3">
      <c r="A4806">
        <v>4805</v>
      </c>
      <c r="B4806">
        <v>36</v>
      </c>
      <c r="C4806" t="s">
        <v>23</v>
      </c>
      <c r="D4806" t="s">
        <v>18</v>
      </c>
      <c r="E4806" t="s">
        <v>16</v>
      </c>
      <c r="F4806" s="2">
        <v>192.41</v>
      </c>
      <c r="G4806">
        <v>14</v>
      </c>
      <c r="H4806" s="3">
        <v>3.5</v>
      </c>
      <c r="I4806" t="s">
        <v>17</v>
      </c>
      <c r="J4806" s="1">
        <v>49366</v>
      </c>
      <c r="K4806" s="1">
        <f>Table2[[#This Row],[Order_Date]]+Table2[[#This Row],[Delivery_Time_Days]]</f>
        <v>49380</v>
      </c>
      <c r="L4806" t="str">
        <f>IF(Table2[[#This Row],[Customer_Age]]&lt;30,"Young",IF(Table2[[#This Row],[Customer_Age]]&lt;45,"Middle Age","Old"))</f>
        <v>Middle Age</v>
      </c>
      <c r="M4806" s="3">
        <f>IF(Table2[[#This Row],[Delivery_Time_Days]]&gt;=7,Table2[[#This Row],[Customer_Rating]],"")</f>
        <v>3.5</v>
      </c>
      <c r="N4806" s="3" t="str">
        <f>IF(Table2[[#This Row],[Delivery_Time_Days]]&lt;7,Table2[[#This Row],[Customer_Rating]],"")</f>
        <v/>
      </c>
    </row>
    <row r="4807" spans="1:14" x14ac:dyDescent="0.3">
      <c r="A4807">
        <v>4806</v>
      </c>
      <c r="B4807">
        <v>38</v>
      </c>
      <c r="C4807" t="s">
        <v>14</v>
      </c>
      <c r="D4807" t="s">
        <v>18</v>
      </c>
      <c r="E4807" t="s">
        <v>16</v>
      </c>
      <c r="F4807" s="2">
        <v>715.41</v>
      </c>
      <c r="G4807">
        <v>12</v>
      </c>
      <c r="H4807" s="3">
        <v>3.8</v>
      </c>
      <c r="I4807" t="s">
        <v>13</v>
      </c>
      <c r="J4807" s="1">
        <v>49367</v>
      </c>
      <c r="K4807" s="1">
        <f>Table2[[#This Row],[Order_Date]]+Table2[[#This Row],[Delivery_Time_Days]]</f>
        <v>49379</v>
      </c>
      <c r="L4807" t="str">
        <f>IF(Table2[[#This Row],[Customer_Age]]&lt;30,"Young",IF(Table2[[#This Row],[Customer_Age]]&lt;45,"Middle Age","Old"))</f>
        <v>Middle Age</v>
      </c>
      <c r="M4807" s="3">
        <f>IF(Table2[[#This Row],[Delivery_Time_Days]]&gt;=7,Table2[[#This Row],[Customer_Rating]],"")</f>
        <v>3.8</v>
      </c>
      <c r="N4807" s="3" t="str">
        <f>IF(Table2[[#This Row],[Delivery_Time_Days]]&lt;7,Table2[[#This Row],[Customer_Rating]],"")</f>
        <v/>
      </c>
    </row>
    <row r="4808" spans="1:14" x14ac:dyDescent="0.3">
      <c r="A4808">
        <v>4807</v>
      </c>
      <c r="B4808">
        <v>59</v>
      </c>
      <c r="C4808" t="s">
        <v>23</v>
      </c>
      <c r="D4808" t="s">
        <v>22</v>
      </c>
      <c r="E4808" t="s">
        <v>12</v>
      </c>
      <c r="F4808" s="2">
        <v>964.71</v>
      </c>
      <c r="G4808">
        <v>12</v>
      </c>
      <c r="H4808" s="3">
        <v>1.8</v>
      </c>
      <c r="I4808" t="s">
        <v>13</v>
      </c>
      <c r="J4808" s="1">
        <v>49368</v>
      </c>
      <c r="K4808" s="1">
        <f>Table2[[#This Row],[Order_Date]]+Table2[[#This Row],[Delivery_Time_Days]]</f>
        <v>49380</v>
      </c>
      <c r="L4808" t="str">
        <f>IF(Table2[[#This Row],[Customer_Age]]&lt;30,"Young",IF(Table2[[#This Row],[Customer_Age]]&lt;45,"Middle Age","Old"))</f>
        <v>Old</v>
      </c>
      <c r="M4808" s="3">
        <f>IF(Table2[[#This Row],[Delivery_Time_Days]]&gt;=7,Table2[[#This Row],[Customer_Rating]],"")</f>
        <v>1.8</v>
      </c>
      <c r="N4808" s="3" t="str">
        <f>IF(Table2[[#This Row],[Delivery_Time_Days]]&lt;7,Table2[[#This Row],[Customer_Rating]],"")</f>
        <v/>
      </c>
    </row>
    <row r="4809" spans="1:14" x14ac:dyDescent="0.3">
      <c r="A4809">
        <v>4808</v>
      </c>
      <c r="B4809">
        <v>39</v>
      </c>
      <c r="C4809" t="s">
        <v>10</v>
      </c>
      <c r="D4809" t="s">
        <v>22</v>
      </c>
      <c r="E4809" t="s">
        <v>21</v>
      </c>
      <c r="F4809" s="2">
        <v>1226.4100000000001</v>
      </c>
      <c r="G4809">
        <v>1</v>
      </c>
      <c r="H4809" s="3">
        <v>4.2</v>
      </c>
      <c r="I4809" t="s">
        <v>13</v>
      </c>
      <c r="J4809" s="1">
        <v>49369</v>
      </c>
      <c r="K4809" s="1">
        <f>Table2[[#This Row],[Order_Date]]+Table2[[#This Row],[Delivery_Time_Days]]</f>
        <v>49370</v>
      </c>
      <c r="L4809" t="str">
        <f>IF(Table2[[#This Row],[Customer_Age]]&lt;30,"Young",IF(Table2[[#This Row],[Customer_Age]]&lt;45,"Middle Age","Old"))</f>
        <v>Middle Age</v>
      </c>
      <c r="M4809" s="3" t="str">
        <f>IF(Table2[[#This Row],[Delivery_Time_Days]]&gt;=7,Table2[[#This Row],[Customer_Rating]],"")</f>
        <v/>
      </c>
      <c r="N4809" s="3">
        <f>IF(Table2[[#This Row],[Delivery_Time_Days]]&lt;7,Table2[[#This Row],[Customer_Rating]],"")</f>
        <v>4.2</v>
      </c>
    </row>
    <row r="4810" spans="1:14" x14ac:dyDescent="0.3">
      <c r="A4810">
        <v>4809</v>
      </c>
      <c r="B4810">
        <v>35</v>
      </c>
      <c r="C4810" t="s">
        <v>14</v>
      </c>
      <c r="D4810" t="s">
        <v>25</v>
      </c>
      <c r="E4810" t="s">
        <v>16</v>
      </c>
      <c r="F4810" s="2">
        <v>502.81</v>
      </c>
      <c r="G4810">
        <v>14</v>
      </c>
      <c r="H4810" s="3">
        <v>1.4</v>
      </c>
      <c r="I4810" t="s">
        <v>13</v>
      </c>
      <c r="J4810" s="1">
        <v>49370</v>
      </c>
      <c r="K4810" s="1">
        <f>Table2[[#This Row],[Order_Date]]+Table2[[#This Row],[Delivery_Time_Days]]</f>
        <v>49384</v>
      </c>
      <c r="L4810" t="str">
        <f>IF(Table2[[#This Row],[Customer_Age]]&lt;30,"Young",IF(Table2[[#This Row],[Customer_Age]]&lt;45,"Middle Age","Old"))</f>
        <v>Middle Age</v>
      </c>
      <c r="M4810" s="3">
        <f>IF(Table2[[#This Row],[Delivery_Time_Days]]&gt;=7,Table2[[#This Row],[Customer_Rating]],"")</f>
        <v>1.4</v>
      </c>
      <c r="N4810" s="3" t="str">
        <f>IF(Table2[[#This Row],[Delivery_Time_Days]]&lt;7,Table2[[#This Row],[Customer_Rating]],"")</f>
        <v/>
      </c>
    </row>
    <row r="4811" spans="1:14" x14ac:dyDescent="0.3">
      <c r="A4811">
        <v>4810</v>
      </c>
      <c r="B4811">
        <v>58</v>
      </c>
      <c r="C4811" t="s">
        <v>10</v>
      </c>
      <c r="D4811" t="s">
        <v>11</v>
      </c>
      <c r="E4811" t="s">
        <v>19</v>
      </c>
      <c r="F4811" s="2">
        <v>476.72</v>
      </c>
      <c r="G4811">
        <v>2</v>
      </c>
      <c r="H4811" s="3">
        <v>4.8</v>
      </c>
      <c r="I4811" t="s">
        <v>13</v>
      </c>
      <c r="J4811" s="1">
        <v>49371</v>
      </c>
      <c r="K4811" s="1">
        <f>Table2[[#This Row],[Order_Date]]+Table2[[#This Row],[Delivery_Time_Days]]</f>
        <v>49373</v>
      </c>
      <c r="L4811" t="str">
        <f>IF(Table2[[#This Row],[Customer_Age]]&lt;30,"Young",IF(Table2[[#This Row],[Customer_Age]]&lt;45,"Middle Age","Old"))</f>
        <v>Old</v>
      </c>
      <c r="M4811" s="3" t="str">
        <f>IF(Table2[[#This Row],[Delivery_Time_Days]]&gt;=7,Table2[[#This Row],[Customer_Rating]],"")</f>
        <v/>
      </c>
      <c r="N4811" s="3">
        <f>IF(Table2[[#This Row],[Delivery_Time_Days]]&lt;7,Table2[[#This Row],[Customer_Rating]],"")</f>
        <v>4.8</v>
      </c>
    </row>
    <row r="4812" spans="1:14" x14ac:dyDescent="0.3">
      <c r="A4812">
        <v>4811</v>
      </c>
      <c r="B4812">
        <v>58</v>
      </c>
      <c r="C4812" t="s">
        <v>23</v>
      </c>
      <c r="D4812" t="s">
        <v>18</v>
      </c>
      <c r="E4812" t="s">
        <v>24</v>
      </c>
      <c r="F4812" s="2">
        <v>77.73</v>
      </c>
      <c r="G4812">
        <v>11</v>
      </c>
      <c r="H4812" s="3">
        <v>4.9000000000000004</v>
      </c>
      <c r="I4812" t="s">
        <v>17</v>
      </c>
      <c r="J4812" s="1">
        <v>49372</v>
      </c>
      <c r="K4812" s="1">
        <f>Table2[[#This Row],[Order_Date]]+Table2[[#This Row],[Delivery_Time_Days]]</f>
        <v>49383</v>
      </c>
      <c r="L4812" t="str">
        <f>IF(Table2[[#This Row],[Customer_Age]]&lt;30,"Young",IF(Table2[[#This Row],[Customer_Age]]&lt;45,"Middle Age","Old"))</f>
        <v>Old</v>
      </c>
      <c r="M4812" s="3">
        <f>IF(Table2[[#This Row],[Delivery_Time_Days]]&gt;=7,Table2[[#This Row],[Customer_Rating]],"")</f>
        <v>4.9000000000000004</v>
      </c>
      <c r="N4812" s="3" t="str">
        <f>IF(Table2[[#This Row],[Delivery_Time_Days]]&lt;7,Table2[[#This Row],[Customer_Rating]],"")</f>
        <v/>
      </c>
    </row>
    <row r="4813" spans="1:14" x14ac:dyDescent="0.3">
      <c r="A4813">
        <v>4812</v>
      </c>
      <c r="B4813">
        <v>61</v>
      </c>
      <c r="C4813" t="s">
        <v>23</v>
      </c>
      <c r="D4813" t="s">
        <v>22</v>
      </c>
      <c r="E4813" t="s">
        <v>19</v>
      </c>
      <c r="F4813" s="2">
        <v>1136.19</v>
      </c>
      <c r="G4813">
        <v>8</v>
      </c>
      <c r="H4813" s="3">
        <v>2.4</v>
      </c>
      <c r="I4813" t="s">
        <v>17</v>
      </c>
      <c r="J4813" s="1">
        <v>49373</v>
      </c>
      <c r="K4813" s="1">
        <f>Table2[[#This Row],[Order_Date]]+Table2[[#This Row],[Delivery_Time_Days]]</f>
        <v>49381</v>
      </c>
      <c r="L4813" t="str">
        <f>IF(Table2[[#This Row],[Customer_Age]]&lt;30,"Young",IF(Table2[[#This Row],[Customer_Age]]&lt;45,"Middle Age","Old"))</f>
        <v>Old</v>
      </c>
      <c r="M4813" s="3">
        <f>IF(Table2[[#This Row],[Delivery_Time_Days]]&gt;=7,Table2[[#This Row],[Customer_Rating]],"")</f>
        <v>2.4</v>
      </c>
      <c r="N4813" s="3" t="str">
        <f>IF(Table2[[#This Row],[Delivery_Time_Days]]&lt;7,Table2[[#This Row],[Customer_Rating]],"")</f>
        <v/>
      </c>
    </row>
    <row r="4814" spans="1:14" x14ac:dyDescent="0.3">
      <c r="A4814">
        <v>4813</v>
      </c>
      <c r="B4814">
        <v>38</v>
      </c>
      <c r="C4814" t="s">
        <v>14</v>
      </c>
      <c r="D4814" t="s">
        <v>25</v>
      </c>
      <c r="E4814" t="s">
        <v>19</v>
      </c>
      <c r="F4814" s="2">
        <v>199.52</v>
      </c>
      <c r="G4814">
        <v>3</v>
      </c>
      <c r="H4814" s="3">
        <v>3.4</v>
      </c>
      <c r="I4814" t="s">
        <v>17</v>
      </c>
      <c r="J4814" s="1">
        <v>49374</v>
      </c>
      <c r="K4814" s="1">
        <f>Table2[[#This Row],[Order_Date]]+Table2[[#This Row],[Delivery_Time_Days]]</f>
        <v>49377</v>
      </c>
      <c r="L4814" t="str">
        <f>IF(Table2[[#This Row],[Customer_Age]]&lt;30,"Young",IF(Table2[[#This Row],[Customer_Age]]&lt;45,"Middle Age","Old"))</f>
        <v>Middle Age</v>
      </c>
      <c r="M4814" s="3" t="str">
        <f>IF(Table2[[#This Row],[Delivery_Time_Days]]&gt;=7,Table2[[#This Row],[Customer_Rating]],"")</f>
        <v/>
      </c>
      <c r="N4814" s="3">
        <f>IF(Table2[[#This Row],[Delivery_Time_Days]]&lt;7,Table2[[#This Row],[Customer_Rating]],"")</f>
        <v>3.4</v>
      </c>
    </row>
    <row r="4815" spans="1:14" x14ac:dyDescent="0.3">
      <c r="A4815">
        <v>4814</v>
      </c>
      <c r="B4815">
        <v>48</v>
      </c>
      <c r="C4815" t="s">
        <v>23</v>
      </c>
      <c r="D4815" t="s">
        <v>25</v>
      </c>
      <c r="E4815" t="s">
        <v>24</v>
      </c>
      <c r="F4815" s="2">
        <v>811.33</v>
      </c>
      <c r="G4815">
        <v>11</v>
      </c>
      <c r="H4815" s="3">
        <v>3</v>
      </c>
      <c r="I4815" t="s">
        <v>13</v>
      </c>
      <c r="J4815" s="1">
        <v>49375</v>
      </c>
      <c r="K4815" s="1">
        <f>Table2[[#This Row],[Order_Date]]+Table2[[#This Row],[Delivery_Time_Days]]</f>
        <v>49386</v>
      </c>
      <c r="L4815" t="str">
        <f>IF(Table2[[#This Row],[Customer_Age]]&lt;30,"Young",IF(Table2[[#This Row],[Customer_Age]]&lt;45,"Middle Age","Old"))</f>
        <v>Old</v>
      </c>
      <c r="M4815" s="3">
        <f>IF(Table2[[#This Row],[Delivery_Time_Days]]&gt;=7,Table2[[#This Row],[Customer_Rating]],"")</f>
        <v>3</v>
      </c>
      <c r="N4815" s="3" t="str">
        <f>IF(Table2[[#This Row],[Delivery_Time_Days]]&lt;7,Table2[[#This Row],[Customer_Rating]],"")</f>
        <v/>
      </c>
    </row>
    <row r="4816" spans="1:14" x14ac:dyDescent="0.3">
      <c r="A4816">
        <v>4815</v>
      </c>
      <c r="B4816">
        <v>18</v>
      </c>
      <c r="C4816" t="s">
        <v>10</v>
      </c>
      <c r="D4816" t="s">
        <v>11</v>
      </c>
      <c r="E4816" t="s">
        <v>19</v>
      </c>
      <c r="F4816" s="2">
        <v>1331.75</v>
      </c>
      <c r="G4816">
        <v>2</v>
      </c>
      <c r="H4816" s="3">
        <v>3.4</v>
      </c>
      <c r="I4816" t="s">
        <v>13</v>
      </c>
      <c r="J4816" s="1">
        <v>49376</v>
      </c>
      <c r="K4816" s="1">
        <f>Table2[[#This Row],[Order_Date]]+Table2[[#This Row],[Delivery_Time_Days]]</f>
        <v>49378</v>
      </c>
      <c r="L4816" t="str">
        <f>IF(Table2[[#This Row],[Customer_Age]]&lt;30,"Young",IF(Table2[[#This Row],[Customer_Age]]&lt;45,"Middle Age","Old"))</f>
        <v>Young</v>
      </c>
      <c r="M4816" s="3" t="str">
        <f>IF(Table2[[#This Row],[Delivery_Time_Days]]&gt;=7,Table2[[#This Row],[Customer_Rating]],"")</f>
        <v/>
      </c>
      <c r="N4816" s="3">
        <f>IF(Table2[[#This Row],[Delivery_Time_Days]]&lt;7,Table2[[#This Row],[Customer_Rating]],"")</f>
        <v>3.4</v>
      </c>
    </row>
    <row r="4817" spans="1:14" x14ac:dyDescent="0.3">
      <c r="A4817">
        <v>4816</v>
      </c>
      <c r="B4817">
        <v>49</v>
      </c>
      <c r="C4817" t="s">
        <v>10</v>
      </c>
      <c r="D4817" t="s">
        <v>18</v>
      </c>
      <c r="E4817" t="s">
        <v>19</v>
      </c>
      <c r="F4817" s="2">
        <v>69.84</v>
      </c>
      <c r="G4817">
        <v>5</v>
      </c>
      <c r="H4817" s="3">
        <v>4.5</v>
      </c>
      <c r="I4817" t="s">
        <v>13</v>
      </c>
      <c r="J4817" s="1">
        <v>49377</v>
      </c>
      <c r="K4817" s="1">
        <f>Table2[[#This Row],[Order_Date]]+Table2[[#This Row],[Delivery_Time_Days]]</f>
        <v>49382</v>
      </c>
      <c r="L4817" t="str">
        <f>IF(Table2[[#This Row],[Customer_Age]]&lt;30,"Young",IF(Table2[[#This Row],[Customer_Age]]&lt;45,"Middle Age","Old"))</f>
        <v>Old</v>
      </c>
      <c r="M4817" s="3" t="str">
        <f>IF(Table2[[#This Row],[Delivery_Time_Days]]&gt;=7,Table2[[#This Row],[Customer_Rating]],"")</f>
        <v/>
      </c>
      <c r="N4817" s="3">
        <f>IF(Table2[[#This Row],[Delivery_Time_Days]]&lt;7,Table2[[#This Row],[Customer_Rating]],"")</f>
        <v>4.5</v>
      </c>
    </row>
    <row r="4818" spans="1:14" x14ac:dyDescent="0.3">
      <c r="A4818">
        <v>4817</v>
      </c>
      <c r="B4818">
        <v>39</v>
      </c>
      <c r="C4818" t="s">
        <v>10</v>
      </c>
      <c r="D4818" t="s">
        <v>25</v>
      </c>
      <c r="E4818" t="s">
        <v>12</v>
      </c>
      <c r="F4818" s="2">
        <v>439.35</v>
      </c>
      <c r="G4818">
        <v>7</v>
      </c>
      <c r="H4818" s="3">
        <v>1.6</v>
      </c>
      <c r="I4818" t="s">
        <v>13</v>
      </c>
      <c r="J4818" s="1">
        <v>49378</v>
      </c>
      <c r="K4818" s="1">
        <f>Table2[[#This Row],[Order_Date]]+Table2[[#This Row],[Delivery_Time_Days]]</f>
        <v>49385</v>
      </c>
      <c r="L4818" t="str">
        <f>IF(Table2[[#This Row],[Customer_Age]]&lt;30,"Young",IF(Table2[[#This Row],[Customer_Age]]&lt;45,"Middle Age","Old"))</f>
        <v>Middle Age</v>
      </c>
      <c r="M4818" s="3">
        <f>IF(Table2[[#This Row],[Delivery_Time_Days]]&gt;=7,Table2[[#This Row],[Customer_Rating]],"")</f>
        <v>1.6</v>
      </c>
      <c r="N4818" s="3" t="str">
        <f>IF(Table2[[#This Row],[Delivery_Time_Days]]&lt;7,Table2[[#This Row],[Customer_Rating]],"")</f>
        <v/>
      </c>
    </row>
    <row r="4819" spans="1:14" x14ac:dyDescent="0.3">
      <c r="A4819">
        <v>4818</v>
      </c>
      <c r="B4819">
        <v>19</v>
      </c>
      <c r="C4819" t="s">
        <v>14</v>
      </c>
      <c r="D4819" t="s">
        <v>25</v>
      </c>
      <c r="E4819" t="s">
        <v>12</v>
      </c>
      <c r="F4819" s="2">
        <v>29.6</v>
      </c>
      <c r="G4819">
        <v>10</v>
      </c>
      <c r="H4819" s="3">
        <v>3</v>
      </c>
      <c r="I4819" t="s">
        <v>17</v>
      </c>
      <c r="J4819" s="1">
        <v>49379</v>
      </c>
      <c r="K4819" s="1">
        <f>Table2[[#This Row],[Order_Date]]+Table2[[#This Row],[Delivery_Time_Days]]</f>
        <v>49389</v>
      </c>
      <c r="L4819" t="str">
        <f>IF(Table2[[#This Row],[Customer_Age]]&lt;30,"Young",IF(Table2[[#This Row],[Customer_Age]]&lt;45,"Middle Age","Old"))</f>
        <v>Young</v>
      </c>
      <c r="M4819" s="3">
        <f>IF(Table2[[#This Row],[Delivery_Time_Days]]&gt;=7,Table2[[#This Row],[Customer_Rating]],"")</f>
        <v>3</v>
      </c>
      <c r="N4819" s="3" t="str">
        <f>IF(Table2[[#This Row],[Delivery_Time_Days]]&lt;7,Table2[[#This Row],[Customer_Rating]],"")</f>
        <v/>
      </c>
    </row>
    <row r="4820" spans="1:14" x14ac:dyDescent="0.3">
      <c r="A4820">
        <v>4819</v>
      </c>
      <c r="B4820">
        <v>35</v>
      </c>
      <c r="C4820" t="s">
        <v>14</v>
      </c>
      <c r="D4820" t="s">
        <v>11</v>
      </c>
      <c r="E4820" t="s">
        <v>16</v>
      </c>
      <c r="F4820" s="2">
        <v>201.06</v>
      </c>
      <c r="G4820">
        <v>12</v>
      </c>
      <c r="H4820" s="3">
        <v>4</v>
      </c>
      <c r="I4820" t="s">
        <v>17</v>
      </c>
      <c r="J4820" s="1">
        <v>49380</v>
      </c>
      <c r="K4820" s="1">
        <f>Table2[[#This Row],[Order_Date]]+Table2[[#This Row],[Delivery_Time_Days]]</f>
        <v>49392</v>
      </c>
      <c r="L4820" t="str">
        <f>IF(Table2[[#This Row],[Customer_Age]]&lt;30,"Young",IF(Table2[[#This Row],[Customer_Age]]&lt;45,"Middle Age","Old"))</f>
        <v>Middle Age</v>
      </c>
      <c r="M4820" s="3">
        <f>IF(Table2[[#This Row],[Delivery_Time_Days]]&gt;=7,Table2[[#This Row],[Customer_Rating]],"")</f>
        <v>4</v>
      </c>
      <c r="N4820" s="3" t="str">
        <f>IF(Table2[[#This Row],[Delivery_Time_Days]]&lt;7,Table2[[#This Row],[Customer_Rating]],"")</f>
        <v/>
      </c>
    </row>
    <row r="4821" spans="1:14" x14ac:dyDescent="0.3">
      <c r="A4821">
        <v>4820</v>
      </c>
      <c r="B4821">
        <v>47</v>
      </c>
      <c r="C4821" t="s">
        <v>14</v>
      </c>
      <c r="D4821" t="s">
        <v>18</v>
      </c>
      <c r="E4821" t="s">
        <v>19</v>
      </c>
      <c r="F4821" s="2">
        <v>1283.8800000000001</v>
      </c>
      <c r="G4821">
        <v>14</v>
      </c>
      <c r="H4821" s="3">
        <v>1.2</v>
      </c>
      <c r="I4821" t="s">
        <v>13</v>
      </c>
      <c r="J4821" s="1">
        <v>49381</v>
      </c>
      <c r="K4821" s="1">
        <f>Table2[[#This Row],[Order_Date]]+Table2[[#This Row],[Delivery_Time_Days]]</f>
        <v>49395</v>
      </c>
      <c r="L4821" t="str">
        <f>IF(Table2[[#This Row],[Customer_Age]]&lt;30,"Young",IF(Table2[[#This Row],[Customer_Age]]&lt;45,"Middle Age","Old"))</f>
        <v>Old</v>
      </c>
      <c r="M4821" s="3">
        <f>IF(Table2[[#This Row],[Delivery_Time_Days]]&gt;=7,Table2[[#This Row],[Customer_Rating]],"")</f>
        <v>1.2</v>
      </c>
      <c r="N4821" s="3" t="str">
        <f>IF(Table2[[#This Row],[Delivery_Time_Days]]&lt;7,Table2[[#This Row],[Customer_Rating]],"")</f>
        <v/>
      </c>
    </row>
    <row r="4822" spans="1:14" x14ac:dyDescent="0.3">
      <c r="A4822">
        <v>4821</v>
      </c>
      <c r="B4822">
        <v>55</v>
      </c>
      <c r="C4822" t="s">
        <v>10</v>
      </c>
      <c r="D4822" t="s">
        <v>11</v>
      </c>
      <c r="E4822" t="s">
        <v>21</v>
      </c>
      <c r="F4822" s="2">
        <v>286.45999999999998</v>
      </c>
      <c r="G4822">
        <v>5</v>
      </c>
      <c r="H4822" s="3">
        <v>3.9</v>
      </c>
      <c r="I4822" t="s">
        <v>13</v>
      </c>
      <c r="J4822" s="1">
        <v>49382</v>
      </c>
      <c r="K4822" s="1">
        <f>Table2[[#This Row],[Order_Date]]+Table2[[#This Row],[Delivery_Time_Days]]</f>
        <v>49387</v>
      </c>
      <c r="L4822" t="str">
        <f>IF(Table2[[#This Row],[Customer_Age]]&lt;30,"Young",IF(Table2[[#This Row],[Customer_Age]]&lt;45,"Middle Age","Old"))</f>
        <v>Old</v>
      </c>
      <c r="M4822" s="3" t="str">
        <f>IF(Table2[[#This Row],[Delivery_Time_Days]]&gt;=7,Table2[[#This Row],[Customer_Rating]],"")</f>
        <v/>
      </c>
      <c r="N4822" s="3">
        <f>IF(Table2[[#This Row],[Delivery_Time_Days]]&lt;7,Table2[[#This Row],[Customer_Rating]],"")</f>
        <v>3.9</v>
      </c>
    </row>
    <row r="4823" spans="1:14" x14ac:dyDescent="0.3">
      <c r="A4823">
        <v>4822</v>
      </c>
      <c r="B4823">
        <v>68</v>
      </c>
      <c r="C4823" t="s">
        <v>10</v>
      </c>
      <c r="D4823" t="s">
        <v>18</v>
      </c>
      <c r="E4823" t="s">
        <v>24</v>
      </c>
      <c r="F4823" s="2">
        <v>435.01</v>
      </c>
      <c r="G4823">
        <v>10</v>
      </c>
      <c r="H4823" s="3">
        <v>1.1000000000000001</v>
      </c>
      <c r="I4823" t="s">
        <v>17</v>
      </c>
      <c r="J4823" s="1">
        <v>49383</v>
      </c>
      <c r="K4823" s="1">
        <f>Table2[[#This Row],[Order_Date]]+Table2[[#This Row],[Delivery_Time_Days]]</f>
        <v>49393</v>
      </c>
      <c r="L4823" t="str">
        <f>IF(Table2[[#This Row],[Customer_Age]]&lt;30,"Young",IF(Table2[[#This Row],[Customer_Age]]&lt;45,"Middle Age","Old"))</f>
        <v>Old</v>
      </c>
      <c r="M4823" s="3">
        <f>IF(Table2[[#This Row],[Delivery_Time_Days]]&gt;=7,Table2[[#This Row],[Customer_Rating]],"")</f>
        <v>1.1000000000000001</v>
      </c>
      <c r="N4823" s="3" t="str">
        <f>IF(Table2[[#This Row],[Delivery_Time_Days]]&lt;7,Table2[[#This Row],[Customer_Rating]],"")</f>
        <v/>
      </c>
    </row>
    <row r="4824" spans="1:14" x14ac:dyDescent="0.3">
      <c r="A4824">
        <v>4823</v>
      </c>
      <c r="B4824">
        <v>56</v>
      </c>
      <c r="C4824" t="s">
        <v>10</v>
      </c>
      <c r="D4824" t="s">
        <v>22</v>
      </c>
      <c r="E4824" t="s">
        <v>21</v>
      </c>
      <c r="F4824" s="2">
        <v>965.97</v>
      </c>
      <c r="G4824">
        <v>5</v>
      </c>
      <c r="H4824" s="3">
        <v>4</v>
      </c>
      <c r="I4824" t="s">
        <v>13</v>
      </c>
      <c r="J4824" s="1">
        <v>49384</v>
      </c>
      <c r="K4824" s="1">
        <f>Table2[[#This Row],[Order_Date]]+Table2[[#This Row],[Delivery_Time_Days]]</f>
        <v>49389</v>
      </c>
      <c r="L4824" t="str">
        <f>IF(Table2[[#This Row],[Customer_Age]]&lt;30,"Young",IF(Table2[[#This Row],[Customer_Age]]&lt;45,"Middle Age","Old"))</f>
        <v>Old</v>
      </c>
      <c r="M4824" s="3" t="str">
        <f>IF(Table2[[#This Row],[Delivery_Time_Days]]&gt;=7,Table2[[#This Row],[Customer_Rating]],"")</f>
        <v/>
      </c>
      <c r="N4824" s="3">
        <f>IF(Table2[[#This Row],[Delivery_Time_Days]]&lt;7,Table2[[#This Row],[Customer_Rating]],"")</f>
        <v>4</v>
      </c>
    </row>
    <row r="4825" spans="1:14" x14ac:dyDescent="0.3">
      <c r="A4825">
        <v>4824</v>
      </c>
      <c r="B4825">
        <v>64</v>
      </c>
      <c r="C4825" t="s">
        <v>23</v>
      </c>
      <c r="D4825" t="s">
        <v>15</v>
      </c>
      <c r="E4825" t="s">
        <v>24</v>
      </c>
      <c r="F4825" s="2">
        <v>238.16</v>
      </c>
      <c r="G4825">
        <v>11</v>
      </c>
      <c r="H4825" s="3">
        <v>3.7</v>
      </c>
      <c r="I4825" t="s">
        <v>17</v>
      </c>
      <c r="J4825" s="1">
        <v>49385</v>
      </c>
      <c r="K4825" s="1">
        <f>Table2[[#This Row],[Order_Date]]+Table2[[#This Row],[Delivery_Time_Days]]</f>
        <v>49396</v>
      </c>
      <c r="L4825" t="str">
        <f>IF(Table2[[#This Row],[Customer_Age]]&lt;30,"Young",IF(Table2[[#This Row],[Customer_Age]]&lt;45,"Middle Age","Old"))</f>
        <v>Old</v>
      </c>
      <c r="M4825" s="3">
        <f>IF(Table2[[#This Row],[Delivery_Time_Days]]&gt;=7,Table2[[#This Row],[Customer_Rating]],"")</f>
        <v>3.7</v>
      </c>
      <c r="N4825" s="3" t="str">
        <f>IF(Table2[[#This Row],[Delivery_Time_Days]]&lt;7,Table2[[#This Row],[Customer_Rating]],"")</f>
        <v/>
      </c>
    </row>
    <row r="4826" spans="1:14" x14ac:dyDescent="0.3">
      <c r="A4826">
        <v>4825</v>
      </c>
      <c r="B4826">
        <v>23</v>
      </c>
      <c r="C4826" t="s">
        <v>23</v>
      </c>
      <c r="D4826" t="s">
        <v>25</v>
      </c>
      <c r="E4826" t="s">
        <v>12</v>
      </c>
      <c r="F4826" s="2">
        <v>262.13</v>
      </c>
      <c r="G4826">
        <v>12</v>
      </c>
      <c r="H4826" s="3">
        <v>1.8</v>
      </c>
      <c r="I4826" t="s">
        <v>17</v>
      </c>
      <c r="J4826" s="1">
        <v>49386</v>
      </c>
      <c r="K4826" s="1">
        <f>Table2[[#This Row],[Order_Date]]+Table2[[#This Row],[Delivery_Time_Days]]</f>
        <v>49398</v>
      </c>
      <c r="L4826" t="str">
        <f>IF(Table2[[#This Row],[Customer_Age]]&lt;30,"Young",IF(Table2[[#This Row],[Customer_Age]]&lt;45,"Middle Age","Old"))</f>
        <v>Young</v>
      </c>
      <c r="M4826" s="3">
        <f>IF(Table2[[#This Row],[Delivery_Time_Days]]&gt;=7,Table2[[#This Row],[Customer_Rating]],"")</f>
        <v>1.8</v>
      </c>
      <c r="N4826" s="3" t="str">
        <f>IF(Table2[[#This Row],[Delivery_Time_Days]]&lt;7,Table2[[#This Row],[Customer_Rating]],"")</f>
        <v/>
      </c>
    </row>
    <row r="4827" spans="1:14" x14ac:dyDescent="0.3">
      <c r="A4827">
        <v>4826</v>
      </c>
      <c r="B4827">
        <v>53</v>
      </c>
      <c r="C4827" t="s">
        <v>10</v>
      </c>
      <c r="D4827" t="s">
        <v>20</v>
      </c>
      <c r="E4827" t="s">
        <v>16</v>
      </c>
      <c r="F4827" s="2">
        <v>1460.11</v>
      </c>
      <c r="G4827">
        <v>13</v>
      </c>
      <c r="H4827" s="3">
        <v>2.2999999999999998</v>
      </c>
      <c r="I4827" t="s">
        <v>13</v>
      </c>
      <c r="J4827" s="1">
        <v>49387</v>
      </c>
      <c r="K4827" s="1">
        <f>Table2[[#This Row],[Order_Date]]+Table2[[#This Row],[Delivery_Time_Days]]</f>
        <v>49400</v>
      </c>
      <c r="L4827" t="str">
        <f>IF(Table2[[#This Row],[Customer_Age]]&lt;30,"Young",IF(Table2[[#This Row],[Customer_Age]]&lt;45,"Middle Age","Old"))</f>
        <v>Old</v>
      </c>
      <c r="M4827" s="3">
        <f>IF(Table2[[#This Row],[Delivery_Time_Days]]&gt;=7,Table2[[#This Row],[Customer_Rating]],"")</f>
        <v>2.2999999999999998</v>
      </c>
      <c r="N4827" s="3" t="str">
        <f>IF(Table2[[#This Row],[Delivery_Time_Days]]&lt;7,Table2[[#This Row],[Customer_Rating]],"")</f>
        <v/>
      </c>
    </row>
    <row r="4828" spans="1:14" x14ac:dyDescent="0.3">
      <c r="A4828">
        <v>4827</v>
      </c>
      <c r="B4828">
        <v>44</v>
      </c>
      <c r="C4828" t="s">
        <v>10</v>
      </c>
      <c r="D4828" t="s">
        <v>18</v>
      </c>
      <c r="E4828" t="s">
        <v>19</v>
      </c>
      <c r="F4828" s="2">
        <v>562.49</v>
      </c>
      <c r="G4828">
        <v>14</v>
      </c>
      <c r="H4828" s="3">
        <v>3.1</v>
      </c>
      <c r="I4828" t="s">
        <v>17</v>
      </c>
      <c r="J4828" s="1">
        <v>49388</v>
      </c>
      <c r="K4828" s="1">
        <f>Table2[[#This Row],[Order_Date]]+Table2[[#This Row],[Delivery_Time_Days]]</f>
        <v>49402</v>
      </c>
      <c r="L4828" t="str">
        <f>IF(Table2[[#This Row],[Customer_Age]]&lt;30,"Young",IF(Table2[[#This Row],[Customer_Age]]&lt;45,"Middle Age","Old"))</f>
        <v>Middle Age</v>
      </c>
      <c r="M4828" s="3">
        <f>IF(Table2[[#This Row],[Delivery_Time_Days]]&gt;=7,Table2[[#This Row],[Customer_Rating]],"")</f>
        <v>3.1</v>
      </c>
      <c r="N4828" s="3" t="str">
        <f>IF(Table2[[#This Row],[Delivery_Time_Days]]&lt;7,Table2[[#This Row],[Customer_Rating]],"")</f>
        <v/>
      </c>
    </row>
    <row r="4829" spans="1:14" x14ac:dyDescent="0.3">
      <c r="A4829">
        <v>4828</v>
      </c>
      <c r="B4829">
        <v>44</v>
      </c>
      <c r="C4829" t="s">
        <v>10</v>
      </c>
      <c r="D4829" t="s">
        <v>11</v>
      </c>
      <c r="E4829" t="s">
        <v>19</v>
      </c>
      <c r="F4829" s="2">
        <v>393.66</v>
      </c>
      <c r="G4829">
        <v>2</v>
      </c>
      <c r="H4829" s="3">
        <v>4</v>
      </c>
      <c r="I4829" t="s">
        <v>17</v>
      </c>
      <c r="J4829" s="1">
        <v>49389</v>
      </c>
      <c r="K4829" s="1">
        <f>Table2[[#This Row],[Order_Date]]+Table2[[#This Row],[Delivery_Time_Days]]</f>
        <v>49391</v>
      </c>
      <c r="L4829" t="str">
        <f>IF(Table2[[#This Row],[Customer_Age]]&lt;30,"Young",IF(Table2[[#This Row],[Customer_Age]]&lt;45,"Middle Age","Old"))</f>
        <v>Middle Age</v>
      </c>
      <c r="M4829" s="3" t="str">
        <f>IF(Table2[[#This Row],[Delivery_Time_Days]]&gt;=7,Table2[[#This Row],[Customer_Rating]],"")</f>
        <v/>
      </c>
      <c r="N4829" s="3">
        <f>IF(Table2[[#This Row],[Delivery_Time_Days]]&lt;7,Table2[[#This Row],[Customer_Rating]],"")</f>
        <v>4</v>
      </c>
    </row>
    <row r="4830" spans="1:14" x14ac:dyDescent="0.3">
      <c r="A4830">
        <v>4829</v>
      </c>
      <c r="B4830">
        <v>48</v>
      </c>
      <c r="C4830" t="s">
        <v>14</v>
      </c>
      <c r="D4830" t="s">
        <v>18</v>
      </c>
      <c r="E4830" t="s">
        <v>12</v>
      </c>
      <c r="F4830" s="2">
        <v>346.7</v>
      </c>
      <c r="G4830">
        <v>5</v>
      </c>
      <c r="H4830" s="3">
        <v>4</v>
      </c>
      <c r="I4830" t="s">
        <v>13</v>
      </c>
      <c r="J4830" s="1">
        <v>49390</v>
      </c>
      <c r="K4830" s="1">
        <f>Table2[[#This Row],[Order_Date]]+Table2[[#This Row],[Delivery_Time_Days]]</f>
        <v>49395</v>
      </c>
      <c r="L4830" t="str">
        <f>IF(Table2[[#This Row],[Customer_Age]]&lt;30,"Young",IF(Table2[[#This Row],[Customer_Age]]&lt;45,"Middle Age","Old"))</f>
        <v>Old</v>
      </c>
      <c r="M4830" s="3" t="str">
        <f>IF(Table2[[#This Row],[Delivery_Time_Days]]&gt;=7,Table2[[#This Row],[Customer_Rating]],"")</f>
        <v/>
      </c>
      <c r="N4830" s="3">
        <f>IF(Table2[[#This Row],[Delivery_Time_Days]]&lt;7,Table2[[#This Row],[Customer_Rating]],"")</f>
        <v>4</v>
      </c>
    </row>
    <row r="4831" spans="1:14" x14ac:dyDescent="0.3">
      <c r="A4831">
        <v>4830</v>
      </c>
      <c r="B4831">
        <v>39</v>
      </c>
      <c r="C4831" t="s">
        <v>10</v>
      </c>
      <c r="D4831" t="s">
        <v>22</v>
      </c>
      <c r="E4831" t="s">
        <v>24</v>
      </c>
      <c r="F4831" s="2">
        <v>726.54</v>
      </c>
      <c r="G4831">
        <v>10</v>
      </c>
      <c r="H4831" s="3">
        <v>3.8</v>
      </c>
      <c r="I4831" t="s">
        <v>13</v>
      </c>
      <c r="J4831" s="1">
        <v>49391</v>
      </c>
      <c r="K4831" s="1">
        <f>Table2[[#This Row],[Order_Date]]+Table2[[#This Row],[Delivery_Time_Days]]</f>
        <v>49401</v>
      </c>
      <c r="L4831" t="str">
        <f>IF(Table2[[#This Row],[Customer_Age]]&lt;30,"Young",IF(Table2[[#This Row],[Customer_Age]]&lt;45,"Middle Age","Old"))</f>
        <v>Middle Age</v>
      </c>
      <c r="M4831" s="3">
        <f>IF(Table2[[#This Row],[Delivery_Time_Days]]&gt;=7,Table2[[#This Row],[Customer_Rating]],"")</f>
        <v>3.8</v>
      </c>
      <c r="N4831" s="3" t="str">
        <f>IF(Table2[[#This Row],[Delivery_Time_Days]]&lt;7,Table2[[#This Row],[Customer_Rating]],"")</f>
        <v/>
      </c>
    </row>
    <row r="4832" spans="1:14" x14ac:dyDescent="0.3">
      <c r="A4832">
        <v>4831</v>
      </c>
      <c r="B4832">
        <v>46</v>
      </c>
      <c r="C4832" t="s">
        <v>23</v>
      </c>
      <c r="D4832" t="s">
        <v>22</v>
      </c>
      <c r="E4832" t="s">
        <v>19</v>
      </c>
      <c r="F4832" s="2">
        <v>489.15</v>
      </c>
      <c r="G4832">
        <v>12</v>
      </c>
      <c r="H4832" s="3">
        <v>2.7</v>
      </c>
      <c r="I4832" t="s">
        <v>13</v>
      </c>
      <c r="J4832" s="1">
        <v>49392</v>
      </c>
      <c r="K4832" s="1">
        <f>Table2[[#This Row],[Order_Date]]+Table2[[#This Row],[Delivery_Time_Days]]</f>
        <v>49404</v>
      </c>
      <c r="L4832" t="str">
        <f>IF(Table2[[#This Row],[Customer_Age]]&lt;30,"Young",IF(Table2[[#This Row],[Customer_Age]]&lt;45,"Middle Age","Old"))</f>
        <v>Old</v>
      </c>
      <c r="M4832" s="3">
        <f>IF(Table2[[#This Row],[Delivery_Time_Days]]&gt;=7,Table2[[#This Row],[Customer_Rating]],"")</f>
        <v>2.7</v>
      </c>
      <c r="N4832" s="3" t="str">
        <f>IF(Table2[[#This Row],[Delivery_Time_Days]]&lt;7,Table2[[#This Row],[Customer_Rating]],"")</f>
        <v/>
      </c>
    </row>
    <row r="4833" spans="1:14" x14ac:dyDescent="0.3">
      <c r="A4833">
        <v>4832</v>
      </c>
      <c r="B4833">
        <v>66</v>
      </c>
      <c r="C4833" t="s">
        <v>23</v>
      </c>
      <c r="D4833" t="s">
        <v>20</v>
      </c>
      <c r="E4833" t="s">
        <v>12</v>
      </c>
      <c r="F4833" s="2">
        <v>1006.54</v>
      </c>
      <c r="G4833">
        <v>3</v>
      </c>
      <c r="H4833" s="3">
        <v>3.3</v>
      </c>
      <c r="I4833" t="s">
        <v>17</v>
      </c>
      <c r="J4833" s="1">
        <v>49393</v>
      </c>
      <c r="K4833" s="1">
        <f>Table2[[#This Row],[Order_Date]]+Table2[[#This Row],[Delivery_Time_Days]]</f>
        <v>49396</v>
      </c>
      <c r="L4833" t="str">
        <f>IF(Table2[[#This Row],[Customer_Age]]&lt;30,"Young",IF(Table2[[#This Row],[Customer_Age]]&lt;45,"Middle Age","Old"))</f>
        <v>Old</v>
      </c>
      <c r="M4833" s="3" t="str">
        <f>IF(Table2[[#This Row],[Delivery_Time_Days]]&gt;=7,Table2[[#This Row],[Customer_Rating]],"")</f>
        <v/>
      </c>
      <c r="N4833" s="3">
        <f>IF(Table2[[#This Row],[Delivery_Time_Days]]&lt;7,Table2[[#This Row],[Customer_Rating]],"")</f>
        <v>3.3</v>
      </c>
    </row>
    <row r="4834" spans="1:14" x14ac:dyDescent="0.3">
      <c r="A4834">
        <v>4833</v>
      </c>
      <c r="B4834">
        <v>60</v>
      </c>
      <c r="C4834" t="s">
        <v>23</v>
      </c>
      <c r="D4834" t="s">
        <v>18</v>
      </c>
      <c r="E4834" t="s">
        <v>19</v>
      </c>
      <c r="F4834" s="2">
        <v>1261.82</v>
      </c>
      <c r="G4834">
        <v>4</v>
      </c>
      <c r="H4834" s="3">
        <v>4.3</v>
      </c>
      <c r="I4834" t="s">
        <v>13</v>
      </c>
      <c r="J4834" s="1">
        <v>49394</v>
      </c>
      <c r="K4834" s="1">
        <f>Table2[[#This Row],[Order_Date]]+Table2[[#This Row],[Delivery_Time_Days]]</f>
        <v>49398</v>
      </c>
      <c r="L4834" t="str">
        <f>IF(Table2[[#This Row],[Customer_Age]]&lt;30,"Young",IF(Table2[[#This Row],[Customer_Age]]&lt;45,"Middle Age","Old"))</f>
        <v>Old</v>
      </c>
      <c r="M4834" s="3" t="str">
        <f>IF(Table2[[#This Row],[Delivery_Time_Days]]&gt;=7,Table2[[#This Row],[Customer_Rating]],"")</f>
        <v/>
      </c>
      <c r="N4834" s="3">
        <f>IF(Table2[[#This Row],[Delivery_Time_Days]]&lt;7,Table2[[#This Row],[Customer_Rating]],"")</f>
        <v>4.3</v>
      </c>
    </row>
    <row r="4835" spans="1:14" x14ac:dyDescent="0.3">
      <c r="A4835">
        <v>4834</v>
      </c>
      <c r="B4835">
        <v>39</v>
      </c>
      <c r="C4835" t="s">
        <v>23</v>
      </c>
      <c r="D4835" t="s">
        <v>15</v>
      </c>
      <c r="E4835" t="s">
        <v>24</v>
      </c>
      <c r="F4835" s="2">
        <v>1492.68</v>
      </c>
      <c r="G4835">
        <v>6</v>
      </c>
      <c r="H4835" s="3">
        <v>3.1</v>
      </c>
      <c r="I4835" t="s">
        <v>13</v>
      </c>
      <c r="J4835" s="1">
        <v>49395</v>
      </c>
      <c r="K4835" s="1">
        <f>Table2[[#This Row],[Order_Date]]+Table2[[#This Row],[Delivery_Time_Days]]</f>
        <v>49401</v>
      </c>
      <c r="L4835" t="str">
        <f>IF(Table2[[#This Row],[Customer_Age]]&lt;30,"Young",IF(Table2[[#This Row],[Customer_Age]]&lt;45,"Middle Age","Old"))</f>
        <v>Middle Age</v>
      </c>
      <c r="M4835" s="3" t="str">
        <f>IF(Table2[[#This Row],[Delivery_Time_Days]]&gt;=7,Table2[[#This Row],[Customer_Rating]],"")</f>
        <v/>
      </c>
      <c r="N4835" s="3">
        <f>IF(Table2[[#This Row],[Delivery_Time_Days]]&lt;7,Table2[[#This Row],[Customer_Rating]],"")</f>
        <v>3.1</v>
      </c>
    </row>
    <row r="4836" spans="1:14" x14ac:dyDescent="0.3">
      <c r="A4836">
        <v>4835</v>
      </c>
      <c r="B4836">
        <v>55</v>
      </c>
      <c r="C4836" t="s">
        <v>10</v>
      </c>
      <c r="D4836" t="s">
        <v>25</v>
      </c>
      <c r="E4836" t="s">
        <v>24</v>
      </c>
      <c r="F4836" s="2">
        <v>516.04</v>
      </c>
      <c r="G4836">
        <v>13</v>
      </c>
      <c r="H4836" s="3">
        <v>1.7</v>
      </c>
      <c r="I4836" t="s">
        <v>13</v>
      </c>
      <c r="J4836" s="1">
        <v>49396</v>
      </c>
      <c r="K4836" s="1">
        <f>Table2[[#This Row],[Order_Date]]+Table2[[#This Row],[Delivery_Time_Days]]</f>
        <v>49409</v>
      </c>
      <c r="L4836" t="str">
        <f>IF(Table2[[#This Row],[Customer_Age]]&lt;30,"Young",IF(Table2[[#This Row],[Customer_Age]]&lt;45,"Middle Age","Old"))</f>
        <v>Old</v>
      </c>
      <c r="M4836" s="3">
        <f>IF(Table2[[#This Row],[Delivery_Time_Days]]&gt;=7,Table2[[#This Row],[Customer_Rating]],"")</f>
        <v>1.7</v>
      </c>
      <c r="N4836" s="3" t="str">
        <f>IF(Table2[[#This Row],[Delivery_Time_Days]]&lt;7,Table2[[#This Row],[Customer_Rating]],"")</f>
        <v/>
      </c>
    </row>
    <row r="4837" spans="1:14" x14ac:dyDescent="0.3">
      <c r="A4837">
        <v>4836</v>
      </c>
      <c r="B4837">
        <v>68</v>
      </c>
      <c r="C4837" t="s">
        <v>10</v>
      </c>
      <c r="D4837" t="s">
        <v>20</v>
      </c>
      <c r="E4837" t="s">
        <v>19</v>
      </c>
      <c r="F4837" s="2">
        <v>618.79999999999995</v>
      </c>
      <c r="G4837">
        <v>11</v>
      </c>
      <c r="H4837" s="3">
        <v>2.1</v>
      </c>
      <c r="I4837" t="s">
        <v>17</v>
      </c>
      <c r="J4837" s="1">
        <v>49397</v>
      </c>
      <c r="K4837" s="1">
        <f>Table2[[#This Row],[Order_Date]]+Table2[[#This Row],[Delivery_Time_Days]]</f>
        <v>49408</v>
      </c>
      <c r="L4837" t="str">
        <f>IF(Table2[[#This Row],[Customer_Age]]&lt;30,"Young",IF(Table2[[#This Row],[Customer_Age]]&lt;45,"Middle Age","Old"))</f>
        <v>Old</v>
      </c>
      <c r="M4837" s="3">
        <f>IF(Table2[[#This Row],[Delivery_Time_Days]]&gt;=7,Table2[[#This Row],[Customer_Rating]],"")</f>
        <v>2.1</v>
      </c>
      <c r="N4837" s="3" t="str">
        <f>IF(Table2[[#This Row],[Delivery_Time_Days]]&lt;7,Table2[[#This Row],[Customer_Rating]],"")</f>
        <v/>
      </c>
    </row>
    <row r="4838" spans="1:14" x14ac:dyDescent="0.3">
      <c r="A4838">
        <v>4837</v>
      </c>
      <c r="B4838">
        <v>36</v>
      </c>
      <c r="C4838" t="s">
        <v>14</v>
      </c>
      <c r="D4838" t="s">
        <v>18</v>
      </c>
      <c r="E4838" t="s">
        <v>16</v>
      </c>
      <c r="F4838" s="2">
        <v>1452.11</v>
      </c>
      <c r="G4838">
        <v>14</v>
      </c>
      <c r="H4838" s="3">
        <v>3.8</v>
      </c>
      <c r="I4838" t="s">
        <v>17</v>
      </c>
      <c r="J4838" s="1">
        <v>49398</v>
      </c>
      <c r="K4838" s="1">
        <f>Table2[[#This Row],[Order_Date]]+Table2[[#This Row],[Delivery_Time_Days]]</f>
        <v>49412</v>
      </c>
      <c r="L4838" t="str">
        <f>IF(Table2[[#This Row],[Customer_Age]]&lt;30,"Young",IF(Table2[[#This Row],[Customer_Age]]&lt;45,"Middle Age","Old"))</f>
        <v>Middle Age</v>
      </c>
      <c r="M4838" s="3">
        <f>IF(Table2[[#This Row],[Delivery_Time_Days]]&gt;=7,Table2[[#This Row],[Customer_Rating]],"")</f>
        <v>3.8</v>
      </c>
      <c r="N4838" s="3" t="str">
        <f>IF(Table2[[#This Row],[Delivery_Time_Days]]&lt;7,Table2[[#This Row],[Customer_Rating]],"")</f>
        <v/>
      </c>
    </row>
    <row r="4839" spans="1:14" x14ac:dyDescent="0.3">
      <c r="A4839">
        <v>4838</v>
      </c>
      <c r="B4839">
        <v>28</v>
      </c>
      <c r="C4839" t="s">
        <v>14</v>
      </c>
      <c r="D4839" t="s">
        <v>11</v>
      </c>
      <c r="E4839" t="s">
        <v>24</v>
      </c>
      <c r="F4839" s="2">
        <v>800.27</v>
      </c>
      <c r="G4839">
        <v>4</v>
      </c>
      <c r="H4839" s="3">
        <v>3.1</v>
      </c>
      <c r="I4839" t="s">
        <v>13</v>
      </c>
      <c r="J4839" s="1">
        <v>49399</v>
      </c>
      <c r="K4839" s="1">
        <f>Table2[[#This Row],[Order_Date]]+Table2[[#This Row],[Delivery_Time_Days]]</f>
        <v>49403</v>
      </c>
      <c r="L4839" t="str">
        <f>IF(Table2[[#This Row],[Customer_Age]]&lt;30,"Young",IF(Table2[[#This Row],[Customer_Age]]&lt;45,"Middle Age","Old"))</f>
        <v>Young</v>
      </c>
      <c r="M4839" s="3" t="str">
        <f>IF(Table2[[#This Row],[Delivery_Time_Days]]&gt;=7,Table2[[#This Row],[Customer_Rating]],"")</f>
        <v/>
      </c>
      <c r="N4839" s="3">
        <f>IF(Table2[[#This Row],[Delivery_Time_Days]]&lt;7,Table2[[#This Row],[Customer_Rating]],"")</f>
        <v>3.1</v>
      </c>
    </row>
    <row r="4840" spans="1:14" x14ac:dyDescent="0.3">
      <c r="A4840">
        <v>4839</v>
      </c>
      <c r="B4840">
        <v>25</v>
      </c>
      <c r="C4840" t="s">
        <v>14</v>
      </c>
      <c r="D4840" t="s">
        <v>25</v>
      </c>
      <c r="E4840" t="s">
        <v>16</v>
      </c>
      <c r="F4840" s="2">
        <v>41.92</v>
      </c>
      <c r="G4840">
        <v>14</v>
      </c>
      <c r="H4840" s="3">
        <v>5</v>
      </c>
      <c r="I4840" t="s">
        <v>13</v>
      </c>
      <c r="J4840" s="1">
        <v>49400</v>
      </c>
      <c r="K4840" s="1">
        <f>Table2[[#This Row],[Order_Date]]+Table2[[#This Row],[Delivery_Time_Days]]</f>
        <v>49414</v>
      </c>
      <c r="L4840" t="str">
        <f>IF(Table2[[#This Row],[Customer_Age]]&lt;30,"Young",IF(Table2[[#This Row],[Customer_Age]]&lt;45,"Middle Age","Old"))</f>
        <v>Young</v>
      </c>
      <c r="M4840" s="3">
        <f>IF(Table2[[#This Row],[Delivery_Time_Days]]&gt;=7,Table2[[#This Row],[Customer_Rating]],"")</f>
        <v>5</v>
      </c>
      <c r="N4840" s="3" t="str">
        <f>IF(Table2[[#This Row],[Delivery_Time_Days]]&lt;7,Table2[[#This Row],[Customer_Rating]],"")</f>
        <v/>
      </c>
    </row>
    <row r="4841" spans="1:14" x14ac:dyDescent="0.3">
      <c r="A4841">
        <v>4840</v>
      </c>
      <c r="B4841">
        <v>25</v>
      </c>
      <c r="C4841" t="s">
        <v>23</v>
      </c>
      <c r="D4841" t="s">
        <v>18</v>
      </c>
      <c r="E4841" t="s">
        <v>24</v>
      </c>
      <c r="F4841" s="2">
        <v>1480.48</v>
      </c>
      <c r="G4841">
        <v>12</v>
      </c>
      <c r="H4841" s="3">
        <v>4.3</v>
      </c>
      <c r="I4841" t="s">
        <v>17</v>
      </c>
      <c r="J4841" s="1">
        <v>49401</v>
      </c>
      <c r="K4841" s="1">
        <f>Table2[[#This Row],[Order_Date]]+Table2[[#This Row],[Delivery_Time_Days]]</f>
        <v>49413</v>
      </c>
      <c r="L4841" t="str">
        <f>IF(Table2[[#This Row],[Customer_Age]]&lt;30,"Young",IF(Table2[[#This Row],[Customer_Age]]&lt;45,"Middle Age","Old"))</f>
        <v>Young</v>
      </c>
      <c r="M4841" s="3">
        <f>IF(Table2[[#This Row],[Delivery_Time_Days]]&gt;=7,Table2[[#This Row],[Customer_Rating]],"")</f>
        <v>4.3</v>
      </c>
      <c r="N4841" s="3" t="str">
        <f>IF(Table2[[#This Row],[Delivery_Time_Days]]&lt;7,Table2[[#This Row],[Customer_Rating]],"")</f>
        <v/>
      </c>
    </row>
    <row r="4842" spans="1:14" x14ac:dyDescent="0.3">
      <c r="A4842">
        <v>4841</v>
      </c>
      <c r="B4842">
        <v>65</v>
      </c>
      <c r="C4842" t="s">
        <v>14</v>
      </c>
      <c r="D4842" t="s">
        <v>22</v>
      </c>
      <c r="E4842" t="s">
        <v>19</v>
      </c>
      <c r="F4842" s="2">
        <v>374.23</v>
      </c>
      <c r="G4842">
        <v>8</v>
      </c>
      <c r="H4842" s="3">
        <v>3.3</v>
      </c>
      <c r="I4842" t="s">
        <v>17</v>
      </c>
      <c r="J4842" s="1">
        <v>49402</v>
      </c>
      <c r="K4842" s="1">
        <f>Table2[[#This Row],[Order_Date]]+Table2[[#This Row],[Delivery_Time_Days]]</f>
        <v>49410</v>
      </c>
      <c r="L4842" t="str">
        <f>IF(Table2[[#This Row],[Customer_Age]]&lt;30,"Young",IF(Table2[[#This Row],[Customer_Age]]&lt;45,"Middle Age","Old"))</f>
        <v>Old</v>
      </c>
      <c r="M4842" s="3">
        <f>IF(Table2[[#This Row],[Delivery_Time_Days]]&gt;=7,Table2[[#This Row],[Customer_Rating]],"")</f>
        <v>3.3</v>
      </c>
      <c r="N4842" s="3" t="str">
        <f>IF(Table2[[#This Row],[Delivery_Time_Days]]&lt;7,Table2[[#This Row],[Customer_Rating]],"")</f>
        <v/>
      </c>
    </row>
    <row r="4843" spans="1:14" x14ac:dyDescent="0.3">
      <c r="A4843">
        <v>4842</v>
      </c>
      <c r="B4843">
        <v>33</v>
      </c>
      <c r="C4843" t="s">
        <v>23</v>
      </c>
      <c r="D4843" t="s">
        <v>20</v>
      </c>
      <c r="E4843" t="s">
        <v>19</v>
      </c>
      <c r="F4843" s="2">
        <v>295.64</v>
      </c>
      <c r="G4843">
        <v>9</v>
      </c>
      <c r="H4843" s="3">
        <v>3</v>
      </c>
      <c r="I4843" t="s">
        <v>13</v>
      </c>
      <c r="J4843" s="1">
        <v>49403</v>
      </c>
      <c r="K4843" s="1">
        <f>Table2[[#This Row],[Order_Date]]+Table2[[#This Row],[Delivery_Time_Days]]</f>
        <v>49412</v>
      </c>
      <c r="L4843" t="str">
        <f>IF(Table2[[#This Row],[Customer_Age]]&lt;30,"Young",IF(Table2[[#This Row],[Customer_Age]]&lt;45,"Middle Age","Old"))</f>
        <v>Middle Age</v>
      </c>
      <c r="M4843" s="3">
        <f>IF(Table2[[#This Row],[Delivery_Time_Days]]&gt;=7,Table2[[#This Row],[Customer_Rating]],"")</f>
        <v>3</v>
      </c>
      <c r="N4843" s="3" t="str">
        <f>IF(Table2[[#This Row],[Delivery_Time_Days]]&lt;7,Table2[[#This Row],[Customer_Rating]],"")</f>
        <v/>
      </c>
    </row>
    <row r="4844" spans="1:14" x14ac:dyDescent="0.3">
      <c r="A4844">
        <v>4843</v>
      </c>
      <c r="B4844">
        <v>69</v>
      </c>
      <c r="C4844" t="s">
        <v>23</v>
      </c>
      <c r="D4844" t="s">
        <v>20</v>
      </c>
      <c r="E4844" t="s">
        <v>21</v>
      </c>
      <c r="F4844" s="2">
        <v>517.79</v>
      </c>
      <c r="G4844">
        <v>1</v>
      </c>
      <c r="H4844" s="3">
        <v>4.5</v>
      </c>
      <c r="I4844" t="s">
        <v>13</v>
      </c>
      <c r="J4844" s="1">
        <v>49404</v>
      </c>
      <c r="K4844" s="1">
        <f>Table2[[#This Row],[Order_Date]]+Table2[[#This Row],[Delivery_Time_Days]]</f>
        <v>49405</v>
      </c>
      <c r="L4844" t="str">
        <f>IF(Table2[[#This Row],[Customer_Age]]&lt;30,"Young",IF(Table2[[#This Row],[Customer_Age]]&lt;45,"Middle Age","Old"))</f>
        <v>Old</v>
      </c>
      <c r="M4844" s="3" t="str">
        <f>IF(Table2[[#This Row],[Delivery_Time_Days]]&gt;=7,Table2[[#This Row],[Customer_Rating]],"")</f>
        <v/>
      </c>
      <c r="N4844" s="3">
        <f>IF(Table2[[#This Row],[Delivery_Time_Days]]&lt;7,Table2[[#This Row],[Customer_Rating]],"")</f>
        <v>4.5</v>
      </c>
    </row>
    <row r="4845" spans="1:14" x14ac:dyDescent="0.3">
      <c r="A4845">
        <v>4844</v>
      </c>
      <c r="B4845">
        <v>19</v>
      </c>
      <c r="C4845" t="s">
        <v>10</v>
      </c>
      <c r="D4845" t="s">
        <v>25</v>
      </c>
      <c r="E4845" t="s">
        <v>19</v>
      </c>
      <c r="F4845" s="2">
        <v>1200.43</v>
      </c>
      <c r="G4845">
        <v>5</v>
      </c>
      <c r="H4845" s="3">
        <v>2.2000000000000002</v>
      </c>
      <c r="I4845" t="s">
        <v>13</v>
      </c>
      <c r="J4845" s="1">
        <v>49405</v>
      </c>
      <c r="K4845" s="1">
        <f>Table2[[#This Row],[Order_Date]]+Table2[[#This Row],[Delivery_Time_Days]]</f>
        <v>49410</v>
      </c>
      <c r="L4845" t="str">
        <f>IF(Table2[[#This Row],[Customer_Age]]&lt;30,"Young",IF(Table2[[#This Row],[Customer_Age]]&lt;45,"Middle Age","Old"))</f>
        <v>Young</v>
      </c>
      <c r="M4845" s="3" t="str">
        <f>IF(Table2[[#This Row],[Delivery_Time_Days]]&gt;=7,Table2[[#This Row],[Customer_Rating]],"")</f>
        <v/>
      </c>
      <c r="N4845" s="3">
        <f>IF(Table2[[#This Row],[Delivery_Time_Days]]&lt;7,Table2[[#This Row],[Customer_Rating]],"")</f>
        <v>2.2000000000000002</v>
      </c>
    </row>
    <row r="4846" spans="1:14" x14ac:dyDescent="0.3">
      <c r="A4846">
        <v>4845</v>
      </c>
      <c r="B4846">
        <v>32</v>
      </c>
      <c r="C4846" t="s">
        <v>23</v>
      </c>
      <c r="D4846" t="s">
        <v>25</v>
      </c>
      <c r="E4846" t="s">
        <v>12</v>
      </c>
      <c r="F4846" s="2">
        <v>540.34</v>
      </c>
      <c r="G4846">
        <v>6</v>
      </c>
      <c r="H4846" s="3">
        <v>1.5</v>
      </c>
      <c r="I4846" t="s">
        <v>13</v>
      </c>
      <c r="J4846" s="1">
        <v>49406</v>
      </c>
      <c r="K4846" s="1">
        <f>Table2[[#This Row],[Order_Date]]+Table2[[#This Row],[Delivery_Time_Days]]</f>
        <v>49412</v>
      </c>
      <c r="L4846" t="str">
        <f>IF(Table2[[#This Row],[Customer_Age]]&lt;30,"Young",IF(Table2[[#This Row],[Customer_Age]]&lt;45,"Middle Age","Old"))</f>
        <v>Middle Age</v>
      </c>
      <c r="M4846" s="3" t="str">
        <f>IF(Table2[[#This Row],[Delivery_Time_Days]]&gt;=7,Table2[[#This Row],[Customer_Rating]],"")</f>
        <v/>
      </c>
      <c r="N4846" s="3">
        <f>IF(Table2[[#This Row],[Delivery_Time_Days]]&lt;7,Table2[[#This Row],[Customer_Rating]],"")</f>
        <v>1.5</v>
      </c>
    </row>
    <row r="4847" spans="1:14" x14ac:dyDescent="0.3">
      <c r="A4847">
        <v>4846</v>
      </c>
      <c r="B4847">
        <v>42</v>
      </c>
      <c r="C4847" t="s">
        <v>10</v>
      </c>
      <c r="D4847" t="s">
        <v>18</v>
      </c>
      <c r="E4847" t="s">
        <v>16</v>
      </c>
      <c r="F4847" s="2">
        <v>820.09</v>
      </c>
      <c r="G4847">
        <v>5</v>
      </c>
      <c r="H4847" s="3">
        <v>1.9</v>
      </c>
      <c r="I4847" t="s">
        <v>17</v>
      </c>
      <c r="J4847" s="1">
        <v>49407</v>
      </c>
      <c r="K4847" s="1">
        <f>Table2[[#This Row],[Order_Date]]+Table2[[#This Row],[Delivery_Time_Days]]</f>
        <v>49412</v>
      </c>
      <c r="L4847" t="str">
        <f>IF(Table2[[#This Row],[Customer_Age]]&lt;30,"Young",IF(Table2[[#This Row],[Customer_Age]]&lt;45,"Middle Age","Old"))</f>
        <v>Middle Age</v>
      </c>
      <c r="M4847" s="3" t="str">
        <f>IF(Table2[[#This Row],[Delivery_Time_Days]]&gt;=7,Table2[[#This Row],[Customer_Rating]],"")</f>
        <v/>
      </c>
      <c r="N4847" s="3">
        <f>IF(Table2[[#This Row],[Delivery_Time_Days]]&lt;7,Table2[[#This Row],[Customer_Rating]],"")</f>
        <v>1.9</v>
      </c>
    </row>
    <row r="4848" spans="1:14" x14ac:dyDescent="0.3">
      <c r="A4848">
        <v>4847</v>
      </c>
      <c r="B4848">
        <v>67</v>
      </c>
      <c r="C4848" t="s">
        <v>23</v>
      </c>
      <c r="D4848" t="s">
        <v>20</v>
      </c>
      <c r="E4848" t="s">
        <v>12</v>
      </c>
      <c r="F4848" s="2">
        <v>1230.96</v>
      </c>
      <c r="G4848">
        <v>10</v>
      </c>
      <c r="H4848" s="3">
        <v>3.8</v>
      </c>
      <c r="I4848" t="s">
        <v>17</v>
      </c>
      <c r="J4848" s="1">
        <v>49408</v>
      </c>
      <c r="K4848" s="1">
        <f>Table2[[#This Row],[Order_Date]]+Table2[[#This Row],[Delivery_Time_Days]]</f>
        <v>49418</v>
      </c>
      <c r="L4848" t="str">
        <f>IF(Table2[[#This Row],[Customer_Age]]&lt;30,"Young",IF(Table2[[#This Row],[Customer_Age]]&lt;45,"Middle Age","Old"))</f>
        <v>Old</v>
      </c>
      <c r="M4848" s="3">
        <f>IF(Table2[[#This Row],[Delivery_Time_Days]]&gt;=7,Table2[[#This Row],[Customer_Rating]],"")</f>
        <v>3.8</v>
      </c>
      <c r="N4848" s="3" t="str">
        <f>IF(Table2[[#This Row],[Delivery_Time_Days]]&lt;7,Table2[[#This Row],[Customer_Rating]],"")</f>
        <v/>
      </c>
    </row>
    <row r="4849" spans="1:14" x14ac:dyDescent="0.3">
      <c r="A4849">
        <v>4848</v>
      </c>
      <c r="B4849">
        <v>27</v>
      </c>
      <c r="C4849" t="s">
        <v>23</v>
      </c>
      <c r="D4849" t="s">
        <v>18</v>
      </c>
      <c r="E4849" t="s">
        <v>12</v>
      </c>
      <c r="F4849" s="2">
        <v>1314.47</v>
      </c>
      <c r="G4849">
        <v>4</v>
      </c>
      <c r="H4849" s="3">
        <v>4.3</v>
      </c>
      <c r="I4849" t="s">
        <v>17</v>
      </c>
      <c r="J4849" s="1">
        <v>49409</v>
      </c>
      <c r="K4849" s="1">
        <f>Table2[[#This Row],[Order_Date]]+Table2[[#This Row],[Delivery_Time_Days]]</f>
        <v>49413</v>
      </c>
      <c r="L4849" t="str">
        <f>IF(Table2[[#This Row],[Customer_Age]]&lt;30,"Young",IF(Table2[[#This Row],[Customer_Age]]&lt;45,"Middle Age","Old"))</f>
        <v>Young</v>
      </c>
      <c r="M4849" s="3" t="str">
        <f>IF(Table2[[#This Row],[Delivery_Time_Days]]&gt;=7,Table2[[#This Row],[Customer_Rating]],"")</f>
        <v/>
      </c>
      <c r="N4849" s="3">
        <f>IF(Table2[[#This Row],[Delivery_Time_Days]]&lt;7,Table2[[#This Row],[Customer_Rating]],"")</f>
        <v>4.3</v>
      </c>
    </row>
    <row r="4850" spans="1:14" x14ac:dyDescent="0.3">
      <c r="A4850">
        <v>4849</v>
      </c>
      <c r="B4850">
        <v>32</v>
      </c>
      <c r="C4850" t="s">
        <v>14</v>
      </c>
      <c r="D4850" t="s">
        <v>22</v>
      </c>
      <c r="E4850" t="s">
        <v>21</v>
      </c>
      <c r="F4850" s="2">
        <v>919.65</v>
      </c>
      <c r="G4850">
        <v>11</v>
      </c>
      <c r="H4850" s="3">
        <v>1.4</v>
      </c>
      <c r="I4850" t="s">
        <v>17</v>
      </c>
      <c r="J4850" s="1">
        <v>49410</v>
      </c>
      <c r="K4850" s="1">
        <f>Table2[[#This Row],[Order_Date]]+Table2[[#This Row],[Delivery_Time_Days]]</f>
        <v>49421</v>
      </c>
      <c r="L4850" t="str">
        <f>IF(Table2[[#This Row],[Customer_Age]]&lt;30,"Young",IF(Table2[[#This Row],[Customer_Age]]&lt;45,"Middle Age","Old"))</f>
        <v>Middle Age</v>
      </c>
      <c r="M4850" s="3">
        <f>IF(Table2[[#This Row],[Delivery_Time_Days]]&gt;=7,Table2[[#This Row],[Customer_Rating]],"")</f>
        <v>1.4</v>
      </c>
      <c r="N4850" s="3" t="str">
        <f>IF(Table2[[#This Row],[Delivery_Time_Days]]&lt;7,Table2[[#This Row],[Customer_Rating]],"")</f>
        <v/>
      </c>
    </row>
    <row r="4851" spans="1:14" x14ac:dyDescent="0.3">
      <c r="A4851">
        <v>4850</v>
      </c>
      <c r="B4851">
        <v>29</v>
      </c>
      <c r="C4851" t="s">
        <v>10</v>
      </c>
      <c r="D4851" t="s">
        <v>15</v>
      </c>
      <c r="E4851" t="s">
        <v>16</v>
      </c>
      <c r="F4851" s="2">
        <v>943.6</v>
      </c>
      <c r="G4851">
        <v>6</v>
      </c>
      <c r="H4851" s="3">
        <v>3</v>
      </c>
      <c r="I4851" t="s">
        <v>17</v>
      </c>
      <c r="J4851" s="1">
        <v>49411</v>
      </c>
      <c r="K4851" s="1">
        <f>Table2[[#This Row],[Order_Date]]+Table2[[#This Row],[Delivery_Time_Days]]</f>
        <v>49417</v>
      </c>
      <c r="L4851" t="str">
        <f>IF(Table2[[#This Row],[Customer_Age]]&lt;30,"Young",IF(Table2[[#This Row],[Customer_Age]]&lt;45,"Middle Age","Old"))</f>
        <v>Young</v>
      </c>
      <c r="M4851" s="3" t="str">
        <f>IF(Table2[[#This Row],[Delivery_Time_Days]]&gt;=7,Table2[[#This Row],[Customer_Rating]],"")</f>
        <v/>
      </c>
      <c r="N4851" s="3">
        <f>IF(Table2[[#This Row],[Delivery_Time_Days]]&lt;7,Table2[[#This Row],[Customer_Rating]],"")</f>
        <v>3</v>
      </c>
    </row>
    <row r="4852" spans="1:14" x14ac:dyDescent="0.3">
      <c r="A4852">
        <v>4851</v>
      </c>
      <c r="B4852">
        <v>61</v>
      </c>
      <c r="C4852" t="s">
        <v>23</v>
      </c>
      <c r="D4852" t="s">
        <v>20</v>
      </c>
      <c r="E4852" t="s">
        <v>21</v>
      </c>
      <c r="F4852" s="2">
        <v>1122.9000000000001</v>
      </c>
      <c r="G4852">
        <v>6</v>
      </c>
      <c r="H4852" s="3">
        <v>2.2000000000000002</v>
      </c>
      <c r="I4852" t="s">
        <v>17</v>
      </c>
      <c r="J4852" s="1">
        <v>49412</v>
      </c>
      <c r="K4852" s="1">
        <f>Table2[[#This Row],[Order_Date]]+Table2[[#This Row],[Delivery_Time_Days]]</f>
        <v>49418</v>
      </c>
      <c r="L4852" t="str">
        <f>IF(Table2[[#This Row],[Customer_Age]]&lt;30,"Young",IF(Table2[[#This Row],[Customer_Age]]&lt;45,"Middle Age","Old"))</f>
        <v>Old</v>
      </c>
      <c r="M4852" s="3" t="str">
        <f>IF(Table2[[#This Row],[Delivery_Time_Days]]&gt;=7,Table2[[#This Row],[Customer_Rating]],"")</f>
        <v/>
      </c>
      <c r="N4852" s="3">
        <f>IF(Table2[[#This Row],[Delivery_Time_Days]]&lt;7,Table2[[#This Row],[Customer_Rating]],"")</f>
        <v>2.2000000000000002</v>
      </c>
    </row>
    <row r="4853" spans="1:14" x14ac:dyDescent="0.3">
      <c r="A4853">
        <v>4852</v>
      </c>
      <c r="B4853">
        <v>24</v>
      </c>
      <c r="C4853" t="s">
        <v>14</v>
      </c>
      <c r="D4853" t="s">
        <v>22</v>
      </c>
      <c r="E4853" t="s">
        <v>24</v>
      </c>
      <c r="F4853" s="2">
        <v>546.33000000000004</v>
      </c>
      <c r="G4853">
        <v>9</v>
      </c>
      <c r="H4853" s="3">
        <v>4.3</v>
      </c>
      <c r="I4853" t="s">
        <v>17</v>
      </c>
      <c r="J4853" s="1">
        <v>49413</v>
      </c>
      <c r="K4853" s="1">
        <f>Table2[[#This Row],[Order_Date]]+Table2[[#This Row],[Delivery_Time_Days]]</f>
        <v>49422</v>
      </c>
      <c r="L4853" t="str">
        <f>IF(Table2[[#This Row],[Customer_Age]]&lt;30,"Young",IF(Table2[[#This Row],[Customer_Age]]&lt;45,"Middle Age","Old"))</f>
        <v>Young</v>
      </c>
      <c r="M4853" s="3">
        <f>IF(Table2[[#This Row],[Delivery_Time_Days]]&gt;=7,Table2[[#This Row],[Customer_Rating]],"")</f>
        <v>4.3</v>
      </c>
      <c r="N4853" s="3" t="str">
        <f>IF(Table2[[#This Row],[Delivery_Time_Days]]&lt;7,Table2[[#This Row],[Customer_Rating]],"")</f>
        <v/>
      </c>
    </row>
    <row r="4854" spans="1:14" x14ac:dyDescent="0.3">
      <c r="A4854">
        <v>4853</v>
      </c>
      <c r="B4854">
        <v>59</v>
      </c>
      <c r="C4854" t="s">
        <v>10</v>
      </c>
      <c r="D4854" t="s">
        <v>11</v>
      </c>
      <c r="E4854" t="s">
        <v>24</v>
      </c>
      <c r="F4854" s="2">
        <v>509.68</v>
      </c>
      <c r="G4854">
        <v>8</v>
      </c>
      <c r="H4854" s="3">
        <v>4.5</v>
      </c>
      <c r="I4854" t="s">
        <v>13</v>
      </c>
      <c r="J4854" s="1">
        <v>49414</v>
      </c>
      <c r="K4854" s="1">
        <f>Table2[[#This Row],[Order_Date]]+Table2[[#This Row],[Delivery_Time_Days]]</f>
        <v>49422</v>
      </c>
      <c r="L4854" t="str">
        <f>IF(Table2[[#This Row],[Customer_Age]]&lt;30,"Young",IF(Table2[[#This Row],[Customer_Age]]&lt;45,"Middle Age","Old"))</f>
        <v>Old</v>
      </c>
      <c r="M4854" s="3">
        <f>IF(Table2[[#This Row],[Delivery_Time_Days]]&gt;=7,Table2[[#This Row],[Customer_Rating]],"")</f>
        <v>4.5</v>
      </c>
      <c r="N4854" s="3" t="str">
        <f>IF(Table2[[#This Row],[Delivery_Time_Days]]&lt;7,Table2[[#This Row],[Customer_Rating]],"")</f>
        <v/>
      </c>
    </row>
    <row r="4855" spans="1:14" x14ac:dyDescent="0.3">
      <c r="A4855">
        <v>4854</v>
      </c>
      <c r="B4855">
        <v>63</v>
      </c>
      <c r="C4855" t="s">
        <v>10</v>
      </c>
      <c r="D4855" t="s">
        <v>18</v>
      </c>
      <c r="E4855" t="s">
        <v>19</v>
      </c>
      <c r="F4855" s="2">
        <v>1429.73</v>
      </c>
      <c r="G4855">
        <v>4</v>
      </c>
      <c r="H4855" s="3">
        <v>4.5999999999999996</v>
      </c>
      <c r="I4855" t="s">
        <v>17</v>
      </c>
      <c r="J4855" s="1">
        <v>49415</v>
      </c>
      <c r="K4855" s="1">
        <f>Table2[[#This Row],[Order_Date]]+Table2[[#This Row],[Delivery_Time_Days]]</f>
        <v>49419</v>
      </c>
      <c r="L4855" t="str">
        <f>IF(Table2[[#This Row],[Customer_Age]]&lt;30,"Young",IF(Table2[[#This Row],[Customer_Age]]&lt;45,"Middle Age","Old"))</f>
        <v>Old</v>
      </c>
      <c r="M4855" s="3" t="str">
        <f>IF(Table2[[#This Row],[Delivery_Time_Days]]&gt;=7,Table2[[#This Row],[Customer_Rating]],"")</f>
        <v/>
      </c>
      <c r="N4855" s="3">
        <f>IF(Table2[[#This Row],[Delivery_Time_Days]]&lt;7,Table2[[#This Row],[Customer_Rating]],"")</f>
        <v>4.5999999999999996</v>
      </c>
    </row>
    <row r="4856" spans="1:14" x14ac:dyDescent="0.3">
      <c r="A4856">
        <v>4855</v>
      </c>
      <c r="B4856">
        <v>25</v>
      </c>
      <c r="C4856" t="s">
        <v>10</v>
      </c>
      <c r="D4856" t="s">
        <v>25</v>
      </c>
      <c r="E4856" t="s">
        <v>12</v>
      </c>
      <c r="F4856" s="2">
        <v>543.78</v>
      </c>
      <c r="G4856">
        <v>9</v>
      </c>
      <c r="H4856" s="3">
        <v>1.4</v>
      </c>
      <c r="I4856" t="s">
        <v>13</v>
      </c>
      <c r="J4856" s="1">
        <v>49416</v>
      </c>
      <c r="K4856" s="1">
        <f>Table2[[#This Row],[Order_Date]]+Table2[[#This Row],[Delivery_Time_Days]]</f>
        <v>49425</v>
      </c>
      <c r="L4856" t="str">
        <f>IF(Table2[[#This Row],[Customer_Age]]&lt;30,"Young",IF(Table2[[#This Row],[Customer_Age]]&lt;45,"Middle Age","Old"))</f>
        <v>Young</v>
      </c>
      <c r="M4856" s="3">
        <f>IF(Table2[[#This Row],[Delivery_Time_Days]]&gt;=7,Table2[[#This Row],[Customer_Rating]],"")</f>
        <v>1.4</v>
      </c>
      <c r="N4856" s="3" t="str">
        <f>IF(Table2[[#This Row],[Delivery_Time_Days]]&lt;7,Table2[[#This Row],[Customer_Rating]],"")</f>
        <v/>
      </c>
    </row>
    <row r="4857" spans="1:14" x14ac:dyDescent="0.3">
      <c r="A4857">
        <v>4856</v>
      </c>
      <c r="B4857">
        <v>18</v>
      </c>
      <c r="C4857" t="s">
        <v>10</v>
      </c>
      <c r="D4857" t="s">
        <v>15</v>
      </c>
      <c r="E4857" t="s">
        <v>19</v>
      </c>
      <c r="F4857" s="2">
        <v>183.12</v>
      </c>
      <c r="G4857">
        <v>7</v>
      </c>
      <c r="H4857" s="3">
        <v>1.3</v>
      </c>
      <c r="I4857" t="s">
        <v>17</v>
      </c>
      <c r="J4857" s="1">
        <v>49417</v>
      </c>
      <c r="K4857" s="1">
        <f>Table2[[#This Row],[Order_Date]]+Table2[[#This Row],[Delivery_Time_Days]]</f>
        <v>49424</v>
      </c>
      <c r="L4857" t="str">
        <f>IF(Table2[[#This Row],[Customer_Age]]&lt;30,"Young",IF(Table2[[#This Row],[Customer_Age]]&lt;45,"Middle Age","Old"))</f>
        <v>Young</v>
      </c>
      <c r="M4857" s="3">
        <f>IF(Table2[[#This Row],[Delivery_Time_Days]]&gt;=7,Table2[[#This Row],[Customer_Rating]],"")</f>
        <v>1.3</v>
      </c>
      <c r="N4857" s="3" t="str">
        <f>IF(Table2[[#This Row],[Delivery_Time_Days]]&lt;7,Table2[[#This Row],[Customer_Rating]],"")</f>
        <v/>
      </c>
    </row>
    <row r="4858" spans="1:14" x14ac:dyDescent="0.3">
      <c r="A4858">
        <v>4857</v>
      </c>
      <c r="B4858">
        <v>33</v>
      </c>
      <c r="C4858" t="s">
        <v>14</v>
      </c>
      <c r="D4858" t="s">
        <v>15</v>
      </c>
      <c r="E4858" t="s">
        <v>16</v>
      </c>
      <c r="F4858" s="2">
        <v>159.19999999999999</v>
      </c>
      <c r="G4858">
        <v>11</v>
      </c>
      <c r="H4858" s="3">
        <v>3.9</v>
      </c>
      <c r="I4858" t="s">
        <v>13</v>
      </c>
      <c r="J4858" s="1">
        <v>49418</v>
      </c>
      <c r="K4858" s="1">
        <f>Table2[[#This Row],[Order_Date]]+Table2[[#This Row],[Delivery_Time_Days]]</f>
        <v>49429</v>
      </c>
      <c r="L4858" t="str">
        <f>IF(Table2[[#This Row],[Customer_Age]]&lt;30,"Young",IF(Table2[[#This Row],[Customer_Age]]&lt;45,"Middle Age","Old"))</f>
        <v>Middle Age</v>
      </c>
      <c r="M4858" s="3">
        <f>IF(Table2[[#This Row],[Delivery_Time_Days]]&gt;=7,Table2[[#This Row],[Customer_Rating]],"")</f>
        <v>3.9</v>
      </c>
      <c r="N4858" s="3" t="str">
        <f>IF(Table2[[#This Row],[Delivery_Time_Days]]&lt;7,Table2[[#This Row],[Customer_Rating]],"")</f>
        <v/>
      </c>
    </row>
    <row r="4859" spans="1:14" x14ac:dyDescent="0.3">
      <c r="A4859">
        <v>4858</v>
      </c>
      <c r="B4859">
        <v>48</v>
      </c>
      <c r="C4859" t="s">
        <v>23</v>
      </c>
      <c r="D4859" t="s">
        <v>18</v>
      </c>
      <c r="E4859" t="s">
        <v>19</v>
      </c>
      <c r="F4859" s="2">
        <v>790.38</v>
      </c>
      <c r="G4859">
        <v>7</v>
      </c>
      <c r="H4859" s="3">
        <v>3.5</v>
      </c>
      <c r="I4859" t="s">
        <v>17</v>
      </c>
      <c r="J4859" s="1">
        <v>49419</v>
      </c>
      <c r="K4859" s="1">
        <f>Table2[[#This Row],[Order_Date]]+Table2[[#This Row],[Delivery_Time_Days]]</f>
        <v>49426</v>
      </c>
      <c r="L4859" t="str">
        <f>IF(Table2[[#This Row],[Customer_Age]]&lt;30,"Young",IF(Table2[[#This Row],[Customer_Age]]&lt;45,"Middle Age","Old"))</f>
        <v>Old</v>
      </c>
      <c r="M4859" s="3">
        <f>IF(Table2[[#This Row],[Delivery_Time_Days]]&gt;=7,Table2[[#This Row],[Customer_Rating]],"")</f>
        <v>3.5</v>
      </c>
      <c r="N4859" s="3" t="str">
        <f>IF(Table2[[#This Row],[Delivery_Time_Days]]&lt;7,Table2[[#This Row],[Customer_Rating]],"")</f>
        <v/>
      </c>
    </row>
    <row r="4860" spans="1:14" x14ac:dyDescent="0.3">
      <c r="A4860">
        <v>4859</v>
      </c>
      <c r="B4860">
        <v>68</v>
      </c>
      <c r="C4860" t="s">
        <v>23</v>
      </c>
      <c r="D4860" t="s">
        <v>15</v>
      </c>
      <c r="E4860" t="s">
        <v>12</v>
      </c>
      <c r="F4860" s="2">
        <v>1176.5899999999999</v>
      </c>
      <c r="G4860">
        <v>9</v>
      </c>
      <c r="H4860" s="3">
        <v>1.7</v>
      </c>
      <c r="I4860" t="s">
        <v>17</v>
      </c>
      <c r="J4860" s="1">
        <v>49420</v>
      </c>
      <c r="K4860" s="1">
        <f>Table2[[#This Row],[Order_Date]]+Table2[[#This Row],[Delivery_Time_Days]]</f>
        <v>49429</v>
      </c>
      <c r="L4860" t="str">
        <f>IF(Table2[[#This Row],[Customer_Age]]&lt;30,"Young",IF(Table2[[#This Row],[Customer_Age]]&lt;45,"Middle Age","Old"))</f>
        <v>Old</v>
      </c>
      <c r="M4860" s="3">
        <f>IF(Table2[[#This Row],[Delivery_Time_Days]]&gt;=7,Table2[[#This Row],[Customer_Rating]],"")</f>
        <v>1.7</v>
      </c>
      <c r="N4860" s="3" t="str">
        <f>IF(Table2[[#This Row],[Delivery_Time_Days]]&lt;7,Table2[[#This Row],[Customer_Rating]],"")</f>
        <v/>
      </c>
    </row>
    <row r="4861" spans="1:14" x14ac:dyDescent="0.3">
      <c r="A4861">
        <v>4860</v>
      </c>
      <c r="B4861">
        <v>46</v>
      </c>
      <c r="C4861" t="s">
        <v>14</v>
      </c>
      <c r="D4861" t="s">
        <v>18</v>
      </c>
      <c r="E4861" t="s">
        <v>21</v>
      </c>
      <c r="F4861" s="2">
        <v>973.16</v>
      </c>
      <c r="G4861">
        <v>14</v>
      </c>
      <c r="H4861" s="3">
        <v>3.1</v>
      </c>
      <c r="I4861" t="s">
        <v>13</v>
      </c>
      <c r="J4861" s="1">
        <v>49421</v>
      </c>
      <c r="K4861" s="1">
        <f>Table2[[#This Row],[Order_Date]]+Table2[[#This Row],[Delivery_Time_Days]]</f>
        <v>49435</v>
      </c>
      <c r="L4861" t="str">
        <f>IF(Table2[[#This Row],[Customer_Age]]&lt;30,"Young",IF(Table2[[#This Row],[Customer_Age]]&lt;45,"Middle Age","Old"))</f>
        <v>Old</v>
      </c>
      <c r="M4861" s="3">
        <f>IF(Table2[[#This Row],[Delivery_Time_Days]]&gt;=7,Table2[[#This Row],[Customer_Rating]],"")</f>
        <v>3.1</v>
      </c>
      <c r="N4861" s="3" t="str">
        <f>IF(Table2[[#This Row],[Delivery_Time_Days]]&lt;7,Table2[[#This Row],[Customer_Rating]],"")</f>
        <v/>
      </c>
    </row>
    <row r="4862" spans="1:14" x14ac:dyDescent="0.3">
      <c r="A4862">
        <v>4861</v>
      </c>
      <c r="B4862">
        <v>64</v>
      </c>
      <c r="C4862" t="s">
        <v>23</v>
      </c>
      <c r="D4862" t="s">
        <v>11</v>
      </c>
      <c r="E4862" t="s">
        <v>19</v>
      </c>
      <c r="F4862" s="2">
        <v>243.82</v>
      </c>
      <c r="G4862">
        <v>9</v>
      </c>
      <c r="H4862" s="3">
        <v>2.2999999999999998</v>
      </c>
      <c r="I4862" t="s">
        <v>13</v>
      </c>
      <c r="J4862" s="1">
        <v>49422</v>
      </c>
      <c r="K4862" s="1">
        <f>Table2[[#This Row],[Order_Date]]+Table2[[#This Row],[Delivery_Time_Days]]</f>
        <v>49431</v>
      </c>
      <c r="L4862" t="str">
        <f>IF(Table2[[#This Row],[Customer_Age]]&lt;30,"Young",IF(Table2[[#This Row],[Customer_Age]]&lt;45,"Middle Age","Old"))</f>
        <v>Old</v>
      </c>
      <c r="M4862" s="3">
        <f>IF(Table2[[#This Row],[Delivery_Time_Days]]&gt;=7,Table2[[#This Row],[Customer_Rating]],"")</f>
        <v>2.2999999999999998</v>
      </c>
      <c r="N4862" s="3" t="str">
        <f>IF(Table2[[#This Row],[Delivery_Time_Days]]&lt;7,Table2[[#This Row],[Customer_Rating]],"")</f>
        <v/>
      </c>
    </row>
    <row r="4863" spans="1:14" x14ac:dyDescent="0.3">
      <c r="A4863">
        <v>4862</v>
      </c>
      <c r="B4863">
        <v>51</v>
      </c>
      <c r="C4863" t="s">
        <v>23</v>
      </c>
      <c r="D4863" t="s">
        <v>11</v>
      </c>
      <c r="E4863" t="s">
        <v>24</v>
      </c>
      <c r="F4863" s="2">
        <v>1333.75</v>
      </c>
      <c r="G4863">
        <v>7</v>
      </c>
      <c r="H4863" s="3">
        <v>4</v>
      </c>
      <c r="I4863" t="s">
        <v>17</v>
      </c>
      <c r="J4863" s="1">
        <v>49423</v>
      </c>
      <c r="K4863" s="1">
        <f>Table2[[#This Row],[Order_Date]]+Table2[[#This Row],[Delivery_Time_Days]]</f>
        <v>49430</v>
      </c>
      <c r="L4863" t="str">
        <f>IF(Table2[[#This Row],[Customer_Age]]&lt;30,"Young",IF(Table2[[#This Row],[Customer_Age]]&lt;45,"Middle Age","Old"))</f>
        <v>Old</v>
      </c>
      <c r="M4863" s="3">
        <f>IF(Table2[[#This Row],[Delivery_Time_Days]]&gt;=7,Table2[[#This Row],[Customer_Rating]],"")</f>
        <v>4</v>
      </c>
      <c r="N4863" s="3" t="str">
        <f>IF(Table2[[#This Row],[Delivery_Time_Days]]&lt;7,Table2[[#This Row],[Customer_Rating]],"")</f>
        <v/>
      </c>
    </row>
    <row r="4864" spans="1:14" x14ac:dyDescent="0.3">
      <c r="A4864">
        <v>4863</v>
      </c>
      <c r="B4864">
        <v>67</v>
      </c>
      <c r="C4864" t="s">
        <v>10</v>
      </c>
      <c r="D4864" t="s">
        <v>20</v>
      </c>
      <c r="E4864" t="s">
        <v>12</v>
      </c>
      <c r="F4864" s="2">
        <v>564.91</v>
      </c>
      <c r="G4864">
        <v>8</v>
      </c>
      <c r="H4864" s="3">
        <v>1.5</v>
      </c>
      <c r="I4864" t="s">
        <v>13</v>
      </c>
      <c r="J4864" s="1">
        <v>49424</v>
      </c>
      <c r="K4864" s="1">
        <f>Table2[[#This Row],[Order_Date]]+Table2[[#This Row],[Delivery_Time_Days]]</f>
        <v>49432</v>
      </c>
      <c r="L4864" t="str">
        <f>IF(Table2[[#This Row],[Customer_Age]]&lt;30,"Young",IF(Table2[[#This Row],[Customer_Age]]&lt;45,"Middle Age","Old"))</f>
        <v>Old</v>
      </c>
      <c r="M4864" s="3">
        <f>IF(Table2[[#This Row],[Delivery_Time_Days]]&gt;=7,Table2[[#This Row],[Customer_Rating]],"")</f>
        <v>1.5</v>
      </c>
      <c r="N4864" s="3" t="str">
        <f>IF(Table2[[#This Row],[Delivery_Time_Days]]&lt;7,Table2[[#This Row],[Customer_Rating]],"")</f>
        <v/>
      </c>
    </row>
    <row r="4865" spans="1:14" x14ac:dyDescent="0.3">
      <c r="A4865">
        <v>4864</v>
      </c>
      <c r="B4865">
        <v>54</v>
      </c>
      <c r="C4865" t="s">
        <v>14</v>
      </c>
      <c r="D4865" t="s">
        <v>22</v>
      </c>
      <c r="E4865" t="s">
        <v>12</v>
      </c>
      <c r="F4865" s="2">
        <v>498.21</v>
      </c>
      <c r="G4865">
        <v>4</v>
      </c>
      <c r="H4865" s="3">
        <v>1.1000000000000001</v>
      </c>
      <c r="I4865" t="s">
        <v>17</v>
      </c>
      <c r="J4865" s="1">
        <v>49425</v>
      </c>
      <c r="K4865" s="1">
        <f>Table2[[#This Row],[Order_Date]]+Table2[[#This Row],[Delivery_Time_Days]]</f>
        <v>49429</v>
      </c>
      <c r="L4865" t="str">
        <f>IF(Table2[[#This Row],[Customer_Age]]&lt;30,"Young",IF(Table2[[#This Row],[Customer_Age]]&lt;45,"Middle Age","Old"))</f>
        <v>Old</v>
      </c>
      <c r="M4865" s="3" t="str">
        <f>IF(Table2[[#This Row],[Delivery_Time_Days]]&gt;=7,Table2[[#This Row],[Customer_Rating]],"")</f>
        <v/>
      </c>
      <c r="N4865" s="3">
        <f>IF(Table2[[#This Row],[Delivery_Time_Days]]&lt;7,Table2[[#This Row],[Customer_Rating]],"")</f>
        <v>1.1000000000000001</v>
      </c>
    </row>
    <row r="4866" spans="1:14" x14ac:dyDescent="0.3">
      <c r="A4866">
        <v>4865</v>
      </c>
      <c r="B4866">
        <v>69</v>
      </c>
      <c r="C4866" t="s">
        <v>10</v>
      </c>
      <c r="D4866" t="s">
        <v>25</v>
      </c>
      <c r="E4866" t="s">
        <v>24</v>
      </c>
      <c r="F4866" s="2">
        <v>1272.6600000000001</v>
      </c>
      <c r="G4866">
        <v>5</v>
      </c>
      <c r="H4866" s="3">
        <v>2.5</v>
      </c>
      <c r="I4866" t="s">
        <v>17</v>
      </c>
      <c r="J4866" s="1">
        <v>49426</v>
      </c>
      <c r="K4866" s="1">
        <f>Table2[[#This Row],[Order_Date]]+Table2[[#This Row],[Delivery_Time_Days]]</f>
        <v>49431</v>
      </c>
      <c r="L4866" t="str">
        <f>IF(Table2[[#This Row],[Customer_Age]]&lt;30,"Young",IF(Table2[[#This Row],[Customer_Age]]&lt;45,"Middle Age","Old"))</f>
        <v>Old</v>
      </c>
      <c r="M4866" s="3" t="str">
        <f>IF(Table2[[#This Row],[Delivery_Time_Days]]&gt;=7,Table2[[#This Row],[Customer_Rating]],"")</f>
        <v/>
      </c>
      <c r="N4866" s="3">
        <f>IF(Table2[[#This Row],[Delivery_Time_Days]]&lt;7,Table2[[#This Row],[Customer_Rating]],"")</f>
        <v>2.5</v>
      </c>
    </row>
    <row r="4867" spans="1:14" x14ac:dyDescent="0.3">
      <c r="A4867">
        <v>4866</v>
      </c>
      <c r="B4867">
        <v>29</v>
      </c>
      <c r="C4867" t="s">
        <v>14</v>
      </c>
      <c r="D4867" t="s">
        <v>18</v>
      </c>
      <c r="E4867" t="s">
        <v>19</v>
      </c>
      <c r="F4867" s="2">
        <v>1015.25</v>
      </c>
      <c r="G4867">
        <v>14</v>
      </c>
      <c r="H4867" s="3">
        <v>3.5</v>
      </c>
      <c r="I4867" t="s">
        <v>13</v>
      </c>
      <c r="J4867" s="1">
        <v>49427</v>
      </c>
      <c r="K4867" s="1">
        <f>Table2[[#This Row],[Order_Date]]+Table2[[#This Row],[Delivery_Time_Days]]</f>
        <v>49441</v>
      </c>
      <c r="L4867" t="str">
        <f>IF(Table2[[#This Row],[Customer_Age]]&lt;30,"Young",IF(Table2[[#This Row],[Customer_Age]]&lt;45,"Middle Age","Old"))</f>
        <v>Young</v>
      </c>
      <c r="M4867" s="3">
        <f>IF(Table2[[#This Row],[Delivery_Time_Days]]&gt;=7,Table2[[#This Row],[Customer_Rating]],"")</f>
        <v>3.5</v>
      </c>
      <c r="N4867" s="3" t="str">
        <f>IF(Table2[[#This Row],[Delivery_Time_Days]]&lt;7,Table2[[#This Row],[Customer_Rating]],"")</f>
        <v/>
      </c>
    </row>
    <row r="4868" spans="1:14" x14ac:dyDescent="0.3">
      <c r="A4868">
        <v>4867</v>
      </c>
      <c r="B4868">
        <v>23</v>
      </c>
      <c r="C4868" t="s">
        <v>10</v>
      </c>
      <c r="D4868" t="s">
        <v>11</v>
      </c>
      <c r="E4868" t="s">
        <v>19</v>
      </c>
      <c r="F4868" s="2">
        <v>1027.45</v>
      </c>
      <c r="G4868">
        <v>3</v>
      </c>
      <c r="H4868" s="3">
        <v>3.2</v>
      </c>
      <c r="I4868" t="s">
        <v>17</v>
      </c>
      <c r="J4868" s="1">
        <v>49428</v>
      </c>
      <c r="K4868" s="1">
        <f>Table2[[#This Row],[Order_Date]]+Table2[[#This Row],[Delivery_Time_Days]]</f>
        <v>49431</v>
      </c>
      <c r="L4868" t="str">
        <f>IF(Table2[[#This Row],[Customer_Age]]&lt;30,"Young",IF(Table2[[#This Row],[Customer_Age]]&lt;45,"Middle Age","Old"))</f>
        <v>Young</v>
      </c>
      <c r="M4868" s="3" t="str">
        <f>IF(Table2[[#This Row],[Delivery_Time_Days]]&gt;=7,Table2[[#This Row],[Customer_Rating]],"")</f>
        <v/>
      </c>
      <c r="N4868" s="3">
        <f>IF(Table2[[#This Row],[Delivery_Time_Days]]&lt;7,Table2[[#This Row],[Customer_Rating]],"")</f>
        <v>3.2</v>
      </c>
    </row>
    <row r="4869" spans="1:14" x14ac:dyDescent="0.3">
      <c r="A4869">
        <v>4868</v>
      </c>
      <c r="B4869">
        <v>55</v>
      </c>
      <c r="C4869" t="s">
        <v>14</v>
      </c>
      <c r="D4869" t="s">
        <v>22</v>
      </c>
      <c r="E4869" t="s">
        <v>24</v>
      </c>
      <c r="F4869" s="2">
        <v>711.17</v>
      </c>
      <c r="G4869">
        <v>5</v>
      </c>
      <c r="H4869" s="3">
        <v>3.3</v>
      </c>
      <c r="I4869" t="s">
        <v>17</v>
      </c>
      <c r="J4869" s="1">
        <v>49429</v>
      </c>
      <c r="K4869" s="1">
        <f>Table2[[#This Row],[Order_Date]]+Table2[[#This Row],[Delivery_Time_Days]]</f>
        <v>49434</v>
      </c>
      <c r="L4869" t="str">
        <f>IF(Table2[[#This Row],[Customer_Age]]&lt;30,"Young",IF(Table2[[#This Row],[Customer_Age]]&lt;45,"Middle Age","Old"))</f>
        <v>Old</v>
      </c>
      <c r="M4869" s="3" t="str">
        <f>IF(Table2[[#This Row],[Delivery_Time_Days]]&gt;=7,Table2[[#This Row],[Customer_Rating]],"")</f>
        <v/>
      </c>
      <c r="N4869" s="3">
        <f>IF(Table2[[#This Row],[Delivery_Time_Days]]&lt;7,Table2[[#This Row],[Customer_Rating]],"")</f>
        <v>3.3</v>
      </c>
    </row>
    <row r="4870" spans="1:14" x14ac:dyDescent="0.3">
      <c r="A4870">
        <v>4869</v>
      </c>
      <c r="B4870">
        <v>42</v>
      </c>
      <c r="C4870" t="s">
        <v>23</v>
      </c>
      <c r="D4870" t="s">
        <v>18</v>
      </c>
      <c r="E4870" t="s">
        <v>19</v>
      </c>
      <c r="F4870" s="2">
        <v>874.78</v>
      </c>
      <c r="G4870">
        <v>6</v>
      </c>
      <c r="H4870" s="3">
        <v>1.2</v>
      </c>
      <c r="I4870" t="s">
        <v>13</v>
      </c>
      <c r="J4870" s="1">
        <v>49430</v>
      </c>
      <c r="K4870" s="1">
        <f>Table2[[#This Row],[Order_Date]]+Table2[[#This Row],[Delivery_Time_Days]]</f>
        <v>49436</v>
      </c>
      <c r="L4870" t="str">
        <f>IF(Table2[[#This Row],[Customer_Age]]&lt;30,"Young",IF(Table2[[#This Row],[Customer_Age]]&lt;45,"Middle Age","Old"))</f>
        <v>Middle Age</v>
      </c>
      <c r="M4870" s="3" t="str">
        <f>IF(Table2[[#This Row],[Delivery_Time_Days]]&gt;=7,Table2[[#This Row],[Customer_Rating]],"")</f>
        <v/>
      </c>
      <c r="N4870" s="3">
        <f>IF(Table2[[#This Row],[Delivery_Time_Days]]&lt;7,Table2[[#This Row],[Customer_Rating]],"")</f>
        <v>1.2</v>
      </c>
    </row>
    <row r="4871" spans="1:14" x14ac:dyDescent="0.3">
      <c r="A4871">
        <v>4870</v>
      </c>
      <c r="B4871">
        <v>55</v>
      </c>
      <c r="C4871" t="s">
        <v>23</v>
      </c>
      <c r="D4871" t="s">
        <v>20</v>
      </c>
      <c r="E4871" t="s">
        <v>16</v>
      </c>
      <c r="F4871" s="2">
        <v>597.51</v>
      </c>
      <c r="G4871">
        <v>6</v>
      </c>
      <c r="H4871" s="3">
        <v>3.3</v>
      </c>
      <c r="I4871" t="s">
        <v>13</v>
      </c>
      <c r="J4871" s="1">
        <v>49431</v>
      </c>
      <c r="K4871" s="1">
        <f>Table2[[#This Row],[Order_Date]]+Table2[[#This Row],[Delivery_Time_Days]]</f>
        <v>49437</v>
      </c>
      <c r="L4871" t="str">
        <f>IF(Table2[[#This Row],[Customer_Age]]&lt;30,"Young",IF(Table2[[#This Row],[Customer_Age]]&lt;45,"Middle Age","Old"))</f>
        <v>Old</v>
      </c>
      <c r="M4871" s="3" t="str">
        <f>IF(Table2[[#This Row],[Delivery_Time_Days]]&gt;=7,Table2[[#This Row],[Customer_Rating]],"")</f>
        <v/>
      </c>
      <c r="N4871" s="3">
        <f>IF(Table2[[#This Row],[Delivery_Time_Days]]&lt;7,Table2[[#This Row],[Customer_Rating]],"")</f>
        <v>3.3</v>
      </c>
    </row>
    <row r="4872" spans="1:14" x14ac:dyDescent="0.3">
      <c r="A4872">
        <v>4871</v>
      </c>
      <c r="B4872">
        <v>66</v>
      </c>
      <c r="C4872" t="s">
        <v>14</v>
      </c>
      <c r="D4872" t="s">
        <v>15</v>
      </c>
      <c r="E4872" t="s">
        <v>24</v>
      </c>
      <c r="F4872" s="2">
        <v>840.52</v>
      </c>
      <c r="G4872">
        <v>8</v>
      </c>
      <c r="H4872" s="3">
        <v>2.8</v>
      </c>
      <c r="I4872" t="s">
        <v>13</v>
      </c>
      <c r="J4872" s="1">
        <v>49432</v>
      </c>
      <c r="K4872" s="1">
        <f>Table2[[#This Row],[Order_Date]]+Table2[[#This Row],[Delivery_Time_Days]]</f>
        <v>49440</v>
      </c>
      <c r="L4872" t="str">
        <f>IF(Table2[[#This Row],[Customer_Age]]&lt;30,"Young",IF(Table2[[#This Row],[Customer_Age]]&lt;45,"Middle Age","Old"))</f>
        <v>Old</v>
      </c>
      <c r="M4872" s="3">
        <f>IF(Table2[[#This Row],[Delivery_Time_Days]]&gt;=7,Table2[[#This Row],[Customer_Rating]],"")</f>
        <v>2.8</v>
      </c>
      <c r="N4872" s="3" t="str">
        <f>IF(Table2[[#This Row],[Delivery_Time_Days]]&lt;7,Table2[[#This Row],[Customer_Rating]],"")</f>
        <v/>
      </c>
    </row>
    <row r="4873" spans="1:14" x14ac:dyDescent="0.3">
      <c r="A4873">
        <v>4872</v>
      </c>
      <c r="B4873">
        <v>62</v>
      </c>
      <c r="C4873" t="s">
        <v>23</v>
      </c>
      <c r="D4873" t="s">
        <v>18</v>
      </c>
      <c r="E4873" t="s">
        <v>16</v>
      </c>
      <c r="F4873" s="2">
        <v>622.17999999999995</v>
      </c>
      <c r="G4873">
        <v>10</v>
      </c>
      <c r="H4873" s="3">
        <v>1.4</v>
      </c>
      <c r="I4873" t="s">
        <v>13</v>
      </c>
      <c r="J4873" s="1">
        <v>49433</v>
      </c>
      <c r="K4873" s="1">
        <f>Table2[[#This Row],[Order_Date]]+Table2[[#This Row],[Delivery_Time_Days]]</f>
        <v>49443</v>
      </c>
      <c r="L4873" t="str">
        <f>IF(Table2[[#This Row],[Customer_Age]]&lt;30,"Young",IF(Table2[[#This Row],[Customer_Age]]&lt;45,"Middle Age","Old"))</f>
        <v>Old</v>
      </c>
      <c r="M4873" s="3">
        <f>IF(Table2[[#This Row],[Delivery_Time_Days]]&gt;=7,Table2[[#This Row],[Customer_Rating]],"")</f>
        <v>1.4</v>
      </c>
      <c r="N4873" s="3" t="str">
        <f>IF(Table2[[#This Row],[Delivery_Time_Days]]&lt;7,Table2[[#This Row],[Customer_Rating]],"")</f>
        <v/>
      </c>
    </row>
    <row r="4874" spans="1:14" x14ac:dyDescent="0.3">
      <c r="A4874">
        <v>4873</v>
      </c>
      <c r="B4874">
        <v>47</v>
      </c>
      <c r="C4874" t="s">
        <v>10</v>
      </c>
      <c r="D4874" t="s">
        <v>22</v>
      </c>
      <c r="E4874" t="s">
        <v>24</v>
      </c>
      <c r="F4874" s="2">
        <v>664.45</v>
      </c>
      <c r="G4874">
        <v>9</v>
      </c>
      <c r="H4874" s="3">
        <v>2.6</v>
      </c>
      <c r="I4874" t="s">
        <v>13</v>
      </c>
      <c r="J4874" s="1">
        <v>49434</v>
      </c>
      <c r="K4874" s="1">
        <f>Table2[[#This Row],[Order_Date]]+Table2[[#This Row],[Delivery_Time_Days]]</f>
        <v>49443</v>
      </c>
      <c r="L4874" t="str">
        <f>IF(Table2[[#This Row],[Customer_Age]]&lt;30,"Young",IF(Table2[[#This Row],[Customer_Age]]&lt;45,"Middle Age","Old"))</f>
        <v>Old</v>
      </c>
      <c r="M4874" s="3">
        <f>IF(Table2[[#This Row],[Delivery_Time_Days]]&gt;=7,Table2[[#This Row],[Customer_Rating]],"")</f>
        <v>2.6</v>
      </c>
      <c r="N4874" s="3" t="str">
        <f>IF(Table2[[#This Row],[Delivery_Time_Days]]&lt;7,Table2[[#This Row],[Customer_Rating]],"")</f>
        <v/>
      </c>
    </row>
    <row r="4875" spans="1:14" x14ac:dyDescent="0.3">
      <c r="A4875">
        <v>4874</v>
      </c>
      <c r="B4875">
        <v>65</v>
      </c>
      <c r="C4875" t="s">
        <v>14</v>
      </c>
      <c r="D4875" t="s">
        <v>11</v>
      </c>
      <c r="E4875" t="s">
        <v>19</v>
      </c>
      <c r="F4875" s="2">
        <v>491.85</v>
      </c>
      <c r="G4875">
        <v>10</v>
      </c>
      <c r="H4875" s="3">
        <v>3.7</v>
      </c>
      <c r="I4875" t="s">
        <v>17</v>
      </c>
      <c r="J4875" s="1">
        <v>49435</v>
      </c>
      <c r="K4875" s="1">
        <f>Table2[[#This Row],[Order_Date]]+Table2[[#This Row],[Delivery_Time_Days]]</f>
        <v>49445</v>
      </c>
      <c r="L4875" t="str">
        <f>IF(Table2[[#This Row],[Customer_Age]]&lt;30,"Young",IF(Table2[[#This Row],[Customer_Age]]&lt;45,"Middle Age","Old"))</f>
        <v>Old</v>
      </c>
      <c r="M4875" s="3">
        <f>IF(Table2[[#This Row],[Delivery_Time_Days]]&gt;=7,Table2[[#This Row],[Customer_Rating]],"")</f>
        <v>3.7</v>
      </c>
      <c r="N4875" s="3" t="str">
        <f>IF(Table2[[#This Row],[Delivery_Time_Days]]&lt;7,Table2[[#This Row],[Customer_Rating]],"")</f>
        <v/>
      </c>
    </row>
    <row r="4876" spans="1:14" x14ac:dyDescent="0.3">
      <c r="A4876">
        <v>4875</v>
      </c>
      <c r="B4876">
        <v>23</v>
      </c>
      <c r="C4876" t="s">
        <v>23</v>
      </c>
      <c r="D4876" t="s">
        <v>22</v>
      </c>
      <c r="E4876" t="s">
        <v>24</v>
      </c>
      <c r="F4876" s="2">
        <v>380.08</v>
      </c>
      <c r="G4876">
        <v>8</v>
      </c>
      <c r="H4876" s="3">
        <v>2.9</v>
      </c>
      <c r="I4876" t="s">
        <v>13</v>
      </c>
      <c r="J4876" s="1">
        <v>49436</v>
      </c>
      <c r="K4876" s="1">
        <f>Table2[[#This Row],[Order_Date]]+Table2[[#This Row],[Delivery_Time_Days]]</f>
        <v>49444</v>
      </c>
      <c r="L4876" t="str">
        <f>IF(Table2[[#This Row],[Customer_Age]]&lt;30,"Young",IF(Table2[[#This Row],[Customer_Age]]&lt;45,"Middle Age","Old"))</f>
        <v>Young</v>
      </c>
      <c r="M4876" s="3">
        <f>IF(Table2[[#This Row],[Delivery_Time_Days]]&gt;=7,Table2[[#This Row],[Customer_Rating]],"")</f>
        <v>2.9</v>
      </c>
      <c r="N4876" s="3" t="str">
        <f>IF(Table2[[#This Row],[Delivery_Time_Days]]&lt;7,Table2[[#This Row],[Customer_Rating]],"")</f>
        <v/>
      </c>
    </row>
    <row r="4877" spans="1:14" x14ac:dyDescent="0.3">
      <c r="A4877">
        <v>4876</v>
      </c>
      <c r="B4877">
        <v>23</v>
      </c>
      <c r="C4877" t="s">
        <v>23</v>
      </c>
      <c r="D4877" t="s">
        <v>11</v>
      </c>
      <c r="E4877" t="s">
        <v>19</v>
      </c>
      <c r="F4877" s="2">
        <v>880.97</v>
      </c>
      <c r="G4877">
        <v>4</v>
      </c>
      <c r="H4877" s="3">
        <v>2</v>
      </c>
      <c r="I4877" t="s">
        <v>13</v>
      </c>
      <c r="J4877" s="1">
        <v>49437</v>
      </c>
      <c r="K4877" s="1">
        <f>Table2[[#This Row],[Order_Date]]+Table2[[#This Row],[Delivery_Time_Days]]</f>
        <v>49441</v>
      </c>
      <c r="L4877" t="str">
        <f>IF(Table2[[#This Row],[Customer_Age]]&lt;30,"Young",IF(Table2[[#This Row],[Customer_Age]]&lt;45,"Middle Age","Old"))</f>
        <v>Young</v>
      </c>
      <c r="M4877" s="3" t="str">
        <f>IF(Table2[[#This Row],[Delivery_Time_Days]]&gt;=7,Table2[[#This Row],[Customer_Rating]],"")</f>
        <v/>
      </c>
      <c r="N4877" s="3">
        <f>IF(Table2[[#This Row],[Delivery_Time_Days]]&lt;7,Table2[[#This Row],[Customer_Rating]],"")</f>
        <v>2</v>
      </c>
    </row>
    <row r="4878" spans="1:14" x14ac:dyDescent="0.3">
      <c r="A4878">
        <v>4877</v>
      </c>
      <c r="B4878">
        <v>19</v>
      </c>
      <c r="C4878" t="s">
        <v>10</v>
      </c>
      <c r="D4878" t="s">
        <v>22</v>
      </c>
      <c r="E4878" t="s">
        <v>16</v>
      </c>
      <c r="F4878" s="2">
        <v>1149.3499999999999</v>
      </c>
      <c r="G4878">
        <v>1</v>
      </c>
      <c r="H4878" s="3">
        <v>4.9000000000000004</v>
      </c>
      <c r="I4878" t="s">
        <v>17</v>
      </c>
      <c r="J4878" s="1">
        <v>49438</v>
      </c>
      <c r="K4878" s="1">
        <f>Table2[[#This Row],[Order_Date]]+Table2[[#This Row],[Delivery_Time_Days]]</f>
        <v>49439</v>
      </c>
      <c r="L4878" t="str">
        <f>IF(Table2[[#This Row],[Customer_Age]]&lt;30,"Young",IF(Table2[[#This Row],[Customer_Age]]&lt;45,"Middle Age","Old"))</f>
        <v>Young</v>
      </c>
      <c r="M4878" s="3" t="str">
        <f>IF(Table2[[#This Row],[Delivery_Time_Days]]&gt;=7,Table2[[#This Row],[Customer_Rating]],"")</f>
        <v/>
      </c>
      <c r="N4878" s="3">
        <f>IF(Table2[[#This Row],[Delivery_Time_Days]]&lt;7,Table2[[#This Row],[Customer_Rating]],"")</f>
        <v>4.9000000000000004</v>
      </c>
    </row>
    <row r="4879" spans="1:14" x14ac:dyDescent="0.3">
      <c r="A4879">
        <v>4878</v>
      </c>
      <c r="B4879">
        <v>46</v>
      </c>
      <c r="C4879" t="s">
        <v>10</v>
      </c>
      <c r="D4879" t="s">
        <v>22</v>
      </c>
      <c r="E4879" t="s">
        <v>12</v>
      </c>
      <c r="F4879" s="2">
        <v>983.62</v>
      </c>
      <c r="G4879">
        <v>13</v>
      </c>
      <c r="H4879" s="3">
        <v>1</v>
      </c>
      <c r="I4879" t="s">
        <v>17</v>
      </c>
      <c r="J4879" s="1">
        <v>49439</v>
      </c>
      <c r="K4879" s="1">
        <f>Table2[[#This Row],[Order_Date]]+Table2[[#This Row],[Delivery_Time_Days]]</f>
        <v>49452</v>
      </c>
      <c r="L4879" t="str">
        <f>IF(Table2[[#This Row],[Customer_Age]]&lt;30,"Young",IF(Table2[[#This Row],[Customer_Age]]&lt;45,"Middle Age","Old"))</f>
        <v>Old</v>
      </c>
      <c r="M4879" s="3">
        <f>IF(Table2[[#This Row],[Delivery_Time_Days]]&gt;=7,Table2[[#This Row],[Customer_Rating]],"")</f>
        <v>1</v>
      </c>
      <c r="N4879" s="3" t="str">
        <f>IF(Table2[[#This Row],[Delivery_Time_Days]]&lt;7,Table2[[#This Row],[Customer_Rating]],"")</f>
        <v/>
      </c>
    </row>
    <row r="4880" spans="1:14" x14ac:dyDescent="0.3">
      <c r="A4880">
        <v>4879</v>
      </c>
      <c r="B4880">
        <v>22</v>
      </c>
      <c r="C4880" t="s">
        <v>14</v>
      </c>
      <c r="D4880" t="s">
        <v>20</v>
      </c>
      <c r="E4880" t="s">
        <v>24</v>
      </c>
      <c r="F4880" s="2">
        <v>452.12</v>
      </c>
      <c r="G4880">
        <v>10</v>
      </c>
      <c r="H4880" s="3">
        <v>2.2999999999999998</v>
      </c>
      <c r="I4880" t="s">
        <v>17</v>
      </c>
      <c r="J4880" s="1">
        <v>49440</v>
      </c>
      <c r="K4880" s="1">
        <f>Table2[[#This Row],[Order_Date]]+Table2[[#This Row],[Delivery_Time_Days]]</f>
        <v>49450</v>
      </c>
      <c r="L4880" t="str">
        <f>IF(Table2[[#This Row],[Customer_Age]]&lt;30,"Young",IF(Table2[[#This Row],[Customer_Age]]&lt;45,"Middle Age","Old"))</f>
        <v>Young</v>
      </c>
      <c r="M4880" s="3">
        <f>IF(Table2[[#This Row],[Delivery_Time_Days]]&gt;=7,Table2[[#This Row],[Customer_Rating]],"")</f>
        <v>2.2999999999999998</v>
      </c>
      <c r="N4880" s="3" t="str">
        <f>IF(Table2[[#This Row],[Delivery_Time_Days]]&lt;7,Table2[[#This Row],[Customer_Rating]],"")</f>
        <v/>
      </c>
    </row>
    <row r="4881" spans="1:14" x14ac:dyDescent="0.3">
      <c r="A4881">
        <v>4880</v>
      </c>
      <c r="B4881">
        <v>25</v>
      </c>
      <c r="C4881" t="s">
        <v>14</v>
      </c>
      <c r="D4881" t="s">
        <v>11</v>
      </c>
      <c r="E4881" t="s">
        <v>16</v>
      </c>
      <c r="F4881" s="2">
        <v>55.12</v>
      </c>
      <c r="G4881">
        <v>13</v>
      </c>
      <c r="H4881" s="3">
        <v>2.2999999999999998</v>
      </c>
      <c r="I4881" t="s">
        <v>13</v>
      </c>
      <c r="J4881" s="1">
        <v>49441</v>
      </c>
      <c r="K4881" s="1">
        <f>Table2[[#This Row],[Order_Date]]+Table2[[#This Row],[Delivery_Time_Days]]</f>
        <v>49454</v>
      </c>
      <c r="L4881" t="str">
        <f>IF(Table2[[#This Row],[Customer_Age]]&lt;30,"Young",IF(Table2[[#This Row],[Customer_Age]]&lt;45,"Middle Age","Old"))</f>
        <v>Young</v>
      </c>
      <c r="M4881" s="3">
        <f>IF(Table2[[#This Row],[Delivery_Time_Days]]&gt;=7,Table2[[#This Row],[Customer_Rating]],"")</f>
        <v>2.2999999999999998</v>
      </c>
      <c r="N4881" s="3" t="str">
        <f>IF(Table2[[#This Row],[Delivery_Time_Days]]&lt;7,Table2[[#This Row],[Customer_Rating]],"")</f>
        <v/>
      </c>
    </row>
    <row r="4882" spans="1:14" x14ac:dyDescent="0.3">
      <c r="A4882">
        <v>4881</v>
      </c>
      <c r="B4882">
        <v>28</v>
      </c>
      <c r="C4882" t="s">
        <v>10</v>
      </c>
      <c r="D4882" t="s">
        <v>15</v>
      </c>
      <c r="E4882" t="s">
        <v>16</v>
      </c>
      <c r="F4882" s="2">
        <v>312.33</v>
      </c>
      <c r="G4882">
        <v>12</v>
      </c>
      <c r="H4882" s="3">
        <v>1.9</v>
      </c>
      <c r="I4882" t="s">
        <v>17</v>
      </c>
      <c r="J4882" s="1">
        <v>49442</v>
      </c>
      <c r="K4882" s="1">
        <f>Table2[[#This Row],[Order_Date]]+Table2[[#This Row],[Delivery_Time_Days]]</f>
        <v>49454</v>
      </c>
      <c r="L4882" t="str">
        <f>IF(Table2[[#This Row],[Customer_Age]]&lt;30,"Young",IF(Table2[[#This Row],[Customer_Age]]&lt;45,"Middle Age","Old"))</f>
        <v>Young</v>
      </c>
      <c r="M4882" s="3">
        <f>IF(Table2[[#This Row],[Delivery_Time_Days]]&gt;=7,Table2[[#This Row],[Customer_Rating]],"")</f>
        <v>1.9</v>
      </c>
      <c r="N4882" s="3" t="str">
        <f>IF(Table2[[#This Row],[Delivery_Time_Days]]&lt;7,Table2[[#This Row],[Customer_Rating]],"")</f>
        <v/>
      </c>
    </row>
    <row r="4883" spans="1:14" x14ac:dyDescent="0.3">
      <c r="A4883">
        <v>4882</v>
      </c>
      <c r="B4883">
        <v>59</v>
      </c>
      <c r="C4883" t="s">
        <v>23</v>
      </c>
      <c r="D4883" t="s">
        <v>20</v>
      </c>
      <c r="E4883" t="s">
        <v>21</v>
      </c>
      <c r="F4883" s="2">
        <v>1092.32</v>
      </c>
      <c r="G4883">
        <v>8</v>
      </c>
      <c r="H4883" s="3">
        <v>3.8</v>
      </c>
      <c r="I4883" t="s">
        <v>13</v>
      </c>
      <c r="J4883" s="1">
        <v>49443</v>
      </c>
      <c r="K4883" s="1">
        <f>Table2[[#This Row],[Order_Date]]+Table2[[#This Row],[Delivery_Time_Days]]</f>
        <v>49451</v>
      </c>
      <c r="L4883" t="str">
        <f>IF(Table2[[#This Row],[Customer_Age]]&lt;30,"Young",IF(Table2[[#This Row],[Customer_Age]]&lt;45,"Middle Age","Old"))</f>
        <v>Old</v>
      </c>
      <c r="M4883" s="3">
        <f>IF(Table2[[#This Row],[Delivery_Time_Days]]&gt;=7,Table2[[#This Row],[Customer_Rating]],"")</f>
        <v>3.8</v>
      </c>
      <c r="N4883" s="3" t="str">
        <f>IF(Table2[[#This Row],[Delivery_Time_Days]]&lt;7,Table2[[#This Row],[Customer_Rating]],"")</f>
        <v/>
      </c>
    </row>
    <row r="4884" spans="1:14" x14ac:dyDescent="0.3">
      <c r="A4884">
        <v>4883</v>
      </c>
      <c r="B4884">
        <v>36</v>
      </c>
      <c r="C4884" t="s">
        <v>10</v>
      </c>
      <c r="D4884" t="s">
        <v>11</v>
      </c>
      <c r="E4884" t="s">
        <v>12</v>
      </c>
      <c r="F4884" s="2">
        <v>1294.69</v>
      </c>
      <c r="G4884">
        <v>2</v>
      </c>
      <c r="H4884" s="3">
        <v>4.3</v>
      </c>
      <c r="I4884" t="s">
        <v>13</v>
      </c>
      <c r="J4884" s="1">
        <v>49444</v>
      </c>
      <c r="K4884" s="1">
        <f>Table2[[#This Row],[Order_Date]]+Table2[[#This Row],[Delivery_Time_Days]]</f>
        <v>49446</v>
      </c>
      <c r="L4884" t="str">
        <f>IF(Table2[[#This Row],[Customer_Age]]&lt;30,"Young",IF(Table2[[#This Row],[Customer_Age]]&lt;45,"Middle Age","Old"))</f>
        <v>Middle Age</v>
      </c>
      <c r="M4884" s="3" t="str">
        <f>IF(Table2[[#This Row],[Delivery_Time_Days]]&gt;=7,Table2[[#This Row],[Customer_Rating]],"")</f>
        <v/>
      </c>
      <c r="N4884" s="3">
        <f>IF(Table2[[#This Row],[Delivery_Time_Days]]&lt;7,Table2[[#This Row],[Customer_Rating]],"")</f>
        <v>4.3</v>
      </c>
    </row>
    <row r="4885" spans="1:14" x14ac:dyDescent="0.3">
      <c r="A4885">
        <v>4884</v>
      </c>
      <c r="B4885">
        <v>68</v>
      </c>
      <c r="C4885" t="s">
        <v>10</v>
      </c>
      <c r="D4885" t="s">
        <v>22</v>
      </c>
      <c r="E4885" t="s">
        <v>24</v>
      </c>
      <c r="F4885" s="2">
        <v>1342.08</v>
      </c>
      <c r="G4885">
        <v>4</v>
      </c>
      <c r="H4885" s="3">
        <v>3.3</v>
      </c>
      <c r="I4885" t="s">
        <v>17</v>
      </c>
      <c r="J4885" s="1">
        <v>49445</v>
      </c>
      <c r="K4885" s="1">
        <f>Table2[[#This Row],[Order_Date]]+Table2[[#This Row],[Delivery_Time_Days]]</f>
        <v>49449</v>
      </c>
      <c r="L4885" t="str">
        <f>IF(Table2[[#This Row],[Customer_Age]]&lt;30,"Young",IF(Table2[[#This Row],[Customer_Age]]&lt;45,"Middle Age","Old"))</f>
        <v>Old</v>
      </c>
      <c r="M4885" s="3" t="str">
        <f>IF(Table2[[#This Row],[Delivery_Time_Days]]&gt;=7,Table2[[#This Row],[Customer_Rating]],"")</f>
        <v/>
      </c>
      <c r="N4885" s="3">
        <f>IF(Table2[[#This Row],[Delivery_Time_Days]]&lt;7,Table2[[#This Row],[Customer_Rating]],"")</f>
        <v>3.3</v>
      </c>
    </row>
    <row r="4886" spans="1:14" x14ac:dyDescent="0.3">
      <c r="A4886">
        <v>4885</v>
      </c>
      <c r="B4886">
        <v>23</v>
      </c>
      <c r="C4886" t="s">
        <v>23</v>
      </c>
      <c r="D4886" t="s">
        <v>25</v>
      </c>
      <c r="E4886" t="s">
        <v>19</v>
      </c>
      <c r="F4886" s="2">
        <v>1255.52</v>
      </c>
      <c r="G4886">
        <v>2</v>
      </c>
      <c r="H4886" s="3">
        <v>4.8</v>
      </c>
      <c r="I4886" t="s">
        <v>17</v>
      </c>
      <c r="J4886" s="1">
        <v>49446</v>
      </c>
      <c r="K4886" s="1">
        <f>Table2[[#This Row],[Order_Date]]+Table2[[#This Row],[Delivery_Time_Days]]</f>
        <v>49448</v>
      </c>
      <c r="L4886" t="str">
        <f>IF(Table2[[#This Row],[Customer_Age]]&lt;30,"Young",IF(Table2[[#This Row],[Customer_Age]]&lt;45,"Middle Age","Old"))</f>
        <v>Young</v>
      </c>
      <c r="M4886" s="3" t="str">
        <f>IF(Table2[[#This Row],[Delivery_Time_Days]]&gt;=7,Table2[[#This Row],[Customer_Rating]],"")</f>
        <v/>
      </c>
      <c r="N4886" s="3">
        <f>IF(Table2[[#This Row],[Delivery_Time_Days]]&lt;7,Table2[[#This Row],[Customer_Rating]],"")</f>
        <v>4.8</v>
      </c>
    </row>
    <row r="4887" spans="1:14" x14ac:dyDescent="0.3">
      <c r="A4887">
        <v>4886</v>
      </c>
      <c r="B4887">
        <v>56</v>
      </c>
      <c r="C4887" t="s">
        <v>23</v>
      </c>
      <c r="D4887" t="s">
        <v>20</v>
      </c>
      <c r="E4887" t="s">
        <v>21</v>
      </c>
      <c r="F4887" s="2">
        <v>284.63</v>
      </c>
      <c r="G4887">
        <v>14</v>
      </c>
      <c r="H4887" s="3">
        <v>2.2000000000000002</v>
      </c>
      <c r="I4887" t="s">
        <v>17</v>
      </c>
      <c r="J4887" s="1">
        <v>49447</v>
      </c>
      <c r="K4887" s="1">
        <f>Table2[[#This Row],[Order_Date]]+Table2[[#This Row],[Delivery_Time_Days]]</f>
        <v>49461</v>
      </c>
      <c r="L4887" t="str">
        <f>IF(Table2[[#This Row],[Customer_Age]]&lt;30,"Young",IF(Table2[[#This Row],[Customer_Age]]&lt;45,"Middle Age","Old"))</f>
        <v>Old</v>
      </c>
      <c r="M4887" s="3">
        <f>IF(Table2[[#This Row],[Delivery_Time_Days]]&gt;=7,Table2[[#This Row],[Customer_Rating]],"")</f>
        <v>2.2000000000000002</v>
      </c>
      <c r="N4887" s="3" t="str">
        <f>IF(Table2[[#This Row],[Delivery_Time_Days]]&lt;7,Table2[[#This Row],[Customer_Rating]],"")</f>
        <v/>
      </c>
    </row>
    <row r="4888" spans="1:14" x14ac:dyDescent="0.3">
      <c r="A4888">
        <v>4887</v>
      </c>
      <c r="B4888">
        <v>18</v>
      </c>
      <c r="C4888" t="s">
        <v>23</v>
      </c>
      <c r="D4888" t="s">
        <v>15</v>
      </c>
      <c r="E4888" t="s">
        <v>19</v>
      </c>
      <c r="F4888" s="2">
        <v>1212.06</v>
      </c>
      <c r="G4888">
        <v>12</v>
      </c>
      <c r="H4888" s="3">
        <v>4.7</v>
      </c>
      <c r="I4888" t="s">
        <v>17</v>
      </c>
      <c r="J4888" s="1">
        <v>49448</v>
      </c>
      <c r="K4888" s="1">
        <f>Table2[[#This Row],[Order_Date]]+Table2[[#This Row],[Delivery_Time_Days]]</f>
        <v>49460</v>
      </c>
      <c r="L4888" t="str">
        <f>IF(Table2[[#This Row],[Customer_Age]]&lt;30,"Young",IF(Table2[[#This Row],[Customer_Age]]&lt;45,"Middle Age","Old"))</f>
        <v>Young</v>
      </c>
      <c r="M4888" s="3">
        <f>IF(Table2[[#This Row],[Delivery_Time_Days]]&gt;=7,Table2[[#This Row],[Customer_Rating]],"")</f>
        <v>4.7</v>
      </c>
      <c r="N4888" s="3" t="str">
        <f>IF(Table2[[#This Row],[Delivery_Time_Days]]&lt;7,Table2[[#This Row],[Customer_Rating]],"")</f>
        <v/>
      </c>
    </row>
    <row r="4889" spans="1:14" x14ac:dyDescent="0.3">
      <c r="A4889">
        <v>4888</v>
      </c>
      <c r="B4889">
        <v>43</v>
      </c>
      <c r="C4889" t="s">
        <v>10</v>
      </c>
      <c r="D4889" t="s">
        <v>15</v>
      </c>
      <c r="E4889" t="s">
        <v>12</v>
      </c>
      <c r="F4889" s="2">
        <v>682.68</v>
      </c>
      <c r="G4889">
        <v>6</v>
      </c>
      <c r="H4889" s="3">
        <v>4.5</v>
      </c>
      <c r="I4889" t="s">
        <v>13</v>
      </c>
      <c r="J4889" s="1">
        <v>49449</v>
      </c>
      <c r="K4889" s="1">
        <f>Table2[[#This Row],[Order_Date]]+Table2[[#This Row],[Delivery_Time_Days]]</f>
        <v>49455</v>
      </c>
      <c r="L4889" t="str">
        <f>IF(Table2[[#This Row],[Customer_Age]]&lt;30,"Young",IF(Table2[[#This Row],[Customer_Age]]&lt;45,"Middle Age","Old"))</f>
        <v>Middle Age</v>
      </c>
      <c r="M4889" s="3" t="str">
        <f>IF(Table2[[#This Row],[Delivery_Time_Days]]&gt;=7,Table2[[#This Row],[Customer_Rating]],"")</f>
        <v/>
      </c>
      <c r="N4889" s="3">
        <f>IF(Table2[[#This Row],[Delivery_Time_Days]]&lt;7,Table2[[#This Row],[Customer_Rating]],"")</f>
        <v>4.5</v>
      </c>
    </row>
    <row r="4890" spans="1:14" x14ac:dyDescent="0.3">
      <c r="A4890">
        <v>4889</v>
      </c>
      <c r="B4890">
        <v>53</v>
      </c>
      <c r="C4890" t="s">
        <v>23</v>
      </c>
      <c r="D4890" t="s">
        <v>25</v>
      </c>
      <c r="E4890" t="s">
        <v>21</v>
      </c>
      <c r="F4890" s="2">
        <v>969.68</v>
      </c>
      <c r="G4890">
        <v>10</v>
      </c>
      <c r="H4890" s="3">
        <v>2.8</v>
      </c>
      <c r="I4890" t="s">
        <v>13</v>
      </c>
      <c r="J4890" s="1">
        <v>49450</v>
      </c>
      <c r="K4890" s="1">
        <f>Table2[[#This Row],[Order_Date]]+Table2[[#This Row],[Delivery_Time_Days]]</f>
        <v>49460</v>
      </c>
      <c r="L4890" t="str">
        <f>IF(Table2[[#This Row],[Customer_Age]]&lt;30,"Young",IF(Table2[[#This Row],[Customer_Age]]&lt;45,"Middle Age","Old"))</f>
        <v>Old</v>
      </c>
      <c r="M4890" s="3">
        <f>IF(Table2[[#This Row],[Delivery_Time_Days]]&gt;=7,Table2[[#This Row],[Customer_Rating]],"")</f>
        <v>2.8</v>
      </c>
      <c r="N4890" s="3" t="str">
        <f>IF(Table2[[#This Row],[Delivery_Time_Days]]&lt;7,Table2[[#This Row],[Customer_Rating]],"")</f>
        <v/>
      </c>
    </row>
    <row r="4891" spans="1:14" x14ac:dyDescent="0.3">
      <c r="A4891">
        <v>4890</v>
      </c>
      <c r="B4891">
        <v>30</v>
      </c>
      <c r="C4891" t="s">
        <v>14</v>
      </c>
      <c r="D4891" t="s">
        <v>15</v>
      </c>
      <c r="E4891" t="s">
        <v>19</v>
      </c>
      <c r="F4891" s="2">
        <v>248.41</v>
      </c>
      <c r="G4891">
        <v>2</v>
      </c>
      <c r="H4891" s="3">
        <v>1.2</v>
      </c>
      <c r="I4891" t="s">
        <v>13</v>
      </c>
      <c r="J4891" s="1">
        <v>49451</v>
      </c>
      <c r="K4891" s="1">
        <f>Table2[[#This Row],[Order_Date]]+Table2[[#This Row],[Delivery_Time_Days]]</f>
        <v>49453</v>
      </c>
      <c r="L4891" t="str">
        <f>IF(Table2[[#This Row],[Customer_Age]]&lt;30,"Young",IF(Table2[[#This Row],[Customer_Age]]&lt;45,"Middle Age","Old"))</f>
        <v>Middle Age</v>
      </c>
      <c r="M4891" s="3" t="str">
        <f>IF(Table2[[#This Row],[Delivery_Time_Days]]&gt;=7,Table2[[#This Row],[Customer_Rating]],"")</f>
        <v/>
      </c>
      <c r="N4891" s="3">
        <f>IF(Table2[[#This Row],[Delivery_Time_Days]]&lt;7,Table2[[#This Row],[Customer_Rating]],"")</f>
        <v>1.2</v>
      </c>
    </row>
    <row r="4892" spans="1:14" x14ac:dyDescent="0.3">
      <c r="A4892">
        <v>4891</v>
      </c>
      <c r="B4892">
        <v>21</v>
      </c>
      <c r="C4892" t="s">
        <v>23</v>
      </c>
      <c r="D4892" t="s">
        <v>18</v>
      </c>
      <c r="E4892" t="s">
        <v>24</v>
      </c>
      <c r="F4892" s="2">
        <v>668.48</v>
      </c>
      <c r="G4892">
        <v>5</v>
      </c>
      <c r="H4892" s="3">
        <v>4.9000000000000004</v>
      </c>
      <c r="I4892" t="s">
        <v>17</v>
      </c>
      <c r="J4892" s="1">
        <v>49452</v>
      </c>
      <c r="K4892" s="1">
        <f>Table2[[#This Row],[Order_Date]]+Table2[[#This Row],[Delivery_Time_Days]]</f>
        <v>49457</v>
      </c>
      <c r="L4892" t="str">
        <f>IF(Table2[[#This Row],[Customer_Age]]&lt;30,"Young",IF(Table2[[#This Row],[Customer_Age]]&lt;45,"Middle Age","Old"))</f>
        <v>Young</v>
      </c>
      <c r="M4892" s="3" t="str">
        <f>IF(Table2[[#This Row],[Delivery_Time_Days]]&gt;=7,Table2[[#This Row],[Customer_Rating]],"")</f>
        <v/>
      </c>
      <c r="N4892" s="3">
        <f>IF(Table2[[#This Row],[Delivery_Time_Days]]&lt;7,Table2[[#This Row],[Customer_Rating]],"")</f>
        <v>4.9000000000000004</v>
      </c>
    </row>
    <row r="4893" spans="1:14" x14ac:dyDescent="0.3">
      <c r="A4893">
        <v>4892</v>
      </c>
      <c r="B4893">
        <v>56</v>
      </c>
      <c r="C4893" t="s">
        <v>23</v>
      </c>
      <c r="D4893" t="s">
        <v>20</v>
      </c>
      <c r="E4893" t="s">
        <v>21</v>
      </c>
      <c r="F4893" s="2">
        <v>322.08999999999997</v>
      </c>
      <c r="G4893">
        <v>4</v>
      </c>
      <c r="H4893" s="3">
        <v>4.2</v>
      </c>
      <c r="I4893" t="s">
        <v>13</v>
      </c>
      <c r="J4893" s="1">
        <v>49453</v>
      </c>
      <c r="K4893" s="1">
        <f>Table2[[#This Row],[Order_Date]]+Table2[[#This Row],[Delivery_Time_Days]]</f>
        <v>49457</v>
      </c>
      <c r="L4893" t="str">
        <f>IF(Table2[[#This Row],[Customer_Age]]&lt;30,"Young",IF(Table2[[#This Row],[Customer_Age]]&lt;45,"Middle Age","Old"))</f>
        <v>Old</v>
      </c>
      <c r="M4893" s="3" t="str">
        <f>IF(Table2[[#This Row],[Delivery_Time_Days]]&gt;=7,Table2[[#This Row],[Customer_Rating]],"")</f>
        <v/>
      </c>
      <c r="N4893" s="3">
        <f>IF(Table2[[#This Row],[Delivery_Time_Days]]&lt;7,Table2[[#This Row],[Customer_Rating]],"")</f>
        <v>4.2</v>
      </c>
    </row>
    <row r="4894" spans="1:14" x14ac:dyDescent="0.3">
      <c r="A4894">
        <v>4893</v>
      </c>
      <c r="B4894">
        <v>52</v>
      </c>
      <c r="C4894" t="s">
        <v>14</v>
      </c>
      <c r="D4894" t="s">
        <v>15</v>
      </c>
      <c r="E4894" t="s">
        <v>12</v>
      </c>
      <c r="F4894" s="2">
        <v>1065.77</v>
      </c>
      <c r="G4894">
        <v>1</v>
      </c>
      <c r="H4894" s="3">
        <v>1.8</v>
      </c>
      <c r="I4894" t="s">
        <v>13</v>
      </c>
      <c r="J4894" s="1">
        <v>49454</v>
      </c>
      <c r="K4894" s="1">
        <f>Table2[[#This Row],[Order_Date]]+Table2[[#This Row],[Delivery_Time_Days]]</f>
        <v>49455</v>
      </c>
      <c r="L4894" t="str">
        <f>IF(Table2[[#This Row],[Customer_Age]]&lt;30,"Young",IF(Table2[[#This Row],[Customer_Age]]&lt;45,"Middle Age","Old"))</f>
        <v>Old</v>
      </c>
      <c r="M4894" s="3" t="str">
        <f>IF(Table2[[#This Row],[Delivery_Time_Days]]&gt;=7,Table2[[#This Row],[Customer_Rating]],"")</f>
        <v/>
      </c>
      <c r="N4894" s="3">
        <f>IF(Table2[[#This Row],[Delivery_Time_Days]]&lt;7,Table2[[#This Row],[Customer_Rating]],"")</f>
        <v>1.8</v>
      </c>
    </row>
    <row r="4895" spans="1:14" x14ac:dyDescent="0.3">
      <c r="A4895">
        <v>4894</v>
      </c>
      <c r="B4895">
        <v>41</v>
      </c>
      <c r="C4895" t="s">
        <v>10</v>
      </c>
      <c r="D4895" t="s">
        <v>18</v>
      </c>
      <c r="E4895" t="s">
        <v>12</v>
      </c>
      <c r="F4895" s="2">
        <v>1265.1400000000001</v>
      </c>
      <c r="G4895">
        <v>1</v>
      </c>
      <c r="H4895" s="3">
        <v>3.6</v>
      </c>
      <c r="I4895" t="s">
        <v>17</v>
      </c>
      <c r="J4895" s="1">
        <v>49455</v>
      </c>
      <c r="K4895" s="1">
        <f>Table2[[#This Row],[Order_Date]]+Table2[[#This Row],[Delivery_Time_Days]]</f>
        <v>49456</v>
      </c>
      <c r="L4895" t="str">
        <f>IF(Table2[[#This Row],[Customer_Age]]&lt;30,"Young",IF(Table2[[#This Row],[Customer_Age]]&lt;45,"Middle Age","Old"))</f>
        <v>Middle Age</v>
      </c>
      <c r="M4895" s="3" t="str">
        <f>IF(Table2[[#This Row],[Delivery_Time_Days]]&gt;=7,Table2[[#This Row],[Customer_Rating]],"")</f>
        <v/>
      </c>
      <c r="N4895" s="3">
        <f>IF(Table2[[#This Row],[Delivery_Time_Days]]&lt;7,Table2[[#This Row],[Customer_Rating]],"")</f>
        <v>3.6</v>
      </c>
    </row>
    <row r="4896" spans="1:14" x14ac:dyDescent="0.3">
      <c r="A4896">
        <v>4895</v>
      </c>
      <c r="B4896">
        <v>35</v>
      </c>
      <c r="C4896" t="s">
        <v>14</v>
      </c>
      <c r="D4896" t="s">
        <v>15</v>
      </c>
      <c r="E4896" t="s">
        <v>16</v>
      </c>
      <c r="F4896" s="2">
        <v>435.53</v>
      </c>
      <c r="G4896">
        <v>6</v>
      </c>
      <c r="H4896" s="3">
        <v>4.7</v>
      </c>
      <c r="I4896" t="s">
        <v>13</v>
      </c>
      <c r="J4896" s="1">
        <v>49456</v>
      </c>
      <c r="K4896" s="1">
        <f>Table2[[#This Row],[Order_Date]]+Table2[[#This Row],[Delivery_Time_Days]]</f>
        <v>49462</v>
      </c>
      <c r="L4896" t="str">
        <f>IF(Table2[[#This Row],[Customer_Age]]&lt;30,"Young",IF(Table2[[#This Row],[Customer_Age]]&lt;45,"Middle Age","Old"))</f>
        <v>Middle Age</v>
      </c>
      <c r="M4896" s="3" t="str">
        <f>IF(Table2[[#This Row],[Delivery_Time_Days]]&gt;=7,Table2[[#This Row],[Customer_Rating]],"")</f>
        <v/>
      </c>
      <c r="N4896" s="3">
        <f>IF(Table2[[#This Row],[Delivery_Time_Days]]&lt;7,Table2[[#This Row],[Customer_Rating]],"")</f>
        <v>4.7</v>
      </c>
    </row>
    <row r="4897" spans="1:14" x14ac:dyDescent="0.3">
      <c r="A4897">
        <v>4896</v>
      </c>
      <c r="B4897">
        <v>35</v>
      </c>
      <c r="C4897" t="s">
        <v>10</v>
      </c>
      <c r="D4897" t="s">
        <v>22</v>
      </c>
      <c r="E4897" t="s">
        <v>19</v>
      </c>
      <c r="F4897" s="2">
        <v>975.6</v>
      </c>
      <c r="G4897">
        <v>2</v>
      </c>
      <c r="H4897" s="3">
        <v>4.5999999999999996</v>
      </c>
      <c r="I4897" t="s">
        <v>13</v>
      </c>
      <c r="J4897" s="1">
        <v>49457</v>
      </c>
      <c r="K4897" s="1">
        <f>Table2[[#This Row],[Order_Date]]+Table2[[#This Row],[Delivery_Time_Days]]</f>
        <v>49459</v>
      </c>
      <c r="L4897" t="str">
        <f>IF(Table2[[#This Row],[Customer_Age]]&lt;30,"Young",IF(Table2[[#This Row],[Customer_Age]]&lt;45,"Middle Age","Old"))</f>
        <v>Middle Age</v>
      </c>
      <c r="M4897" s="3" t="str">
        <f>IF(Table2[[#This Row],[Delivery_Time_Days]]&gt;=7,Table2[[#This Row],[Customer_Rating]],"")</f>
        <v/>
      </c>
      <c r="N4897" s="3">
        <f>IF(Table2[[#This Row],[Delivery_Time_Days]]&lt;7,Table2[[#This Row],[Customer_Rating]],"")</f>
        <v>4.5999999999999996</v>
      </c>
    </row>
    <row r="4898" spans="1:14" x14ac:dyDescent="0.3">
      <c r="A4898">
        <v>4897</v>
      </c>
      <c r="B4898">
        <v>59</v>
      </c>
      <c r="C4898" t="s">
        <v>23</v>
      </c>
      <c r="D4898" t="s">
        <v>11</v>
      </c>
      <c r="E4898" t="s">
        <v>12</v>
      </c>
      <c r="F4898" s="2">
        <v>1465.78</v>
      </c>
      <c r="G4898">
        <v>2</v>
      </c>
      <c r="H4898" s="3">
        <v>1</v>
      </c>
      <c r="I4898" t="s">
        <v>13</v>
      </c>
      <c r="J4898" s="1">
        <v>49458</v>
      </c>
      <c r="K4898" s="1">
        <f>Table2[[#This Row],[Order_Date]]+Table2[[#This Row],[Delivery_Time_Days]]</f>
        <v>49460</v>
      </c>
      <c r="L4898" t="str">
        <f>IF(Table2[[#This Row],[Customer_Age]]&lt;30,"Young",IF(Table2[[#This Row],[Customer_Age]]&lt;45,"Middle Age","Old"))</f>
        <v>Old</v>
      </c>
      <c r="M4898" s="3" t="str">
        <f>IF(Table2[[#This Row],[Delivery_Time_Days]]&gt;=7,Table2[[#This Row],[Customer_Rating]],"")</f>
        <v/>
      </c>
      <c r="N4898" s="3">
        <f>IF(Table2[[#This Row],[Delivery_Time_Days]]&lt;7,Table2[[#This Row],[Customer_Rating]],"")</f>
        <v>1</v>
      </c>
    </row>
    <row r="4899" spans="1:14" x14ac:dyDescent="0.3">
      <c r="A4899">
        <v>4898</v>
      </c>
      <c r="B4899">
        <v>19</v>
      </c>
      <c r="C4899" t="s">
        <v>23</v>
      </c>
      <c r="D4899" t="s">
        <v>22</v>
      </c>
      <c r="E4899" t="s">
        <v>24</v>
      </c>
      <c r="F4899" s="2">
        <v>1043.1300000000001</v>
      </c>
      <c r="G4899">
        <v>9</v>
      </c>
      <c r="H4899" s="3">
        <v>3.8</v>
      </c>
      <c r="I4899" t="s">
        <v>17</v>
      </c>
      <c r="J4899" s="1">
        <v>49459</v>
      </c>
      <c r="K4899" s="1">
        <f>Table2[[#This Row],[Order_Date]]+Table2[[#This Row],[Delivery_Time_Days]]</f>
        <v>49468</v>
      </c>
      <c r="L4899" t="str">
        <f>IF(Table2[[#This Row],[Customer_Age]]&lt;30,"Young",IF(Table2[[#This Row],[Customer_Age]]&lt;45,"Middle Age","Old"))</f>
        <v>Young</v>
      </c>
      <c r="M4899" s="3">
        <f>IF(Table2[[#This Row],[Delivery_Time_Days]]&gt;=7,Table2[[#This Row],[Customer_Rating]],"")</f>
        <v>3.8</v>
      </c>
      <c r="N4899" s="3" t="str">
        <f>IF(Table2[[#This Row],[Delivery_Time_Days]]&lt;7,Table2[[#This Row],[Customer_Rating]],"")</f>
        <v/>
      </c>
    </row>
    <row r="4900" spans="1:14" x14ac:dyDescent="0.3">
      <c r="A4900">
        <v>4899</v>
      </c>
      <c r="B4900">
        <v>58</v>
      </c>
      <c r="C4900" t="s">
        <v>23</v>
      </c>
      <c r="D4900" t="s">
        <v>22</v>
      </c>
      <c r="E4900" t="s">
        <v>16</v>
      </c>
      <c r="F4900" s="2">
        <v>1037.6500000000001</v>
      </c>
      <c r="G4900">
        <v>7</v>
      </c>
      <c r="H4900" s="3">
        <v>1.9</v>
      </c>
      <c r="I4900" t="s">
        <v>17</v>
      </c>
      <c r="J4900" s="1">
        <v>49460</v>
      </c>
      <c r="K4900" s="1">
        <f>Table2[[#This Row],[Order_Date]]+Table2[[#This Row],[Delivery_Time_Days]]</f>
        <v>49467</v>
      </c>
      <c r="L4900" t="str">
        <f>IF(Table2[[#This Row],[Customer_Age]]&lt;30,"Young",IF(Table2[[#This Row],[Customer_Age]]&lt;45,"Middle Age","Old"))</f>
        <v>Old</v>
      </c>
      <c r="M4900" s="3">
        <f>IF(Table2[[#This Row],[Delivery_Time_Days]]&gt;=7,Table2[[#This Row],[Customer_Rating]],"")</f>
        <v>1.9</v>
      </c>
      <c r="N4900" s="3" t="str">
        <f>IF(Table2[[#This Row],[Delivery_Time_Days]]&lt;7,Table2[[#This Row],[Customer_Rating]],"")</f>
        <v/>
      </c>
    </row>
    <row r="4901" spans="1:14" x14ac:dyDescent="0.3">
      <c r="A4901">
        <v>4900</v>
      </c>
      <c r="B4901">
        <v>34</v>
      </c>
      <c r="C4901" t="s">
        <v>10</v>
      </c>
      <c r="D4901" t="s">
        <v>22</v>
      </c>
      <c r="E4901" t="s">
        <v>24</v>
      </c>
      <c r="F4901" s="2">
        <v>606.59</v>
      </c>
      <c r="G4901">
        <v>11</v>
      </c>
      <c r="H4901" s="3">
        <v>4.5</v>
      </c>
      <c r="I4901" t="s">
        <v>17</v>
      </c>
      <c r="J4901" s="1">
        <v>49461</v>
      </c>
      <c r="K4901" s="1">
        <f>Table2[[#This Row],[Order_Date]]+Table2[[#This Row],[Delivery_Time_Days]]</f>
        <v>49472</v>
      </c>
      <c r="L4901" t="str">
        <f>IF(Table2[[#This Row],[Customer_Age]]&lt;30,"Young",IF(Table2[[#This Row],[Customer_Age]]&lt;45,"Middle Age","Old"))</f>
        <v>Middle Age</v>
      </c>
      <c r="M4901" s="3">
        <f>IF(Table2[[#This Row],[Delivery_Time_Days]]&gt;=7,Table2[[#This Row],[Customer_Rating]],"")</f>
        <v>4.5</v>
      </c>
      <c r="N4901" s="3" t="str">
        <f>IF(Table2[[#This Row],[Delivery_Time_Days]]&lt;7,Table2[[#This Row],[Customer_Rating]],"")</f>
        <v/>
      </c>
    </row>
    <row r="4902" spans="1:14" x14ac:dyDescent="0.3">
      <c r="A4902">
        <v>4901</v>
      </c>
      <c r="B4902">
        <v>49</v>
      </c>
      <c r="C4902" t="s">
        <v>10</v>
      </c>
      <c r="D4902" t="s">
        <v>18</v>
      </c>
      <c r="E4902" t="s">
        <v>24</v>
      </c>
      <c r="F4902" s="2">
        <v>1111.3900000000001</v>
      </c>
      <c r="G4902">
        <v>12</v>
      </c>
      <c r="H4902" s="3">
        <v>3.1</v>
      </c>
      <c r="I4902" t="s">
        <v>13</v>
      </c>
      <c r="J4902" s="1">
        <v>49462</v>
      </c>
      <c r="K4902" s="1">
        <f>Table2[[#This Row],[Order_Date]]+Table2[[#This Row],[Delivery_Time_Days]]</f>
        <v>49474</v>
      </c>
      <c r="L4902" t="str">
        <f>IF(Table2[[#This Row],[Customer_Age]]&lt;30,"Young",IF(Table2[[#This Row],[Customer_Age]]&lt;45,"Middle Age","Old"))</f>
        <v>Old</v>
      </c>
      <c r="M4902" s="3">
        <f>IF(Table2[[#This Row],[Delivery_Time_Days]]&gt;=7,Table2[[#This Row],[Customer_Rating]],"")</f>
        <v>3.1</v>
      </c>
      <c r="N4902" s="3" t="str">
        <f>IF(Table2[[#This Row],[Delivery_Time_Days]]&lt;7,Table2[[#This Row],[Customer_Rating]],"")</f>
        <v/>
      </c>
    </row>
    <row r="4903" spans="1:14" x14ac:dyDescent="0.3">
      <c r="A4903">
        <v>4902</v>
      </c>
      <c r="B4903">
        <v>22</v>
      </c>
      <c r="C4903" t="s">
        <v>10</v>
      </c>
      <c r="D4903" t="s">
        <v>18</v>
      </c>
      <c r="E4903" t="s">
        <v>24</v>
      </c>
      <c r="F4903" s="2">
        <v>529.47</v>
      </c>
      <c r="G4903">
        <v>11</v>
      </c>
      <c r="H4903" s="3">
        <v>4.3</v>
      </c>
      <c r="I4903" t="s">
        <v>17</v>
      </c>
      <c r="J4903" s="1">
        <v>49463</v>
      </c>
      <c r="K4903" s="1">
        <f>Table2[[#This Row],[Order_Date]]+Table2[[#This Row],[Delivery_Time_Days]]</f>
        <v>49474</v>
      </c>
      <c r="L4903" t="str">
        <f>IF(Table2[[#This Row],[Customer_Age]]&lt;30,"Young",IF(Table2[[#This Row],[Customer_Age]]&lt;45,"Middle Age","Old"))</f>
        <v>Young</v>
      </c>
      <c r="M4903" s="3">
        <f>IF(Table2[[#This Row],[Delivery_Time_Days]]&gt;=7,Table2[[#This Row],[Customer_Rating]],"")</f>
        <v>4.3</v>
      </c>
      <c r="N4903" s="3" t="str">
        <f>IF(Table2[[#This Row],[Delivery_Time_Days]]&lt;7,Table2[[#This Row],[Customer_Rating]],"")</f>
        <v/>
      </c>
    </row>
    <row r="4904" spans="1:14" x14ac:dyDescent="0.3">
      <c r="A4904">
        <v>4903</v>
      </c>
      <c r="B4904">
        <v>66</v>
      </c>
      <c r="C4904" t="s">
        <v>10</v>
      </c>
      <c r="D4904" t="s">
        <v>22</v>
      </c>
      <c r="E4904" t="s">
        <v>19</v>
      </c>
      <c r="F4904" s="2">
        <v>1174.73</v>
      </c>
      <c r="G4904">
        <v>4</v>
      </c>
      <c r="H4904" s="3">
        <v>4.4000000000000004</v>
      </c>
      <c r="I4904" t="s">
        <v>17</v>
      </c>
      <c r="J4904" s="1">
        <v>49464</v>
      </c>
      <c r="K4904" s="1">
        <f>Table2[[#This Row],[Order_Date]]+Table2[[#This Row],[Delivery_Time_Days]]</f>
        <v>49468</v>
      </c>
      <c r="L4904" t="str">
        <f>IF(Table2[[#This Row],[Customer_Age]]&lt;30,"Young",IF(Table2[[#This Row],[Customer_Age]]&lt;45,"Middle Age","Old"))</f>
        <v>Old</v>
      </c>
      <c r="M4904" s="3" t="str">
        <f>IF(Table2[[#This Row],[Delivery_Time_Days]]&gt;=7,Table2[[#This Row],[Customer_Rating]],"")</f>
        <v/>
      </c>
      <c r="N4904" s="3">
        <f>IF(Table2[[#This Row],[Delivery_Time_Days]]&lt;7,Table2[[#This Row],[Customer_Rating]],"")</f>
        <v>4.4000000000000004</v>
      </c>
    </row>
    <row r="4905" spans="1:14" x14ac:dyDescent="0.3">
      <c r="A4905">
        <v>4904</v>
      </c>
      <c r="B4905">
        <v>26</v>
      </c>
      <c r="C4905" t="s">
        <v>14</v>
      </c>
      <c r="D4905" t="s">
        <v>18</v>
      </c>
      <c r="E4905" t="s">
        <v>21</v>
      </c>
      <c r="F4905" s="2">
        <v>456.61</v>
      </c>
      <c r="G4905">
        <v>12</v>
      </c>
      <c r="H4905" s="3">
        <v>2.8</v>
      </c>
      <c r="I4905" t="s">
        <v>13</v>
      </c>
      <c r="J4905" s="1">
        <v>49465</v>
      </c>
      <c r="K4905" s="1">
        <f>Table2[[#This Row],[Order_Date]]+Table2[[#This Row],[Delivery_Time_Days]]</f>
        <v>49477</v>
      </c>
      <c r="L4905" t="str">
        <f>IF(Table2[[#This Row],[Customer_Age]]&lt;30,"Young",IF(Table2[[#This Row],[Customer_Age]]&lt;45,"Middle Age","Old"))</f>
        <v>Young</v>
      </c>
      <c r="M4905" s="3">
        <f>IF(Table2[[#This Row],[Delivery_Time_Days]]&gt;=7,Table2[[#This Row],[Customer_Rating]],"")</f>
        <v>2.8</v>
      </c>
      <c r="N4905" s="3" t="str">
        <f>IF(Table2[[#This Row],[Delivery_Time_Days]]&lt;7,Table2[[#This Row],[Customer_Rating]],"")</f>
        <v/>
      </c>
    </row>
    <row r="4906" spans="1:14" x14ac:dyDescent="0.3">
      <c r="A4906">
        <v>4905</v>
      </c>
      <c r="B4906">
        <v>48</v>
      </c>
      <c r="C4906" t="s">
        <v>14</v>
      </c>
      <c r="D4906" t="s">
        <v>22</v>
      </c>
      <c r="E4906" t="s">
        <v>16</v>
      </c>
      <c r="F4906" s="2">
        <v>177.57</v>
      </c>
      <c r="G4906">
        <v>10</v>
      </c>
      <c r="H4906" s="3">
        <v>2.5</v>
      </c>
      <c r="I4906" t="s">
        <v>17</v>
      </c>
      <c r="J4906" s="1">
        <v>49466</v>
      </c>
      <c r="K4906" s="1">
        <f>Table2[[#This Row],[Order_Date]]+Table2[[#This Row],[Delivery_Time_Days]]</f>
        <v>49476</v>
      </c>
      <c r="L4906" t="str">
        <f>IF(Table2[[#This Row],[Customer_Age]]&lt;30,"Young",IF(Table2[[#This Row],[Customer_Age]]&lt;45,"Middle Age","Old"))</f>
        <v>Old</v>
      </c>
      <c r="M4906" s="3">
        <f>IF(Table2[[#This Row],[Delivery_Time_Days]]&gt;=7,Table2[[#This Row],[Customer_Rating]],"")</f>
        <v>2.5</v>
      </c>
      <c r="N4906" s="3" t="str">
        <f>IF(Table2[[#This Row],[Delivery_Time_Days]]&lt;7,Table2[[#This Row],[Customer_Rating]],"")</f>
        <v/>
      </c>
    </row>
    <row r="4907" spans="1:14" x14ac:dyDescent="0.3">
      <c r="A4907">
        <v>4906</v>
      </c>
      <c r="B4907">
        <v>33</v>
      </c>
      <c r="C4907" t="s">
        <v>14</v>
      </c>
      <c r="D4907" t="s">
        <v>18</v>
      </c>
      <c r="E4907" t="s">
        <v>21</v>
      </c>
      <c r="F4907" s="2">
        <v>1043.47</v>
      </c>
      <c r="G4907">
        <v>1</v>
      </c>
      <c r="H4907" s="3">
        <v>1.8</v>
      </c>
      <c r="I4907" t="s">
        <v>13</v>
      </c>
      <c r="J4907" s="1">
        <v>49467</v>
      </c>
      <c r="K4907" s="1">
        <f>Table2[[#This Row],[Order_Date]]+Table2[[#This Row],[Delivery_Time_Days]]</f>
        <v>49468</v>
      </c>
      <c r="L4907" t="str">
        <f>IF(Table2[[#This Row],[Customer_Age]]&lt;30,"Young",IF(Table2[[#This Row],[Customer_Age]]&lt;45,"Middle Age","Old"))</f>
        <v>Middle Age</v>
      </c>
      <c r="M4907" s="3" t="str">
        <f>IF(Table2[[#This Row],[Delivery_Time_Days]]&gt;=7,Table2[[#This Row],[Customer_Rating]],"")</f>
        <v/>
      </c>
      <c r="N4907" s="3">
        <f>IF(Table2[[#This Row],[Delivery_Time_Days]]&lt;7,Table2[[#This Row],[Customer_Rating]],"")</f>
        <v>1.8</v>
      </c>
    </row>
    <row r="4908" spans="1:14" x14ac:dyDescent="0.3">
      <c r="A4908">
        <v>4907</v>
      </c>
      <c r="B4908">
        <v>68</v>
      </c>
      <c r="C4908" t="s">
        <v>14</v>
      </c>
      <c r="D4908" t="s">
        <v>22</v>
      </c>
      <c r="E4908" t="s">
        <v>19</v>
      </c>
      <c r="F4908" s="2">
        <v>967.96</v>
      </c>
      <c r="G4908">
        <v>3</v>
      </c>
      <c r="H4908" s="3">
        <v>4.5</v>
      </c>
      <c r="I4908" t="s">
        <v>13</v>
      </c>
      <c r="J4908" s="1">
        <v>49468</v>
      </c>
      <c r="K4908" s="1">
        <f>Table2[[#This Row],[Order_Date]]+Table2[[#This Row],[Delivery_Time_Days]]</f>
        <v>49471</v>
      </c>
      <c r="L4908" t="str">
        <f>IF(Table2[[#This Row],[Customer_Age]]&lt;30,"Young",IF(Table2[[#This Row],[Customer_Age]]&lt;45,"Middle Age","Old"))</f>
        <v>Old</v>
      </c>
      <c r="M4908" s="3" t="str">
        <f>IF(Table2[[#This Row],[Delivery_Time_Days]]&gt;=7,Table2[[#This Row],[Customer_Rating]],"")</f>
        <v/>
      </c>
      <c r="N4908" s="3">
        <f>IF(Table2[[#This Row],[Delivery_Time_Days]]&lt;7,Table2[[#This Row],[Customer_Rating]],"")</f>
        <v>4.5</v>
      </c>
    </row>
    <row r="4909" spans="1:14" x14ac:dyDescent="0.3">
      <c r="A4909">
        <v>4908</v>
      </c>
      <c r="B4909">
        <v>23</v>
      </c>
      <c r="C4909" t="s">
        <v>23</v>
      </c>
      <c r="D4909" t="s">
        <v>11</v>
      </c>
      <c r="E4909" t="s">
        <v>19</v>
      </c>
      <c r="F4909" s="2">
        <v>868.57</v>
      </c>
      <c r="G4909">
        <v>8</v>
      </c>
      <c r="H4909" s="3">
        <v>1.2</v>
      </c>
      <c r="I4909" t="s">
        <v>13</v>
      </c>
      <c r="J4909" s="1">
        <v>49469</v>
      </c>
      <c r="K4909" s="1">
        <f>Table2[[#This Row],[Order_Date]]+Table2[[#This Row],[Delivery_Time_Days]]</f>
        <v>49477</v>
      </c>
      <c r="L4909" t="str">
        <f>IF(Table2[[#This Row],[Customer_Age]]&lt;30,"Young",IF(Table2[[#This Row],[Customer_Age]]&lt;45,"Middle Age","Old"))</f>
        <v>Young</v>
      </c>
      <c r="M4909" s="3">
        <f>IF(Table2[[#This Row],[Delivery_Time_Days]]&gt;=7,Table2[[#This Row],[Customer_Rating]],"")</f>
        <v>1.2</v>
      </c>
      <c r="N4909" s="3" t="str">
        <f>IF(Table2[[#This Row],[Delivery_Time_Days]]&lt;7,Table2[[#This Row],[Customer_Rating]],"")</f>
        <v/>
      </c>
    </row>
    <row r="4910" spans="1:14" x14ac:dyDescent="0.3">
      <c r="A4910">
        <v>4909</v>
      </c>
      <c r="B4910">
        <v>66</v>
      </c>
      <c r="C4910" t="s">
        <v>23</v>
      </c>
      <c r="D4910" t="s">
        <v>20</v>
      </c>
      <c r="E4910" t="s">
        <v>16</v>
      </c>
      <c r="F4910" s="2">
        <v>869.29</v>
      </c>
      <c r="G4910">
        <v>1</v>
      </c>
      <c r="H4910" s="3">
        <v>2</v>
      </c>
      <c r="I4910" t="s">
        <v>17</v>
      </c>
      <c r="J4910" s="1">
        <v>49470</v>
      </c>
      <c r="K4910" s="1">
        <f>Table2[[#This Row],[Order_Date]]+Table2[[#This Row],[Delivery_Time_Days]]</f>
        <v>49471</v>
      </c>
      <c r="L4910" t="str">
        <f>IF(Table2[[#This Row],[Customer_Age]]&lt;30,"Young",IF(Table2[[#This Row],[Customer_Age]]&lt;45,"Middle Age","Old"))</f>
        <v>Old</v>
      </c>
      <c r="M4910" s="3" t="str">
        <f>IF(Table2[[#This Row],[Delivery_Time_Days]]&gt;=7,Table2[[#This Row],[Customer_Rating]],"")</f>
        <v/>
      </c>
      <c r="N4910" s="3">
        <f>IF(Table2[[#This Row],[Delivery_Time_Days]]&lt;7,Table2[[#This Row],[Customer_Rating]],"")</f>
        <v>2</v>
      </c>
    </row>
    <row r="4911" spans="1:14" x14ac:dyDescent="0.3">
      <c r="A4911">
        <v>4910</v>
      </c>
      <c r="B4911">
        <v>34</v>
      </c>
      <c r="C4911" t="s">
        <v>10</v>
      </c>
      <c r="D4911" t="s">
        <v>18</v>
      </c>
      <c r="E4911" t="s">
        <v>24</v>
      </c>
      <c r="F4911" s="2">
        <v>1425.68</v>
      </c>
      <c r="G4911">
        <v>9</v>
      </c>
      <c r="H4911" s="3">
        <v>4.4000000000000004</v>
      </c>
      <c r="I4911" t="s">
        <v>13</v>
      </c>
      <c r="J4911" s="1">
        <v>49471</v>
      </c>
      <c r="K4911" s="1">
        <f>Table2[[#This Row],[Order_Date]]+Table2[[#This Row],[Delivery_Time_Days]]</f>
        <v>49480</v>
      </c>
      <c r="L4911" t="str">
        <f>IF(Table2[[#This Row],[Customer_Age]]&lt;30,"Young",IF(Table2[[#This Row],[Customer_Age]]&lt;45,"Middle Age","Old"))</f>
        <v>Middle Age</v>
      </c>
      <c r="M4911" s="3">
        <f>IF(Table2[[#This Row],[Delivery_Time_Days]]&gt;=7,Table2[[#This Row],[Customer_Rating]],"")</f>
        <v>4.4000000000000004</v>
      </c>
      <c r="N4911" s="3" t="str">
        <f>IF(Table2[[#This Row],[Delivery_Time_Days]]&lt;7,Table2[[#This Row],[Customer_Rating]],"")</f>
        <v/>
      </c>
    </row>
    <row r="4912" spans="1:14" x14ac:dyDescent="0.3">
      <c r="A4912">
        <v>4911</v>
      </c>
      <c r="B4912">
        <v>65</v>
      </c>
      <c r="C4912" t="s">
        <v>23</v>
      </c>
      <c r="D4912" t="s">
        <v>15</v>
      </c>
      <c r="E4912" t="s">
        <v>19</v>
      </c>
      <c r="F4912" s="2">
        <v>916.3</v>
      </c>
      <c r="G4912">
        <v>13</v>
      </c>
      <c r="H4912" s="3">
        <v>2.4</v>
      </c>
      <c r="I4912" t="s">
        <v>17</v>
      </c>
      <c r="J4912" s="1">
        <v>49472</v>
      </c>
      <c r="K4912" s="1">
        <f>Table2[[#This Row],[Order_Date]]+Table2[[#This Row],[Delivery_Time_Days]]</f>
        <v>49485</v>
      </c>
      <c r="L4912" t="str">
        <f>IF(Table2[[#This Row],[Customer_Age]]&lt;30,"Young",IF(Table2[[#This Row],[Customer_Age]]&lt;45,"Middle Age","Old"))</f>
        <v>Old</v>
      </c>
      <c r="M4912" s="3">
        <f>IF(Table2[[#This Row],[Delivery_Time_Days]]&gt;=7,Table2[[#This Row],[Customer_Rating]],"")</f>
        <v>2.4</v>
      </c>
      <c r="N4912" s="3" t="str">
        <f>IF(Table2[[#This Row],[Delivery_Time_Days]]&lt;7,Table2[[#This Row],[Customer_Rating]],"")</f>
        <v/>
      </c>
    </row>
    <row r="4913" spans="1:14" x14ac:dyDescent="0.3">
      <c r="A4913">
        <v>4912</v>
      </c>
      <c r="B4913">
        <v>62</v>
      </c>
      <c r="C4913" t="s">
        <v>10</v>
      </c>
      <c r="D4913" t="s">
        <v>18</v>
      </c>
      <c r="E4913" t="s">
        <v>21</v>
      </c>
      <c r="F4913" s="2">
        <v>1242.3399999999999</v>
      </c>
      <c r="G4913">
        <v>8</v>
      </c>
      <c r="H4913" s="3">
        <v>3.7</v>
      </c>
      <c r="I4913" t="s">
        <v>17</v>
      </c>
      <c r="J4913" s="1">
        <v>49473</v>
      </c>
      <c r="K4913" s="1">
        <f>Table2[[#This Row],[Order_Date]]+Table2[[#This Row],[Delivery_Time_Days]]</f>
        <v>49481</v>
      </c>
      <c r="L4913" t="str">
        <f>IF(Table2[[#This Row],[Customer_Age]]&lt;30,"Young",IF(Table2[[#This Row],[Customer_Age]]&lt;45,"Middle Age","Old"))</f>
        <v>Old</v>
      </c>
      <c r="M4913" s="3">
        <f>IF(Table2[[#This Row],[Delivery_Time_Days]]&gt;=7,Table2[[#This Row],[Customer_Rating]],"")</f>
        <v>3.7</v>
      </c>
      <c r="N4913" s="3" t="str">
        <f>IF(Table2[[#This Row],[Delivery_Time_Days]]&lt;7,Table2[[#This Row],[Customer_Rating]],"")</f>
        <v/>
      </c>
    </row>
    <row r="4914" spans="1:14" x14ac:dyDescent="0.3">
      <c r="A4914">
        <v>4913</v>
      </c>
      <c r="B4914">
        <v>58</v>
      </c>
      <c r="C4914" t="s">
        <v>23</v>
      </c>
      <c r="D4914" t="s">
        <v>18</v>
      </c>
      <c r="E4914" t="s">
        <v>24</v>
      </c>
      <c r="F4914" s="2">
        <v>274.38</v>
      </c>
      <c r="G4914">
        <v>4</v>
      </c>
      <c r="H4914" s="3">
        <v>4.9000000000000004</v>
      </c>
      <c r="I4914" t="s">
        <v>17</v>
      </c>
      <c r="J4914" s="1">
        <v>49474</v>
      </c>
      <c r="K4914" s="1">
        <f>Table2[[#This Row],[Order_Date]]+Table2[[#This Row],[Delivery_Time_Days]]</f>
        <v>49478</v>
      </c>
      <c r="L4914" t="str">
        <f>IF(Table2[[#This Row],[Customer_Age]]&lt;30,"Young",IF(Table2[[#This Row],[Customer_Age]]&lt;45,"Middle Age","Old"))</f>
        <v>Old</v>
      </c>
      <c r="M4914" s="3" t="str">
        <f>IF(Table2[[#This Row],[Delivery_Time_Days]]&gt;=7,Table2[[#This Row],[Customer_Rating]],"")</f>
        <v/>
      </c>
      <c r="N4914" s="3">
        <f>IF(Table2[[#This Row],[Delivery_Time_Days]]&lt;7,Table2[[#This Row],[Customer_Rating]],"")</f>
        <v>4.9000000000000004</v>
      </c>
    </row>
    <row r="4915" spans="1:14" x14ac:dyDescent="0.3">
      <c r="A4915">
        <v>4914</v>
      </c>
      <c r="B4915">
        <v>47</v>
      </c>
      <c r="C4915" t="s">
        <v>23</v>
      </c>
      <c r="D4915" t="s">
        <v>18</v>
      </c>
      <c r="E4915" t="s">
        <v>19</v>
      </c>
      <c r="F4915" s="2">
        <v>609.39</v>
      </c>
      <c r="G4915">
        <v>14</v>
      </c>
      <c r="H4915" s="3">
        <v>4.2</v>
      </c>
      <c r="I4915" t="s">
        <v>17</v>
      </c>
      <c r="J4915" s="1">
        <v>49475</v>
      </c>
      <c r="K4915" s="1">
        <f>Table2[[#This Row],[Order_Date]]+Table2[[#This Row],[Delivery_Time_Days]]</f>
        <v>49489</v>
      </c>
      <c r="L4915" t="str">
        <f>IF(Table2[[#This Row],[Customer_Age]]&lt;30,"Young",IF(Table2[[#This Row],[Customer_Age]]&lt;45,"Middle Age","Old"))</f>
        <v>Old</v>
      </c>
      <c r="M4915" s="3">
        <f>IF(Table2[[#This Row],[Delivery_Time_Days]]&gt;=7,Table2[[#This Row],[Customer_Rating]],"")</f>
        <v>4.2</v>
      </c>
      <c r="N4915" s="3" t="str">
        <f>IF(Table2[[#This Row],[Delivery_Time_Days]]&lt;7,Table2[[#This Row],[Customer_Rating]],"")</f>
        <v/>
      </c>
    </row>
    <row r="4916" spans="1:14" x14ac:dyDescent="0.3">
      <c r="A4916">
        <v>4915</v>
      </c>
      <c r="B4916">
        <v>49</v>
      </c>
      <c r="C4916" t="s">
        <v>14</v>
      </c>
      <c r="D4916" t="s">
        <v>20</v>
      </c>
      <c r="E4916" t="s">
        <v>24</v>
      </c>
      <c r="F4916" s="2">
        <v>306.98</v>
      </c>
      <c r="G4916">
        <v>1</v>
      </c>
      <c r="H4916" s="3">
        <v>3</v>
      </c>
      <c r="I4916" t="s">
        <v>17</v>
      </c>
      <c r="J4916" s="1">
        <v>49476</v>
      </c>
      <c r="K4916" s="1">
        <f>Table2[[#This Row],[Order_Date]]+Table2[[#This Row],[Delivery_Time_Days]]</f>
        <v>49477</v>
      </c>
      <c r="L4916" t="str">
        <f>IF(Table2[[#This Row],[Customer_Age]]&lt;30,"Young",IF(Table2[[#This Row],[Customer_Age]]&lt;45,"Middle Age","Old"))</f>
        <v>Old</v>
      </c>
      <c r="M4916" s="3" t="str">
        <f>IF(Table2[[#This Row],[Delivery_Time_Days]]&gt;=7,Table2[[#This Row],[Customer_Rating]],"")</f>
        <v/>
      </c>
      <c r="N4916" s="3">
        <f>IF(Table2[[#This Row],[Delivery_Time_Days]]&lt;7,Table2[[#This Row],[Customer_Rating]],"")</f>
        <v>3</v>
      </c>
    </row>
    <row r="4917" spans="1:14" x14ac:dyDescent="0.3">
      <c r="A4917">
        <v>4916</v>
      </c>
      <c r="B4917">
        <v>47</v>
      </c>
      <c r="C4917" t="s">
        <v>14</v>
      </c>
      <c r="D4917" t="s">
        <v>18</v>
      </c>
      <c r="E4917" t="s">
        <v>21</v>
      </c>
      <c r="F4917" s="2">
        <v>803.73</v>
      </c>
      <c r="G4917">
        <v>11</v>
      </c>
      <c r="H4917" s="3">
        <v>2.9</v>
      </c>
      <c r="I4917" t="s">
        <v>17</v>
      </c>
      <c r="J4917" s="1">
        <v>49477</v>
      </c>
      <c r="K4917" s="1">
        <f>Table2[[#This Row],[Order_Date]]+Table2[[#This Row],[Delivery_Time_Days]]</f>
        <v>49488</v>
      </c>
      <c r="L4917" t="str">
        <f>IF(Table2[[#This Row],[Customer_Age]]&lt;30,"Young",IF(Table2[[#This Row],[Customer_Age]]&lt;45,"Middle Age","Old"))</f>
        <v>Old</v>
      </c>
      <c r="M4917" s="3">
        <f>IF(Table2[[#This Row],[Delivery_Time_Days]]&gt;=7,Table2[[#This Row],[Customer_Rating]],"")</f>
        <v>2.9</v>
      </c>
      <c r="N4917" s="3" t="str">
        <f>IF(Table2[[#This Row],[Delivery_Time_Days]]&lt;7,Table2[[#This Row],[Customer_Rating]],"")</f>
        <v/>
      </c>
    </row>
    <row r="4918" spans="1:14" x14ac:dyDescent="0.3">
      <c r="A4918">
        <v>4917</v>
      </c>
      <c r="B4918">
        <v>31</v>
      </c>
      <c r="C4918" t="s">
        <v>23</v>
      </c>
      <c r="D4918" t="s">
        <v>11</v>
      </c>
      <c r="E4918" t="s">
        <v>16</v>
      </c>
      <c r="F4918" s="2">
        <v>1011.53</v>
      </c>
      <c r="G4918">
        <v>5</v>
      </c>
      <c r="H4918" s="3">
        <v>2.6</v>
      </c>
      <c r="I4918" t="s">
        <v>17</v>
      </c>
      <c r="J4918" s="1">
        <v>49478</v>
      </c>
      <c r="K4918" s="1">
        <f>Table2[[#This Row],[Order_Date]]+Table2[[#This Row],[Delivery_Time_Days]]</f>
        <v>49483</v>
      </c>
      <c r="L4918" t="str">
        <f>IF(Table2[[#This Row],[Customer_Age]]&lt;30,"Young",IF(Table2[[#This Row],[Customer_Age]]&lt;45,"Middle Age","Old"))</f>
        <v>Middle Age</v>
      </c>
      <c r="M4918" s="3" t="str">
        <f>IF(Table2[[#This Row],[Delivery_Time_Days]]&gt;=7,Table2[[#This Row],[Customer_Rating]],"")</f>
        <v/>
      </c>
      <c r="N4918" s="3">
        <f>IF(Table2[[#This Row],[Delivery_Time_Days]]&lt;7,Table2[[#This Row],[Customer_Rating]],"")</f>
        <v>2.6</v>
      </c>
    </row>
    <row r="4919" spans="1:14" x14ac:dyDescent="0.3">
      <c r="A4919">
        <v>4918</v>
      </c>
      <c r="B4919">
        <v>20</v>
      </c>
      <c r="C4919" t="s">
        <v>10</v>
      </c>
      <c r="D4919" t="s">
        <v>15</v>
      </c>
      <c r="E4919" t="s">
        <v>21</v>
      </c>
      <c r="F4919" s="2">
        <v>626.83000000000004</v>
      </c>
      <c r="G4919">
        <v>8</v>
      </c>
      <c r="H4919" s="3">
        <v>4.4000000000000004</v>
      </c>
      <c r="I4919" t="s">
        <v>17</v>
      </c>
      <c r="J4919" s="1">
        <v>49479</v>
      </c>
      <c r="K4919" s="1">
        <f>Table2[[#This Row],[Order_Date]]+Table2[[#This Row],[Delivery_Time_Days]]</f>
        <v>49487</v>
      </c>
      <c r="L4919" t="str">
        <f>IF(Table2[[#This Row],[Customer_Age]]&lt;30,"Young",IF(Table2[[#This Row],[Customer_Age]]&lt;45,"Middle Age","Old"))</f>
        <v>Young</v>
      </c>
      <c r="M4919" s="3">
        <f>IF(Table2[[#This Row],[Delivery_Time_Days]]&gt;=7,Table2[[#This Row],[Customer_Rating]],"")</f>
        <v>4.4000000000000004</v>
      </c>
      <c r="N4919" s="3" t="str">
        <f>IF(Table2[[#This Row],[Delivery_Time_Days]]&lt;7,Table2[[#This Row],[Customer_Rating]],"")</f>
        <v/>
      </c>
    </row>
    <row r="4920" spans="1:14" x14ac:dyDescent="0.3">
      <c r="A4920">
        <v>4919</v>
      </c>
      <c r="B4920">
        <v>37</v>
      </c>
      <c r="C4920" t="s">
        <v>14</v>
      </c>
      <c r="D4920" t="s">
        <v>25</v>
      </c>
      <c r="E4920" t="s">
        <v>24</v>
      </c>
      <c r="F4920" s="2">
        <v>397.84</v>
      </c>
      <c r="G4920">
        <v>7</v>
      </c>
      <c r="H4920" s="3">
        <v>2</v>
      </c>
      <c r="I4920" t="s">
        <v>17</v>
      </c>
      <c r="J4920" s="1">
        <v>49480</v>
      </c>
      <c r="K4920" s="1">
        <f>Table2[[#This Row],[Order_Date]]+Table2[[#This Row],[Delivery_Time_Days]]</f>
        <v>49487</v>
      </c>
      <c r="L4920" t="str">
        <f>IF(Table2[[#This Row],[Customer_Age]]&lt;30,"Young",IF(Table2[[#This Row],[Customer_Age]]&lt;45,"Middle Age","Old"))</f>
        <v>Middle Age</v>
      </c>
      <c r="M4920" s="3">
        <f>IF(Table2[[#This Row],[Delivery_Time_Days]]&gt;=7,Table2[[#This Row],[Customer_Rating]],"")</f>
        <v>2</v>
      </c>
      <c r="N4920" s="3" t="str">
        <f>IF(Table2[[#This Row],[Delivery_Time_Days]]&lt;7,Table2[[#This Row],[Customer_Rating]],"")</f>
        <v/>
      </c>
    </row>
    <row r="4921" spans="1:14" x14ac:dyDescent="0.3">
      <c r="A4921">
        <v>4920</v>
      </c>
      <c r="B4921">
        <v>67</v>
      </c>
      <c r="C4921" t="s">
        <v>10</v>
      </c>
      <c r="D4921" t="s">
        <v>15</v>
      </c>
      <c r="E4921" t="s">
        <v>16</v>
      </c>
      <c r="F4921" s="2">
        <v>1301.8599999999999</v>
      </c>
      <c r="G4921">
        <v>3</v>
      </c>
      <c r="H4921" s="3">
        <v>2.4</v>
      </c>
      <c r="I4921" t="s">
        <v>13</v>
      </c>
      <c r="J4921" s="1">
        <v>49481</v>
      </c>
      <c r="K4921" s="1">
        <f>Table2[[#This Row],[Order_Date]]+Table2[[#This Row],[Delivery_Time_Days]]</f>
        <v>49484</v>
      </c>
      <c r="L4921" t="str">
        <f>IF(Table2[[#This Row],[Customer_Age]]&lt;30,"Young",IF(Table2[[#This Row],[Customer_Age]]&lt;45,"Middle Age","Old"))</f>
        <v>Old</v>
      </c>
      <c r="M4921" s="3" t="str">
        <f>IF(Table2[[#This Row],[Delivery_Time_Days]]&gt;=7,Table2[[#This Row],[Customer_Rating]],"")</f>
        <v/>
      </c>
      <c r="N4921" s="3">
        <f>IF(Table2[[#This Row],[Delivery_Time_Days]]&lt;7,Table2[[#This Row],[Customer_Rating]],"")</f>
        <v>2.4</v>
      </c>
    </row>
    <row r="4922" spans="1:14" x14ac:dyDescent="0.3">
      <c r="A4922">
        <v>4921</v>
      </c>
      <c r="B4922">
        <v>29</v>
      </c>
      <c r="C4922" t="s">
        <v>23</v>
      </c>
      <c r="D4922" t="s">
        <v>11</v>
      </c>
      <c r="E4922" t="s">
        <v>19</v>
      </c>
      <c r="F4922" s="2">
        <v>552.1</v>
      </c>
      <c r="G4922">
        <v>12</v>
      </c>
      <c r="H4922" s="3">
        <v>2.8</v>
      </c>
      <c r="I4922" t="s">
        <v>17</v>
      </c>
      <c r="J4922" s="1">
        <v>49482</v>
      </c>
      <c r="K4922" s="1">
        <f>Table2[[#This Row],[Order_Date]]+Table2[[#This Row],[Delivery_Time_Days]]</f>
        <v>49494</v>
      </c>
      <c r="L4922" t="str">
        <f>IF(Table2[[#This Row],[Customer_Age]]&lt;30,"Young",IF(Table2[[#This Row],[Customer_Age]]&lt;45,"Middle Age","Old"))</f>
        <v>Young</v>
      </c>
      <c r="M4922" s="3">
        <f>IF(Table2[[#This Row],[Delivery_Time_Days]]&gt;=7,Table2[[#This Row],[Customer_Rating]],"")</f>
        <v>2.8</v>
      </c>
      <c r="N4922" s="3" t="str">
        <f>IF(Table2[[#This Row],[Delivery_Time_Days]]&lt;7,Table2[[#This Row],[Customer_Rating]],"")</f>
        <v/>
      </c>
    </row>
    <row r="4923" spans="1:14" x14ac:dyDescent="0.3">
      <c r="A4923">
        <v>4922</v>
      </c>
      <c r="B4923">
        <v>48</v>
      </c>
      <c r="C4923" t="s">
        <v>23</v>
      </c>
      <c r="D4923" t="s">
        <v>25</v>
      </c>
      <c r="E4923" t="s">
        <v>21</v>
      </c>
      <c r="F4923" s="2">
        <v>1135.69</v>
      </c>
      <c r="G4923">
        <v>8</v>
      </c>
      <c r="H4923" s="3">
        <v>3.7</v>
      </c>
      <c r="I4923" t="s">
        <v>17</v>
      </c>
      <c r="J4923" s="1">
        <v>49483</v>
      </c>
      <c r="K4923" s="1">
        <f>Table2[[#This Row],[Order_Date]]+Table2[[#This Row],[Delivery_Time_Days]]</f>
        <v>49491</v>
      </c>
      <c r="L4923" t="str">
        <f>IF(Table2[[#This Row],[Customer_Age]]&lt;30,"Young",IF(Table2[[#This Row],[Customer_Age]]&lt;45,"Middle Age","Old"))</f>
        <v>Old</v>
      </c>
      <c r="M4923" s="3">
        <f>IF(Table2[[#This Row],[Delivery_Time_Days]]&gt;=7,Table2[[#This Row],[Customer_Rating]],"")</f>
        <v>3.7</v>
      </c>
      <c r="N4923" s="3" t="str">
        <f>IF(Table2[[#This Row],[Delivery_Time_Days]]&lt;7,Table2[[#This Row],[Customer_Rating]],"")</f>
        <v/>
      </c>
    </row>
    <row r="4924" spans="1:14" x14ac:dyDescent="0.3">
      <c r="A4924">
        <v>4923</v>
      </c>
      <c r="B4924">
        <v>32</v>
      </c>
      <c r="C4924" t="s">
        <v>10</v>
      </c>
      <c r="D4924" t="s">
        <v>11</v>
      </c>
      <c r="E4924" t="s">
        <v>24</v>
      </c>
      <c r="F4924" s="2">
        <v>845.07</v>
      </c>
      <c r="G4924">
        <v>11</v>
      </c>
      <c r="H4924" s="3">
        <v>4.0999999999999996</v>
      </c>
      <c r="I4924" t="s">
        <v>13</v>
      </c>
      <c r="J4924" s="1">
        <v>49484</v>
      </c>
      <c r="K4924" s="1">
        <f>Table2[[#This Row],[Order_Date]]+Table2[[#This Row],[Delivery_Time_Days]]</f>
        <v>49495</v>
      </c>
      <c r="L4924" t="str">
        <f>IF(Table2[[#This Row],[Customer_Age]]&lt;30,"Young",IF(Table2[[#This Row],[Customer_Age]]&lt;45,"Middle Age","Old"))</f>
        <v>Middle Age</v>
      </c>
      <c r="M4924" s="3">
        <f>IF(Table2[[#This Row],[Delivery_Time_Days]]&gt;=7,Table2[[#This Row],[Customer_Rating]],"")</f>
        <v>4.0999999999999996</v>
      </c>
      <c r="N4924" s="3" t="str">
        <f>IF(Table2[[#This Row],[Delivery_Time_Days]]&lt;7,Table2[[#This Row],[Customer_Rating]],"")</f>
        <v/>
      </c>
    </row>
    <row r="4925" spans="1:14" x14ac:dyDescent="0.3">
      <c r="A4925">
        <v>4924</v>
      </c>
      <c r="B4925">
        <v>60</v>
      </c>
      <c r="C4925" t="s">
        <v>14</v>
      </c>
      <c r="D4925" t="s">
        <v>11</v>
      </c>
      <c r="E4925" t="s">
        <v>21</v>
      </c>
      <c r="F4925" s="2">
        <v>751.51</v>
      </c>
      <c r="G4925">
        <v>14</v>
      </c>
      <c r="H4925" s="3">
        <v>1.1000000000000001</v>
      </c>
      <c r="I4925" t="s">
        <v>13</v>
      </c>
      <c r="J4925" s="1">
        <v>49485</v>
      </c>
      <c r="K4925" s="1">
        <f>Table2[[#This Row],[Order_Date]]+Table2[[#This Row],[Delivery_Time_Days]]</f>
        <v>49499</v>
      </c>
      <c r="L4925" t="str">
        <f>IF(Table2[[#This Row],[Customer_Age]]&lt;30,"Young",IF(Table2[[#This Row],[Customer_Age]]&lt;45,"Middle Age","Old"))</f>
        <v>Old</v>
      </c>
      <c r="M4925" s="3">
        <f>IF(Table2[[#This Row],[Delivery_Time_Days]]&gt;=7,Table2[[#This Row],[Customer_Rating]],"")</f>
        <v>1.1000000000000001</v>
      </c>
      <c r="N4925" s="3" t="str">
        <f>IF(Table2[[#This Row],[Delivery_Time_Days]]&lt;7,Table2[[#This Row],[Customer_Rating]],"")</f>
        <v/>
      </c>
    </row>
    <row r="4926" spans="1:14" x14ac:dyDescent="0.3">
      <c r="A4926">
        <v>4925</v>
      </c>
      <c r="B4926">
        <v>18</v>
      </c>
      <c r="C4926" t="s">
        <v>23</v>
      </c>
      <c r="D4926" t="s">
        <v>20</v>
      </c>
      <c r="E4926" t="s">
        <v>12</v>
      </c>
      <c r="F4926" s="2">
        <v>263.33</v>
      </c>
      <c r="G4926">
        <v>5</v>
      </c>
      <c r="H4926" s="3">
        <v>3</v>
      </c>
      <c r="I4926" t="s">
        <v>17</v>
      </c>
      <c r="J4926" s="1">
        <v>49486</v>
      </c>
      <c r="K4926" s="1">
        <f>Table2[[#This Row],[Order_Date]]+Table2[[#This Row],[Delivery_Time_Days]]</f>
        <v>49491</v>
      </c>
      <c r="L4926" t="str">
        <f>IF(Table2[[#This Row],[Customer_Age]]&lt;30,"Young",IF(Table2[[#This Row],[Customer_Age]]&lt;45,"Middle Age","Old"))</f>
        <v>Young</v>
      </c>
      <c r="M4926" s="3" t="str">
        <f>IF(Table2[[#This Row],[Delivery_Time_Days]]&gt;=7,Table2[[#This Row],[Customer_Rating]],"")</f>
        <v/>
      </c>
      <c r="N4926" s="3">
        <f>IF(Table2[[#This Row],[Delivery_Time_Days]]&lt;7,Table2[[#This Row],[Customer_Rating]],"")</f>
        <v>3</v>
      </c>
    </row>
    <row r="4927" spans="1:14" x14ac:dyDescent="0.3">
      <c r="A4927">
        <v>4926</v>
      </c>
      <c r="B4927">
        <v>66</v>
      </c>
      <c r="C4927" t="s">
        <v>23</v>
      </c>
      <c r="D4927" t="s">
        <v>18</v>
      </c>
      <c r="E4927" t="s">
        <v>19</v>
      </c>
      <c r="F4927" s="2">
        <v>1240.42</v>
      </c>
      <c r="G4927">
        <v>7</v>
      </c>
      <c r="H4927" s="3">
        <v>4.0999999999999996</v>
      </c>
      <c r="I4927" t="s">
        <v>17</v>
      </c>
      <c r="J4927" s="1">
        <v>49487</v>
      </c>
      <c r="K4927" s="1">
        <f>Table2[[#This Row],[Order_Date]]+Table2[[#This Row],[Delivery_Time_Days]]</f>
        <v>49494</v>
      </c>
      <c r="L4927" t="str">
        <f>IF(Table2[[#This Row],[Customer_Age]]&lt;30,"Young",IF(Table2[[#This Row],[Customer_Age]]&lt;45,"Middle Age","Old"))</f>
        <v>Old</v>
      </c>
      <c r="M4927" s="3">
        <f>IF(Table2[[#This Row],[Delivery_Time_Days]]&gt;=7,Table2[[#This Row],[Customer_Rating]],"")</f>
        <v>4.0999999999999996</v>
      </c>
      <c r="N4927" s="3" t="str">
        <f>IF(Table2[[#This Row],[Delivery_Time_Days]]&lt;7,Table2[[#This Row],[Customer_Rating]],"")</f>
        <v/>
      </c>
    </row>
    <row r="4928" spans="1:14" x14ac:dyDescent="0.3">
      <c r="A4928">
        <v>4927</v>
      </c>
      <c r="B4928">
        <v>64</v>
      </c>
      <c r="C4928" t="s">
        <v>23</v>
      </c>
      <c r="D4928" t="s">
        <v>11</v>
      </c>
      <c r="E4928" t="s">
        <v>16</v>
      </c>
      <c r="F4928" s="2">
        <v>1172.92</v>
      </c>
      <c r="G4928">
        <v>13</v>
      </c>
      <c r="H4928" s="3">
        <v>1.9</v>
      </c>
      <c r="I4928" t="s">
        <v>13</v>
      </c>
      <c r="J4928" s="1">
        <v>49488</v>
      </c>
      <c r="K4928" s="1">
        <f>Table2[[#This Row],[Order_Date]]+Table2[[#This Row],[Delivery_Time_Days]]</f>
        <v>49501</v>
      </c>
      <c r="L4928" t="str">
        <f>IF(Table2[[#This Row],[Customer_Age]]&lt;30,"Young",IF(Table2[[#This Row],[Customer_Age]]&lt;45,"Middle Age","Old"))</f>
        <v>Old</v>
      </c>
      <c r="M4928" s="3">
        <f>IF(Table2[[#This Row],[Delivery_Time_Days]]&gt;=7,Table2[[#This Row],[Customer_Rating]],"")</f>
        <v>1.9</v>
      </c>
      <c r="N4928" s="3" t="str">
        <f>IF(Table2[[#This Row],[Delivery_Time_Days]]&lt;7,Table2[[#This Row],[Customer_Rating]],"")</f>
        <v/>
      </c>
    </row>
    <row r="4929" spans="1:14" x14ac:dyDescent="0.3">
      <c r="A4929">
        <v>4928</v>
      </c>
      <c r="B4929">
        <v>35</v>
      </c>
      <c r="C4929" t="s">
        <v>14</v>
      </c>
      <c r="D4929" t="s">
        <v>15</v>
      </c>
      <c r="E4929" t="s">
        <v>19</v>
      </c>
      <c r="F4929" s="2">
        <v>1418.11</v>
      </c>
      <c r="G4929">
        <v>12</v>
      </c>
      <c r="H4929" s="3">
        <v>1.3</v>
      </c>
      <c r="I4929" t="s">
        <v>17</v>
      </c>
      <c r="J4929" s="1">
        <v>49489</v>
      </c>
      <c r="K4929" s="1">
        <f>Table2[[#This Row],[Order_Date]]+Table2[[#This Row],[Delivery_Time_Days]]</f>
        <v>49501</v>
      </c>
      <c r="L4929" t="str">
        <f>IF(Table2[[#This Row],[Customer_Age]]&lt;30,"Young",IF(Table2[[#This Row],[Customer_Age]]&lt;45,"Middle Age","Old"))</f>
        <v>Middle Age</v>
      </c>
      <c r="M4929" s="3">
        <f>IF(Table2[[#This Row],[Delivery_Time_Days]]&gt;=7,Table2[[#This Row],[Customer_Rating]],"")</f>
        <v>1.3</v>
      </c>
      <c r="N4929" s="3" t="str">
        <f>IF(Table2[[#This Row],[Delivery_Time_Days]]&lt;7,Table2[[#This Row],[Customer_Rating]],"")</f>
        <v/>
      </c>
    </row>
    <row r="4930" spans="1:14" x14ac:dyDescent="0.3">
      <c r="A4930">
        <v>4929</v>
      </c>
      <c r="B4930">
        <v>50</v>
      </c>
      <c r="C4930" t="s">
        <v>23</v>
      </c>
      <c r="D4930" t="s">
        <v>20</v>
      </c>
      <c r="E4930" t="s">
        <v>24</v>
      </c>
      <c r="F4930" s="2">
        <v>989.96</v>
      </c>
      <c r="G4930">
        <v>3</v>
      </c>
      <c r="H4930" s="3">
        <v>3.8</v>
      </c>
      <c r="I4930" t="s">
        <v>17</v>
      </c>
      <c r="J4930" s="1">
        <v>49490</v>
      </c>
      <c r="K4930" s="1">
        <f>Table2[[#This Row],[Order_Date]]+Table2[[#This Row],[Delivery_Time_Days]]</f>
        <v>49493</v>
      </c>
      <c r="L4930" t="str">
        <f>IF(Table2[[#This Row],[Customer_Age]]&lt;30,"Young",IF(Table2[[#This Row],[Customer_Age]]&lt;45,"Middle Age","Old"))</f>
        <v>Old</v>
      </c>
      <c r="M4930" s="3" t="str">
        <f>IF(Table2[[#This Row],[Delivery_Time_Days]]&gt;=7,Table2[[#This Row],[Customer_Rating]],"")</f>
        <v/>
      </c>
      <c r="N4930" s="3">
        <f>IF(Table2[[#This Row],[Delivery_Time_Days]]&lt;7,Table2[[#This Row],[Customer_Rating]],"")</f>
        <v>3.8</v>
      </c>
    </row>
    <row r="4931" spans="1:14" x14ac:dyDescent="0.3">
      <c r="A4931">
        <v>4930</v>
      </c>
      <c r="B4931">
        <v>24</v>
      </c>
      <c r="C4931" t="s">
        <v>10</v>
      </c>
      <c r="D4931" t="s">
        <v>25</v>
      </c>
      <c r="E4931" t="s">
        <v>24</v>
      </c>
      <c r="F4931" s="2">
        <v>58.61</v>
      </c>
      <c r="G4931">
        <v>11</v>
      </c>
      <c r="H4931" s="3">
        <v>1.4</v>
      </c>
      <c r="I4931" t="s">
        <v>17</v>
      </c>
      <c r="J4931" s="1">
        <v>49491</v>
      </c>
      <c r="K4931" s="1">
        <f>Table2[[#This Row],[Order_Date]]+Table2[[#This Row],[Delivery_Time_Days]]</f>
        <v>49502</v>
      </c>
      <c r="L4931" t="str">
        <f>IF(Table2[[#This Row],[Customer_Age]]&lt;30,"Young",IF(Table2[[#This Row],[Customer_Age]]&lt;45,"Middle Age","Old"))</f>
        <v>Young</v>
      </c>
      <c r="M4931" s="3">
        <f>IF(Table2[[#This Row],[Delivery_Time_Days]]&gt;=7,Table2[[#This Row],[Customer_Rating]],"")</f>
        <v>1.4</v>
      </c>
      <c r="N4931" s="3" t="str">
        <f>IF(Table2[[#This Row],[Delivery_Time_Days]]&lt;7,Table2[[#This Row],[Customer_Rating]],"")</f>
        <v/>
      </c>
    </row>
    <row r="4932" spans="1:14" x14ac:dyDescent="0.3">
      <c r="A4932">
        <v>4931</v>
      </c>
      <c r="B4932">
        <v>21</v>
      </c>
      <c r="C4932" t="s">
        <v>23</v>
      </c>
      <c r="D4932" t="s">
        <v>22</v>
      </c>
      <c r="E4932" t="s">
        <v>19</v>
      </c>
      <c r="F4932" s="2">
        <v>649.63</v>
      </c>
      <c r="G4932">
        <v>11</v>
      </c>
      <c r="H4932" s="3">
        <v>2.9</v>
      </c>
      <c r="I4932" t="s">
        <v>13</v>
      </c>
      <c r="J4932" s="1">
        <v>49492</v>
      </c>
      <c r="K4932" s="1">
        <f>Table2[[#This Row],[Order_Date]]+Table2[[#This Row],[Delivery_Time_Days]]</f>
        <v>49503</v>
      </c>
      <c r="L4932" t="str">
        <f>IF(Table2[[#This Row],[Customer_Age]]&lt;30,"Young",IF(Table2[[#This Row],[Customer_Age]]&lt;45,"Middle Age","Old"))</f>
        <v>Young</v>
      </c>
      <c r="M4932" s="3">
        <f>IF(Table2[[#This Row],[Delivery_Time_Days]]&gt;=7,Table2[[#This Row],[Customer_Rating]],"")</f>
        <v>2.9</v>
      </c>
      <c r="N4932" s="3" t="str">
        <f>IF(Table2[[#This Row],[Delivery_Time_Days]]&lt;7,Table2[[#This Row],[Customer_Rating]],"")</f>
        <v/>
      </c>
    </row>
    <row r="4933" spans="1:14" x14ac:dyDescent="0.3">
      <c r="A4933">
        <v>4932</v>
      </c>
      <c r="B4933">
        <v>69</v>
      </c>
      <c r="C4933" t="s">
        <v>10</v>
      </c>
      <c r="D4933" t="s">
        <v>15</v>
      </c>
      <c r="E4933" t="s">
        <v>16</v>
      </c>
      <c r="F4933" s="2">
        <v>55.06</v>
      </c>
      <c r="G4933">
        <v>1</v>
      </c>
      <c r="H4933" s="3">
        <v>4.5999999999999996</v>
      </c>
      <c r="I4933" t="s">
        <v>13</v>
      </c>
      <c r="J4933" s="1">
        <v>49493</v>
      </c>
      <c r="K4933" s="1">
        <f>Table2[[#This Row],[Order_Date]]+Table2[[#This Row],[Delivery_Time_Days]]</f>
        <v>49494</v>
      </c>
      <c r="L4933" t="str">
        <f>IF(Table2[[#This Row],[Customer_Age]]&lt;30,"Young",IF(Table2[[#This Row],[Customer_Age]]&lt;45,"Middle Age","Old"))</f>
        <v>Old</v>
      </c>
      <c r="M4933" s="3" t="str">
        <f>IF(Table2[[#This Row],[Delivery_Time_Days]]&gt;=7,Table2[[#This Row],[Customer_Rating]],"")</f>
        <v/>
      </c>
      <c r="N4933" s="3">
        <f>IF(Table2[[#This Row],[Delivery_Time_Days]]&lt;7,Table2[[#This Row],[Customer_Rating]],"")</f>
        <v>4.5999999999999996</v>
      </c>
    </row>
    <row r="4934" spans="1:14" x14ac:dyDescent="0.3">
      <c r="A4934">
        <v>4933</v>
      </c>
      <c r="B4934">
        <v>64</v>
      </c>
      <c r="C4934" t="s">
        <v>23</v>
      </c>
      <c r="D4934" t="s">
        <v>18</v>
      </c>
      <c r="E4934" t="s">
        <v>21</v>
      </c>
      <c r="F4934" s="2">
        <v>65.540000000000006</v>
      </c>
      <c r="G4934">
        <v>10</v>
      </c>
      <c r="H4934" s="3">
        <v>4.7</v>
      </c>
      <c r="I4934" t="s">
        <v>13</v>
      </c>
      <c r="J4934" s="1">
        <v>49494</v>
      </c>
      <c r="K4934" s="1">
        <f>Table2[[#This Row],[Order_Date]]+Table2[[#This Row],[Delivery_Time_Days]]</f>
        <v>49504</v>
      </c>
      <c r="L4934" t="str">
        <f>IF(Table2[[#This Row],[Customer_Age]]&lt;30,"Young",IF(Table2[[#This Row],[Customer_Age]]&lt;45,"Middle Age","Old"))</f>
        <v>Old</v>
      </c>
      <c r="M4934" s="3">
        <f>IF(Table2[[#This Row],[Delivery_Time_Days]]&gt;=7,Table2[[#This Row],[Customer_Rating]],"")</f>
        <v>4.7</v>
      </c>
      <c r="N4934" s="3" t="str">
        <f>IF(Table2[[#This Row],[Delivery_Time_Days]]&lt;7,Table2[[#This Row],[Customer_Rating]],"")</f>
        <v/>
      </c>
    </row>
    <row r="4935" spans="1:14" x14ac:dyDescent="0.3">
      <c r="A4935">
        <v>4934</v>
      </c>
      <c r="B4935">
        <v>54</v>
      </c>
      <c r="C4935" t="s">
        <v>23</v>
      </c>
      <c r="D4935" t="s">
        <v>15</v>
      </c>
      <c r="E4935" t="s">
        <v>24</v>
      </c>
      <c r="F4935" s="2">
        <v>1326.65</v>
      </c>
      <c r="G4935">
        <v>4</v>
      </c>
      <c r="H4935" s="3">
        <v>1.2</v>
      </c>
      <c r="I4935" t="s">
        <v>13</v>
      </c>
      <c r="J4935" s="1">
        <v>49495</v>
      </c>
      <c r="K4935" s="1">
        <f>Table2[[#This Row],[Order_Date]]+Table2[[#This Row],[Delivery_Time_Days]]</f>
        <v>49499</v>
      </c>
      <c r="L4935" t="str">
        <f>IF(Table2[[#This Row],[Customer_Age]]&lt;30,"Young",IF(Table2[[#This Row],[Customer_Age]]&lt;45,"Middle Age","Old"))</f>
        <v>Old</v>
      </c>
      <c r="M4935" s="3" t="str">
        <f>IF(Table2[[#This Row],[Delivery_Time_Days]]&gt;=7,Table2[[#This Row],[Customer_Rating]],"")</f>
        <v/>
      </c>
      <c r="N4935" s="3">
        <f>IF(Table2[[#This Row],[Delivery_Time_Days]]&lt;7,Table2[[#This Row],[Customer_Rating]],"")</f>
        <v>1.2</v>
      </c>
    </row>
    <row r="4936" spans="1:14" x14ac:dyDescent="0.3">
      <c r="A4936">
        <v>4935</v>
      </c>
      <c r="B4936">
        <v>37</v>
      </c>
      <c r="C4936" t="s">
        <v>14</v>
      </c>
      <c r="D4936" t="s">
        <v>22</v>
      </c>
      <c r="E4936" t="s">
        <v>24</v>
      </c>
      <c r="F4936" s="2">
        <v>131.97999999999999</v>
      </c>
      <c r="G4936">
        <v>3</v>
      </c>
      <c r="H4936" s="3">
        <v>2.6</v>
      </c>
      <c r="I4936" t="s">
        <v>13</v>
      </c>
      <c r="J4936" s="1">
        <v>49496</v>
      </c>
      <c r="K4936" s="1">
        <f>Table2[[#This Row],[Order_Date]]+Table2[[#This Row],[Delivery_Time_Days]]</f>
        <v>49499</v>
      </c>
      <c r="L4936" t="str">
        <f>IF(Table2[[#This Row],[Customer_Age]]&lt;30,"Young",IF(Table2[[#This Row],[Customer_Age]]&lt;45,"Middle Age","Old"))</f>
        <v>Middle Age</v>
      </c>
      <c r="M4936" s="3" t="str">
        <f>IF(Table2[[#This Row],[Delivery_Time_Days]]&gt;=7,Table2[[#This Row],[Customer_Rating]],"")</f>
        <v/>
      </c>
      <c r="N4936" s="3">
        <f>IF(Table2[[#This Row],[Delivery_Time_Days]]&lt;7,Table2[[#This Row],[Customer_Rating]],"")</f>
        <v>2.6</v>
      </c>
    </row>
    <row r="4937" spans="1:14" x14ac:dyDescent="0.3">
      <c r="A4937">
        <v>4936</v>
      </c>
      <c r="B4937">
        <v>31</v>
      </c>
      <c r="C4937" t="s">
        <v>23</v>
      </c>
      <c r="D4937" t="s">
        <v>18</v>
      </c>
      <c r="E4937" t="s">
        <v>19</v>
      </c>
      <c r="F4937" s="2">
        <v>972.31</v>
      </c>
      <c r="G4937">
        <v>12</v>
      </c>
      <c r="H4937" s="3">
        <v>3.8</v>
      </c>
      <c r="I4937" t="s">
        <v>17</v>
      </c>
      <c r="J4937" s="1">
        <v>49497</v>
      </c>
      <c r="K4937" s="1">
        <f>Table2[[#This Row],[Order_Date]]+Table2[[#This Row],[Delivery_Time_Days]]</f>
        <v>49509</v>
      </c>
      <c r="L4937" t="str">
        <f>IF(Table2[[#This Row],[Customer_Age]]&lt;30,"Young",IF(Table2[[#This Row],[Customer_Age]]&lt;45,"Middle Age","Old"))</f>
        <v>Middle Age</v>
      </c>
      <c r="M4937" s="3">
        <f>IF(Table2[[#This Row],[Delivery_Time_Days]]&gt;=7,Table2[[#This Row],[Customer_Rating]],"")</f>
        <v>3.8</v>
      </c>
      <c r="N4937" s="3" t="str">
        <f>IF(Table2[[#This Row],[Delivery_Time_Days]]&lt;7,Table2[[#This Row],[Customer_Rating]],"")</f>
        <v/>
      </c>
    </row>
    <row r="4938" spans="1:14" x14ac:dyDescent="0.3">
      <c r="A4938">
        <v>4937</v>
      </c>
      <c r="B4938">
        <v>25</v>
      </c>
      <c r="C4938" t="s">
        <v>10</v>
      </c>
      <c r="D4938" t="s">
        <v>18</v>
      </c>
      <c r="E4938" t="s">
        <v>12</v>
      </c>
      <c r="F4938" s="2">
        <v>1066.8399999999999</v>
      </c>
      <c r="G4938">
        <v>7</v>
      </c>
      <c r="H4938" s="3">
        <v>1.5</v>
      </c>
      <c r="I4938" t="s">
        <v>13</v>
      </c>
      <c r="J4938" s="1">
        <v>49498</v>
      </c>
      <c r="K4938" s="1">
        <f>Table2[[#This Row],[Order_Date]]+Table2[[#This Row],[Delivery_Time_Days]]</f>
        <v>49505</v>
      </c>
      <c r="L4938" t="str">
        <f>IF(Table2[[#This Row],[Customer_Age]]&lt;30,"Young",IF(Table2[[#This Row],[Customer_Age]]&lt;45,"Middle Age","Old"))</f>
        <v>Young</v>
      </c>
      <c r="M4938" s="3">
        <f>IF(Table2[[#This Row],[Delivery_Time_Days]]&gt;=7,Table2[[#This Row],[Customer_Rating]],"")</f>
        <v>1.5</v>
      </c>
      <c r="N4938" s="3" t="str">
        <f>IF(Table2[[#This Row],[Delivery_Time_Days]]&lt;7,Table2[[#This Row],[Customer_Rating]],"")</f>
        <v/>
      </c>
    </row>
    <row r="4939" spans="1:14" x14ac:dyDescent="0.3">
      <c r="A4939">
        <v>4938</v>
      </c>
      <c r="B4939">
        <v>20</v>
      </c>
      <c r="C4939" t="s">
        <v>10</v>
      </c>
      <c r="D4939" t="s">
        <v>20</v>
      </c>
      <c r="E4939" t="s">
        <v>16</v>
      </c>
      <c r="F4939" s="2">
        <v>265.33999999999997</v>
      </c>
      <c r="G4939">
        <v>1</v>
      </c>
      <c r="H4939" s="3">
        <v>3.8</v>
      </c>
      <c r="I4939" t="s">
        <v>17</v>
      </c>
      <c r="J4939" s="1">
        <v>49499</v>
      </c>
      <c r="K4939" s="1">
        <f>Table2[[#This Row],[Order_Date]]+Table2[[#This Row],[Delivery_Time_Days]]</f>
        <v>49500</v>
      </c>
      <c r="L4939" t="str">
        <f>IF(Table2[[#This Row],[Customer_Age]]&lt;30,"Young",IF(Table2[[#This Row],[Customer_Age]]&lt;45,"Middle Age","Old"))</f>
        <v>Young</v>
      </c>
      <c r="M4939" s="3" t="str">
        <f>IF(Table2[[#This Row],[Delivery_Time_Days]]&gt;=7,Table2[[#This Row],[Customer_Rating]],"")</f>
        <v/>
      </c>
      <c r="N4939" s="3">
        <f>IF(Table2[[#This Row],[Delivery_Time_Days]]&lt;7,Table2[[#This Row],[Customer_Rating]],"")</f>
        <v>3.8</v>
      </c>
    </row>
    <row r="4940" spans="1:14" x14ac:dyDescent="0.3">
      <c r="A4940">
        <v>4939</v>
      </c>
      <c r="B4940">
        <v>63</v>
      </c>
      <c r="C4940" t="s">
        <v>10</v>
      </c>
      <c r="D4940" t="s">
        <v>22</v>
      </c>
      <c r="E4940" t="s">
        <v>21</v>
      </c>
      <c r="F4940" s="2">
        <v>12.05</v>
      </c>
      <c r="G4940">
        <v>10</v>
      </c>
      <c r="H4940" s="3">
        <v>1.1000000000000001</v>
      </c>
      <c r="I4940" t="s">
        <v>13</v>
      </c>
      <c r="J4940" s="1">
        <v>49500</v>
      </c>
      <c r="K4940" s="1">
        <f>Table2[[#This Row],[Order_Date]]+Table2[[#This Row],[Delivery_Time_Days]]</f>
        <v>49510</v>
      </c>
      <c r="L4940" t="str">
        <f>IF(Table2[[#This Row],[Customer_Age]]&lt;30,"Young",IF(Table2[[#This Row],[Customer_Age]]&lt;45,"Middle Age","Old"))</f>
        <v>Old</v>
      </c>
      <c r="M4940" s="3">
        <f>IF(Table2[[#This Row],[Delivery_Time_Days]]&gt;=7,Table2[[#This Row],[Customer_Rating]],"")</f>
        <v>1.1000000000000001</v>
      </c>
      <c r="N4940" s="3" t="str">
        <f>IF(Table2[[#This Row],[Delivery_Time_Days]]&lt;7,Table2[[#This Row],[Customer_Rating]],"")</f>
        <v/>
      </c>
    </row>
    <row r="4941" spans="1:14" x14ac:dyDescent="0.3">
      <c r="A4941">
        <v>4940</v>
      </c>
      <c r="B4941">
        <v>65</v>
      </c>
      <c r="C4941" t="s">
        <v>23</v>
      </c>
      <c r="D4941" t="s">
        <v>20</v>
      </c>
      <c r="E4941" t="s">
        <v>21</v>
      </c>
      <c r="F4941" s="2">
        <v>986.64</v>
      </c>
      <c r="G4941">
        <v>6</v>
      </c>
      <c r="H4941" s="3">
        <v>2.1</v>
      </c>
      <c r="I4941" t="s">
        <v>13</v>
      </c>
      <c r="J4941" s="1">
        <v>49501</v>
      </c>
      <c r="K4941" s="1">
        <f>Table2[[#This Row],[Order_Date]]+Table2[[#This Row],[Delivery_Time_Days]]</f>
        <v>49507</v>
      </c>
      <c r="L4941" t="str">
        <f>IF(Table2[[#This Row],[Customer_Age]]&lt;30,"Young",IF(Table2[[#This Row],[Customer_Age]]&lt;45,"Middle Age","Old"))</f>
        <v>Old</v>
      </c>
      <c r="M4941" s="3" t="str">
        <f>IF(Table2[[#This Row],[Delivery_Time_Days]]&gt;=7,Table2[[#This Row],[Customer_Rating]],"")</f>
        <v/>
      </c>
      <c r="N4941" s="3">
        <f>IF(Table2[[#This Row],[Delivery_Time_Days]]&lt;7,Table2[[#This Row],[Customer_Rating]],"")</f>
        <v>2.1</v>
      </c>
    </row>
    <row r="4942" spans="1:14" x14ac:dyDescent="0.3">
      <c r="A4942">
        <v>4941</v>
      </c>
      <c r="B4942">
        <v>59</v>
      </c>
      <c r="C4942" t="s">
        <v>14</v>
      </c>
      <c r="D4942" t="s">
        <v>11</v>
      </c>
      <c r="E4942" t="s">
        <v>21</v>
      </c>
      <c r="F4942" s="2">
        <v>162.87</v>
      </c>
      <c r="G4942">
        <v>3</v>
      </c>
      <c r="H4942" s="3">
        <v>3.8</v>
      </c>
      <c r="I4942" t="s">
        <v>17</v>
      </c>
      <c r="J4942" s="1">
        <v>49502</v>
      </c>
      <c r="K4942" s="1">
        <f>Table2[[#This Row],[Order_Date]]+Table2[[#This Row],[Delivery_Time_Days]]</f>
        <v>49505</v>
      </c>
      <c r="L4942" t="str">
        <f>IF(Table2[[#This Row],[Customer_Age]]&lt;30,"Young",IF(Table2[[#This Row],[Customer_Age]]&lt;45,"Middle Age","Old"))</f>
        <v>Old</v>
      </c>
      <c r="M4942" s="3" t="str">
        <f>IF(Table2[[#This Row],[Delivery_Time_Days]]&gt;=7,Table2[[#This Row],[Customer_Rating]],"")</f>
        <v/>
      </c>
      <c r="N4942" s="3">
        <f>IF(Table2[[#This Row],[Delivery_Time_Days]]&lt;7,Table2[[#This Row],[Customer_Rating]],"")</f>
        <v>3.8</v>
      </c>
    </row>
    <row r="4943" spans="1:14" x14ac:dyDescent="0.3">
      <c r="A4943">
        <v>4942</v>
      </c>
      <c r="B4943">
        <v>52</v>
      </c>
      <c r="C4943" t="s">
        <v>14</v>
      </c>
      <c r="D4943" t="s">
        <v>15</v>
      </c>
      <c r="E4943" t="s">
        <v>21</v>
      </c>
      <c r="F4943" s="2">
        <v>441.82</v>
      </c>
      <c r="G4943">
        <v>13</v>
      </c>
      <c r="H4943" s="3">
        <v>1.9</v>
      </c>
      <c r="I4943" t="s">
        <v>13</v>
      </c>
      <c r="J4943" s="1">
        <v>49503</v>
      </c>
      <c r="K4943" s="1">
        <f>Table2[[#This Row],[Order_Date]]+Table2[[#This Row],[Delivery_Time_Days]]</f>
        <v>49516</v>
      </c>
      <c r="L4943" t="str">
        <f>IF(Table2[[#This Row],[Customer_Age]]&lt;30,"Young",IF(Table2[[#This Row],[Customer_Age]]&lt;45,"Middle Age","Old"))</f>
        <v>Old</v>
      </c>
      <c r="M4943" s="3">
        <f>IF(Table2[[#This Row],[Delivery_Time_Days]]&gt;=7,Table2[[#This Row],[Customer_Rating]],"")</f>
        <v>1.9</v>
      </c>
      <c r="N4943" s="3" t="str">
        <f>IF(Table2[[#This Row],[Delivery_Time_Days]]&lt;7,Table2[[#This Row],[Customer_Rating]],"")</f>
        <v/>
      </c>
    </row>
    <row r="4944" spans="1:14" x14ac:dyDescent="0.3">
      <c r="A4944">
        <v>4943</v>
      </c>
      <c r="B4944">
        <v>43</v>
      </c>
      <c r="C4944" t="s">
        <v>14</v>
      </c>
      <c r="D4944" t="s">
        <v>15</v>
      </c>
      <c r="E4944" t="s">
        <v>21</v>
      </c>
      <c r="F4944" s="2">
        <v>683.3</v>
      </c>
      <c r="G4944">
        <v>6</v>
      </c>
      <c r="H4944" s="3">
        <v>4.5999999999999996</v>
      </c>
      <c r="I4944" t="s">
        <v>17</v>
      </c>
      <c r="J4944" s="1">
        <v>49504</v>
      </c>
      <c r="K4944" s="1">
        <f>Table2[[#This Row],[Order_Date]]+Table2[[#This Row],[Delivery_Time_Days]]</f>
        <v>49510</v>
      </c>
      <c r="L4944" t="str">
        <f>IF(Table2[[#This Row],[Customer_Age]]&lt;30,"Young",IF(Table2[[#This Row],[Customer_Age]]&lt;45,"Middle Age","Old"))</f>
        <v>Middle Age</v>
      </c>
      <c r="M4944" s="3" t="str">
        <f>IF(Table2[[#This Row],[Delivery_Time_Days]]&gt;=7,Table2[[#This Row],[Customer_Rating]],"")</f>
        <v/>
      </c>
      <c r="N4944" s="3">
        <f>IF(Table2[[#This Row],[Delivery_Time_Days]]&lt;7,Table2[[#This Row],[Customer_Rating]],"")</f>
        <v>4.5999999999999996</v>
      </c>
    </row>
    <row r="4945" spans="1:14" x14ac:dyDescent="0.3">
      <c r="A4945">
        <v>4944</v>
      </c>
      <c r="B4945">
        <v>46</v>
      </c>
      <c r="C4945" t="s">
        <v>14</v>
      </c>
      <c r="D4945" t="s">
        <v>22</v>
      </c>
      <c r="E4945" t="s">
        <v>19</v>
      </c>
      <c r="F4945" s="2">
        <v>615.33000000000004</v>
      </c>
      <c r="G4945">
        <v>6</v>
      </c>
      <c r="H4945" s="3">
        <v>2.4</v>
      </c>
      <c r="I4945" t="s">
        <v>17</v>
      </c>
      <c r="J4945" s="1">
        <v>49505</v>
      </c>
      <c r="K4945" s="1">
        <f>Table2[[#This Row],[Order_Date]]+Table2[[#This Row],[Delivery_Time_Days]]</f>
        <v>49511</v>
      </c>
      <c r="L4945" t="str">
        <f>IF(Table2[[#This Row],[Customer_Age]]&lt;30,"Young",IF(Table2[[#This Row],[Customer_Age]]&lt;45,"Middle Age","Old"))</f>
        <v>Old</v>
      </c>
      <c r="M4945" s="3" t="str">
        <f>IF(Table2[[#This Row],[Delivery_Time_Days]]&gt;=7,Table2[[#This Row],[Customer_Rating]],"")</f>
        <v/>
      </c>
      <c r="N4945" s="3">
        <f>IF(Table2[[#This Row],[Delivery_Time_Days]]&lt;7,Table2[[#This Row],[Customer_Rating]],"")</f>
        <v>2.4</v>
      </c>
    </row>
    <row r="4946" spans="1:14" x14ac:dyDescent="0.3">
      <c r="A4946">
        <v>4945</v>
      </c>
      <c r="B4946">
        <v>33</v>
      </c>
      <c r="C4946" t="s">
        <v>23</v>
      </c>
      <c r="D4946" t="s">
        <v>22</v>
      </c>
      <c r="E4946" t="s">
        <v>12</v>
      </c>
      <c r="F4946" s="2">
        <v>162.85</v>
      </c>
      <c r="G4946">
        <v>14</v>
      </c>
      <c r="H4946" s="3">
        <v>3.8</v>
      </c>
      <c r="I4946" t="s">
        <v>17</v>
      </c>
      <c r="J4946" s="1">
        <v>49506</v>
      </c>
      <c r="K4946" s="1">
        <f>Table2[[#This Row],[Order_Date]]+Table2[[#This Row],[Delivery_Time_Days]]</f>
        <v>49520</v>
      </c>
      <c r="L4946" t="str">
        <f>IF(Table2[[#This Row],[Customer_Age]]&lt;30,"Young",IF(Table2[[#This Row],[Customer_Age]]&lt;45,"Middle Age","Old"))</f>
        <v>Middle Age</v>
      </c>
      <c r="M4946" s="3">
        <f>IF(Table2[[#This Row],[Delivery_Time_Days]]&gt;=7,Table2[[#This Row],[Customer_Rating]],"")</f>
        <v>3.8</v>
      </c>
      <c r="N4946" s="3" t="str">
        <f>IF(Table2[[#This Row],[Delivery_Time_Days]]&lt;7,Table2[[#This Row],[Customer_Rating]],"")</f>
        <v/>
      </c>
    </row>
    <row r="4947" spans="1:14" x14ac:dyDescent="0.3">
      <c r="A4947">
        <v>4946</v>
      </c>
      <c r="B4947">
        <v>48</v>
      </c>
      <c r="C4947" t="s">
        <v>10</v>
      </c>
      <c r="D4947" t="s">
        <v>20</v>
      </c>
      <c r="E4947" t="s">
        <v>19</v>
      </c>
      <c r="F4947" s="2">
        <v>1325.92</v>
      </c>
      <c r="G4947">
        <v>14</v>
      </c>
      <c r="H4947" s="3">
        <v>4.5</v>
      </c>
      <c r="I4947" t="s">
        <v>13</v>
      </c>
      <c r="J4947" s="1">
        <v>49507</v>
      </c>
      <c r="K4947" s="1">
        <f>Table2[[#This Row],[Order_Date]]+Table2[[#This Row],[Delivery_Time_Days]]</f>
        <v>49521</v>
      </c>
      <c r="L4947" t="str">
        <f>IF(Table2[[#This Row],[Customer_Age]]&lt;30,"Young",IF(Table2[[#This Row],[Customer_Age]]&lt;45,"Middle Age","Old"))</f>
        <v>Old</v>
      </c>
      <c r="M4947" s="3">
        <f>IF(Table2[[#This Row],[Delivery_Time_Days]]&gt;=7,Table2[[#This Row],[Customer_Rating]],"")</f>
        <v>4.5</v>
      </c>
      <c r="N4947" s="3" t="str">
        <f>IF(Table2[[#This Row],[Delivery_Time_Days]]&lt;7,Table2[[#This Row],[Customer_Rating]],"")</f>
        <v/>
      </c>
    </row>
    <row r="4948" spans="1:14" x14ac:dyDescent="0.3">
      <c r="A4948">
        <v>4947</v>
      </c>
      <c r="B4948">
        <v>69</v>
      </c>
      <c r="C4948" t="s">
        <v>23</v>
      </c>
      <c r="D4948" t="s">
        <v>25</v>
      </c>
      <c r="E4948" t="s">
        <v>19</v>
      </c>
      <c r="F4948" s="2">
        <v>1271.51</v>
      </c>
      <c r="G4948">
        <v>2</v>
      </c>
      <c r="H4948" s="3">
        <v>2.8</v>
      </c>
      <c r="I4948" t="s">
        <v>13</v>
      </c>
      <c r="J4948" s="1">
        <v>49508</v>
      </c>
      <c r="K4948" s="1">
        <f>Table2[[#This Row],[Order_Date]]+Table2[[#This Row],[Delivery_Time_Days]]</f>
        <v>49510</v>
      </c>
      <c r="L4948" t="str">
        <f>IF(Table2[[#This Row],[Customer_Age]]&lt;30,"Young",IF(Table2[[#This Row],[Customer_Age]]&lt;45,"Middle Age","Old"))</f>
        <v>Old</v>
      </c>
      <c r="M4948" s="3" t="str">
        <f>IF(Table2[[#This Row],[Delivery_Time_Days]]&gt;=7,Table2[[#This Row],[Customer_Rating]],"")</f>
        <v/>
      </c>
      <c r="N4948" s="3">
        <f>IF(Table2[[#This Row],[Delivery_Time_Days]]&lt;7,Table2[[#This Row],[Customer_Rating]],"")</f>
        <v>2.8</v>
      </c>
    </row>
    <row r="4949" spans="1:14" x14ac:dyDescent="0.3">
      <c r="A4949">
        <v>4948</v>
      </c>
      <c r="B4949">
        <v>68</v>
      </c>
      <c r="C4949" t="s">
        <v>14</v>
      </c>
      <c r="D4949" t="s">
        <v>20</v>
      </c>
      <c r="E4949" t="s">
        <v>19</v>
      </c>
      <c r="F4949" s="2">
        <v>992.04</v>
      </c>
      <c r="G4949">
        <v>12</v>
      </c>
      <c r="H4949" s="3">
        <v>2.2999999999999998</v>
      </c>
      <c r="I4949" t="s">
        <v>13</v>
      </c>
      <c r="J4949" s="1">
        <v>49509</v>
      </c>
      <c r="K4949" s="1">
        <f>Table2[[#This Row],[Order_Date]]+Table2[[#This Row],[Delivery_Time_Days]]</f>
        <v>49521</v>
      </c>
      <c r="L4949" t="str">
        <f>IF(Table2[[#This Row],[Customer_Age]]&lt;30,"Young",IF(Table2[[#This Row],[Customer_Age]]&lt;45,"Middle Age","Old"))</f>
        <v>Old</v>
      </c>
      <c r="M4949" s="3">
        <f>IF(Table2[[#This Row],[Delivery_Time_Days]]&gt;=7,Table2[[#This Row],[Customer_Rating]],"")</f>
        <v>2.2999999999999998</v>
      </c>
      <c r="N4949" s="3" t="str">
        <f>IF(Table2[[#This Row],[Delivery_Time_Days]]&lt;7,Table2[[#This Row],[Customer_Rating]],"")</f>
        <v/>
      </c>
    </row>
    <row r="4950" spans="1:14" x14ac:dyDescent="0.3">
      <c r="A4950">
        <v>4949</v>
      </c>
      <c r="B4950">
        <v>52</v>
      </c>
      <c r="C4950" t="s">
        <v>14</v>
      </c>
      <c r="D4950" t="s">
        <v>18</v>
      </c>
      <c r="E4950" t="s">
        <v>19</v>
      </c>
      <c r="F4950" s="2">
        <v>114.61</v>
      </c>
      <c r="G4950">
        <v>10</v>
      </c>
      <c r="H4950" s="3">
        <v>3.2</v>
      </c>
      <c r="I4950" t="s">
        <v>13</v>
      </c>
      <c r="J4950" s="1">
        <v>49510</v>
      </c>
      <c r="K4950" s="1">
        <f>Table2[[#This Row],[Order_Date]]+Table2[[#This Row],[Delivery_Time_Days]]</f>
        <v>49520</v>
      </c>
      <c r="L4950" t="str">
        <f>IF(Table2[[#This Row],[Customer_Age]]&lt;30,"Young",IF(Table2[[#This Row],[Customer_Age]]&lt;45,"Middle Age","Old"))</f>
        <v>Old</v>
      </c>
      <c r="M4950" s="3">
        <f>IF(Table2[[#This Row],[Delivery_Time_Days]]&gt;=7,Table2[[#This Row],[Customer_Rating]],"")</f>
        <v>3.2</v>
      </c>
      <c r="N4950" s="3" t="str">
        <f>IF(Table2[[#This Row],[Delivery_Time_Days]]&lt;7,Table2[[#This Row],[Customer_Rating]],"")</f>
        <v/>
      </c>
    </row>
    <row r="4951" spans="1:14" x14ac:dyDescent="0.3">
      <c r="A4951">
        <v>4950</v>
      </c>
      <c r="B4951">
        <v>62</v>
      </c>
      <c r="C4951" t="s">
        <v>10</v>
      </c>
      <c r="D4951" t="s">
        <v>15</v>
      </c>
      <c r="E4951" t="s">
        <v>19</v>
      </c>
      <c r="F4951" s="2">
        <v>107.57</v>
      </c>
      <c r="G4951">
        <v>7</v>
      </c>
      <c r="H4951" s="3">
        <v>2.1</v>
      </c>
      <c r="I4951" t="s">
        <v>17</v>
      </c>
      <c r="J4951" s="1">
        <v>49511</v>
      </c>
      <c r="K4951" s="1">
        <f>Table2[[#This Row],[Order_Date]]+Table2[[#This Row],[Delivery_Time_Days]]</f>
        <v>49518</v>
      </c>
      <c r="L4951" t="str">
        <f>IF(Table2[[#This Row],[Customer_Age]]&lt;30,"Young",IF(Table2[[#This Row],[Customer_Age]]&lt;45,"Middle Age","Old"))</f>
        <v>Old</v>
      </c>
      <c r="M4951" s="3">
        <f>IF(Table2[[#This Row],[Delivery_Time_Days]]&gt;=7,Table2[[#This Row],[Customer_Rating]],"")</f>
        <v>2.1</v>
      </c>
      <c r="N4951" s="3" t="str">
        <f>IF(Table2[[#This Row],[Delivery_Time_Days]]&lt;7,Table2[[#This Row],[Customer_Rating]],"")</f>
        <v/>
      </c>
    </row>
    <row r="4952" spans="1:14" x14ac:dyDescent="0.3">
      <c r="A4952">
        <v>4951</v>
      </c>
      <c r="B4952">
        <v>68</v>
      </c>
      <c r="C4952" t="s">
        <v>23</v>
      </c>
      <c r="D4952" t="s">
        <v>20</v>
      </c>
      <c r="E4952" t="s">
        <v>16</v>
      </c>
      <c r="F4952" s="2">
        <v>250.14</v>
      </c>
      <c r="G4952">
        <v>14</v>
      </c>
      <c r="H4952" s="3">
        <v>2.1</v>
      </c>
      <c r="I4952" t="s">
        <v>17</v>
      </c>
      <c r="J4952" s="1">
        <v>49512</v>
      </c>
      <c r="K4952" s="1">
        <f>Table2[[#This Row],[Order_Date]]+Table2[[#This Row],[Delivery_Time_Days]]</f>
        <v>49526</v>
      </c>
      <c r="L4952" t="str">
        <f>IF(Table2[[#This Row],[Customer_Age]]&lt;30,"Young",IF(Table2[[#This Row],[Customer_Age]]&lt;45,"Middle Age","Old"))</f>
        <v>Old</v>
      </c>
      <c r="M4952" s="3">
        <f>IF(Table2[[#This Row],[Delivery_Time_Days]]&gt;=7,Table2[[#This Row],[Customer_Rating]],"")</f>
        <v>2.1</v>
      </c>
      <c r="N4952" s="3" t="str">
        <f>IF(Table2[[#This Row],[Delivery_Time_Days]]&lt;7,Table2[[#This Row],[Customer_Rating]],"")</f>
        <v/>
      </c>
    </row>
    <row r="4953" spans="1:14" x14ac:dyDescent="0.3">
      <c r="A4953">
        <v>4952</v>
      </c>
      <c r="B4953">
        <v>20</v>
      </c>
      <c r="C4953" t="s">
        <v>10</v>
      </c>
      <c r="D4953" t="s">
        <v>18</v>
      </c>
      <c r="E4953" t="s">
        <v>19</v>
      </c>
      <c r="F4953" s="2">
        <v>512.86</v>
      </c>
      <c r="G4953">
        <v>6</v>
      </c>
      <c r="H4953" s="3">
        <v>3.8</v>
      </c>
      <c r="I4953" t="s">
        <v>17</v>
      </c>
      <c r="J4953" s="1">
        <v>49513</v>
      </c>
      <c r="K4953" s="1">
        <f>Table2[[#This Row],[Order_Date]]+Table2[[#This Row],[Delivery_Time_Days]]</f>
        <v>49519</v>
      </c>
      <c r="L4953" t="str">
        <f>IF(Table2[[#This Row],[Customer_Age]]&lt;30,"Young",IF(Table2[[#This Row],[Customer_Age]]&lt;45,"Middle Age","Old"))</f>
        <v>Young</v>
      </c>
      <c r="M4953" s="3" t="str">
        <f>IF(Table2[[#This Row],[Delivery_Time_Days]]&gt;=7,Table2[[#This Row],[Customer_Rating]],"")</f>
        <v/>
      </c>
      <c r="N4953" s="3">
        <f>IF(Table2[[#This Row],[Delivery_Time_Days]]&lt;7,Table2[[#This Row],[Customer_Rating]],"")</f>
        <v>3.8</v>
      </c>
    </row>
    <row r="4954" spans="1:14" x14ac:dyDescent="0.3">
      <c r="A4954">
        <v>4953</v>
      </c>
      <c r="B4954">
        <v>62</v>
      </c>
      <c r="C4954" t="s">
        <v>10</v>
      </c>
      <c r="D4954" t="s">
        <v>20</v>
      </c>
      <c r="E4954" t="s">
        <v>19</v>
      </c>
      <c r="F4954" s="2">
        <v>1040.75</v>
      </c>
      <c r="G4954">
        <v>14</v>
      </c>
      <c r="H4954" s="3">
        <v>1.3</v>
      </c>
      <c r="I4954" t="s">
        <v>13</v>
      </c>
      <c r="J4954" s="1">
        <v>49514</v>
      </c>
      <c r="K4954" s="1">
        <f>Table2[[#This Row],[Order_Date]]+Table2[[#This Row],[Delivery_Time_Days]]</f>
        <v>49528</v>
      </c>
      <c r="L4954" t="str">
        <f>IF(Table2[[#This Row],[Customer_Age]]&lt;30,"Young",IF(Table2[[#This Row],[Customer_Age]]&lt;45,"Middle Age","Old"))</f>
        <v>Old</v>
      </c>
      <c r="M4954" s="3">
        <f>IF(Table2[[#This Row],[Delivery_Time_Days]]&gt;=7,Table2[[#This Row],[Customer_Rating]],"")</f>
        <v>1.3</v>
      </c>
      <c r="N4954" s="3" t="str">
        <f>IF(Table2[[#This Row],[Delivery_Time_Days]]&lt;7,Table2[[#This Row],[Customer_Rating]],"")</f>
        <v/>
      </c>
    </row>
    <row r="4955" spans="1:14" x14ac:dyDescent="0.3">
      <c r="A4955">
        <v>4954</v>
      </c>
      <c r="B4955">
        <v>33</v>
      </c>
      <c r="C4955" t="s">
        <v>23</v>
      </c>
      <c r="D4955" t="s">
        <v>15</v>
      </c>
      <c r="E4955" t="s">
        <v>19</v>
      </c>
      <c r="F4955" s="2">
        <v>85.6</v>
      </c>
      <c r="G4955">
        <v>14</v>
      </c>
      <c r="H4955" s="3">
        <v>1.3</v>
      </c>
      <c r="I4955" t="s">
        <v>17</v>
      </c>
      <c r="J4955" s="1">
        <v>49515</v>
      </c>
      <c r="K4955" s="1">
        <f>Table2[[#This Row],[Order_Date]]+Table2[[#This Row],[Delivery_Time_Days]]</f>
        <v>49529</v>
      </c>
      <c r="L4955" t="str">
        <f>IF(Table2[[#This Row],[Customer_Age]]&lt;30,"Young",IF(Table2[[#This Row],[Customer_Age]]&lt;45,"Middle Age","Old"))</f>
        <v>Middle Age</v>
      </c>
      <c r="M4955" s="3">
        <f>IF(Table2[[#This Row],[Delivery_Time_Days]]&gt;=7,Table2[[#This Row],[Customer_Rating]],"")</f>
        <v>1.3</v>
      </c>
      <c r="N4955" s="3" t="str">
        <f>IF(Table2[[#This Row],[Delivery_Time_Days]]&lt;7,Table2[[#This Row],[Customer_Rating]],"")</f>
        <v/>
      </c>
    </row>
    <row r="4956" spans="1:14" x14ac:dyDescent="0.3">
      <c r="A4956">
        <v>4955</v>
      </c>
      <c r="B4956">
        <v>25</v>
      </c>
      <c r="C4956" t="s">
        <v>10</v>
      </c>
      <c r="D4956" t="s">
        <v>18</v>
      </c>
      <c r="E4956" t="s">
        <v>21</v>
      </c>
      <c r="F4956" s="2">
        <v>1408.54</v>
      </c>
      <c r="G4956">
        <v>5</v>
      </c>
      <c r="H4956" s="3">
        <v>1.6</v>
      </c>
      <c r="I4956" t="s">
        <v>17</v>
      </c>
      <c r="J4956" s="1">
        <v>49516</v>
      </c>
      <c r="K4956" s="1">
        <f>Table2[[#This Row],[Order_Date]]+Table2[[#This Row],[Delivery_Time_Days]]</f>
        <v>49521</v>
      </c>
      <c r="L4956" t="str">
        <f>IF(Table2[[#This Row],[Customer_Age]]&lt;30,"Young",IF(Table2[[#This Row],[Customer_Age]]&lt;45,"Middle Age","Old"))</f>
        <v>Young</v>
      </c>
      <c r="M4956" s="3" t="str">
        <f>IF(Table2[[#This Row],[Delivery_Time_Days]]&gt;=7,Table2[[#This Row],[Customer_Rating]],"")</f>
        <v/>
      </c>
      <c r="N4956" s="3">
        <f>IF(Table2[[#This Row],[Delivery_Time_Days]]&lt;7,Table2[[#This Row],[Customer_Rating]],"")</f>
        <v>1.6</v>
      </c>
    </row>
    <row r="4957" spans="1:14" x14ac:dyDescent="0.3">
      <c r="A4957">
        <v>4956</v>
      </c>
      <c r="B4957">
        <v>39</v>
      </c>
      <c r="C4957" t="s">
        <v>14</v>
      </c>
      <c r="D4957" t="s">
        <v>25</v>
      </c>
      <c r="E4957" t="s">
        <v>24</v>
      </c>
      <c r="F4957" s="2">
        <v>220.61</v>
      </c>
      <c r="G4957">
        <v>14</v>
      </c>
      <c r="H4957" s="3">
        <v>4.7</v>
      </c>
      <c r="I4957" t="s">
        <v>17</v>
      </c>
      <c r="J4957" s="1">
        <v>49517</v>
      </c>
      <c r="K4957" s="1">
        <f>Table2[[#This Row],[Order_Date]]+Table2[[#This Row],[Delivery_Time_Days]]</f>
        <v>49531</v>
      </c>
      <c r="L4957" t="str">
        <f>IF(Table2[[#This Row],[Customer_Age]]&lt;30,"Young",IF(Table2[[#This Row],[Customer_Age]]&lt;45,"Middle Age","Old"))</f>
        <v>Middle Age</v>
      </c>
      <c r="M4957" s="3">
        <f>IF(Table2[[#This Row],[Delivery_Time_Days]]&gt;=7,Table2[[#This Row],[Customer_Rating]],"")</f>
        <v>4.7</v>
      </c>
      <c r="N4957" s="3" t="str">
        <f>IF(Table2[[#This Row],[Delivery_Time_Days]]&lt;7,Table2[[#This Row],[Customer_Rating]],"")</f>
        <v/>
      </c>
    </row>
    <row r="4958" spans="1:14" x14ac:dyDescent="0.3">
      <c r="A4958">
        <v>4957</v>
      </c>
      <c r="B4958">
        <v>50</v>
      </c>
      <c r="C4958" t="s">
        <v>14</v>
      </c>
      <c r="D4958" t="s">
        <v>20</v>
      </c>
      <c r="E4958" t="s">
        <v>24</v>
      </c>
      <c r="F4958" s="2">
        <v>439.16</v>
      </c>
      <c r="G4958">
        <v>12</v>
      </c>
      <c r="H4958" s="3">
        <v>3.9</v>
      </c>
      <c r="I4958" t="s">
        <v>13</v>
      </c>
      <c r="J4958" s="1">
        <v>49518</v>
      </c>
      <c r="K4958" s="1">
        <f>Table2[[#This Row],[Order_Date]]+Table2[[#This Row],[Delivery_Time_Days]]</f>
        <v>49530</v>
      </c>
      <c r="L4958" t="str">
        <f>IF(Table2[[#This Row],[Customer_Age]]&lt;30,"Young",IF(Table2[[#This Row],[Customer_Age]]&lt;45,"Middle Age","Old"))</f>
        <v>Old</v>
      </c>
      <c r="M4958" s="3">
        <f>IF(Table2[[#This Row],[Delivery_Time_Days]]&gt;=7,Table2[[#This Row],[Customer_Rating]],"")</f>
        <v>3.9</v>
      </c>
      <c r="N4958" s="3" t="str">
        <f>IF(Table2[[#This Row],[Delivery_Time_Days]]&lt;7,Table2[[#This Row],[Customer_Rating]],"")</f>
        <v/>
      </c>
    </row>
    <row r="4959" spans="1:14" x14ac:dyDescent="0.3">
      <c r="A4959">
        <v>4958</v>
      </c>
      <c r="B4959">
        <v>38</v>
      </c>
      <c r="C4959" t="s">
        <v>10</v>
      </c>
      <c r="D4959" t="s">
        <v>15</v>
      </c>
      <c r="E4959" t="s">
        <v>21</v>
      </c>
      <c r="F4959" s="2">
        <v>603.26</v>
      </c>
      <c r="G4959">
        <v>5</v>
      </c>
      <c r="H4959" s="3">
        <v>2.2999999999999998</v>
      </c>
      <c r="I4959" t="s">
        <v>17</v>
      </c>
      <c r="J4959" s="1">
        <v>49519</v>
      </c>
      <c r="K4959" s="1">
        <f>Table2[[#This Row],[Order_Date]]+Table2[[#This Row],[Delivery_Time_Days]]</f>
        <v>49524</v>
      </c>
      <c r="L4959" t="str">
        <f>IF(Table2[[#This Row],[Customer_Age]]&lt;30,"Young",IF(Table2[[#This Row],[Customer_Age]]&lt;45,"Middle Age","Old"))</f>
        <v>Middle Age</v>
      </c>
      <c r="M4959" s="3" t="str">
        <f>IF(Table2[[#This Row],[Delivery_Time_Days]]&gt;=7,Table2[[#This Row],[Customer_Rating]],"")</f>
        <v/>
      </c>
      <c r="N4959" s="3">
        <f>IF(Table2[[#This Row],[Delivery_Time_Days]]&lt;7,Table2[[#This Row],[Customer_Rating]],"")</f>
        <v>2.2999999999999998</v>
      </c>
    </row>
    <row r="4960" spans="1:14" x14ac:dyDescent="0.3">
      <c r="A4960">
        <v>4959</v>
      </c>
      <c r="B4960">
        <v>58</v>
      </c>
      <c r="C4960" t="s">
        <v>10</v>
      </c>
      <c r="D4960" t="s">
        <v>25</v>
      </c>
      <c r="E4960" t="s">
        <v>19</v>
      </c>
      <c r="F4960" s="2">
        <v>1257.4100000000001</v>
      </c>
      <c r="G4960">
        <v>9</v>
      </c>
      <c r="H4960" s="3">
        <v>3.2</v>
      </c>
      <c r="I4960" t="s">
        <v>13</v>
      </c>
      <c r="J4960" s="1">
        <v>49520</v>
      </c>
      <c r="K4960" s="1">
        <f>Table2[[#This Row],[Order_Date]]+Table2[[#This Row],[Delivery_Time_Days]]</f>
        <v>49529</v>
      </c>
      <c r="L4960" t="str">
        <f>IF(Table2[[#This Row],[Customer_Age]]&lt;30,"Young",IF(Table2[[#This Row],[Customer_Age]]&lt;45,"Middle Age","Old"))</f>
        <v>Old</v>
      </c>
      <c r="M4960" s="3">
        <f>IF(Table2[[#This Row],[Delivery_Time_Days]]&gt;=7,Table2[[#This Row],[Customer_Rating]],"")</f>
        <v>3.2</v>
      </c>
      <c r="N4960" s="3" t="str">
        <f>IF(Table2[[#This Row],[Delivery_Time_Days]]&lt;7,Table2[[#This Row],[Customer_Rating]],"")</f>
        <v/>
      </c>
    </row>
    <row r="4961" spans="1:14" x14ac:dyDescent="0.3">
      <c r="A4961">
        <v>4960</v>
      </c>
      <c r="B4961">
        <v>46</v>
      </c>
      <c r="C4961" t="s">
        <v>23</v>
      </c>
      <c r="D4961" t="s">
        <v>11</v>
      </c>
      <c r="E4961" t="s">
        <v>12</v>
      </c>
      <c r="F4961" s="2">
        <v>798.8</v>
      </c>
      <c r="G4961">
        <v>1</v>
      </c>
      <c r="H4961" s="3">
        <v>2.2999999999999998</v>
      </c>
      <c r="I4961" t="s">
        <v>13</v>
      </c>
      <c r="J4961" s="1">
        <v>49521</v>
      </c>
      <c r="K4961" s="1">
        <f>Table2[[#This Row],[Order_Date]]+Table2[[#This Row],[Delivery_Time_Days]]</f>
        <v>49522</v>
      </c>
      <c r="L4961" t="str">
        <f>IF(Table2[[#This Row],[Customer_Age]]&lt;30,"Young",IF(Table2[[#This Row],[Customer_Age]]&lt;45,"Middle Age","Old"))</f>
        <v>Old</v>
      </c>
      <c r="M4961" s="3" t="str">
        <f>IF(Table2[[#This Row],[Delivery_Time_Days]]&gt;=7,Table2[[#This Row],[Customer_Rating]],"")</f>
        <v/>
      </c>
      <c r="N4961" s="3">
        <f>IF(Table2[[#This Row],[Delivery_Time_Days]]&lt;7,Table2[[#This Row],[Customer_Rating]],"")</f>
        <v>2.2999999999999998</v>
      </c>
    </row>
    <row r="4962" spans="1:14" x14ac:dyDescent="0.3">
      <c r="A4962">
        <v>4961</v>
      </c>
      <c r="B4962">
        <v>34</v>
      </c>
      <c r="C4962" t="s">
        <v>14</v>
      </c>
      <c r="D4962" t="s">
        <v>22</v>
      </c>
      <c r="E4962" t="s">
        <v>24</v>
      </c>
      <c r="F4962" s="2">
        <v>1031.94</v>
      </c>
      <c r="G4962">
        <v>10</v>
      </c>
      <c r="H4962" s="3">
        <v>2.7</v>
      </c>
      <c r="I4962" t="s">
        <v>13</v>
      </c>
      <c r="J4962" s="1">
        <v>49522</v>
      </c>
      <c r="K4962" s="1">
        <f>Table2[[#This Row],[Order_Date]]+Table2[[#This Row],[Delivery_Time_Days]]</f>
        <v>49532</v>
      </c>
      <c r="L4962" t="str">
        <f>IF(Table2[[#This Row],[Customer_Age]]&lt;30,"Young",IF(Table2[[#This Row],[Customer_Age]]&lt;45,"Middle Age","Old"))</f>
        <v>Middle Age</v>
      </c>
      <c r="M4962" s="3">
        <f>IF(Table2[[#This Row],[Delivery_Time_Days]]&gt;=7,Table2[[#This Row],[Customer_Rating]],"")</f>
        <v>2.7</v>
      </c>
      <c r="N4962" s="3" t="str">
        <f>IF(Table2[[#This Row],[Delivery_Time_Days]]&lt;7,Table2[[#This Row],[Customer_Rating]],"")</f>
        <v/>
      </c>
    </row>
    <row r="4963" spans="1:14" x14ac:dyDescent="0.3">
      <c r="A4963">
        <v>4962</v>
      </c>
      <c r="B4963">
        <v>50</v>
      </c>
      <c r="C4963" t="s">
        <v>23</v>
      </c>
      <c r="D4963" t="s">
        <v>15</v>
      </c>
      <c r="E4963" t="s">
        <v>24</v>
      </c>
      <c r="F4963" s="2">
        <v>74.489999999999995</v>
      </c>
      <c r="G4963">
        <v>12</v>
      </c>
      <c r="H4963" s="3">
        <v>1.5</v>
      </c>
      <c r="I4963" t="s">
        <v>13</v>
      </c>
      <c r="J4963" s="1">
        <v>49523</v>
      </c>
      <c r="K4963" s="1">
        <f>Table2[[#This Row],[Order_Date]]+Table2[[#This Row],[Delivery_Time_Days]]</f>
        <v>49535</v>
      </c>
      <c r="L4963" t="str">
        <f>IF(Table2[[#This Row],[Customer_Age]]&lt;30,"Young",IF(Table2[[#This Row],[Customer_Age]]&lt;45,"Middle Age","Old"))</f>
        <v>Old</v>
      </c>
      <c r="M4963" s="3">
        <f>IF(Table2[[#This Row],[Delivery_Time_Days]]&gt;=7,Table2[[#This Row],[Customer_Rating]],"")</f>
        <v>1.5</v>
      </c>
      <c r="N4963" s="3" t="str">
        <f>IF(Table2[[#This Row],[Delivery_Time_Days]]&lt;7,Table2[[#This Row],[Customer_Rating]],"")</f>
        <v/>
      </c>
    </row>
    <row r="4964" spans="1:14" x14ac:dyDescent="0.3">
      <c r="A4964">
        <v>4963</v>
      </c>
      <c r="B4964">
        <v>35</v>
      </c>
      <c r="C4964" t="s">
        <v>23</v>
      </c>
      <c r="D4964" t="s">
        <v>15</v>
      </c>
      <c r="E4964" t="s">
        <v>21</v>
      </c>
      <c r="F4964" s="2">
        <v>297.64999999999998</v>
      </c>
      <c r="G4964">
        <v>7</v>
      </c>
      <c r="H4964" s="3">
        <v>1.6</v>
      </c>
      <c r="I4964" t="s">
        <v>17</v>
      </c>
      <c r="J4964" s="1">
        <v>49524</v>
      </c>
      <c r="K4964" s="1">
        <f>Table2[[#This Row],[Order_Date]]+Table2[[#This Row],[Delivery_Time_Days]]</f>
        <v>49531</v>
      </c>
      <c r="L4964" t="str">
        <f>IF(Table2[[#This Row],[Customer_Age]]&lt;30,"Young",IF(Table2[[#This Row],[Customer_Age]]&lt;45,"Middle Age","Old"))</f>
        <v>Middle Age</v>
      </c>
      <c r="M4964" s="3">
        <f>IF(Table2[[#This Row],[Delivery_Time_Days]]&gt;=7,Table2[[#This Row],[Customer_Rating]],"")</f>
        <v>1.6</v>
      </c>
      <c r="N4964" s="3" t="str">
        <f>IF(Table2[[#This Row],[Delivery_Time_Days]]&lt;7,Table2[[#This Row],[Customer_Rating]],"")</f>
        <v/>
      </c>
    </row>
    <row r="4965" spans="1:14" x14ac:dyDescent="0.3">
      <c r="A4965">
        <v>4964</v>
      </c>
      <c r="B4965">
        <v>61</v>
      </c>
      <c r="C4965" t="s">
        <v>10</v>
      </c>
      <c r="D4965" t="s">
        <v>22</v>
      </c>
      <c r="E4965" t="s">
        <v>21</v>
      </c>
      <c r="F4965" s="2">
        <v>343.43</v>
      </c>
      <c r="G4965">
        <v>14</v>
      </c>
      <c r="H4965" s="3">
        <v>3.1</v>
      </c>
      <c r="I4965" t="s">
        <v>13</v>
      </c>
      <c r="J4965" s="1">
        <v>49525</v>
      </c>
      <c r="K4965" s="1">
        <f>Table2[[#This Row],[Order_Date]]+Table2[[#This Row],[Delivery_Time_Days]]</f>
        <v>49539</v>
      </c>
      <c r="L4965" t="str">
        <f>IF(Table2[[#This Row],[Customer_Age]]&lt;30,"Young",IF(Table2[[#This Row],[Customer_Age]]&lt;45,"Middle Age","Old"))</f>
        <v>Old</v>
      </c>
      <c r="M4965" s="3">
        <f>IF(Table2[[#This Row],[Delivery_Time_Days]]&gt;=7,Table2[[#This Row],[Customer_Rating]],"")</f>
        <v>3.1</v>
      </c>
      <c r="N4965" s="3" t="str">
        <f>IF(Table2[[#This Row],[Delivery_Time_Days]]&lt;7,Table2[[#This Row],[Customer_Rating]],"")</f>
        <v/>
      </c>
    </row>
    <row r="4966" spans="1:14" x14ac:dyDescent="0.3">
      <c r="A4966">
        <v>4965</v>
      </c>
      <c r="B4966">
        <v>28</v>
      </c>
      <c r="C4966" t="s">
        <v>23</v>
      </c>
      <c r="D4966" t="s">
        <v>20</v>
      </c>
      <c r="E4966" t="s">
        <v>12</v>
      </c>
      <c r="F4966" s="2">
        <v>547.20000000000005</v>
      </c>
      <c r="G4966">
        <v>1</v>
      </c>
      <c r="H4966" s="3">
        <v>1.1000000000000001</v>
      </c>
      <c r="I4966" t="s">
        <v>17</v>
      </c>
      <c r="J4966" s="1">
        <v>49526</v>
      </c>
      <c r="K4966" s="1">
        <f>Table2[[#This Row],[Order_Date]]+Table2[[#This Row],[Delivery_Time_Days]]</f>
        <v>49527</v>
      </c>
      <c r="L4966" t="str">
        <f>IF(Table2[[#This Row],[Customer_Age]]&lt;30,"Young",IF(Table2[[#This Row],[Customer_Age]]&lt;45,"Middle Age","Old"))</f>
        <v>Young</v>
      </c>
      <c r="M4966" s="3" t="str">
        <f>IF(Table2[[#This Row],[Delivery_Time_Days]]&gt;=7,Table2[[#This Row],[Customer_Rating]],"")</f>
        <v/>
      </c>
      <c r="N4966" s="3">
        <f>IF(Table2[[#This Row],[Delivery_Time_Days]]&lt;7,Table2[[#This Row],[Customer_Rating]],"")</f>
        <v>1.1000000000000001</v>
      </c>
    </row>
    <row r="4967" spans="1:14" x14ac:dyDescent="0.3">
      <c r="A4967">
        <v>4966</v>
      </c>
      <c r="B4967">
        <v>53</v>
      </c>
      <c r="C4967" t="s">
        <v>14</v>
      </c>
      <c r="D4967" t="s">
        <v>20</v>
      </c>
      <c r="E4967" t="s">
        <v>12</v>
      </c>
      <c r="F4967" s="2">
        <v>709.17</v>
      </c>
      <c r="G4967">
        <v>1</v>
      </c>
      <c r="H4967" s="3">
        <v>4.3</v>
      </c>
      <c r="I4967" t="s">
        <v>17</v>
      </c>
      <c r="J4967" s="1">
        <v>49527</v>
      </c>
      <c r="K4967" s="1">
        <f>Table2[[#This Row],[Order_Date]]+Table2[[#This Row],[Delivery_Time_Days]]</f>
        <v>49528</v>
      </c>
      <c r="L4967" t="str">
        <f>IF(Table2[[#This Row],[Customer_Age]]&lt;30,"Young",IF(Table2[[#This Row],[Customer_Age]]&lt;45,"Middle Age","Old"))</f>
        <v>Old</v>
      </c>
      <c r="M4967" s="3" t="str">
        <f>IF(Table2[[#This Row],[Delivery_Time_Days]]&gt;=7,Table2[[#This Row],[Customer_Rating]],"")</f>
        <v/>
      </c>
      <c r="N4967" s="3">
        <f>IF(Table2[[#This Row],[Delivery_Time_Days]]&lt;7,Table2[[#This Row],[Customer_Rating]],"")</f>
        <v>4.3</v>
      </c>
    </row>
    <row r="4968" spans="1:14" x14ac:dyDescent="0.3">
      <c r="A4968">
        <v>4967</v>
      </c>
      <c r="B4968">
        <v>31</v>
      </c>
      <c r="C4968" t="s">
        <v>14</v>
      </c>
      <c r="D4968" t="s">
        <v>11</v>
      </c>
      <c r="E4968" t="s">
        <v>19</v>
      </c>
      <c r="F4968" s="2">
        <v>1066.74</v>
      </c>
      <c r="G4968">
        <v>7</v>
      </c>
      <c r="H4968" s="3">
        <v>3</v>
      </c>
      <c r="I4968" t="s">
        <v>13</v>
      </c>
      <c r="J4968" s="1">
        <v>49528</v>
      </c>
      <c r="K4968" s="1">
        <f>Table2[[#This Row],[Order_Date]]+Table2[[#This Row],[Delivery_Time_Days]]</f>
        <v>49535</v>
      </c>
      <c r="L4968" t="str">
        <f>IF(Table2[[#This Row],[Customer_Age]]&lt;30,"Young",IF(Table2[[#This Row],[Customer_Age]]&lt;45,"Middle Age","Old"))</f>
        <v>Middle Age</v>
      </c>
      <c r="M4968" s="3">
        <f>IF(Table2[[#This Row],[Delivery_Time_Days]]&gt;=7,Table2[[#This Row],[Customer_Rating]],"")</f>
        <v>3</v>
      </c>
      <c r="N4968" s="3" t="str">
        <f>IF(Table2[[#This Row],[Delivery_Time_Days]]&lt;7,Table2[[#This Row],[Customer_Rating]],"")</f>
        <v/>
      </c>
    </row>
    <row r="4969" spans="1:14" x14ac:dyDescent="0.3">
      <c r="A4969">
        <v>4968</v>
      </c>
      <c r="B4969">
        <v>67</v>
      </c>
      <c r="C4969" t="s">
        <v>23</v>
      </c>
      <c r="D4969" t="s">
        <v>11</v>
      </c>
      <c r="E4969" t="s">
        <v>24</v>
      </c>
      <c r="F4969" s="2">
        <v>1326.61</v>
      </c>
      <c r="G4969">
        <v>7</v>
      </c>
      <c r="H4969" s="3">
        <v>3.6</v>
      </c>
      <c r="I4969" t="s">
        <v>17</v>
      </c>
      <c r="J4969" s="1">
        <v>49529</v>
      </c>
      <c r="K4969" s="1">
        <f>Table2[[#This Row],[Order_Date]]+Table2[[#This Row],[Delivery_Time_Days]]</f>
        <v>49536</v>
      </c>
      <c r="L4969" t="str">
        <f>IF(Table2[[#This Row],[Customer_Age]]&lt;30,"Young",IF(Table2[[#This Row],[Customer_Age]]&lt;45,"Middle Age","Old"))</f>
        <v>Old</v>
      </c>
      <c r="M4969" s="3">
        <f>IF(Table2[[#This Row],[Delivery_Time_Days]]&gt;=7,Table2[[#This Row],[Customer_Rating]],"")</f>
        <v>3.6</v>
      </c>
      <c r="N4969" s="3" t="str">
        <f>IF(Table2[[#This Row],[Delivery_Time_Days]]&lt;7,Table2[[#This Row],[Customer_Rating]],"")</f>
        <v/>
      </c>
    </row>
    <row r="4970" spans="1:14" x14ac:dyDescent="0.3">
      <c r="A4970">
        <v>4969</v>
      </c>
      <c r="B4970">
        <v>21</v>
      </c>
      <c r="C4970" t="s">
        <v>23</v>
      </c>
      <c r="D4970" t="s">
        <v>11</v>
      </c>
      <c r="E4970" t="s">
        <v>21</v>
      </c>
      <c r="F4970" s="2">
        <v>1453.79</v>
      </c>
      <c r="G4970">
        <v>1</v>
      </c>
      <c r="H4970" s="3">
        <v>4.7</v>
      </c>
      <c r="I4970" t="s">
        <v>17</v>
      </c>
      <c r="J4970" s="1">
        <v>49530</v>
      </c>
      <c r="K4970" s="1">
        <f>Table2[[#This Row],[Order_Date]]+Table2[[#This Row],[Delivery_Time_Days]]</f>
        <v>49531</v>
      </c>
      <c r="L4970" t="str">
        <f>IF(Table2[[#This Row],[Customer_Age]]&lt;30,"Young",IF(Table2[[#This Row],[Customer_Age]]&lt;45,"Middle Age","Old"))</f>
        <v>Young</v>
      </c>
      <c r="M4970" s="3" t="str">
        <f>IF(Table2[[#This Row],[Delivery_Time_Days]]&gt;=7,Table2[[#This Row],[Customer_Rating]],"")</f>
        <v/>
      </c>
      <c r="N4970" s="3">
        <f>IF(Table2[[#This Row],[Delivery_Time_Days]]&lt;7,Table2[[#This Row],[Customer_Rating]],"")</f>
        <v>4.7</v>
      </c>
    </row>
    <row r="4971" spans="1:14" x14ac:dyDescent="0.3">
      <c r="A4971">
        <v>4970</v>
      </c>
      <c r="B4971">
        <v>57</v>
      </c>
      <c r="C4971" t="s">
        <v>14</v>
      </c>
      <c r="D4971" t="s">
        <v>11</v>
      </c>
      <c r="E4971" t="s">
        <v>12</v>
      </c>
      <c r="F4971" s="2">
        <v>21.94</v>
      </c>
      <c r="G4971">
        <v>12</v>
      </c>
      <c r="H4971" s="3">
        <v>4.3</v>
      </c>
      <c r="I4971" t="s">
        <v>17</v>
      </c>
      <c r="J4971" s="1">
        <v>49531</v>
      </c>
      <c r="K4971" s="1">
        <f>Table2[[#This Row],[Order_Date]]+Table2[[#This Row],[Delivery_Time_Days]]</f>
        <v>49543</v>
      </c>
      <c r="L4971" t="str">
        <f>IF(Table2[[#This Row],[Customer_Age]]&lt;30,"Young",IF(Table2[[#This Row],[Customer_Age]]&lt;45,"Middle Age","Old"))</f>
        <v>Old</v>
      </c>
      <c r="M4971" s="3">
        <f>IF(Table2[[#This Row],[Delivery_Time_Days]]&gt;=7,Table2[[#This Row],[Customer_Rating]],"")</f>
        <v>4.3</v>
      </c>
      <c r="N4971" s="3" t="str">
        <f>IF(Table2[[#This Row],[Delivery_Time_Days]]&lt;7,Table2[[#This Row],[Customer_Rating]],"")</f>
        <v/>
      </c>
    </row>
    <row r="4972" spans="1:14" x14ac:dyDescent="0.3">
      <c r="A4972">
        <v>4971</v>
      </c>
      <c r="B4972">
        <v>19</v>
      </c>
      <c r="C4972" t="s">
        <v>10</v>
      </c>
      <c r="D4972" t="s">
        <v>22</v>
      </c>
      <c r="E4972" t="s">
        <v>12</v>
      </c>
      <c r="F4972" s="2">
        <v>390.58</v>
      </c>
      <c r="G4972">
        <v>11</v>
      </c>
      <c r="H4972" s="3">
        <v>1.3</v>
      </c>
      <c r="I4972" t="s">
        <v>13</v>
      </c>
      <c r="J4972" s="1">
        <v>49532</v>
      </c>
      <c r="K4972" s="1">
        <f>Table2[[#This Row],[Order_Date]]+Table2[[#This Row],[Delivery_Time_Days]]</f>
        <v>49543</v>
      </c>
      <c r="L4972" t="str">
        <f>IF(Table2[[#This Row],[Customer_Age]]&lt;30,"Young",IF(Table2[[#This Row],[Customer_Age]]&lt;45,"Middle Age","Old"))</f>
        <v>Young</v>
      </c>
      <c r="M4972" s="3">
        <f>IF(Table2[[#This Row],[Delivery_Time_Days]]&gt;=7,Table2[[#This Row],[Customer_Rating]],"")</f>
        <v>1.3</v>
      </c>
      <c r="N4972" s="3" t="str">
        <f>IF(Table2[[#This Row],[Delivery_Time_Days]]&lt;7,Table2[[#This Row],[Customer_Rating]],"")</f>
        <v/>
      </c>
    </row>
    <row r="4973" spans="1:14" x14ac:dyDescent="0.3">
      <c r="A4973">
        <v>4972</v>
      </c>
      <c r="B4973">
        <v>65</v>
      </c>
      <c r="C4973" t="s">
        <v>10</v>
      </c>
      <c r="D4973" t="s">
        <v>11</v>
      </c>
      <c r="E4973" t="s">
        <v>19</v>
      </c>
      <c r="F4973" s="2">
        <v>897.22</v>
      </c>
      <c r="G4973">
        <v>5</v>
      </c>
      <c r="H4973" s="3">
        <v>1.3</v>
      </c>
      <c r="I4973" t="s">
        <v>17</v>
      </c>
      <c r="J4973" s="1">
        <v>49533</v>
      </c>
      <c r="K4973" s="1">
        <f>Table2[[#This Row],[Order_Date]]+Table2[[#This Row],[Delivery_Time_Days]]</f>
        <v>49538</v>
      </c>
      <c r="L4973" t="str">
        <f>IF(Table2[[#This Row],[Customer_Age]]&lt;30,"Young",IF(Table2[[#This Row],[Customer_Age]]&lt;45,"Middle Age","Old"))</f>
        <v>Old</v>
      </c>
      <c r="M4973" s="3" t="str">
        <f>IF(Table2[[#This Row],[Delivery_Time_Days]]&gt;=7,Table2[[#This Row],[Customer_Rating]],"")</f>
        <v/>
      </c>
      <c r="N4973" s="3">
        <f>IF(Table2[[#This Row],[Delivery_Time_Days]]&lt;7,Table2[[#This Row],[Customer_Rating]],"")</f>
        <v>1.3</v>
      </c>
    </row>
    <row r="4974" spans="1:14" x14ac:dyDescent="0.3">
      <c r="A4974">
        <v>4973</v>
      </c>
      <c r="B4974">
        <v>30</v>
      </c>
      <c r="C4974" t="s">
        <v>10</v>
      </c>
      <c r="D4974" t="s">
        <v>25</v>
      </c>
      <c r="E4974" t="s">
        <v>12</v>
      </c>
      <c r="F4974" s="2">
        <v>404.08</v>
      </c>
      <c r="G4974">
        <v>7</v>
      </c>
      <c r="H4974" s="3">
        <v>1.7</v>
      </c>
      <c r="I4974" t="s">
        <v>13</v>
      </c>
      <c r="J4974" s="1">
        <v>49534</v>
      </c>
      <c r="K4974" s="1">
        <f>Table2[[#This Row],[Order_Date]]+Table2[[#This Row],[Delivery_Time_Days]]</f>
        <v>49541</v>
      </c>
      <c r="L4974" t="str">
        <f>IF(Table2[[#This Row],[Customer_Age]]&lt;30,"Young",IF(Table2[[#This Row],[Customer_Age]]&lt;45,"Middle Age","Old"))</f>
        <v>Middle Age</v>
      </c>
      <c r="M4974" s="3">
        <f>IF(Table2[[#This Row],[Delivery_Time_Days]]&gt;=7,Table2[[#This Row],[Customer_Rating]],"")</f>
        <v>1.7</v>
      </c>
      <c r="N4974" s="3" t="str">
        <f>IF(Table2[[#This Row],[Delivery_Time_Days]]&lt;7,Table2[[#This Row],[Customer_Rating]],"")</f>
        <v/>
      </c>
    </row>
    <row r="4975" spans="1:14" x14ac:dyDescent="0.3">
      <c r="A4975">
        <v>4974</v>
      </c>
      <c r="B4975">
        <v>18</v>
      </c>
      <c r="C4975" t="s">
        <v>14</v>
      </c>
      <c r="D4975" t="s">
        <v>11</v>
      </c>
      <c r="E4975" t="s">
        <v>21</v>
      </c>
      <c r="F4975" s="2">
        <v>164.11</v>
      </c>
      <c r="G4975">
        <v>1</v>
      </c>
      <c r="H4975" s="3">
        <v>2.2999999999999998</v>
      </c>
      <c r="I4975" t="s">
        <v>13</v>
      </c>
      <c r="J4975" s="1">
        <v>49535</v>
      </c>
      <c r="K4975" s="1">
        <f>Table2[[#This Row],[Order_Date]]+Table2[[#This Row],[Delivery_Time_Days]]</f>
        <v>49536</v>
      </c>
      <c r="L4975" t="str">
        <f>IF(Table2[[#This Row],[Customer_Age]]&lt;30,"Young",IF(Table2[[#This Row],[Customer_Age]]&lt;45,"Middle Age","Old"))</f>
        <v>Young</v>
      </c>
      <c r="M4975" s="3" t="str">
        <f>IF(Table2[[#This Row],[Delivery_Time_Days]]&gt;=7,Table2[[#This Row],[Customer_Rating]],"")</f>
        <v/>
      </c>
      <c r="N4975" s="3">
        <f>IF(Table2[[#This Row],[Delivery_Time_Days]]&lt;7,Table2[[#This Row],[Customer_Rating]],"")</f>
        <v>2.2999999999999998</v>
      </c>
    </row>
    <row r="4976" spans="1:14" x14ac:dyDescent="0.3">
      <c r="A4976">
        <v>4975</v>
      </c>
      <c r="B4976">
        <v>34</v>
      </c>
      <c r="C4976" t="s">
        <v>14</v>
      </c>
      <c r="D4976" t="s">
        <v>18</v>
      </c>
      <c r="E4976" t="s">
        <v>19</v>
      </c>
      <c r="F4976" s="2">
        <v>1465.25</v>
      </c>
      <c r="G4976">
        <v>12</v>
      </c>
      <c r="H4976" s="3">
        <v>2.1</v>
      </c>
      <c r="I4976" t="s">
        <v>13</v>
      </c>
      <c r="J4976" s="1">
        <v>49536</v>
      </c>
      <c r="K4976" s="1">
        <f>Table2[[#This Row],[Order_Date]]+Table2[[#This Row],[Delivery_Time_Days]]</f>
        <v>49548</v>
      </c>
      <c r="L4976" t="str">
        <f>IF(Table2[[#This Row],[Customer_Age]]&lt;30,"Young",IF(Table2[[#This Row],[Customer_Age]]&lt;45,"Middle Age","Old"))</f>
        <v>Middle Age</v>
      </c>
      <c r="M4976" s="3">
        <f>IF(Table2[[#This Row],[Delivery_Time_Days]]&gt;=7,Table2[[#This Row],[Customer_Rating]],"")</f>
        <v>2.1</v>
      </c>
      <c r="N4976" s="3" t="str">
        <f>IF(Table2[[#This Row],[Delivery_Time_Days]]&lt;7,Table2[[#This Row],[Customer_Rating]],"")</f>
        <v/>
      </c>
    </row>
    <row r="4977" spans="1:14" x14ac:dyDescent="0.3">
      <c r="A4977">
        <v>4976</v>
      </c>
      <c r="B4977">
        <v>28</v>
      </c>
      <c r="C4977" t="s">
        <v>23</v>
      </c>
      <c r="D4977" t="s">
        <v>18</v>
      </c>
      <c r="E4977" t="s">
        <v>19</v>
      </c>
      <c r="F4977" s="2">
        <v>1237.25</v>
      </c>
      <c r="G4977">
        <v>4</v>
      </c>
      <c r="H4977" s="3">
        <v>3.5</v>
      </c>
      <c r="I4977" t="s">
        <v>13</v>
      </c>
      <c r="J4977" s="1">
        <v>49537</v>
      </c>
      <c r="K4977" s="1">
        <f>Table2[[#This Row],[Order_Date]]+Table2[[#This Row],[Delivery_Time_Days]]</f>
        <v>49541</v>
      </c>
      <c r="L4977" t="str">
        <f>IF(Table2[[#This Row],[Customer_Age]]&lt;30,"Young",IF(Table2[[#This Row],[Customer_Age]]&lt;45,"Middle Age","Old"))</f>
        <v>Young</v>
      </c>
      <c r="M4977" s="3" t="str">
        <f>IF(Table2[[#This Row],[Delivery_Time_Days]]&gt;=7,Table2[[#This Row],[Customer_Rating]],"")</f>
        <v/>
      </c>
      <c r="N4977" s="3">
        <f>IF(Table2[[#This Row],[Delivery_Time_Days]]&lt;7,Table2[[#This Row],[Customer_Rating]],"")</f>
        <v>3.5</v>
      </c>
    </row>
    <row r="4978" spans="1:14" x14ac:dyDescent="0.3">
      <c r="A4978">
        <v>4977</v>
      </c>
      <c r="B4978">
        <v>47</v>
      </c>
      <c r="C4978" t="s">
        <v>14</v>
      </c>
      <c r="D4978" t="s">
        <v>22</v>
      </c>
      <c r="E4978" t="s">
        <v>24</v>
      </c>
      <c r="F4978" s="2">
        <v>1131.27</v>
      </c>
      <c r="G4978">
        <v>4</v>
      </c>
      <c r="H4978" s="3">
        <v>1.8</v>
      </c>
      <c r="I4978" t="s">
        <v>13</v>
      </c>
      <c r="J4978" s="1">
        <v>49538</v>
      </c>
      <c r="K4978" s="1">
        <f>Table2[[#This Row],[Order_Date]]+Table2[[#This Row],[Delivery_Time_Days]]</f>
        <v>49542</v>
      </c>
      <c r="L4978" t="str">
        <f>IF(Table2[[#This Row],[Customer_Age]]&lt;30,"Young",IF(Table2[[#This Row],[Customer_Age]]&lt;45,"Middle Age","Old"))</f>
        <v>Old</v>
      </c>
      <c r="M4978" s="3" t="str">
        <f>IF(Table2[[#This Row],[Delivery_Time_Days]]&gt;=7,Table2[[#This Row],[Customer_Rating]],"")</f>
        <v/>
      </c>
      <c r="N4978" s="3">
        <f>IF(Table2[[#This Row],[Delivery_Time_Days]]&lt;7,Table2[[#This Row],[Customer_Rating]],"")</f>
        <v>1.8</v>
      </c>
    </row>
    <row r="4979" spans="1:14" x14ac:dyDescent="0.3">
      <c r="A4979">
        <v>4978</v>
      </c>
      <c r="B4979">
        <v>34</v>
      </c>
      <c r="C4979" t="s">
        <v>23</v>
      </c>
      <c r="D4979" t="s">
        <v>22</v>
      </c>
      <c r="E4979" t="s">
        <v>24</v>
      </c>
      <c r="F4979" s="2">
        <v>1438.68</v>
      </c>
      <c r="G4979">
        <v>13</v>
      </c>
      <c r="H4979" s="3">
        <v>3.7</v>
      </c>
      <c r="I4979" t="s">
        <v>17</v>
      </c>
      <c r="J4979" s="1">
        <v>49539</v>
      </c>
      <c r="K4979" s="1">
        <f>Table2[[#This Row],[Order_Date]]+Table2[[#This Row],[Delivery_Time_Days]]</f>
        <v>49552</v>
      </c>
      <c r="L4979" t="str">
        <f>IF(Table2[[#This Row],[Customer_Age]]&lt;30,"Young",IF(Table2[[#This Row],[Customer_Age]]&lt;45,"Middle Age","Old"))</f>
        <v>Middle Age</v>
      </c>
      <c r="M4979" s="3">
        <f>IF(Table2[[#This Row],[Delivery_Time_Days]]&gt;=7,Table2[[#This Row],[Customer_Rating]],"")</f>
        <v>3.7</v>
      </c>
      <c r="N4979" s="3" t="str">
        <f>IF(Table2[[#This Row],[Delivery_Time_Days]]&lt;7,Table2[[#This Row],[Customer_Rating]],"")</f>
        <v/>
      </c>
    </row>
    <row r="4980" spans="1:14" x14ac:dyDescent="0.3">
      <c r="A4980">
        <v>4979</v>
      </c>
      <c r="B4980">
        <v>62</v>
      </c>
      <c r="C4980" t="s">
        <v>10</v>
      </c>
      <c r="D4980" t="s">
        <v>18</v>
      </c>
      <c r="E4980" t="s">
        <v>24</v>
      </c>
      <c r="F4980" s="2">
        <v>1334.57</v>
      </c>
      <c r="G4980">
        <v>11</v>
      </c>
      <c r="H4980" s="3">
        <v>3.3</v>
      </c>
      <c r="I4980" t="s">
        <v>13</v>
      </c>
      <c r="J4980" s="1">
        <v>49540</v>
      </c>
      <c r="K4980" s="1">
        <f>Table2[[#This Row],[Order_Date]]+Table2[[#This Row],[Delivery_Time_Days]]</f>
        <v>49551</v>
      </c>
      <c r="L4980" t="str">
        <f>IF(Table2[[#This Row],[Customer_Age]]&lt;30,"Young",IF(Table2[[#This Row],[Customer_Age]]&lt;45,"Middle Age","Old"))</f>
        <v>Old</v>
      </c>
      <c r="M4980" s="3">
        <f>IF(Table2[[#This Row],[Delivery_Time_Days]]&gt;=7,Table2[[#This Row],[Customer_Rating]],"")</f>
        <v>3.3</v>
      </c>
      <c r="N4980" s="3" t="str">
        <f>IF(Table2[[#This Row],[Delivery_Time_Days]]&lt;7,Table2[[#This Row],[Customer_Rating]],"")</f>
        <v/>
      </c>
    </row>
    <row r="4981" spans="1:14" x14ac:dyDescent="0.3">
      <c r="A4981">
        <v>4980</v>
      </c>
      <c r="B4981">
        <v>24</v>
      </c>
      <c r="C4981" t="s">
        <v>23</v>
      </c>
      <c r="D4981" t="s">
        <v>25</v>
      </c>
      <c r="E4981" t="s">
        <v>19</v>
      </c>
      <c r="F4981" s="2">
        <v>1384.55</v>
      </c>
      <c r="G4981">
        <v>7</v>
      </c>
      <c r="H4981" s="3">
        <v>2.5</v>
      </c>
      <c r="I4981" t="s">
        <v>17</v>
      </c>
      <c r="J4981" s="1">
        <v>49541</v>
      </c>
      <c r="K4981" s="1">
        <f>Table2[[#This Row],[Order_Date]]+Table2[[#This Row],[Delivery_Time_Days]]</f>
        <v>49548</v>
      </c>
      <c r="L4981" t="str">
        <f>IF(Table2[[#This Row],[Customer_Age]]&lt;30,"Young",IF(Table2[[#This Row],[Customer_Age]]&lt;45,"Middle Age","Old"))</f>
        <v>Young</v>
      </c>
      <c r="M4981" s="3">
        <f>IF(Table2[[#This Row],[Delivery_Time_Days]]&gt;=7,Table2[[#This Row],[Customer_Rating]],"")</f>
        <v>2.5</v>
      </c>
      <c r="N4981" s="3" t="str">
        <f>IF(Table2[[#This Row],[Delivery_Time_Days]]&lt;7,Table2[[#This Row],[Customer_Rating]],"")</f>
        <v/>
      </c>
    </row>
    <row r="4982" spans="1:14" x14ac:dyDescent="0.3">
      <c r="A4982">
        <v>4981</v>
      </c>
      <c r="B4982">
        <v>65</v>
      </c>
      <c r="C4982" t="s">
        <v>23</v>
      </c>
      <c r="D4982" t="s">
        <v>22</v>
      </c>
      <c r="E4982" t="s">
        <v>16</v>
      </c>
      <c r="F4982" s="2">
        <v>1065.3499999999999</v>
      </c>
      <c r="G4982">
        <v>2</v>
      </c>
      <c r="H4982" s="3">
        <v>1.4</v>
      </c>
      <c r="I4982" t="s">
        <v>13</v>
      </c>
      <c r="J4982" s="1">
        <v>49542</v>
      </c>
      <c r="K4982" s="1">
        <f>Table2[[#This Row],[Order_Date]]+Table2[[#This Row],[Delivery_Time_Days]]</f>
        <v>49544</v>
      </c>
      <c r="L4982" t="str">
        <f>IF(Table2[[#This Row],[Customer_Age]]&lt;30,"Young",IF(Table2[[#This Row],[Customer_Age]]&lt;45,"Middle Age","Old"))</f>
        <v>Old</v>
      </c>
      <c r="M4982" s="3" t="str">
        <f>IF(Table2[[#This Row],[Delivery_Time_Days]]&gt;=7,Table2[[#This Row],[Customer_Rating]],"")</f>
        <v/>
      </c>
      <c r="N4982" s="3">
        <f>IF(Table2[[#This Row],[Delivery_Time_Days]]&lt;7,Table2[[#This Row],[Customer_Rating]],"")</f>
        <v>1.4</v>
      </c>
    </row>
    <row r="4983" spans="1:14" x14ac:dyDescent="0.3">
      <c r="A4983">
        <v>4982</v>
      </c>
      <c r="B4983">
        <v>24</v>
      </c>
      <c r="C4983" t="s">
        <v>14</v>
      </c>
      <c r="D4983" t="s">
        <v>25</v>
      </c>
      <c r="E4983" t="s">
        <v>21</v>
      </c>
      <c r="F4983" s="2">
        <v>117.95</v>
      </c>
      <c r="G4983">
        <v>9</v>
      </c>
      <c r="H4983" s="3">
        <v>4.5</v>
      </c>
      <c r="I4983" t="s">
        <v>13</v>
      </c>
      <c r="J4983" s="1">
        <v>49543</v>
      </c>
      <c r="K4983" s="1">
        <f>Table2[[#This Row],[Order_Date]]+Table2[[#This Row],[Delivery_Time_Days]]</f>
        <v>49552</v>
      </c>
      <c r="L4983" t="str">
        <f>IF(Table2[[#This Row],[Customer_Age]]&lt;30,"Young",IF(Table2[[#This Row],[Customer_Age]]&lt;45,"Middle Age","Old"))</f>
        <v>Young</v>
      </c>
      <c r="M4983" s="3">
        <f>IF(Table2[[#This Row],[Delivery_Time_Days]]&gt;=7,Table2[[#This Row],[Customer_Rating]],"")</f>
        <v>4.5</v>
      </c>
      <c r="N4983" s="3" t="str">
        <f>IF(Table2[[#This Row],[Delivery_Time_Days]]&lt;7,Table2[[#This Row],[Customer_Rating]],"")</f>
        <v/>
      </c>
    </row>
    <row r="4984" spans="1:14" x14ac:dyDescent="0.3">
      <c r="A4984">
        <v>4983</v>
      </c>
      <c r="B4984">
        <v>47</v>
      </c>
      <c r="C4984" t="s">
        <v>23</v>
      </c>
      <c r="D4984" t="s">
        <v>25</v>
      </c>
      <c r="E4984" t="s">
        <v>12</v>
      </c>
      <c r="F4984" s="2">
        <v>1481.6</v>
      </c>
      <c r="G4984">
        <v>7</v>
      </c>
      <c r="H4984" s="3">
        <v>3.1</v>
      </c>
      <c r="I4984" t="s">
        <v>17</v>
      </c>
      <c r="J4984" s="1">
        <v>49544</v>
      </c>
      <c r="K4984" s="1">
        <f>Table2[[#This Row],[Order_Date]]+Table2[[#This Row],[Delivery_Time_Days]]</f>
        <v>49551</v>
      </c>
      <c r="L4984" t="str">
        <f>IF(Table2[[#This Row],[Customer_Age]]&lt;30,"Young",IF(Table2[[#This Row],[Customer_Age]]&lt;45,"Middle Age","Old"))</f>
        <v>Old</v>
      </c>
      <c r="M4984" s="3">
        <f>IF(Table2[[#This Row],[Delivery_Time_Days]]&gt;=7,Table2[[#This Row],[Customer_Rating]],"")</f>
        <v>3.1</v>
      </c>
      <c r="N4984" s="3" t="str">
        <f>IF(Table2[[#This Row],[Delivery_Time_Days]]&lt;7,Table2[[#This Row],[Customer_Rating]],"")</f>
        <v/>
      </c>
    </row>
    <row r="4985" spans="1:14" x14ac:dyDescent="0.3">
      <c r="A4985">
        <v>4984</v>
      </c>
      <c r="B4985">
        <v>25</v>
      </c>
      <c r="C4985" t="s">
        <v>23</v>
      </c>
      <c r="D4985" t="s">
        <v>20</v>
      </c>
      <c r="E4985" t="s">
        <v>21</v>
      </c>
      <c r="F4985" s="2">
        <v>1021.38</v>
      </c>
      <c r="G4985">
        <v>3</v>
      </c>
      <c r="H4985" s="3">
        <v>3</v>
      </c>
      <c r="I4985" t="s">
        <v>13</v>
      </c>
      <c r="J4985" s="1">
        <v>49545</v>
      </c>
      <c r="K4985" s="1">
        <f>Table2[[#This Row],[Order_Date]]+Table2[[#This Row],[Delivery_Time_Days]]</f>
        <v>49548</v>
      </c>
      <c r="L4985" t="str">
        <f>IF(Table2[[#This Row],[Customer_Age]]&lt;30,"Young",IF(Table2[[#This Row],[Customer_Age]]&lt;45,"Middle Age","Old"))</f>
        <v>Young</v>
      </c>
      <c r="M4985" s="3" t="str">
        <f>IF(Table2[[#This Row],[Delivery_Time_Days]]&gt;=7,Table2[[#This Row],[Customer_Rating]],"")</f>
        <v/>
      </c>
      <c r="N4985" s="3">
        <f>IF(Table2[[#This Row],[Delivery_Time_Days]]&lt;7,Table2[[#This Row],[Customer_Rating]],"")</f>
        <v>3</v>
      </c>
    </row>
    <row r="4986" spans="1:14" x14ac:dyDescent="0.3">
      <c r="A4986">
        <v>4985</v>
      </c>
      <c r="B4986">
        <v>49</v>
      </c>
      <c r="C4986" t="s">
        <v>10</v>
      </c>
      <c r="D4986" t="s">
        <v>22</v>
      </c>
      <c r="E4986" t="s">
        <v>21</v>
      </c>
      <c r="F4986" s="2">
        <v>614.09</v>
      </c>
      <c r="G4986">
        <v>7</v>
      </c>
      <c r="H4986" s="3">
        <v>3.9</v>
      </c>
      <c r="I4986" t="s">
        <v>17</v>
      </c>
      <c r="J4986" s="1">
        <v>49546</v>
      </c>
      <c r="K4986" s="1">
        <f>Table2[[#This Row],[Order_Date]]+Table2[[#This Row],[Delivery_Time_Days]]</f>
        <v>49553</v>
      </c>
      <c r="L4986" t="str">
        <f>IF(Table2[[#This Row],[Customer_Age]]&lt;30,"Young",IF(Table2[[#This Row],[Customer_Age]]&lt;45,"Middle Age","Old"))</f>
        <v>Old</v>
      </c>
      <c r="M4986" s="3">
        <f>IF(Table2[[#This Row],[Delivery_Time_Days]]&gt;=7,Table2[[#This Row],[Customer_Rating]],"")</f>
        <v>3.9</v>
      </c>
      <c r="N4986" s="3" t="str">
        <f>IF(Table2[[#This Row],[Delivery_Time_Days]]&lt;7,Table2[[#This Row],[Customer_Rating]],"")</f>
        <v/>
      </c>
    </row>
    <row r="4987" spans="1:14" x14ac:dyDescent="0.3">
      <c r="A4987">
        <v>4986</v>
      </c>
      <c r="B4987">
        <v>19</v>
      </c>
      <c r="C4987" t="s">
        <v>10</v>
      </c>
      <c r="D4987" t="s">
        <v>22</v>
      </c>
      <c r="E4987" t="s">
        <v>19</v>
      </c>
      <c r="F4987" s="2">
        <v>189.09</v>
      </c>
      <c r="G4987">
        <v>3</v>
      </c>
      <c r="H4987" s="3">
        <v>2.6</v>
      </c>
      <c r="I4987" t="s">
        <v>13</v>
      </c>
      <c r="J4987" s="1">
        <v>49547</v>
      </c>
      <c r="K4987" s="1">
        <f>Table2[[#This Row],[Order_Date]]+Table2[[#This Row],[Delivery_Time_Days]]</f>
        <v>49550</v>
      </c>
      <c r="L4987" t="str">
        <f>IF(Table2[[#This Row],[Customer_Age]]&lt;30,"Young",IF(Table2[[#This Row],[Customer_Age]]&lt;45,"Middle Age","Old"))</f>
        <v>Young</v>
      </c>
      <c r="M4987" s="3" t="str">
        <f>IF(Table2[[#This Row],[Delivery_Time_Days]]&gt;=7,Table2[[#This Row],[Customer_Rating]],"")</f>
        <v/>
      </c>
      <c r="N4987" s="3">
        <f>IF(Table2[[#This Row],[Delivery_Time_Days]]&lt;7,Table2[[#This Row],[Customer_Rating]],"")</f>
        <v>2.6</v>
      </c>
    </row>
    <row r="4988" spans="1:14" x14ac:dyDescent="0.3">
      <c r="A4988">
        <v>4987</v>
      </c>
      <c r="B4988">
        <v>58</v>
      </c>
      <c r="C4988" t="s">
        <v>23</v>
      </c>
      <c r="D4988" t="s">
        <v>20</v>
      </c>
      <c r="E4988" t="s">
        <v>21</v>
      </c>
      <c r="F4988" s="2">
        <v>342.82</v>
      </c>
      <c r="G4988">
        <v>7</v>
      </c>
      <c r="H4988" s="3">
        <v>2.5</v>
      </c>
      <c r="I4988" t="s">
        <v>13</v>
      </c>
      <c r="J4988" s="1">
        <v>49548</v>
      </c>
      <c r="K4988" s="1">
        <f>Table2[[#This Row],[Order_Date]]+Table2[[#This Row],[Delivery_Time_Days]]</f>
        <v>49555</v>
      </c>
      <c r="L4988" t="str">
        <f>IF(Table2[[#This Row],[Customer_Age]]&lt;30,"Young",IF(Table2[[#This Row],[Customer_Age]]&lt;45,"Middle Age","Old"))</f>
        <v>Old</v>
      </c>
      <c r="M4988" s="3">
        <f>IF(Table2[[#This Row],[Delivery_Time_Days]]&gt;=7,Table2[[#This Row],[Customer_Rating]],"")</f>
        <v>2.5</v>
      </c>
      <c r="N4988" s="3" t="str">
        <f>IF(Table2[[#This Row],[Delivery_Time_Days]]&lt;7,Table2[[#This Row],[Customer_Rating]],"")</f>
        <v/>
      </c>
    </row>
    <row r="4989" spans="1:14" x14ac:dyDescent="0.3">
      <c r="A4989">
        <v>4988</v>
      </c>
      <c r="B4989">
        <v>49</v>
      </c>
      <c r="C4989" t="s">
        <v>14</v>
      </c>
      <c r="D4989" t="s">
        <v>25</v>
      </c>
      <c r="E4989" t="s">
        <v>24</v>
      </c>
      <c r="F4989" s="2">
        <v>1324.95</v>
      </c>
      <c r="G4989">
        <v>6</v>
      </c>
      <c r="H4989" s="3">
        <v>2.5</v>
      </c>
      <c r="I4989" t="s">
        <v>17</v>
      </c>
      <c r="J4989" s="1">
        <v>49549</v>
      </c>
      <c r="K4989" s="1">
        <f>Table2[[#This Row],[Order_Date]]+Table2[[#This Row],[Delivery_Time_Days]]</f>
        <v>49555</v>
      </c>
      <c r="L4989" t="str">
        <f>IF(Table2[[#This Row],[Customer_Age]]&lt;30,"Young",IF(Table2[[#This Row],[Customer_Age]]&lt;45,"Middle Age","Old"))</f>
        <v>Old</v>
      </c>
      <c r="M4989" s="3" t="str">
        <f>IF(Table2[[#This Row],[Delivery_Time_Days]]&gt;=7,Table2[[#This Row],[Customer_Rating]],"")</f>
        <v/>
      </c>
      <c r="N4989" s="3">
        <f>IF(Table2[[#This Row],[Delivery_Time_Days]]&lt;7,Table2[[#This Row],[Customer_Rating]],"")</f>
        <v>2.5</v>
      </c>
    </row>
    <row r="4990" spans="1:14" x14ac:dyDescent="0.3">
      <c r="A4990">
        <v>4989</v>
      </c>
      <c r="B4990">
        <v>43</v>
      </c>
      <c r="C4990" t="s">
        <v>10</v>
      </c>
      <c r="D4990" t="s">
        <v>18</v>
      </c>
      <c r="E4990" t="s">
        <v>16</v>
      </c>
      <c r="F4990" s="2">
        <v>1222.9000000000001</v>
      </c>
      <c r="G4990">
        <v>7</v>
      </c>
      <c r="H4990" s="3">
        <v>1.5</v>
      </c>
      <c r="I4990" t="s">
        <v>13</v>
      </c>
      <c r="J4990" s="1">
        <v>49550</v>
      </c>
      <c r="K4990" s="1">
        <f>Table2[[#This Row],[Order_Date]]+Table2[[#This Row],[Delivery_Time_Days]]</f>
        <v>49557</v>
      </c>
      <c r="L4990" t="str">
        <f>IF(Table2[[#This Row],[Customer_Age]]&lt;30,"Young",IF(Table2[[#This Row],[Customer_Age]]&lt;45,"Middle Age","Old"))</f>
        <v>Middle Age</v>
      </c>
      <c r="M4990" s="3">
        <f>IF(Table2[[#This Row],[Delivery_Time_Days]]&gt;=7,Table2[[#This Row],[Customer_Rating]],"")</f>
        <v>1.5</v>
      </c>
      <c r="N4990" s="3" t="str">
        <f>IF(Table2[[#This Row],[Delivery_Time_Days]]&lt;7,Table2[[#This Row],[Customer_Rating]],"")</f>
        <v/>
      </c>
    </row>
    <row r="4991" spans="1:14" x14ac:dyDescent="0.3">
      <c r="A4991">
        <v>4990</v>
      </c>
      <c r="B4991">
        <v>21</v>
      </c>
      <c r="C4991" t="s">
        <v>23</v>
      </c>
      <c r="D4991" t="s">
        <v>20</v>
      </c>
      <c r="E4991" t="s">
        <v>19</v>
      </c>
      <c r="F4991" s="2">
        <v>567.53</v>
      </c>
      <c r="G4991">
        <v>5</v>
      </c>
      <c r="H4991" s="3">
        <v>3.5</v>
      </c>
      <c r="I4991" t="s">
        <v>13</v>
      </c>
      <c r="J4991" s="1">
        <v>49551</v>
      </c>
      <c r="K4991" s="1">
        <f>Table2[[#This Row],[Order_Date]]+Table2[[#This Row],[Delivery_Time_Days]]</f>
        <v>49556</v>
      </c>
      <c r="L4991" t="str">
        <f>IF(Table2[[#This Row],[Customer_Age]]&lt;30,"Young",IF(Table2[[#This Row],[Customer_Age]]&lt;45,"Middle Age","Old"))</f>
        <v>Young</v>
      </c>
      <c r="M4991" s="3" t="str">
        <f>IF(Table2[[#This Row],[Delivery_Time_Days]]&gt;=7,Table2[[#This Row],[Customer_Rating]],"")</f>
        <v/>
      </c>
      <c r="N4991" s="3">
        <f>IF(Table2[[#This Row],[Delivery_Time_Days]]&lt;7,Table2[[#This Row],[Customer_Rating]],"")</f>
        <v>3.5</v>
      </c>
    </row>
    <row r="4992" spans="1:14" x14ac:dyDescent="0.3">
      <c r="A4992">
        <v>4991</v>
      </c>
      <c r="B4992">
        <v>54</v>
      </c>
      <c r="C4992" t="s">
        <v>10</v>
      </c>
      <c r="D4992" t="s">
        <v>18</v>
      </c>
      <c r="E4992" t="s">
        <v>16</v>
      </c>
      <c r="F4992" s="2">
        <v>593.84</v>
      </c>
      <c r="G4992">
        <v>5</v>
      </c>
      <c r="H4992" s="3">
        <v>4.9000000000000004</v>
      </c>
      <c r="I4992" t="s">
        <v>17</v>
      </c>
      <c r="J4992" s="1">
        <v>49552</v>
      </c>
      <c r="K4992" s="1">
        <f>Table2[[#This Row],[Order_Date]]+Table2[[#This Row],[Delivery_Time_Days]]</f>
        <v>49557</v>
      </c>
      <c r="L4992" t="str">
        <f>IF(Table2[[#This Row],[Customer_Age]]&lt;30,"Young",IF(Table2[[#This Row],[Customer_Age]]&lt;45,"Middle Age","Old"))</f>
        <v>Old</v>
      </c>
      <c r="M4992" s="3" t="str">
        <f>IF(Table2[[#This Row],[Delivery_Time_Days]]&gt;=7,Table2[[#This Row],[Customer_Rating]],"")</f>
        <v/>
      </c>
      <c r="N4992" s="3">
        <f>IF(Table2[[#This Row],[Delivery_Time_Days]]&lt;7,Table2[[#This Row],[Customer_Rating]],"")</f>
        <v>4.9000000000000004</v>
      </c>
    </row>
    <row r="4993" spans="1:14" x14ac:dyDescent="0.3">
      <c r="A4993">
        <v>4992</v>
      </c>
      <c r="B4993">
        <v>46</v>
      </c>
      <c r="C4993" t="s">
        <v>10</v>
      </c>
      <c r="D4993" t="s">
        <v>15</v>
      </c>
      <c r="E4993" t="s">
        <v>19</v>
      </c>
      <c r="F4993" s="2">
        <v>184.19</v>
      </c>
      <c r="G4993">
        <v>8</v>
      </c>
      <c r="H4993" s="3">
        <v>2.8</v>
      </c>
      <c r="I4993" t="s">
        <v>13</v>
      </c>
      <c r="J4993" s="1">
        <v>49553</v>
      </c>
      <c r="K4993" s="1">
        <f>Table2[[#This Row],[Order_Date]]+Table2[[#This Row],[Delivery_Time_Days]]</f>
        <v>49561</v>
      </c>
      <c r="L4993" t="str">
        <f>IF(Table2[[#This Row],[Customer_Age]]&lt;30,"Young",IF(Table2[[#This Row],[Customer_Age]]&lt;45,"Middle Age","Old"))</f>
        <v>Old</v>
      </c>
      <c r="M4993" s="3">
        <f>IF(Table2[[#This Row],[Delivery_Time_Days]]&gt;=7,Table2[[#This Row],[Customer_Rating]],"")</f>
        <v>2.8</v>
      </c>
      <c r="N4993" s="3" t="str">
        <f>IF(Table2[[#This Row],[Delivery_Time_Days]]&lt;7,Table2[[#This Row],[Customer_Rating]],"")</f>
        <v/>
      </c>
    </row>
    <row r="4994" spans="1:14" x14ac:dyDescent="0.3">
      <c r="A4994">
        <v>4993</v>
      </c>
      <c r="B4994">
        <v>57</v>
      </c>
      <c r="C4994" t="s">
        <v>14</v>
      </c>
      <c r="D4994" t="s">
        <v>18</v>
      </c>
      <c r="E4994" t="s">
        <v>24</v>
      </c>
      <c r="F4994" s="2">
        <v>1238.4000000000001</v>
      </c>
      <c r="G4994">
        <v>9</v>
      </c>
      <c r="H4994" s="3">
        <v>2.2999999999999998</v>
      </c>
      <c r="I4994" t="s">
        <v>13</v>
      </c>
      <c r="J4994" s="1">
        <v>49554</v>
      </c>
      <c r="K4994" s="1">
        <f>Table2[[#This Row],[Order_Date]]+Table2[[#This Row],[Delivery_Time_Days]]</f>
        <v>49563</v>
      </c>
      <c r="L4994" t="str">
        <f>IF(Table2[[#This Row],[Customer_Age]]&lt;30,"Young",IF(Table2[[#This Row],[Customer_Age]]&lt;45,"Middle Age","Old"))</f>
        <v>Old</v>
      </c>
      <c r="M4994" s="3">
        <f>IF(Table2[[#This Row],[Delivery_Time_Days]]&gt;=7,Table2[[#This Row],[Customer_Rating]],"")</f>
        <v>2.2999999999999998</v>
      </c>
      <c r="N4994" s="3" t="str">
        <f>IF(Table2[[#This Row],[Delivery_Time_Days]]&lt;7,Table2[[#This Row],[Customer_Rating]],"")</f>
        <v/>
      </c>
    </row>
    <row r="4995" spans="1:14" x14ac:dyDescent="0.3">
      <c r="A4995">
        <v>4994</v>
      </c>
      <c r="B4995">
        <v>19</v>
      </c>
      <c r="C4995" t="s">
        <v>10</v>
      </c>
      <c r="D4995" t="s">
        <v>25</v>
      </c>
      <c r="E4995" t="s">
        <v>21</v>
      </c>
      <c r="F4995" s="2">
        <v>1479.71</v>
      </c>
      <c r="G4995">
        <v>4</v>
      </c>
      <c r="H4995" s="3">
        <v>4.9000000000000004</v>
      </c>
      <c r="I4995" t="s">
        <v>17</v>
      </c>
      <c r="J4995" s="1">
        <v>49555</v>
      </c>
      <c r="K4995" s="1">
        <f>Table2[[#This Row],[Order_Date]]+Table2[[#This Row],[Delivery_Time_Days]]</f>
        <v>49559</v>
      </c>
      <c r="L4995" t="str">
        <f>IF(Table2[[#This Row],[Customer_Age]]&lt;30,"Young",IF(Table2[[#This Row],[Customer_Age]]&lt;45,"Middle Age","Old"))</f>
        <v>Young</v>
      </c>
      <c r="M4995" s="3" t="str">
        <f>IF(Table2[[#This Row],[Delivery_Time_Days]]&gt;=7,Table2[[#This Row],[Customer_Rating]],"")</f>
        <v/>
      </c>
      <c r="N4995" s="3">
        <f>IF(Table2[[#This Row],[Delivery_Time_Days]]&lt;7,Table2[[#This Row],[Customer_Rating]],"")</f>
        <v>4.9000000000000004</v>
      </c>
    </row>
    <row r="4996" spans="1:14" x14ac:dyDescent="0.3">
      <c r="A4996">
        <v>4995</v>
      </c>
      <c r="B4996">
        <v>46</v>
      </c>
      <c r="C4996" t="s">
        <v>10</v>
      </c>
      <c r="D4996" t="s">
        <v>20</v>
      </c>
      <c r="E4996" t="s">
        <v>16</v>
      </c>
      <c r="F4996" s="2">
        <v>777.11</v>
      </c>
      <c r="G4996">
        <v>10</v>
      </c>
      <c r="H4996" s="3">
        <v>3.9</v>
      </c>
      <c r="I4996" t="s">
        <v>17</v>
      </c>
      <c r="J4996" s="1">
        <v>49556</v>
      </c>
      <c r="K4996" s="1">
        <f>Table2[[#This Row],[Order_Date]]+Table2[[#This Row],[Delivery_Time_Days]]</f>
        <v>49566</v>
      </c>
      <c r="L4996" t="str">
        <f>IF(Table2[[#This Row],[Customer_Age]]&lt;30,"Young",IF(Table2[[#This Row],[Customer_Age]]&lt;45,"Middle Age","Old"))</f>
        <v>Old</v>
      </c>
      <c r="M4996" s="3">
        <f>IF(Table2[[#This Row],[Delivery_Time_Days]]&gt;=7,Table2[[#This Row],[Customer_Rating]],"")</f>
        <v>3.9</v>
      </c>
      <c r="N4996" s="3" t="str">
        <f>IF(Table2[[#This Row],[Delivery_Time_Days]]&lt;7,Table2[[#This Row],[Customer_Rating]],"")</f>
        <v/>
      </c>
    </row>
    <row r="4997" spans="1:14" x14ac:dyDescent="0.3">
      <c r="A4997">
        <v>4996</v>
      </c>
      <c r="B4997">
        <v>18</v>
      </c>
      <c r="C4997" t="s">
        <v>14</v>
      </c>
      <c r="D4997" t="s">
        <v>22</v>
      </c>
      <c r="E4997" t="s">
        <v>21</v>
      </c>
      <c r="F4997" s="2">
        <v>420.44</v>
      </c>
      <c r="G4997">
        <v>7</v>
      </c>
      <c r="H4997" s="3">
        <v>1.3</v>
      </c>
      <c r="I4997" t="s">
        <v>17</v>
      </c>
      <c r="J4997" s="1">
        <v>49557</v>
      </c>
      <c r="K4997" s="1">
        <f>Table2[[#This Row],[Order_Date]]+Table2[[#This Row],[Delivery_Time_Days]]</f>
        <v>49564</v>
      </c>
      <c r="L4997" t="str">
        <f>IF(Table2[[#This Row],[Customer_Age]]&lt;30,"Young",IF(Table2[[#This Row],[Customer_Age]]&lt;45,"Middle Age","Old"))</f>
        <v>Young</v>
      </c>
      <c r="M4997" s="3">
        <f>IF(Table2[[#This Row],[Delivery_Time_Days]]&gt;=7,Table2[[#This Row],[Customer_Rating]],"")</f>
        <v>1.3</v>
      </c>
      <c r="N4997" s="3" t="str">
        <f>IF(Table2[[#This Row],[Delivery_Time_Days]]&lt;7,Table2[[#This Row],[Customer_Rating]],"")</f>
        <v/>
      </c>
    </row>
    <row r="4998" spans="1:14" x14ac:dyDescent="0.3">
      <c r="A4998">
        <v>4997</v>
      </c>
      <c r="B4998">
        <v>19</v>
      </c>
      <c r="C4998" t="s">
        <v>23</v>
      </c>
      <c r="D4998" t="s">
        <v>18</v>
      </c>
      <c r="E4998" t="s">
        <v>24</v>
      </c>
      <c r="F4998" s="2">
        <v>1389.97</v>
      </c>
      <c r="G4998">
        <v>2</v>
      </c>
      <c r="H4998" s="3">
        <v>1.2</v>
      </c>
      <c r="I4998" t="s">
        <v>17</v>
      </c>
      <c r="J4998" s="1">
        <v>49558</v>
      </c>
      <c r="K4998" s="1">
        <f>Table2[[#This Row],[Order_Date]]+Table2[[#This Row],[Delivery_Time_Days]]</f>
        <v>49560</v>
      </c>
      <c r="L4998" t="str">
        <f>IF(Table2[[#This Row],[Customer_Age]]&lt;30,"Young",IF(Table2[[#This Row],[Customer_Age]]&lt;45,"Middle Age","Old"))</f>
        <v>Young</v>
      </c>
      <c r="M4998" s="3" t="str">
        <f>IF(Table2[[#This Row],[Delivery_Time_Days]]&gt;=7,Table2[[#This Row],[Customer_Rating]],"")</f>
        <v/>
      </c>
      <c r="N4998" s="3">
        <f>IF(Table2[[#This Row],[Delivery_Time_Days]]&lt;7,Table2[[#This Row],[Customer_Rating]],"")</f>
        <v>1.2</v>
      </c>
    </row>
    <row r="4999" spans="1:14" x14ac:dyDescent="0.3">
      <c r="A4999">
        <v>4998</v>
      </c>
      <c r="B4999">
        <v>42</v>
      </c>
      <c r="C4999" t="s">
        <v>23</v>
      </c>
      <c r="D4999" t="s">
        <v>18</v>
      </c>
      <c r="E4999" t="s">
        <v>21</v>
      </c>
      <c r="F4999" s="2">
        <v>845.66</v>
      </c>
      <c r="G4999">
        <v>4</v>
      </c>
      <c r="H4999" s="3">
        <v>1.3</v>
      </c>
      <c r="I4999" t="s">
        <v>17</v>
      </c>
      <c r="J4999" s="1">
        <v>49559</v>
      </c>
      <c r="K4999" s="1">
        <f>Table2[[#This Row],[Order_Date]]+Table2[[#This Row],[Delivery_Time_Days]]</f>
        <v>49563</v>
      </c>
      <c r="L4999" t="str">
        <f>IF(Table2[[#This Row],[Customer_Age]]&lt;30,"Young",IF(Table2[[#This Row],[Customer_Age]]&lt;45,"Middle Age","Old"))</f>
        <v>Middle Age</v>
      </c>
      <c r="M4999" s="3" t="str">
        <f>IF(Table2[[#This Row],[Delivery_Time_Days]]&gt;=7,Table2[[#This Row],[Customer_Rating]],"")</f>
        <v/>
      </c>
      <c r="N4999" s="3">
        <f>IF(Table2[[#This Row],[Delivery_Time_Days]]&lt;7,Table2[[#This Row],[Customer_Rating]],"")</f>
        <v>1.3</v>
      </c>
    </row>
    <row r="5000" spans="1:14" x14ac:dyDescent="0.3">
      <c r="A5000">
        <v>4999</v>
      </c>
      <c r="B5000">
        <v>46</v>
      </c>
      <c r="C5000" t="s">
        <v>10</v>
      </c>
      <c r="D5000" t="s">
        <v>18</v>
      </c>
      <c r="E5000" t="s">
        <v>21</v>
      </c>
      <c r="F5000" s="2">
        <v>1077.51</v>
      </c>
      <c r="G5000">
        <v>3</v>
      </c>
      <c r="H5000" s="3">
        <v>2.6</v>
      </c>
      <c r="I5000" t="s">
        <v>17</v>
      </c>
      <c r="J5000" s="1">
        <v>49560</v>
      </c>
      <c r="K5000" s="1">
        <f>Table2[[#This Row],[Order_Date]]+Table2[[#This Row],[Delivery_Time_Days]]</f>
        <v>49563</v>
      </c>
      <c r="L5000" t="str">
        <f>IF(Table2[[#This Row],[Customer_Age]]&lt;30,"Young",IF(Table2[[#This Row],[Customer_Age]]&lt;45,"Middle Age","Old"))</f>
        <v>Old</v>
      </c>
      <c r="M5000" s="3" t="str">
        <f>IF(Table2[[#This Row],[Delivery_Time_Days]]&gt;=7,Table2[[#This Row],[Customer_Rating]],"")</f>
        <v/>
      </c>
      <c r="N5000" s="3">
        <f>IF(Table2[[#This Row],[Delivery_Time_Days]]&lt;7,Table2[[#This Row],[Customer_Rating]],"")</f>
        <v>2.6</v>
      </c>
    </row>
    <row r="5001" spans="1:14" x14ac:dyDescent="0.3">
      <c r="A5001">
        <v>5000</v>
      </c>
      <c r="B5001">
        <v>60</v>
      </c>
      <c r="C5001" t="s">
        <v>23</v>
      </c>
      <c r="D5001" t="s">
        <v>18</v>
      </c>
      <c r="E5001" t="s">
        <v>24</v>
      </c>
      <c r="F5001" s="2">
        <v>290.47000000000003</v>
      </c>
      <c r="G5001">
        <v>8</v>
      </c>
      <c r="H5001" s="3">
        <v>1.5</v>
      </c>
      <c r="I5001" t="s">
        <v>17</v>
      </c>
      <c r="J5001" s="1">
        <v>49561</v>
      </c>
      <c r="K5001" s="1">
        <f>Table2[[#This Row],[Order_Date]]+Table2[[#This Row],[Delivery_Time_Days]]</f>
        <v>49569</v>
      </c>
      <c r="L5001" t="str">
        <f>IF(Table2[[#This Row],[Customer_Age]]&lt;30,"Young",IF(Table2[[#This Row],[Customer_Age]]&lt;45,"Middle Age","Old"))</f>
        <v>Old</v>
      </c>
      <c r="M5001" s="3">
        <f>IF(Table2[[#This Row],[Delivery_Time_Days]]&gt;=7,Table2[[#This Row],[Customer_Rating]],"")</f>
        <v>1.5</v>
      </c>
      <c r="N5001" s="3" t="str">
        <f>IF(Table2[[#This Row],[Delivery_Time_Days]]&lt;7,Table2[[#This Row],[Customer_Rating]],"")</f>
        <v/>
      </c>
    </row>
    <row r="5002" spans="1:14" x14ac:dyDescent="0.3">
      <c r="A5002" t="s">
        <v>26</v>
      </c>
      <c r="B5002" s="3">
        <f>SUBTOTAL(101,Table2[Customer_Age])</f>
        <v>43.263399999999997</v>
      </c>
      <c r="F5002" s="4">
        <f>SUBTOTAL(109,Table2[Order_Value_Usd])</f>
        <v>3748361.1899999878</v>
      </c>
      <c r="G5002" s="7">
        <f>SUBTOTAL(101,Table2[Delivery_Time_Days])</f>
        <v>7.4729999999999999</v>
      </c>
      <c r="H5002" s="3">
        <f>SUBTOTAL(101,Table2[Customer_Rating])</f>
        <v>3.0157200000000053</v>
      </c>
      <c r="M5002" s="3">
        <f>SUBTOTAL(101,Table2[Delayed_Delivery])</f>
        <v>2.9950994318181783</v>
      </c>
      <c r="N5002" s="3">
        <f>SUBTOTAL(101,Table2[Ontime_Delivery])</f>
        <v>3.0423076923076904</v>
      </c>
    </row>
  </sheetData>
  <phoneticPr fontId="2" type="noConversion"/>
  <conditionalFormatting sqref="F1:F5001">
    <cfRule type="colorScale" priority="1">
      <colorScale>
        <cfvo type="min"/>
        <cfvo type="max"/>
        <color theme="9" tint="0.79998168889431442"/>
        <color theme="9" tint="0.39997558519241921"/>
      </colorScale>
    </cfRule>
  </conditionalFormatting>
  <conditionalFormatting sqref="G2:G5001">
    <cfRule type="cellIs" dxfId="4" priority="5" operator="lessThan">
      <formula>6.5</formula>
    </cfRule>
    <cfRule type="cellIs" dxfId="3" priority="6" operator="greaterThan">
      <formula>6</formula>
    </cfRule>
  </conditionalFormatting>
  <conditionalFormatting sqref="L2:L5001">
    <cfRule type="containsText" dxfId="2" priority="8" operator="containsText" text="Old">
      <formula>NOT(ISERROR(SEARCH("Old",L2)))</formula>
    </cfRule>
    <cfRule type="containsText" dxfId="1" priority="9" operator="containsText" text="Middle Age">
      <formula>NOT(ISERROR(SEARCH("Middle Age",L2)))</formula>
    </cfRule>
    <cfRule type="containsText" dxfId="0" priority="10" operator="containsText" text="Young">
      <formula>NOT(ISERROR(SEARCH("Young",L2)))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93DA-DFF6-48D2-B23D-C09CDF6C3018}">
  <sheetPr>
    <tabColor theme="3" tint="0.499984740745262"/>
  </sheetPr>
  <dimension ref="A1:G45"/>
  <sheetViews>
    <sheetView topLeftCell="B16" zoomScaleNormal="100" workbookViewId="0">
      <selection activeCell="F17" sqref="F17:F19"/>
    </sheetView>
  </sheetViews>
  <sheetFormatPr defaultRowHeight="14.4" x14ac:dyDescent="0.3"/>
  <cols>
    <col min="1" max="1" width="12.44140625" bestFit="1" customWidth="1"/>
    <col min="2" max="3" width="21.5546875" bestFit="1" customWidth="1"/>
    <col min="4" max="4" width="26.109375" customWidth="1"/>
    <col min="5" max="5" width="23.109375" bestFit="1" customWidth="1"/>
    <col min="6" max="6" width="15.44140625" bestFit="1" customWidth="1"/>
    <col min="7" max="7" width="23.109375" bestFit="1" customWidth="1"/>
  </cols>
  <sheetData>
    <row r="1" spans="1:7" x14ac:dyDescent="0.3">
      <c r="A1" t="s">
        <v>43</v>
      </c>
      <c r="B1" t="s">
        <v>44</v>
      </c>
      <c r="C1" t="s">
        <v>45</v>
      </c>
      <c r="D1" t="s">
        <v>46</v>
      </c>
      <c r="E1" t="s">
        <v>47</v>
      </c>
      <c r="F1" t="s">
        <v>48</v>
      </c>
      <c r="G1" t="s">
        <v>49</v>
      </c>
    </row>
    <row r="2" spans="1:7" x14ac:dyDescent="0.3">
      <c r="A2">
        <v>5000</v>
      </c>
      <c r="B2" s="7">
        <v>43.263399999999997</v>
      </c>
      <c r="C2" s="4">
        <v>3748361.1899999878</v>
      </c>
      <c r="D2" s="7">
        <v>7.4729999999999999</v>
      </c>
      <c r="E2" s="3">
        <v>3.0157200000000053</v>
      </c>
      <c r="F2" s="3">
        <v>2.9950994318181783</v>
      </c>
      <c r="G2" s="3">
        <v>3.0423076923076904</v>
      </c>
    </row>
    <row r="4" spans="1:7" x14ac:dyDescent="0.3">
      <c r="A4" s="5" t="s">
        <v>41</v>
      </c>
      <c r="B4" t="s">
        <v>48</v>
      </c>
      <c r="C4" t="s">
        <v>49</v>
      </c>
      <c r="E4" s="5" t="s">
        <v>41</v>
      </c>
      <c r="F4" t="s">
        <v>53</v>
      </c>
    </row>
    <row r="5" spans="1:7" x14ac:dyDescent="0.3">
      <c r="A5" s="6" t="s">
        <v>50</v>
      </c>
      <c r="B5" s="3">
        <v>2.9913609467455586</v>
      </c>
      <c r="C5" s="3">
        <v>3.0386645962732928</v>
      </c>
      <c r="E5" s="6" t="s">
        <v>13</v>
      </c>
      <c r="F5" s="7">
        <v>2475</v>
      </c>
    </row>
    <row r="6" spans="1:7" x14ac:dyDescent="0.3">
      <c r="A6" s="6" t="s">
        <v>51</v>
      </c>
      <c r="B6" s="3">
        <v>3.0115589353612178</v>
      </c>
      <c r="C6" s="3">
        <v>3.0478134110787183</v>
      </c>
      <c r="E6" s="6" t="s">
        <v>17</v>
      </c>
      <c r="F6" s="7">
        <v>2525</v>
      </c>
    </row>
    <row r="7" spans="1:7" x14ac:dyDescent="0.3">
      <c r="A7" s="6" t="s">
        <v>52</v>
      </c>
      <c r="B7" s="3">
        <v>2.9669207317073187</v>
      </c>
      <c r="C7" s="3">
        <v>3.0358121330724086</v>
      </c>
      <c r="E7" s="6" t="s">
        <v>42</v>
      </c>
      <c r="F7" s="7">
        <v>5000</v>
      </c>
    </row>
    <row r="8" spans="1:7" x14ac:dyDescent="0.3">
      <c r="A8" s="6" t="s">
        <v>42</v>
      </c>
      <c r="B8" s="3">
        <v>2.9950994318181761</v>
      </c>
      <c r="C8" s="3">
        <v>3.0423076923076922</v>
      </c>
    </row>
    <row r="16" spans="1:7" x14ac:dyDescent="0.3">
      <c r="F16" s="5" t="s">
        <v>41</v>
      </c>
      <c r="G16" t="s">
        <v>68</v>
      </c>
    </row>
    <row r="17" spans="1:7" x14ac:dyDescent="0.3">
      <c r="F17" s="6" t="s">
        <v>50</v>
      </c>
      <c r="G17" s="7">
        <v>1489</v>
      </c>
    </row>
    <row r="18" spans="1:7" x14ac:dyDescent="0.3">
      <c r="F18" s="8" t="s">
        <v>25</v>
      </c>
      <c r="G18" s="7">
        <v>259</v>
      </c>
    </row>
    <row r="19" spans="1:7" x14ac:dyDescent="0.3">
      <c r="F19" s="8" t="s">
        <v>20</v>
      </c>
      <c r="G19" s="7">
        <v>221</v>
      </c>
    </row>
    <row r="20" spans="1:7" x14ac:dyDescent="0.3">
      <c r="F20" s="8" t="s">
        <v>15</v>
      </c>
      <c r="G20" s="7">
        <v>237</v>
      </c>
    </row>
    <row r="21" spans="1:7" x14ac:dyDescent="0.3">
      <c r="F21" s="8" t="s">
        <v>22</v>
      </c>
      <c r="G21" s="7">
        <v>260</v>
      </c>
    </row>
    <row r="22" spans="1:7" x14ac:dyDescent="0.3">
      <c r="F22" s="8" t="s">
        <v>11</v>
      </c>
      <c r="G22" s="7">
        <v>246</v>
      </c>
    </row>
    <row r="23" spans="1:7" x14ac:dyDescent="0.3">
      <c r="F23" s="8" t="s">
        <v>18</v>
      </c>
      <c r="G23" s="7">
        <v>266</v>
      </c>
    </row>
    <row r="24" spans="1:7" x14ac:dyDescent="0.3">
      <c r="F24" s="6" t="s">
        <v>51</v>
      </c>
      <c r="G24" s="7">
        <v>2344</v>
      </c>
    </row>
    <row r="25" spans="1:7" x14ac:dyDescent="0.3">
      <c r="F25" s="8" t="s">
        <v>25</v>
      </c>
      <c r="G25" s="7">
        <v>409</v>
      </c>
    </row>
    <row r="26" spans="1:7" x14ac:dyDescent="0.3">
      <c r="F26" s="8" t="s">
        <v>20</v>
      </c>
      <c r="G26" s="7">
        <v>381</v>
      </c>
    </row>
    <row r="27" spans="1:7" x14ac:dyDescent="0.3">
      <c r="F27" s="8" t="s">
        <v>15</v>
      </c>
      <c r="G27" s="7">
        <v>400</v>
      </c>
    </row>
    <row r="28" spans="1:7" x14ac:dyDescent="0.3">
      <c r="F28" s="8" t="s">
        <v>22</v>
      </c>
      <c r="G28" s="7">
        <v>382</v>
      </c>
    </row>
    <row r="29" spans="1:7" x14ac:dyDescent="0.3">
      <c r="F29" s="8" t="s">
        <v>11</v>
      </c>
      <c r="G29" s="7">
        <v>383</v>
      </c>
    </row>
    <row r="30" spans="1:7" x14ac:dyDescent="0.3">
      <c r="A30" s="5" t="s">
        <v>41</v>
      </c>
      <c r="B30" t="s">
        <v>45</v>
      </c>
      <c r="F30" s="8" t="s">
        <v>18</v>
      </c>
      <c r="G30" s="7">
        <v>389</v>
      </c>
    </row>
    <row r="31" spans="1:7" x14ac:dyDescent="0.3">
      <c r="A31" s="6" t="s">
        <v>54</v>
      </c>
      <c r="B31" s="4">
        <v>275608.37000000005</v>
      </c>
      <c r="F31" s="6" t="s">
        <v>52</v>
      </c>
      <c r="G31" s="7">
        <v>1167</v>
      </c>
    </row>
    <row r="32" spans="1:7" x14ac:dyDescent="0.3">
      <c r="A32" s="6" t="s">
        <v>55</v>
      </c>
      <c r="B32" s="4">
        <v>284694.91000000027</v>
      </c>
      <c r="F32" s="8" t="s">
        <v>25</v>
      </c>
      <c r="G32" s="7">
        <v>185</v>
      </c>
    </row>
    <row r="33" spans="1:7" x14ac:dyDescent="0.3">
      <c r="A33" s="6" t="s">
        <v>56</v>
      </c>
      <c r="B33" s="4">
        <v>265756.20999999996</v>
      </c>
      <c r="F33" s="8" t="s">
        <v>20</v>
      </c>
      <c r="G33" s="7">
        <v>195</v>
      </c>
    </row>
    <row r="34" spans="1:7" x14ac:dyDescent="0.3">
      <c r="A34" s="6" t="s">
        <v>57</v>
      </c>
      <c r="B34" s="4">
        <v>275188.62999999983</v>
      </c>
      <c r="F34" s="8" t="s">
        <v>15</v>
      </c>
      <c r="G34" s="7">
        <v>214</v>
      </c>
    </row>
    <row r="35" spans="1:7" x14ac:dyDescent="0.3">
      <c r="A35" s="6" t="s">
        <v>58</v>
      </c>
      <c r="B35" s="4">
        <v>270059.71000000014</v>
      </c>
      <c r="F35" s="8" t="s">
        <v>22</v>
      </c>
      <c r="G35" s="7">
        <v>195</v>
      </c>
    </row>
    <row r="36" spans="1:7" x14ac:dyDescent="0.3">
      <c r="A36" s="6" t="s">
        <v>59</v>
      </c>
      <c r="B36" s="4">
        <v>275011.87000000034</v>
      </c>
      <c r="F36" s="8" t="s">
        <v>11</v>
      </c>
      <c r="G36" s="7">
        <v>182</v>
      </c>
    </row>
    <row r="37" spans="1:7" x14ac:dyDescent="0.3">
      <c r="A37" s="6" t="s">
        <v>60</v>
      </c>
      <c r="B37" s="4">
        <v>268618.24999999983</v>
      </c>
      <c r="F37" s="8" t="s">
        <v>18</v>
      </c>
      <c r="G37" s="7">
        <v>196</v>
      </c>
    </row>
    <row r="38" spans="1:7" x14ac:dyDescent="0.3">
      <c r="A38" s="6" t="s">
        <v>61</v>
      </c>
      <c r="B38" s="4">
        <v>267176.56000000011</v>
      </c>
      <c r="F38" s="6" t="s">
        <v>42</v>
      </c>
      <c r="G38" s="7">
        <v>5000</v>
      </c>
    </row>
    <row r="39" spans="1:7" x14ac:dyDescent="0.3">
      <c r="A39" s="6" t="s">
        <v>62</v>
      </c>
      <c r="B39" s="4">
        <v>265857.12999999995</v>
      </c>
    </row>
    <row r="40" spans="1:7" x14ac:dyDescent="0.3">
      <c r="A40" s="6" t="s">
        <v>63</v>
      </c>
      <c r="B40" s="4">
        <v>280946.98000000004</v>
      </c>
    </row>
    <row r="41" spans="1:7" x14ac:dyDescent="0.3">
      <c r="A41" s="6" t="s">
        <v>64</v>
      </c>
      <c r="B41" s="4">
        <v>276837.13000000012</v>
      </c>
    </row>
    <row r="42" spans="1:7" x14ac:dyDescent="0.3">
      <c r="A42" s="6" t="s">
        <v>65</v>
      </c>
      <c r="B42" s="4">
        <v>286803.48000000016</v>
      </c>
    </row>
    <row r="43" spans="1:7" x14ac:dyDescent="0.3">
      <c r="A43" s="6" t="s">
        <v>66</v>
      </c>
      <c r="B43" s="4">
        <v>266914.28000000009</v>
      </c>
    </row>
    <row r="44" spans="1:7" x14ac:dyDescent="0.3">
      <c r="A44" s="6" t="s">
        <v>67</v>
      </c>
      <c r="B44" s="4">
        <v>188887.67999999993</v>
      </c>
    </row>
    <row r="45" spans="1:7" x14ac:dyDescent="0.3">
      <c r="A45" s="6" t="s">
        <v>42</v>
      </c>
      <c r="B45" s="4">
        <v>3748361.1900000013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6042-8B08-4178-85C6-821E5A847AE6}">
  <sheetPr>
    <tabColor theme="0" tint="-0.249977111117893"/>
  </sheetPr>
  <dimension ref="A1"/>
  <sheetViews>
    <sheetView showGridLines="0" topLeftCell="A10" zoomScale="85" zoomScaleNormal="85" workbookViewId="0">
      <selection activeCell="Y31" sqref="Y31"/>
    </sheetView>
  </sheetViews>
  <sheetFormatPr defaultRowHeight="14.4" x14ac:dyDescent="0.3"/>
  <cols>
    <col min="1" max="16384" width="8.88671875" style="9"/>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3CC9-5FEF-4540-A32D-9A1C7AD4DF33}">
  <sheetPr>
    <tabColor theme="9" tint="0.39997558519241921"/>
  </sheetPr>
  <dimension ref="A1:Z8"/>
  <sheetViews>
    <sheetView showGridLines="0" tabSelected="1" workbookViewId="0">
      <selection activeCell="A8" sqref="A8"/>
    </sheetView>
  </sheetViews>
  <sheetFormatPr defaultRowHeight="14.4" x14ac:dyDescent="0.3"/>
  <sheetData>
    <row r="1" spans="1:26" x14ac:dyDescent="0.3">
      <c r="A1" s="11" t="s">
        <v>69</v>
      </c>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t="s">
        <v>71</v>
      </c>
    </row>
    <row r="3" spans="1:26" x14ac:dyDescent="0.3">
      <c r="A3" s="11" t="s">
        <v>70</v>
      </c>
      <c r="B3" s="10"/>
      <c r="C3" s="10"/>
      <c r="D3" s="10"/>
      <c r="E3" s="10"/>
      <c r="F3" s="10"/>
      <c r="G3" s="10"/>
      <c r="H3" s="10"/>
      <c r="I3" s="10"/>
      <c r="J3" s="10"/>
      <c r="K3" s="10"/>
      <c r="L3" s="10"/>
      <c r="M3" s="10"/>
      <c r="N3" s="10"/>
      <c r="O3" s="10"/>
      <c r="P3" s="10"/>
      <c r="Q3" s="10"/>
      <c r="R3" s="10"/>
      <c r="S3" s="10"/>
      <c r="T3" s="10"/>
      <c r="U3" s="10"/>
      <c r="V3" s="10"/>
      <c r="W3" s="10"/>
      <c r="X3" s="10"/>
      <c r="Y3" s="10"/>
      <c r="Z3" s="10"/>
    </row>
    <row r="4" spans="1:26" x14ac:dyDescent="0.3">
      <c r="A4" t="s">
        <v>72</v>
      </c>
    </row>
    <row r="5" spans="1:26" x14ac:dyDescent="0.3">
      <c r="A5" t="s">
        <v>73</v>
      </c>
    </row>
    <row r="6" spans="1:26" x14ac:dyDescent="0.3">
      <c r="A6" t="s">
        <v>74</v>
      </c>
    </row>
    <row r="7" spans="1:26" x14ac:dyDescent="0.3">
      <c r="A7" t="s">
        <v>75</v>
      </c>
    </row>
    <row r="8" spans="1:26" x14ac:dyDescent="0.3">
      <c r="A8"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41AC9F-4A1C-4200-A963-6D3A01AB0A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Source</vt:lpstr>
      <vt:lpstr>Exploration</vt:lpstr>
      <vt:lpstr>Deliverables</vt:lpstr>
      <vt:lpstr>Dashboard</vt:lpstr>
      <vt:lpstr>Results</vt:lpstr>
      <vt:lpstr>customer_age</vt:lpstr>
      <vt:lpstr>customer_gender</vt:lpstr>
      <vt:lpstr>customer_rating</vt:lpstr>
      <vt:lpstr>delivered_date</vt:lpstr>
      <vt:lpstr>delivery_time_days</vt:lpstr>
      <vt:lpstr>order_date</vt:lpstr>
      <vt:lpstr>order_id</vt:lpstr>
      <vt:lpstr>order_value_usd</vt:lpstr>
      <vt:lpstr>payment_method</vt:lpstr>
      <vt:lpstr>product_category</vt:lpstr>
      <vt:lpstr>returned</vt:lpstr>
      <vt:lpstr>tbl_data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365 055</dc:creator>
  <cp:lastModifiedBy>Office 365 055</cp:lastModifiedBy>
  <dcterms:created xsi:type="dcterms:W3CDTF">2026-04-24T07:46:17Z</dcterms:created>
  <dcterms:modified xsi:type="dcterms:W3CDTF">2026-04-26T13:52:38Z</dcterms:modified>
</cp:coreProperties>
</file>